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CCPUGXD\Downloads\"/>
    </mc:Choice>
  </mc:AlternateContent>
  <xr:revisionPtr revIDLastSave="0" documentId="13_ncr:1_{DC291160-AEC0-4102-B002-57250DB19F91}" xr6:coauthVersionLast="47" xr6:coauthVersionMax="47" xr10:uidLastSave="{00000000-0000-0000-0000-000000000000}"/>
  <bookViews>
    <workbookView showHorizontalScroll="0" showVerticalScroll="0" xWindow="-108" yWindow="-108" windowWidth="23256" windowHeight="12576" tabRatio="772" xr2:uid="{00000000-000D-0000-FFFF-FFFF00000000}"/>
  </bookViews>
  <sheets>
    <sheet name="How-to-use" sheetId="15" r:id="rId1"/>
    <sheet name="DSG" sheetId="1" r:id="rId2"/>
    <sheet name="EYE" sheetId="8" r:id="rId3"/>
    <sheet name="PPP" sheetId="9" r:id="rId4"/>
    <sheet name="EYE Rates" sheetId="20" state="hidden" r:id="rId5"/>
    <sheet name="Others" sheetId="28" r:id="rId6"/>
    <sheet name="De-Daligation" sheetId="24" state="hidden" r:id="rId7"/>
    <sheet name="DSG BaseLine 20-21" sheetId="22" state="hidden" r:id="rId8"/>
    <sheet name="Indicative Allocation 2022-23" sheetId="25" state="hidden" r:id="rId9"/>
    <sheet name="2a_LA_&amp;_VA_-_DFC_Sch" sheetId="29" state="hidden" r:id="rId10"/>
    <sheet name="School" sheetId="30" state="hidden" r:id="rId11"/>
    <sheet name="DSG FY 2021-22 - Final" sheetId="26" state="hidden" r:id="rId12"/>
    <sheet name="Print" sheetId="16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EXP1">#REF!</definedName>
    <definedName name="_EXP10">#REF!</definedName>
    <definedName name="_EXP11">#REF!</definedName>
    <definedName name="_EXP12">#REF!</definedName>
    <definedName name="_EXP13">#REF!</definedName>
    <definedName name="_EXP14">#REF!</definedName>
    <definedName name="_EXP15">#REF!</definedName>
    <definedName name="_EXP16">#REF!</definedName>
    <definedName name="_EXP17">#REF!</definedName>
    <definedName name="_EXP18">#REF!</definedName>
    <definedName name="_EXP19">#REF!</definedName>
    <definedName name="_EXP2">#REF!</definedName>
    <definedName name="_EXP20">#REF!</definedName>
    <definedName name="_EXP21">#REF!</definedName>
    <definedName name="_EXP22">#REF!</definedName>
    <definedName name="_EXP23">#REF!</definedName>
    <definedName name="_EXP24">#REF!</definedName>
    <definedName name="_EXP25">#REF!</definedName>
    <definedName name="_EXP26">#REF!</definedName>
    <definedName name="_EXP27">#REF!</definedName>
    <definedName name="_EXP28">#REF!</definedName>
    <definedName name="_EXP29">#REF!</definedName>
    <definedName name="_EXP3">#REF!</definedName>
    <definedName name="_EXP30">#REF!</definedName>
    <definedName name="_EXP31">#REF!</definedName>
    <definedName name="_EXP32">#REF!</definedName>
    <definedName name="_EXP4">#REF!</definedName>
    <definedName name="_EXP5">#REF!</definedName>
    <definedName name="_EXP6">#REF!</definedName>
    <definedName name="_EXP7">#REF!</definedName>
    <definedName name="_EXP8">#REF!</definedName>
    <definedName name="_EXP9">#REF!</definedName>
    <definedName name="_xlnm._FilterDatabase" localSheetId="9" hidden="1">'2a_LA_&amp;_VA_-_DFC_Sch'!$A$15:$H$12701</definedName>
    <definedName name="_xlnm._FilterDatabase" localSheetId="7" hidden="1">'DSG BaseLine 20-21'!$A$5:$AC$81</definedName>
    <definedName name="_xlnm._FilterDatabase" localSheetId="11" hidden="1">'DSG FY 2021-22 - Final'!$A$5:$CE$661</definedName>
    <definedName name="_xlnm._FilterDatabase" localSheetId="8" hidden="1">'Indicative Allocation 2022-23'!$A$5:$CE$661</definedName>
    <definedName name="ADMIN_AND_SUPPORT_STAFF">#REF!</definedName>
    <definedName name="APTC_Ecodes">'[1]Look Up'!$C$58:$G$71</definedName>
    <definedName name="APTCstaff">'[1]Look Up'!$C$87:$C$117</definedName>
    <definedName name="AWPU_KS3_Rate">[2]Proforma!$E$15</definedName>
    <definedName name="AWPU_KS4_Rate">[2]Proforma!$E$16</definedName>
    <definedName name="AWPU_Pri_Rate">[2]Proforma!$E$14</definedName>
    <definedName name="AWPU_Primary_DD_rate">'De-Daligation'!$X$8</definedName>
    <definedName name="AWPU_Sec_DD_rate">'De-Daligation'!$Y$9</definedName>
    <definedName name="Budget_File">#REF!</definedName>
    <definedName name="Capital">'[3]H&amp;B'!$A$38:$R$65</definedName>
    <definedName name="Capping_Scaling_YesNo">[2]Proforma!$J$69</definedName>
    <definedName name="Ceiling">[2]Proforma!$D$70</definedName>
    <definedName name="CEXP1">#REF!</definedName>
    <definedName name="CEXP2">#REF!</definedName>
    <definedName name="CEXP3">#REF!</definedName>
    <definedName name="CEXP4">#REF!</definedName>
    <definedName name="CFUND1">#REF!</definedName>
    <definedName name="CFUND2">#REF!</definedName>
    <definedName name="CFUND3">#REF!</definedName>
    <definedName name="CFUND4">#REF!</definedName>
    <definedName name="COST___CENTRE__NAME">'[3]H&amp;B'!$A$1:$R$37</definedName>
    <definedName name="criterea">#REF!</definedName>
    <definedName name="_xlnm.Criteria">#REF!</definedName>
    <definedName name="d">[4]Capital!#REF!</definedName>
    <definedName name="Data">'How-to-use'!$K$3:$K$4</definedName>
    <definedName name="_xlnm.Database">#REF!</definedName>
    <definedName name="EAL_Pri">[2]Proforma!$E$28</definedName>
    <definedName name="EAL_Pri_Option">[2]Proforma!$D$28</definedName>
    <definedName name="EAL_Sec">[2]Proforma!$F$29</definedName>
    <definedName name="EAL_Sec_Option">[2]Proforma!$D$29</definedName>
    <definedName name="Ever6_pri_rate">[2]Proforma!$E$19</definedName>
    <definedName name="Ever6_sec_rate">[2]Proforma!$F$19</definedName>
    <definedName name="extsch">'[1]System Admin'!$G$49:$G$50</definedName>
    <definedName name="EYER">'EYE Rates'!$A$6:$A$59</definedName>
    <definedName name="FORECAST">#REF!</definedName>
    <definedName name="FSM_Pri_Rate">[2]Proforma!$E$18</definedName>
    <definedName name="FSM_Sec_Rate">[2]Proforma!$F$18</definedName>
    <definedName name="FUND">#REF!,#REF!</definedName>
    <definedName name="FUND1">#REF!</definedName>
    <definedName name="FUND10">#REF!</definedName>
    <definedName name="FUND11">#REF!</definedName>
    <definedName name="FUND12">#REF!</definedName>
    <definedName name="FUND13">#REF!</definedName>
    <definedName name="FUND14">#REF!</definedName>
    <definedName name="FUND15">#REF!</definedName>
    <definedName name="FUND16">#REF!</definedName>
    <definedName name="FUND17">#REF!</definedName>
    <definedName name="FUND2">#REF!</definedName>
    <definedName name="FUND3">#REF!</definedName>
    <definedName name="FUND4">#REF!</definedName>
    <definedName name="FUND5">#REF!</definedName>
    <definedName name="FUND6">#REF!</definedName>
    <definedName name="FUND7">#REF!</definedName>
    <definedName name="FUND8">#REF!</definedName>
    <definedName name="FUND9">#REF!</definedName>
    <definedName name="IDACI_B1_Pri">[2]Proforma!$E$20</definedName>
    <definedName name="IDACI_B1_Sec">[2]Proforma!$F$20</definedName>
    <definedName name="IDACI_B2_Pri">[2]Proforma!$E$21</definedName>
    <definedName name="IDACI_B2_Sec">[2]Proforma!$F$21</definedName>
    <definedName name="IDACI_B3_Pri">[2]Proforma!$E$22</definedName>
    <definedName name="IDACI_B3_Sec">[2]Proforma!$F$22</definedName>
    <definedName name="IDACI_B4_Pri">[2]Proforma!$E$23</definedName>
    <definedName name="IDACI_B4_Sec">[2]Proforma!$F$23</definedName>
    <definedName name="IDACI_B5_Pri">[2]Proforma!$E$24</definedName>
    <definedName name="IDACI_B5_Sec">[2]Proforma!$F$24</definedName>
    <definedName name="IDACI_B6_Pri">[2]Proforma!$E$25</definedName>
    <definedName name="IDACI_B6_Sec">[2]Proforma!$F$25</definedName>
    <definedName name="II">#REF!</definedName>
    <definedName name="INCOME">[5]Income!$A$3</definedName>
    <definedName name="INDEX">[6]Index!$A$1</definedName>
    <definedName name="INDICATORS">[6]Indicators!$A$1</definedName>
    <definedName name="insert_line">[4]Capital!#REF!</definedName>
    <definedName name="LAC_Rate">[2]Proforma!$E$27</definedName>
    <definedName name="LCHI_Pri">[2]Proforma!$F$32</definedName>
    <definedName name="LCHI_Sec">[2]Proforma!$F$33</definedName>
    <definedName name="LEARNING_RESOURCES">'[6]Learning resources'!$A$1</definedName>
    <definedName name="MFG_Rate">[2]Proforma!$H$68</definedName>
    <definedName name="min_pupil_rate_KS3">[2]Proforma!$E$9</definedName>
    <definedName name="min_pupil_rate_KS4">[2]Proforma!$G$9</definedName>
    <definedName name="min_pupil_rate_pri">[2]Proforma!$D$9</definedName>
    <definedName name="Mobility_Pri">[2]Proforma!$E$30</definedName>
    <definedName name="Mobility_Sec">[2]Proforma!$F$30</definedName>
    <definedName name="N">#REF!</definedName>
    <definedName name="NEWNAME">OFFSET(#REF!,0,0,COUNTA(#REF!),1)</definedName>
    <definedName name="Notional_SEN_AWPU_KS3">[2]Proforma!$L$15</definedName>
    <definedName name="Notional_SEN_AWPU_KS4">[2]Proforma!$L$16</definedName>
    <definedName name="Notional_SEN_AWPU_Pri">[2]Proforma!$L$14</definedName>
    <definedName name="Notional_SEN_EAL_Pri">[2]Proforma!$L$28</definedName>
    <definedName name="Notional_SEN_EAL_Sec">[2]Proforma!$M$29</definedName>
    <definedName name="Notional_SEN_Ever6_Pri">[2]Proforma!$L$19</definedName>
    <definedName name="Notional_SEN_Ever6_Sec">[2]Proforma!$M$19</definedName>
    <definedName name="Notional_SEN_ExCir2">[2]Proforma!$L$56</definedName>
    <definedName name="Notional_SEN_ExCir3">[2]Proforma!$L$57</definedName>
    <definedName name="Notional_SEN_ExCir4">[2]Proforma!$L$58</definedName>
    <definedName name="Notional_SEN_ExCir5">[2]Proforma!$L$59</definedName>
    <definedName name="Notional_SEN_ExCir6">[2]Proforma!$L$60</definedName>
    <definedName name="Notional_SEN_ExCir7">[2]Proforma!$L$61</definedName>
    <definedName name="Notional_SEN_FSM_Pri">[2]Proforma!$L$18</definedName>
    <definedName name="Notional_SEN_FSM_Sec">[2]Proforma!$M$18</definedName>
    <definedName name="Notional_SEN_IDACI_B1_Pri">[2]Proforma!$L$20</definedName>
    <definedName name="Notional_SEN_IDACI_B1_Sec">[2]Proforma!$M$20</definedName>
    <definedName name="Notional_SEN_IDACI_B2_Pri">[2]Proforma!$L$21</definedName>
    <definedName name="Notional_SEN_IDACI_B2_Sec">[2]Proforma!$M$21</definedName>
    <definedName name="Notional_SEN_IDACI_B3_Pri">[2]Proforma!$L$22</definedName>
    <definedName name="Notional_SEN_IDACI_B3_Sec">[2]Proforma!$M$22</definedName>
    <definedName name="Notional_SEN_IDACI_B4_Pri">[2]Proforma!$L$23</definedName>
    <definedName name="Notional_SEN_IDACI_B4_Sec">[2]Proforma!$M$23</definedName>
    <definedName name="Notional_SEN_IDACI_B5_Pri">[2]Proforma!$L$24</definedName>
    <definedName name="Notional_SEN_IDACI_B5_Sec">[2]Proforma!$M$24</definedName>
    <definedName name="Notional_SEN_IDACI_B6_Pri">[2]Proforma!$L$25</definedName>
    <definedName name="Notional_SEN_IDACI_B6_Sec">[2]Proforma!$M$25</definedName>
    <definedName name="Notional_SEN_LAC">[2]Proforma!$L$27</definedName>
    <definedName name="Notional_SEN_LCHI_Pri">[2]Proforma!$L$32</definedName>
    <definedName name="Notional_SEN_LCHI_Sec">[2]Proforma!$M$33</definedName>
    <definedName name="Notional_SEN_Lump_sum_Pri">[2]Proforma!$L$42</definedName>
    <definedName name="Notional_SEN_Lump_sum_Sec">[2]Proforma!$M$42</definedName>
    <definedName name="Notional_SEN_MFG">[2]Proforma!$L$74</definedName>
    <definedName name="Notional_SEN_Mobility_Pri">[2]Proforma!$L$30</definedName>
    <definedName name="Notional_SEN_Mobility_Sec">[2]Proforma!$M$30</definedName>
    <definedName name="Notional_SEN_MPPF">[2]Proforma!$L$65</definedName>
    <definedName name="Notional_SEN_PFI">[2]Proforma!$L$52</definedName>
    <definedName name="Notional_SEN_Rates">[2]Proforma!$L$51</definedName>
    <definedName name="Notional_SEN_Sparsity_Pri">[2]Proforma!$L$43</definedName>
    <definedName name="Notional_SEN_Sparsity_Sec">[2]Proforma!$M$43</definedName>
    <definedName name="Notional_SEN_Split_sites">[2]Proforma!$L$50</definedName>
    <definedName name="OTHER_SUPPLIES">'[6]Other supplies'!$A$1</definedName>
    <definedName name="OTHERS">[7]List!$L$2:$L$19</definedName>
    <definedName name="payrolldate">#REF!</definedName>
    <definedName name="PERSONNEL">[6]Personnel!$B$1</definedName>
    <definedName name="pickup">#REF!</definedName>
    <definedName name="PREMISES">[6]Premises!$A$1</definedName>
    <definedName name="Primary_Lump_sum">[2]Proforma!$F$42</definedName>
    <definedName name="_xlnm.Print_Area" localSheetId="12">Print!$B$1:$H$56</definedName>
    <definedName name="_xlnm.Print_Titles" localSheetId="12">Print!$5:$7</definedName>
    <definedName name="rng_loscount">#REF!</definedName>
    <definedName name="Scale">#REF!</definedName>
    <definedName name="SCALEPOINT">[7]List!$C$2:$C$77</definedName>
    <definedName name="Scaling_Factor">[2]Proforma!$G$70</definedName>
    <definedName name="SCH">'EYE Rates'!$F$6:$F$89</definedName>
    <definedName name="SCHLIST">#REF!</definedName>
    <definedName name="School">'[4]System Admin'!$F$39:$F$128</definedName>
    <definedName name="SCHOOL_DETAILS">'[6]School details'!$C$7</definedName>
    <definedName name="Schoolnames">'[4]System Admin'!$F$39:$G$128</definedName>
    <definedName name="SchoolsNEW">School!$E$5:$E$70</definedName>
    <definedName name="Secondary_Lump_Sum">[2]Proforma!$G$42</definedName>
    <definedName name="SEN">[7]List!$I$2:$I$3</definedName>
    <definedName name="SP_COLUMN">[8]Lookup!$C$4:$C$288</definedName>
    <definedName name="SPOINT">[7]List!$P$2:$P$67</definedName>
    <definedName name="STAFF_STRUCTURE">#REF!</definedName>
    <definedName name="SUMMARY">[6]Summary!$A$1</definedName>
    <definedName name="TableName">"Dummy"</definedName>
    <definedName name="tbl_scalelist">'[1]Look Up'!$AD$22:$AD$37</definedName>
    <definedName name="tbl_scales">'[1]Look Up'!$AD$21:$AF$37</definedName>
    <definedName name="TEACHING_STAFF">#REF!</definedName>
    <definedName name="TLR">[7]List!$F$2:$F$8</definedName>
    <definedName name="TotalMonthlyExpenses">[9]Summary!$I$9</definedName>
    <definedName name="TotalMonthlyIncome">[9]Summary!$I$6</definedName>
    <definedName name="TotalMonthlySavings">[9]Summary!$I$12</definedName>
    <definedName name="YESNO">'[1]Look Up'!$BX$4:$BX$5</definedName>
    <definedName name="Z_5DEB68D0_18B0_409F_A1B7_526211C97239_.wvu.Cols" localSheetId="1" hidden="1">DSG!#REF!</definedName>
    <definedName name="Z_5DEB68D0_18B0_409F_A1B7_526211C97239_.wvu.Cols" localSheetId="2" hidden="1">EYE!#REF!</definedName>
    <definedName name="Z_5DEB68D0_18B0_409F_A1B7_526211C97239_.wvu.Cols" localSheetId="0" hidden="1">'How-to-use'!#REF!</definedName>
    <definedName name="Z_5DEB68D0_18B0_409F_A1B7_526211C97239_.wvu.Cols" localSheetId="5" hidden="1">Others!#REF!</definedName>
    <definedName name="Z_5DEB68D0_18B0_409F_A1B7_526211C97239_.wvu.Cols" localSheetId="3" hidden="1">PPP!#REF!</definedName>
    <definedName name="Z_5DEB68D0_18B0_409F_A1B7_526211C97239_.wvu.Rows" localSheetId="1" hidden="1">DSG!$35:$46</definedName>
    <definedName name="Z_5DEB68D0_18B0_409F_A1B7_526211C97239_.wvu.Rows" localSheetId="2" hidden="1">EYE!$35:$46</definedName>
    <definedName name="Z_5DEB68D0_18B0_409F_A1B7_526211C97239_.wvu.Rows" localSheetId="0" hidden="1">'How-to-use'!#REF!,'How-to-use'!$36:$41</definedName>
    <definedName name="Z_5DEB68D0_18B0_409F_A1B7_526211C97239_.wvu.Rows" localSheetId="5" hidden="1">Others!$35:$46</definedName>
    <definedName name="Z_5DEB68D0_18B0_409F_A1B7_526211C97239_.wvu.Rows" localSheetId="3" hidden="1">PPP!$35:$46</definedName>
  </definedNames>
  <calcPr calcId="191029"/>
  <customWorkbookViews>
    <customWorkbookView name="main" guid="{5DEB68D0-18B0-409F-A1B7-526211C97239}" maximized="1" xWindow="1" yWindow="1" windowWidth="1676" windowHeight="825" tabRatio="704" activeSheetId="1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6" i="16" l="1"/>
  <c r="G15" i="28" l="1"/>
  <c r="G16" i="28"/>
  <c r="G17" i="28"/>
  <c r="G14" i="28"/>
  <c r="G18" i="28" l="1"/>
  <c r="U20" i="28"/>
  <c r="U19" i="28"/>
  <c r="U18" i="28"/>
  <c r="U17" i="28"/>
  <c r="U16" i="28"/>
  <c r="B8" i="28"/>
  <c r="C8" i="28" s="1"/>
  <c r="G10" i="28" s="1"/>
  <c r="A3" i="28"/>
  <c r="N18" i="28" l="1"/>
  <c r="L19" i="15" s="1"/>
  <c r="E15" i="16"/>
  <c r="C27" i="16" s="1"/>
  <c r="L18" i="8" l="1"/>
  <c r="L18" i="9"/>
  <c r="N18" i="1"/>
  <c r="AB2" i="22"/>
  <c r="A3" i="9"/>
  <c r="A3" i="8"/>
  <c r="A3" i="1"/>
  <c r="AC2" i="22" l="1"/>
  <c r="D2" i="22"/>
  <c r="AA2" i="22"/>
  <c r="O2" i="22"/>
  <c r="E26" i="9" l="1"/>
  <c r="H88" i="20"/>
  <c r="H77" i="20"/>
  <c r="B1" i="16"/>
  <c r="B8" i="8"/>
  <c r="B8" i="1"/>
  <c r="C8" i="1" s="1"/>
  <c r="H9" i="20"/>
  <c r="H8" i="20"/>
  <c r="H7" i="20"/>
  <c r="H11" i="20"/>
  <c r="H12" i="20"/>
  <c r="H14" i="20"/>
  <c r="H17" i="20"/>
  <c r="H18" i="20"/>
  <c r="H20" i="20"/>
  <c r="H21" i="20"/>
  <c r="H22" i="20"/>
  <c r="H23" i="20"/>
  <c r="H24" i="20"/>
  <c r="H25" i="20"/>
  <c r="H27" i="20"/>
  <c r="H28" i="20"/>
  <c r="H29" i="20"/>
  <c r="H31" i="20"/>
  <c r="H32" i="20"/>
  <c r="H33" i="20"/>
  <c r="H34" i="20"/>
  <c r="H35" i="20"/>
  <c r="H37" i="20"/>
  <c r="H38" i="20"/>
  <c r="H39" i="20"/>
  <c r="H40" i="20"/>
  <c r="H41" i="20"/>
  <c r="H42" i="20"/>
  <c r="H44" i="20"/>
  <c r="H45" i="20"/>
  <c r="H47" i="20"/>
  <c r="H48" i="20"/>
  <c r="H49" i="20"/>
  <c r="H52" i="20"/>
  <c r="H53" i="20"/>
  <c r="H54" i="20"/>
  <c r="H55" i="20"/>
  <c r="H56" i="20"/>
  <c r="H57" i="20"/>
  <c r="H59" i="20"/>
  <c r="H61" i="20"/>
  <c r="H65" i="20"/>
  <c r="H66" i="20"/>
  <c r="H68" i="20"/>
  <c r="H69" i="20"/>
  <c r="H70" i="20"/>
  <c r="H71" i="20"/>
  <c r="H72" i="20"/>
  <c r="H73" i="20"/>
  <c r="H74" i="20"/>
  <c r="H75" i="20"/>
  <c r="E20" i="9"/>
  <c r="E14" i="9"/>
  <c r="E10" i="9"/>
  <c r="S17" i="9"/>
  <c r="S18" i="9"/>
  <c r="S19" i="9"/>
  <c r="S20" i="9"/>
  <c r="Q17" i="9"/>
  <c r="Q18" i="9"/>
  <c r="Q19" i="9"/>
  <c r="Q20" i="9"/>
  <c r="S16" i="9"/>
  <c r="Q16" i="9"/>
  <c r="S17" i="8"/>
  <c r="S18" i="8"/>
  <c r="S19" i="8"/>
  <c r="S20" i="8"/>
  <c r="S16" i="8"/>
  <c r="Q17" i="8"/>
  <c r="Q18" i="8"/>
  <c r="Q19" i="8"/>
  <c r="Q20" i="8"/>
  <c r="Q16" i="8"/>
  <c r="U20" i="1"/>
  <c r="U19" i="1"/>
  <c r="U18" i="1"/>
  <c r="U17" i="1"/>
  <c r="U16" i="1"/>
  <c r="K21" i="16"/>
  <c r="K19" i="16"/>
  <c r="K25" i="16"/>
  <c r="K27" i="16"/>
  <c r="K18" i="16"/>
  <c r="N34" i="15"/>
  <c r="R23" i="15"/>
  <c r="R22" i="15"/>
  <c r="O21" i="15"/>
  <c r="O15" i="15"/>
  <c r="O18" i="15"/>
  <c r="O17" i="15"/>
  <c r="O19" i="15"/>
  <c r="O20" i="15"/>
  <c r="O16" i="15"/>
  <c r="E29" i="16"/>
  <c r="K26" i="16"/>
  <c r="E28" i="16"/>
  <c r="K24" i="16"/>
  <c r="G24" i="1" l="1"/>
  <c r="G18" i="1"/>
  <c r="G23" i="1"/>
  <c r="G10" i="1"/>
  <c r="G11" i="1"/>
  <c r="D28" i="8"/>
  <c r="E28" i="8" s="1"/>
  <c r="D10" i="8"/>
  <c r="E10" i="8" s="1"/>
  <c r="D15" i="8"/>
  <c r="E15" i="8" s="1"/>
  <c r="D21" i="8"/>
  <c r="E21" i="8" s="1"/>
  <c r="D12" i="8"/>
  <c r="E12" i="8" s="1"/>
  <c r="D22" i="8"/>
  <c r="E22" i="8" s="1"/>
  <c r="D17" i="8"/>
  <c r="E17" i="8" s="1"/>
  <c r="D26" i="8"/>
  <c r="E26" i="8" s="1"/>
  <c r="D27" i="8"/>
  <c r="E27" i="8" s="1"/>
  <c r="D16" i="8"/>
  <c r="E16" i="8" s="1"/>
  <c r="D11" i="8"/>
  <c r="E11" i="8" s="1"/>
  <c r="D23" i="8"/>
  <c r="E23" i="8" s="1"/>
  <c r="E29" i="9"/>
  <c r="E14" i="16" s="1"/>
  <c r="C26" i="16" s="1"/>
  <c r="G13" i="1" l="1"/>
  <c r="G14" i="1" s="1"/>
  <c r="N17" i="1"/>
  <c r="N17" i="28"/>
  <c r="G17" i="1"/>
  <c r="E12" i="16" s="1"/>
  <c r="C24" i="16" s="1"/>
  <c r="G25" i="1"/>
  <c r="G26" i="1" s="1"/>
  <c r="E18" i="8"/>
  <c r="E29" i="8"/>
  <c r="J52" i="16"/>
  <c r="L18" i="15"/>
  <c r="O14" i="15" s="1"/>
  <c r="L17" i="8"/>
  <c r="L17" i="9"/>
  <c r="L11" i="8" l="1"/>
  <c r="N11" i="28"/>
  <c r="N13" i="28" s="1"/>
  <c r="L12" i="15"/>
  <c r="N11" i="1"/>
  <c r="E31" i="8"/>
  <c r="E13" i="16" s="1"/>
  <c r="C25" i="16" s="1"/>
  <c r="E27" i="16"/>
  <c r="L16" i="8" l="1"/>
  <c r="L26" i="8" s="1"/>
  <c r="E16" i="16"/>
  <c r="L17" i="15"/>
  <c r="L27" i="15" s="1"/>
  <c r="N32" i="15" s="1"/>
  <c r="L16" i="9"/>
  <c r="L26" i="9" s="1"/>
  <c r="N16" i="1"/>
  <c r="N26" i="1" s="1"/>
  <c r="N16" i="28"/>
  <c r="N26" i="28" s="1"/>
  <c r="N29" i="28" s="1"/>
  <c r="G20" i="1"/>
  <c r="O13" i="15" l="1"/>
  <c r="E26" i="16"/>
  <c r="L11" i="9"/>
  <c r="N13" i="1"/>
  <c r="N29" i="1" s="1"/>
  <c r="L13" i="8" l="1"/>
  <c r="L29" i="8" s="1"/>
  <c r="L13" i="9"/>
  <c r="L29" i="9" s="1"/>
  <c r="L14" i="15"/>
  <c r="J50" i="16" l="1"/>
  <c r="C22" i="16"/>
  <c r="N10" i="15"/>
  <c r="N30" i="15"/>
  <c r="L30" i="15"/>
  <c r="N28" i="16"/>
  <c r="N29" i="16"/>
  <c r="J74" i="16"/>
  <c r="E25" i="1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Ali Muhammad</author>
  </authors>
  <commentList>
    <comment ref="B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Schools Finance: Select your school name</t>
        </r>
      </text>
    </comment>
    <comment ref="L9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Schools Finance: monthly / yearly calculation</t>
        </r>
      </text>
    </comment>
  </commentList>
</comments>
</file>

<file path=xl/sharedStrings.xml><?xml version="1.0" encoding="utf-8"?>
<sst xmlns="http://schemas.openxmlformats.org/spreadsheetml/2006/main" count="116648" uniqueCount="12130">
  <si>
    <t>Total income:</t>
  </si>
  <si>
    <t>Income</t>
  </si>
  <si>
    <t>Amount</t>
  </si>
  <si>
    <t>Weekly</t>
  </si>
  <si>
    <t>Fortnightly</t>
  </si>
  <si>
    <t>Monthly</t>
  </si>
  <si>
    <t>Annually</t>
  </si>
  <si>
    <t>Total</t>
  </si>
  <si>
    <t>Summary</t>
  </si>
  <si>
    <t>Outgoings</t>
  </si>
  <si>
    <t>What's Left</t>
  </si>
  <si>
    <t>Select</t>
  </si>
  <si>
    <t>Quarterly</t>
  </si>
  <si>
    <t>Next steps:</t>
  </si>
  <si>
    <t>HOW TO USE</t>
  </si>
  <si>
    <t># in a year</t>
  </si>
  <si>
    <t>Financial commitments</t>
  </si>
  <si>
    <t>Home / Utilities</t>
  </si>
  <si>
    <t>Education / Health</t>
  </si>
  <si>
    <t>Shopping / Transport</t>
  </si>
  <si>
    <t>Entertainment / Eating out</t>
  </si>
  <si>
    <t>Spending breakdown</t>
  </si>
  <si>
    <t>Show results</t>
  </si>
  <si>
    <r>
      <t>§</t>
    </r>
    <r>
      <rPr>
        <sz val="7"/>
        <color indexed="8"/>
        <rFont val="Times New Roman"/>
        <family val="1"/>
      </rPr>
      <t xml:space="preserve">   </t>
    </r>
    <r>
      <rPr>
        <sz val="12"/>
        <color indexed="8"/>
        <rFont val="Arial"/>
        <family val="2"/>
      </rPr>
      <t>you need Microsoft Office 2003 or higher (Excel)</t>
    </r>
  </si>
  <si>
    <r>
      <t>§</t>
    </r>
    <r>
      <rPr>
        <sz val="7"/>
        <color indexed="8"/>
        <rFont val="Times New Roman"/>
        <family val="1"/>
      </rPr>
      <t xml:space="preserve">   </t>
    </r>
    <r>
      <rPr>
        <sz val="12"/>
        <color indexed="8"/>
        <rFont val="Arial"/>
        <family val="2"/>
      </rPr>
      <t>you can save Excel file to your own computer</t>
    </r>
  </si>
  <si>
    <t>Programs</t>
  </si>
  <si>
    <t>URN</t>
  </si>
  <si>
    <t>LAESTAB</t>
  </si>
  <si>
    <t>NOR
(from Adjusted Factors column O)</t>
  </si>
  <si>
    <t>NOR Primary
(from Adjusted Factors column P)</t>
  </si>
  <si>
    <t>NOR Secondary
(from Adjusted Factors column S)</t>
  </si>
  <si>
    <t>Basic Entitlement (Primary)</t>
  </si>
  <si>
    <t>Basic Entitlement (KS3)</t>
  </si>
  <si>
    <t>Basic Entitlement (KS4)</t>
  </si>
  <si>
    <t>Free School Meals 
(Primary)</t>
  </si>
  <si>
    <t>Free School Meals
(Secondary)</t>
  </si>
  <si>
    <t>Free School Meals Ever 6
(Primary)</t>
  </si>
  <si>
    <t>Free School Meals Ever 6
(Secondary)</t>
  </si>
  <si>
    <t>IDACI (P F)</t>
  </si>
  <si>
    <t>IDACI (P E)</t>
  </si>
  <si>
    <t>IDACI (P D)</t>
  </si>
  <si>
    <t>IDACI (P C)</t>
  </si>
  <si>
    <t>IDACI (P B)</t>
  </si>
  <si>
    <t>IDACI (P A)</t>
  </si>
  <si>
    <t>IDACI (S F)</t>
  </si>
  <si>
    <t>IDACI (S E)</t>
  </si>
  <si>
    <t>IDACI (S D)</t>
  </si>
  <si>
    <t>IDACI (S C)</t>
  </si>
  <si>
    <t>IDACI (S B)</t>
  </si>
  <si>
    <t>IDACI (S A)</t>
  </si>
  <si>
    <t>EAL (P)</t>
  </si>
  <si>
    <t>EAL (S)</t>
  </si>
  <si>
    <t>LAC</t>
  </si>
  <si>
    <t>Mobility (P)</t>
  </si>
  <si>
    <t>Mobility (S)</t>
  </si>
  <si>
    <t>Lump Sum</t>
  </si>
  <si>
    <t>Sparsity Funding</t>
  </si>
  <si>
    <t>London Fringe</t>
  </si>
  <si>
    <t>Split Sites</t>
  </si>
  <si>
    <t>Rates</t>
  </si>
  <si>
    <t>PFI</t>
  </si>
  <si>
    <t>Basic Entitlement Total</t>
  </si>
  <si>
    <t>AEN Total</t>
  </si>
  <si>
    <t>School Factors total</t>
  </si>
  <si>
    <t>Notional SEN Budget</t>
  </si>
  <si>
    <t>Total Allocation</t>
  </si>
  <si>
    <t>Minimum per pupil funding: minimum per pupil rate</t>
  </si>
  <si>
    <t>Minimum per pupil funding: minimum funding level</t>
  </si>
  <si>
    <t>Minimum per pupil funding: additional funding to meet the primary minimum funding level</t>
  </si>
  <si>
    <t>Minimum per pupil funding: additional funding to meet the secondary minimum funding level</t>
  </si>
  <si>
    <t>Total allocation including minimum funding level adjustment</t>
  </si>
  <si>
    <t>Primary Funding</t>
  </si>
  <si>
    <t>Secondary Funding</t>
  </si>
  <si>
    <t>Minimum allocation after capping/scaling</t>
  </si>
  <si>
    <t>MFG % change</t>
  </si>
  <si>
    <t>MFG Value adjustment</t>
  </si>
  <si>
    <t>Minimum per pupil funding: post MFG minimum funding per pupil rate</t>
  </si>
  <si>
    <t>Minimum per pupil funding: per pupil rate is greater than or equal to the minimum entered on the Proforma sheet?</t>
  </si>
  <si>
    <t xml:space="preserve">Year on year % Change
</t>
  </si>
  <si>
    <t>De-delegation</t>
  </si>
  <si>
    <t>Post De-delegation budget</t>
  </si>
  <si>
    <t>Education functions for maintained schools</t>
  </si>
  <si>
    <t>Post De-delegation and Education functions budget</t>
  </si>
  <si>
    <t>Belmont Junior School</t>
  </si>
  <si>
    <t/>
  </si>
  <si>
    <t>Belmont Infant School</t>
  </si>
  <si>
    <t>Bounds Green Junior School</t>
  </si>
  <si>
    <t>Bounds Green Infant School</t>
  </si>
  <si>
    <t>Campsbourne Junior School</t>
  </si>
  <si>
    <t>Campsbourne Infant School</t>
  </si>
  <si>
    <t>The Devonshire Hill Nursery &amp;  Primary School</t>
  </si>
  <si>
    <t>Earlsmead Primary School</t>
  </si>
  <si>
    <t>Highgate Primary School</t>
  </si>
  <si>
    <t>Lancasterian Primary School</t>
  </si>
  <si>
    <t>Coldfall Primary School</t>
  </si>
  <si>
    <t>Tetherdown Primary School</t>
  </si>
  <si>
    <t>Rokesly Junior School</t>
  </si>
  <si>
    <t>Rokesly Infant &amp; Nursery School</t>
  </si>
  <si>
    <t>South Harringay Junior School</t>
  </si>
  <si>
    <t>South Harringay Infant School</t>
  </si>
  <si>
    <t>Stamford Hill Primary School</t>
  </si>
  <si>
    <t>West Green Primary School</t>
  </si>
  <si>
    <t>Tiverton Primary School</t>
  </si>
  <si>
    <t>Coleridge Primary School</t>
  </si>
  <si>
    <t>Welbourne Primary School</t>
  </si>
  <si>
    <t>Lea Valley Primary School</t>
  </si>
  <si>
    <t>Ferry Lane Primary School</t>
  </si>
  <si>
    <t>Rhodes Avenue Primary School</t>
  </si>
  <si>
    <t>Crowland Primary School</t>
  </si>
  <si>
    <t>Weston Park Primary School</t>
  </si>
  <si>
    <t>The Willow Primary School</t>
  </si>
  <si>
    <t>Alexandra Primary School</t>
  </si>
  <si>
    <t>Stroud Green Primary School</t>
  </si>
  <si>
    <t>Earlham Primary School</t>
  </si>
  <si>
    <t>Lordship Lane Primary School</t>
  </si>
  <si>
    <t>Bruce Grove Primary School</t>
  </si>
  <si>
    <t>Risley Avenue Primary School</t>
  </si>
  <si>
    <t>Muswell Hill Primary School</t>
  </si>
  <si>
    <t>Seven Sisters Primary School</t>
  </si>
  <si>
    <t>St Aidan's Voluntary Controlled Primary School</t>
  </si>
  <si>
    <t>The Mulberry Primary School</t>
  </si>
  <si>
    <t>St Michael's CofE Voluntary Aided Primary School</t>
  </si>
  <si>
    <t>St James Church of England Primary School</t>
  </si>
  <si>
    <t>St Mary's CofE Primary School</t>
  </si>
  <si>
    <t>Our Lady of Muswell Catholic Primary School</t>
  </si>
  <si>
    <t>St Francis de Sales RC Junior School</t>
  </si>
  <si>
    <t>St Ignatius RC Primary School</t>
  </si>
  <si>
    <t>St Mary's Priory RC Junior School</t>
  </si>
  <si>
    <t>St Paul's RC Primary School</t>
  </si>
  <si>
    <t>St Mary's Priory RC Infant School</t>
  </si>
  <si>
    <t>St Peter-in-Chains RC Infant School</t>
  </si>
  <si>
    <t>St Francis de Sales RC Infant School</t>
  </si>
  <si>
    <t>St Martin of Porres RC Primary School</t>
  </si>
  <si>
    <t>St Gildas' Catholic Junior School</t>
  </si>
  <si>
    <t>St John Vianney RC Primary School</t>
  </si>
  <si>
    <t>Chestnuts Primary School</t>
  </si>
  <si>
    <t>North Harringay Primary School</t>
  </si>
  <si>
    <t>Hornsey School for Girls</t>
  </si>
  <si>
    <t>Highgate Wood Secondary School</t>
  </si>
  <si>
    <t>Fortismere School</t>
  </si>
  <si>
    <t>Gladesmore Community School</t>
  </si>
  <si>
    <t>Park View School</t>
  </si>
  <si>
    <t>Eden Primary</t>
  </si>
  <si>
    <t>Brook House Primary School</t>
  </si>
  <si>
    <t>Harris Primary Academy Coleraine Park</t>
  </si>
  <si>
    <t>Harris Primary Academy Philip Lane</t>
  </si>
  <si>
    <t>Noel Park Primary School</t>
  </si>
  <si>
    <t>Trinity Primary Academy</t>
  </si>
  <si>
    <t>Holy Trinity CofE Primary School</t>
  </si>
  <si>
    <t>St Paul's and All Hallows CofE Infant School</t>
  </si>
  <si>
    <t>St Ann's CE Primary School</t>
  </si>
  <si>
    <t>St Michael's CofE Primary School</t>
  </si>
  <si>
    <t>St Paul's and All Hallows CofE Junior School</t>
  </si>
  <si>
    <t>Duke's Aldridge</t>
  </si>
  <si>
    <t>Woodside High School</t>
  </si>
  <si>
    <t>Alexandra Park School</t>
  </si>
  <si>
    <t>St Thomas More Catholic School</t>
  </si>
  <si>
    <t>Heartlands High School</t>
  </si>
  <si>
    <t>Greig City Academy</t>
  </si>
  <si>
    <t>Harris Academy Tottenham</t>
  </si>
  <si>
    <t>DSG</t>
  </si>
  <si>
    <t xml:space="preserve">Your School's Indicative Funding Calculator </t>
  </si>
  <si>
    <t xml:space="preserve">Disclaimer </t>
  </si>
  <si>
    <t>Other Funding</t>
  </si>
  <si>
    <t>EYE</t>
  </si>
  <si>
    <t>PPP</t>
  </si>
  <si>
    <t>Total:</t>
  </si>
  <si>
    <t xml:space="preserve">Haringey </t>
  </si>
  <si>
    <t>Rowland Hill Children's Centre</t>
  </si>
  <si>
    <t>Woodlands Park Children's Centre</t>
  </si>
  <si>
    <t>Blanche Nevile</t>
  </si>
  <si>
    <t>Coldfall Primary</t>
  </si>
  <si>
    <t>Coleridge Primary</t>
  </si>
  <si>
    <t>Harris Primary Academy</t>
  </si>
  <si>
    <t>Holy Trinity CE Primary School</t>
  </si>
  <si>
    <t>Rhodes Avenue Primary</t>
  </si>
  <si>
    <t>Rokesly Infant School</t>
  </si>
  <si>
    <t>Seven Sisters Primary</t>
  </si>
  <si>
    <t>South Harringay Infant School &amp; Nursery</t>
  </si>
  <si>
    <t>St Aidan's VC Primary School</t>
  </si>
  <si>
    <t>St Francis de Sales Catholic Infant &amp; Junior School</t>
  </si>
  <si>
    <t>St James C of E Primary</t>
  </si>
  <si>
    <t>St John Vianney Catholic Primary</t>
  </si>
  <si>
    <t>St Mary's CE Primary School</t>
  </si>
  <si>
    <t>St Mary's RC Infant School</t>
  </si>
  <si>
    <t>St Michael's Primary - N6</t>
  </si>
  <si>
    <t>St Paul's &amp; All Hallows Infant School</t>
  </si>
  <si>
    <t>Stroud Green Primary</t>
  </si>
  <si>
    <t>The Devonshire Hill Nursery &amp; Primary School</t>
  </si>
  <si>
    <t>Vale</t>
  </si>
  <si>
    <t>Welbourne Primary</t>
  </si>
  <si>
    <t>Calculation</t>
  </si>
  <si>
    <t>Base Rate</t>
  </si>
  <si>
    <t>IDAC</t>
  </si>
  <si>
    <t>Primary Schools</t>
  </si>
  <si>
    <t>Nursery</t>
  </si>
  <si>
    <t>Summer Term</t>
  </si>
  <si>
    <t xml:space="preserve">Autumn Term  </t>
  </si>
  <si>
    <t>Spring Term</t>
  </si>
  <si>
    <t>Basic Rate</t>
  </si>
  <si>
    <t>Deprivation Rate</t>
  </si>
  <si>
    <t>Rate</t>
  </si>
  <si>
    <t>Pupil registered as eligible for free school meals (FSM) at any point in the last 6 years</t>
  </si>
  <si>
    <t>Pupil Nos.</t>
  </si>
  <si>
    <t>Pupil Premium</t>
  </si>
  <si>
    <t xml:space="preserve">recorded as both eligible for FSM in the last 6 years and as being looked after </t>
  </si>
  <si>
    <t xml:space="preserve">Adoption, a special guardianship order, a child arrangements order, who has been in local authority care for 1 day or more
recorded as both eligible for FSM in the last 6 years and as being looked after </t>
  </si>
  <si>
    <t>Total Grants:</t>
  </si>
  <si>
    <t xml:space="preserve"> </t>
  </si>
  <si>
    <t>Total Indicative Funding</t>
  </si>
  <si>
    <t xml:space="preserve">Your funding breakdown                                     </t>
  </si>
  <si>
    <r>
      <t xml:space="preserve">§ </t>
    </r>
    <r>
      <rPr>
        <sz val="12"/>
        <color indexed="8"/>
        <rFont val="Arial"/>
        <family val="2"/>
      </rPr>
      <t>your school's actual funding calculation may differ from the Indicative funding calculator</t>
    </r>
  </si>
  <si>
    <t>Yearly</t>
  </si>
  <si>
    <t>Dedicated Schools Grant</t>
  </si>
  <si>
    <t>Early Years</t>
  </si>
  <si>
    <t>Pembury House Nursery School</t>
  </si>
  <si>
    <t>The Vale</t>
  </si>
  <si>
    <t>Secondary</t>
  </si>
  <si>
    <r>
      <rPr>
        <b/>
        <sz val="11"/>
        <color indexed="8"/>
        <rFont val="Arial"/>
        <family val="2"/>
      </rPr>
      <t>Reports</t>
    </r>
    <r>
      <rPr>
        <sz val="11"/>
        <color indexed="8"/>
        <rFont val="Arial"/>
        <family val="2"/>
      </rPr>
      <t>: Click on reports tab to print your indicative funding statement for your school</t>
    </r>
  </si>
  <si>
    <r>
      <t>§</t>
    </r>
    <r>
      <rPr>
        <sz val="7"/>
        <color indexed="8"/>
        <rFont val="Times New Roman"/>
        <family val="1"/>
      </rPr>
      <t xml:space="preserve">   </t>
    </r>
    <r>
      <rPr>
        <sz val="12"/>
        <color indexed="8"/>
        <rFont val="Arial"/>
        <family val="2"/>
      </rPr>
      <t>Step 1: Choose your school from the drop down menu from the top of this page highlighted in sky blue</t>
    </r>
  </si>
  <si>
    <r>
      <rPr>
        <b/>
        <sz val="10"/>
        <color indexed="8"/>
        <rFont val="Arial"/>
        <family val="2"/>
      </rPr>
      <t>Show results status:</t>
    </r>
    <r>
      <rPr>
        <sz val="10"/>
        <color indexed="8"/>
        <rFont val="Arial"/>
        <family val="2"/>
      </rPr>
      <t xml:space="preserve"> is made available to switch funding from yearly to monthly. The function has been provided on each tab.</t>
    </r>
  </si>
  <si>
    <t xml:space="preserve">         use navigation button to go back and forward</t>
  </si>
  <si>
    <t>Users can only input / select data from the highlighted cells</t>
  </si>
  <si>
    <t>Total Hours</t>
  </si>
  <si>
    <t>3 &amp; 4 YO Universal Free Entitlement (15hr)</t>
  </si>
  <si>
    <t>3 &amp; 4 YO Extended Free Entitlement (Additional 15hrs)</t>
  </si>
  <si>
    <r>
      <t>§</t>
    </r>
    <r>
      <rPr>
        <sz val="7"/>
        <color indexed="8"/>
        <rFont val="Times New Roman"/>
        <family val="1"/>
      </rPr>
      <t xml:space="preserve">   </t>
    </r>
    <r>
      <rPr>
        <sz val="12"/>
        <color indexed="8"/>
        <rFont val="Arial"/>
        <family val="2"/>
      </rPr>
      <t>Step 4: Click on EYE tab above: Enter total number of hours for each term for 15 hours funding</t>
    </r>
  </si>
  <si>
    <r>
      <t>§</t>
    </r>
    <r>
      <rPr>
        <sz val="7"/>
        <color indexed="8"/>
        <rFont val="Times New Roman"/>
        <family val="1"/>
      </rPr>
      <t xml:space="preserve">   </t>
    </r>
    <r>
      <rPr>
        <sz val="12"/>
        <color indexed="8"/>
        <rFont val="Arial"/>
        <family val="2"/>
      </rPr>
      <t>Step 5: EYE: Enter total number of hours for each term for additional 15 hours funding only</t>
    </r>
  </si>
  <si>
    <r>
      <t>§</t>
    </r>
    <r>
      <rPr>
        <sz val="7"/>
        <color indexed="8"/>
        <rFont val="Times New Roman"/>
        <family val="1"/>
      </rPr>
      <t xml:space="preserve">   </t>
    </r>
    <r>
      <rPr>
        <sz val="12"/>
        <color indexed="8"/>
        <rFont val="Arial"/>
        <family val="2"/>
      </rPr>
      <t>Step 6: Click on PPP: Enter total number of eligible pupil to calculate your Pupil Premium funding</t>
    </r>
  </si>
  <si>
    <t>(post-LAC in year groups reception to year 11)</t>
  </si>
  <si>
    <t>(year groups 7 to 11, except where the pupil is allocated the LAC or post-LAC Premium)</t>
  </si>
  <si>
    <t>(pupil aged 4 and over in year groups reception to year 6, except where the pupil is allocated the LAC or post-LAC premium)</t>
  </si>
  <si>
    <t>Yours School's Lump Sum funding (if applicable)</t>
  </si>
  <si>
    <t>Service Premium, with a parent who:
•is serving in HM Forces
•has retired on a pension from the Ministry of Defence</t>
  </si>
  <si>
    <t>School Name</t>
  </si>
  <si>
    <t>20-21 MFG NOR</t>
  </si>
  <si>
    <t>20-21 Rates</t>
  </si>
  <si>
    <t>20-21  Post MFG Budget</t>
  </si>
  <si>
    <t>20-21 Opening / Closing</t>
  </si>
  <si>
    <t>Additional lump sum for schools amalgamated during FY19-20</t>
  </si>
  <si>
    <t>Total protected grants funding</t>
  </si>
  <si>
    <t>Adjusted 20-21  MFG NOR</t>
  </si>
  <si>
    <t>Adjusted 20-21 Rates</t>
  </si>
  <si>
    <t>Adjustment to 20-21 Post MFG Budget</t>
  </si>
  <si>
    <t>Adjusted protected grants funding</t>
  </si>
  <si>
    <t>Adjustment to 20-21 Post MFG Budget From Local Factors Column AA</t>
  </si>
  <si>
    <t>Adjusted 20-21 Post MFG Budget including funding previously allocated through teachers pay and pension grant</t>
  </si>
  <si>
    <t>Adjusted 20-21 Opening / Closing</t>
  </si>
  <si>
    <t>Adjusted Additional lump sum for schools amalgamated during FY19-20</t>
  </si>
  <si>
    <t>Comments</t>
  </si>
  <si>
    <t>20-21 Approved  MFG Exemptions 1:
reserved for adjustments relating to infrastructure changes</t>
  </si>
  <si>
    <t>20-21 Approved  MFG Exemptions 2</t>
  </si>
  <si>
    <t>20-21 Approved  MFG Exemptions 3</t>
  </si>
  <si>
    <t>20-21 Approved  MFG Exemptions 4</t>
  </si>
  <si>
    <t>20-21 Technical adjustment 1: reserved for removal of LAC funding from the MFG SBS total</t>
  </si>
  <si>
    <t>20-21 Technical adjustment 2</t>
  </si>
  <si>
    <t>20-21 Technical adjustment 3</t>
  </si>
  <si>
    <t>20-21 Post MFG per pupil SBS</t>
  </si>
  <si>
    <t>20-21 MFG SBS Total</t>
  </si>
  <si>
    <t>20-21 MFG SBS Per Pupil</t>
  </si>
  <si>
    <t>Phase</t>
  </si>
  <si>
    <t>Basic Entitlement</t>
  </si>
  <si>
    <t>P</t>
  </si>
  <si>
    <t>S</t>
  </si>
  <si>
    <t>AT</t>
  </si>
  <si>
    <t xml:space="preserve">Your Expenditure breakdown                                     </t>
  </si>
  <si>
    <t>Professional Fees &amp; Charges</t>
  </si>
  <si>
    <t>Overhead Costs</t>
  </si>
  <si>
    <t>Other Grants</t>
  </si>
  <si>
    <t>Your budget breakdown</t>
  </si>
  <si>
    <t>Adjusted factors match</t>
  </si>
  <si>
    <t>Low Prior Attainment (P)</t>
  </si>
  <si>
    <t>Low Prior Attainment (S)</t>
  </si>
  <si>
    <t>21-22 Approved Exceptional  Circumstance 1:
Reserved for Additional lump sum for schools amalgamated during  FY20-21</t>
  </si>
  <si>
    <t>21-22 Approved Exceptional  Circumstance 2:
Reserved for additional sparsity lump sum</t>
  </si>
  <si>
    <t>21-22 Approved Exceptional  Circumstance 3</t>
  </si>
  <si>
    <t>21-22 Approved Exceptional  Circumstance 4</t>
  </si>
  <si>
    <t>21-22 Approved Exceptional  Circumstance 5</t>
  </si>
  <si>
    <t>21-22 Approved Exceptional  Circumstance 6</t>
  </si>
  <si>
    <t>21-22 Approved Exceptional  Circumstance 7</t>
  </si>
  <si>
    <t>Minimum per pupil funding: adjusted total allocation (excluding premises costs)</t>
  </si>
  <si>
    <t>21-22 MFG budget using minimum funding level</t>
  </si>
  <si>
    <t>21-22 MFG Budget</t>
  </si>
  <si>
    <t>21-22 MFG Unit Value</t>
  </si>
  <si>
    <t>20-21 MFG Unit Value</t>
  </si>
  <si>
    <t>21-22 MFG Adjustment</t>
  </si>
  <si>
    <t>21-22 Post MFG Budget</t>
  </si>
  <si>
    <t>21-22 Post MFG per pupil Budget</t>
  </si>
  <si>
    <t>Y</t>
  </si>
  <si>
    <t>Subtotal</t>
  </si>
  <si>
    <t>Marston Moreteyne VC School</t>
  </si>
  <si>
    <t>Central Bedfordshire</t>
  </si>
  <si>
    <t>Springwell School</t>
  </si>
  <si>
    <t>Hounslow</t>
  </si>
  <si>
    <t>VA</t>
  </si>
  <si>
    <t>The Noam Primary School</t>
  </si>
  <si>
    <t>Barnet</t>
  </si>
  <si>
    <t>Monksmoor Park Church of England Primary School</t>
  </si>
  <si>
    <t>Northamptonshire</t>
  </si>
  <si>
    <t>Southville Primary School</t>
  </si>
  <si>
    <t>Honley CofE (VC) Junior, Infant and Nursery School</t>
  </si>
  <si>
    <t>Kirklees</t>
  </si>
  <si>
    <t>The Lanes Primary School</t>
  </si>
  <si>
    <t>Nottinghamshire</t>
  </si>
  <si>
    <t>East Claydon Church of England School</t>
  </si>
  <si>
    <t>Buckinghamshire</t>
  </si>
  <si>
    <t>Woodlands Primary School</t>
  </si>
  <si>
    <t>Kent</t>
  </si>
  <si>
    <t>Sketchley Hill Menphys Nursery School, Burbage</t>
  </si>
  <si>
    <t>Leicestershire</t>
  </si>
  <si>
    <t>Wigston Menphys Nursery School</t>
  </si>
  <si>
    <t>St Oswalds Catholic Primary School</t>
  </si>
  <si>
    <t>Liverpool</t>
  </si>
  <si>
    <t>St Winifred's RC Primary School</t>
  </si>
  <si>
    <t>Lewisham</t>
  </si>
  <si>
    <t>Oak CofE Primary School</t>
  </si>
  <si>
    <t>Marlborough St Mary's CE Primary School</t>
  </si>
  <si>
    <t>Wiltshire</t>
  </si>
  <si>
    <t>Dagnall VA Church of England School</t>
  </si>
  <si>
    <t>Fernwood Primary School</t>
  </si>
  <si>
    <t>Nottingham</t>
  </si>
  <si>
    <t>The Hub School</t>
  </si>
  <si>
    <t>East Riding of Yorkshire</t>
  </si>
  <si>
    <t>Hayfield Cross CofE School</t>
  </si>
  <si>
    <t>Holy Trinity Academy</t>
  </si>
  <si>
    <t>Telford and Wrekin</t>
  </si>
  <si>
    <t>Horsford CofE VA Primary School</t>
  </si>
  <si>
    <t>Norfolk</t>
  </si>
  <si>
    <t>Fairburn View Primary School, Castleford</t>
  </si>
  <si>
    <t>Wakefield</t>
  </si>
  <si>
    <t>Dovedale Community Primary School</t>
  </si>
  <si>
    <t>Trinity Church of England Voluntary Aided Primary and Nursery School</t>
  </si>
  <si>
    <t>Devon</t>
  </si>
  <si>
    <t>Rice Lane Primary School</t>
  </si>
  <si>
    <t>The King's CofE (VA) School</t>
  </si>
  <si>
    <t>Staffordshire</t>
  </si>
  <si>
    <t>Copnor Primary School</t>
  </si>
  <si>
    <t>Portsmouth</t>
  </si>
  <si>
    <t>Blessed Sacrament Catholic Primary School</t>
  </si>
  <si>
    <t>Trinity Oaks Church of England Primary School</t>
  </si>
  <si>
    <t>Surrey</t>
  </si>
  <si>
    <t>Anfield Road Primary School</t>
  </si>
  <si>
    <t>Milton Park Primary School</t>
  </si>
  <si>
    <t>The Grange Primary School</t>
  </si>
  <si>
    <t>North Lincolnshire</t>
  </si>
  <si>
    <t>Trinity Church of England Voluntary Aided Primary School</t>
  </si>
  <si>
    <t>Suffolk</t>
  </si>
  <si>
    <t>Leominster Primary School</t>
  </si>
  <si>
    <t>Herefordshire</t>
  </si>
  <si>
    <t>Holgate Primary and Nursery School</t>
  </si>
  <si>
    <t>St Bede's and St Joseph's Catholic College</t>
  </si>
  <si>
    <t>Bradford</t>
  </si>
  <si>
    <t>The Attic</t>
  </si>
  <si>
    <t>Clover Hill VA Infant and Nursery School</t>
  </si>
  <si>
    <t>Arley Primary School</t>
  </si>
  <si>
    <t>Warwickshire</t>
  </si>
  <si>
    <t>Windmill CofE (VC) Primary School</t>
  </si>
  <si>
    <t>Pinderfields Hospital PRU</t>
  </si>
  <si>
    <t>Cornerstone CofE (VA) Primary School</t>
  </si>
  <si>
    <t>Hampshire</t>
  </si>
  <si>
    <t>Seely Primary School</t>
  </si>
  <si>
    <t>Berridge Primary and Nursery School</t>
  </si>
  <si>
    <t>Northern Saints CofE Voluntary Aided Primary School</t>
  </si>
  <si>
    <t>Sunderland</t>
  </si>
  <si>
    <t>Our Lady and St Joseph Catholic Primary School</t>
  </si>
  <si>
    <t>Tower Hamlets</t>
  </si>
  <si>
    <t>St Martin &amp; St Mary Church of England Primary School</t>
  </si>
  <si>
    <t>Cumbria</t>
  </si>
  <si>
    <t>St Richard Reynolds Catholic Primary School</t>
  </si>
  <si>
    <t>Richmond upon Thames</t>
  </si>
  <si>
    <t>St Richard Reynolds Catholic High School</t>
  </si>
  <si>
    <t>Lane End Primary School</t>
  </si>
  <si>
    <t>Leeds</t>
  </si>
  <si>
    <t>Walsingham CE VA Primary School</t>
  </si>
  <si>
    <t>Kelling CE Primary School</t>
  </si>
  <si>
    <t>Dersingham Primary School</t>
  </si>
  <si>
    <t>Central Hub Brighton</t>
  </si>
  <si>
    <t>Brighton and Hove</t>
  </si>
  <si>
    <t>Voyage Learning Campus</t>
  </si>
  <si>
    <t>North Somerset</t>
  </si>
  <si>
    <t>The Bridge Short Stay School</t>
  </si>
  <si>
    <t>Cheshire West and Chester</t>
  </si>
  <si>
    <t>Peacehaven Heights Primary School</t>
  </si>
  <si>
    <t>East Sussex</t>
  </si>
  <si>
    <t>Wilthorpe Primary School</t>
  </si>
  <si>
    <t>Barnsley</t>
  </si>
  <si>
    <t>Manor Church of England Infant School</t>
  </si>
  <si>
    <t>St Augustine's School</t>
  </si>
  <si>
    <t>Hartford Church of England High School</t>
  </si>
  <si>
    <t>Wellington Community Primary School</t>
  </si>
  <si>
    <t>Kite Ridge School</t>
  </si>
  <si>
    <t>Oastlers School</t>
  </si>
  <si>
    <t>North West Kent Alternative Provision Service</t>
  </si>
  <si>
    <t>Rudston Primary School</t>
  </si>
  <si>
    <t>Rotherham Aspire</t>
  </si>
  <si>
    <t>Rotherham</t>
  </si>
  <si>
    <t>Brierley Forest Primary and Nursery School</t>
  </si>
  <si>
    <t>Repton Manor Primary School</t>
  </si>
  <si>
    <t>Selly Oak Nursery School</t>
  </si>
  <si>
    <t>Birmingham</t>
  </si>
  <si>
    <t>Lowton Church of England High School</t>
  </si>
  <si>
    <t>Wigan</t>
  </si>
  <si>
    <t>The Rubicon Centre</t>
  </si>
  <si>
    <t>North Yorkshire</t>
  </si>
  <si>
    <t>Hawkswood</t>
  </si>
  <si>
    <t>Waltham Forest</t>
  </si>
  <si>
    <t>Sheffield Inclusion Centre</t>
  </si>
  <si>
    <t>Sheffield</t>
  </si>
  <si>
    <t>Lime Tree Primary School</t>
  </si>
  <si>
    <t>Kingston upon Thames</t>
  </si>
  <si>
    <t>Buckingham Park Church of England Primary School</t>
  </si>
  <si>
    <t>Holy Family Catholic Primary School</t>
  </si>
  <si>
    <t>Ealing</t>
  </si>
  <si>
    <t>Ellar Carr</t>
  </si>
  <si>
    <t>Burnside Secondary PRU</t>
  </si>
  <si>
    <t>Tameside Pupil Referral Service</t>
  </si>
  <si>
    <t>Tameside</t>
  </si>
  <si>
    <t>St Johns Church of England Primary School</t>
  </si>
  <si>
    <t>Ward Jackson Church of England VA Primary School</t>
  </si>
  <si>
    <t>Hartlepool</t>
  </si>
  <si>
    <t>Penistone St John's Voluntary Aided Primary School</t>
  </si>
  <si>
    <t>King's Hedges Nursery School</t>
  </si>
  <si>
    <t>Cambridgeshire</t>
  </si>
  <si>
    <t>St. Theresa's</t>
  </si>
  <si>
    <t>Oldham</t>
  </si>
  <si>
    <t>Thorndown Primary School</t>
  </si>
  <si>
    <t>Woolton Primary School</t>
  </si>
  <si>
    <t>Mosspits Lane Primary School</t>
  </si>
  <si>
    <t>Cranford Primary School</t>
  </si>
  <si>
    <t>Chester Blue Coat Church of England Primary School</t>
  </si>
  <si>
    <t>Trumpington Meadows Primary School</t>
  </si>
  <si>
    <t>Pewley Down Infant School</t>
  </si>
  <si>
    <t>Oakfield School</t>
  </si>
  <si>
    <t>Manchester Secondary PRU</t>
  </si>
  <si>
    <t>Manchester</t>
  </si>
  <si>
    <t>St Teresa of Lisieux Catholic Primary School</t>
  </si>
  <si>
    <t>The Buckinghamshire Primary Pupil Referral Unit</t>
  </si>
  <si>
    <t>Oakfield Lodge School</t>
  </si>
  <si>
    <t>Cheshire East</t>
  </si>
  <si>
    <t>Holly Meadows School</t>
  </si>
  <si>
    <t>Saint Michael CofE Primary School (Voluntary Aided)</t>
  </si>
  <si>
    <t>Peterborough</t>
  </si>
  <si>
    <t>Whitley Park Primary and Nursery School</t>
  </si>
  <si>
    <t>Reading</t>
  </si>
  <si>
    <t>Whitechapel Church of England Primary School</t>
  </si>
  <si>
    <t>St Marie's Catholic Primary School and Nursery</t>
  </si>
  <si>
    <t>North Huddersfield Trust School</t>
  </si>
  <si>
    <t>Christ the Saviour Church of England Primary School</t>
  </si>
  <si>
    <t>Blessed John Henry Newman Roman Catholic College</t>
  </si>
  <si>
    <t>George Carey Church of England Primary School</t>
  </si>
  <si>
    <t>Barking and Dagenham</t>
  </si>
  <si>
    <t>St. Joseph's Catholic Primary School, Reddish</t>
  </si>
  <si>
    <t>Stockport</t>
  </si>
  <si>
    <t>Drumbeat School and ASD Service</t>
  </si>
  <si>
    <t>Pilgrims' Cross CofE Aided Primary School</t>
  </si>
  <si>
    <t>Keelman's Way School</t>
  </si>
  <si>
    <t>South Tyneside</t>
  </si>
  <si>
    <t>Goat Lees Primary School</t>
  </si>
  <si>
    <t>Roman Fields</t>
  </si>
  <si>
    <t>Hertfordshire</t>
  </si>
  <si>
    <t>Queen Emma Primary School</t>
  </si>
  <si>
    <t>Rufford Primary and Nursery School</t>
  </si>
  <si>
    <t>Hodge Clough Primary School</t>
  </si>
  <si>
    <t>Stockbridge Village Primary School</t>
  </si>
  <si>
    <t>Knowsley</t>
  </si>
  <si>
    <t>Heston Primary School</t>
  </si>
  <si>
    <t>Harton Primary School</t>
  </si>
  <si>
    <t>Hebburn Lakes Primary School</t>
  </si>
  <si>
    <t>The Forge Secondary Short Stay School</t>
  </si>
  <si>
    <t>Worcestershire</t>
  </si>
  <si>
    <t>Holy Spirit Catholic and Church of England Primary School</t>
  </si>
  <si>
    <t>Wirral</t>
  </si>
  <si>
    <t>Kensington Primary School</t>
  </si>
  <si>
    <t>Woodlands Meed</t>
  </si>
  <si>
    <t>West Sussex</t>
  </si>
  <si>
    <t>Two Mile Hill Primary School</t>
  </si>
  <si>
    <t>Bristol City of</t>
  </si>
  <si>
    <t>St Thomas CE (VC) Primary School</t>
  </si>
  <si>
    <t>The Phoenix Collegiate</t>
  </si>
  <si>
    <t>Sandwell</t>
  </si>
  <si>
    <t>St Vincent's Catholic Primary School</t>
  </si>
  <si>
    <t>Trafford</t>
  </si>
  <si>
    <t>Holy Family VA RC Primary School</t>
  </si>
  <si>
    <t>Salford</t>
  </si>
  <si>
    <t>Willow Tree Primary School</t>
  </si>
  <si>
    <t>Barncroft Primary School</t>
  </si>
  <si>
    <t>River View Community Primary School</t>
  </si>
  <si>
    <t>Coopers Edge School</t>
  </si>
  <si>
    <t>Gloucestershire</t>
  </si>
  <si>
    <t>Newton's Walk</t>
  </si>
  <si>
    <t>Derby</t>
  </si>
  <si>
    <t>East Wichel Primary School &amp; Nursery</t>
  </si>
  <si>
    <t>Swindon</t>
  </si>
  <si>
    <t>Watermore Primary School</t>
  </si>
  <si>
    <t>South Gloucestershire</t>
  </si>
  <si>
    <t>Outwoods Primary School</t>
  </si>
  <si>
    <t>St Peter and St Paul CofE Primary School</t>
  </si>
  <si>
    <t>Millfields Church of England (Controlled) Primary School</t>
  </si>
  <si>
    <t>Children's Support Service Langdon Hills Basildon</t>
  </si>
  <si>
    <t>Essex</t>
  </si>
  <si>
    <t>Dagenham Park CofE School</t>
  </si>
  <si>
    <t>The Bay Church of England School</t>
  </si>
  <si>
    <t>Isle of Wight</t>
  </si>
  <si>
    <t>Carisbrooke College</t>
  </si>
  <si>
    <t>Medina College</t>
  </si>
  <si>
    <t>Queensgate Foundation Primary</t>
  </si>
  <si>
    <t>Abbey Hill Primary &amp; Nursery</t>
  </si>
  <si>
    <t>Horbury St Peter's and Clifton CofE (VC) Primary School</t>
  </si>
  <si>
    <t>Great Denham Primary School</t>
  </si>
  <si>
    <t>Bedford</t>
  </si>
  <si>
    <t>Fleetdown Primary School</t>
  </si>
  <si>
    <t>Cirencester Primary School</t>
  </si>
  <si>
    <t>The Canterbury Centre</t>
  </si>
  <si>
    <t>Riverside Primary School</t>
  </si>
  <si>
    <t>North West Surrey Short Stay School</t>
  </si>
  <si>
    <t>Reigate Valley College</t>
  </si>
  <si>
    <t>North East Surrey Secondary Short Stay School</t>
  </si>
  <si>
    <t>Rivers Education Support Centre</t>
  </si>
  <si>
    <t>Endeavour Primary School</t>
  </si>
  <si>
    <t>Cranford Park Primary</t>
  </si>
  <si>
    <t>Chatsworth Primary School</t>
  </si>
  <si>
    <t>St Peter's Church of England Primary School (VC)</t>
  </si>
  <si>
    <t>Springbank Primary School</t>
  </si>
  <si>
    <t>Air Balloon Hill Primary School</t>
  </si>
  <si>
    <t>Walsden St Peter's CE (VC) Primary School</t>
  </si>
  <si>
    <t>Calderdale</t>
  </si>
  <si>
    <t>Trinity Church of England/Methodist Primary School, Buckshaw Village</t>
  </si>
  <si>
    <t>Lancashire</t>
  </si>
  <si>
    <t>Oakwood Primary School</t>
  </si>
  <si>
    <t>High View School</t>
  </si>
  <si>
    <t>Plymouth</t>
  </si>
  <si>
    <t>Craven Pupil Referral Service</t>
  </si>
  <si>
    <t>Hambleton/Richmondshire Pupil Referral Service</t>
  </si>
  <si>
    <t>Prendergast Vale School</t>
  </si>
  <si>
    <t>Forest View Primary</t>
  </si>
  <si>
    <t>Leigh St Peter's CofE Primary School</t>
  </si>
  <si>
    <t>Shotton Hall Primary School</t>
  </si>
  <si>
    <t>Durham</t>
  </si>
  <si>
    <t>Oake, Bradford and Nynehead VC Primary</t>
  </si>
  <si>
    <t>Somerset</t>
  </si>
  <si>
    <t>Bedfont Primary School</t>
  </si>
  <si>
    <t>North Petherton Primary School</t>
  </si>
  <si>
    <t>New Horizons Learning Centre</t>
  </si>
  <si>
    <t>The Royal Harbour Academy</t>
  </si>
  <si>
    <t>Forest Park School</t>
  </si>
  <si>
    <t>Christ the King Catholic and Church of England Primary School</t>
  </si>
  <si>
    <t>Billingshurst Primary School</t>
  </si>
  <si>
    <t>Crowlands Primary School</t>
  </si>
  <si>
    <t>Havering</t>
  </si>
  <si>
    <t>Northwood Community Primary School (With Designated Special Provision)</t>
  </si>
  <si>
    <t>Oakhurst Community Primary School</t>
  </si>
  <si>
    <t>Hope Primary School - A Joint Catholic and Church of England Primary School</t>
  </si>
  <si>
    <t>Kingsway Park High School</t>
  </si>
  <si>
    <t>Rochdale</t>
  </si>
  <si>
    <t>Wyre Forest School</t>
  </si>
  <si>
    <t>Bishop Hooper Church of England Primary</t>
  </si>
  <si>
    <t>Shropshire</t>
  </si>
  <si>
    <t>Meole Brace Church of England Primary and Nursery</t>
  </si>
  <si>
    <t>Oakmeadow Church of England Primary and Nursery School</t>
  </si>
  <si>
    <t>Sea Mills Primary School</t>
  </si>
  <si>
    <t>Poplar Adolescent Unit</t>
  </si>
  <si>
    <t>Saint John Bosco College</t>
  </si>
  <si>
    <t>Wandsworth</t>
  </si>
  <si>
    <t>Alexandra Park Primary School</t>
  </si>
  <si>
    <t>The Rowan Centre</t>
  </si>
  <si>
    <t>Pathfinder Primary School</t>
  </si>
  <si>
    <t>Saughall All Saints Church of England Primary School</t>
  </si>
  <si>
    <t>Bradford District PRU</t>
  </si>
  <si>
    <t>St Chads Catholic and Church of England High School</t>
  </si>
  <si>
    <t>Halton</t>
  </si>
  <si>
    <t>Finlay Community School</t>
  </si>
  <si>
    <t>Holy Cross CofE Primary School</t>
  </si>
  <si>
    <t>Hilderthorpe Primary School</t>
  </si>
  <si>
    <t>New Heights High School</t>
  </si>
  <si>
    <t>The Divine Mercy Roman Catholic Primary School</t>
  </si>
  <si>
    <t>School Returners/Young Mums Provision</t>
  </si>
  <si>
    <t>The Link School</t>
  </si>
  <si>
    <t>Wharton CofE Primary School</t>
  </si>
  <si>
    <t>Grange View Church of England Voluntary Controlled First School</t>
  </si>
  <si>
    <t>Northumberland</t>
  </si>
  <si>
    <t>Oaklands Primary School</t>
  </si>
  <si>
    <t>Bolnore Village Primary School</t>
  </si>
  <si>
    <t>Branfil Primary School</t>
  </si>
  <si>
    <t>Queen Boudica Primary School</t>
  </si>
  <si>
    <t>Oak Field School</t>
  </si>
  <si>
    <t>Castle Wood Special School</t>
  </si>
  <si>
    <t>Coventry</t>
  </si>
  <si>
    <t>Huntingdon Primary School</t>
  </si>
  <si>
    <t>Cledford Primary School</t>
  </si>
  <si>
    <t>Cranleigh Church of England Primary School</t>
  </si>
  <si>
    <t>Orchard Primary School</t>
  </si>
  <si>
    <t>Hawkswood Primary PRU</t>
  </si>
  <si>
    <t>Christ The King College</t>
  </si>
  <si>
    <t>Stone Hill School</t>
  </si>
  <si>
    <t>Doncaster</t>
  </si>
  <si>
    <t>Woodcroft Primary</t>
  </si>
  <si>
    <t>Killigrew Primary and Nursery School</t>
  </si>
  <si>
    <t>Woodcote Primary School</t>
  </si>
  <si>
    <t>Croydon</t>
  </si>
  <si>
    <t>St Saviour's Catholic Primary and Nursery School</t>
  </si>
  <si>
    <t>The Clifton Centre</t>
  </si>
  <si>
    <t>Maple Medical PRU</t>
  </si>
  <si>
    <t>Sharley Park Community Primary School</t>
  </si>
  <si>
    <t>Derbyshire</t>
  </si>
  <si>
    <t>Pensby Primary School</t>
  </si>
  <si>
    <t>Dothill Primary School</t>
  </si>
  <si>
    <t>Bellefield Primary and Nursery School</t>
  </si>
  <si>
    <t>Saint Edmund Arrowsmith Catholic High School</t>
  </si>
  <si>
    <t>All Saints Catholic High School</t>
  </si>
  <si>
    <t>Two Bridges School</t>
  </si>
  <si>
    <t>Enterprise Learning Alliance</t>
  </si>
  <si>
    <t>Maidstone and Malling Alternative Provision</t>
  </si>
  <si>
    <t>Birchwood</t>
  </si>
  <si>
    <t>Elmwood School</t>
  </si>
  <si>
    <t>Walsall</t>
  </si>
  <si>
    <t>All Saints CofE (Aided) Primary School</t>
  </si>
  <si>
    <t>Wokingham</t>
  </si>
  <si>
    <t>Wadsworth Fields Primary School</t>
  </si>
  <si>
    <t>Elm Tree Community Primary School</t>
  </si>
  <si>
    <t>Isbourne Valley School</t>
  </si>
  <si>
    <t>Greasley Beauvale Primary School</t>
  </si>
  <si>
    <t>Kent Health Needs Education Service</t>
  </si>
  <si>
    <t>Nene Gate</t>
  </si>
  <si>
    <t>Lakeview School</t>
  </si>
  <si>
    <t>Kingsway Primary School</t>
  </si>
  <si>
    <t>Riverside Community Primary School</t>
  </si>
  <si>
    <t>Acorns Primary School</t>
  </si>
  <si>
    <t>Sir Tom Finney Community High School</t>
  </si>
  <si>
    <t>Kingsmead School</t>
  </si>
  <si>
    <t>Royton Hall Primary School</t>
  </si>
  <si>
    <t>Stroud and Cotswold Alternative Provision School</t>
  </si>
  <si>
    <t>Gloucester and Forest Alternative Provision School</t>
  </si>
  <si>
    <t>Cheltenham and Tewkesbury Alternative Provision School</t>
  </si>
  <si>
    <t>Epping Primary School</t>
  </si>
  <si>
    <t>Vernon Primary School</t>
  </si>
  <si>
    <t>Lulworth and Winfrith CofE VC Primary School</t>
  </si>
  <si>
    <t>Dorset</t>
  </si>
  <si>
    <t>St Edmund's RC Primary School</t>
  </si>
  <si>
    <t>Galton Valley Primary School</t>
  </si>
  <si>
    <t>Seven Hills School</t>
  </si>
  <si>
    <t>Brunton First School</t>
  </si>
  <si>
    <t>Newcastle upon Tyne</t>
  </si>
  <si>
    <t>Little Stanion Primary School</t>
  </si>
  <si>
    <t>Riverview Primary School</t>
  </si>
  <si>
    <t>Park View Community Primary</t>
  </si>
  <si>
    <t>Priory Rise School</t>
  </si>
  <si>
    <t>Milton Keynes</t>
  </si>
  <si>
    <t>Brooklands Farm Primary School</t>
  </si>
  <si>
    <t>Newton Leys Primary School</t>
  </si>
  <si>
    <t>Arnot St Mary CofE Primary School</t>
  </si>
  <si>
    <t>King's Stanley CofE Primary School</t>
  </si>
  <si>
    <t>Dunmore Primary School</t>
  </si>
  <si>
    <t>Oxfordshire</t>
  </si>
  <si>
    <t>The Rosary Catholic Primary School</t>
  </si>
  <si>
    <t>Southwark Inclusive Learning Service (Sils)</t>
  </si>
  <si>
    <t>Southwark</t>
  </si>
  <si>
    <t>Bare Trees Primary School</t>
  </si>
  <si>
    <t>Willow Wood Community Nursery &amp; Primary School</t>
  </si>
  <si>
    <t>Sandwell Community School</t>
  </si>
  <si>
    <t>The Primrose Centre</t>
  </si>
  <si>
    <t>Our Lady Star of the Sea Catholic Primary School</t>
  </si>
  <si>
    <t>Lightmoor Village Primary School</t>
  </si>
  <si>
    <t>Buckland Primary School</t>
  </si>
  <si>
    <t>Riverside School</t>
  </si>
  <si>
    <t>Bromley</t>
  </si>
  <si>
    <t>Beechcliffe Special School</t>
  </si>
  <si>
    <t>Chellow Heights Special School</t>
  </si>
  <si>
    <t>Martin Primary School</t>
  </si>
  <si>
    <t>Galley Hill Primary School and Nursery</t>
  </si>
  <si>
    <t>Oak View Primary and Nursery School</t>
  </si>
  <si>
    <t>Yewtree Primary School</t>
  </si>
  <si>
    <t>Maple Grove Primary School</t>
  </si>
  <si>
    <t>Pennyhill Primary School</t>
  </si>
  <si>
    <t>Newington Community Primary School</t>
  </si>
  <si>
    <t>The Willows Primary School</t>
  </si>
  <si>
    <t>West Berkshire</t>
  </si>
  <si>
    <t>Garlinge Primary School and Nursery</t>
  </si>
  <si>
    <t>Cedars Manor School</t>
  </si>
  <si>
    <t>Harrow</t>
  </si>
  <si>
    <t>Allerton CofE Primary School</t>
  </si>
  <si>
    <t>Brandon Primary School</t>
  </si>
  <si>
    <t>Covingham Park Primary School</t>
  </si>
  <si>
    <t>Langdale Primary School</t>
  </si>
  <si>
    <t>Knowle Park Primary School</t>
  </si>
  <si>
    <t>Redwood</t>
  </si>
  <si>
    <t>Newlands School</t>
  </si>
  <si>
    <t>Springside</t>
  </si>
  <si>
    <t>Newbridge Learning Community</t>
  </si>
  <si>
    <t>Green Park Community Primary School</t>
  </si>
  <si>
    <t>Our Lady and St George's Catholic Primary School</t>
  </si>
  <si>
    <t>Lyneham Primary School</t>
  </si>
  <si>
    <t>Rusthall St Paul's CofE VA Primary School</t>
  </si>
  <si>
    <t>Mill Field Primary School</t>
  </si>
  <si>
    <t>Queen's Hill Primary School</t>
  </si>
  <si>
    <t>Kingshurst Primary School</t>
  </si>
  <si>
    <t>Solihull</t>
  </si>
  <si>
    <t>The Bellbird Primary School</t>
  </si>
  <si>
    <t>Brampton Village Primary School</t>
  </si>
  <si>
    <t>Joy Lane Primary Foundation School</t>
  </si>
  <si>
    <t>Roseberry Primary School</t>
  </si>
  <si>
    <t>Stockton-on-Tees</t>
  </si>
  <si>
    <t>Ashford Oaks Community Primary School</t>
  </si>
  <si>
    <t>Denton Community College</t>
  </si>
  <si>
    <t>Hextable Primary School</t>
  </si>
  <si>
    <t>Willerby Carr Lane Primary School</t>
  </si>
  <si>
    <t>The Nottingham Nursery School and Training Centre</t>
  </si>
  <si>
    <t>Tickford Park Primary School</t>
  </si>
  <si>
    <t>Palace Wood Primary School</t>
  </si>
  <si>
    <t>Harrowgate Hill Primary School</t>
  </si>
  <si>
    <t>Darlington</t>
  </si>
  <si>
    <t>Akiva School</t>
  </si>
  <si>
    <t>St Benedict's Catholic Primary School</t>
  </si>
  <si>
    <t>Sefton</t>
  </si>
  <si>
    <t>Shephalbury Park Primary School</t>
  </si>
  <si>
    <t>Longmeadow Primary School</t>
  </si>
  <si>
    <t>Barcroft Primary School</t>
  </si>
  <si>
    <t>Thatcham Park CofE Primary</t>
  </si>
  <si>
    <t>The Winchcombe School</t>
  </si>
  <si>
    <t>Hallgate Primary School Cottingham</t>
  </si>
  <si>
    <t>Thorngumbald Primary School</t>
  </si>
  <si>
    <t>Bewdley Primary School</t>
  </si>
  <si>
    <t>Grove Primary School</t>
  </si>
  <si>
    <t>Norham St Ceolwulfs CofE Controlled First School</t>
  </si>
  <si>
    <t>Hackleton CofE Primary School</t>
  </si>
  <si>
    <t>Wolverley CofE Secondary School</t>
  </si>
  <si>
    <t>St Mary's CofE (VA) Primary School</t>
  </si>
  <si>
    <t>Offmore Primary School</t>
  </si>
  <si>
    <t>St Catherine's CofE (VC) Primary School</t>
  </si>
  <si>
    <t>Franche Primary School</t>
  </si>
  <si>
    <t>Cookley Sebright Primary School</t>
  </si>
  <si>
    <t>Comberton Primary School</t>
  </si>
  <si>
    <t>Upper Arley CofE VC Primary School</t>
  </si>
  <si>
    <t>St Anne's CofE VC Primary School</t>
  </si>
  <si>
    <t>The Bewdley School</t>
  </si>
  <si>
    <t>Far Forest Lea Memorial CofE Primary School</t>
  </si>
  <si>
    <t>Moorlands Primary School</t>
  </si>
  <si>
    <t>Sacred Heart Primary School</t>
  </si>
  <si>
    <t>Fairfield Park Lower School</t>
  </si>
  <si>
    <t>Woodfall Primary School</t>
  </si>
  <si>
    <t>Woodland Community Primary School</t>
  </si>
  <si>
    <t>Moorcroft Wood Primary School</t>
  </si>
  <si>
    <t>Pendle Community High School &amp; College</t>
  </si>
  <si>
    <t>Holly Grove School</t>
  </si>
  <si>
    <t>Ridgewood Community High School</t>
  </si>
  <si>
    <t>Pendle View Primary School</t>
  </si>
  <si>
    <t>Sutton Tuition and Reintegration Service</t>
  </si>
  <si>
    <t>Sutton</t>
  </si>
  <si>
    <t>Leatherhead Trinity School</t>
  </si>
  <si>
    <t>Unity College</t>
  </si>
  <si>
    <t>Meadows Primary School and Nursery</t>
  </si>
  <si>
    <t>Sir John Thursby Community College</t>
  </si>
  <si>
    <t>Shuttleworth College</t>
  </si>
  <si>
    <t>Appletree Nursery School</t>
  </si>
  <si>
    <t>Pendle Vale College</t>
  </si>
  <si>
    <t>Trinity St Peter's CofE Primary School</t>
  </si>
  <si>
    <t>Highcliffe St Mark Primary School</t>
  </si>
  <si>
    <t>Bournemouth, Christchurch and Poole Council</t>
  </si>
  <si>
    <t>Orchard Park Community Primary School</t>
  </si>
  <si>
    <t>Wylye Valley Church of England Voluntary Aided Primary School</t>
  </si>
  <si>
    <t>Fountain Primary School</t>
  </si>
  <si>
    <t>Castle School, Cambridge</t>
  </si>
  <si>
    <t>Laleham Gap School</t>
  </si>
  <si>
    <t>Hospital Education Service</t>
  </si>
  <si>
    <t>Moor Park Primary School</t>
  </si>
  <si>
    <t>Blackpool</t>
  </si>
  <si>
    <t>Sandbrook Community Primary School</t>
  </si>
  <si>
    <t>Lakenham Primary School</t>
  </si>
  <si>
    <t>Recreation Road Infant School</t>
  </si>
  <si>
    <t>Catton Grove Primary School</t>
  </si>
  <si>
    <t>Mile Cross Primary School</t>
  </si>
  <si>
    <t>Romsey Primary School</t>
  </si>
  <si>
    <t>Bluebell Primary School</t>
  </si>
  <si>
    <t>Granta School</t>
  </si>
  <si>
    <t>St John's CofE School Stanmore</t>
  </si>
  <si>
    <t>St Peter's Catholic Primary School</t>
  </si>
  <si>
    <t>Kingsbury Primary School</t>
  </si>
  <si>
    <t>New Directions</t>
  </si>
  <si>
    <t>Newham</t>
  </si>
  <si>
    <t>St Keyna Primary School</t>
  </si>
  <si>
    <t>Bath and North East Somerset</t>
  </si>
  <si>
    <t>Great Preston VC CofE Primary School</t>
  </si>
  <si>
    <t>Fairview Community Primary School</t>
  </si>
  <si>
    <t>Medway</t>
  </si>
  <si>
    <t>Rye Oak Primary School</t>
  </si>
  <si>
    <t>The Arches Community Primary School</t>
  </si>
  <si>
    <t>Sompting Village Primary School</t>
  </si>
  <si>
    <t>The Vine Inter-Church Primary School</t>
  </si>
  <si>
    <t>Hillbourne Primary School</t>
  </si>
  <si>
    <t>West Specialist Inclusive Learning Centre</t>
  </si>
  <si>
    <t>Moorfield Primary School</t>
  </si>
  <si>
    <t>Burton PRU</t>
  </si>
  <si>
    <t>The Acorns School</t>
  </si>
  <si>
    <t>The Hope Service</t>
  </si>
  <si>
    <t>Oakfield Primary School</t>
  </si>
  <si>
    <t>The Acorns Primary and Nursery School</t>
  </si>
  <si>
    <t>Lansbury Bridge School</t>
  </si>
  <si>
    <t>St. Helens</t>
  </si>
  <si>
    <t>Edwards Hall Primary School</t>
  </si>
  <si>
    <t>Southend-on-Sea</t>
  </si>
  <si>
    <t>Eastwood Primary School &amp; Nursery</t>
  </si>
  <si>
    <t>Devon Hospitals' Short Stay School</t>
  </si>
  <si>
    <t>Greenfields Community Primary School</t>
  </si>
  <si>
    <t>Prince Bishops Community Primary School</t>
  </si>
  <si>
    <t>Harewood Primary School</t>
  </si>
  <si>
    <t>Millbrook Primary School</t>
  </si>
  <si>
    <t>Ashley College</t>
  </si>
  <si>
    <t>Brent</t>
  </si>
  <si>
    <t>Ravensfield Primary School</t>
  </si>
  <si>
    <t>Lanterns Nursery School</t>
  </si>
  <si>
    <t>Greenfields Community School</t>
  </si>
  <si>
    <t>Dovecote Primary and Nursery School</t>
  </si>
  <si>
    <t>Clifton Primary School</t>
  </si>
  <si>
    <t>Buckingham Park Primary School</t>
  </si>
  <si>
    <t>St Herbert's CofE (VA) Primary and Nursery School</t>
  </si>
  <si>
    <t>Old Sarum Primary School</t>
  </si>
  <si>
    <t>Thomas Gray Primary School</t>
  </si>
  <si>
    <t>Higher Failsworth Primary School</t>
  </si>
  <si>
    <t>Meadowfield School</t>
  </si>
  <si>
    <t>Bishop Ridley Church of England VA Primary School</t>
  </si>
  <si>
    <t>Bexley</t>
  </si>
  <si>
    <t>Woodley Primary School</t>
  </si>
  <si>
    <t>Kingslea Primary School</t>
  </si>
  <si>
    <t>New Oscott Primary School</t>
  </si>
  <si>
    <t>St Joseph's Catholic and CofE (VA) Primary School</t>
  </si>
  <si>
    <t>Sycamore Short Stay School</t>
  </si>
  <si>
    <t>Dudley</t>
  </si>
  <si>
    <t>Ancora House School</t>
  </si>
  <si>
    <t>Pilgrim PRU</t>
  </si>
  <si>
    <t>Harbour</t>
  </si>
  <si>
    <t>Kingsland School</t>
  </si>
  <si>
    <t>The Bridge School Sedgemoor</t>
  </si>
  <si>
    <t>Pipworth Community Primary School</t>
  </si>
  <si>
    <t>Willenhall Community Primary School</t>
  </si>
  <si>
    <t>Westfield Community School</t>
  </si>
  <si>
    <t>The Pines School</t>
  </si>
  <si>
    <t>Bracknell Forest</t>
  </si>
  <si>
    <t>Beckstone Primary School</t>
  </si>
  <si>
    <t>Cadland Primary School</t>
  </si>
  <si>
    <t>Manorfield Primary and Nursery School</t>
  </si>
  <si>
    <t>Applefields School</t>
  </si>
  <si>
    <t>York</t>
  </si>
  <si>
    <t>Faith Primary School</t>
  </si>
  <si>
    <t>The Trinity Catholic Primary School</t>
  </si>
  <si>
    <t>Whinfield Primary School</t>
  </si>
  <si>
    <t>De Havilland Primary School</t>
  </si>
  <si>
    <t>Barley Fields Primary</t>
  </si>
  <si>
    <t>South Bank Community Primary School</t>
  </si>
  <si>
    <t>Redcar and Cleveland</t>
  </si>
  <si>
    <t>Beechwood Primary School</t>
  </si>
  <si>
    <t>Luton</t>
  </si>
  <si>
    <t>Taunton Deane Partnership College</t>
  </si>
  <si>
    <t>South Somerset Partnership School</t>
  </si>
  <si>
    <t>Tor School</t>
  </si>
  <si>
    <t>Kings Oak Primary Learning Centre</t>
  </si>
  <si>
    <t>Haringey</t>
  </si>
  <si>
    <t>Woodcroft Primary School</t>
  </si>
  <si>
    <t>West Exe Nursery School</t>
  </si>
  <si>
    <t>Chase View Community Primary School</t>
  </si>
  <si>
    <t>Evergreen Primary School</t>
  </si>
  <si>
    <t>The Oaks Secondary School</t>
  </si>
  <si>
    <t>Carr Mill Primary School</t>
  </si>
  <si>
    <t>Moorside Community Primary School</t>
  </si>
  <si>
    <t>Childwall Abbey School</t>
  </si>
  <si>
    <t>Seaham Trinity Primary School</t>
  </si>
  <si>
    <t>Chiltern Primary School</t>
  </si>
  <si>
    <t>Ladybridge High School</t>
  </si>
  <si>
    <t>Bolton</t>
  </si>
  <si>
    <t>CCfL Key Stage 3 PRU</t>
  </si>
  <si>
    <t>Camden</t>
  </si>
  <si>
    <t>Clyst Heath Nursery and Community Primary School</t>
  </si>
  <si>
    <t>Birch Wood (Melton Area Special School)</t>
  </si>
  <si>
    <t>New Regent's College</t>
  </si>
  <si>
    <t>Hackney</t>
  </si>
  <si>
    <t>The Rose School</t>
  </si>
  <si>
    <t>Highfields Inclusion Partnership</t>
  </si>
  <si>
    <t>Fairfield Primary School</t>
  </si>
  <si>
    <t>Brookfield Park Primary School</t>
  </si>
  <si>
    <t>Woodlands Community Primary School</t>
  </si>
  <si>
    <t>St Francis of Assisi Catholic Primary School</t>
  </si>
  <si>
    <t>Ealing Primary Centre</t>
  </si>
  <si>
    <t>Auckland Education Centre</t>
  </si>
  <si>
    <t>Corley Centre</t>
  </si>
  <si>
    <t>Wessington Primary School</t>
  </si>
  <si>
    <t>Avenue Centre for Education</t>
  </si>
  <si>
    <t>Downsview Community Primary School</t>
  </si>
  <si>
    <t>Hollybush Primary</t>
  </si>
  <si>
    <t>Sacred Heart RC Primary School</t>
  </si>
  <si>
    <t>St Peters CofE Primary School</t>
  </si>
  <si>
    <t>Cragside CofE Controlled Primary School</t>
  </si>
  <si>
    <t>Pinehurst Primary School Anfield</t>
  </si>
  <si>
    <t>Howes Community Primary School</t>
  </si>
  <si>
    <t>Bow Brickhill CofE VA Primary School</t>
  </si>
  <si>
    <t>Drighlington Primary School</t>
  </si>
  <si>
    <t>Strawberry Fields Primary School</t>
  </si>
  <si>
    <t>Tuition, Medical and Behaviour Support Service</t>
  </si>
  <si>
    <t>Ossett South Parade Primary</t>
  </si>
  <si>
    <t>Christchurch Learning Centre</t>
  </si>
  <si>
    <t>The Compass</t>
  </si>
  <si>
    <t>Rimrose Hope CofE Primary School</t>
  </si>
  <si>
    <t>McKee College House</t>
  </si>
  <si>
    <t>Redbridge Alternative Provision</t>
  </si>
  <si>
    <t>Redbridge</t>
  </si>
  <si>
    <t>St Lukes CofE Primary School</t>
  </si>
  <si>
    <t>Springwell Park Community Primary School</t>
  </si>
  <si>
    <t>Kingsmead Primary School</t>
  </si>
  <si>
    <t>The Bridge School</t>
  </si>
  <si>
    <t>St Bernadette's Catholic Primary School</t>
  </si>
  <si>
    <t>Rufford Park Primary School</t>
  </si>
  <si>
    <t>Milton Keynes Primary Pupil Referral Unit</t>
  </si>
  <si>
    <t>Starks Field Primary School</t>
  </si>
  <si>
    <t>Enfield</t>
  </si>
  <si>
    <t>Rolleston Primary School</t>
  </si>
  <si>
    <t>Leicester</t>
  </si>
  <si>
    <t>Sharrow Nursery, Infant and Junior School</t>
  </si>
  <si>
    <t>Landgate School, Bryn</t>
  </si>
  <si>
    <t>Alder Community High School</t>
  </si>
  <si>
    <t>Paganel Primary School</t>
  </si>
  <si>
    <t>West Heath Primary School</t>
  </si>
  <si>
    <t>New River College Medical</t>
  </si>
  <si>
    <t>Islington</t>
  </si>
  <si>
    <t>Normand Croft Community School for Early Years and Primary Education</t>
  </si>
  <si>
    <t>Hammersmith and Fulham</t>
  </si>
  <si>
    <t>The Phoenix School</t>
  </si>
  <si>
    <t>Coventry Extended Learning Centre</t>
  </si>
  <si>
    <t>The St Aubyn Centre Education Department</t>
  </si>
  <si>
    <t>The Braybrook Centre (Key Stage 3 PRU)</t>
  </si>
  <si>
    <t>Wolverhampton</t>
  </si>
  <si>
    <t>Midpoint Centre (Key Stage 4 PRU)</t>
  </si>
  <si>
    <t>All Saints' Catholic Voluntary Aided Primary School</t>
  </si>
  <si>
    <t>The Oaks Community Primary School</t>
  </si>
  <si>
    <t>Hoole Church of England Primary School</t>
  </si>
  <si>
    <t>St. Margaret's Anfield Church of England Primary School</t>
  </si>
  <si>
    <t>Knowle West Early Years Centre</t>
  </si>
  <si>
    <t>St Nicholas CofE Primary</t>
  </si>
  <si>
    <t>SS Osmund and Andrew's R.C. Primary School</t>
  </si>
  <si>
    <t>The Woodlands Primary School</t>
  </si>
  <si>
    <t>Mallard Primary School</t>
  </si>
  <si>
    <t>Sea View Primary School</t>
  </si>
  <si>
    <t>Fortuna School</t>
  </si>
  <si>
    <t>Lincolnshire</t>
  </si>
  <si>
    <t>Broadfield Community Primary School</t>
  </si>
  <si>
    <t>Petts Hill Primary School</t>
  </si>
  <si>
    <t>Valley Primary School and Nursery</t>
  </si>
  <si>
    <t>Mawsley Primary School</t>
  </si>
  <si>
    <t>Childwall Valley Primary School</t>
  </si>
  <si>
    <t>Manchester Mesivta School</t>
  </si>
  <si>
    <t>Bury</t>
  </si>
  <si>
    <t>The Harbour School</t>
  </si>
  <si>
    <t>Heart of the Forest Community Special School</t>
  </si>
  <si>
    <t>Westoe Crown Primary School</t>
  </si>
  <si>
    <t>Columbia Grange School</t>
  </si>
  <si>
    <t>Wynstream School</t>
  </si>
  <si>
    <t>Malmesbury Primary School</t>
  </si>
  <si>
    <t>Merit Pupil Referral Unit</t>
  </si>
  <si>
    <t>Stoke-on-Trent</t>
  </si>
  <si>
    <t>Ramridge Primary School</t>
  </si>
  <si>
    <t>St Francis CofE Primary School</t>
  </si>
  <si>
    <t>Bridlewood Primary School</t>
  </si>
  <si>
    <t>Shaftesbury High School</t>
  </si>
  <si>
    <t>Oswaldtwistle School</t>
  </si>
  <si>
    <t>Cambridge Primary School</t>
  </si>
  <si>
    <t>St Peter's Centre</t>
  </si>
  <si>
    <t>The Surrey Teaching Centre</t>
  </si>
  <si>
    <t>James Watt Primary School</t>
  </si>
  <si>
    <t>Wheelers Lane Primary School</t>
  </si>
  <si>
    <t>Kings Heath Primary School</t>
  </si>
  <si>
    <t>Mapledene Primary School</t>
  </si>
  <si>
    <t>Conifers Primary School</t>
  </si>
  <si>
    <t>Pelton Community Primary School</t>
  </si>
  <si>
    <t>Whinney Banks Primary School</t>
  </si>
  <si>
    <t>Middlesbrough</t>
  </si>
  <si>
    <t>Giles Brook Primary School</t>
  </si>
  <si>
    <t>Broughton Fields Primary School</t>
  </si>
  <si>
    <t>Springfield Primary School</t>
  </si>
  <si>
    <t>The Discovery School</t>
  </si>
  <si>
    <t>Lister Primary School</t>
  </si>
  <si>
    <t>Trafford High School</t>
  </si>
  <si>
    <t>Necton VA Primary School</t>
  </si>
  <si>
    <t>Oriel High School</t>
  </si>
  <si>
    <t>Ordsall Primary School</t>
  </si>
  <si>
    <t>Lincewood Primary School</t>
  </si>
  <si>
    <t>Charter Primary School</t>
  </si>
  <si>
    <t>Larmenier &amp; Sacred Heart Catholic Primary School</t>
  </si>
  <si>
    <t>Yardley Primary School</t>
  </si>
  <si>
    <t>Arbourthorne Community Primary School</t>
  </si>
  <si>
    <t>Blackburn the Redeemer CofE Primary</t>
  </si>
  <si>
    <t>Blackburn with Darwen</t>
  </si>
  <si>
    <t>The Valley Community Primary School</t>
  </si>
  <si>
    <t>Muriel Green Nursery School</t>
  </si>
  <si>
    <t>Northgate Primary School</t>
  </si>
  <si>
    <t>Langley Green Primary</t>
  </si>
  <si>
    <t>Phoenix Community Primary School</t>
  </si>
  <si>
    <t>Bridgelea Pupil Referral Unit</t>
  </si>
  <si>
    <t>St Luke's CofE Primary School</t>
  </si>
  <si>
    <t>Sinclair Primary and Nursery School</t>
  </si>
  <si>
    <t>Southampton</t>
  </si>
  <si>
    <t>Parkhill Junior School</t>
  </si>
  <si>
    <t>Parkhill Infants' School</t>
  </si>
  <si>
    <t>Churchfields Infants' School</t>
  </si>
  <si>
    <t>Churchfields Junior School</t>
  </si>
  <si>
    <t>Gearies Primary School</t>
  </si>
  <si>
    <t>Oakdale Infants' School</t>
  </si>
  <si>
    <t>Oakdale Junior School</t>
  </si>
  <si>
    <t>Milton Road Primary School</t>
  </si>
  <si>
    <t>St John with St Mark CofE Primary School</t>
  </si>
  <si>
    <t>The Gates Primary School</t>
  </si>
  <si>
    <t>Queensbridge Primary School</t>
  </si>
  <si>
    <t>Haytor View Community Primary School</t>
  </si>
  <si>
    <t>The Key Education Centre</t>
  </si>
  <si>
    <t>Amesbury Archer Primary School</t>
  </si>
  <si>
    <t>St Thomas of Canterbury Catholic Primary School</t>
  </si>
  <si>
    <t>Merton</t>
  </si>
  <si>
    <t>St Catherine's Hoddesdon CofE Primary School</t>
  </si>
  <si>
    <t>Ashbury Meadow Primary School</t>
  </si>
  <si>
    <t>Will Adams Centre</t>
  </si>
  <si>
    <t>Forestdale Primary School</t>
  </si>
  <si>
    <t>Wakefield Snapethorpe Primary School</t>
  </si>
  <si>
    <t>Kings Wood School and Nursery</t>
  </si>
  <si>
    <t>The Smart Centre</t>
  </si>
  <si>
    <t>Northgate School</t>
  </si>
  <si>
    <t>Island Learning Centre</t>
  </si>
  <si>
    <t>Kingsthorpe Village Primary School</t>
  </si>
  <si>
    <t>Guildford Nursery School and Family Centre</t>
  </si>
  <si>
    <t>Marshgate Primary School</t>
  </si>
  <si>
    <t>The Bishop Harvey Goodwin School (Church of England Voluntary Aided)</t>
  </si>
  <si>
    <t>Jarrow School</t>
  </si>
  <si>
    <t>JFS</t>
  </si>
  <si>
    <t>Southfield Park Primary School</t>
  </si>
  <si>
    <t>Dickens Heath Community Primary School</t>
  </si>
  <si>
    <t>Oakfield Park School, Ackworth</t>
  </si>
  <si>
    <t>Kingsland Primary School</t>
  </si>
  <si>
    <t>Yew Tree Community School</t>
  </si>
  <si>
    <t>Newlands Primary School</t>
  </si>
  <si>
    <t>Phoenix Primary School</t>
  </si>
  <si>
    <t>Seascape Primary School</t>
  </si>
  <si>
    <t>Lincoln Gardens Primary School</t>
  </si>
  <si>
    <t>Blueberry Park</t>
  </si>
  <si>
    <t>Bristol Hospital Education Service</t>
  </si>
  <si>
    <t>Royal Cross Primary School</t>
  </si>
  <si>
    <t>Jarrow Cross CofE Primary School</t>
  </si>
  <si>
    <t>Alder Brook</t>
  </si>
  <si>
    <t>Sankey Valley St James Church of England Primary School</t>
  </si>
  <si>
    <t>Warrington</t>
  </si>
  <si>
    <t>Compass School</t>
  </si>
  <si>
    <t>Sowerby Village CofE VC Primary School</t>
  </si>
  <si>
    <t>St. Dominic's Catholic Primary School</t>
  </si>
  <si>
    <t>Hillview Nursery School</t>
  </si>
  <si>
    <t>Jubilee Primary School</t>
  </si>
  <si>
    <t>Lambeth</t>
  </si>
  <si>
    <t>Chancellor Park Primary School, Chelmsford</t>
  </si>
  <si>
    <t>Brent River College</t>
  </si>
  <si>
    <t>Cuerden Church School, Bamber Bridge</t>
  </si>
  <si>
    <t>Long Toft Primary School</t>
  </si>
  <si>
    <t>The John Wesley Church of England Methodist Voluntary Aided Primary School</t>
  </si>
  <si>
    <t>Cherry Fold Community Primary School</t>
  </si>
  <si>
    <t>Smawthorne Henry Moore Primary School, Castleford</t>
  </si>
  <si>
    <t>Sandy Lane Primary School</t>
  </si>
  <si>
    <t>St Christopher's Catholic Primary School</t>
  </si>
  <si>
    <t>Beaumont Community Primary School</t>
  </si>
  <si>
    <t>Croyland Primary School</t>
  </si>
  <si>
    <t>Loughborough Primary School</t>
  </si>
  <si>
    <t>Kettlebrook Short Stay School</t>
  </si>
  <si>
    <t>Prospect School</t>
  </si>
  <si>
    <t>Churchmead Church of England (VA) School</t>
  </si>
  <si>
    <t>Windsor and Maidenhead</t>
  </si>
  <si>
    <t>Lansbury Lawrence Primary School</t>
  </si>
  <si>
    <t>Jo Richardson Community School</t>
  </si>
  <si>
    <t>Cotford St Luke Primary School</t>
  </si>
  <si>
    <t>St Mary and St Benedict Catholic Primary School</t>
  </si>
  <si>
    <t>Otley All Saints CofE Primary School</t>
  </si>
  <si>
    <t>Henry Chichele Primary School</t>
  </si>
  <si>
    <t>Burnley Springfield Community Primary School</t>
  </si>
  <si>
    <t>William Morris Sixth Form</t>
  </si>
  <si>
    <t>Chapel-en-le-Frith CofE VC Primary School</t>
  </si>
  <si>
    <t>St John the Evangelist CofE VA Primary School</t>
  </si>
  <si>
    <t>Summerfield Education Centre</t>
  </si>
  <si>
    <t>Hornsea Burton Primary School</t>
  </si>
  <si>
    <t>Gorseybrigg Primary School and Nursery</t>
  </si>
  <si>
    <t>Swallow Dell Primary and Nursery School</t>
  </si>
  <si>
    <t>The William Hogarth Primary School</t>
  </si>
  <si>
    <t>Keldmarsh Primary School</t>
  </si>
  <si>
    <t>Bay Primary School</t>
  </si>
  <si>
    <t>Henley Green Primary</t>
  </si>
  <si>
    <t>Limbrick Wood Primary School</t>
  </si>
  <si>
    <t>Moat House Primary School</t>
  </si>
  <si>
    <t>Bowlee Park Community Primary School</t>
  </si>
  <si>
    <t>The Michael Tippett School</t>
  </si>
  <si>
    <t>Bank View High School</t>
  </si>
  <si>
    <t>The Livity School</t>
  </si>
  <si>
    <t>Rosewood Primary School</t>
  </si>
  <si>
    <t>Silverdale School</t>
  </si>
  <si>
    <t>North Tyneside</t>
  </si>
  <si>
    <t>Hope School</t>
  </si>
  <si>
    <t>Primary Pupil Referral Unit</t>
  </si>
  <si>
    <t>Rochdale Pupil Referral Service</t>
  </si>
  <si>
    <t>Oaks Park High School</t>
  </si>
  <si>
    <t>Waterside School</t>
  </si>
  <si>
    <t>Greenwich</t>
  </si>
  <si>
    <t>Chadwick High School</t>
  </si>
  <si>
    <t>Eslington Primary School</t>
  </si>
  <si>
    <t>Gateshead</t>
  </si>
  <si>
    <t>Hope Brook CofE Primary School</t>
  </si>
  <si>
    <t>Westfield Nursery and Primary School</t>
  </si>
  <si>
    <t>Western Community Primary School</t>
  </si>
  <si>
    <t>South Lake Primary School</t>
  </si>
  <si>
    <t>Westfield Primary Community School</t>
  </si>
  <si>
    <t>Taywood Nursery</t>
  </si>
  <si>
    <t>The Churchill School</t>
  </si>
  <si>
    <t>Gainsborough Primary and Nursery School</t>
  </si>
  <si>
    <t>Harrop Fold School</t>
  </si>
  <si>
    <t>Kew Riverside Primary School</t>
  </si>
  <si>
    <t>Stockton Wood Community Primary School</t>
  </si>
  <si>
    <t>Our Lady of the Assumption Catholic Primary School</t>
  </si>
  <si>
    <t>Florence Melly Community Primary School</t>
  </si>
  <si>
    <t>Broad Square Community Primary School</t>
  </si>
  <si>
    <t>Longmoor Community Primary School</t>
  </si>
  <si>
    <t>Leamington Community Primary School</t>
  </si>
  <si>
    <t>Greenbank Primary School</t>
  </si>
  <si>
    <t>Monksdown Primary School</t>
  </si>
  <si>
    <t>St Michael-in-the-Hamlet Community Primary School</t>
  </si>
  <si>
    <t>Wellesbourne Community Primary School</t>
  </si>
  <si>
    <t>Cheadle Heath Primary School</t>
  </si>
  <si>
    <t>Oughton Primary and Nursery School</t>
  </si>
  <si>
    <t>Oakfield Community Primary School</t>
  </si>
  <si>
    <t>All Saints CofE Primary School, Horsham</t>
  </si>
  <si>
    <t>Our Lady of Perpetual Succour Catholic Primary School</t>
  </si>
  <si>
    <t>Kingsley High School</t>
  </si>
  <si>
    <t>Woodlands School</t>
  </si>
  <si>
    <t>Kings Avenue School</t>
  </si>
  <si>
    <t>Abacus Primary School</t>
  </si>
  <si>
    <t>Ridgefield Primary School</t>
  </si>
  <si>
    <t>Sharps Copse Primary and Nursery School</t>
  </si>
  <si>
    <t>Newdale Primary School &amp; Nursery</t>
  </si>
  <si>
    <t>St Hild's Church of England Voluntary Aided School</t>
  </si>
  <si>
    <t>Micheldever CofE Primary School</t>
  </si>
  <si>
    <t>Boundary Primary School</t>
  </si>
  <si>
    <t>Bishop Challoner Boys' School</t>
  </si>
  <si>
    <t>St Elizabeth Catholic Primary School</t>
  </si>
  <si>
    <t>Crompton Primary School</t>
  </si>
  <si>
    <t>St Ann's RC Primary School</t>
  </si>
  <si>
    <t>Abbey Primary School</t>
  </si>
  <si>
    <t>High Oakham Primary School</t>
  </si>
  <si>
    <t>Sutton Road Primary School</t>
  </si>
  <si>
    <t>King Edward Primary School</t>
  </si>
  <si>
    <t>Intake Farm Primary School</t>
  </si>
  <si>
    <t>Farmilo Primary School and Nursery</t>
  </si>
  <si>
    <t>Old Park Primary School</t>
  </si>
  <si>
    <t>Wynndale Primary School</t>
  </si>
  <si>
    <t>Heathlands Primary School</t>
  </si>
  <si>
    <t>Distington Community School</t>
  </si>
  <si>
    <t>Tividale Community Primary School</t>
  </si>
  <si>
    <t>Hare Street Community Primary School and Nursery</t>
  </si>
  <si>
    <t>Five Lanes CofE VC Primary School</t>
  </si>
  <si>
    <t>Castle Hill Community Primary School</t>
  </si>
  <si>
    <t>Hospital and Home Education PRU</t>
  </si>
  <si>
    <t>Reedley Hallows Nursery School</t>
  </si>
  <si>
    <t>The Hollies Pupil Referral Unit</t>
  </si>
  <si>
    <t>St Peter's Anglican / Methodist VC Primary</t>
  </si>
  <si>
    <t>North Ridge High School</t>
  </si>
  <si>
    <t>St Patrick's Catholic Primary School</t>
  </si>
  <si>
    <t>Ormskirk School</t>
  </si>
  <si>
    <t>Nursteed Community Primary School</t>
  </si>
  <si>
    <t>Greentrees Primary School</t>
  </si>
  <si>
    <t>Eglinton Primary School</t>
  </si>
  <si>
    <t>Leicester City Primary PRU</t>
  </si>
  <si>
    <t>Oak Hill First School</t>
  </si>
  <si>
    <t>Mayesbrook Park School</t>
  </si>
  <si>
    <t>Canterbury Nursery School and Centre for Children and Families</t>
  </si>
  <si>
    <t>Plaistow Primary School</t>
  </si>
  <si>
    <t>Myton Park Primary School</t>
  </si>
  <si>
    <t>St Andrew's Church of England Primary School</t>
  </si>
  <si>
    <t>Cherrywood Community Primary School</t>
  </si>
  <si>
    <t>Elvetham Heath Primary School</t>
  </si>
  <si>
    <t>Conway Primary School</t>
  </si>
  <si>
    <t>The Sue Hedley Nursery School</t>
  </si>
  <si>
    <t>St John's Catholic Primary School</t>
  </si>
  <si>
    <t>Asquith Primary School</t>
  </si>
  <si>
    <t>St Matthew's Catholic Primary School</t>
  </si>
  <si>
    <t>Sir John Heron Primary School</t>
  </si>
  <si>
    <t>Long Meadow School</t>
  </si>
  <si>
    <t>Howe Park School</t>
  </si>
  <si>
    <t>Willowbrook School</t>
  </si>
  <si>
    <t>Atkinson House School</t>
  </si>
  <si>
    <t>Northfield Primary and Nursery School</t>
  </si>
  <si>
    <t>Grappenhall Heys Community Primary School</t>
  </si>
  <si>
    <t>Trinity CofE VA First School</t>
  </si>
  <si>
    <t>Engayne Primary School</t>
  </si>
  <si>
    <t>The Craylands School</t>
  </si>
  <si>
    <t>Hampton Hargate Primary School</t>
  </si>
  <si>
    <t>The New Broadwalk PRU</t>
  </si>
  <si>
    <t>Chasetown Community School</t>
  </si>
  <si>
    <t>Anlaby Primary School</t>
  </si>
  <si>
    <t>Kings International College</t>
  </si>
  <si>
    <t>Green Dragon Primary School</t>
  </si>
  <si>
    <t>Fairholme Primary School</t>
  </si>
  <si>
    <t>Crane Park Primary School</t>
  </si>
  <si>
    <t>Harborne Primary School</t>
  </si>
  <si>
    <t>Forsbrook CofE Controlled Primary School</t>
  </si>
  <si>
    <t>Highlands School</t>
  </si>
  <si>
    <t>St Botolph's C of E Primary School</t>
  </si>
  <si>
    <t>Latchford CofE Primary School</t>
  </si>
  <si>
    <t>Bushmead Primary School</t>
  </si>
  <si>
    <t>Kingsgate Primary School</t>
  </si>
  <si>
    <t>Crescent Primary School</t>
  </si>
  <si>
    <t>Berry Hill Primary School</t>
  </si>
  <si>
    <t>Benchill Primary School</t>
  </si>
  <si>
    <t>Priory CofE Primary School</t>
  </si>
  <si>
    <t>Bristol Gateway School</t>
  </si>
  <si>
    <t>Maple Tree Primary School</t>
  </si>
  <si>
    <t>The Westminster School</t>
  </si>
  <si>
    <t>The Orchard School</t>
  </si>
  <si>
    <t>The Meadows School</t>
  </si>
  <si>
    <t>Eldene Nursery and Primary School</t>
  </si>
  <si>
    <t>Yearsley Grove Primary School</t>
  </si>
  <si>
    <t>Stoberry Park School</t>
  </si>
  <si>
    <t>Greenfield Primary School</t>
  </si>
  <si>
    <t>Brampton Primary School</t>
  </si>
  <si>
    <t>Burley Oaks Primary School</t>
  </si>
  <si>
    <t>Parkside School</t>
  </si>
  <si>
    <t>Whitleigh Community Primary School</t>
  </si>
  <si>
    <t>Great Binfields Primary School</t>
  </si>
  <si>
    <t>Caldecote Community Primary School</t>
  </si>
  <si>
    <t>Brooksward School</t>
  </si>
  <si>
    <t>Swinemoor Primary School</t>
  </si>
  <si>
    <t>All Saints Catholic Primary School</t>
  </si>
  <si>
    <t>Highfield Primary School</t>
  </si>
  <si>
    <t>Wattville Primary School</t>
  </si>
  <si>
    <t>Abbotswood Primary School</t>
  </si>
  <si>
    <t>Our Lady of Walsingham Catholic Primary School</t>
  </si>
  <si>
    <t>Bantock Primary School</t>
  </si>
  <si>
    <t>Shirehampton Primary School</t>
  </si>
  <si>
    <t>Brookvale Primary School</t>
  </si>
  <si>
    <t>Pierrepont Gamston Primary School</t>
  </si>
  <si>
    <t>Holy Spirit Catholic Primary School</t>
  </si>
  <si>
    <t>Newhall Park Primary School</t>
  </si>
  <si>
    <t>Knowleswood Primary School</t>
  </si>
  <si>
    <t>Thorpe Primary School</t>
  </si>
  <si>
    <t>The Meadows Primary School</t>
  </si>
  <si>
    <t>Kirkdale St Lawrence CofE VA Primary School</t>
  </si>
  <si>
    <t>North Park Primary School</t>
  </si>
  <si>
    <t>Montreal CofE Primary School</t>
  </si>
  <si>
    <t>Brightside Primary School</t>
  </si>
  <si>
    <t>Bridge Farm Primary School</t>
  </si>
  <si>
    <t>Willow Grove Primary School</t>
  </si>
  <si>
    <t>Springwood Primary School</t>
  </si>
  <si>
    <t>Dore Primary School</t>
  </si>
  <si>
    <t>Portman Early Childhood Centre</t>
  </si>
  <si>
    <t>Westminster</t>
  </si>
  <si>
    <t>Oakley School</t>
  </si>
  <si>
    <t>Lark Hill Community Primary School</t>
  </si>
  <si>
    <t>St Aidan's Church of England Primary School</t>
  </si>
  <si>
    <t>Holly Trees Primary School</t>
  </si>
  <si>
    <t>Hadrian Park Primary School</t>
  </si>
  <si>
    <t>St John and St James CofE Primary School</t>
  </si>
  <si>
    <t>The Kingsmead School</t>
  </si>
  <si>
    <t>Bridge Short Stay School</t>
  </si>
  <si>
    <t>Northumberland Pupil Referral Unit</t>
  </si>
  <si>
    <t>St Thomas's Centre</t>
  </si>
  <si>
    <t>Westmorland Primary School</t>
  </si>
  <si>
    <t>Birchwood Avenue Primary School</t>
  </si>
  <si>
    <t>Evesham Nursery School</t>
  </si>
  <si>
    <t>Fynamore Primary School</t>
  </si>
  <si>
    <t>Lodge Farm Primary School</t>
  </si>
  <si>
    <t>Claycots School</t>
  </si>
  <si>
    <t>Slough</t>
  </si>
  <si>
    <t>Sir Alexander Fleming Primary School</t>
  </si>
  <si>
    <t>Victoria Drive Primary Pupil Referral Unit</t>
  </si>
  <si>
    <t>Chuckery Primary School</t>
  </si>
  <si>
    <t>Anglesey Primary School</t>
  </si>
  <si>
    <t>Cooper and Jordan Church of England Primary School</t>
  </si>
  <si>
    <t>OakTree Nursery and Primary School</t>
  </si>
  <si>
    <t>Holywell Primary and Nursery School</t>
  </si>
  <si>
    <t>Camp Hill Primary School</t>
  </si>
  <si>
    <t>Kingsford Community School</t>
  </si>
  <si>
    <t>Bure Park Primary School</t>
  </si>
  <si>
    <t>St Mary's Island Church of England (Aided) Primary School</t>
  </si>
  <si>
    <t>Newfield School</t>
  </si>
  <si>
    <t>Copmanthorpe Primary School</t>
  </si>
  <si>
    <t>The Richard Heathcote Community Primary School</t>
  </si>
  <si>
    <t>Launchpad Centre</t>
  </si>
  <si>
    <t>Moulsecoomb Primary School</t>
  </si>
  <si>
    <t>Scarborough Pupil Referral Unit</t>
  </si>
  <si>
    <t>Valentine Primary School</t>
  </si>
  <si>
    <t>Bilston Nursery School</t>
  </si>
  <si>
    <t>The Castle Nursery School</t>
  </si>
  <si>
    <t>Whitehouse Common Primary School</t>
  </si>
  <si>
    <t>Monkfield Park Primary School</t>
  </si>
  <si>
    <t>Sir Charles Parsons School</t>
  </si>
  <si>
    <t>Hadrian School</t>
  </si>
  <si>
    <t>The Orion Primary School</t>
  </si>
  <si>
    <t>Abbeyfield School</t>
  </si>
  <si>
    <t>Cedarwood Primary School</t>
  </si>
  <si>
    <t>Brookside Primary School</t>
  </si>
  <si>
    <t>New College Leicester</t>
  </si>
  <si>
    <t>Hateley Heath Primary School</t>
  </si>
  <si>
    <t>Button Lane Primary School</t>
  </si>
  <si>
    <t>St Mary and St Michael Primary School</t>
  </si>
  <si>
    <t>Westfield School</t>
  </si>
  <si>
    <t>Ringway Primary School</t>
  </si>
  <si>
    <t>South Park Primary School</t>
  </si>
  <si>
    <t>St Antony's Catholic Primary School</t>
  </si>
  <si>
    <t>Four Oaks Primary School</t>
  </si>
  <si>
    <t>Woodhouse Community Primary School</t>
  </si>
  <si>
    <t>Whitburn Village Primary School</t>
  </si>
  <si>
    <t>Avigdor Hirsch Torah Temimah Primary School</t>
  </si>
  <si>
    <t>The Downley School</t>
  </si>
  <si>
    <t>Cedar Park School</t>
  </si>
  <si>
    <t>Liden Primary and Nursery School</t>
  </si>
  <si>
    <t>Windlehurst School</t>
  </si>
  <si>
    <t>Oakgrove School</t>
  </si>
  <si>
    <t>Middlestone Moor Primary School</t>
  </si>
  <si>
    <t>Egerton High School</t>
  </si>
  <si>
    <t>St Anne's RC Primary School</t>
  </si>
  <si>
    <t>St Peter's RC High School</t>
  </si>
  <si>
    <t>Henry Fawcett Primary School</t>
  </si>
  <si>
    <t>The Disraeli School</t>
  </si>
  <si>
    <t>Leagrave Primary School</t>
  </si>
  <si>
    <t>Waulud Primary School</t>
  </si>
  <si>
    <t>Dalton School</t>
  </si>
  <si>
    <t>St Paul's CofE Primary School</t>
  </si>
  <si>
    <t>Christchurch Primary School</t>
  </si>
  <si>
    <t>Southwood Primary School</t>
  </si>
  <si>
    <t>Hunters Hall Primary School</t>
  </si>
  <si>
    <t>Brunswick Park Primary School</t>
  </si>
  <si>
    <t>Hugh Myddelton Primary School</t>
  </si>
  <si>
    <t>Alexander McLeod Primary School</t>
  </si>
  <si>
    <t>Bassett Green Primary School</t>
  </si>
  <si>
    <t>Harlow Fields School and College</t>
  </si>
  <si>
    <t>Our Lady and St Philomena's Catholic Primary School</t>
  </si>
  <si>
    <t>St Joseph the Worker Catholic Primary School</t>
  </si>
  <si>
    <t>The Forum Centre</t>
  </si>
  <si>
    <t>Hitherfield Primary School</t>
  </si>
  <si>
    <t>First Base</t>
  </si>
  <si>
    <t>Fazakerley Primary School</t>
  </si>
  <si>
    <t>Millbrook Combined School</t>
  </si>
  <si>
    <t>Ravenshead CofE Primary School</t>
  </si>
  <si>
    <t>Kingsley Community School</t>
  </si>
  <si>
    <t>Parkview Primary School</t>
  </si>
  <si>
    <t>Carden Nursery and Primary School</t>
  </si>
  <si>
    <t>Grangefield Primary School</t>
  </si>
  <si>
    <t>The John Moore Primary School</t>
  </si>
  <si>
    <t>Meadowside Primary School</t>
  </si>
  <si>
    <t>Gascoigne Primary School</t>
  </si>
  <si>
    <t>Canonbury Primary School</t>
  </si>
  <si>
    <t>Educational Diversity</t>
  </si>
  <si>
    <t>College Hall</t>
  </si>
  <si>
    <t>Emersons Green Primary School</t>
  </si>
  <si>
    <t>Ormsgill Nursery and Primary School</t>
  </si>
  <si>
    <t>Ealing Alternative Provision</t>
  </si>
  <si>
    <t>The Wyvern School (Buxford)</t>
  </si>
  <si>
    <t>Pooles Park Primary School</t>
  </si>
  <si>
    <t>Rotherfield Primary School</t>
  </si>
  <si>
    <t>Harry Gosling Primary School</t>
  </si>
  <si>
    <t>Wakefield Lawefield Primary School</t>
  </si>
  <si>
    <t>Middlewich Primary School</t>
  </si>
  <si>
    <t>Holy Family Roman Catholic and Church of England College</t>
  </si>
  <si>
    <t>Selhurst Nursery School and Children's Centre</t>
  </si>
  <si>
    <t>Thornton Heath Nursery School</t>
  </si>
  <si>
    <t>Gateford Park Primary School</t>
  </si>
  <si>
    <t>Cottam Primary School</t>
  </si>
  <si>
    <t>Portfields Primary School</t>
  </si>
  <si>
    <t>Knightwood Primary School</t>
  </si>
  <si>
    <t>Betty Layward Primary School</t>
  </si>
  <si>
    <t>Wheatfield Primary School</t>
  </si>
  <si>
    <t>Little Stoke Primary School</t>
  </si>
  <si>
    <t>Coniston Primary School</t>
  </si>
  <si>
    <t>Belmont Park School</t>
  </si>
  <si>
    <t>Heritage Park Primary School</t>
  </si>
  <si>
    <t>Arts and Media School Islington</t>
  </si>
  <si>
    <t>Highwood Primary School</t>
  </si>
  <si>
    <t>Ashgate Primary School</t>
  </si>
  <si>
    <t>Clore Tikva School</t>
  </si>
  <si>
    <t>Northbrook Primary School</t>
  </si>
  <si>
    <t>St James CofE Primary School</t>
  </si>
  <si>
    <t>Hollyfield Primary School</t>
  </si>
  <si>
    <t>Merebrook Infant School</t>
  </si>
  <si>
    <t>Causeway School</t>
  </si>
  <si>
    <t>West Grove Primary School</t>
  </si>
  <si>
    <t>Cedars - Newcastle, Moorlands and Darwin Bases</t>
  </si>
  <si>
    <t>Handale Primary School</t>
  </si>
  <si>
    <t>Chaloner Primary School</t>
  </si>
  <si>
    <t>Arnold View Primary School</t>
  </si>
  <si>
    <t>Cherry Lane Primary School</t>
  </si>
  <si>
    <t>Hillingdon</t>
  </si>
  <si>
    <t>Rise Carr College</t>
  </si>
  <si>
    <t>Pathways Learning Centre</t>
  </si>
  <si>
    <t>Cranbrook Primary School</t>
  </si>
  <si>
    <t>Shepwell Centre A Short Stay School (PRU-Medical)</t>
  </si>
  <si>
    <t>Wessex Gardens Primary School</t>
  </si>
  <si>
    <t>The Cherry Trees School</t>
  </si>
  <si>
    <t>Maidenbower Junior School</t>
  </si>
  <si>
    <t>Brook Infant School</t>
  </si>
  <si>
    <t>Smithdown Primary School</t>
  </si>
  <si>
    <t>RBWM Alternative Learning Provision</t>
  </si>
  <si>
    <t>Harvills Hawthorn Primary School</t>
  </si>
  <si>
    <t>The R J Mitchell Primary School</t>
  </si>
  <si>
    <t>Hillside Primary School</t>
  </si>
  <si>
    <t>Haringey Tuition Centre</t>
  </si>
  <si>
    <t>St James Primary School</t>
  </si>
  <si>
    <t>Beacon Primary School</t>
  </si>
  <si>
    <t>Grange Primary School</t>
  </si>
  <si>
    <t>Pinner Wood School</t>
  </si>
  <si>
    <t>Woodfield</t>
  </si>
  <si>
    <t>Shire Oak VC Primary School</t>
  </si>
  <si>
    <t>Blidworth Oaks Primary School</t>
  </si>
  <si>
    <t>Henry Tyndale School</t>
  </si>
  <si>
    <t>Bradshaw Hall Primary School</t>
  </si>
  <si>
    <t>Marland School</t>
  </si>
  <si>
    <t>The King's Church of England School</t>
  </si>
  <si>
    <t>Tanfield Lea Community Primary School</t>
  </si>
  <si>
    <t>Beacon Hill School</t>
  </si>
  <si>
    <t>Leicester Partnership School</t>
  </si>
  <si>
    <t>Fort Royal</t>
  </si>
  <si>
    <t>Oakfield High School and College</t>
  </si>
  <si>
    <t>Burnt Oak Primary School</t>
  </si>
  <si>
    <t>High Well School</t>
  </si>
  <si>
    <t>Foxes Piece School</t>
  </si>
  <si>
    <t>Hillcrest Primary School</t>
  </si>
  <si>
    <t>Sacred Heart Catholic Primary School, Battersea</t>
  </si>
  <si>
    <t>Abingdon Primary School</t>
  </si>
  <si>
    <t>Summerlea Community Primary School</t>
  </si>
  <si>
    <t>Burnham Copse Primary School</t>
  </si>
  <si>
    <t>Glebelands Primary School</t>
  </si>
  <si>
    <t>All Hallows RC High School</t>
  </si>
  <si>
    <t>Hillary Primary School</t>
  </si>
  <si>
    <t>Kings' Forest Primary School</t>
  </si>
  <si>
    <t>Bury Secondary PRU Spring Lane School</t>
  </si>
  <si>
    <t>Featherstone Wood Primary School</t>
  </si>
  <si>
    <t>St Werburgh's Primary School</t>
  </si>
  <si>
    <t>St George's Church of England Community Primary School, Gainsborough</t>
  </si>
  <si>
    <t>Mab Lane Junior Mixed and Infant School</t>
  </si>
  <si>
    <t>Hillside Specialist School and College</t>
  </si>
  <si>
    <t>Parkhead Community Primary School</t>
  </si>
  <si>
    <t>Summer Lane Primary School</t>
  </si>
  <si>
    <t>Highcliffe Primary School</t>
  </si>
  <si>
    <t>St Mark's Church of England Primary School</t>
  </si>
  <si>
    <t>Rainhill Community Nursery</t>
  </si>
  <si>
    <t>Orgill Primary School</t>
  </si>
  <si>
    <t>Southfields Primary School</t>
  </si>
  <si>
    <t>Leighswood School</t>
  </si>
  <si>
    <t>The Mawney Foundation  School</t>
  </si>
  <si>
    <t>Priory Woods School</t>
  </si>
  <si>
    <t>Highfield Community Primary School</t>
  </si>
  <si>
    <t>Whiteley Primary School</t>
  </si>
  <si>
    <t>St Mary's RC Primary School</t>
  </si>
  <si>
    <t>Hedon Nursery School</t>
  </si>
  <si>
    <t>St Ann's Junior and Infant School</t>
  </si>
  <si>
    <t>Kincraig Primary School</t>
  </si>
  <si>
    <t>St Mary's Catholic Primary School</t>
  </si>
  <si>
    <t>Oakdene Primary School</t>
  </si>
  <si>
    <t>Oakthorpe Primary School</t>
  </si>
  <si>
    <t>Roe Farm Primary School</t>
  </si>
  <si>
    <t>Wavendon Gate School</t>
  </si>
  <si>
    <t>The Haven Voluntary Aided CofE/Methodist Primary School</t>
  </si>
  <si>
    <t>Gloucestershire Hospital Education Service</t>
  </si>
  <si>
    <t>Menorah Foundation School</t>
  </si>
  <si>
    <t>Home Farm Primary School</t>
  </si>
  <si>
    <t>Lache Primary School</t>
  </si>
  <si>
    <t>St Margaret's CofE Voluntary Aided Primary School</t>
  </si>
  <si>
    <t>Loughton Manor First School</t>
  </si>
  <si>
    <t>Kirkby Avenue Primary School</t>
  </si>
  <si>
    <t>Hill Mead Primary School</t>
  </si>
  <si>
    <t>St Aloysius Catholic Primary School</t>
  </si>
  <si>
    <t>Tyldesley St George's Central CofE Primary School and Nursery</t>
  </si>
  <si>
    <t>Newington Green Primary School</t>
  </si>
  <si>
    <t>Holly House Special School</t>
  </si>
  <si>
    <t>Haywood Grove School</t>
  </si>
  <si>
    <t>Whitchurch Primary School &amp; Nursery</t>
  </si>
  <si>
    <t>Elthorne Park High School</t>
  </si>
  <si>
    <t>Trinity and St Michael's VA CofE/Methodist Primary School</t>
  </si>
  <si>
    <t>St George's Church of England Primary School</t>
  </si>
  <si>
    <t>Mayespark Primary School</t>
  </si>
  <si>
    <t>Rowan Tree Primary School</t>
  </si>
  <si>
    <t>Hartlepool Pupil Referral Unit</t>
  </si>
  <si>
    <t>Drayton CofE Junior School</t>
  </si>
  <si>
    <t>Our Lady of Mount Carmel RC Primary School, Ashton-under-Lyne</t>
  </si>
  <si>
    <t>Bidston Village CofE (Controlled) Primary School</t>
  </si>
  <si>
    <t>Virgo Fidelis Convent Senior School</t>
  </si>
  <si>
    <t>Athena School</t>
  </si>
  <si>
    <t>Mansel Park Primary School</t>
  </si>
  <si>
    <t>Leverhulme Community Primary School</t>
  </si>
  <si>
    <t>Kingsbury Primary Special School</t>
  </si>
  <si>
    <t>West Lancashire Community High School</t>
  </si>
  <si>
    <t>Holy Trinity Rosehill CofE Voluntary Aided Primary School</t>
  </si>
  <si>
    <t>Hesters Way Primary School</t>
  </si>
  <si>
    <t>Gardners Lane Primary School</t>
  </si>
  <si>
    <t>Bonneville Primary School</t>
  </si>
  <si>
    <t>James Wolfe Primary School and Centre for the Deaf</t>
  </si>
  <si>
    <t>Spon Gate Primary School</t>
  </si>
  <si>
    <t>Mount Nod Primary School</t>
  </si>
  <si>
    <t>St Anne's CofE Primary School</t>
  </si>
  <si>
    <t>Newker Primary School</t>
  </si>
  <si>
    <t>Pen Green Centre for Children and Their Families</t>
  </si>
  <si>
    <t>North East Lincolnshire</t>
  </si>
  <si>
    <t>St Cuthbert's Catholic Primary School Wigan</t>
  </si>
  <si>
    <t>Warren Primary School</t>
  </si>
  <si>
    <t>Thurrock</t>
  </si>
  <si>
    <t>Bailey's Court Primary School</t>
  </si>
  <si>
    <t>King George V Primary School</t>
  </si>
  <si>
    <t>Lowick Church of England Voluntary Controlled First School</t>
  </si>
  <si>
    <t>Brinkley Grove Primary School</t>
  </si>
  <si>
    <t>Montem Primary School</t>
  </si>
  <si>
    <t>All Saints Upton Church of England Voluntary Controlled Primary School</t>
  </si>
  <si>
    <t>Westcliffe Primary School</t>
  </si>
  <si>
    <t>Amesbury Church of England Voluntary Controlled Primary School</t>
  </si>
  <si>
    <t>Gibside School</t>
  </si>
  <si>
    <t>The Priory Primary School</t>
  </si>
  <si>
    <t>Church Langley Community Primary School</t>
  </si>
  <si>
    <t>West Jesmond Primary National Teaching School</t>
  </si>
  <si>
    <t>The Woodbridge Park Education Service</t>
  </si>
  <si>
    <t>Dryden School</t>
  </si>
  <si>
    <t>Wheatfields Primary School</t>
  </si>
  <si>
    <t>Loddon Primary School</t>
  </si>
  <si>
    <t>Emerson Valley School</t>
  </si>
  <si>
    <t>Chalkhill Education Centre, Chalkhill Hospital</t>
  </si>
  <si>
    <t>Keyham Lodge School</t>
  </si>
  <si>
    <t>Uplands Manor Primary School</t>
  </si>
  <si>
    <t>West Sussex Alternative Provision College</t>
  </si>
  <si>
    <t>Hanbury Primary School</t>
  </si>
  <si>
    <t>Pennine Way Primary School</t>
  </si>
  <si>
    <t>The Gill Blowers Nursery School</t>
  </si>
  <si>
    <t>Lanchester Endowed Parochial Primary School</t>
  </si>
  <si>
    <t>Athersley North Primary School</t>
  </si>
  <si>
    <t>Codnor Community Primary School Church of England Controlled</t>
  </si>
  <si>
    <t>West Park Primary School</t>
  </si>
  <si>
    <t>Camrose Early Years Centre for Children &amp; Families</t>
  </si>
  <si>
    <t>Whitegrove Primary School</t>
  </si>
  <si>
    <t>Hoxton Garden Primary</t>
  </si>
  <si>
    <t>Trafford Medical Education Service</t>
  </si>
  <si>
    <t>Castlewood Primary School</t>
  </si>
  <si>
    <t>Cranmere Primary School</t>
  </si>
  <si>
    <t>Bedenham Primary School</t>
  </si>
  <si>
    <t>Holbrook Primary School</t>
  </si>
  <si>
    <t>St Joseph's Catholic Primary School</t>
  </si>
  <si>
    <t>Valley View Community Primary School</t>
  </si>
  <si>
    <t>Discovery Primary School</t>
  </si>
  <si>
    <t>The Topsham School</t>
  </si>
  <si>
    <t>Chopwell Primary School</t>
  </si>
  <si>
    <t>Kells Lane Primary School</t>
  </si>
  <si>
    <t>Emmaus Church of England and Catholic Primary School</t>
  </si>
  <si>
    <t>Culvers House Primary School</t>
  </si>
  <si>
    <t>Trinity School</t>
  </si>
  <si>
    <t>Dacorum Education Support Centre</t>
  </si>
  <si>
    <t>West Gate School</t>
  </si>
  <si>
    <t>Fern Hill Primary School</t>
  </si>
  <si>
    <t>Beech Hill Community Primary School</t>
  </si>
  <si>
    <t>Vale View Primary School</t>
  </si>
  <si>
    <t>Watercliffe Meadow Community Primary School</t>
  </si>
  <si>
    <t>Rowlands Gill Community Primary School</t>
  </si>
  <si>
    <t>Rowan Gate Primary School -Two Sites</t>
  </si>
  <si>
    <t>Harlow Green Community Primary School</t>
  </si>
  <si>
    <t>The William Amory Primary School</t>
  </si>
  <si>
    <t>Riverview CofE Primary and Nursery School VA</t>
  </si>
  <si>
    <t>Stanley Primary School</t>
  </si>
  <si>
    <t>Hollywater School</t>
  </si>
  <si>
    <t>Icollege Alternative Provision</t>
  </si>
  <si>
    <t>Barn Croft Primary School</t>
  </si>
  <si>
    <t>St George's CofE Primary School</t>
  </si>
  <si>
    <t>Grosvenor Road Primary School</t>
  </si>
  <si>
    <t>Albany Village Primary School</t>
  </si>
  <si>
    <t>Oswald Road Primary School</t>
  </si>
  <si>
    <t>Stephen Hawking School</t>
  </si>
  <si>
    <t>Mill Green School</t>
  </si>
  <si>
    <t>Central Primary School</t>
  </si>
  <si>
    <t>Hythe Bay CofE Primary School</t>
  </si>
  <si>
    <t>Newbridge Primary School</t>
  </si>
  <si>
    <t>Henry Whipple Primary School</t>
  </si>
  <si>
    <t>Highlands Primary School</t>
  </si>
  <si>
    <t>Cadishead Primary School</t>
  </si>
  <si>
    <t>Robin Hood Primary School</t>
  </si>
  <si>
    <t>Westglade Primary School</t>
  </si>
  <si>
    <t>Southglade Primary School</t>
  </si>
  <si>
    <t>Avenue Primary School</t>
  </si>
  <si>
    <t>Crawley Down Village CofE</t>
  </si>
  <si>
    <t>Hasmonean Primary School</t>
  </si>
  <si>
    <t>Newark Orchard School</t>
  </si>
  <si>
    <t>Central Park Primary School</t>
  </si>
  <si>
    <t>Herefordshire Pupil Referral Service</t>
  </si>
  <si>
    <t>The Beacon Primary Short Stay School</t>
  </si>
  <si>
    <t>Perryfields Primary Pupil Referral Unit</t>
  </si>
  <si>
    <t>The Priory Centre</t>
  </si>
  <si>
    <t>Tracks</t>
  </si>
  <si>
    <t>Manorbrook Primary School</t>
  </si>
  <si>
    <t>Ackworth Howard Church of England Voluntary Controlled Junior and Infant School</t>
  </si>
  <si>
    <t>Ryhill Junior, Infant and Nursery School</t>
  </si>
  <si>
    <t>Hemsworth Grove Lea Primary School</t>
  </si>
  <si>
    <t>Badsworth Church of England Voluntary Controlled Junior and Infant School</t>
  </si>
  <si>
    <t>Langford Village Community School</t>
  </si>
  <si>
    <t>Sandfield Park School</t>
  </si>
  <si>
    <t>Russet House School</t>
  </si>
  <si>
    <t>Sacred Heart Catholic Primary School, Hindley Green</t>
  </si>
  <si>
    <t>Harlands Primary School</t>
  </si>
  <si>
    <t>Kings Hill School</t>
  </si>
  <si>
    <t>Shrubland Street Community Primary School</t>
  </si>
  <si>
    <t>Harmans Water Primary School</t>
  </si>
  <si>
    <t>West Kingsdown CofE VC Primary School</t>
  </si>
  <si>
    <t>King Street Primary School</t>
  </si>
  <si>
    <t>Hill Top School</t>
  </si>
  <si>
    <t>Framwellgate Moor Primary School</t>
  </si>
  <si>
    <t>New Ash Green Primary School</t>
  </si>
  <si>
    <t>Muschamp Primary School and Language Opportunity Base</t>
  </si>
  <si>
    <t>William Patten Primary School</t>
  </si>
  <si>
    <t>Trinity CofE Primary School</t>
  </si>
  <si>
    <t>St Oswald's CofE Aided Primary School</t>
  </si>
  <si>
    <t>Dovelands Primary School</t>
  </si>
  <si>
    <t>Mount Pleasant Primary School</t>
  </si>
  <si>
    <t>Middle Park Primary School</t>
  </si>
  <si>
    <t>Godwin Primary School</t>
  </si>
  <si>
    <t>Bessemer Grange Primary School</t>
  </si>
  <si>
    <t>Ridgeway Primary School</t>
  </si>
  <si>
    <t>Knightlow CofE Primary School</t>
  </si>
  <si>
    <t>Exhall Cedars Infant School</t>
  </si>
  <si>
    <t>Goodyers End Primary School</t>
  </si>
  <si>
    <t>Newdigate Primary and Nursery School</t>
  </si>
  <si>
    <t>Weddington Primary School</t>
  </si>
  <si>
    <t>Milby Primary School</t>
  </si>
  <si>
    <t>Arden Forest Infant School</t>
  </si>
  <si>
    <t>Wembrook Primary School</t>
  </si>
  <si>
    <t>Hillmorton Primary School</t>
  </si>
  <si>
    <t>Binley Woods Primary School</t>
  </si>
  <si>
    <t>Paddox Primary School</t>
  </si>
  <si>
    <t>St Lawrence CofE (Voluntary Aided) Primary School</t>
  </si>
  <si>
    <t>St Matthew's Bloxam CofE Primary School</t>
  </si>
  <si>
    <t>Newbold and Tredington CofE Primary School</t>
  </si>
  <si>
    <t>Bournebrook CofE Primary School</t>
  </si>
  <si>
    <t>The Revel CofE (Aided) Primary School</t>
  </si>
  <si>
    <t>St Andrew's Benn CofE (Voluntary Aided) Primary School</t>
  </si>
  <si>
    <t>Provost Williams CofE Primary School</t>
  </si>
  <si>
    <t>St John's Primary School</t>
  </si>
  <si>
    <t>Sydenham Primary School</t>
  </si>
  <si>
    <t>Coten End Primary School</t>
  </si>
  <si>
    <t>South Elmsall Carlton Junior and Infant School</t>
  </si>
  <si>
    <t>South Kirkby Common Road Infant and Nursery School</t>
  </si>
  <si>
    <t>Moorthorpe Primary (J and I ) School</t>
  </si>
  <si>
    <t>Upton Primary School</t>
  </si>
  <si>
    <t>Bushy Leaze Early Years Centre</t>
  </si>
  <si>
    <t>Northfield Primary School: With Communication Resource</t>
  </si>
  <si>
    <t>Abbey Manor College</t>
  </si>
  <si>
    <t>The Dawnay School</t>
  </si>
  <si>
    <t>Ellenbrook Community Primary School</t>
  </si>
  <si>
    <t>Lawrence Community Primary School</t>
  </si>
  <si>
    <t>Churchfields, the Village School</t>
  </si>
  <si>
    <t>St Jude's Catholic Primary School Wigan</t>
  </si>
  <si>
    <t>Queen's Park CofE URC Primary School</t>
  </si>
  <si>
    <t>Sandringham Primary School</t>
  </si>
  <si>
    <t>Birchfields Primary School</t>
  </si>
  <si>
    <t>The Dassett CofE Primary School</t>
  </si>
  <si>
    <t>Mandale Mill Primary School</t>
  </si>
  <si>
    <t>Shay Lane Primary (J and I) School</t>
  </si>
  <si>
    <t>Penn Wood Primary and Nursery School</t>
  </si>
  <si>
    <t>Ellesmere College</t>
  </si>
  <si>
    <t>Southfield School</t>
  </si>
  <si>
    <t>Stevenage Education Support Centre</t>
  </si>
  <si>
    <t>Richard Alibon Primary School with ARP for Cognitive and Learning Difficulties : SEN Base</t>
  </si>
  <si>
    <t>Oaklands School</t>
  </si>
  <si>
    <t>Arnhem Wharf Primary School</t>
  </si>
  <si>
    <t>Heckmondwike Primary School</t>
  </si>
  <si>
    <t>Chessbrook Education Support Centre</t>
  </si>
  <si>
    <t>North Herts Education Support Centre</t>
  </si>
  <si>
    <t>Ainslie Wood Primary School</t>
  </si>
  <si>
    <t>Christopher Hatton Primary School</t>
  </si>
  <si>
    <t>Monteagle Primary School</t>
  </si>
  <si>
    <t>Fleetwood Flakefleet Primary School</t>
  </si>
  <si>
    <t>The Stoke Poges School</t>
  </si>
  <si>
    <t>St Stephen's Church of England Primary School</t>
  </si>
  <si>
    <t>Mill Hill Primary School</t>
  </si>
  <si>
    <t>Heygarth Primary School</t>
  </si>
  <si>
    <t>Dorchester Learning Centre</t>
  </si>
  <si>
    <t>Finchale Primary School</t>
  </si>
  <si>
    <t>Bilston Church of England Primary School</t>
  </si>
  <si>
    <t>Gayhurst Community School</t>
  </si>
  <si>
    <t>Rushmore Primary School</t>
  </si>
  <si>
    <t>Dovecot Primary School</t>
  </si>
  <si>
    <t>Rivacre Valley Primary School</t>
  </si>
  <si>
    <t>Mossgate Primary School</t>
  </si>
  <si>
    <t>Longsands Community Primary School</t>
  </si>
  <si>
    <t>Broad Oak Community Primary School</t>
  </si>
  <si>
    <t>Bowsland Green Primary School</t>
  </si>
  <si>
    <t>Ingleby Mill Primary School</t>
  </si>
  <si>
    <t>Forest Town Primary School</t>
  </si>
  <si>
    <t>Drayton Park School</t>
  </si>
  <si>
    <t>Wembley Primary School</t>
  </si>
  <si>
    <t>Seaview Primary School</t>
  </si>
  <si>
    <t>Wellstead Primary School</t>
  </si>
  <si>
    <t>Primrose Hill Primary School and Children's Centre</t>
  </si>
  <si>
    <t>Willow House Hospital Education</t>
  </si>
  <si>
    <t>Ashgate Specialist Support Primary School</t>
  </si>
  <si>
    <t>The Observatory School</t>
  </si>
  <si>
    <t>St George's Community Primary School</t>
  </si>
  <si>
    <t>Redbridge Primary School</t>
  </si>
  <si>
    <t>Holy Trinity Church of England VC Primary School &amp; Community Nursery</t>
  </si>
  <si>
    <t>Holgate Meadows School</t>
  </si>
  <si>
    <t>Heritage Park School</t>
  </si>
  <si>
    <t>Moorlands Centre Nursery School</t>
  </si>
  <si>
    <t>Boston Nursery School</t>
  </si>
  <si>
    <t>The Gainsborough Nursery School</t>
  </si>
  <si>
    <t>The Kingsdown Nursery School, Lincoln</t>
  </si>
  <si>
    <t>Larkrise School</t>
  </si>
  <si>
    <t>St Nicholas School</t>
  </si>
  <si>
    <t>Downland School</t>
  </si>
  <si>
    <t>Crowdys Hill School</t>
  </si>
  <si>
    <t>Rowdeford School</t>
  </si>
  <si>
    <t>Matravers School</t>
  </si>
  <si>
    <t>Clarendon Infants' School</t>
  </si>
  <si>
    <t>Clarendon Junior School</t>
  </si>
  <si>
    <t>Pitton Church of England Voluntary Aided Primary School</t>
  </si>
  <si>
    <t>Ludgershall Castle Primary School</t>
  </si>
  <si>
    <t>Paxcroft Primary School</t>
  </si>
  <si>
    <t>St George's Catholic Primary School, Warminster</t>
  </si>
  <si>
    <t>Studley Green Primary School</t>
  </si>
  <si>
    <t>Frogwell Primary School</t>
  </si>
  <si>
    <t>Downton CofE VA Primary School</t>
  </si>
  <si>
    <t>St Joseph's Catholic School</t>
  </si>
  <si>
    <t>The Stonehenge School</t>
  </si>
  <si>
    <t>Kennet Valley Church of England Aided Primary School</t>
  </si>
  <si>
    <t>Alderbury and West Grimstead Church of England Primary School</t>
  </si>
  <si>
    <t>Hindon Church of England Voluntary Aided Primary School, St Mary's and St John's</t>
  </si>
  <si>
    <t>Oliver Tomkins Church of England Infant and Nursery School</t>
  </si>
  <si>
    <t>Oliver Tomkins Church of England Junior School</t>
  </si>
  <si>
    <t>Semley Church of England Voluntary Aided Primary School</t>
  </si>
  <si>
    <t>Chilmark and Fonthill Bishop Church of England Aided Primary School</t>
  </si>
  <si>
    <t>Broad Chalke CofE Primary School</t>
  </si>
  <si>
    <t>St Patrick's Catholic Primary School, Corsham</t>
  </si>
  <si>
    <t>Wardour Catholic Primary School</t>
  </si>
  <si>
    <t>St John's Catholic Primary School, Trowbridge</t>
  </si>
  <si>
    <t>St Osmund's Catholic Primary School, Salisbury</t>
  </si>
  <si>
    <t>St Joseph's Catholic Primary School, Malmesbury</t>
  </si>
  <si>
    <t>Christ The King Catholic School, Amesbury</t>
  </si>
  <si>
    <t>Winterslow CofE (Aided) Primary School</t>
  </si>
  <si>
    <t>Whiteparish All Saints Church of England Primary School</t>
  </si>
  <si>
    <t>St Thomas à Becket Church of England Aided Primary School</t>
  </si>
  <si>
    <t>St Martin's CofE Voluntary Aided Primary School</t>
  </si>
  <si>
    <t>Sarum St Paul's CofE (VA) Primary School</t>
  </si>
  <si>
    <t>The New Forest CofE (VA) Primary School</t>
  </si>
  <si>
    <t>St Andrew's Church of England Voluntary Aided Primary School, Laverstock</t>
  </si>
  <si>
    <t>St Nicholas Church of England Primary School, Porton</t>
  </si>
  <si>
    <t>Derry Hill Church of England Voluntary Aided Primary School</t>
  </si>
  <si>
    <t>Chilton Foliat Church of England Primary School</t>
  </si>
  <si>
    <t>Chapmanslade Church of England Voluntary Aided Primary School</t>
  </si>
  <si>
    <t>Baydon St Nicholas Church of England Primary School</t>
  </si>
  <si>
    <t>St Michael's CofE Aided Primary</t>
  </si>
  <si>
    <t>Brinkworth Earl Danby's Church of England Primary</t>
  </si>
  <si>
    <t>St John's Church of England Primary School, Tisbury</t>
  </si>
  <si>
    <t>Dinton CofE Primary School</t>
  </si>
  <si>
    <t>Coombe Bissett Church of England Primary School</t>
  </si>
  <si>
    <t>St Barnabas Church of England School, Market Lavington</t>
  </si>
  <si>
    <t>Minety Church of England Primary School</t>
  </si>
  <si>
    <t>Sambourne Church of England Voluntary Controlled Primary School</t>
  </si>
  <si>
    <t>Winterbourne Earls Church of England Primary School</t>
  </si>
  <si>
    <t>Westbury Leigh CofE Primary School</t>
  </si>
  <si>
    <t>Westbury Church of England Junior School</t>
  </si>
  <si>
    <t>The Minster CofE Primary School</t>
  </si>
  <si>
    <t>Urchfont Church of England Primary School</t>
  </si>
  <si>
    <t>Sutton Veny CofE School</t>
  </si>
  <si>
    <t>Stratford-sub-Castle Church of England Voluntary Controlled Primary School</t>
  </si>
  <si>
    <t>Staverton Church of England Voluntary Controlled Primary School</t>
  </si>
  <si>
    <t>Southwick Church of England Primary School</t>
  </si>
  <si>
    <t>Sherston CofE Primary School</t>
  </si>
  <si>
    <t>Shalbourne CofE Primary School</t>
  </si>
  <si>
    <t>Harnham Church of England Controlled Junior School</t>
  </si>
  <si>
    <t>St Mary's Church of England Primary School, Purton</t>
  </si>
  <si>
    <t>Preshute Church of England Primary School</t>
  </si>
  <si>
    <t>Oaksey CofE Primary School</t>
  </si>
  <si>
    <t>North Bradley CofE Primary School</t>
  </si>
  <si>
    <t>Newton Tony Church of England Voluntary Controlled School</t>
  </si>
  <si>
    <t>Lea and Garsdon Church of England Primary School</t>
  </si>
  <si>
    <t>Langley Fitzurse Church of England Primary School</t>
  </si>
  <si>
    <t>Lacock Church of England Primary School</t>
  </si>
  <si>
    <t>Kington St Michael Church of England Primary School</t>
  </si>
  <si>
    <t>Hullavington CofE Primary and Nursery School</t>
  </si>
  <si>
    <t>Holt Voluntary Controlled Primary School</t>
  </si>
  <si>
    <t>Hilperton Church of England Voluntary Controlled Primary School</t>
  </si>
  <si>
    <t>Heddington Church of England Primary School</t>
  </si>
  <si>
    <t>Durrington Church of England Controlled Junior School</t>
  </si>
  <si>
    <t>Collingbourne Church of England Primary School</t>
  </si>
  <si>
    <t>Crudwell CofE Primary School</t>
  </si>
  <si>
    <t>Crockerton CofE Primary School</t>
  </si>
  <si>
    <t>St Sampson's Church of England Primary School</t>
  </si>
  <si>
    <t>Colerne CofE Primary School</t>
  </si>
  <si>
    <t>Cherhill CofE School</t>
  </si>
  <si>
    <t>St Nicholas Church of England VC Primary School, Bromham</t>
  </si>
  <si>
    <t>Broad Town Church of England Primary School</t>
  </si>
  <si>
    <t>Broad Hinton Church of England Primary School</t>
  </si>
  <si>
    <t>Longford CofE (VC) Primary School</t>
  </si>
  <si>
    <t>Christ Church Church of England Controlled Primary School</t>
  </si>
  <si>
    <t>Box Church of England Primary School</t>
  </si>
  <si>
    <t>Bishopstone Church of England Primary School</t>
  </si>
  <si>
    <t>Ashton Keynes Church of England Primary School</t>
  </si>
  <si>
    <t>Haydonleigh Primary School</t>
  </si>
  <si>
    <t>Newtown Community Primary School</t>
  </si>
  <si>
    <t>Bitham Brook Primary School</t>
  </si>
  <si>
    <t>Walwayne Court School</t>
  </si>
  <si>
    <t>Kings Lodge Primary School</t>
  </si>
  <si>
    <t>Brook Field Primary School</t>
  </si>
  <si>
    <t>Robert Le Kyng Primary School</t>
  </si>
  <si>
    <t>Salisbury, Manor Fields Primary School</t>
  </si>
  <si>
    <t>Mere School</t>
  </si>
  <si>
    <t>Longleaze Primary School</t>
  </si>
  <si>
    <t>Redland Primary School</t>
  </si>
  <si>
    <t>Princecroft Primary School</t>
  </si>
  <si>
    <t>The Grove Primary School</t>
  </si>
  <si>
    <t>Priestley Primary School</t>
  </si>
  <si>
    <t>Westrop Primary School</t>
  </si>
  <si>
    <t>Colebrook Junior School</t>
  </si>
  <si>
    <t>Greenmeadow Primary School</t>
  </si>
  <si>
    <t>Kiwi Primary School</t>
  </si>
  <si>
    <t>Wroughton Junior School</t>
  </si>
  <si>
    <t>Lawn Primary</t>
  </si>
  <si>
    <t>Wroughton Infant School</t>
  </si>
  <si>
    <t>Wootton Bassett Infants' School</t>
  </si>
  <si>
    <t>Westwood-with-Iford Primary School</t>
  </si>
  <si>
    <t>Westbury Infant School</t>
  </si>
  <si>
    <t>Wanborough Primary School</t>
  </si>
  <si>
    <t>Lainesmead Primary School</t>
  </si>
  <si>
    <t>Even Swindon Primary School</t>
  </si>
  <si>
    <t>Beechcroft Infant School</t>
  </si>
  <si>
    <t>Harnham Infants' School</t>
  </si>
  <si>
    <t>Ramsbury Primary School</t>
  </si>
  <si>
    <t>Stanton St Quintin Community Primary School</t>
  </si>
  <si>
    <t>Luckington Community School</t>
  </si>
  <si>
    <t>Horningsham Primary School</t>
  </si>
  <si>
    <t>Hilmarton Primary School</t>
  </si>
  <si>
    <t>Gomeldon Primary School</t>
  </si>
  <si>
    <t>Monkton Park Primary School</t>
  </si>
  <si>
    <t>Neston Primary School</t>
  </si>
  <si>
    <t>Chiseldon Primary &amp; Nursery School</t>
  </si>
  <si>
    <t>St Paul's Primary School</t>
  </si>
  <si>
    <t>Bratton Primary School</t>
  </si>
  <si>
    <t>EOTAS Swindon</t>
  </si>
  <si>
    <t>Cornfield School, Littlehampton</t>
  </si>
  <si>
    <t>Herons Dale School</t>
  </si>
  <si>
    <t>Fordwater School, Chichester</t>
  </si>
  <si>
    <t>Manor Green Primary School</t>
  </si>
  <si>
    <t>Oak Grove College</t>
  </si>
  <si>
    <t>Queen Elizabeth II Silver Jubilee School, Horsham</t>
  </si>
  <si>
    <t>Palatine Primary School</t>
  </si>
  <si>
    <t>Manor Green College</t>
  </si>
  <si>
    <t>St Anthony's School</t>
  </si>
  <si>
    <t>St Paul's Catholic College</t>
  </si>
  <si>
    <t>Holy Trinity CofE Secondary School, Crawley</t>
  </si>
  <si>
    <t>Chatsmore Catholic High School</t>
  </si>
  <si>
    <t>St Wilfrid's Catholic Comprehensive School, Crawley</t>
  </si>
  <si>
    <t>St Andrew's CofE High School for Boys</t>
  </si>
  <si>
    <t>Davison Church of England High School for Girls, Worthing</t>
  </si>
  <si>
    <t>Steyning Grammar School</t>
  </si>
  <si>
    <t>Sackville School</t>
  </si>
  <si>
    <t>Imberhorne School</t>
  </si>
  <si>
    <t>Downlands Community School</t>
  </si>
  <si>
    <t>Oathall Community College</t>
  </si>
  <si>
    <t>The Angmering School</t>
  </si>
  <si>
    <t>Felpham Community College</t>
  </si>
  <si>
    <t>Ifield Community College</t>
  </si>
  <si>
    <t>Bourne Community College</t>
  </si>
  <si>
    <t>Weald School, The</t>
  </si>
  <si>
    <t>Millais School</t>
  </si>
  <si>
    <t>The Forest School</t>
  </si>
  <si>
    <t>Tanbridge House School</t>
  </si>
  <si>
    <t>St Wilfrid's Catholic Primary School, Burgess Hill</t>
  </si>
  <si>
    <t>St Joseph's Catholic Primary School, Haywards Heath</t>
  </si>
  <si>
    <t>St Giles CofE Primary School</t>
  </si>
  <si>
    <t>St Wilfrid's CofE Primary School, Haywards Heath</t>
  </si>
  <si>
    <t>St Mary's CofE Primary School, East Grinstead</t>
  </si>
  <si>
    <t>Holy Trinity CofE Primary School, Cuckfield</t>
  </si>
  <si>
    <t>St Robert Southwell Catholic Primary School, Horsham</t>
  </si>
  <si>
    <t>Nyewood CofE Infant School, Bognor Regis</t>
  </si>
  <si>
    <t>English Martyrs Catholic Primary School, Worthing</t>
  </si>
  <si>
    <t>Bishop Tufnell CofE Primary School, Felpham</t>
  </si>
  <si>
    <t>St Nicolas &amp; St Mary CofE(Aided) Primary School</t>
  </si>
  <si>
    <t>St Mary's Church of England Primary School</t>
  </si>
  <si>
    <t>St Andrew's CofE Primary School</t>
  </si>
  <si>
    <t>St Francis of Assisi Catholic Primary School, Crawley</t>
  </si>
  <si>
    <t>Goring-By-Sea CofE (Aided) Primary School</t>
  </si>
  <si>
    <t>Our Lady Queen of Heaven Catholic Primary School, Crawley</t>
  </si>
  <si>
    <t>St Margaret's CofE Primary School</t>
  </si>
  <si>
    <t>St Peter's Catholic Primary School, Shoreham-by-Sea</t>
  </si>
  <si>
    <t>St Catherine's Catholic Primary School, Littlehampton</t>
  </si>
  <si>
    <t>St Richard's Catholic Primary School</t>
  </si>
  <si>
    <t>St Philip's Catholic Primary School, Arundel</t>
  </si>
  <si>
    <t>St Wilfrids Catholic Primary School</t>
  </si>
  <si>
    <t>Heene CofE Primary School</t>
  </si>
  <si>
    <t>Broadwater CofE Primary School</t>
  </si>
  <si>
    <t>St Mary's CofE (Aided) Primary School</t>
  </si>
  <si>
    <t>St Peter's CofE Primary School</t>
  </si>
  <si>
    <t>St John the Baptist CofE Primary School</t>
  </si>
  <si>
    <t>St Peter's CofE (Aided) Primary School</t>
  </si>
  <si>
    <t>Bury CofE Primary School</t>
  </si>
  <si>
    <t>Nyewood CofE Junior School</t>
  </si>
  <si>
    <t>Ashurst CofE Primary School</t>
  </si>
  <si>
    <t>Arundel CofE Primary School</t>
  </si>
  <si>
    <t>Harting CofE Primary School</t>
  </si>
  <si>
    <t>West Park CofE Primary (Controlled) School</t>
  </si>
  <si>
    <t>St Mark's CofE Primary School</t>
  </si>
  <si>
    <t>Albourne CofE Primary School</t>
  </si>
  <si>
    <t>Copthorne CofE Junior School</t>
  </si>
  <si>
    <t>West Hoathly CofE Primary School</t>
  </si>
  <si>
    <t>Twineham CofE Primary School</t>
  </si>
  <si>
    <t>Turners Hill CofE Primary School</t>
  </si>
  <si>
    <t>St Augustine's CofE Primary School</t>
  </si>
  <si>
    <t>Bolney CofE Primary School</t>
  </si>
  <si>
    <t>Balcombe CofE Controlled Primary School</t>
  </si>
  <si>
    <t>West Dean CofE Primary School</t>
  </si>
  <si>
    <t>Easebourne CofE Primary School</t>
  </si>
  <si>
    <t>William Penn School</t>
  </si>
  <si>
    <t>Yapton CE Primary School</t>
  </si>
  <si>
    <t>West Wittering Parochial Church of England School</t>
  </si>
  <si>
    <t>Warnham CofE Primary School</t>
  </si>
  <si>
    <t>Walberton and Binsted CofE Primary School</t>
  </si>
  <si>
    <t>Steyning CofE Primary School</t>
  </si>
  <si>
    <t>Slinfold CofE Primary School</t>
  </si>
  <si>
    <t>Slindon CofE Primary School</t>
  </si>
  <si>
    <t>Singleton CofE Primary School</t>
  </si>
  <si>
    <t>Shipley CofE Primary School</t>
  </si>
  <si>
    <t>Rogate CofE Primary School</t>
  </si>
  <si>
    <t>Petworth Cof E Primary School</t>
  </si>
  <si>
    <t>Rake CofE Primary School</t>
  </si>
  <si>
    <t>Midhurst CofE Primary School</t>
  </si>
  <si>
    <t>Holy Trinity CofE Primary School, Lower Beeding</t>
  </si>
  <si>
    <t>Lavant CofE Primary School</t>
  </si>
  <si>
    <t>Jolesfield CofE Primary School</t>
  </si>
  <si>
    <t>Fittleworth CofE Village School</t>
  </si>
  <si>
    <t>Fishbourne CofE Primary School</t>
  </si>
  <si>
    <t>Ferring C of E Primary School</t>
  </si>
  <si>
    <t>Eastergate CofE Primary School</t>
  </si>
  <si>
    <t>Duncton CofE Junior School</t>
  </si>
  <si>
    <t>Compton and Up Marden CofE Primary School</t>
  </si>
  <si>
    <t>St James' CofE Primary School, Coldwaltham</t>
  </si>
  <si>
    <t>Clapham and Patching CofE Primary School</t>
  </si>
  <si>
    <t>Chidham Parochial Primary School</t>
  </si>
  <si>
    <t>Rumboldswhyke CofE Infants' School</t>
  </si>
  <si>
    <t>Boxgrove CofE Primary School</t>
  </si>
  <si>
    <t>South Bersted CofE Primary School</t>
  </si>
  <si>
    <t>Birdham CE Primary School</t>
  </si>
  <si>
    <t>Ashington CofE Primary School</t>
  </si>
  <si>
    <t>Amberley CofE Primary School</t>
  </si>
  <si>
    <t>Bramber Primary School</t>
  </si>
  <si>
    <t>Springfield Infant School and Nursery</t>
  </si>
  <si>
    <t>The Meads Primary School</t>
  </si>
  <si>
    <t>Blackwell Primary School</t>
  </si>
  <si>
    <t>Maidenbower Infant School</t>
  </si>
  <si>
    <t>Chesswood Junior School</t>
  </si>
  <si>
    <t>Lyndhurst Infant School</t>
  </si>
  <si>
    <t>Georgian Gardens Community Primary School</t>
  </si>
  <si>
    <t>Sheddingdean Community Primary School</t>
  </si>
  <si>
    <t>Thomas A Becket Junior School</t>
  </si>
  <si>
    <t>Thomas A Becket Infant School</t>
  </si>
  <si>
    <t>Durrington Junior School</t>
  </si>
  <si>
    <t>Hawthorns Primary School, Durrington</t>
  </si>
  <si>
    <t>North Heath Community Primary School</t>
  </si>
  <si>
    <t>Estcots Primary School</t>
  </si>
  <si>
    <t>Birchwood Grove Community Primary School, Burgess Hill</t>
  </si>
  <si>
    <t>Fairway Infant School, Copthorne</t>
  </si>
  <si>
    <t>Southway Junior School</t>
  </si>
  <si>
    <t>The Gattons Infant School</t>
  </si>
  <si>
    <t>The Windmills Junior School</t>
  </si>
  <si>
    <t>Warninglid Primary School</t>
  </si>
  <si>
    <t>Hassocks Infant School</t>
  </si>
  <si>
    <t>Handcross Primary School</t>
  </si>
  <si>
    <t>London Meed Community Primary School</t>
  </si>
  <si>
    <t>Manor Field Primary School</t>
  </si>
  <si>
    <t>Ashurst Wood Primary School</t>
  </si>
  <si>
    <t>Rose Green Infant School</t>
  </si>
  <si>
    <t>Lyminster Primary School</t>
  </si>
  <si>
    <t>Bartons Primary School, Bognor Regis</t>
  </si>
  <si>
    <t>Parklands Community Primary School</t>
  </si>
  <si>
    <t>East Preston Infant School</t>
  </si>
  <si>
    <t>Leechpool Primary School</t>
  </si>
  <si>
    <t>Milton Mount Primary School</t>
  </si>
  <si>
    <t>Swiss Gardens Primary School</t>
  </si>
  <si>
    <t>Glebe Primary School</t>
  </si>
  <si>
    <t>Pound Hill Junior School, Crawley</t>
  </si>
  <si>
    <t>Three Bridges Primary School</t>
  </si>
  <si>
    <t>Heron Way Primary School</t>
  </si>
  <si>
    <t>Shoreham Beach Primary School</t>
  </si>
  <si>
    <t>Arunside School, Horsham</t>
  </si>
  <si>
    <t>Jessie Younghusband Primary School</t>
  </si>
  <si>
    <t>Southbourne Junior School</t>
  </si>
  <si>
    <t>Southbourne Infant School</t>
  </si>
  <si>
    <t>Storrington Primary School</t>
  </si>
  <si>
    <t>Bersted Green Primary School, Bognor Regis</t>
  </si>
  <si>
    <t>Thorney Island Community Primary School</t>
  </si>
  <si>
    <t>Vale School, Worthing</t>
  </si>
  <si>
    <t>Field Place Infant School</t>
  </si>
  <si>
    <t>Elm Grove Primary School, Worthing</t>
  </si>
  <si>
    <t>Durrington Infant School</t>
  </si>
  <si>
    <t>Whytemead Primary School</t>
  </si>
  <si>
    <t>Wisborough Green Primary School</t>
  </si>
  <si>
    <t>West Chiltington Community Primary School</t>
  </si>
  <si>
    <t>Westbourne Primary School</t>
  </si>
  <si>
    <t>Upper Beeding Primary School</t>
  </si>
  <si>
    <t>Thakeham Primary School</t>
  </si>
  <si>
    <t>Stedham Primary School</t>
  </si>
  <si>
    <t>Sidlesham Primary School</t>
  </si>
  <si>
    <t>Rusper Primary School</t>
  </si>
  <si>
    <t>Rudgwick Primary School</t>
  </si>
  <si>
    <t>Plaistow and Kirdford Primary School</t>
  </si>
  <si>
    <t>North Mundham Primary School</t>
  </si>
  <si>
    <t>Northchapel Community Primary School</t>
  </si>
  <si>
    <t>Loxwood Primary School</t>
  </si>
  <si>
    <t>North Lancing Primary School</t>
  </si>
  <si>
    <t>Barns Green Primary School</t>
  </si>
  <si>
    <t>Littlehaven Infant School</t>
  </si>
  <si>
    <t>Northolmes Junior School, Horsham</t>
  </si>
  <si>
    <t>Trafalgar Community Infant School</t>
  </si>
  <si>
    <t>Hollycombe Primary School</t>
  </si>
  <si>
    <t>Graffham CofE Infant School</t>
  </si>
  <si>
    <t>Funtington Primary School</t>
  </si>
  <si>
    <t>East Wittering Community Primary School</t>
  </si>
  <si>
    <t>Colgate Primary School</t>
  </si>
  <si>
    <t>Lancastrian Infant School</t>
  </si>
  <si>
    <t>Camelsdale Primary School</t>
  </si>
  <si>
    <t>Shelley Primary School</t>
  </si>
  <si>
    <t>Bosham Primary School</t>
  </si>
  <si>
    <t>Aldingbourne Primary School</t>
  </si>
  <si>
    <t>Boundstone Nursery School</t>
  </si>
  <si>
    <t>Horsham Nursery School</t>
  </si>
  <si>
    <t>Chichester Nursery School</t>
  </si>
  <si>
    <t>Bognor Regis Nursery School</t>
  </si>
  <si>
    <t>Round Oak School</t>
  </si>
  <si>
    <t>Ridgeway School</t>
  </si>
  <si>
    <t>Exhall Grange Specialist School</t>
  </si>
  <si>
    <t>The Avon Valley School and Performing Arts College</t>
  </si>
  <si>
    <t>Dunchurch Infant School</t>
  </si>
  <si>
    <t>Dunnington CofE Primary School</t>
  </si>
  <si>
    <t>Middlemarch School</t>
  </si>
  <si>
    <t>Wolverton Primary School</t>
  </si>
  <si>
    <t>Trinity Catholic School</t>
  </si>
  <si>
    <t>Barford St Peter's CofE Primary School</t>
  </si>
  <si>
    <t>English Martyrs Catholic Primary School</t>
  </si>
  <si>
    <t>Our Lady's Catholic Primary School, Princethorpe</t>
  </si>
  <si>
    <t>Our Lady and St Teresa's Catholic Primary School</t>
  </si>
  <si>
    <t>St Mary Immaculate Catholic Primary School</t>
  </si>
  <si>
    <t>St Anthony's Catholic Primary School</t>
  </si>
  <si>
    <t>St Augustine's Catholic Primary School</t>
  </si>
  <si>
    <t>St Mary's Catholic Primary School, Studley</t>
  </si>
  <si>
    <t>St Mary's Catholic Primary School, Southam</t>
  </si>
  <si>
    <t>St Edward's Catholic Primary School</t>
  </si>
  <si>
    <t>Dunchurch Boughton CofE (Voluntary Aided) Junior School</t>
  </si>
  <si>
    <t>St Paul's CofE Primary School, Leamington Spa</t>
  </si>
  <si>
    <t>Wilmcote CofE (Voluntary Aided) Primary School</t>
  </si>
  <si>
    <t>Moreton Morrell CofE Primary School</t>
  </si>
  <si>
    <t>Kineton CofE (VA) Primary School</t>
  </si>
  <si>
    <t>The Canons C of E Primary School</t>
  </si>
  <si>
    <t>All Saints Bedworth C/E Primary School &amp; Nursery</t>
  </si>
  <si>
    <t>The Ferncumbe CofE Primary School</t>
  </si>
  <si>
    <t>Shustoke CofE Primary School</t>
  </si>
  <si>
    <t>Bilton CofE Junior School</t>
  </si>
  <si>
    <t>Wolvey CofE Primary School</t>
  </si>
  <si>
    <t>Wolston St Margaret's CofE Primary School</t>
  </si>
  <si>
    <t>Clifton-upon-Dunsmore CofE Primary School</t>
  </si>
  <si>
    <t>St. Margaret's CofE Junior School</t>
  </si>
  <si>
    <t>All Saints' CofE Junior School</t>
  </si>
  <si>
    <t>Radford Semele CofE Primary School</t>
  </si>
  <si>
    <t>Lapworth CofE Primary School</t>
  </si>
  <si>
    <t>St Nicholas CofE Primary School</t>
  </si>
  <si>
    <t>Cubbington CofE Primary School</t>
  </si>
  <si>
    <t>Bishops Tachbrook CofE Primary School</t>
  </si>
  <si>
    <t>St Paul's CofE Primary School, Nuneaton</t>
  </si>
  <si>
    <t>Abbey CofE Infant School</t>
  </si>
  <si>
    <t>All Saints CofE Primary School and Nursery, Nuneaton</t>
  </si>
  <si>
    <t>Wootton Wawen CofE Primary School</t>
  </si>
  <si>
    <t>Wellesbourne CofE Primary School</t>
  </si>
  <si>
    <t>Tysoe CofE Primary School</t>
  </si>
  <si>
    <t>Shottery St Andrew's CofE Primary School</t>
  </si>
  <si>
    <t>Mappleborough Green CofE Primary School</t>
  </si>
  <si>
    <t>Loxley CofE Community Primary School</t>
  </si>
  <si>
    <t>Ilmington CofE Primary School</t>
  </si>
  <si>
    <t>Harbury CofE Primary School</t>
  </si>
  <si>
    <t>Hampton Lucy CofE Primary School</t>
  </si>
  <si>
    <t>Ettington CofE Primary School</t>
  </si>
  <si>
    <t>Brailes CofE Primary School</t>
  </si>
  <si>
    <t>Bidford-on-Avon CofE Primary School</t>
  </si>
  <si>
    <t>Alveston CofE Primary School</t>
  </si>
  <si>
    <t>Water Orton Primary School</t>
  </si>
  <si>
    <t>Brownsover Community Infant School</t>
  </si>
  <si>
    <t>Race Leys Infant School</t>
  </si>
  <si>
    <t>Milverton Primary School</t>
  </si>
  <si>
    <t>Priors Field Primary School</t>
  </si>
  <si>
    <t>Bishopton Primary School</t>
  </si>
  <si>
    <t>Croft Junior School</t>
  </si>
  <si>
    <t>Boughton Leigh Infant School</t>
  </si>
  <si>
    <t>Boughton Leigh Junior School</t>
  </si>
  <si>
    <t>Glendale Infant School</t>
  </si>
  <si>
    <t>Chetwynd Junior School</t>
  </si>
  <si>
    <t>St Giles Junior School</t>
  </si>
  <si>
    <t>High Meadow Community School</t>
  </si>
  <si>
    <t>Bawnmore Community Infant School</t>
  </si>
  <si>
    <t>Abbots Farm Junior School</t>
  </si>
  <si>
    <t>Bilton Infant School</t>
  </si>
  <si>
    <t>Northlands Primary School</t>
  </si>
  <si>
    <t>Eastlands Primary School</t>
  </si>
  <si>
    <t>Abbots Farm Infant School</t>
  </si>
  <si>
    <t>Long Lawford Primary School</t>
  </si>
  <si>
    <t>Emscote Infant School</t>
  </si>
  <si>
    <t>Brookhurst Primary School</t>
  </si>
  <si>
    <t>Briar Hill Infant School</t>
  </si>
  <si>
    <t>Telford Infant School</t>
  </si>
  <si>
    <t>Newburgh Primary School</t>
  </si>
  <si>
    <t>Whitnash Primary School</t>
  </si>
  <si>
    <t>Westgate Primary School</t>
  </si>
  <si>
    <t>Telford Junior School</t>
  </si>
  <si>
    <t>Clapham Terrace Community Primary School and Nursery</t>
  </si>
  <si>
    <t>Park Hill Junior School</t>
  </si>
  <si>
    <t>Clinton Primary School</t>
  </si>
  <si>
    <t>Thorns Community Infant School</t>
  </si>
  <si>
    <t>Whitestone Infant School</t>
  </si>
  <si>
    <t>Galley Common Infant School</t>
  </si>
  <si>
    <t>Chilvers Coton Community Infant School</t>
  </si>
  <si>
    <t>Lighthorne Heath Primary School</t>
  </si>
  <si>
    <t>Welford-on-Avon Primary School</t>
  </si>
  <si>
    <t>Studley Community Infants' School</t>
  </si>
  <si>
    <t>Bridgetown Primary School</t>
  </si>
  <si>
    <t>Thomas Jolyffe Primary School</t>
  </si>
  <si>
    <t>Snitterfield Primary School</t>
  </si>
  <si>
    <t>Quinton Primary School</t>
  </si>
  <si>
    <t>Hurley Primary School</t>
  </si>
  <si>
    <t>Nathaniel Newton Infant School</t>
  </si>
  <si>
    <t>Michael Drayton Junior School</t>
  </si>
  <si>
    <t>Great Alne Primary School</t>
  </si>
  <si>
    <t>Wheelwright Lane Primary School</t>
  </si>
  <si>
    <t>Claverdon Primary School</t>
  </si>
  <si>
    <t>Nursery Hill Primary School</t>
  </si>
  <si>
    <t>Stockingford Maintained Nursery School</t>
  </si>
  <si>
    <t>Warwick Nursery School</t>
  </si>
  <si>
    <t>Kenilworth Nursery School &amp; Early Years Training Centre</t>
  </si>
  <si>
    <t>Whitnash Nursery School</t>
  </si>
  <si>
    <t>Bedworth Heath Nursery School</t>
  </si>
  <si>
    <t>Atherstone Nursery School</t>
  </si>
  <si>
    <t>Woodfield School</t>
  </si>
  <si>
    <t>Philip Southcote School</t>
  </si>
  <si>
    <t>Freemantles School</t>
  </si>
  <si>
    <t>Portesbery School</t>
  </si>
  <si>
    <t>Manor Mead School</t>
  </si>
  <si>
    <t>Brooklands School</t>
  </si>
  <si>
    <t>Clifton Hill School</t>
  </si>
  <si>
    <t>Walton Leigh School</t>
  </si>
  <si>
    <t>Wey House School</t>
  </si>
  <si>
    <t>Limpsfield Grange School</t>
  </si>
  <si>
    <t>Sunnydown School</t>
  </si>
  <si>
    <t>Gosden House School</t>
  </si>
  <si>
    <t>All Hallows Catholic School</t>
  </si>
  <si>
    <t>The Winston Churchill School A Specialist Sports College</t>
  </si>
  <si>
    <t>Burpham Foundation Primary School</t>
  </si>
  <si>
    <t>Wallace Fields Junior School</t>
  </si>
  <si>
    <t>Tadworth Primary School</t>
  </si>
  <si>
    <t>Park Mead Primary</t>
  </si>
  <si>
    <t>Burstow Primary School</t>
  </si>
  <si>
    <t>Yattendon School</t>
  </si>
  <si>
    <t>Holy Trinity, Guildford, CofE Aided Junior School</t>
  </si>
  <si>
    <t>Hawkedale Primary School</t>
  </si>
  <si>
    <t>The Priory CofE Voluntary Aided School</t>
  </si>
  <si>
    <t>St Bede's School</t>
  </si>
  <si>
    <t>St Andrew's Catholic School</t>
  </si>
  <si>
    <t>Oakwood School</t>
  </si>
  <si>
    <t>Ash Manor School</t>
  </si>
  <si>
    <t>Glebelands School</t>
  </si>
  <si>
    <t>Broadwater School</t>
  </si>
  <si>
    <t>Shere CofE Aided Infant School</t>
  </si>
  <si>
    <t>Grayswood Church of England (Aided) Primary School</t>
  </si>
  <si>
    <t>Bramley CofE Aided Infant School and Nursery</t>
  </si>
  <si>
    <t>St Bartholomew's CofE Aided Primary School</t>
  </si>
  <si>
    <t>Scott Broadwood CofE Infant School</t>
  </si>
  <si>
    <t>St Dunstan's Catholic Primary School, Woking</t>
  </si>
  <si>
    <t>St Joseph's Catholic Primary School, Redhill</t>
  </si>
  <si>
    <t>St Michael Catholic Primary School</t>
  </si>
  <si>
    <t>Littleton CofE Infant School</t>
  </si>
  <si>
    <t>Laleham CofE VA Primary School</t>
  </si>
  <si>
    <t>Ashford CofE Primary School</t>
  </si>
  <si>
    <t>St Clement's Catholic Primary School</t>
  </si>
  <si>
    <t>St Anne's Catholic Primary School</t>
  </si>
  <si>
    <t>Send CofE Primary School</t>
  </si>
  <si>
    <t>St Edmund's Catholic Primary School</t>
  </si>
  <si>
    <t>Our Lady of the Rosary RC Primary School</t>
  </si>
  <si>
    <t>St Paul's Catholic Primary School, Thames Ditton</t>
  </si>
  <si>
    <t>St Cuthbert's Catholic Primary School, Englefield Green</t>
  </si>
  <si>
    <t>St Francis Catholic Primary School</t>
  </si>
  <si>
    <t>Wonersh and Shamley Green CofE Aided Primary School</t>
  </si>
  <si>
    <t>Horsell CofE Aided Junior School</t>
  </si>
  <si>
    <t>The Chandler CofE Aided Junior School</t>
  </si>
  <si>
    <t>Clandon CofE Aided Primary School</t>
  </si>
  <si>
    <t>All Saints CofE Aided Infant School</t>
  </si>
  <si>
    <t>St Peter's CofE Infant School</t>
  </si>
  <si>
    <t>Reigate Parish Church Primary  School</t>
  </si>
  <si>
    <t>Puttenham CofE Infant School</t>
  </si>
  <si>
    <t>Nutfield Church CofE Primary School</t>
  </si>
  <si>
    <t>Newdigate CofE Endowed Aided Infant School</t>
  </si>
  <si>
    <t>Limpsfield CofE Infant School</t>
  </si>
  <si>
    <t>St Giles' CofE (Aided) Infant School</t>
  </si>
  <si>
    <t>St Nicolas CofE Aided Infant School</t>
  </si>
  <si>
    <t>Busbridge CofE Aided Junior School</t>
  </si>
  <si>
    <t>St John's CofE Aided Infant School</t>
  </si>
  <si>
    <t>St Mary's CofE Aided Infant School, Frensham</t>
  </si>
  <si>
    <t>Ewhurst CofE Aided Infant School</t>
  </si>
  <si>
    <t>Long Ditton St Mary's CofE (Aided) Junior School</t>
  </si>
  <si>
    <t>St Lawrence CofE Aided Junior School, East Molesey</t>
  </si>
  <si>
    <t>St Matthew's CofE Aided Infant School, Cobham</t>
  </si>
  <si>
    <t>St James CofE Aided Primary School</t>
  </si>
  <si>
    <t>Christ Church CofE Aided Infant School, Virginia Water</t>
  </si>
  <si>
    <t>Thorpe CofE Aided Primary School</t>
  </si>
  <si>
    <t>St Jude's Church of England Junior School (VA)</t>
  </si>
  <si>
    <t>St Paul's CofE (Aided) Primary School</t>
  </si>
  <si>
    <t>St Michael's CofE Aided Infant School</t>
  </si>
  <si>
    <t>St Lawrence CofE (Aided) Primary School</t>
  </si>
  <si>
    <t>Chilworth CofE (Aided) Infant School</t>
  </si>
  <si>
    <t>St Peter and St Paul CofE Infant School</t>
  </si>
  <si>
    <t>St John's CofE Aided Primary School</t>
  </si>
  <si>
    <t>Merrow CofE Controlled Infant School</t>
  </si>
  <si>
    <t>Witley CofE Controlled Infant School</t>
  </si>
  <si>
    <t>St Martin's CofE Aided Infant School, Epsom</t>
  </si>
  <si>
    <t>Walsh CofE Junior School</t>
  </si>
  <si>
    <t>Bisley CofE Primary School</t>
  </si>
  <si>
    <t>Frimley CofE Junior School</t>
  </si>
  <si>
    <t>Powell Corderoy Primary School</t>
  </si>
  <si>
    <t>St Mary's CofE Controlled Primary School, Byfleet</t>
  </si>
  <si>
    <t>St Mary's CofE Voluntary Controlled Infant School</t>
  </si>
  <si>
    <t>St Paul's CofE Infant School and Surestart Children's Centre, Tongham</t>
  </si>
  <si>
    <t>Farncombe Church of England Infant School</t>
  </si>
  <si>
    <t>The Royal Kent CofE Primary School</t>
  </si>
  <si>
    <t>St Martin's CofE (Aided) Junior School</t>
  </si>
  <si>
    <t>St Martin's CofE Controlled Primary School, Dorking</t>
  </si>
  <si>
    <t>Valley End CofE Infant School</t>
  </si>
  <si>
    <t>Lyne and Longcross CofE Aided Primary School</t>
  </si>
  <si>
    <t>Walsh Memorial CofE Controlled Infant School</t>
  </si>
  <si>
    <t>Furzefield Primary School</t>
  </si>
  <si>
    <t>Epsom Downs Primary School and Children's Centre</t>
  </si>
  <si>
    <t>Town Farm Primary School &amp; Nursery</t>
  </si>
  <si>
    <t>Chandlers Field Primary School</t>
  </si>
  <si>
    <t>Lingfield Primary School</t>
  </si>
  <si>
    <t>Stepgates Community School</t>
  </si>
  <si>
    <t>Ash Grange Primary School</t>
  </si>
  <si>
    <t>Ashford Park Primary School</t>
  </si>
  <si>
    <t>Kingfield Primary School</t>
  </si>
  <si>
    <t>Claygate Primary School</t>
  </si>
  <si>
    <t>Hythe Primary School</t>
  </si>
  <si>
    <t>Langshott Primary School</t>
  </si>
  <si>
    <t>Englefield Green Infant School and Nurseries</t>
  </si>
  <si>
    <t>Busbridge Infant School</t>
  </si>
  <si>
    <t>Beauclerc Infant and Nursery School</t>
  </si>
  <si>
    <t>Chennestone Primary School</t>
  </si>
  <si>
    <t>Clarendon Primary School</t>
  </si>
  <si>
    <t>Meath Green Infant School</t>
  </si>
  <si>
    <t>West Byfleet Junior School</t>
  </si>
  <si>
    <t>Tillingbourne Junior School</t>
  </si>
  <si>
    <t>William Cobbett Primary School</t>
  </si>
  <si>
    <t>Manby Lodge Infant School</t>
  </si>
  <si>
    <t>St Ann's Heath Junior School</t>
  </si>
  <si>
    <t>Thorpe Lea Primary School</t>
  </si>
  <si>
    <t>Reigate Priory Community Junior School</t>
  </si>
  <si>
    <t>Holland Junior School</t>
  </si>
  <si>
    <t>Earlswood Junior School</t>
  </si>
  <si>
    <t>Onslow Infant School</t>
  </si>
  <si>
    <t>Stamford Green Primary School</t>
  </si>
  <si>
    <t>Meadowcroft Community Infant School</t>
  </si>
  <si>
    <t>Audley Primary School</t>
  </si>
  <si>
    <t>Bell Farm Primary School</t>
  </si>
  <si>
    <t>Grovelands Primary School</t>
  </si>
  <si>
    <t>Burhill Primary School</t>
  </si>
  <si>
    <t>Polesden Lacey Infant School</t>
  </si>
  <si>
    <t>Badshot Lea Village Infant School</t>
  </si>
  <si>
    <t>Moss Lane School</t>
  </si>
  <si>
    <t>Folly Hill Infant School</t>
  </si>
  <si>
    <t>Godalming Junior School</t>
  </si>
  <si>
    <t>Ongar Place Primary School</t>
  </si>
  <si>
    <t>Hurst Park Primary School</t>
  </si>
  <si>
    <t>The Grange Community Infant School</t>
  </si>
  <si>
    <t>Shawfield Primary School</t>
  </si>
  <si>
    <t>Prior Heath Infant School</t>
  </si>
  <si>
    <t>West Ashtead Primary School</t>
  </si>
  <si>
    <t>Worplesdon Primary School</t>
  </si>
  <si>
    <t>Banstead Community Junior School</t>
  </si>
  <si>
    <t>Godstone Primary and Nursery School</t>
  </si>
  <si>
    <t>Oakfield Junior School</t>
  </si>
  <si>
    <t>Heather Ridge Infant School</t>
  </si>
  <si>
    <t>Milford School</t>
  </si>
  <si>
    <t>Meath Green Junior School</t>
  </si>
  <si>
    <t>Hurst Green Infant School</t>
  </si>
  <si>
    <t>Bushy Hill Junior School</t>
  </si>
  <si>
    <t>The Greville Primary School</t>
  </si>
  <si>
    <t>Shawley Community Primary School</t>
  </si>
  <si>
    <t>Wood Street Infant School</t>
  </si>
  <si>
    <t>West Byfleet Infant School</t>
  </si>
  <si>
    <t>Byfleet Primary School</t>
  </si>
  <si>
    <t>Bagshot Infant School</t>
  </si>
  <si>
    <t>Oatlands School</t>
  </si>
  <si>
    <t>Earlswood Infant and Nursery School</t>
  </si>
  <si>
    <t>Dormansland Primary School</t>
  </si>
  <si>
    <t>Fetcham Village Infant School</t>
  </si>
  <si>
    <t>Barnett Wood Infant School</t>
  </si>
  <si>
    <t>Horley Infant School</t>
  </si>
  <si>
    <t>Shottermill Infant School</t>
  </si>
  <si>
    <t>Shottermill Junior School</t>
  </si>
  <si>
    <t>Beacon Hill Community Primary School</t>
  </si>
  <si>
    <t>Felbridge Primary School</t>
  </si>
  <si>
    <t>Thames Ditton Infant School</t>
  </si>
  <si>
    <t>Thames Ditton Junior School</t>
  </si>
  <si>
    <t>Long Ditton Infant and Nursery School</t>
  </si>
  <si>
    <t>The Orchard Infant School</t>
  </si>
  <si>
    <t>The Mead Infant and Nursery School</t>
  </si>
  <si>
    <t>Epsom Primary and Nursery School</t>
  </si>
  <si>
    <t>Ewell Grove Primary and Nursery School</t>
  </si>
  <si>
    <t>Manorcroft Primary School</t>
  </si>
  <si>
    <t>Trumps Green Infant School</t>
  </si>
  <si>
    <t>North Downs Primary School</t>
  </si>
  <si>
    <t>Charlwood Village Primary School</t>
  </si>
  <si>
    <t>Walton-on-the-Hill Primary School</t>
  </si>
  <si>
    <t>Kingswood Primary School</t>
  </si>
  <si>
    <t>Wey Valley College</t>
  </si>
  <si>
    <t>Fordway Centre</t>
  </si>
  <si>
    <t>The Wharf Nursery School &amp; Children's Centre</t>
  </si>
  <si>
    <t>Dorking Nursery School</t>
  </si>
  <si>
    <t>Chertsey Nursery School</t>
  </si>
  <si>
    <t>Hillside Special School</t>
  </si>
  <si>
    <t>St Benedict's Catholic School</t>
  </si>
  <si>
    <t>King Edward VI Church of England Voluntary Controlled Upper School</t>
  </si>
  <si>
    <t>Northgate High School</t>
  </si>
  <si>
    <t>Thurston Community College</t>
  </si>
  <si>
    <t>St Mark's Catholic Primary School, Ipswich</t>
  </si>
  <si>
    <t>St Margaret's Church of England Voluntary Aided Primary School, Ipswich</t>
  </si>
  <si>
    <t>St John's Church of England Voluntary Aided Primary School, Ipswich</t>
  </si>
  <si>
    <t>Orford Church of England Voluntary Aided Primary School</t>
  </si>
  <si>
    <t>Framlingham Sir Robert Hitcham's Church of England Voluntary Aided Primary School</t>
  </si>
  <si>
    <t>Sir Robert Hitcham Church of England Voluntary Aided School</t>
  </si>
  <si>
    <t>Stonham Aspal Church of England Voluntary Aided Primary School</t>
  </si>
  <si>
    <t>Creeting St Mary Church of England Voluntary Aided Primary School</t>
  </si>
  <si>
    <t>St Joseph's Roman Catholic Primary School</t>
  </si>
  <si>
    <t>St Edmundsbury Church of England Voluntary Aided Primary School</t>
  </si>
  <si>
    <t>St Botolph's Church of England Voluntary Controlled Primary School</t>
  </si>
  <si>
    <t>St Gregory Church of England Voluntary Controlled Primary School</t>
  </si>
  <si>
    <t>Bentley Church of England Voluntary Controlled Primary School</t>
  </si>
  <si>
    <t>Blundeston Church of England Voluntary Controlled Primary School</t>
  </si>
  <si>
    <t>Worlingworth Church of England Voluntary Controlled Primary School</t>
  </si>
  <si>
    <t>Capel St Mary Church of England Voluntary Controlled Primary School</t>
  </si>
  <si>
    <t>Worlingham Church of England Voluntary Controlled Primary School</t>
  </si>
  <si>
    <t>Wilby Church of England Voluntary Controlled Primary School</t>
  </si>
  <si>
    <t>Thorndon Church of England Voluntary Controlled Primary School</t>
  </si>
  <si>
    <t>Tattingstone Church of England Voluntary Controlled Primary School</t>
  </si>
  <si>
    <t>Kelsale Church of England Voluntary Controlled Primary School</t>
  </si>
  <si>
    <t>Great Finborough Church of England Voluntary Controlled Primary School</t>
  </si>
  <si>
    <t>East Bergholt Church of England Voluntary Controlled Primary School</t>
  </si>
  <si>
    <t>Corton Church of England Voluntary Aided Primary School</t>
  </si>
  <si>
    <t>Bramford Church of England Voluntary Controlled Primary School</t>
  </si>
  <si>
    <t>Benhall St Mary's Church of England Voluntary Controlled Primary School</t>
  </si>
  <si>
    <t>Bedfield Church of England Voluntary Controlled Primary School</t>
  </si>
  <si>
    <t>Bawdsey Church of England Voluntary Controlled Primary School</t>
  </si>
  <si>
    <t>Whatfield Church of England Voluntary Controlled Primary School</t>
  </si>
  <si>
    <t>Walsham-le-Willows Church of England Voluntary Controlled Primary School</t>
  </si>
  <si>
    <t>Risby Church of England Voluntary Controlled Primary School</t>
  </si>
  <si>
    <t>Norton CEVC Primary School</t>
  </si>
  <si>
    <t>Moulton Church of England Voluntary Controlled Primary School</t>
  </si>
  <si>
    <t>All Saints' Church of England Voluntary Controlled Primary School, Lawshall</t>
  </si>
  <si>
    <t>Kersey Church of England Voluntary Controlled Primary School</t>
  </si>
  <si>
    <t>Hopton Church of England Voluntary Controlled Primary School</t>
  </si>
  <si>
    <t>Honington Church of England Voluntary Controlled Primary School</t>
  </si>
  <si>
    <t>Great Waldingfield Church of England Voluntary Controlled Primary School</t>
  </si>
  <si>
    <t>Thurlow Voluntary Controlled Primary School</t>
  </si>
  <si>
    <t>Elmsett Church of England VC Primary School</t>
  </si>
  <si>
    <t>Cockfield Church of England Voluntary Controlled Primary School</t>
  </si>
  <si>
    <t>Cavendish Church of England Primary School</t>
  </si>
  <si>
    <t>Bures Church of England Voluntary Controlled Primary School</t>
  </si>
  <si>
    <t>Boxford Church of England Voluntary Controlled Primary School</t>
  </si>
  <si>
    <t>Barrow Church of England Voluntary Controlled Primary School</t>
  </si>
  <si>
    <t>Barningham Church of England Voluntary Controlled Primary School</t>
  </si>
  <si>
    <t>Barnham Church of England Voluntary Controlled Primary School</t>
  </si>
  <si>
    <t>Acton Church of England Voluntary Controlled Primary School</t>
  </si>
  <si>
    <t>Sandlings Primary School</t>
  </si>
  <si>
    <t>Sebert Wood Community Primary School</t>
  </si>
  <si>
    <t>Birchwood Primary School</t>
  </si>
  <si>
    <t>Wood Ley Community Primary School</t>
  </si>
  <si>
    <t>Rushmere Hall Primary School</t>
  </si>
  <si>
    <t>Ickworth Park Primary School</t>
  </si>
  <si>
    <t>Oulton Broad Primary School</t>
  </si>
  <si>
    <t>Stratford St Mary Primary School</t>
  </si>
  <si>
    <t>Bosmere Community Primary School</t>
  </si>
  <si>
    <t>Dale Hall Community Primary School</t>
  </si>
  <si>
    <t>Whitehouse Community Primary School</t>
  </si>
  <si>
    <t>Clifford Road Primary School</t>
  </si>
  <si>
    <t>Ravenswood Community Primary School</t>
  </si>
  <si>
    <t>Ranelagh Primary School</t>
  </si>
  <si>
    <t>Abbot's Hall Community Primary School</t>
  </si>
  <si>
    <t>Kyson Primary School</t>
  </si>
  <si>
    <t>Kingsfleet Primary School</t>
  </si>
  <si>
    <t>Gorseland Primary School</t>
  </si>
  <si>
    <t>Colneis Junior School</t>
  </si>
  <si>
    <t>Chilton Community Primary School</t>
  </si>
  <si>
    <t>Woodbridge Primary School</t>
  </si>
  <si>
    <t>Witnesham Primary School</t>
  </si>
  <si>
    <t>Waldringfield Primary School</t>
  </si>
  <si>
    <t>Trimley St Martin Primary School</t>
  </si>
  <si>
    <t>Trimley St Mary Primary School</t>
  </si>
  <si>
    <t>Freeman Community Primary School</t>
  </si>
  <si>
    <t>Somersham Primary School</t>
  </si>
  <si>
    <t>Snape Community Primary School</t>
  </si>
  <si>
    <t>Otley Primary School</t>
  </si>
  <si>
    <t>Melton Primary School</t>
  </si>
  <si>
    <t>Bealings School</t>
  </si>
  <si>
    <t>Heath Primary School, Kesgrave</t>
  </si>
  <si>
    <t>Hollesley Primary School</t>
  </si>
  <si>
    <t>Grundisburgh Primary School</t>
  </si>
  <si>
    <t>Fairfield Infant School</t>
  </si>
  <si>
    <t>Earl Soham Community Primary School</t>
  </si>
  <si>
    <t>Copdock Primary School</t>
  </si>
  <si>
    <t>Carlton Colville Primary School</t>
  </si>
  <si>
    <t>Bucklesham Primary School</t>
  </si>
  <si>
    <t>Paddocks Primary School</t>
  </si>
  <si>
    <t>Hardwick Primary School</t>
  </si>
  <si>
    <t>Hadleigh Community Primary School</t>
  </si>
  <si>
    <t>Sexton's Manor Community Primary School</t>
  </si>
  <si>
    <t>Westgate Community Primary School and Nursery</t>
  </si>
  <si>
    <t>Guildhall Feoffment Community Primary School</t>
  </si>
  <si>
    <t>Stanton Community Primary School</t>
  </si>
  <si>
    <t>Exning Primary School</t>
  </si>
  <si>
    <t>Nayland Primary School</t>
  </si>
  <si>
    <t>Lavenham Community Primary School</t>
  </si>
  <si>
    <t>Lakenheath Community Primary School</t>
  </si>
  <si>
    <t>Hundon Community Primary School</t>
  </si>
  <si>
    <t>New Cangle Community Primary School</t>
  </si>
  <si>
    <t>Pot Kiln Primary School</t>
  </si>
  <si>
    <t>Elmswell Community Primary School</t>
  </si>
  <si>
    <t>Bildeston Primary School</t>
  </si>
  <si>
    <t>Old Warren House School</t>
  </si>
  <si>
    <t>Highfield Nursery School</t>
  </si>
  <si>
    <t>Greenhall Nursery</t>
  </si>
  <si>
    <t>Marshlands School</t>
  </si>
  <si>
    <t>Sherbrook Primary School</t>
  </si>
  <si>
    <t>Hednesford Valley High School</t>
  </si>
  <si>
    <t>Abbey Hill School and College</t>
  </si>
  <si>
    <t>Portland School and Specialist College</t>
  </si>
  <si>
    <t>Horton Lodge Community Special School</t>
  </si>
  <si>
    <t>Cardinal Griffin Catholic College</t>
  </si>
  <si>
    <t>Stafford Manor High School</t>
  </si>
  <si>
    <t>Corbett VA CofE Primary School</t>
  </si>
  <si>
    <t>Bilbrook CofE (VC) Middle School</t>
  </si>
  <si>
    <t>Abbot Beyne School</t>
  </si>
  <si>
    <t>King Edward VI High School</t>
  </si>
  <si>
    <t>Perton Middle School</t>
  </si>
  <si>
    <t>Walton Priory Middle School</t>
  </si>
  <si>
    <t>King Edward VI School</t>
  </si>
  <si>
    <t>Endon High School</t>
  </si>
  <si>
    <t>Codsall Community High School</t>
  </si>
  <si>
    <t>Moorside High School</t>
  </si>
  <si>
    <t>Blythe Bridge High School</t>
  </si>
  <si>
    <t>Norton Canes High School</t>
  </si>
  <si>
    <t>Paget High School</t>
  </si>
  <si>
    <t>Birches Head Academy</t>
  </si>
  <si>
    <t>St Leonard's CofE (VA) First School</t>
  </si>
  <si>
    <t>St Thomas' CofE (A) Primary School</t>
  </si>
  <si>
    <t>St Thomas More Catholic Primary School</t>
  </si>
  <si>
    <t>SS Peter and Paul Catholic Primary School</t>
  </si>
  <si>
    <t>St Gabriel's Catholic Primary School</t>
  </si>
  <si>
    <t>St Elizabeth's Catholic Primary School</t>
  </si>
  <si>
    <t>St Joseph and St Theresa Catholic Primary</t>
  </si>
  <si>
    <t>St Leonard's CofE (A) Primary School</t>
  </si>
  <si>
    <t>St Mary's CofE (A) First School</t>
  </si>
  <si>
    <t>St Michael's CofE (A) First School</t>
  </si>
  <si>
    <t>St Mary's CofE (A) Primary School</t>
  </si>
  <si>
    <t>Ilam CofE (VA) Primary School</t>
  </si>
  <si>
    <t>St Peter's CofE (A) Primary School</t>
  </si>
  <si>
    <t>St Modwen's Catholic Primary School</t>
  </si>
  <si>
    <t>Hanley St Luke's CofE Aided Primary School</t>
  </si>
  <si>
    <t>St John's CofE (A) Primary School</t>
  </si>
  <si>
    <t>St Mark's CofE (A) Primary School</t>
  </si>
  <si>
    <t>All Saints CofE (VC) Primary School</t>
  </si>
  <si>
    <t>St Paul's CofE (C) Primary School</t>
  </si>
  <si>
    <t>Holy Trinity CofE (C) Primary School</t>
  </si>
  <si>
    <t>Hob Hill CE/Methodist (VC) Primary School</t>
  </si>
  <si>
    <t>Baldwins Gate CofE(VC) Primary School</t>
  </si>
  <si>
    <t>Sir John Offley CofE (VC) Primary School</t>
  </si>
  <si>
    <t>St John's CofE (C) Primary School</t>
  </si>
  <si>
    <t>Tittensor CofE (C) First School</t>
  </si>
  <si>
    <t>St Michael's CofE (C) First School</t>
  </si>
  <si>
    <t>All Saints CofE (C) First School</t>
  </si>
  <si>
    <t>St Chad's CofE (VC) First School</t>
  </si>
  <si>
    <t>St Margaret's CofE (VC) Junior School</t>
  </si>
  <si>
    <t>St Luke's CofE (C) Primary School</t>
  </si>
  <si>
    <t>St Chad's CofE (C) Primary School</t>
  </si>
  <si>
    <t>St Peter's CofE (VC) First School</t>
  </si>
  <si>
    <t>St Bartholomew's CofE (C) School</t>
  </si>
  <si>
    <t>St Chad's CofE (VC) Primary School</t>
  </si>
  <si>
    <t>St Michael's CofE (C) Primary School</t>
  </si>
  <si>
    <t>Christ Church CofE (C) Primary School</t>
  </si>
  <si>
    <t>Mary Howard CofE (VC) Primary School</t>
  </si>
  <si>
    <t>St Andrew's CofE (C) Primary School</t>
  </si>
  <si>
    <t>Chadsmoor CofE (VC) Junior School</t>
  </si>
  <si>
    <t>St Anne's CofE (VC) Primary School</t>
  </si>
  <si>
    <t>Betley CofE VC Primary School</t>
  </si>
  <si>
    <t>Berkswich CofE (VC) Primary School</t>
  </si>
  <si>
    <t>Barlaston CofE (C) First School</t>
  </si>
  <si>
    <t>Hugo Meynell CofE (VC) Primary School</t>
  </si>
  <si>
    <t>All Saints CofE (C) Primary School</t>
  </si>
  <si>
    <t>Burnwood Community Primary School</t>
  </si>
  <si>
    <t>Moorhill Primary School</t>
  </si>
  <si>
    <t>Holly Grove Primary School</t>
  </si>
  <si>
    <t>Highfields Primary School</t>
  </si>
  <si>
    <t>Fulfen Primary School</t>
  </si>
  <si>
    <t>Chase Terrace Primary School</t>
  </si>
  <si>
    <t>Flash Ley Primary School</t>
  </si>
  <si>
    <t>Castlechurch Primary School</t>
  </si>
  <si>
    <t>Burton Manor Primary School</t>
  </si>
  <si>
    <t>Doxey Primary and Nursery School</t>
  </si>
  <si>
    <t>St Leonard's Primary School</t>
  </si>
  <si>
    <t>Tillington Manor Primary School</t>
  </si>
  <si>
    <t>Cooper Perry Primary School</t>
  </si>
  <si>
    <t>Westfield Primary School</t>
  </si>
  <si>
    <t>Blakeley Heath Primary School</t>
  </si>
  <si>
    <t>Moat Hall Primary School</t>
  </si>
  <si>
    <t>Landywood Primary School</t>
  </si>
  <si>
    <t>Cheslyn Hay Primary School</t>
  </si>
  <si>
    <t>Gorsemoor Primary School</t>
  </si>
  <si>
    <t>Perton First School</t>
  </si>
  <si>
    <t>Amington Heath Primary School and Nursery</t>
  </si>
  <si>
    <t>Jerome Primary School</t>
  </si>
  <si>
    <t>Lane Green First School</t>
  </si>
  <si>
    <t>The John Bamford Primary School</t>
  </si>
  <si>
    <t>Chancel Primary School</t>
  </si>
  <si>
    <t>Oakhill Primary School</t>
  </si>
  <si>
    <t>Hanbury's Farm Community Primary School</t>
  </si>
  <si>
    <t>Pirehill First School</t>
  </si>
  <si>
    <t>Springcroft Primary School</t>
  </si>
  <si>
    <t>Glenthorne Community Primary School</t>
  </si>
  <si>
    <t>Willows Primary School</t>
  </si>
  <si>
    <t>Florendine Primary School</t>
  </si>
  <si>
    <t>Hayes Meadow Primary School</t>
  </si>
  <si>
    <t>Thomas Russell Junior School</t>
  </si>
  <si>
    <t>Ashcroft Infants' School</t>
  </si>
  <si>
    <t>Endon Hall Primary School</t>
  </si>
  <si>
    <t>Springfields First School</t>
  </si>
  <si>
    <t>Whittington Primary School</t>
  </si>
  <si>
    <t>Bhylls Acre Primary School</t>
  </si>
  <si>
    <t>Oakridge Primary School</t>
  </si>
  <si>
    <t>Little Aston Primary School</t>
  </si>
  <si>
    <t>Greysbrooke Primary School</t>
  </si>
  <si>
    <t>Western Springs Primary School</t>
  </si>
  <si>
    <t>Westlands Primary School</t>
  </si>
  <si>
    <t>May Bank Infants' School</t>
  </si>
  <si>
    <t>Hassell Primary School</t>
  </si>
  <si>
    <t>Green Lea First School</t>
  </si>
  <si>
    <t>Longwood Primary School</t>
  </si>
  <si>
    <t>Springhead Primary School</t>
  </si>
  <si>
    <t>Talbot First School</t>
  </si>
  <si>
    <t>Dove Bank Primary School</t>
  </si>
  <si>
    <t>Thomas Barnes Primary School</t>
  </si>
  <si>
    <t>Fulford Primary School</t>
  </si>
  <si>
    <t>St Stephen's Primary School</t>
  </si>
  <si>
    <t>Millfield Primary School</t>
  </si>
  <si>
    <t>Manor Primary School</t>
  </si>
  <si>
    <t>Cheadle Primary School</t>
  </si>
  <si>
    <t>Werrington Primary School</t>
  </si>
  <si>
    <t>Redhill Primary School</t>
  </si>
  <si>
    <t>West Hill Primary School</t>
  </si>
  <si>
    <t>Five Ways Primary School</t>
  </si>
  <si>
    <t>Chadsmoor Community Infants and Nursery School</t>
  </si>
  <si>
    <t>Bridgtown Primary School</t>
  </si>
  <si>
    <t>Squirrel Hayes First School</t>
  </si>
  <si>
    <t>Moor First School</t>
  </si>
  <si>
    <t>Wood Lane Primary School</t>
  </si>
  <si>
    <t>Ravensmead Primary School</t>
  </si>
  <si>
    <t>The Croft Primary School</t>
  </si>
  <si>
    <t>The Richard Clarke First School</t>
  </si>
  <si>
    <t>Tower View Primary School</t>
  </si>
  <si>
    <t>Victoria Community School</t>
  </si>
  <si>
    <t>Christ Church Primary School</t>
  </si>
  <si>
    <t>Sandford Hill Primary School</t>
  </si>
  <si>
    <t>Holden Lane Primary School</t>
  </si>
  <si>
    <t>Ball Green Primary School</t>
  </si>
  <si>
    <t>Clarice Cliff Primary School</t>
  </si>
  <si>
    <t>Heron Cross Primary School</t>
  </si>
  <si>
    <t>Waterside Primary School</t>
  </si>
  <si>
    <t>Bentilee Nursery School</t>
  </si>
  <si>
    <t>Oaklands Nursery School</t>
  </si>
  <si>
    <t>Hednesford Nursery School</t>
  </si>
  <si>
    <t>Avalon School</t>
  </si>
  <si>
    <t>Fiveways Special School</t>
  </si>
  <si>
    <t>Penrose School</t>
  </si>
  <si>
    <t>Fairmead School</t>
  </si>
  <si>
    <t>Sky College</t>
  </si>
  <si>
    <t>St John's Church of England Primary School</t>
  </si>
  <si>
    <t>Bruton Primary School</t>
  </si>
  <si>
    <t>Wadham School</t>
  </si>
  <si>
    <t>Heathfield Community School</t>
  </si>
  <si>
    <t>Robert Blake Science College</t>
  </si>
  <si>
    <t>Swanmead Community School</t>
  </si>
  <si>
    <t>Dulverton Junior School</t>
  </si>
  <si>
    <t>Frome Community College</t>
  </si>
  <si>
    <t>Knights Templar Community Church School &amp; Nursery</t>
  </si>
  <si>
    <t>Our Lady of Mount Carmel Catholic Primary School, Wincanton</t>
  </si>
  <si>
    <t>St Gildas Catholic Primary School</t>
  </si>
  <si>
    <t>Martock Church of England VA Primary School</t>
  </si>
  <si>
    <t>St Margaret's School, Tintinhull</t>
  </si>
  <si>
    <t>South Petherton Church of England Infants School</t>
  </si>
  <si>
    <t>Bishop Henderson Church of England Primary School, Taunton</t>
  </si>
  <si>
    <t>St George's Catholic School</t>
  </si>
  <si>
    <t>Trull Church of England VA Primary School</t>
  </si>
  <si>
    <t>Thurlbear Church of England Primary School</t>
  </si>
  <si>
    <t>St Joseph's Catholic Primary and Nursery School</t>
  </si>
  <si>
    <t>St Joseph's Catholic Primary School, Bridgwater</t>
  </si>
  <si>
    <t>St Louis Catholic Primary School, Frome</t>
  </si>
  <si>
    <t>St John's Church of England Voluntary Aided First School, Frome</t>
  </si>
  <si>
    <t>St Joseph and St Teresa Catholic Primary School</t>
  </si>
  <si>
    <t>Timberscombe Church of England First School</t>
  </si>
  <si>
    <t>St Dubricius Church of England VA School</t>
  </si>
  <si>
    <t>Norton St Philip Church of England First School</t>
  </si>
  <si>
    <t>Long Sutton CofE Primary School</t>
  </si>
  <si>
    <t>Kilmersdon Church of England Primary School</t>
  </si>
  <si>
    <t>St Benedict's Church of England Voluntary Aided Junior School</t>
  </si>
  <si>
    <t>Cutcombe Church of England First School</t>
  </si>
  <si>
    <t>Crowcombe CofE VA Primary School</t>
  </si>
  <si>
    <t>Croscombe Church of England Primary School</t>
  </si>
  <si>
    <t>Combe St Nicholas Church of England VA Primary School</t>
  </si>
  <si>
    <t>Chewton Mendip Church of England VA Primary School</t>
  </si>
  <si>
    <t>Rode Methodist VC First School</t>
  </si>
  <si>
    <t>West Coker CofE VC Primary School</t>
  </si>
  <si>
    <t>West Chinnock Church of England Primary School</t>
  </si>
  <si>
    <t>Norton-sub-Hamdon Church of England Primary School</t>
  </si>
  <si>
    <t>Haselbury Plucknett Church of England First School</t>
  </si>
  <si>
    <t>Chilthorne Domer Church School</t>
  </si>
  <si>
    <t>Ash Church of England Primary School</t>
  </si>
  <si>
    <t>Berrow Church of England Primary School</t>
  </si>
  <si>
    <t>Stoke St Gregory Church of England Primary School</t>
  </si>
  <si>
    <t>Rockwell Green Church of England Primary School</t>
  </si>
  <si>
    <t>Langford Budville Church of England Primary School</t>
  </si>
  <si>
    <t>Kingston St Mary Church of England Primary School</t>
  </si>
  <si>
    <t>Creech St Michael Church of England Primary School</t>
  </si>
  <si>
    <t>Nether Stowey Church of England Primary School</t>
  </si>
  <si>
    <t>Cannington Church of England Primary School</t>
  </si>
  <si>
    <t>St Andrew's Church of England Voluntary Controlled Junior School</t>
  </si>
  <si>
    <t>St Mary's Voluntary Controlled Church of England Primary School</t>
  </si>
  <si>
    <t>St Paul's Church of England VC Junior School</t>
  </si>
  <si>
    <t>Upton Noble CofE VC Primary School</t>
  </si>
  <si>
    <t>West Pennard Church of England Primary School</t>
  </si>
  <si>
    <t>St Lawrence's CofE Primary School</t>
  </si>
  <si>
    <t>St Cuthbert's CofE Junior School</t>
  </si>
  <si>
    <t>Walton Church of England Voluntary Controlled Primary School</t>
  </si>
  <si>
    <t>Abbas and Templecombe Church of England Primary School</t>
  </si>
  <si>
    <t>Stogumber CofE Primary School</t>
  </si>
  <si>
    <t>Misterton Church of England First School</t>
  </si>
  <si>
    <t>Mells Church of England First School</t>
  </si>
  <si>
    <t>Lovington Church of England Primary School</t>
  </si>
  <si>
    <t>Greenfylde Church of England First School</t>
  </si>
  <si>
    <t>Hinton St George Church of England School</t>
  </si>
  <si>
    <t>High Ham Church of England Primary School</t>
  </si>
  <si>
    <t>St Nicholas CofE Primary School, Henstridge</t>
  </si>
  <si>
    <t>St John's Church of England Voluntary Controlled Infants School</t>
  </si>
  <si>
    <t>Trinity Church of England First School</t>
  </si>
  <si>
    <t>Christ Church CofE First School</t>
  </si>
  <si>
    <t>Exford Church of England First School</t>
  </si>
  <si>
    <t>Evercreech Church of England Primary School</t>
  </si>
  <si>
    <t>All Saints CofE VC Infants School</t>
  </si>
  <si>
    <t>St Aldhelm's Church of England Primary School</t>
  </si>
  <si>
    <t>Curry Rivel Church of England VC Primary School</t>
  </si>
  <si>
    <t>Curry Mallet Church of England Primary School</t>
  </si>
  <si>
    <t>St Bartholomew's Church of England First School</t>
  </si>
  <si>
    <t>Ashlands Church of England First School</t>
  </si>
  <si>
    <t>Bishop Henderson Church of England Primary School</t>
  </si>
  <si>
    <t>Charlton Mackrell CofE Primary School</t>
  </si>
  <si>
    <t>Butleigh Church of England Primary School</t>
  </si>
  <si>
    <t>Berkley Church of England First School</t>
  </si>
  <si>
    <t>Beckington Church of England First School</t>
  </si>
  <si>
    <t>Baltonsborough Church of England Voluntary Controlled Primary School</t>
  </si>
  <si>
    <t>Holway Park Community Primary School</t>
  </si>
  <si>
    <t>Kingsmoor Primary School</t>
  </si>
  <si>
    <t>Ilchester Community School</t>
  </si>
  <si>
    <t>Birchfield Community Primary School</t>
  </si>
  <si>
    <t>Reckleford Infant School and Nursery</t>
  </si>
  <si>
    <t>Milford Infants' School</t>
  </si>
  <si>
    <t>South Petherton Junior School</t>
  </si>
  <si>
    <t>East Coker Community Primary School</t>
  </si>
  <si>
    <t>Barwick and Stoford Community Primary School</t>
  </si>
  <si>
    <t>Lyngford Park Primary School</t>
  </si>
  <si>
    <t>Parkfield Primary School</t>
  </si>
  <si>
    <t>Wiveliscombe Primary School</t>
  </si>
  <si>
    <t>Beech Grove Primary School</t>
  </si>
  <si>
    <t>Wellsprings Primary School</t>
  </si>
  <si>
    <t>Stawley Primary School</t>
  </si>
  <si>
    <t>Sampford Arundel Community Primary School</t>
  </si>
  <si>
    <t>Milverton Community Primary School and Pre-School</t>
  </si>
  <si>
    <t>Lydeard St Lawrence Community Primary School</t>
  </si>
  <si>
    <t>Churchstanton Primary School</t>
  </si>
  <si>
    <t>Bishops Hull Primary School</t>
  </si>
  <si>
    <t>Westonzoyland Community Primary School</t>
  </si>
  <si>
    <t>West Huntspill Community Primary School</t>
  </si>
  <si>
    <t>Somerset Bridge Primary School</t>
  </si>
  <si>
    <t>North Newton Community Primary School</t>
  </si>
  <si>
    <t>East Huntspill School</t>
  </si>
  <si>
    <t>Catcott Primary School</t>
  </si>
  <si>
    <t>Burnham-on-Sea Infant School</t>
  </si>
  <si>
    <t>Hamp Nursery and Infants' School</t>
  </si>
  <si>
    <t>Eastover Primary School</t>
  </si>
  <si>
    <t>Ashcott Primary School</t>
  </si>
  <si>
    <t>Neroche Primary School</t>
  </si>
  <si>
    <t>Bowlish Infant School</t>
  </si>
  <si>
    <t>Wookey Primary School</t>
  </si>
  <si>
    <t>Wincanton Primary School</t>
  </si>
  <si>
    <t>Hindhayes Infant School</t>
  </si>
  <si>
    <t>Elmhurst Junior School</t>
  </si>
  <si>
    <t>Stoke St Michael Primary School</t>
  </si>
  <si>
    <t>Shepton Mallet Community Infants' School &amp; Nursery</t>
  </si>
  <si>
    <t>Priddy Primary School</t>
  </si>
  <si>
    <t>Milborne Port Primary School</t>
  </si>
  <si>
    <t>Merriott First School</t>
  </si>
  <si>
    <t>Meare Village Primary School</t>
  </si>
  <si>
    <t>Kingsbury Episcopi Primary School</t>
  </si>
  <si>
    <t>Keinton Mandeville Primary School</t>
  </si>
  <si>
    <t>Vallis First School</t>
  </si>
  <si>
    <t>Dunster First School</t>
  </si>
  <si>
    <t>Ditcheat Primary School</t>
  </si>
  <si>
    <t>Coxley Primary School</t>
  </si>
  <si>
    <t>Castle Cary Community Primary School</t>
  </si>
  <si>
    <t>The Bridge at HLC</t>
  </si>
  <si>
    <t>Southall School</t>
  </si>
  <si>
    <t>Haughton School</t>
  </si>
  <si>
    <t>The Burton Borough School</t>
  </si>
  <si>
    <t>The Community College, Bishop's Castle</t>
  </si>
  <si>
    <t>Onny CofE (A) Primary School</t>
  </si>
  <si>
    <t>Corvedale CofE Primary School</t>
  </si>
  <si>
    <t>St Luke's Catholic Primary School</t>
  </si>
  <si>
    <t>St Matthew's Church of England Aided Primary School and Nursery Centre</t>
  </si>
  <si>
    <t>Shrewsbury Cathedral Catholic Primary School and Nursery</t>
  </si>
  <si>
    <t>Our Lady and St Oswald's Catholic Primary School</t>
  </si>
  <si>
    <t>St Peter and St Paul Catholic Primary School</t>
  </si>
  <si>
    <t>Worfield Endowed CofE Primary School</t>
  </si>
  <si>
    <t>Whittington CofE (VA) Primary School</t>
  </si>
  <si>
    <t>Lydbury North CofE (A) Primary School</t>
  </si>
  <si>
    <t>Longden CofE Primary School</t>
  </si>
  <si>
    <t>Coalbrookdale and Ironbridge CofE Primary School</t>
  </si>
  <si>
    <t>Clunbury CofE Primary School</t>
  </si>
  <si>
    <t>Claverley CofE Primary School</t>
  </si>
  <si>
    <t>St Mary's Bluecoat CofE (VA) Primary School</t>
  </si>
  <si>
    <t>Baschurch CofE Primary School</t>
  </si>
  <si>
    <t>Brown Clee CofE Primary School</t>
  </si>
  <si>
    <t>St Peter's Church of England Controlled Primary School, Bratton</t>
  </si>
  <si>
    <t>St Laurence CofE Primary School</t>
  </si>
  <si>
    <t>Bryn Offa CofE Primary School</t>
  </si>
  <si>
    <t>John Fletcher of Madeley Primary School</t>
  </si>
  <si>
    <t>St Thomas and St Anne CofE Primary School</t>
  </si>
  <si>
    <t>Broseley CE Primary School</t>
  </si>
  <si>
    <t>Wrockwardine Wood Church of England Junior School</t>
  </si>
  <si>
    <t>Stiperstones CofE Primary School</t>
  </si>
  <si>
    <t>Long Mountain CofE Primary School</t>
  </si>
  <si>
    <t>Wistanstow CofE Primary School</t>
  </si>
  <si>
    <t>Weston Lullingfields CofE School</t>
  </si>
  <si>
    <t>West Felton CofE Primary School</t>
  </si>
  <si>
    <t>Welshampton CofE Primary School</t>
  </si>
  <si>
    <t>St Lucia's CofE Primary School &amp; Nursery</t>
  </si>
  <si>
    <t>Trefonen CofE Primary School</t>
  </si>
  <si>
    <t>Tibberton Church of England Primary School</t>
  </si>
  <si>
    <t>Oxon CofE Primary School</t>
  </si>
  <si>
    <t>Selattyn CofE Primary School</t>
  </si>
  <si>
    <t>St John the Baptist CofE (Controlled) Primary School and Nursery</t>
  </si>
  <si>
    <t>Rushbury CofE Primary School</t>
  </si>
  <si>
    <t>St Lawrence Church of England Voluntary Controlled Primary School</t>
  </si>
  <si>
    <t>Bomere Heath CofE Primary School</t>
  </si>
  <si>
    <t>Pontesbury CofE Primary School</t>
  </si>
  <si>
    <t>Norton-in-Hales CofE Primary School</t>
  </si>
  <si>
    <t>Newtown CofE Primary School</t>
  </si>
  <si>
    <t>Newport Church of England Voluntary Controlled Junior School</t>
  </si>
  <si>
    <t>Newcastle CofE Primary School</t>
  </si>
  <si>
    <t>Myddle CofE Primary School</t>
  </si>
  <si>
    <t>Moreton Say CofE  Primary School</t>
  </si>
  <si>
    <t>Morda CofE Primary School</t>
  </si>
  <si>
    <t>Longnor CofE Primary School</t>
  </si>
  <si>
    <t>Kinnerley Church of England Controlled Primary School</t>
  </si>
  <si>
    <t>Kinlet CofE Primary School</t>
  </si>
  <si>
    <t>Hadnall CofE Primary and Nursery School</t>
  </si>
  <si>
    <t>Farlow CofE Primary School</t>
  </si>
  <si>
    <t>St Peter's Church of England Controlled Primary School</t>
  </si>
  <si>
    <t>Donnington Wood CofE Voluntary Controlled Junior School</t>
  </si>
  <si>
    <t>Criftins CofE Primary School</t>
  </si>
  <si>
    <t>Christ Church CofE Primary School</t>
  </si>
  <si>
    <t>Cockshutt CofE Primary School and Nursery</t>
  </si>
  <si>
    <t>Clive CofE Primary School</t>
  </si>
  <si>
    <t>St Lawrence CofE Primary School</t>
  </si>
  <si>
    <t>Chirbury CofE VC Primary School &amp; Busy Bees Nursery</t>
  </si>
  <si>
    <t>Brockton CofE Primary School</t>
  </si>
  <si>
    <t>Bicton CofE Primary School and Nursery</t>
  </si>
  <si>
    <t>Beckbury CofE Primary School</t>
  </si>
  <si>
    <t>Adderley CofE Primary School</t>
  </si>
  <si>
    <t>Hollinswood Primary School</t>
  </si>
  <si>
    <t>Muxton Primary School</t>
  </si>
  <si>
    <t>Teagues Bridge Primary School</t>
  </si>
  <si>
    <t>Apley Wood Primary School</t>
  </si>
  <si>
    <t>The Martin Wilson School</t>
  </si>
  <si>
    <t>John Randall Primary School</t>
  </si>
  <si>
    <t>Aqueduct Primary School</t>
  </si>
  <si>
    <t>Captain Webb Primary School</t>
  </si>
  <si>
    <t>Randlay Primary School</t>
  </si>
  <si>
    <t>Ladygrove Primary School</t>
  </si>
  <si>
    <t>Belvidere Primary School</t>
  </si>
  <si>
    <t>John Wilkinson Primary School and Nursery</t>
  </si>
  <si>
    <t>William Reynolds Primary School</t>
  </si>
  <si>
    <t>Holmer Lake Primary School</t>
  </si>
  <si>
    <t>Shifnal Primary School</t>
  </si>
  <si>
    <t>Queenswood Primary School and Nursery</t>
  </si>
  <si>
    <t>Albrighton Primary School &amp; Nursery</t>
  </si>
  <si>
    <t>Much Wenlock Primary School</t>
  </si>
  <si>
    <t>Wrockwardine Wood Infant School and Nursery</t>
  </si>
  <si>
    <t>Woore Primary and Nursery School</t>
  </si>
  <si>
    <t>Wombridge Primary School</t>
  </si>
  <si>
    <t>Weston Rhyn Primary School</t>
  </si>
  <si>
    <t>Stoke-on-Tern Primary School</t>
  </si>
  <si>
    <t>Buntingsdale Primary School and Nursery</t>
  </si>
  <si>
    <t>Sheriffhales Primary School</t>
  </si>
  <si>
    <t>Sundorne Infant School and Nursery</t>
  </si>
  <si>
    <t>Harlescott Junior School</t>
  </si>
  <si>
    <t>Crowmoor Primary School and Nursery</t>
  </si>
  <si>
    <t>Norbury Primary School and Nursery</t>
  </si>
  <si>
    <t>Newport Infant School</t>
  </si>
  <si>
    <t>Minsterley Primary School</t>
  </si>
  <si>
    <t>Lilleshall Primary School</t>
  </si>
  <si>
    <t>Lawley Primary School</t>
  </si>
  <si>
    <t>Hodnet Primary School</t>
  </si>
  <si>
    <t>Hinstock Primary School</t>
  </si>
  <si>
    <t>Highley Community Primary School</t>
  </si>
  <si>
    <t>High Ercall Primary School</t>
  </si>
  <si>
    <t>Gobowen Primary School</t>
  </si>
  <si>
    <t>Donnington Wood Infant School and Nursery Centre</t>
  </si>
  <si>
    <t>Crudgington Primary School</t>
  </si>
  <si>
    <t>Church Preen Primary School</t>
  </si>
  <si>
    <t>Church Aston Infant School</t>
  </si>
  <si>
    <t>Cheswardine Primary and Nursery School</t>
  </si>
  <si>
    <t>Silver Tree Primary School and Nursery</t>
  </si>
  <si>
    <t>The Linden Centre</t>
  </si>
  <si>
    <t>Oakengates Nursery School</t>
  </si>
  <si>
    <t>Madeley Nursery School</t>
  </si>
  <si>
    <t>Bishopswood School</t>
  </si>
  <si>
    <t>Mabel Prichard School</t>
  </si>
  <si>
    <t>Oxfordshire Hospital School</t>
  </si>
  <si>
    <t>John Watson School</t>
  </si>
  <si>
    <t>Frank Wise School</t>
  </si>
  <si>
    <t>Woodeaton Manor School</t>
  </si>
  <si>
    <t>Shenington Church of England Primary School</t>
  </si>
  <si>
    <t>Carterton Community College</t>
  </si>
  <si>
    <t>All Saints Church of England (Aided) Primary School</t>
  </si>
  <si>
    <t>St Mary's Church of England (Aided) Primary School, Chipping Norton</t>
  </si>
  <si>
    <t>St Amand's Catholic Primary School</t>
  </si>
  <si>
    <t>Wootton St Peter's Church of England Primary School</t>
  </si>
  <si>
    <t>Shellingford Church of England (Voluntary Aided) School</t>
  </si>
  <si>
    <t>Ashbury with Compton Beauchamp Church of England (A) Primary School</t>
  </si>
  <si>
    <t>Appleton Church of England (A) Primary School</t>
  </si>
  <si>
    <t>St Aloysius' Catholic Primary School</t>
  </si>
  <si>
    <t>St Joseph's Catholic Primary School, Oxford</t>
  </si>
  <si>
    <t>St Philip and James' Church of England Aided Primary School Oxford</t>
  </si>
  <si>
    <t>St Mary and John Church of England Primary School</t>
  </si>
  <si>
    <t>St Ebbe's Church of England Aided Primary School</t>
  </si>
  <si>
    <t>St Barnabas' Church of England Aided Primary School</t>
  </si>
  <si>
    <t>St Mary's Catholic Primary School, Bicester</t>
  </si>
  <si>
    <t>Sacred Heart Catholic Primary School, Henley-on-Thames</t>
  </si>
  <si>
    <t>Shiplake Church of England School</t>
  </si>
  <si>
    <t>Goring Church of England Aided Primary School</t>
  </si>
  <si>
    <t>Checkendon Church of England (A) Primary School</t>
  </si>
  <si>
    <t>St Laurence Church of England (A) School</t>
  </si>
  <si>
    <t>Little Milton Church of England Primary School</t>
  </si>
  <si>
    <t>Ewelme CofE Primary School</t>
  </si>
  <si>
    <t>St Edburg's Church of England (VA) School</t>
  </si>
  <si>
    <t>Kirtlington Church of England Primary School</t>
  </si>
  <si>
    <t>Great Rollright Church of England (Aided) Primary School</t>
  </si>
  <si>
    <t>St John's Catholic Primary School, Banbury</t>
  </si>
  <si>
    <t>St Leonard's Church of England Primary School</t>
  </si>
  <si>
    <t>St Blaise CofE Primary School</t>
  </si>
  <si>
    <t>St Swithun's CofE Primary School</t>
  </si>
  <si>
    <t>Wychwood Church of England Primary School</t>
  </si>
  <si>
    <t>Trinity Church of England Primary School</t>
  </si>
  <si>
    <t>St Francis Church of England Primary School</t>
  </si>
  <si>
    <t>Uffington Church of England Primary School</t>
  </si>
  <si>
    <t>Hagbourne Church of England Primary School</t>
  </si>
  <si>
    <t>St Nicolas Church of England Primary School, Abingdon</t>
  </si>
  <si>
    <t>Sunningwell Church of England Primary School</t>
  </si>
  <si>
    <t>St Michael's Church of England Primary School, Steventon</t>
  </si>
  <si>
    <t>Stanford in the Vale Church of England Primary School</t>
  </si>
  <si>
    <t>Radley Church of England Primary School</t>
  </si>
  <si>
    <t>Marcham Church of England (Voluntary Controlled) Primary School</t>
  </si>
  <si>
    <t>Longworth Primary School</t>
  </si>
  <si>
    <t>Long Wittenham (Church of England) Primary School</t>
  </si>
  <si>
    <t>The Ridgeway Church of England (C) Primary School</t>
  </si>
  <si>
    <t>Cumnor Church of England School (Voluntary Controlled)</t>
  </si>
  <si>
    <t>New Hinksey Church of England Primary School</t>
  </si>
  <si>
    <t>Church Cowley St James Church of England Primary School</t>
  </si>
  <si>
    <t>Stoke Row CofE Primary School</t>
  </si>
  <si>
    <t>Peppard Church of England Primary School</t>
  </si>
  <si>
    <t>Crowmarsh Gifford Church of England School</t>
  </si>
  <si>
    <t>Culham Parochial Church of England Primary School</t>
  </si>
  <si>
    <t>Marsh Baldon Church of England Controlled School</t>
  </si>
  <si>
    <t>Great Milton Church of England Primary School</t>
  </si>
  <si>
    <t>Dorchester St Birinus Church of England School</t>
  </si>
  <si>
    <t>Lewknor Church of England Primary School</t>
  </si>
  <si>
    <t>Clifton Hampden Church of England Primary School</t>
  </si>
  <si>
    <t>Aston Rowant Church of England Primary School</t>
  </si>
  <si>
    <t>Bladon Church of England Primary School</t>
  </si>
  <si>
    <t>Woodstock Church of England Primary School</t>
  </si>
  <si>
    <t>Combe CofE Primary School</t>
  </si>
  <si>
    <t>Bletchingdon Parochial Church of England Primary School</t>
  </si>
  <si>
    <t>St Kenelm's Church of England (VC) School</t>
  </si>
  <si>
    <t>Hailey Church of England Primary School</t>
  </si>
  <si>
    <t>Ducklington Primary School</t>
  </si>
  <si>
    <t>Aston and Cote Church of England Primary School</t>
  </si>
  <si>
    <t>Clanfield CofE Primary School</t>
  </si>
  <si>
    <t>Launton Church of England Primary School</t>
  </si>
  <si>
    <t>Fringford Church of England Primary School</t>
  </si>
  <si>
    <t>Chesterton Church of England Voluntary Aided Primary School</t>
  </si>
  <si>
    <t>Charlton-on-Otmoor Church of England Primary School</t>
  </si>
  <si>
    <t>Fritwell Church of England Primary School</t>
  </si>
  <si>
    <t>Bloxham Church of England Primary School</t>
  </si>
  <si>
    <t>Hook Norton Church of England Primary School</t>
  </si>
  <si>
    <t>Chadlington Church of England Primary School</t>
  </si>
  <si>
    <t>Cropredy Church of England Primary School</t>
  </si>
  <si>
    <t>Caldecott Primary School</t>
  </si>
  <si>
    <t>Long Furlong Primary School</t>
  </si>
  <si>
    <t>West Witney Primary School</t>
  </si>
  <si>
    <t>Carswell Community Primary School</t>
  </si>
  <si>
    <t>Stephen Freeman Community Primary School</t>
  </si>
  <si>
    <t>John Hampden Primary School</t>
  </si>
  <si>
    <t>Edward Feild Primary School</t>
  </si>
  <si>
    <t>Wood Farm Primary School</t>
  </si>
  <si>
    <t>Thomas Reade Primary School</t>
  </si>
  <si>
    <t>Stockham Primary School</t>
  </si>
  <si>
    <t>Dry Sandford Primary School</t>
  </si>
  <si>
    <t>Harwell Primary School</t>
  </si>
  <si>
    <t>Drayton Community Primary School</t>
  </si>
  <si>
    <t>Chilton County Primary School</t>
  </si>
  <si>
    <t>West Oxford Community Primary School</t>
  </si>
  <si>
    <t>Windmill Primary School</t>
  </si>
  <si>
    <t>East Oxford Primary School</t>
  </si>
  <si>
    <t>Badgemore Primary School</t>
  </si>
  <si>
    <t>Valley Road School</t>
  </si>
  <si>
    <t>South Stoke Primary School</t>
  </si>
  <si>
    <t>Sonning Common Primary School</t>
  </si>
  <si>
    <t>Nettlebed Community School</t>
  </si>
  <si>
    <t>Mill Lane Community Primary School</t>
  </si>
  <si>
    <t>Barley Hill Primary School</t>
  </si>
  <si>
    <t>Tetsworth Primary School</t>
  </si>
  <si>
    <t>RAF Benson Community Primary School</t>
  </si>
  <si>
    <t>North Kidlington Primary School</t>
  </si>
  <si>
    <t>William Fletcher Primary School</t>
  </si>
  <si>
    <t>Stonesfield School</t>
  </si>
  <si>
    <t>St Nicholas Primary School</t>
  </si>
  <si>
    <t>Gateway Primary School</t>
  </si>
  <si>
    <t>Carterton Primary School</t>
  </si>
  <si>
    <t>King's Meadow Primary School</t>
  </si>
  <si>
    <t>Whitchurch Primary School</t>
  </si>
  <si>
    <t>Longfields Primary and Nursery School</t>
  </si>
  <si>
    <t>Five Acres Primary School</t>
  </si>
  <si>
    <t>Kingham Primary School</t>
  </si>
  <si>
    <t>Great Tew County Primary School</t>
  </si>
  <si>
    <t>Enstone Primary School</t>
  </si>
  <si>
    <t>The Grange Community Primary School</t>
  </si>
  <si>
    <t>Queensway School</t>
  </si>
  <si>
    <t>Orchard Fields Community School</t>
  </si>
  <si>
    <t>Wheatley Nursery School</t>
  </si>
  <si>
    <t>The Ace Centre Nursery School</t>
  </si>
  <si>
    <t>Lydalls Nursery School</t>
  </si>
  <si>
    <t>Slade Nursery School</t>
  </si>
  <si>
    <t>Grandpont Nursery School</t>
  </si>
  <si>
    <t>Headington Quarry Foundation Stage School</t>
  </si>
  <si>
    <t>Comper Foundation Stage School</t>
  </si>
  <si>
    <t>Rosehill School</t>
  </si>
  <si>
    <t>Bracken Hill School</t>
  </si>
  <si>
    <t>Ash Lea School</t>
  </si>
  <si>
    <t>St Giles School</t>
  </si>
  <si>
    <t>Carlton Digby School</t>
  </si>
  <si>
    <t>Derrymount School</t>
  </si>
  <si>
    <t>Fountaindale School</t>
  </si>
  <si>
    <t>Chilwell School</t>
  </si>
  <si>
    <t>Huthwaite All Saint's CofE (Aided) Infant &amp; Preschool</t>
  </si>
  <si>
    <t>Wood's Foundation CofE Primary School</t>
  </si>
  <si>
    <t>Sutton-Cum-Lound CofE School</t>
  </si>
  <si>
    <t>Sturton CofE Primary School</t>
  </si>
  <si>
    <t>Linby-cum-Papplewick CofE (VA) Primary School</t>
  </si>
  <si>
    <t>Lowdham CofE Primary School</t>
  </si>
  <si>
    <t>Gamston CofE (Aided) Primary School</t>
  </si>
  <si>
    <t>All Saints Anglican/Methodist Primary School</t>
  </si>
  <si>
    <t>Cotgrave CofE Primary School</t>
  </si>
  <si>
    <t>The Primary School of St Mary and St Martin</t>
  </si>
  <si>
    <t>St Anne's CofE (Aided) Primary School</t>
  </si>
  <si>
    <t>St Luke's CofE (Aided) Primary School</t>
  </si>
  <si>
    <t>Christ Church CofE Infant  &amp; Nursery School</t>
  </si>
  <si>
    <t>Bramcote CofE Primary School</t>
  </si>
  <si>
    <t>St John's CofE Primary School</t>
  </si>
  <si>
    <t>North Wheatley Church of England Primary School</t>
  </si>
  <si>
    <t>Walesby CofE Primary School</t>
  </si>
  <si>
    <t>Trowell CofE Primary School</t>
  </si>
  <si>
    <t>Lowe's Wong Anglican Methodist Junior School</t>
  </si>
  <si>
    <t>St Peter's CofE Junior School</t>
  </si>
  <si>
    <t>Norwell CofE Primary School</t>
  </si>
  <si>
    <t>St Matthew's CofE Primary School</t>
  </si>
  <si>
    <t>Langar CofE Primary School</t>
  </si>
  <si>
    <t>Kneesall CofE Primary School</t>
  </si>
  <si>
    <t>Dunham-on-Trent CofE Primary School</t>
  </si>
  <si>
    <t>Cuckney CofE Primary School</t>
  </si>
  <si>
    <t>Costock CofE Primary School</t>
  </si>
  <si>
    <t>Coddington CofE Primary and Nursery School</t>
  </si>
  <si>
    <t>Caunton Dean Hole CofE Primary School</t>
  </si>
  <si>
    <t>St Wilfrid's CofE Primary School</t>
  </si>
  <si>
    <t>Bunny CofE Primary School</t>
  </si>
  <si>
    <t>Ranby CofE Primary School</t>
  </si>
  <si>
    <t>Mount CofE Primary and Nursery School</t>
  </si>
  <si>
    <t>Underwood Church of England Primary School</t>
  </si>
  <si>
    <t>Selston CofE Infant and Nursery School</t>
  </si>
  <si>
    <t>All Hallows CofE Primary School</t>
  </si>
  <si>
    <t>St Andrew's CofE Primary and Nursery School</t>
  </si>
  <si>
    <t>St Edmund's CofE (C) Primary School</t>
  </si>
  <si>
    <t>Heatherley Primary School</t>
  </si>
  <si>
    <t>Forest Fields Primary and Nursery School</t>
  </si>
  <si>
    <t>Carr Hill Primary and Nursery School</t>
  </si>
  <si>
    <t>Church Vale Primary School and Foundation Unit</t>
  </si>
  <si>
    <t>Prospect Hill Junior School</t>
  </si>
  <si>
    <t>Prospect Hill Infant and Nursery School</t>
  </si>
  <si>
    <t>Holly Primary School</t>
  </si>
  <si>
    <t>Orchard Primary School and Nursery</t>
  </si>
  <si>
    <t>Arnold Mill Primary and Nursery School</t>
  </si>
  <si>
    <t>Morven Park Primary and Nursery School</t>
  </si>
  <si>
    <t>Stanhope Primary and Nursery School</t>
  </si>
  <si>
    <t>Round Hill Primary School</t>
  </si>
  <si>
    <t>Snape Wood Primary and Nursery School</t>
  </si>
  <si>
    <t>Claremont Primary and Nursery School</t>
  </si>
  <si>
    <t>Winthorpe Primary School</t>
  </si>
  <si>
    <t>Willoughby Primary School</t>
  </si>
  <si>
    <t>Walkeringham Primary School</t>
  </si>
  <si>
    <t>Sutton-On-Trent Primary and Nursery School</t>
  </si>
  <si>
    <t>Sutton Bonington Primary School</t>
  </si>
  <si>
    <t>Lowe's Wong Infant School</t>
  </si>
  <si>
    <t>James Peacock Infant and Nursery School</t>
  </si>
  <si>
    <t>Lake View Primary and Nursery School</t>
  </si>
  <si>
    <t>Rampton Primary School</t>
  </si>
  <si>
    <t>Radcliffe-on-Trent Junior School</t>
  </si>
  <si>
    <t>Radcliffe-on-Trent Infant and Nursery School</t>
  </si>
  <si>
    <t>Orston Primary School</t>
  </si>
  <si>
    <t>Maun Infant and Nursery School</t>
  </si>
  <si>
    <t>Muskham Primary School</t>
  </si>
  <si>
    <t>North Clifton Primary School</t>
  </si>
  <si>
    <t>Normanton-on-Soar Primary School</t>
  </si>
  <si>
    <t>Abbey Gates Primary School</t>
  </si>
  <si>
    <t>Newstead Primary and Nursery School</t>
  </si>
  <si>
    <t>Misterton Primary and Nursery School</t>
  </si>
  <si>
    <t>Misson Primary School</t>
  </si>
  <si>
    <t>Mattersey Primary School</t>
  </si>
  <si>
    <t>Lambley Primary School</t>
  </si>
  <si>
    <t>Kirklington Primary School</t>
  </si>
  <si>
    <t>Kinoulton Primary School</t>
  </si>
  <si>
    <t>Willow Brook Primary School</t>
  </si>
  <si>
    <t>Queen Eleanor Primary School</t>
  </si>
  <si>
    <t>Gotham Primary School</t>
  </si>
  <si>
    <t>Everton Primary School</t>
  </si>
  <si>
    <t>Elkesley Primary and Nursery School</t>
  </si>
  <si>
    <t>King Edwin Primary and Nursery School</t>
  </si>
  <si>
    <t>East Markham Primary School</t>
  </si>
  <si>
    <t>Lantern Lane Primary and Nursery School</t>
  </si>
  <si>
    <t>John Blow Primary School</t>
  </si>
  <si>
    <t>Clarborough Primary School</t>
  </si>
  <si>
    <t>Ramsden Primary School</t>
  </si>
  <si>
    <t>Manor Park Infant and Nursery School</t>
  </si>
  <si>
    <t>Carnarvon Primary School</t>
  </si>
  <si>
    <t>Hawthorne Primary and Nursery School</t>
  </si>
  <si>
    <t>Beckingham Primary School</t>
  </si>
  <si>
    <t>John Hunt Primary School</t>
  </si>
  <si>
    <t>Chuter Ede Primary School</t>
  </si>
  <si>
    <t>Manners Sutton Primary School</t>
  </si>
  <si>
    <t>Sir Edmund Hillary Primary and Nursery School</t>
  </si>
  <si>
    <t>Redlands Primary and Nursery School</t>
  </si>
  <si>
    <t>West Bridgford Junior School</t>
  </si>
  <si>
    <t>Abbey Road Primary School</t>
  </si>
  <si>
    <t>West Bridgford Infant School</t>
  </si>
  <si>
    <t>Jesse Gray Primary School</t>
  </si>
  <si>
    <t>Lady Bay Primary School</t>
  </si>
  <si>
    <t>Lovers Lane Primary and Nursery School</t>
  </si>
  <si>
    <t>Leen Mills Primary School</t>
  </si>
  <si>
    <t>Edgewood Primary and Nursery School</t>
  </si>
  <si>
    <t>Butler's Hill Infant and Nursery School</t>
  </si>
  <si>
    <t>Broomhill Junior School</t>
  </si>
  <si>
    <t>Beardall Fields Primary and Nursery School</t>
  </si>
  <si>
    <t>Westwood Infant and Nursery School</t>
  </si>
  <si>
    <t>Jacksdale Primary and Nursery School</t>
  </si>
  <si>
    <t>Holly Hill Primary and Nursery School</t>
  </si>
  <si>
    <t>Bagthorpe Primary School</t>
  </si>
  <si>
    <t>Larkfields Junior School</t>
  </si>
  <si>
    <t>Lawrence View Primary and Nursery School</t>
  </si>
  <si>
    <t>Brinsley Primary and Nursery School</t>
  </si>
  <si>
    <t>Hillocks Primary and Nursery School</t>
  </si>
  <si>
    <t>Glade Hill Primary &amp; Nursery School</t>
  </si>
  <si>
    <t>Hallcroft Infant and Nursery School</t>
  </si>
  <si>
    <t>Toton Banks Road Infant and Nursery School</t>
  </si>
  <si>
    <t>Toton Bispham Drive Junior School</t>
  </si>
  <si>
    <t>William Lilley Infant and Nursery School</t>
  </si>
  <si>
    <t>Albany Infant and Nursery School</t>
  </si>
  <si>
    <t>Albany Junior School</t>
  </si>
  <si>
    <t>Eskdale Junior School</t>
  </si>
  <si>
    <t>Trent Vale Infant School</t>
  </si>
  <si>
    <t>Beeston Rylands Junior School</t>
  </si>
  <si>
    <t>John Clifford Primary School</t>
  </si>
  <si>
    <t>Bramcote Hills Primary School</t>
  </si>
  <si>
    <t>Westdale Infant School</t>
  </si>
  <si>
    <t>Phoenix Infant and Nursery School</t>
  </si>
  <si>
    <t>Priory Junior School</t>
  </si>
  <si>
    <t>Standhill Infants' School</t>
  </si>
  <si>
    <t>Mapperley Plains Primary and Nursery School</t>
  </si>
  <si>
    <t>Pinewood Infant and Nursery School</t>
  </si>
  <si>
    <t>Coppice Farm Primary School</t>
  </si>
  <si>
    <t>Arnold Woodthorpe Infant School</t>
  </si>
  <si>
    <t>Arno Vale Junior School</t>
  </si>
  <si>
    <t>Sherwood Junior School</t>
  </si>
  <si>
    <t>Netherfield Infant School (Welbeck Federation of Schools)</t>
  </si>
  <si>
    <t>Eastlands Junior School (Welbeck Federation of Schools)</t>
  </si>
  <si>
    <t>Hetts Lane Infant and Nursery School</t>
  </si>
  <si>
    <t>Hempshill Hall Primary School</t>
  </si>
  <si>
    <t>Dalestorth Primary and Nursery School</t>
  </si>
  <si>
    <t>Healdswood Infants' and Nursery School</t>
  </si>
  <si>
    <t>Haydn Primary School</t>
  </si>
  <si>
    <t>Mellers Primary School</t>
  </si>
  <si>
    <t>Welbeck Primary School</t>
  </si>
  <si>
    <t>Crabtree Farm Primary School</t>
  </si>
  <si>
    <t>Rise Park Primary and Nursery School</t>
  </si>
  <si>
    <t>Woodland View Primary School</t>
  </si>
  <si>
    <t>Priestsic Primary and Nursery School</t>
  </si>
  <si>
    <t>Southwold Primary School and Early Years' Centre</t>
  </si>
  <si>
    <t>Croft Primary School</t>
  </si>
  <si>
    <t>Walter Halls Primary and Early Years School</t>
  </si>
  <si>
    <t>Newlands Junior School</t>
  </si>
  <si>
    <t>John T Rice Infant and Nursery School</t>
  </si>
  <si>
    <t>Heathfield Primary and Nursery School</t>
  </si>
  <si>
    <t>Leas Park Junior School</t>
  </si>
  <si>
    <t>Nettleworth Infant and Nursery School</t>
  </si>
  <si>
    <t>Middleton Primary and Nursery School</t>
  </si>
  <si>
    <t>Melbury Primary School</t>
  </si>
  <si>
    <t>Dunkirk Primary and Nursery School</t>
  </si>
  <si>
    <t>Carrington Primary and Nursery School</t>
  </si>
  <si>
    <t>Cantrell Primary and Nursery School</t>
  </si>
  <si>
    <t>Bentinck Primary and Nursery School</t>
  </si>
  <si>
    <t>Annesley Primary and Nursery School</t>
  </si>
  <si>
    <t>Collingwood School &amp; Media Arts College</t>
  </si>
  <si>
    <t>The Dales School</t>
  </si>
  <si>
    <t>The Grove Special School</t>
  </si>
  <si>
    <t>Barndale House School</t>
  </si>
  <si>
    <t>Cramlington Hillcrest School</t>
  </si>
  <si>
    <t>Cleaswell Hill School</t>
  </si>
  <si>
    <t>Astley Community High School</t>
  </si>
  <si>
    <t>St Joseph's Roman Catholic Voluntary Aided Middle School</t>
  </si>
  <si>
    <t>James Calvert Spence College</t>
  </si>
  <si>
    <t>The Duchess's Community High School</t>
  </si>
  <si>
    <t>Berwick Middle School</t>
  </si>
  <si>
    <t>Glendale Middle School</t>
  </si>
  <si>
    <t>Bellingham Middle School and Sports College</t>
  </si>
  <si>
    <t>Tweedmouth Community Middle School</t>
  </si>
  <si>
    <t>Whytrig Community Middle School</t>
  </si>
  <si>
    <t>Seaton Sluice Middle School</t>
  </si>
  <si>
    <t>Haydon Bridge Community High School and Sports College</t>
  </si>
  <si>
    <t>Corbridge Middle School</t>
  </si>
  <si>
    <t>St Robert's Roman Catholic Voluntary Aided First School</t>
  </si>
  <si>
    <t>St Mary's Roman Catholic Voluntary Aided First School</t>
  </si>
  <si>
    <t>St Cuthbert's Roman Catholic Voluntary Aided First School, Berwick</t>
  </si>
  <si>
    <t>St Bede's Roman Catholic Voluntary Aided Primary School</t>
  </si>
  <si>
    <t>St Aidan's Roman Catholic Voluntary Aided Primary School</t>
  </si>
  <si>
    <t>St Paul's RC Voluntary Aided Primary School</t>
  </si>
  <si>
    <t>St Wilfrid's Roman Catholic Voluntary Aided Primary School</t>
  </si>
  <si>
    <t>Whalton Church of England Aided Primary School</t>
  </si>
  <si>
    <t>Warkworth Church of England Primary School</t>
  </si>
  <si>
    <t>Wark Church of England Primary School</t>
  </si>
  <si>
    <t>Tritlington Church of England First School</t>
  </si>
  <si>
    <t>Newbrough Church of England Primary School</t>
  </si>
  <si>
    <t>Morpeth All Saints Church of England Aided First School</t>
  </si>
  <si>
    <t>Humshaugh Church of England First School</t>
  </si>
  <si>
    <t>Holy Island Church of England First School</t>
  </si>
  <si>
    <t>Whitley Chapel Church of England First School</t>
  </si>
  <si>
    <t>Hugh Joicey Church of England First School, Ford</t>
  </si>
  <si>
    <t>Embleton Vincent Edwards Church of England Primary School</t>
  </si>
  <si>
    <t>Ellingham Church of England Aided Primary School</t>
  </si>
  <si>
    <t>Corbridge Church of England Aided First School</t>
  </si>
  <si>
    <t>Broomhaugh Church of England First School</t>
  </si>
  <si>
    <t>Greenhead Church of England Primary School</t>
  </si>
  <si>
    <t>Longhorsley St Helen's Church of England Aided First School</t>
  </si>
  <si>
    <t>Holy Trinity Church of England First School</t>
  </si>
  <si>
    <t>Bedlington Whitley Memorial Church of England First School</t>
  </si>
  <si>
    <t>St Michael's Church of England Primary School</t>
  </si>
  <si>
    <t>Whittingham Church of England Primary School</t>
  </si>
  <si>
    <t>Longhoughton Church of England Primary School</t>
  </si>
  <si>
    <t>Henshaw Church of England Voluntary Aided Primary School</t>
  </si>
  <si>
    <t>Felton Church of England Primary School</t>
  </si>
  <si>
    <t>Chollerton Church of England Aided First School</t>
  </si>
  <si>
    <t>Berwick St Mary's Church of England First School</t>
  </si>
  <si>
    <t>Cramlington Northburn Primary School</t>
  </si>
  <si>
    <t>Hareside Primary School</t>
  </si>
  <si>
    <t>Burnside Primary School</t>
  </si>
  <si>
    <t>Hipsburn Primary School</t>
  </si>
  <si>
    <t>Newsham Primary School</t>
  </si>
  <si>
    <t>New Delaval Primary School</t>
  </si>
  <si>
    <t>Horton Grange Primary School</t>
  </si>
  <si>
    <t>Scremerston First School</t>
  </si>
  <si>
    <t>Belford Primary School</t>
  </si>
  <si>
    <t>Mowbray Primary School</t>
  </si>
  <si>
    <t>The Sele First School</t>
  </si>
  <si>
    <t>Swarland Primary School</t>
  </si>
  <si>
    <t>Bothal Primary School</t>
  </si>
  <si>
    <t>Shilbottle Primary School</t>
  </si>
  <si>
    <t>Wooler First School</t>
  </si>
  <si>
    <t>Seaton Sluice First School</t>
  </si>
  <si>
    <t>Kielder Primary School and Nursery</t>
  </si>
  <si>
    <t>Cambo First School</t>
  </si>
  <si>
    <t>Stannington First School</t>
  </si>
  <si>
    <t>Slaley First School</t>
  </si>
  <si>
    <t>Greenhaugh Primary School</t>
  </si>
  <si>
    <t>Seghill First School</t>
  </si>
  <si>
    <t>New Hartley First School</t>
  </si>
  <si>
    <t>Seaton Delaval First School</t>
  </si>
  <si>
    <t>Beaufront First School</t>
  </si>
  <si>
    <t>Rothbury First School</t>
  </si>
  <si>
    <t>Pegswood Primary School</t>
  </si>
  <si>
    <t>Otterburn Primary School</t>
  </si>
  <si>
    <t>Seahouses Primary School</t>
  </si>
  <si>
    <t>Morpeth First School</t>
  </si>
  <si>
    <t>Hexham First School</t>
  </si>
  <si>
    <t>Stamfordham Primary School</t>
  </si>
  <si>
    <t>Linton Primary School</t>
  </si>
  <si>
    <t>Ellington Primary School</t>
  </si>
  <si>
    <t>Red Row First School</t>
  </si>
  <si>
    <t>Broomhill First School</t>
  </si>
  <si>
    <t>Holywell Village First School</t>
  </si>
  <si>
    <t>Cramlington Shanklea Primary School</t>
  </si>
  <si>
    <t>Beaconhill Community Primary School</t>
  </si>
  <si>
    <t>Cramlington Eastlea Primary School</t>
  </si>
  <si>
    <t>West Woodburn First School</t>
  </si>
  <si>
    <t>Branton Community Primary School</t>
  </si>
  <si>
    <t>Tweedmouth Prior Park First School</t>
  </si>
  <si>
    <t>Tweedmouth West First School</t>
  </si>
  <si>
    <t>Spittal Community School</t>
  </si>
  <si>
    <t>Bellingham Primary School</t>
  </si>
  <si>
    <t>Stead Lane Primary School</t>
  </si>
  <si>
    <t>Choppington Primary School</t>
  </si>
  <si>
    <t>Cambois Primary School</t>
  </si>
  <si>
    <t>Stakeford Primary School</t>
  </si>
  <si>
    <t>Bedlington Station Primary School</t>
  </si>
  <si>
    <t>Bedlington West End First School</t>
  </si>
  <si>
    <t>Amble First School</t>
  </si>
  <si>
    <t>Amble Links First School</t>
  </si>
  <si>
    <t>Swansfield Park Primary School</t>
  </si>
  <si>
    <t>Allendale Primary School</t>
  </si>
  <si>
    <t>Acomb First School</t>
  </si>
  <si>
    <t>Kings Meadow School</t>
  </si>
  <si>
    <t>The Gateway School</t>
  </si>
  <si>
    <t>Fairfields School</t>
  </si>
  <si>
    <t>Stanion Church of England (Aided) Primary School</t>
  </si>
  <si>
    <t>Thrapston Primary School</t>
  </si>
  <si>
    <t>Millbrook Junior School</t>
  </si>
  <si>
    <t>Millbrook Infant School</t>
  </si>
  <si>
    <t>Moulton Primary School</t>
  </si>
  <si>
    <t>All Saints CofE VA Primary School</t>
  </si>
  <si>
    <t>Millway Primary School</t>
  </si>
  <si>
    <t>Bridgewater Primary School</t>
  </si>
  <si>
    <t>Delapre Primary School</t>
  </si>
  <si>
    <t>The Latimer Arts College</t>
  </si>
  <si>
    <t>Our Lady's Catholic Primary School, Wellingborough</t>
  </si>
  <si>
    <t>St Patrick's Catholic Primary School, Corby</t>
  </si>
  <si>
    <t>St Mary's Catholic Primary School, Aston-le-Walls</t>
  </si>
  <si>
    <t>Wilby Church of England Primary School</t>
  </si>
  <si>
    <t>Tiffield Church of England Voluntary Aided Primary School</t>
  </si>
  <si>
    <t>Sywell Church of England Voluntary Aided Primary School</t>
  </si>
  <si>
    <t>Newbottle and Charlton Church of England Primary School</t>
  </si>
  <si>
    <t>Little Houghton Church of England Primary</t>
  </si>
  <si>
    <t>St Andrew's Ceva Primary School</t>
  </si>
  <si>
    <t>Rothersthorpe Church of England Primary School</t>
  </si>
  <si>
    <t>Clipston Endowed Voluntary Controlled Primary School</t>
  </si>
  <si>
    <t>Kings Cliffe Endowed Primary School</t>
  </si>
  <si>
    <t>Brigstock Latham's Church of England Primary School</t>
  </si>
  <si>
    <t>Yardley Gobion Church of England Primary School</t>
  </si>
  <si>
    <t>Whittlebury Church of England Primary School</t>
  </si>
  <si>
    <t>West Haddon Endowed Church of England Primary School</t>
  </si>
  <si>
    <t>All Saints CEVA Primary School and Nursery</t>
  </si>
  <si>
    <t>Titchmarsh Church of England Primary School</t>
  </si>
  <si>
    <t>Syresham St James CofE Primary School and Nursery</t>
  </si>
  <si>
    <t>Stoke Bruerne Church of England Primary School</t>
  </si>
  <si>
    <t>Polebrook Church of England Primary School</t>
  </si>
  <si>
    <t>Paulerspury Church of England Primary School</t>
  </si>
  <si>
    <t>Pattishall Church of England Primary School</t>
  </si>
  <si>
    <t>Harpole Primary School</t>
  </si>
  <si>
    <t>Grendon Church of England Primary School</t>
  </si>
  <si>
    <t>Geddington Church of England Primary School</t>
  </si>
  <si>
    <t>Gayton Church of England Primary School</t>
  </si>
  <si>
    <t>Flore Church of England Primary School</t>
  </si>
  <si>
    <t>East Haddon Church of England Primary School</t>
  </si>
  <si>
    <t>Croughton All Saints CofE Primary School</t>
  </si>
  <si>
    <t>Brixworth CofE VC Primary School</t>
  </si>
  <si>
    <t>Brackley Church of England Junior School</t>
  </si>
  <si>
    <t>Ashton CofE Primary School</t>
  </si>
  <si>
    <t>Hunsbury Park Primary School</t>
  </si>
  <si>
    <t>Barton Seagrave Primary School</t>
  </si>
  <si>
    <t>Redwell Primary School</t>
  </si>
  <si>
    <t>Duston Eldean Primary School</t>
  </si>
  <si>
    <t>Kingsthorpe Grove Primary School</t>
  </si>
  <si>
    <t>Denfield Park Primary School</t>
  </si>
  <si>
    <t>Barry Primary School</t>
  </si>
  <si>
    <t>Boothville Primary School</t>
  </si>
  <si>
    <t>Hopping Hill Primary School</t>
  </si>
  <si>
    <t>Whitehills Primary School</t>
  </si>
  <si>
    <t>Lyncrest Primary School</t>
  </si>
  <si>
    <t>Vernon Terrace Primary School</t>
  </si>
  <si>
    <t>Earl Spencer Primary School</t>
  </si>
  <si>
    <t>Whitefriars Primary School</t>
  </si>
  <si>
    <t>Earls Barton Primary School</t>
  </si>
  <si>
    <t>Higham Ferrers Nursery and Infant School</t>
  </si>
  <si>
    <t>The Grange School, Daventry</t>
  </si>
  <si>
    <t>South End Junior School</t>
  </si>
  <si>
    <t>Ruskin Infant School</t>
  </si>
  <si>
    <t>Yelvertoft Primary School</t>
  </si>
  <si>
    <t>Yardley Hastings Primary School</t>
  </si>
  <si>
    <t>The Avenue Infant School</t>
  </si>
  <si>
    <t>Park Junior School, Wellingborough</t>
  </si>
  <si>
    <t>Warmington School</t>
  </si>
  <si>
    <t>Walgrave Primary School</t>
  </si>
  <si>
    <t>Tennyson Road Infant School</t>
  </si>
  <si>
    <t>South End Infant School</t>
  </si>
  <si>
    <t>Alfred Street Junior School, Rushden</t>
  </si>
  <si>
    <t>Roade Primary School</t>
  </si>
  <si>
    <t>John Hellins Primary School</t>
  </si>
  <si>
    <t>Pitsford Primary School</t>
  </si>
  <si>
    <t>Overstone Primary School</t>
  </si>
  <si>
    <t>Nassington Primary School</t>
  </si>
  <si>
    <t>Maidwell Primary School</t>
  </si>
  <si>
    <t>Long Buckby Infant School</t>
  </si>
  <si>
    <t>Long Buckby Junior School</t>
  </si>
  <si>
    <t>Higham Ferrers Junior School</t>
  </si>
  <si>
    <t>Helmdon Primary School</t>
  </si>
  <si>
    <t>Harlestone Primary School</t>
  </si>
  <si>
    <t>Greatworth Primary School</t>
  </si>
  <si>
    <t>Great Doddington Primary</t>
  </si>
  <si>
    <t>Denton Primary School</t>
  </si>
  <si>
    <t>Deanshanger Primary School</t>
  </si>
  <si>
    <t>Crick Primary School</t>
  </si>
  <si>
    <t>Cosgrove Village Primary School</t>
  </si>
  <si>
    <t>Corby Old Village Primary School</t>
  </si>
  <si>
    <t>Cogenhoe Primary School</t>
  </si>
  <si>
    <t>The Bramptons Primary School</t>
  </si>
  <si>
    <t>Bugbrooke Community Primary School</t>
  </si>
  <si>
    <t>Broughton Primary School</t>
  </si>
  <si>
    <t>Brington Primary School</t>
  </si>
  <si>
    <t>Blisworth Community Primary School</t>
  </si>
  <si>
    <t>Springfield Community Primary School</t>
  </si>
  <si>
    <t>The New Bewerley Community Primary School</t>
  </si>
  <si>
    <t>Parklands Nursery School</t>
  </si>
  <si>
    <t>Whitehills Nursery School</t>
  </si>
  <si>
    <t>Wallace Road Nursery School</t>
  </si>
  <si>
    <t>Gloucester Nursery School</t>
  </si>
  <si>
    <t>Croyland Nursery School &amp; Day Nursery</t>
  </si>
  <si>
    <t>Ronald Tree Nursery School</t>
  </si>
  <si>
    <t>Forest Moor School</t>
  </si>
  <si>
    <t>Mowbray School</t>
  </si>
  <si>
    <t>Springwater School</t>
  </si>
  <si>
    <t>Springhead School</t>
  </si>
  <si>
    <t>Welburn Hall School</t>
  </si>
  <si>
    <t>Brompton Hall School</t>
  </si>
  <si>
    <t>Nun Monkton Primary Foundation School</t>
  </si>
  <si>
    <t>All Saints RC School</t>
  </si>
  <si>
    <t>Holy Family Catholic High School, Carlton</t>
  </si>
  <si>
    <t>St John Fisher Catholic High School</t>
  </si>
  <si>
    <t>Ermysted's Grammar School</t>
  </si>
  <si>
    <t>Joseph Rowntree School</t>
  </si>
  <si>
    <t>Selby High School Specialist School for the Arts and Science</t>
  </si>
  <si>
    <t>Nidderdale High School</t>
  </si>
  <si>
    <t>Boroughbridge High School</t>
  </si>
  <si>
    <t>Ripon Grammar School</t>
  </si>
  <si>
    <t>Upper Wharfedale School</t>
  </si>
  <si>
    <t>Settle College</t>
  </si>
  <si>
    <t>King James's School</t>
  </si>
  <si>
    <t>Malton School</t>
  </si>
  <si>
    <t>The Wensleydale School &amp; Sixth Form</t>
  </si>
  <si>
    <t>Huntington School</t>
  </si>
  <si>
    <t>Lady Lumley's School</t>
  </si>
  <si>
    <t>Bedale High School</t>
  </si>
  <si>
    <t>Eskdale School</t>
  </si>
  <si>
    <t>Caedmon College Whitby</t>
  </si>
  <si>
    <t>Thirsk School &amp; Sixth Form College</t>
  </si>
  <si>
    <t>Ryedale School</t>
  </si>
  <si>
    <t>Risedale Sports and Community College</t>
  </si>
  <si>
    <t>St Hilda's Roman Catholic Primary School</t>
  </si>
  <si>
    <t>St Hedda's Roman Catholic Primary School</t>
  </si>
  <si>
    <t>St Robert's Catholic Primary School, Harrogate</t>
  </si>
  <si>
    <t>St Wilfrid's Catholic Primary School</t>
  </si>
  <si>
    <t>Barkston Ash Catholic Primary School</t>
  </si>
  <si>
    <t>Long Preston Endowed Voluntary Aided Primary School</t>
  </si>
  <si>
    <t>Dacre Braithwaite Church of England Primary School</t>
  </si>
  <si>
    <t>Cawood Church of England Voluntary Aided Primary School</t>
  </si>
  <si>
    <t>Carleton Endowed CofE Primary School</t>
  </si>
  <si>
    <t>Burnsall Voluntary Aided Primary School</t>
  </si>
  <si>
    <t>Austwick Church of England VA Primary School</t>
  </si>
  <si>
    <t>Burneston Church of England Voluntary Aided Primary School</t>
  </si>
  <si>
    <t>Terrington Church of England Voluntary Aided Primary School</t>
  </si>
  <si>
    <t>St Martin's Church of England Voluntary Aided Primary School, Scarborough</t>
  </si>
  <si>
    <t>Middleham Church of England Aided School</t>
  </si>
  <si>
    <t>Masham Church of England VA Primary School</t>
  </si>
  <si>
    <t>Kirkby and Great Broughton Church of England Voluntary Aided Primary School</t>
  </si>
  <si>
    <t>Egton Church of England Voluntary Aided Primary School</t>
  </si>
  <si>
    <t>Michael Syddall Church of England Aided Primary School</t>
  </si>
  <si>
    <t>Carlton and Faceby Church of England Voluntary Aided Primary School</t>
  </si>
  <si>
    <t>St Peter's Brafferton Church of England Voluntary Aided Primary School</t>
  </si>
  <si>
    <t>Bolton-on-Swale St Mary's CofE Primary School</t>
  </si>
  <si>
    <t>Askrigg Voluntary Controlled Primary School</t>
  </si>
  <si>
    <t>Kildwick Church of England Voluntary Controlled Primary School</t>
  </si>
  <si>
    <t>Gargrave Church of England Voluntary Controlled Primary School</t>
  </si>
  <si>
    <t>Holy Trinity CofE Infant School</t>
  </si>
  <si>
    <t>Wistow Parochial Church of England Voluntary Controlled Primary School</t>
  </si>
  <si>
    <t>Threshfield School</t>
  </si>
  <si>
    <t>Sutton in Craven Church of England Voluntary Controlled Primary School</t>
  </si>
  <si>
    <t>Spofforth Church of England Controlled Primary School</t>
  </si>
  <si>
    <t>Christ Church Church of England Voluntary Controlled Primary School</t>
  </si>
  <si>
    <t>Skelton Newby Hall Church of England Primary School</t>
  </si>
  <si>
    <t>Sharow Church of England Primary School</t>
  </si>
  <si>
    <t>Settle Church of England Voluntary Controlled Primary School</t>
  </si>
  <si>
    <t>Selby Abbey Church of England Voluntary Controlled Primary School</t>
  </si>
  <si>
    <t>Fountains Church of England Primary School</t>
  </si>
  <si>
    <t>Roecliffe Church of England Primary School</t>
  </si>
  <si>
    <t>Holy Trinity CofE Junior School</t>
  </si>
  <si>
    <t>Ripon Cathedral Church of England Primary School</t>
  </si>
  <si>
    <t>Ripley Endowed Church of England School</t>
  </si>
  <si>
    <t>North Stainley Church of England Primary School</t>
  </si>
  <si>
    <t>Markington Church of England Primary &amp; Nursery School</t>
  </si>
  <si>
    <t>Long Marston Church of England Voluntary Controlled Primary School</t>
  </si>
  <si>
    <t>Kirk Smeaton Church of England Voluntary Controlled Primary School</t>
  </si>
  <si>
    <t>Kirk Hammerton Church of England Primary School</t>
  </si>
  <si>
    <t>Kirkby Malzeard Church of England Primary School</t>
  </si>
  <si>
    <t>Killinghall Church of England Primary School</t>
  </si>
  <si>
    <t>Hambleton Church of England Voluntary Controlled Primary School</t>
  </si>
  <si>
    <t>Grewelthorpe Church of England Primary School</t>
  </si>
  <si>
    <t>Green Hammerton Church of England Primary School</t>
  </si>
  <si>
    <t>Grassington Church of England Voluntary Controlled Primary School</t>
  </si>
  <si>
    <t>Goldsborough Church of England Primary School</t>
  </si>
  <si>
    <t>Fountains Earth, Lofthouse Church of England Endowed Primary School</t>
  </si>
  <si>
    <t>Follifoot Church of England Primary School</t>
  </si>
  <si>
    <t>Embsay Church of England Voluntary Controlled Primary School</t>
  </si>
  <si>
    <t>Cracoe and Rylstone Voluntary Controlled Church of England Primary School</t>
  </si>
  <si>
    <t>Clapham Church of England Voluntary Controlled Primary School</t>
  </si>
  <si>
    <t>Chapel Haddlesey Church of England Voluntary Controlled Primary School</t>
  </si>
  <si>
    <t>Burton Leonard Church of England Primary School</t>
  </si>
  <si>
    <t>Admiral Long Church of England Primary School</t>
  </si>
  <si>
    <t>Bishop Monkton Church of England Primary School</t>
  </si>
  <si>
    <t>Birstwith Church of England Primary School</t>
  </si>
  <si>
    <t>St Cuthbert's Church of England Primary School, Pateley Bridge</t>
  </si>
  <si>
    <t>Barlow Church of England Voluntary Controlled Primary School</t>
  </si>
  <si>
    <t>St Mary's Church of England Voluntary Controlled Primary School</t>
  </si>
  <si>
    <t>Richmond Methodist Primary School</t>
  </si>
  <si>
    <t>Melsonby Methodist Primary School</t>
  </si>
  <si>
    <t>Gunnerside Methodist Primary School</t>
  </si>
  <si>
    <t>West Heslerton Church of England Voluntary Controlled Primary School</t>
  </si>
  <si>
    <t>Weaverthorpe Church of England Voluntary Controlled Primary School</t>
  </si>
  <si>
    <t>Sherburn Church of England Voluntary Controlled Primary School</t>
  </si>
  <si>
    <t>Settrington All Saints' Church of England Voluntary Controlled Primary School</t>
  </si>
  <si>
    <t>Naburn Church of England Primary School</t>
  </si>
  <si>
    <t>Lord Deramore's Primary School</t>
  </si>
  <si>
    <t>St Oswald's Church of England Voluntary Controlled Primary School</t>
  </si>
  <si>
    <t>Hertford Vale Church of England Voluntary Controlled Primary School, Staxton</t>
  </si>
  <si>
    <t>Escrick Church of England Voluntary Controlled Primary School</t>
  </si>
  <si>
    <t>Elvington Church of England Voluntary Controlled Primary School</t>
  </si>
  <si>
    <t>Cliffe Voluntary Controlled Primary School</t>
  </si>
  <si>
    <t>Fylingdales Church of England Voluntary Controlled Primary School</t>
  </si>
  <si>
    <t>Wykeham Church of England Voluntary Controlled Primary School</t>
  </si>
  <si>
    <t>Ruswarp Church of England Voluntary Controlled Primary School</t>
  </si>
  <si>
    <t>St Nicholas Church of England Primary School, West Tanfield</t>
  </si>
  <si>
    <t>Warthill Church of England Voluntary Controlled Primary School</t>
  </si>
  <si>
    <t>Thornton Watlass Church of England Primary School</t>
  </si>
  <si>
    <t>Sutton on the Forest Church of England Voluntary Controlled Primary School</t>
  </si>
  <si>
    <t>Spennithorne Church of England Primary School</t>
  </si>
  <si>
    <t>South Kilvington Church of England Voluntary Controlled Primary School</t>
  </si>
  <si>
    <t>Snainton Church of England Voluntary Controlled Primary School</t>
  </si>
  <si>
    <t>Sessay Church of England Voluntary Controlled Primary School</t>
  </si>
  <si>
    <t>Sand Hutton Church of England Voluntary Controlled Primary School</t>
  </si>
  <si>
    <t>Pickhill Church of England Primary School</t>
  </si>
  <si>
    <t>Kell Bank Church of England Primary School</t>
  </si>
  <si>
    <t>Lythe Church of England Voluntary Controlled Primary School</t>
  </si>
  <si>
    <t>Kirby Hill Church of England Primary School</t>
  </si>
  <si>
    <t>Ingleby Greenhow Church of England Voluntary Controlled Primary School</t>
  </si>
  <si>
    <t>Husthwaite Church of England Voluntary Controlled Primary School</t>
  </si>
  <si>
    <t>Huby Church of England Voluntary Controlled Primary School</t>
  </si>
  <si>
    <t>Hovingham Church of England Voluntary Controlled Primary School</t>
  </si>
  <si>
    <t>Hipswell Church of England Primary School</t>
  </si>
  <si>
    <t>Hawsker Cum Stainsacre Church of England Voluntary Controlled Primary School</t>
  </si>
  <si>
    <t>Hackness Church of England Voluntary Controlled Primary School</t>
  </si>
  <si>
    <t>Hackforth and Hornby Church of England Primary School</t>
  </si>
  <si>
    <t>Marwood Church of England Voluntary Controlled Infant School, Great Ayton</t>
  </si>
  <si>
    <t>Gillamoor Church of England Voluntary Controlled Primary School</t>
  </si>
  <si>
    <t>Foston Church of England Voluntary Controlled Primary School</t>
  </si>
  <si>
    <t>Sleights Church of England Voluntary Controlled Primary School</t>
  </si>
  <si>
    <t>Dishforth Church of England Voluntary Controlled Primary School</t>
  </si>
  <si>
    <t>Danby Church of England Voluntary Controlled School</t>
  </si>
  <si>
    <t>Crayke Church of England Voluntary Controlled Primary School</t>
  </si>
  <si>
    <t>Crakehall Church of England Primary School</t>
  </si>
  <si>
    <t>West Burton Church of England Primary School</t>
  </si>
  <si>
    <t>Brompton-on-Swale Church of England Primary School</t>
  </si>
  <si>
    <t>Bilsdale Midcable Chop Gate Church of England Voluntary Controlled Primary School</t>
  </si>
  <si>
    <t>Bedale Church of England Primary School</t>
  </si>
  <si>
    <t>Bainbridge Church of England Primary and Nursery School</t>
  </si>
  <si>
    <t>St Hilda's Ampleforth Church of England Voluntary Controlled Primary School</t>
  </si>
  <si>
    <t>St Paul's Church of England Voluntary Controlled Primary School</t>
  </si>
  <si>
    <t>Saint Barnabas Church of England Voluntary Controlled Primary School</t>
  </si>
  <si>
    <t>Aiskew, Leeming Bar Church of England Primary School</t>
  </si>
  <si>
    <t>Woodfield Primary School</t>
  </si>
  <si>
    <t>Saltergate Infant School</t>
  </si>
  <si>
    <t>Saltergate Community Junior School</t>
  </si>
  <si>
    <t>Sherburn in Elmet, Athelstan Community Primary School</t>
  </si>
  <si>
    <t>Selby, Longman's Hill Community Primary School</t>
  </si>
  <si>
    <t>Filey Junior School</t>
  </si>
  <si>
    <t>Riccall Community Primary School</t>
  </si>
  <si>
    <t>Norton Community Primary School</t>
  </si>
  <si>
    <t>North Duffield Community Primary School</t>
  </si>
  <si>
    <t>Luttons Community Primary School</t>
  </si>
  <si>
    <t>Leavening Community Primary School</t>
  </si>
  <si>
    <t>Langton Primary School</t>
  </si>
  <si>
    <t>Hunmanby Primary School</t>
  </si>
  <si>
    <t>Hemingbrough Community Primary School</t>
  </si>
  <si>
    <t>Barlby Community Primary School</t>
  </si>
  <si>
    <t>Barlby Bridge Community Primary School</t>
  </si>
  <si>
    <t>Glusburn Community Primary School</t>
  </si>
  <si>
    <t>Ingleton Primary School</t>
  </si>
  <si>
    <t>Barwic Parade Community Primary School, Selby</t>
  </si>
  <si>
    <t>Bishopthorpe Infant School</t>
  </si>
  <si>
    <t>Thorpe Willoughby Community Primary School</t>
  </si>
  <si>
    <t>Moorside Primary School &amp; Nursery</t>
  </si>
  <si>
    <t>Skipton, Greatwood Community Primary School</t>
  </si>
  <si>
    <t>Willow Tree Community Primary School</t>
  </si>
  <si>
    <t>Whitley and Eggborough Community Primary School</t>
  </si>
  <si>
    <t>Thornton in Craven Community Primary School</t>
  </si>
  <si>
    <t>Sutton-in-Craven Community Primary School</t>
  </si>
  <si>
    <t>Staveley Community Primary School</t>
  </si>
  <si>
    <t>Skipton, Water Street Community Primary School</t>
  </si>
  <si>
    <t>Sicklinghall Community Primary School</t>
  </si>
  <si>
    <t>Scotton Lingerfield Primary School</t>
  </si>
  <si>
    <t>Beckwithshaw Community Primary School</t>
  </si>
  <si>
    <t>Darley Community Primary School</t>
  </si>
  <si>
    <t>Kettlewell Primary School</t>
  </si>
  <si>
    <t>Glasshouses Community Primary School</t>
  </si>
  <si>
    <t>Hensall Community Primary School</t>
  </si>
  <si>
    <t>Hellifield Community Primary School</t>
  </si>
  <si>
    <t>Summerbridge Community Primary School</t>
  </si>
  <si>
    <t>Harrogate, Grove Road Community Primary School</t>
  </si>
  <si>
    <t>Great Ouseburn Community Primary School</t>
  </si>
  <si>
    <t>Giggleswick Primary School</t>
  </si>
  <si>
    <t>Kettlesing Felliscliffe Community Primary School</t>
  </si>
  <si>
    <t>Fairburn Community Primary School</t>
  </si>
  <si>
    <t>Cowling Community Primary School</t>
  </si>
  <si>
    <t>Cononley Community Primary School</t>
  </si>
  <si>
    <t>Carlton-in-Snaith Community Primary School</t>
  </si>
  <si>
    <t>Burton Salmon Community Primary School</t>
  </si>
  <si>
    <t>Bradleys Both Community Primary School</t>
  </si>
  <si>
    <t>Boroughbridge Primary School</t>
  </si>
  <si>
    <t>Bentham Community Primary School</t>
  </si>
  <si>
    <t>East Ayton Community Primary School</t>
  </si>
  <si>
    <t>Brompton and Sawdon Community Primary School</t>
  </si>
  <si>
    <t>Brompton Community Primary School</t>
  </si>
  <si>
    <t>Appleton Wiske Community Primary School</t>
  </si>
  <si>
    <t>Amotherby Community Primary School</t>
  </si>
  <si>
    <t>Alne Primary School</t>
  </si>
  <si>
    <t>Alverton Primary School</t>
  </si>
  <si>
    <t>Headlands Primary School</t>
  </si>
  <si>
    <t>Wigginton Primary School</t>
  </si>
  <si>
    <t>Thirsk Community Primary School</t>
  </si>
  <si>
    <t>Helmsley Community Primary School</t>
  </si>
  <si>
    <t>Pickering Community Infant School</t>
  </si>
  <si>
    <t>Lindhead School</t>
  </si>
  <si>
    <t>Hutton Rudby Primary School</t>
  </si>
  <si>
    <t>Stockton-on-the-Forest Primary School</t>
  </si>
  <si>
    <t>Broomfield School</t>
  </si>
  <si>
    <t>Cayton Community Primary School</t>
  </si>
  <si>
    <t>Seamer and Irton Community Primary School</t>
  </si>
  <si>
    <t>Pickering Community Junior School</t>
  </si>
  <si>
    <t>Sinnington Primary School</t>
  </si>
  <si>
    <t>Wheatcroft Community Primary School</t>
  </si>
  <si>
    <t>Catterick Garrison, Wavell Community Infant School</t>
  </si>
  <si>
    <t>Wavell Community Junior School</t>
  </si>
  <si>
    <t>Sheriff Hutton Primary School</t>
  </si>
  <si>
    <t>Catterick Garrison, Le Cateau Community Primary School</t>
  </si>
  <si>
    <t>Linton-on-Ouse Primary School</t>
  </si>
  <si>
    <t>Scarborough, Overdale Community Primary School</t>
  </si>
  <si>
    <t>Colburn Community Primary School</t>
  </si>
  <si>
    <t>Leeming RAF Community Primary School</t>
  </si>
  <si>
    <t>Dishforth Airfield Community Primary School</t>
  </si>
  <si>
    <t>Easingwold Community Primary School</t>
  </si>
  <si>
    <t>Mill Hill Community Primary School</t>
  </si>
  <si>
    <t>Welburn Community Primary School</t>
  </si>
  <si>
    <t>Alanbrooke School</t>
  </si>
  <si>
    <t>Stillington Primary School</t>
  </si>
  <si>
    <t>Slingsby Community Primary School</t>
  </si>
  <si>
    <t>Scarborough, Northstead Community Primary School</t>
  </si>
  <si>
    <t>Gladstone Road Primary School</t>
  </si>
  <si>
    <t>Barrowcliff School</t>
  </si>
  <si>
    <t>Rosedale Abbey Community Primary School</t>
  </si>
  <si>
    <t>Romanby Primary School</t>
  </si>
  <si>
    <t>Reeth Community Primary School</t>
  </si>
  <si>
    <t>Osmotherley Primary School</t>
  </si>
  <si>
    <t>North and South Cowton Community Primary School</t>
  </si>
  <si>
    <t>Applegarth Primary School</t>
  </si>
  <si>
    <t>Nawton Community Primary School</t>
  </si>
  <si>
    <t>Malton Community Primary School</t>
  </si>
  <si>
    <t>Kirkbymoorside Community Primary School</t>
  </si>
  <si>
    <t>Hunton and Arrathorne Community Primary School</t>
  </si>
  <si>
    <t>Staithes, Seton Community Primary School</t>
  </si>
  <si>
    <t>Oakridge Community Primary School</t>
  </si>
  <si>
    <t>Ralph Butterfield Primary School</t>
  </si>
  <si>
    <t>Goathland Primary School</t>
  </si>
  <si>
    <t>Leeming and Londonderry Community Primary School</t>
  </si>
  <si>
    <t>Clifton Green Primary School</t>
  </si>
  <si>
    <t>Poppleton Road Primary School</t>
  </si>
  <si>
    <t>Fishergate Primary School</t>
  </si>
  <si>
    <t>Dringhouses Primary School</t>
  </si>
  <si>
    <t>Carr Infant School</t>
  </si>
  <si>
    <t>Danesgate Community</t>
  </si>
  <si>
    <t>Otley Street Community Nursery School</t>
  </si>
  <si>
    <t>Brougham Street Nursery School</t>
  </si>
  <si>
    <t>Childhaven Community Nursery School</t>
  </si>
  <si>
    <t>St Paul's Nursery School</t>
  </si>
  <si>
    <t>John Grant School, Caister-on-Sea</t>
  </si>
  <si>
    <t>Harford Manor School, Norwich</t>
  </si>
  <si>
    <t>The Parkside School, Norwich</t>
  </si>
  <si>
    <t>The Clare School</t>
  </si>
  <si>
    <t>Chapel Green School</t>
  </si>
  <si>
    <t>Sheringham Woodfields School</t>
  </si>
  <si>
    <t>Hall School</t>
  </si>
  <si>
    <t>Fred Nicholson School</t>
  </si>
  <si>
    <t>Sidestrand Hall School</t>
  </si>
  <si>
    <t>Docking Primary School</t>
  </si>
  <si>
    <t>Toftwood Infant School</t>
  </si>
  <si>
    <t>Wicklewood Primary School</t>
  </si>
  <si>
    <t>Loddon Infant and Nursery School</t>
  </si>
  <si>
    <t>Rollesby Primary School</t>
  </si>
  <si>
    <t>Barnham Broom Church of England Voluntary Aided Primary School</t>
  </si>
  <si>
    <t>South Wootton Junior School</t>
  </si>
  <si>
    <t>Robert Kett Primary School</t>
  </si>
  <si>
    <t>Dereham Church of England Infant &amp; Nursery School</t>
  </si>
  <si>
    <t>Loddon Junior School</t>
  </si>
  <si>
    <t>Hunstanton Primary School</t>
  </si>
  <si>
    <t>Aylsham High School</t>
  </si>
  <si>
    <t>Fairhaven Church of England Voluntary Aided Primary School</t>
  </si>
  <si>
    <t>St Andrew's CofE VA Primary School, Lopham</t>
  </si>
  <si>
    <t>Alpington and Bergh Apton Church of England Voluntary Aided Primary School</t>
  </si>
  <si>
    <t>St Michael's VA Junior School</t>
  </si>
  <si>
    <t>All Saints Church of England Ceva Primary School Part of Flourish Federation</t>
  </si>
  <si>
    <t>Ashwicken Church of England Voluntary Aided Primary School</t>
  </si>
  <si>
    <t>Ingoldisthorpe Church of England Voluntary Aided Primary School</t>
  </si>
  <si>
    <t>Brancaster Church of England Voluntary Aided Primary School</t>
  </si>
  <si>
    <t>Yaxham Church of England Voluntary Aided Primary School</t>
  </si>
  <si>
    <t>All Saints Church of England Voluntary Aided Primary School, Winfarthing</t>
  </si>
  <si>
    <t>St Mary's Endowed Voluntary Aided Church of England Primary School</t>
  </si>
  <si>
    <t>Overstrand, the Belfry, Church of England Voluntary Aided Primary School</t>
  </si>
  <si>
    <t>Morley Church of England Primary School</t>
  </si>
  <si>
    <t>Little Plumstead Church of England Primary School</t>
  </si>
  <si>
    <t>Forncett St Peter Church of England Voluntary Aided Primary School</t>
  </si>
  <si>
    <t>Earsham CE VA Primary School</t>
  </si>
  <si>
    <t>Cringleford CE VA Primary School</t>
  </si>
  <si>
    <t>Caston Church of England Voluntary Aided Primary School</t>
  </si>
  <si>
    <t>Carleton Rode Church of England Voluntary Aided Primary School</t>
  </si>
  <si>
    <t>Blakeney Church of England Voluntary Aided Primary School</t>
  </si>
  <si>
    <t>Catfield Voluntary Controlled CofE Primary School</t>
  </si>
  <si>
    <t>Lyng Church of England Primary School</t>
  </si>
  <si>
    <t>Parker's Church of England Primary School</t>
  </si>
  <si>
    <t>Homefield VC CofE Primary School</t>
  </si>
  <si>
    <t>Brooke Voluntary Controlled Church of England Primary School</t>
  </si>
  <si>
    <t>Wreningham VC Primary School</t>
  </si>
  <si>
    <t>St Nicholas Priory CofE VA Primary School</t>
  </si>
  <si>
    <t>Harpley CofE VC Primary School</t>
  </si>
  <si>
    <t>Neatishead Church of England Primary School</t>
  </si>
  <si>
    <t>Great Massingham CofE Primary School</t>
  </si>
  <si>
    <t>Hindringham Church of England Voluntary Controlled Primary School</t>
  </si>
  <si>
    <t>Swanton Morley VC Primary School</t>
  </si>
  <si>
    <t>St Faiths CofE Primary School</t>
  </si>
  <si>
    <t>Fleggburgh Church of England Voluntary Controlled Primary School</t>
  </si>
  <si>
    <t>Denver Voluntary Controlled Primary School</t>
  </si>
  <si>
    <t>Scarning Voluntary Controlled Primary School</t>
  </si>
  <si>
    <t>Worstead Church of England Primary School</t>
  </si>
  <si>
    <t>Thurton Primary School</t>
  </si>
  <si>
    <t>Taverham VC CE Junior School</t>
  </si>
  <si>
    <t>Preston Church of England Voluntary Controlled Primary School</t>
  </si>
  <si>
    <t>Tacolneston Church of England Primary</t>
  </si>
  <si>
    <t>Swaffham CofE VC Infant &amp; Nursery School</t>
  </si>
  <si>
    <t>Sutton CofE VC Infant School</t>
  </si>
  <si>
    <t>Scole Church of England Voluntary Controlled Primary School</t>
  </si>
  <si>
    <t>Saxlingham Nethergate CofE VC Primary School</t>
  </si>
  <si>
    <t>Salhouse Voluntary Controlled Primary School</t>
  </si>
  <si>
    <t>Pulham Church of England Primary School</t>
  </si>
  <si>
    <t>Old Catton CofE VC Junior School</t>
  </si>
  <si>
    <t>North Elmham CEVA Primary School part of Flourish Federation</t>
  </si>
  <si>
    <t>Newton Flotman Church of England Voluntary Controlled Primary School</t>
  </si>
  <si>
    <t>Hickling CofE VC Infant School</t>
  </si>
  <si>
    <t>Hethersett VC Junior School</t>
  </si>
  <si>
    <t>Hainford VC Primary School</t>
  </si>
  <si>
    <t>Hapton Church of England Voluntary Aided Primary School</t>
  </si>
  <si>
    <t>Happisburgh Primary and Early Years School</t>
  </si>
  <si>
    <t>Garboldisham Church Primary School</t>
  </si>
  <si>
    <t>Edmund de Moundeford VC Primary School, Feltwell</t>
  </si>
  <si>
    <t>Erpingham Voluntary Controlled Church of England Primary School</t>
  </si>
  <si>
    <t>Ellingham Voluntary Controlled Primary School</t>
  </si>
  <si>
    <t>St Michael's Church of England VA Primary and Nursery School</t>
  </si>
  <si>
    <t>Ashill Voluntary Controlled Primary School</t>
  </si>
  <si>
    <t>Alburgh with Denton Church of England Primary School</t>
  </si>
  <si>
    <t>Acle St Edmund Voluntary Controlled Primary School</t>
  </si>
  <si>
    <t>Terrington St Clement Community School</t>
  </si>
  <si>
    <t>East Harling Primary School and Nursery</t>
  </si>
  <si>
    <t>Chapel Break Infant School</t>
  </si>
  <si>
    <t>Coltishall Primary School</t>
  </si>
  <si>
    <t>Downham Market, Hillcrest Primary School</t>
  </si>
  <si>
    <t>St Mary's Community Primary School, Beetley</t>
  </si>
  <si>
    <t>Southtown Primary School</t>
  </si>
  <si>
    <t>Mundesley Junior School</t>
  </si>
  <si>
    <t>Sparhawk Infant School &amp; Nursery</t>
  </si>
  <si>
    <t>Drake Primary School and Nursery</t>
  </si>
  <si>
    <t>Mulbarton Primary School</t>
  </si>
  <si>
    <t>John of Gaunt Infant and Nursery School</t>
  </si>
  <si>
    <t>Dereham, Toftwood Community Junior School</t>
  </si>
  <si>
    <t>Kinsale Infant School</t>
  </si>
  <si>
    <t>North Denes Primary School</t>
  </si>
  <si>
    <t>St George's Primary &amp; Nursery School, Great Yarmouth</t>
  </si>
  <si>
    <t>West Earlham Junior School</t>
  </si>
  <si>
    <t>West Earlham Infant and Nursery School</t>
  </si>
  <si>
    <t>Colman Infant School</t>
  </si>
  <si>
    <t>Colman Junior School</t>
  </si>
  <si>
    <t>Magdalen Gates Primary School</t>
  </si>
  <si>
    <t>Avenue Junior School</t>
  </si>
  <si>
    <t>Attleborough Primary School</t>
  </si>
  <si>
    <t>Ashleigh Primary School and Nursery, Wymondham</t>
  </si>
  <si>
    <t>St John's Community Primary School and Nursery</t>
  </si>
  <si>
    <t>Hethersett, Woodside Primary &amp; Nursery School</t>
  </si>
  <si>
    <t>Ormesby Village Junior School</t>
  </si>
  <si>
    <t>White Woman Lane Junior School</t>
  </si>
  <si>
    <t>Falcon Junior School</t>
  </si>
  <si>
    <t>Woodland View Junior School</t>
  </si>
  <si>
    <t>Bure Valley School</t>
  </si>
  <si>
    <t>Stoke Holy Cross Primary School</t>
  </si>
  <si>
    <t>Brundall Primary School</t>
  </si>
  <si>
    <t>Suffield Park Infant and Nursery School, Cromer</t>
  </si>
  <si>
    <t>Fairstead Community Primary and Nursery School</t>
  </si>
  <si>
    <t>Redcastle Family School</t>
  </si>
  <si>
    <t>Cecil Gowing Infant School</t>
  </si>
  <si>
    <t>South Wootton Infant School</t>
  </si>
  <si>
    <t>West Winch Primary School</t>
  </si>
  <si>
    <t>Spixworth Infant School</t>
  </si>
  <si>
    <t>West Walton Community Primary School</t>
  </si>
  <si>
    <t>Watlington Community Primary School</t>
  </si>
  <si>
    <t>Walpole Highway Primary School</t>
  </si>
  <si>
    <t>Tilney St Lawrence Community Primary School</t>
  </si>
  <si>
    <t>Terrington St John Primary School</t>
  </si>
  <si>
    <t>Sedgeford Primary School</t>
  </si>
  <si>
    <t>Browick Road Primary and Nursery School</t>
  </si>
  <si>
    <t>Woodton Primary School</t>
  </si>
  <si>
    <t>Tunstead Primary School</t>
  </si>
  <si>
    <t>Trowse Primary School</t>
  </si>
  <si>
    <t>St William's Primary School</t>
  </si>
  <si>
    <t>Swanton Abbott Community Primary School</t>
  </si>
  <si>
    <t>Sprowston Infant School</t>
  </si>
  <si>
    <t>Sprowston Junior School</t>
  </si>
  <si>
    <t>Sheringham Community Primary School</t>
  </si>
  <si>
    <t>Roydon Primary School</t>
  </si>
  <si>
    <t>Rocklands Community Primary School</t>
  </si>
  <si>
    <t>Reedham Primary School</t>
  </si>
  <si>
    <t>Rackheath Primary School</t>
  </si>
  <si>
    <t>Poringland Primary School</t>
  </si>
  <si>
    <t>Ormesby Village Infant School</t>
  </si>
  <si>
    <t>Northrepps Primary School</t>
  </si>
  <si>
    <t>Mundesley Infant School</t>
  </si>
  <si>
    <t>Marsham Primary School</t>
  </si>
  <si>
    <t>Ludham Primary School and Nursery</t>
  </si>
  <si>
    <t>Little Melton Primary School</t>
  </si>
  <si>
    <t>Langham Village School</t>
  </si>
  <si>
    <t>Horning Community Primary School</t>
  </si>
  <si>
    <t>Holt Community Primary School</t>
  </si>
  <si>
    <t>Hingham Primary School</t>
  </si>
  <si>
    <t>Hevingham Primary School</t>
  </si>
  <si>
    <t>Hemsby Primary School</t>
  </si>
  <si>
    <t>Hempnall Primary School</t>
  </si>
  <si>
    <t>Great Ellingham Primary School</t>
  </si>
  <si>
    <t>Great Dunham Primary School</t>
  </si>
  <si>
    <t>Frettenham Primary School</t>
  </si>
  <si>
    <t>Freethorpe Community Primary and Nursery School</t>
  </si>
  <si>
    <t>Colby Primary School</t>
  </si>
  <si>
    <t>Cantley Primary School</t>
  </si>
  <si>
    <t>Caister Infant, Nursery School and Children's Centre</t>
  </si>
  <si>
    <t>Caister Junior School</t>
  </si>
  <si>
    <t>Buxton Primary School</t>
  </si>
  <si>
    <t>Bressingham Primary School</t>
  </si>
  <si>
    <t>Blofield Primary School</t>
  </si>
  <si>
    <t>The Bawburgh School</t>
  </si>
  <si>
    <t>Barford Primary School</t>
  </si>
  <si>
    <t>Bacton Primary School</t>
  </si>
  <si>
    <t>Rosecroft Primary School</t>
  </si>
  <si>
    <t>Aldborough Primary School</t>
  </si>
  <si>
    <t>Earlham Nursery School</t>
  </si>
  <si>
    <t>King's Lynn Nursery School</t>
  </si>
  <si>
    <t>Emneth Nursery School</t>
  </si>
  <si>
    <t>The St Francis Special School, Lincoln</t>
  </si>
  <si>
    <t>The Lincoln St Christopher's School</t>
  </si>
  <si>
    <t>The Pilgrim School</t>
  </si>
  <si>
    <t>The Ash Villa South Rauceby</t>
  </si>
  <si>
    <t>William Hildyard Church of England Primary and Nursery School</t>
  </si>
  <si>
    <t>North Somercotes CofE Primary School</t>
  </si>
  <si>
    <t>Barkston and Syston CofE Primary School</t>
  </si>
  <si>
    <t>The Lancaster School</t>
  </si>
  <si>
    <t>Wrangle Primary School</t>
  </si>
  <si>
    <t>Grimoldby Primary School</t>
  </si>
  <si>
    <t>The Butterwick Pinchbeck's Endowed CofE Primary School</t>
  </si>
  <si>
    <t>The Old Leake Primary and Nursery School</t>
  </si>
  <si>
    <t>Spalding Primary School</t>
  </si>
  <si>
    <t>Cranwell Primary School (Foundation)</t>
  </si>
  <si>
    <t>The Queen Elizabeth's High School, Gainsborough</t>
  </si>
  <si>
    <t>Spalding High School</t>
  </si>
  <si>
    <t>The Lincoln Bishop King Church of England Primary School</t>
  </si>
  <si>
    <t>Stickney Church of England Primary School</t>
  </si>
  <si>
    <t>The Sibsey Free Primary School</t>
  </si>
  <si>
    <t>Partney Church of England Aided Primary School</t>
  </si>
  <si>
    <t>The Nettleham Church of England Voluntary Aided Junior School</t>
  </si>
  <si>
    <t>Frances Olive Anderson Church of England (Aided) Primary School</t>
  </si>
  <si>
    <t>The Kirkby-on-Bain Church of England Primary School</t>
  </si>
  <si>
    <t>Friskney All Saints Church of England (Aided) Primary School</t>
  </si>
  <si>
    <t>Blyton Cum Laughton Church of England School</t>
  </si>
  <si>
    <t>The Tydd St Mary Church of England Primary School</t>
  </si>
  <si>
    <t>The Spalding St John the Baptist Church of England Primary School</t>
  </si>
  <si>
    <t>The Cowbit St Mary's (Endowed) CofE Primary</t>
  </si>
  <si>
    <t>St George's Church of England Aided Primary School</t>
  </si>
  <si>
    <t>The St Gilbert of Sempringham Church of England Primary School, Pointon</t>
  </si>
  <si>
    <t>The Marston Thorold's Charity Church of England School</t>
  </si>
  <si>
    <t>Leadenham Church of England Primary School</t>
  </si>
  <si>
    <t>Great Ponton Church of England School</t>
  </si>
  <si>
    <t>The St Sebastian's Church of England Primary School, Great Gonerby</t>
  </si>
  <si>
    <t>East Wold Church of England Primary School</t>
  </si>
  <si>
    <t>The Holbeach William Stukeley Church of England Voluntary Aided Primary School</t>
  </si>
  <si>
    <t>Brant Broughton Church of England and Methodist Primary School</t>
  </si>
  <si>
    <t>Caistor CofE and Methodist Primary School</t>
  </si>
  <si>
    <t>Bardney Church of England and Methodist Primary School</t>
  </si>
  <si>
    <t>The St Margaret's Church of England School, Withern</t>
  </si>
  <si>
    <t>St Helena's Church of England Primary School, Willoughby</t>
  </si>
  <si>
    <t>Scampton Church of England Primary School</t>
  </si>
  <si>
    <t>Scamblesby Church of England Primary School</t>
  </si>
  <si>
    <t>Saxilby Church of England Primary School</t>
  </si>
  <si>
    <t>Reepham Church of England Primary School</t>
  </si>
  <si>
    <t>North Cockerington Church of England Primary School</t>
  </si>
  <si>
    <t>The North Cotes Church of England Primary School</t>
  </si>
  <si>
    <t>Newton-on-Trent CofE Primary School</t>
  </si>
  <si>
    <t>The Market Rasen Church of England Primary School</t>
  </si>
  <si>
    <t>The Mareham-le-Fen Church of England Primary School</t>
  </si>
  <si>
    <t>St Michael's Church of England School, Louth</t>
  </si>
  <si>
    <t>Halton Holegate CofE Primary School</t>
  </si>
  <si>
    <t>The Hackthorn Church of England Primary School</t>
  </si>
  <si>
    <t>Grasby All Saints Church of England Primary School</t>
  </si>
  <si>
    <t>Fiskerton Church of England Primary School</t>
  </si>
  <si>
    <t>Dunholme St Chad's Church of England Primary School</t>
  </si>
  <si>
    <t>Corringham CofE VC Primary School</t>
  </si>
  <si>
    <t>The St Peter and St Paul C of E Primary School</t>
  </si>
  <si>
    <t>Binbrook CofE Primary School</t>
  </si>
  <si>
    <t>The Lincoln St Peter at Gowts Church of England Primary School</t>
  </si>
  <si>
    <t>The St Faith's Church of England Infant and Nursery School, Lincoln</t>
  </si>
  <si>
    <t>The St Faith and St Martin Church of England Junior School, Lincoln</t>
  </si>
  <si>
    <t>The Lincoln St Peter-in-Eastgate Church of England (Controlled) Infants School</t>
  </si>
  <si>
    <t>The Fourfields Church of England School, Sutterton</t>
  </si>
  <si>
    <t>Swineshead St Mary's Church of England Primary School</t>
  </si>
  <si>
    <t>The Donington Cowley Endowed Primary School</t>
  </si>
  <si>
    <t>Weston Hills CofE Primary School</t>
  </si>
  <si>
    <t>Quadring Cowley &amp; Brown's Primary School</t>
  </si>
  <si>
    <t>St Bartholomews CofE Primary School</t>
  </si>
  <si>
    <t>The Pinchbeck East Church of England Primary School</t>
  </si>
  <si>
    <t>The Holbeach St Mark's Church of England Primary School</t>
  </si>
  <si>
    <t>The Gedney Hill Church of England VC Primary School</t>
  </si>
  <si>
    <t>The Claypole Church of England Primary School</t>
  </si>
  <si>
    <t>The Welbourn Church of England Primary School</t>
  </si>
  <si>
    <t>The Uffington Church of England Primary School</t>
  </si>
  <si>
    <t>The St Michael's Church of England Primary School, Thorpe on the Hill</t>
  </si>
  <si>
    <t>Swinderby All Saints Church of England Primary School</t>
  </si>
  <si>
    <t>St Lawrence Church of England Primary School</t>
  </si>
  <si>
    <t>The Ropsley Church of England Primary School</t>
  </si>
  <si>
    <t>The Potterhanworth Church of England Primary School</t>
  </si>
  <si>
    <t>The North Hykeham All Saints Church of England Primary School</t>
  </si>
  <si>
    <t>Navenby Church of England Primary School</t>
  </si>
  <si>
    <t>Mrs Mary King's CofE (Controlled) Primary School</t>
  </si>
  <si>
    <t>The Leasingham St Andrew's Church of England Primary School</t>
  </si>
  <si>
    <t>Heckington St Andrew's Church of England School</t>
  </si>
  <si>
    <t>The Harlaxton Church of England Primary School</t>
  </si>
  <si>
    <t>The Gonerby Hill Foot Church of England Primary School</t>
  </si>
  <si>
    <t>St Anne's Church of England Primary School, Grantham</t>
  </si>
  <si>
    <t>Dunston St Peter's Church of England Primary School</t>
  </si>
  <si>
    <t>Digby Church of England School</t>
  </si>
  <si>
    <t>Denton CofE School</t>
  </si>
  <si>
    <t>Coleby Church of England (Controlled) Primary School</t>
  </si>
  <si>
    <t>The Billinghay Church of England Primary School</t>
  </si>
  <si>
    <t>Baston CE Primary School</t>
  </si>
  <si>
    <t>Barrowby Church of England Primary School</t>
  </si>
  <si>
    <t>Ancaster CofE Primary School</t>
  </si>
  <si>
    <t>Allington with Sedgebrook Church of England Primary School</t>
  </si>
  <si>
    <t>Leslie Manser Primary School</t>
  </si>
  <si>
    <t>Lincoln Birchwood Junior School</t>
  </si>
  <si>
    <t>Horncastle Community Primary School</t>
  </si>
  <si>
    <t>Bythams Primary School</t>
  </si>
  <si>
    <t>Sutton Bridge Westmere Community Primary School</t>
  </si>
  <si>
    <t>Holton-le-Clay Junior School</t>
  </si>
  <si>
    <t>Winchelsea Primary School Ruskington</t>
  </si>
  <si>
    <t>The Richmond School, Skegness</t>
  </si>
  <si>
    <t>Tattershall Primary School</t>
  </si>
  <si>
    <t>The Gainsborough Charles Baines Community Primary School</t>
  </si>
  <si>
    <t>Hemswell Cliff Primary School</t>
  </si>
  <si>
    <t>Wragby Primary School</t>
  </si>
  <si>
    <t>Willoughton Primary School</t>
  </si>
  <si>
    <t>Waddingham Primary School</t>
  </si>
  <si>
    <t>Toynton All Saints Primary School</t>
  </si>
  <si>
    <t>Tetney Primary School</t>
  </si>
  <si>
    <t>The Edward Richardson Primary School, Tetford</t>
  </si>
  <si>
    <t>Tealby School</t>
  </si>
  <si>
    <t>Sutton-on-Sea Community Primary School</t>
  </si>
  <si>
    <t>Sturton by Stow Primary School</t>
  </si>
  <si>
    <t>Scotter Primary School</t>
  </si>
  <si>
    <t>Pollyplatt Primary School</t>
  </si>
  <si>
    <t>Osgodby Primary School</t>
  </si>
  <si>
    <t>Kelsey Primary School</t>
  </si>
  <si>
    <t>Normanby Primary School</t>
  </si>
  <si>
    <t>The New Leake Primary School</t>
  </si>
  <si>
    <t>Nettleton Community Primary School</t>
  </si>
  <si>
    <t>Morton Trentside Primary School</t>
  </si>
  <si>
    <t>The Middle Rasen Primary School</t>
  </si>
  <si>
    <t>Marshchapel Infant School</t>
  </si>
  <si>
    <t>Legsby Primary School</t>
  </si>
  <si>
    <t>Ingham Primary School</t>
  </si>
  <si>
    <t>Holton Le Clay Infant School</t>
  </si>
  <si>
    <t>Great Steeping Primary School</t>
  </si>
  <si>
    <t>Grainthorpe Junior School</t>
  </si>
  <si>
    <t>Fulstow Community Primary School</t>
  </si>
  <si>
    <t>Faldingworth Community Primary School</t>
  </si>
  <si>
    <t>The Donington-on-Bain School</t>
  </si>
  <si>
    <t>Bucknall Primary School</t>
  </si>
  <si>
    <t>Alford Primary School</t>
  </si>
  <si>
    <t>Woodlands Infant and Nursery School</t>
  </si>
  <si>
    <t>Lincoln Monks Abbey Primary School</t>
  </si>
  <si>
    <t>Sir Francis Hill Community Primary School</t>
  </si>
  <si>
    <t>The Spalding Monkshouse Primary School</t>
  </si>
  <si>
    <t>Hawthorn Tree School</t>
  </si>
  <si>
    <t>Shepeau Stow Primary School</t>
  </si>
  <si>
    <t>Lutton St Nicholas Primary School</t>
  </si>
  <si>
    <t>Sutton St James Community Primary School</t>
  </si>
  <si>
    <t>Surfleet Primary School</t>
  </si>
  <si>
    <t>The John Harrox Primary School, Moulton</t>
  </si>
  <si>
    <t>Moulton Chapel Primary School</t>
  </si>
  <si>
    <t>Kirton Primary School</t>
  </si>
  <si>
    <t>Clough and Risegate Community Primary School</t>
  </si>
  <si>
    <t>Gedney Drove End Primary School</t>
  </si>
  <si>
    <t>Gedney Church End Primary School</t>
  </si>
  <si>
    <t>Fleet Wood Lane School</t>
  </si>
  <si>
    <t>Deeping St Nicholas Primary School</t>
  </si>
  <si>
    <t>South View Community Primary School</t>
  </si>
  <si>
    <t>Belmont Community Primary School</t>
  </si>
  <si>
    <t>Skellingthorpe the Holt Primary School</t>
  </si>
  <si>
    <t>The Bluecoat School, Stamford</t>
  </si>
  <si>
    <t>Market Deeping Community Primary School</t>
  </si>
  <si>
    <t>Deeping St James Community Primary School</t>
  </si>
  <si>
    <t>Cliffedale Primary School</t>
  </si>
  <si>
    <t>Belton Lane Community Primary School</t>
  </si>
  <si>
    <t>Walcott Primary School</t>
  </si>
  <si>
    <t>The South Hykeham Community Primary School</t>
  </si>
  <si>
    <t>Church Lane Primary School</t>
  </si>
  <si>
    <t>Osbournby Primary School</t>
  </si>
  <si>
    <t>North Scarle Primary School</t>
  </si>
  <si>
    <t>Nocton Community Primary School</t>
  </si>
  <si>
    <t>The Metheringham Primary School</t>
  </si>
  <si>
    <t>Langtoft Primary School</t>
  </si>
  <si>
    <t>Helpringham School</t>
  </si>
  <si>
    <t>Eagle Community Primary School</t>
  </si>
  <si>
    <t>Digby the Tedder Primary School</t>
  </si>
  <si>
    <t>Corby Glen Community Primary School</t>
  </si>
  <si>
    <t>Billingborough Primary School</t>
  </si>
  <si>
    <t>The Lincoln St Giles Nursery School</t>
  </si>
  <si>
    <t>Wyndham Park Nursery School</t>
  </si>
  <si>
    <t>The Children's Hospital School</t>
  </si>
  <si>
    <t>Millgate School</t>
  </si>
  <si>
    <t>Nether Hall School</t>
  </si>
  <si>
    <t>The Parks School</t>
  </si>
  <si>
    <t>Rutland</t>
  </si>
  <si>
    <t>Ashmount School</t>
  </si>
  <si>
    <t>Maplewell Hall School</t>
  </si>
  <si>
    <t>Fullhurst Community College</t>
  </si>
  <si>
    <t>The City of Leicester College</t>
  </si>
  <si>
    <t>Beaumont Leys School</t>
  </si>
  <si>
    <t>Crown Hills Community College</t>
  </si>
  <si>
    <t>Iveshead School</t>
  </si>
  <si>
    <t>St Mary and St John CofE VA Primary School</t>
  </si>
  <si>
    <t>Bishop Ellis Catholic Primary School, Thurmaston</t>
  </si>
  <si>
    <t>Thurlaston Church of England Primary School</t>
  </si>
  <si>
    <t>Snarestone Church of England Primary School</t>
  </si>
  <si>
    <t>Kilby St Mary's Church of England Primary School</t>
  </si>
  <si>
    <t>Sir John Moore Church of England Primary School</t>
  </si>
  <si>
    <t>Ashby-de-la-Zouch Church of England Primary School</t>
  </si>
  <si>
    <t>St Barnabas CofE Primary School</t>
  </si>
  <si>
    <t>Belgrave St Peter's CofE Primary School</t>
  </si>
  <si>
    <t>Oakham CofE Primary School</t>
  </si>
  <si>
    <t>Hallaton Church of England Primary School</t>
  </si>
  <si>
    <t>Hathern Church of England Primary School</t>
  </si>
  <si>
    <t>Wymeswold Church of England Primary School</t>
  </si>
  <si>
    <t>Woodhouse Eaves St Paul's Church of England Primary School</t>
  </si>
  <si>
    <t>Witherley Church of England Primary School</t>
  </si>
  <si>
    <t>Whitwick St John The Baptist Church of England Primary School</t>
  </si>
  <si>
    <t>Swithland St Leonard's Church of England Primary School</t>
  </si>
  <si>
    <t>St Botolph's Church of England Primary School</t>
  </si>
  <si>
    <t>Sheepy Magna Church of England Primary School</t>
  </si>
  <si>
    <t>Scalford Church of England Primary School</t>
  </si>
  <si>
    <t>St Bartholomew's Church of England Primary School</t>
  </si>
  <si>
    <t>Packington Church of England Primary School</t>
  </si>
  <si>
    <t>Newbold Church of England Primary School</t>
  </si>
  <si>
    <t>Long Whatton Church of England Primary School and Community Centre</t>
  </si>
  <si>
    <t>Long Clawson Church of England Primary School</t>
  </si>
  <si>
    <t>St Denys Church of England Infant School, Ibstock</t>
  </si>
  <si>
    <t>Hose Church of England Primary School</t>
  </si>
  <si>
    <t>St Mary's Church of England Primary School, Hinckley</t>
  </si>
  <si>
    <t>Harby Church of England Primary School</t>
  </si>
  <si>
    <t>Great Glen St Cuthbert's Church of England Primary School</t>
  </si>
  <si>
    <t>Fleckney Church of England Primary School</t>
  </si>
  <si>
    <t>Diseworth Church of England Primary School</t>
  </si>
  <si>
    <t>Cossington Church of England Primary School</t>
  </si>
  <si>
    <t>All Saints Church of England Primary School, Coalville</t>
  </si>
  <si>
    <t>St Edward's Church of England Primary School</t>
  </si>
  <si>
    <t>Burbage Church of England Infant School</t>
  </si>
  <si>
    <t>Orchard Church of England Primary School, Broughton Astley</t>
  </si>
  <si>
    <t>St Hardulph's Church of England Primary School</t>
  </si>
  <si>
    <t>Billesdon Church of England Primary School</t>
  </si>
  <si>
    <t>Belton Church of England Primary School</t>
  </si>
  <si>
    <t>Medway Community Primary School</t>
  </si>
  <si>
    <t>Alderman Richard Hallam Primary School</t>
  </si>
  <si>
    <t>Slater Primary School</t>
  </si>
  <si>
    <t>Herrick Primary School</t>
  </si>
  <si>
    <t>Ravenhurst Primary School</t>
  </si>
  <si>
    <t>Coleman Primary School</t>
  </si>
  <si>
    <t>Fosse Primary School</t>
  </si>
  <si>
    <t>Parks Primary School</t>
  </si>
  <si>
    <t>Beaumont Lodge Primary School</t>
  </si>
  <si>
    <t>Scraptoft Valley Primary School</t>
  </si>
  <si>
    <t>Spinney Hill Primary School</t>
  </si>
  <si>
    <t>Whitehall Primary School</t>
  </si>
  <si>
    <t>Water Leys Primary School</t>
  </si>
  <si>
    <t>Marriott Primary School</t>
  </si>
  <si>
    <t>Mellor Community Primary School</t>
  </si>
  <si>
    <t>Charnwood Primary School</t>
  </si>
  <si>
    <t>Hazel Community Primary School</t>
  </si>
  <si>
    <t>The Hall School</t>
  </si>
  <si>
    <t>Eyres Monsell Primary School</t>
  </si>
  <si>
    <t>Linden Primary School</t>
  </si>
  <si>
    <t>Taylor Road Primary School</t>
  </si>
  <si>
    <t>Barley Croft Primary School</t>
  </si>
  <si>
    <t>Highgate Community Primary School</t>
  </si>
  <si>
    <t>Sandfield Close Primary School</t>
  </si>
  <si>
    <t>Buswells Lodge Primary School</t>
  </si>
  <si>
    <t>Wolsey House Primary School</t>
  </si>
  <si>
    <t>Stokes Wood Primary School</t>
  </si>
  <si>
    <t>Shenton Primary School</t>
  </si>
  <si>
    <t>Folville Junior School</t>
  </si>
  <si>
    <t>Montrose School</t>
  </si>
  <si>
    <t>Wyvern Primary School</t>
  </si>
  <si>
    <t>Shaftesbury Junior School</t>
  </si>
  <si>
    <t>St Mary's Fields Primary School</t>
  </si>
  <si>
    <t>Merrydale Infant School</t>
  </si>
  <si>
    <t>Mayflower Primary School</t>
  </si>
  <si>
    <t>King Richard III Infant and Nursery School</t>
  </si>
  <si>
    <t>Inglehurst Junior School</t>
  </si>
  <si>
    <t>Inglehurst Infant School</t>
  </si>
  <si>
    <t>Imperial Avenue Infant School</t>
  </si>
  <si>
    <t>Rushey Mead Primary School</t>
  </si>
  <si>
    <t>Granby Primary School</t>
  </si>
  <si>
    <t>Evington Valley Primary School</t>
  </si>
  <si>
    <t>Catherine Junior School</t>
  </si>
  <si>
    <t>Catherine Infant School</t>
  </si>
  <si>
    <t>Bridge Junior School</t>
  </si>
  <si>
    <t>Thythorn Field Community Primary School</t>
  </si>
  <si>
    <t>Sketchley Hill Primary School Burbage</t>
  </si>
  <si>
    <t>Newlands Community Primary School</t>
  </si>
  <si>
    <t>Orchard Community Primary School</t>
  </si>
  <si>
    <t>Warren Hills Community Primary School</t>
  </si>
  <si>
    <t>Badgerbrook Primary School</t>
  </si>
  <si>
    <t>Booth Wood Primary School</t>
  </si>
  <si>
    <t>Burbage Junior School</t>
  </si>
  <si>
    <t>Oxley Primary School Shepshed</t>
  </si>
  <si>
    <t>Elizabeth Woodville Primary School</t>
  </si>
  <si>
    <t>Thorpe Acre Infant School</t>
  </si>
  <si>
    <t>Thorpe Acre Junior School</t>
  </si>
  <si>
    <t>Blaby Thistly Meadow Primary School</t>
  </si>
  <si>
    <t>Worthington School</t>
  </si>
  <si>
    <t>Newton Burgoland Primary School</t>
  </si>
  <si>
    <t>Stathern Primary School</t>
  </si>
  <si>
    <t>Congerstone Primary School</t>
  </si>
  <si>
    <t>Donisthorpe Primary School</t>
  </si>
  <si>
    <t>Newbold Verdon Primary School</t>
  </si>
  <si>
    <t>Little Bowden School</t>
  </si>
  <si>
    <t>Hemington Primary School</t>
  </si>
  <si>
    <t>Kegworth Primary School</t>
  </si>
  <si>
    <t>Ibstock Junior School</t>
  </si>
  <si>
    <t>Barwell Infant School</t>
  </si>
  <si>
    <t>Westfield Infant School</t>
  </si>
  <si>
    <t>Westfield Junior School</t>
  </si>
  <si>
    <t>Heather Primary School</t>
  </si>
  <si>
    <t>Martinshaw Primary School</t>
  </si>
  <si>
    <t>Foxton Primary School</t>
  </si>
  <si>
    <t>Desford Community Primary School</t>
  </si>
  <si>
    <t>Griffydam Primary School</t>
  </si>
  <si>
    <t>New Swannington Primary School</t>
  </si>
  <si>
    <t>Woodstone Community Primary School</t>
  </si>
  <si>
    <t>Hugglescote Community Primary School</t>
  </si>
  <si>
    <t>Ellistown Community Primary School</t>
  </si>
  <si>
    <t>Belvoirdale Community Primary School</t>
  </si>
  <si>
    <t>Burton-on-the-Wolds Primary School</t>
  </si>
  <si>
    <t>Buckminster Primary School</t>
  </si>
  <si>
    <t>Moira Primary School</t>
  </si>
  <si>
    <t>The Latimer Primary School</t>
  </si>
  <si>
    <t>Hope High School</t>
  </si>
  <si>
    <t>Thornton-Cleveleys Red Marsh School</t>
  </si>
  <si>
    <t>Brookfield School</t>
  </si>
  <si>
    <t>Oswaldtwistle White Ash School</t>
  </si>
  <si>
    <t>The Coppice School</t>
  </si>
  <si>
    <t>The Loyne Specialist School</t>
  </si>
  <si>
    <t>Mayfield School</t>
  </si>
  <si>
    <t>Kirkham Pear Tree School</t>
  </si>
  <si>
    <t>Broadfield Specialist School</t>
  </si>
  <si>
    <t>Lostock Hall Moor Hey School</t>
  </si>
  <si>
    <t>Rawtenstall Cribden House Community Special School</t>
  </si>
  <si>
    <t>Great Arley School</t>
  </si>
  <si>
    <t>Chorley Astley Park School</t>
  </si>
  <si>
    <t>Morecambe Road School</t>
  </si>
  <si>
    <t>Wennington Hall School</t>
  </si>
  <si>
    <t>Highfurlong School</t>
  </si>
  <si>
    <t>Moorbrook School</t>
  </si>
  <si>
    <t>Bleasdale School</t>
  </si>
  <si>
    <t>St Mary's Catholic High School</t>
  </si>
  <si>
    <t>Archbishop Temple School, A Church of England Specialist College</t>
  </si>
  <si>
    <t>Barnacre Road Primary School</t>
  </si>
  <si>
    <t>Salesbury Church of England Primary School</t>
  </si>
  <si>
    <t>Chorley St Peter's Church of England Primary School</t>
  </si>
  <si>
    <t>Newton Bluecoat Church of England Primary School</t>
  </si>
  <si>
    <t>Mount Carmel Roman Catholic High School, Hyndburn</t>
  </si>
  <si>
    <t>Holy Cross Catholic High School</t>
  </si>
  <si>
    <t>All Hallows Catholic High School</t>
  </si>
  <si>
    <t>St Augustine's Roman Catholic High School, Billington</t>
  </si>
  <si>
    <t>St Cecilia's RC High School</t>
  </si>
  <si>
    <t>Cardinal Allen Catholic High School, Fleetwood</t>
  </si>
  <si>
    <t>Our Lady's Catholic College</t>
  </si>
  <si>
    <t>Hutton Church of England Grammar School</t>
  </si>
  <si>
    <t>St Bede's Roman Catholic High School, Blackburn</t>
  </si>
  <si>
    <t>St Bede's Catholic High School</t>
  </si>
  <si>
    <t>Our Lady and St John Catholic College</t>
  </si>
  <si>
    <t>Saint Aidan's Church of England High School</t>
  </si>
  <si>
    <t>Ss John Fisher and Thomas More Roman Catholic High School</t>
  </si>
  <si>
    <t>Brownedge St  Mary's Catholic High School</t>
  </si>
  <si>
    <t>Our Lady Queen of Peace Catholic Engineering College</t>
  </si>
  <si>
    <t>Christ The King Catholic High School</t>
  </si>
  <si>
    <t>Corpus Christi Catholic High School</t>
  </si>
  <si>
    <t>Our Lady's Catholic High School</t>
  </si>
  <si>
    <t>Balshaw's Church of England High School</t>
  </si>
  <si>
    <t>Lathom High School : A Technology College</t>
  </si>
  <si>
    <t>Moor Park High School and Sixth Form</t>
  </si>
  <si>
    <t>Fleetwood High School</t>
  </si>
  <si>
    <t>Haslingden High School and Sixth Form</t>
  </si>
  <si>
    <t>Penwortham Girls' High School</t>
  </si>
  <si>
    <t>Broughton High School</t>
  </si>
  <si>
    <t>The Hollins</t>
  </si>
  <si>
    <t>Whitworth Community High School</t>
  </si>
  <si>
    <t>Up Holland High School</t>
  </si>
  <si>
    <t>Longridge High School A Maths and Computing College</t>
  </si>
  <si>
    <t>Carr Hill High School</t>
  </si>
  <si>
    <t>Walton Le Dale High School</t>
  </si>
  <si>
    <t>Lytham St Annes High School</t>
  </si>
  <si>
    <t>Wellfield High School</t>
  </si>
  <si>
    <t>Alder Grange School</t>
  </si>
  <si>
    <t>Rhyddings Business and Enterprise School</t>
  </si>
  <si>
    <t>Ribblesdale High School</t>
  </si>
  <si>
    <t>Millfield Science &amp; Performing Arts College</t>
  </si>
  <si>
    <t>Ashton Community Science College</t>
  </si>
  <si>
    <t>St Alban's Roman Catholic Primary School Blackburn</t>
  </si>
  <si>
    <t>Brinscall St John's CofE and Methodist Primary School</t>
  </si>
  <si>
    <t>St Mary's and St Benedict's Roman Catholic Primary School</t>
  </si>
  <si>
    <t>St Mary's Roman Catholic Primary School, Burnley</t>
  </si>
  <si>
    <t>Wheatley Lane Methodist Voluntary Aided Primary School</t>
  </si>
  <si>
    <t>Treales Church of England Primary School</t>
  </si>
  <si>
    <t>St Teresa's Catholic Primary School, Preston</t>
  </si>
  <si>
    <t>Penwortham, St Teresa's Catholic Primary School</t>
  </si>
  <si>
    <t>St Anthony's Catholic Primary School, Fulwood, Preston</t>
  </si>
  <si>
    <t>Our Lady and St Anselm's Roman Catholic Primary School, Whitworth</t>
  </si>
  <si>
    <t>St Joseph's Catholic Primary School, Wrightington</t>
  </si>
  <si>
    <t>St Teresa's Catholic Primary School</t>
  </si>
  <si>
    <t>Our Lady and All Saints Roman Catholic Primary School, Parbold</t>
  </si>
  <si>
    <t>Heyhouses Endowed Church of England Primary School</t>
  </si>
  <si>
    <t>St John with St Michael Church of England Primary School, Shawforth</t>
  </si>
  <si>
    <t>Thorneyholme Roman Catholic Primary School, Dunsop Bridge</t>
  </si>
  <si>
    <t>Bolton by Bowland Church of England Voluntary Aided Primary School</t>
  </si>
  <si>
    <t>Waddington and West Bradford Church of England Voluntary Aided Primary School</t>
  </si>
  <si>
    <t>Grindleton Church of England Voluntary Aided Primary School</t>
  </si>
  <si>
    <t>St Joseph's Catholic Primary School, Barnoldswick</t>
  </si>
  <si>
    <t>St Richard's Catholic Primary School, Skelmersdale</t>
  </si>
  <si>
    <t>St Mary's Catholic Primary School, Scarisbrick</t>
  </si>
  <si>
    <t>Ormskirk St Anne's Catholic Primary School</t>
  </si>
  <si>
    <t>St John's Catholic Primary School, Burscough</t>
  </si>
  <si>
    <t>St Joseph's Catholic Primary School, Withnell</t>
  </si>
  <si>
    <t>St Chad's Catholic Primary School</t>
  </si>
  <si>
    <t>St Peter and Paul Catholic Primary School, Mawdesley</t>
  </si>
  <si>
    <t>Leyland St Mary's Roman Catholic Primary School</t>
  </si>
  <si>
    <t>St. Mary's Catholic Primary School Euxton</t>
  </si>
  <si>
    <t>St Oswald's Catholic Primary School, Coppull</t>
  </si>
  <si>
    <t>St Bede's Catholic Primary School</t>
  </si>
  <si>
    <t>St Gregory's Catholic Primary School, Chorley</t>
  </si>
  <si>
    <t>St Mary's Catholic Primary School and Nursery, Chorley</t>
  </si>
  <si>
    <t>St Joseph's Catholic Primary School, Chorley</t>
  </si>
  <si>
    <t>Sacred Heart Catholic Primary School, Chorley</t>
  </si>
  <si>
    <t>St Joseph's Catholic Primary School, Brindle</t>
  </si>
  <si>
    <t>St Joseph's Catholic Primary School, Anderton</t>
  </si>
  <si>
    <t>St Joseph's Roman Catholic Primary School, Darwen</t>
  </si>
  <si>
    <t>St Edward's Roman Catholic Primary School Blackburn</t>
  </si>
  <si>
    <t>St James-the-Less Roman Catholic Primary School, Rawtenstall</t>
  </si>
  <si>
    <t>St Peter's Roman Catholic Primary School, Newchurch</t>
  </si>
  <si>
    <t>St Mary's Roman Catholic Primary School, Haslingden</t>
  </si>
  <si>
    <t>St Joseph's Roman Catholic Primary School, Stacksteads, Bacup</t>
  </si>
  <si>
    <t>St Mary's Roman Catholic Primary School, Oswaldtwistle</t>
  </si>
  <si>
    <t>St Mary's Roman Catholic Primary School, Clayton-le-Moors</t>
  </si>
  <si>
    <t>Sacred Heart Roman Catholic Primary School, Church</t>
  </si>
  <si>
    <t>St Oswald's Roman Catholic Primary School, Accrington</t>
  </si>
  <si>
    <t>St Anne's and St Joseph's Roman Catholic Primary School, Accrington</t>
  </si>
  <si>
    <t>St John Southworth Roman Catholic Primary School, Nelson</t>
  </si>
  <si>
    <t>Holy Saviour Roman Catholic Primary School, Nelson</t>
  </si>
  <si>
    <t>Sacred Heart Roman Catholic Primary School, Colne</t>
  </si>
  <si>
    <t>Holy Trinity Roman Catholic Primary School, Brierfield</t>
  </si>
  <si>
    <t>St Mary's Roman Catholic Primary School, Sabden</t>
  </si>
  <si>
    <t>St Charles' RC School</t>
  </si>
  <si>
    <t>St Paul's Roman Catholic Primary School, Feniscowles, Blackburn</t>
  </si>
  <si>
    <t>St John the Baptist Roman Catholic Primary School, Padiham</t>
  </si>
  <si>
    <t>St Mary's Roman Catholic Primary School, Osbaldeston</t>
  </si>
  <si>
    <t>St Wulstan's Catholic Primary School, Great Harwood</t>
  </si>
  <si>
    <t>St Hubert's Roman Catholic Primary School, Great Harwood</t>
  </si>
  <si>
    <t>St Michael and St John's Roman Catholic Primary School, Clitheroe</t>
  </si>
  <si>
    <t>St Mary's Roman Catholic Primary School, Chipping</t>
  </si>
  <si>
    <t>St Mary's Roman Catholic Primary School, Langho</t>
  </si>
  <si>
    <t>St Joseph's Roman Catholic Primary School, Hurst Green</t>
  </si>
  <si>
    <t>St Patrick's Roman Catholic Primary School, Walton-le-Dale</t>
  </si>
  <si>
    <t>Our Lady and St Gerard's Roman Catholic Primary School, Lostock Hall</t>
  </si>
  <si>
    <t>St Mary Magdalen's Catholic Primary School</t>
  </si>
  <si>
    <t>St Oswald's Catholic Primary School, Longton</t>
  </si>
  <si>
    <t>Longridge St Wilfrid's Roman Catholic Primary School</t>
  </si>
  <si>
    <t>Alston Lane Catholic Primary School, Longridge</t>
  </si>
  <si>
    <t>St Francis Catholic Primary School, Goosnargh</t>
  </si>
  <si>
    <t>Sacred Heart Catholic Primary School, Thornton Cleveleys</t>
  </si>
  <si>
    <t>St John's Catholic Primary School, Poulton-le-Fylde</t>
  </si>
  <si>
    <t>St William's Catholic Primary School, Pilling</t>
  </si>
  <si>
    <t>St Joseph's Catholic Primary School, Medlar-with-Wesham</t>
  </si>
  <si>
    <t>St Peter's Catholic Primary School, Lytham</t>
  </si>
  <si>
    <t>The Willows Catholic Primary School, Kirkham</t>
  </si>
  <si>
    <t>St Mary's Catholic Primary School, Great Eccleston</t>
  </si>
  <si>
    <t>St Wulstan's and St Edmund's Catholic Primary School and Nursery</t>
  </si>
  <si>
    <t>St Mary's Catholic Primary School, Fleetwood</t>
  </si>
  <si>
    <t>St Mary's Catholic Primary School, Morecambe</t>
  </si>
  <si>
    <t>The Cathedral Catholic Primary School, Lancaster</t>
  </si>
  <si>
    <t>St Joseph's Catholic Primary School, Lancaster</t>
  </si>
  <si>
    <t>St Mary's Catholic Primary School, Claughton-on-Brock</t>
  </si>
  <si>
    <t>Our Lady of Lourdes Catholic Primary School, Carnforth</t>
  </si>
  <si>
    <t>St Mary and Michael Catholic Primary School</t>
  </si>
  <si>
    <t>Bishop Martin Church of England Primary School</t>
  </si>
  <si>
    <t>St Cuthbert's Church of England Primary School</t>
  </si>
  <si>
    <t>Over Kellet Wilson's Endowed Church of England Primary School</t>
  </si>
  <si>
    <t>Scorton Church of England Primary School</t>
  </si>
  <si>
    <t>Farington Moss St. Paul's C.E. Primary School</t>
  </si>
  <si>
    <t>Holy Family Catholic Primary School, Ingol, Preston</t>
  </si>
  <si>
    <t>St Ignatius' Catholic Primary School</t>
  </si>
  <si>
    <t>St Gregory's Catholic Primary School, Preston</t>
  </si>
  <si>
    <t>St Maria Goretti Catholic Primary School, Preston</t>
  </si>
  <si>
    <t>Sacred Heart Catholic Primary School</t>
  </si>
  <si>
    <t>English Martyrs Catholic Primary School, Preston</t>
  </si>
  <si>
    <t>The Blessed Sacrament Catholic Primary School</t>
  </si>
  <si>
    <t>Preston St Matthew's Church of England Primary School</t>
  </si>
  <si>
    <t>Ashton-on-Ribble St Andrew's Church of England Primary School</t>
  </si>
  <si>
    <t>St Kentigern's Catholic Primary School</t>
  </si>
  <si>
    <t>St John Vianney's Catholic Primary School</t>
  </si>
  <si>
    <t>Blackpool St John's Church of England Primary School</t>
  </si>
  <si>
    <t>Blackpool St Nicholas CofE Primary School</t>
  </si>
  <si>
    <t>Holy Family Catholic Primary School, Warton</t>
  </si>
  <si>
    <t>St Veronica's Roman Catholic Primary School, Helmshore</t>
  </si>
  <si>
    <t>St James' Catholic Primary School, Skelmersdale</t>
  </si>
  <si>
    <t>St Clare's Catholic Primary School, Preston</t>
  </si>
  <si>
    <t>St John's Catholic Primary School, Skelmersdale</t>
  </si>
  <si>
    <t>St Catherine's RC Primary School</t>
  </si>
  <si>
    <t>St Bernadette's Catholic Primary School, Lancaster</t>
  </si>
  <si>
    <t>Our Lady and St Edward's Catholic Primary School, Preston</t>
  </si>
  <si>
    <t>Altham St James Church of England Primary School</t>
  </si>
  <si>
    <t>Woodplumpton St Anne's CofE Primary School</t>
  </si>
  <si>
    <t>Walton-le-Dale, St Leonard's Church of England Primary School</t>
  </si>
  <si>
    <t>Tarleton Mere Brow Church of England Primary School</t>
  </si>
  <si>
    <t>Tarleton Holy Trinity CofE Primary School</t>
  </si>
  <si>
    <t>Samlesbury Church of England School</t>
  </si>
  <si>
    <t>Ribchester St Wilfrid's Church of England Voluntary Aided Primary School</t>
  </si>
  <si>
    <t>Hoole St Michael CofE Primary School</t>
  </si>
  <si>
    <t>New Longton All Saints CofE Primary School</t>
  </si>
  <si>
    <t>Longridge Church of England Primary School</t>
  </si>
  <si>
    <t>Lea Neeld's Endowed Church of England Primary School</t>
  </si>
  <si>
    <t>Hesketh-with-Becconsall All Saints CofE School</t>
  </si>
  <si>
    <t>Grimsargh St Michael's Church of England Primary School</t>
  </si>
  <si>
    <t>Goosnargh Oliverson's Church of England Primary School</t>
  </si>
  <si>
    <t>Broughton-in-Amounderness Church of England Primary School</t>
  </si>
  <si>
    <t>Barton St Lawrence Church of England Primary School</t>
  </si>
  <si>
    <t>Weeton St Michael's Church of England Voluntary Aided Primary School</t>
  </si>
  <si>
    <t>Singleton Church of England Voluntary Aided Primary School</t>
  </si>
  <si>
    <t>Ribby with Wrea Endowed CofE Primary School</t>
  </si>
  <si>
    <t>Preesall Fleetwood's Charity Church of England Primary School</t>
  </si>
  <si>
    <t>Carleton St Hilda's Church of England Primary School</t>
  </si>
  <si>
    <t>Poulton-le-Fylde St Chad's CofE Primary School</t>
  </si>
  <si>
    <t>Pilling St John's Church of England Voluntary Aided Primary School</t>
  </si>
  <si>
    <t>Medlar-with-Wesham Church of England Primary School</t>
  </si>
  <si>
    <t>St Annes on Sea St Thomas' Church of England Primary School</t>
  </si>
  <si>
    <t>Lytham Church of England Voluntary Aided Primary School</t>
  </si>
  <si>
    <t>Kirkham St Michael's Church of England Primary School</t>
  </si>
  <si>
    <t>Great Eccleston Copp CofE Primary School</t>
  </si>
  <si>
    <t>Freckleton Church of England Primary School</t>
  </si>
  <si>
    <t>Bryning with Warton St Paul's Church of England Primary School</t>
  </si>
  <si>
    <t>Yealand Church of England Primary School</t>
  </si>
  <si>
    <t>Winmarleigh Church of England Primary School</t>
  </si>
  <si>
    <t>St Michael's-on-Wyre Church of England Primary School</t>
  </si>
  <si>
    <t>Thurnham Glasson Christ Church, Church of England Primary School</t>
  </si>
  <si>
    <t>Slyne-with-Hest, St Luke's, Church of England Primary School</t>
  </si>
  <si>
    <t>Silverdale St John's Church of England Voluntary Aided Primary School</t>
  </si>
  <si>
    <t>Overton St Helen's Church of England Primary School</t>
  </si>
  <si>
    <t>Poulton-le-Sands Church of England Primary School</t>
  </si>
  <si>
    <t>Heysham St Peter's Church of England Primary School</t>
  </si>
  <si>
    <t>Melling St Wilfrid Church of England Primary School</t>
  </si>
  <si>
    <t>Leck St Peter's Church of England Primary School</t>
  </si>
  <si>
    <t>Skerton St Luke's Church of England Primary School</t>
  </si>
  <si>
    <t>Scotforth St Paul's Church of England Primary and Nursery School</t>
  </si>
  <si>
    <t>Lancaster Christ Church Church of England Primary School</t>
  </si>
  <si>
    <t>Inskip St Peter's Church of England Voluntary Aided School</t>
  </si>
  <si>
    <t>Hornby St Margaret's Church of England Primary School</t>
  </si>
  <si>
    <t>St Wilfrid's Cof E Primary School</t>
  </si>
  <si>
    <t>Garstang St Thomas' Church of England Primary School</t>
  </si>
  <si>
    <t>Ellel St John the Evangelist Church of England Primary School</t>
  </si>
  <si>
    <t>Dolphinholme Church of England Primary School</t>
  </si>
  <si>
    <t>Cockerham Parochial CofE Primary School</t>
  </si>
  <si>
    <t>Caton St Paul's Church of England Primary School</t>
  </si>
  <si>
    <t>Arkholme Church of England Primary School</t>
  </si>
  <si>
    <t>Carnforth Christ Church, Church of England, Voluntary Aided Primary School</t>
  </si>
  <si>
    <t>Bolton-le-Sands Church of England Primary School</t>
  </si>
  <si>
    <t>Bilsborrow John Cross Church of England Primary School</t>
  </si>
  <si>
    <t>Calder Vale St John Church of England Primary School</t>
  </si>
  <si>
    <t>Holy Souls Roman Catholic Primary School Blackburn</t>
  </si>
  <si>
    <t>St Antony's RC Primary School</t>
  </si>
  <si>
    <t>St Peter's Roman Catholic Primary School, Blackburn</t>
  </si>
  <si>
    <t>St Mary's and St Joseph's Roman Catholic Primary School Blackburn</t>
  </si>
  <si>
    <t>Our Lady of Perpetual Succour Roman Catholic Primary School Blackburn</t>
  </si>
  <si>
    <t>St Anne's Roman Catholic Primary School Blackburn</t>
  </si>
  <si>
    <t>Sacred Heart Roman Catholic Primary School Blackburn</t>
  </si>
  <si>
    <t>Rivington Foundation Primary School</t>
  </si>
  <si>
    <t>St Matthew's Church of England Primary School</t>
  </si>
  <si>
    <t>St James' Church of England Primary School</t>
  </si>
  <si>
    <t>St James' Church of England Primary School Blackburn</t>
  </si>
  <si>
    <t>St Gabriel's Church of England Primary School</t>
  </si>
  <si>
    <t>St Barnabas and St Paul's Church of England Voluntary Aided Primary School</t>
  </si>
  <si>
    <t>Appley Bridge All Saints Church of England Primary School</t>
  </si>
  <si>
    <t>Upholland Roby Mill CofE Voluntary Aided Primary School</t>
  </si>
  <si>
    <t>St Thomas the Martyr Voluntary Aided Church of England Primary School</t>
  </si>
  <si>
    <t>Dalton St Michael's Church of England Primary School</t>
  </si>
  <si>
    <t>Wellfield Methodist and Anglican Church School</t>
  </si>
  <si>
    <t>St Mary Magdalene's Roman Catholic Primary School, Burnley</t>
  </si>
  <si>
    <t>Christ The King Roman Catholic Primary School, Burnley</t>
  </si>
  <si>
    <t>Burnley St James' Lanehead Church of England Primary School</t>
  </si>
  <si>
    <t>Burnley St Stephen's Church of England Voluntary Aided Primary School</t>
  </si>
  <si>
    <t>Burnley Holy Trinity Church of England Primary School</t>
  </si>
  <si>
    <t>Burnley St Peter's Church of England Primary School</t>
  </si>
  <si>
    <t>Rufford CofE School</t>
  </si>
  <si>
    <t>Newburgh Church of England Primary School</t>
  </si>
  <si>
    <t>Burscough Lordsgate Township Church of England Primary School</t>
  </si>
  <si>
    <t>Halsall St Cuthbert's Church of England Primary School</t>
  </si>
  <si>
    <t>Downholland-Haskayne Voluntary Aided Church of England Primary School</t>
  </si>
  <si>
    <t>Whittle-le-Woods Church of England Primary School</t>
  </si>
  <si>
    <t>Mawdesley St Peter's Church of England Primary School</t>
  </si>
  <si>
    <t>Leyland St James Church of England Primary School</t>
  </si>
  <si>
    <t>Heskin Pemberton's Church of England Primary School</t>
  </si>
  <si>
    <t>Slaidburn Brennands Endowed Primary School</t>
  </si>
  <si>
    <t>Euxton Church of England Voluntary Aided Primary School</t>
  </si>
  <si>
    <t>Eccleston St Mary's Church of England Primary School</t>
  </si>
  <si>
    <t>Coppull Parish Church of England Primary School</t>
  </si>
  <si>
    <t>Coppull St John's Church of England Voluntary Aided Primary School</t>
  </si>
  <si>
    <t>Clayton-le-Woods Church of England Primary School</t>
  </si>
  <si>
    <t>Chorley St James' Church of England Primary School</t>
  </si>
  <si>
    <t>St George's Church of England Primary School, Chorley</t>
  </si>
  <si>
    <t>Chorley, the Parish of St Laurence Church of England Primary School</t>
  </si>
  <si>
    <t>Chorley All Saints Church of England Primary School and Nursery Unit</t>
  </si>
  <si>
    <t>Christ Church Charnock Richard CofE Primary School</t>
  </si>
  <si>
    <t>Brindle St James' Church of England Voluntary Aided Primary School</t>
  </si>
  <si>
    <t>Bretherton Endowed Church of England Voluntary Aided Primary School</t>
  </si>
  <si>
    <t>St Stephen's Tockholes CofE Primary School</t>
  </si>
  <si>
    <t>Darwen St Peter's Church of England Primary School</t>
  </si>
  <si>
    <t>Hoddlesden St Paul's Church of England Primary School</t>
  </si>
  <si>
    <t>St Anne's Church of England Primary School</t>
  </si>
  <si>
    <t>St John's Stonefold CofE Primary School</t>
  </si>
  <si>
    <t>Haslingden St James Church of England Primary School</t>
  </si>
  <si>
    <t>Oswaldtwistle St Paul's Church of England Primary School</t>
  </si>
  <si>
    <t>Knuzden St Oswald's CofE Voluntary Aided Primary School</t>
  </si>
  <si>
    <t>St Bernard's Catholic Primary School, Preston</t>
  </si>
  <si>
    <t>Church, St Nicholas Church of England Primary School</t>
  </si>
  <si>
    <t>Accrington St Mary Magdalen's Church of England Primary School</t>
  </si>
  <si>
    <t>Accrington St John with St Augustine Church of England Primary School</t>
  </si>
  <si>
    <t>St Mary and St Andrew's Catholic Primary School, Barton Newsham</t>
  </si>
  <si>
    <t>Green Haworth Church of England Primary School</t>
  </si>
  <si>
    <t>Accrington Benjamin Hargreaves Voluntary Aided Church of England Primary School</t>
  </si>
  <si>
    <t>Baxenden St John's Church of England Primary School</t>
  </si>
  <si>
    <t>Nelson St Paul's Church of England Primary School</t>
  </si>
  <si>
    <t>Nelson St Philip's Church of England Primary School</t>
  </si>
  <si>
    <t>Foulridge Saint Michael and All Angels CofE Voluntary Aided Primary School</t>
  </si>
  <si>
    <t>Colne Christ Church Church of England Voluntary Aided Primary School</t>
  </si>
  <si>
    <t>St John's CofE Primary School, Cliviger</t>
  </si>
  <si>
    <t>Barrowford St Thomas Church of England Primary School</t>
  </si>
  <si>
    <t>St Joseph's Catholic Primary School, Preston</t>
  </si>
  <si>
    <t>Whalley Church of England Primary School</t>
  </si>
  <si>
    <t>Simonstone St Peter's Church of England Primary School</t>
  </si>
  <si>
    <t>Rishton St Peter and St Paul's Church of England Primary School</t>
  </si>
  <si>
    <t>Padiham St Leonard's Voluntary Aided Church of England Primary School</t>
  </si>
  <si>
    <t>Mellor St Mary Church of England Primary School</t>
  </si>
  <si>
    <t>Livesey Saint Francis' Church of England School</t>
  </si>
  <si>
    <t>Great Harwood St John's Church of England Primary School</t>
  </si>
  <si>
    <t>Great Harwood St Bartholomew's Parish Church of England Voluntary Aided Primary School</t>
  </si>
  <si>
    <t>St James' Church of England Primary School, Clitheroe</t>
  </si>
  <si>
    <t>Chatburn Church of England Primary School</t>
  </si>
  <si>
    <t>Langho and Billington St Leonards CofE Primary School</t>
  </si>
  <si>
    <t>Fulwood, St Peter's Church of England Primary School and Nursery</t>
  </si>
  <si>
    <t>Balderstone St Leonard's Church of England Voluntary Aided Primary School</t>
  </si>
  <si>
    <t>Bacup Holy Trinity Stacksteads Church of England Primary School</t>
  </si>
  <si>
    <t>Oswaldtwistle St Andrew's Church of England Primary School</t>
  </si>
  <si>
    <t>Bispham Endowed Church of England Primary School</t>
  </si>
  <si>
    <t>Scarisbrick St Mark's Church of England Primary School</t>
  </si>
  <si>
    <t>Richard Durning's Endowed Primary School</t>
  </si>
  <si>
    <t>Turton and Edgworth CofE/Methodist Controlled Primary School</t>
  </si>
  <si>
    <t>Hapton Church of England/Methodist Primary School</t>
  </si>
  <si>
    <t>Trinity Church of England/Methodist School</t>
  </si>
  <si>
    <t>Banks Methodist School</t>
  </si>
  <si>
    <t>Warton Archbishop Hutton's VC Primary School</t>
  </si>
  <si>
    <t>Holmeswood Methodist School</t>
  </si>
  <si>
    <t>Burscough Bridge Methodist School</t>
  </si>
  <si>
    <t>Leyland Methodist Infant School</t>
  </si>
  <si>
    <t>Leyland Methodist Junior School</t>
  </si>
  <si>
    <t>Oswaldtwistle Hippings Methodist Voluntary Controlled Primary School</t>
  </si>
  <si>
    <t>Barrow Urc Primary School</t>
  </si>
  <si>
    <t>Rishton Methodist Primary School</t>
  </si>
  <si>
    <t>Brabins Endowed School</t>
  </si>
  <si>
    <t>Higher Walton Church of England Primary School</t>
  </si>
  <si>
    <t>Carter's Charity Voluntary Controlled Primary School, Preesall</t>
  </si>
  <si>
    <t>Thornton Cleveleys Baines Endowed Voluntary Controlled Primary School</t>
  </si>
  <si>
    <t>Rawtenstall Newchurch Church of England Primary School</t>
  </si>
  <si>
    <t>Read St John's CofE Primary School</t>
  </si>
  <si>
    <t>Aughton St Michael's Church of England Primary School</t>
  </si>
  <si>
    <t>Higham St John's Church of England Primary School</t>
  </si>
  <si>
    <t>Edenfield Church of England Primary School</t>
  </si>
  <si>
    <t>Banks St Stephens' CofE School</t>
  </si>
  <si>
    <t>Roughlee Church of England Primary School</t>
  </si>
  <si>
    <t>Penwortham Middleforth Church of England Primary School</t>
  </si>
  <si>
    <t>Bickerstaffe Voluntary Controlled Church of England School</t>
  </si>
  <si>
    <t>Bamber Bridge St Aidan's Church of England Primary School</t>
  </si>
  <si>
    <t>Tatham Fells Church of England Voluntary Controlled Primary School</t>
  </si>
  <si>
    <t>Quernmore Church of England Voluntary Controlled Primary School</t>
  </si>
  <si>
    <t>Westhead Lathom St James' Church of England Primary School</t>
  </si>
  <si>
    <t>Burscough Bridge St John's Church of England Primary School</t>
  </si>
  <si>
    <t>Staining Church of England Voluntary Controlled Primary School</t>
  </si>
  <si>
    <t>Ormskirk Church of England Primary School</t>
  </si>
  <si>
    <t>Ormskirk Lathom Park Church of England Primary School</t>
  </si>
  <si>
    <t>Aughton Christ Church Church of England Voluntary Controlled Primary School</t>
  </si>
  <si>
    <t>Leyland St Andrew's Church of England Infant School</t>
  </si>
  <si>
    <t>St Mary's CofE Primary School Rawtenstall</t>
  </si>
  <si>
    <t>Rawtenstall St Paul's Church of England Primary School</t>
  </si>
  <si>
    <t>Padiham Green Church of England Primary School</t>
  </si>
  <si>
    <t>Howick Church Endowed Primary School</t>
  </si>
  <si>
    <t>Cop Lane Church of England Primary School, Penwortham</t>
  </si>
  <si>
    <t>Wray with Botton Endowed Primary School</t>
  </si>
  <si>
    <t>Kirkland and Catterall St Helen's Church of England Voluntary Aided Primary School</t>
  </si>
  <si>
    <t>Barnoldswick Church of England Controlled Primary School</t>
  </si>
  <si>
    <t>St Stephen's CofE School</t>
  </si>
  <si>
    <t>Holy Trinity VC School</t>
  </si>
  <si>
    <t>St Michael With St John CofE Primary School</t>
  </si>
  <si>
    <t>Blackburn St Thomas' Church of England Primary School</t>
  </si>
  <si>
    <t>Ribbleton Avenue Methodist Junior School</t>
  </si>
  <si>
    <t>Duke Street Primary School</t>
  </si>
  <si>
    <t>Morecambe and Heysham Grosvenor Park Primary School</t>
  </si>
  <si>
    <t>Longton Primary School</t>
  </si>
  <si>
    <t>Morecambe and Heysham Westgate Primary School</t>
  </si>
  <si>
    <t>Thornton Cleveleys Manor Beach Primary School</t>
  </si>
  <si>
    <t>Brookhouse Primary School</t>
  </si>
  <si>
    <t>Fleetwood Chaucer Community Primary School</t>
  </si>
  <si>
    <t>Shakespeare Primary School</t>
  </si>
  <si>
    <t>Accrington Woodnook Primary School</t>
  </si>
  <si>
    <t>Sherwood Primary School</t>
  </si>
  <si>
    <t>Westwood Primary School</t>
  </si>
  <si>
    <t>Penwortham Broad Oak Primary School</t>
  </si>
  <si>
    <t>Moss Side Primary School</t>
  </si>
  <si>
    <t>Coates Lane Primary School</t>
  </si>
  <si>
    <t>Crow Orchard Primary School</t>
  </si>
  <si>
    <t>Fishwick Primary School</t>
  </si>
  <si>
    <t>Pool House Community Primary School</t>
  </si>
  <si>
    <t>Clayton Brook Primary School</t>
  </si>
  <si>
    <t>Adlington Primary School</t>
  </si>
  <si>
    <t>Cobbs Brow School</t>
  </si>
  <si>
    <t>Burscough Village Primary School</t>
  </si>
  <si>
    <t>Haslingden Broadway Primary School</t>
  </si>
  <si>
    <t>Lancaster Lane Community Primary School</t>
  </si>
  <si>
    <t>Gillibrand Primary School</t>
  </si>
  <si>
    <t>Holland Moor Primary School</t>
  </si>
  <si>
    <t>Caton Community Primary School</t>
  </si>
  <si>
    <t>Clitheroe Brookside Primary School</t>
  </si>
  <si>
    <t>Reedley Primary School</t>
  </si>
  <si>
    <t>Coupe Green Primary School</t>
  </si>
  <si>
    <t>Clayton-le-Woods Manor Road Primary School</t>
  </si>
  <si>
    <t>Carleton Green Community Primary School</t>
  </si>
  <si>
    <t>Lytham Hall Park Primary School</t>
  </si>
  <si>
    <t>Ormskirk Asmall Primary School</t>
  </si>
  <si>
    <t>Crawshawbooth Primary School</t>
  </si>
  <si>
    <t>Balshaw Lane Community Primary School</t>
  </si>
  <si>
    <t>Great Wood Primary School</t>
  </si>
  <si>
    <t>Eccleston Primary School</t>
  </si>
  <si>
    <t>Euxton Primrose Hill Primary School</t>
  </si>
  <si>
    <t>Abbey Village Primary School</t>
  </si>
  <si>
    <t>Withnell Fold Primary School</t>
  </si>
  <si>
    <t>Lever House Primary School</t>
  </si>
  <si>
    <t>Delph Side Community Primary School</t>
  </si>
  <si>
    <t>Poulton-le-Fylde the Breck Primary School</t>
  </si>
  <si>
    <t>Garstang Community Primary School</t>
  </si>
  <si>
    <t>Larkholme Primary School</t>
  </si>
  <si>
    <t>Hillside Community Primary School</t>
  </si>
  <si>
    <t>Little Digmoor Primary School</t>
  </si>
  <si>
    <t>Stanah Primary School</t>
  </si>
  <si>
    <t>Avondale Primary School</t>
  </si>
  <si>
    <t>Whitefield Primary School</t>
  </si>
  <si>
    <t>Queen's Drive Primary School</t>
  </si>
  <si>
    <t>Northfold Community Primary School</t>
  </si>
  <si>
    <t>Freckleton Strike Lane Primary School</t>
  </si>
  <si>
    <t>Aughton Town Green Primary School</t>
  </si>
  <si>
    <t>Walton-le-Dale Community Primary School</t>
  </si>
  <si>
    <t>Seven Stars Primary School</t>
  </si>
  <si>
    <t>Lytham St Annes Mayfield Primary School</t>
  </si>
  <si>
    <t>Morecambe and Heysham Torrisholme Community Primary School</t>
  </si>
  <si>
    <t>Ormskirk West End School</t>
  </si>
  <si>
    <t>Rawtenstall Balladen Community Primary School</t>
  </si>
  <si>
    <t>Weeton Primary School</t>
  </si>
  <si>
    <t>Kingsfold Primary School</t>
  </si>
  <si>
    <t>Charles Saer Community Primary School</t>
  </si>
  <si>
    <t>Poulton-le-Fylde Carr Head Primary School</t>
  </si>
  <si>
    <t>Edisford Primary School</t>
  </si>
  <si>
    <t>Moorside Primary School</t>
  </si>
  <si>
    <t>Trumacar Nursery and Community Primary School</t>
  </si>
  <si>
    <t>Tonacliffe Primary School</t>
  </si>
  <si>
    <t>Gisburn Primary School</t>
  </si>
  <si>
    <t>Salterforth Primary School</t>
  </si>
  <si>
    <t>Gisburn Road Community Primary School</t>
  </si>
  <si>
    <t>Burnley Ightenhill Primary School</t>
  </si>
  <si>
    <t>Whittlefield Primary School</t>
  </si>
  <si>
    <t>Heasandford  Primary School</t>
  </si>
  <si>
    <t>Barden Primary School</t>
  </si>
  <si>
    <t>Rosegrove Infant School</t>
  </si>
  <si>
    <t>Burnley Stoneyholme Community Primary School</t>
  </si>
  <si>
    <t>Earby Springfield Primary School</t>
  </si>
  <si>
    <t>Kelbrook Primary School</t>
  </si>
  <si>
    <t>Layton Primary School</t>
  </si>
  <si>
    <t>Ingol Community Primary School</t>
  </si>
  <si>
    <t>Ashton Primary School</t>
  </si>
  <si>
    <t>The Roebuck School</t>
  </si>
  <si>
    <t>Moor Nook Community Primary School</t>
  </si>
  <si>
    <t>Ribbleton Avenue Infant School</t>
  </si>
  <si>
    <t>Holme Slack Community Primary School</t>
  </si>
  <si>
    <t>Preston Greenlands Community Primary School</t>
  </si>
  <si>
    <t>Preston Grange Primary School</t>
  </si>
  <si>
    <t>Frenchwood Community Primary School</t>
  </si>
  <si>
    <t>Brockholes Wood Community Primary School and Nursery</t>
  </si>
  <si>
    <t>Eldon Primary School</t>
  </si>
  <si>
    <t>Deepdale Community Primary School</t>
  </si>
  <si>
    <t>Brookfield Community Primary School</t>
  </si>
  <si>
    <t>Wrightington Mossy Lea Primary School</t>
  </si>
  <si>
    <t>Crawford Village Primary School</t>
  </si>
  <si>
    <t>Cedars Primary School</t>
  </si>
  <si>
    <t>Shadsworth Junior School</t>
  </si>
  <si>
    <t>Shadsworth Infant School</t>
  </si>
  <si>
    <t>Burnley Brunshaw Primary School</t>
  </si>
  <si>
    <t>Burnley Lowerhouse Junior School</t>
  </si>
  <si>
    <t>Pinfold Primary School</t>
  </si>
  <si>
    <t>Woodlea Junior School</t>
  </si>
  <si>
    <t>Coppull Primary School and Nursery</t>
  </si>
  <si>
    <t>Buckshaw Primary School</t>
  </si>
  <si>
    <t>Brindle Gregson Lane Primary School</t>
  </si>
  <si>
    <t>Anderton Primary School</t>
  </si>
  <si>
    <t>Turton Belmont Community Primary School</t>
  </si>
  <si>
    <t>Ashleigh Primary School</t>
  </si>
  <si>
    <t>Waterfoot Primary School</t>
  </si>
  <si>
    <t>Water Primary School</t>
  </si>
  <si>
    <t>Ramsbottom Stubbins Primary School</t>
  </si>
  <si>
    <t>Helmshore Primary School</t>
  </si>
  <si>
    <t>Haslingden Primary School</t>
  </si>
  <si>
    <t>Bacup Thorn Primary School</t>
  </si>
  <si>
    <t>Sharneyford Primary School</t>
  </si>
  <si>
    <t>Bacup St Saviour's Community Primary School</t>
  </si>
  <si>
    <t>Northern Primary School</t>
  </si>
  <si>
    <t>Britannia Community Primary School</t>
  </si>
  <si>
    <t>Oswaldtwistle West End Primary School</t>
  </si>
  <si>
    <t>Oswaldtwistle Moor End Primary School</t>
  </si>
  <si>
    <t>Clayton-le-Moors Mount Pleasant Primary School</t>
  </si>
  <si>
    <t>Accrington Spring Hill Community Primary School</t>
  </si>
  <si>
    <t>Accrington Peel Park Primary School</t>
  </si>
  <si>
    <t>Accrington Hyndburn Park Primary School</t>
  </si>
  <si>
    <t>Accrington Huncoat Primary School</t>
  </si>
  <si>
    <t>Worsthorne Primary School</t>
  </si>
  <si>
    <t>Trawden Forest Primary School</t>
  </si>
  <si>
    <t>Whitefield Infant School and Nursery</t>
  </si>
  <si>
    <t>Walverden Primary School</t>
  </si>
  <si>
    <t>Lomeshaye Junior School</t>
  </si>
  <si>
    <t>Marsden Community Primary School</t>
  </si>
  <si>
    <t>Bradley Primary School</t>
  </si>
  <si>
    <t>West Street Community Primary School</t>
  </si>
  <si>
    <t>Colne Primet Primary School</t>
  </si>
  <si>
    <t>Park Primary School</t>
  </si>
  <si>
    <t>Briercliffe Primary School</t>
  </si>
  <si>
    <t>Barrowford School</t>
  </si>
  <si>
    <t>Sabden Primary School</t>
  </si>
  <si>
    <t>Padiham Primary School</t>
  </si>
  <si>
    <t>Feniscowles Primary School</t>
  </si>
  <si>
    <t>Great Harwood Primary School</t>
  </si>
  <si>
    <t>Clitheroe Pendle Primary School</t>
  </si>
  <si>
    <t>Catforth Primary School</t>
  </si>
  <si>
    <t>Lostock Hall Community Primary School</t>
  </si>
  <si>
    <t>Tarleton Community Primary School</t>
  </si>
  <si>
    <t>Penwortham Primary School</t>
  </si>
  <si>
    <t>Little Hoole Primary School</t>
  </si>
  <si>
    <t>Lea Community Primary School</t>
  </si>
  <si>
    <t>Goosnargh Whitechapel Primary School</t>
  </si>
  <si>
    <t>Kennington Primary School</t>
  </si>
  <si>
    <t>Harris Primary School</t>
  </si>
  <si>
    <t>Fulwood and Cadley Primary School</t>
  </si>
  <si>
    <t>Farington Primary School</t>
  </si>
  <si>
    <t>Thornton Cleveleys Royles Brook Primary School</t>
  </si>
  <si>
    <t>Thornton Primary School</t>
  </si>
  <si>
    <t>Stalmine Primary School</t>
  </si>
  <si>
    <t>Ansdell Primary School</t>
  </si>
  <si>
    <t>Kirkham and Wesham Primary School</t>
  </si>
  <si>
    <t>Nether Kellet Community Primary School</t>
  </si>
  <si>
    <t>Nateby Primary School</t>
  </si>
  <si>
    <t>West End Primary School</t>
  </si>
  <si>
    <t>Morecambe and Heysham Sandylands Community Primary School</t>
  </si>
  <si>
    <t>Lancaster Road Primary School</t>
  </si>
  <si>
    <t>Audley Infant School</t>
  </si>
  <si>
    <t>Morecambe Bay Community Primary School</t>
  </si>
  <si>
    <t>Willow Lane Community Primary School</t>
  </si>
  <si>
    <t>Lancaster Ryelands Primary School</t>
  </si>
  <si>
    <t>Castleview Primary School</t>
  </si>
  <si>
    <t>Lancaster Dallas Road Community Primary School</t>
  </si>
  <si>
    <t>Bowerham  Primary &amp; Nursery School</t>
  </si>
  <si>
    <t>Forton Primary School</t>
  </si>
  <si>
    <t>Roe Lee Park Primary School</t>
  </si>
  <si>
    <t>North Road Primary School</t>
  </si>
  <si>
    <t>Longshaw Infant School</t>
  </si>
  <si>
    <t>Lammack Primary School</t>
  </si>
  <si>
    <t>Daisyfield Primary School</t>
  </si>
  <si>
    <t>Meadowhead Infant School</t>
  </si>
  <si>
    <t>Meadowhead Junior School</t>
  </si>
  <si>
    <t>Lower Darwen Primary School</t>
  </si>
  <si>
    <t>Longshaw Community Junior School</t>
  </si>
  <si>
    <t>Intack Primary School</t>
  </si>
  <si>
    <t>Griffin Park Primary School</t>
  </si>
  <si>
    <t>Audley Junior School</t>
  </si>
  <si>
    <t>Larches High School</t>
  </si>
  <si>
    <t>Golden Hill Pupil Referral Unit</t>
  </si>
  <si>
    <t>Stepping Stones School</t>
  </si>
  <si>
    <t>Basnett Street Nursery School</t>
  </si>
  <si>
    <t>Staghills Nursery School</t>
  </si>
  <si>
    <t>Turncroft Nursery School</t>
  </si>
  <si>
    <t>Bacup Nursery School</t>
  </si>
  <si>
    <t>Whitegate Nursery School</t>
  </si>
  <si>
    <t>McMillan Nursery School</t>
  </si>
  <si>
    <t>Hillside Nursery School</t>
  </si>
  <si>
    <t>Brunel Nursery School</t>
  </si>
  <si>
    <t>Ashworth Nursery School</t>
  </si>
  <si>
    <t>Newtown Nursery School</t>
  </si>
  <si>
    <t>Ribblesdale Nursery School</t>
  </si>
  <si>
    <t>Woodfield Nursery School</t>
  </si>
  <si>
    <t>Fairfield Nursery School</t>
  </si>
  <si>
    <t>Longshaw Nursery School</t>
  </si>
  <si>
    <t>Stoneygate Nursery School</t>
  </si>
  <si>
    <t>Moorgate Nursery School</t>
  </si>
  <si>
    <t>Walton Lane Nursery School</t>
  </si>
  <si>
    <t>Bradley Nursery School</t>
  </si>
  <si>
    <t>Stoneyholme Nursery School</t>
  </si>
  <si>
    <t>Ightenhill Nursery School</t>
  </si>
  <si>
    <t>Rosegrove Nursery School</t>
  </si>
  <si>
    <t>Duke Street Nursery School</t>
  </si>
  <si>
    <t>Rockwood Nursery School</t>
  </si>
  <si>
    <t>Lee Royd Nursery School</t>
  </si>
  <si>
    <t>Portal House School</t>
  </si>
  <si>
    <t>St Nicholas' School</t>
  </si>
  <si>
    <t>Stone Bay School</t>
  </si>
  <si>
    <t>Five Acre Wood School</t>
  </si>
  <si>
    <t>Abbey Court Foundation Special School</t>
  </si>
  <si>
    <t>Grange Park School</t>
  </si>
  <si>
    <t>Nexus Foundation Special School</t>
  </si>
  <si>
    <t>Elms School</t>
  </si>
  <si>
    <t>Rowhill School</t>
  </si>
  <si>
    <t>The Beacon Folkestone</t>
  </si>
  <si>
    <t>Goldwyn School</t>
  </si>
  <si>
    <t>Foreland Fields School</t>
  </si>
  <si>
    <t>Ifield School</t>
  </si>
  <si>
    <t>Bower Grove School</t>
  </si>
  <si>
    <t>Valence School</t>
  </si>
  <si>
    <t>Broomhill Bank School</t>
  </si>
  <si>
    <t>St John's Catholic Comprehensive</t>
  </si>
  <si>
    <t>Dover Grammar School for Boys</t>
  </si>
  <si>
    <t>Northfleet Technology College</t>
  </si>
  <si>
    <t>St George's Church of England Foundation School</t>
  </si>
  <si>
    <t>St John Fisher Catholic Comprehensive School</t>
  </si>
  <si>
    <t>Hugh Christie School</t>
  </si>
  <si>
    <t>The Archbishop's School</t>
  </si>
  <si>
    <t>The Malling School</t>
  </si>
  <si>
    <t>Simon Langton Grammar School for Boys</t>
  </si>
  <si>
    <t>Aylesford School</t>
  </si>
  <si>
    <t>Thamesview School</t>
  </si>
  <si>
    <t>Harcourt Primary School</t>
  </si>
  <si>
    <t>Brookfield Junior School</t>
  </si>
  <si>
    <t>Wincheap Foundation Primary School</t>
  </si>
  <si>
    <t>Greatstone Primary School</t>
  </si>
  <si>
    <t>St Bartholomew's Catholic Primary School, Swanley</t>
  </si>
  <si>
    <t>Holy Trinity Church of England Primary School, Dartford</t>
  </si>
  <si>
    <t>Ditton Infant School</t>
  </si>
  <si>
    <t>Ditton Church of England Junior School</t>
  </si>
  <si>
    <t>St Francis' Catholic Primary School, Maidstone</t>
  </si>
  <si>
    <t>Herne Bay Junior School</t>
  </si>
  <si>
    <t>Roseacre Junior School</t>
  </si>
  <si>
    <t>Holy Trinity Church of England Voluntary Aided Primary School</t>
  </si>
  <si>
    <t>Borough Green Primary School</t>
  </si>
  <si>
    <t>Snodland CofE Primary School</t>
  </si>
  <si>
    <t>The Judd School</t>
  </si>
  <si>
    <t>Simon Langton Girls' Grammar School</t>
  </si>
  <si>
    <t>Maidstone Grammar School for Girls</t>
  </si>
  <si>
    <t>Maidstone Grammar School</t>
  </si>
  <si>
    <t>The North School</t>
  </si>
  <si>
    <t>Dover Grammar School for Girls</t>
  </si>
  <si>
    <t>Tunbridge Wells Grammar School for Boys</t>
  </si>
  <si>
    <t>Tunbridge Wells Girls' Grammar School</t>
  </si>
  <si>
    <t>Northfleet School for Girls</t>
  </si>
  <si>
    <t>Dartford Science &amp; Technology College</t>
  </si>
  <si>
    <t>St Augustine of Canterbury Catholic Primary School</t>
  </si>
  <si>
    <t>St Thomas' Catholic Primary School, Canterbury</t>
  </si>
  <si>
    <t>St William of Perth Roman Catholic Primary School</t>
  </si>
  <si>
    <t>St Thomas More Roman Catholic Primary School</t>
  </si>
  <si>
    <t>Our Lady's Catholic Primary School, Dartford</t>
  </si>
  <si>
    <t>St Thomas of Canterbury RC Primary School</t>
  </si>
  <si>
    <t>English Martyrs' Catholic Primary School</t>
  </si>
  <si>
    <t>St Anselm's Catholic Primary School</t>
  </si>
  <si>
    <t>St Ethelbert's Catholic Primary School</t>
  </si>
  <si>
    <t>St Michael's RC Primary School</t>
  </si>
  <si>
    <t>St Mary's Church of England Voluntary Aided Primary School</t>
  </si>
  <si>
    <t>Ramsgate, Holy Trinity Church of England Primary School</t>
  </si>
  <si>
    <t>St Peter-in-Thanet CofE Junior School</t>
  </si>
  <si>
    <t>Dover, St Mary's Church of England Primary School</t>
  </si>
  <si>
    <t>Ash Cartwright and Kelsey Church of England Primary School</t>
  </si>
  <si>
    <t>Saltwood CofE Primary School</t>
  </si>
  <si>
    <t>Elham Church of England Primary School</t>
  </si>
  <si>
    <t>Wittersham Church of England Primary School</t>
  </si>
  <si>
    <t>Ashford, St Mary's Church of England Primary School</t>
  </si>
  <si>
    <t>Whitstable and Seasalter Endowed Church of England Junior School</t>
  </si>
  <si>
    <t>Herne Church of England Junior School</t>
  </si>
  <si>
    <t>Tunstall Church of England (Aided) Primary School</t>
  </si>
  <si>
    <t>Hartlip Endowed Church of England Primary School</t>
  </si>
  <si>
    <t>Bapchild and Tonge Church of England Primary School</t>
  </si>
  <si>
    <t>Platt Church of England Voluntary Aided Primary School</t>
  </si>
  <si>
    <t>Hunton Church of England Primary School</t>
  </si>
  <si>
    <t>St James' Church of England Voluntary Aided Primary School</t>
  </si>
  <si>
    <t>St Barnabas CofE VA Primary School</t>
  </si>
  <si>
    <t>Ide Hill Church of England Primary School</t>
  </si>
  <si>
    <t>Lady Boswell's Church of England Voluntary Aided Primary School, Sevenoaks</t>
  </si>
  <si>
    <t>Penshurst Church of England Voluntary Aided Primary School</t>
  </si>
  <si>
    <t>Hever Church of England Voluntary Aided Primary School</t>
  </si>
  <si>
    <t>Sissinghurst Voluntary Aided Church of England Primary School</t>
  </si>
  <si>
    <t>Colliers Green Church of England Primary School</t>
  </si>
  <si>
    <t>Chevening, St Botolph's Church of England Voluntary Aided Primary School</t>
  </si>
  <si>
    <t>St Katharine's Knockholt Church of England Voluntary Aided Primary School</t>
  </si>
  <si>
    <t>Southborough CofE Primary School</t>
  </si>
  <si>
    <t>Langafel Church of England Voluntary Controlled Primary School</t>
  </si>
  <si>
    <t>Herne Church of England Infant School</t>
  </si>
  <si>
    <t>St Matthew's High Brooms Church of England Voluntary Controlled Primary School</t>
  </si>
  <si>
    <t>St Peter's Methodist Primary School</t>
  </si>
  <si>
    <t>Lady Joanna Thornhill Endowed Primary School</t>
  </si>
  <si>
    <t>Boughton-under-Blean and Dunkirk Primary School</t>
  </si>
  <si>
    <t>Egerton Church of England Primary School</t>
  </si>
  <si>
    <t>Frittenden Church of England Primary School</t>
  </si>
  <si>
    <t>St Nicholas At Wade Church of England Primary School</t>
  </si>
  <si>
    <t>Monkton Church of England Primary School</t>
  </si>
  <si>
    <t>Minster Church of England Primary School</t>
  </si>
  <si>
    <t>St Saviour's Church of England Junior School</t>
  </si>
  <si>
    <t>Margate, Holy Trinity and St John's Church of England Primary School</t>
  </si>
  <si>
    <t>Birchington Church of England Primary School</t>
  </si>
  <si>
    <t>Sibertswold Church of England Primary School at Shepherdswell</t>
  </si>
  <si>
    <t>Kingsdown and Ringwould CofE Primary School</t>
  </si>
  <si>
    <t>Nonington Church of England Primary School</t>
  </si>
  <si>
    <t>Guston Church of England Primary School</t>
  </si>
  <si>
    <t>Goodnestone Church of England Primary School</t>
  </si>
  <si>
    <t>Eastry Church of England Primary School</t>
  </si>
  <si>
    <t>Selsted Church of England Primary School</t>
  </si>
  <si>
    <t>Stowting Church of England Primary School</t>
  </si>
  <si>
    <t>Stelling Minnis Church of England Primary School</t>
  </si>
  <si>
    <t>Lympne Church of England Primary School</t>
  </si>
  <si>
    <t>Lyminge Church of England Primary School</t>
  </si>
  <si>
    <t>Seabrook Church of England Primary School</t>
  </si>
  <si>
    <t>Folkestone, St Peter's Church of England Primary School</t>
  </si>
  <si>
    <t>Folkestone, St Martin's Church of England Primary School</t>
  </si>
  <si>
    <t>Bodsham Church of England Primary School</t>
  </si>
  <si>
    <t>Woodchurch Church of England Primary School</t>
  </si>
  <si>
    <t>High Halden Church of England Primary School</t>
  </si>
  <si>
    <t>Chilham, St Mary's Church of England Primary School</t>
  </si>
  <si>
    <t>Brookland Church of England Primary School</t>
  </si>
  <si>
    <t>Brabourne Church of England Primary School</t>
  </si>
  <si>
    <t>John Mayne Church of England Primary School, Biddenden</t>
  </si>
  <si>
    <t>Wickhambreaux Church of England Primary School</t>
  </si>
  <si>
    <t>St Alphege Church of England Infant School</t>
  </si>
  <si>
    <t>Littlebourne Church of England Primary School</t>
  </si>
  <si>
    <t>Chislet Church of England Primary School</t>
  </si>
  <si>
    <t>Bridge and Patrixbourne Church of England Primary School</t>
  </si>
  <si>
    <t>Barham Church of England Primary School</t>
  </si>
  <si>
    <t>Teynham Parochial Church of England Primary School</t>
  </si>
  <si>
    <t>Newington Church of England Primary School</t>
  </si>
  <si>
    <t>Hernhill Church of England Primary School</t>
  </si>
  <si>
    <t>Ospringe Church of England Primary School</t>
  </si>
  <si>
    <t>Eastchurch Church of England Primary School</t>
  </si>
  <si>
    <t>St Nicholas Church of England Voluntary Controlled Infant School</t>
  </si>
  <si>
    <t>St Helen's Church of England Primary School, Cliffe</t>
  </si>
  <si>
    <t>Yalding, St Peter and St Paul Church of England Voluntary Controlled Primary School</t>
  </si>
  <si>
    <t>Laddingford St Mary's Church of England Voluntary Controlled Primary School</t>
  </si>
  <si>
    <t>St Margaret's, Collier Street Church of England Voluntary Controlled School</t>
  </si>
  <si>
    <t>St George's Church of England Voluntary Controlled Primary School</t>
  </si>
  <si>
    <t>Wouldham, All Saints Church of England Voluntary Controlled Primary School</t>
  </si>
  <si>
    <t>Wateringbury Church of England Primary School</t>
  </si>
  <si>
    <t>Ulcombe Church of England Primary School</t>
  </si>
  <si>
    <t>Trottiscliffe Church of England Primary School</t>
  </si>
  <si>
    <t>Thurnham Church of England Infant School</t>
  </si>
  <si>
    <t>St Michael's Church of England Infant School Maidstone</t>
  </si>
  <si>
    <t>Maidstone, St Michael's Church of England Junior School</t>
  </si>
  <si>
    <t>Leeds and Broomfield Church of England Primary School</t>
  </si>
  <si>
    <t>Harrietsham Church of England Primary School</t>
  </si>
  <si>
    <t>Burham Church of England Primary School</t>
  </si>
  <si>
    <t>Bredhurst Church of England Voluntary Controlled Primary School</t>
  </si>
  <si>
    <t>St Peter's Church of England Primary School</t>
  </si>
  <si>
    <t>Churchill Church of England Voluntary Controlled Primary School</t>
  </si>
  <si>
    <t>Crockham Hill Church of England Voluntary Controlled Primary School</t>
  </si>
  <si>
    <t>Sundridge and Brasted Church of England Voluntary Controlled Primary School</t>
  </si>
  <si>
    <t>Speldhurst Church of England Voluntary Aided Primary School</t>
  </si>
  <si>
    <t>St John's Church of England Primary School, Sevenoaks</t>
  </si>
  <si>
    <t>Seal Church of England Voluntary Controlled Primary School</t>
  </si>
  <si>
    <t>Lamberhurst St Mary's CofE (Voluntary Controlled) Primary School</t>
  </si>
  <si>
    <t>Hildenborough Church of England Primary School</t>
  </si>
  <si>
    <t>Hawkhurst Church of England Primary School</t>
  </si>
  <si>
    <t>Goudhurst and Kilndown Church of England Primary School</t>
  </si>
  <si>
    <t>Cranbrook Church of England Primary School</t>
  </si>
  <si>
    <t>Bidborough Church of England Voluntary Controlled Primary School</t>
  </si>
  <si>
    <t>Benenden Church of England Primary School</t>
  </si>
  <si>
    <t>Sedley's Church of England Voluntary Aided Primary School</t>
  </si>
  <si>
    <t>Fawkham Church of England Voluntary Controlled Primary School</t>
  </si>
  <si>
    <t>St Pauls' Church of England Voluntary Controlled Primary School</t>
  </si>
  <si>
    <t>King's Farm Primary School</t>
  </si>
  <si>
    <t>Palm Bay Primary School</t>
  </si>
  <si>
    <t>St Peter's Infant School</t>
  </si>
  <si>
    <t>Long Mead Community Primary School</t>
  </si>
  <si>
    <t>West Borough Primary School</t>
  </si>
  <si>
    <t>Broadwater Down Primary School</t>
  </si>
  <si>
    <t>Aylesham Primary School</t>
  </si>
  <si>
    <t>Swalecliffe Community Primary School</t>
  </si>
  <si>
    <t>Hempstead Infant School</t>
  </si>
  <si>
    <t>Sevenoaks Primary School</t>
  </si>
  <si>
    <t>Sandwich Junior School</t>
  </si>
  <si>
    <t>Sandwich Infant School</t>
  </si>
  <si>
    <t>High Firs Primary School</t>
  </si>
  <si>
    <t>St Stephen's Infant School</t>
  </si>
  <si>
    <t>Parkside Community Primary School</t>
  </si>
  <si>
    <t>Bromstone Primary School, Broadstairs</t>
  </si>
  <si>
    <t>Senacre Wood Primary School</t>
  </si>
  <si>
    <t>Downs View Infant School</t>
  </si>
  <si>
    <t>Lunsford Primary School</t>
  </si>
  <si>
    <t>Capel-le-Ferne Primary School</t>
  </si>
  <si>
    <t>Sandling Primary School</t>
  </si>
  <si>
    <t>Swingate Primary School</t>
  </si>
  <si>
    <t>Sandgate Primary School</t>
  </si>
  <si>
    <t>Stocks Green Primary School</t>
  </si>
  <si>
    <t>St Margaret's-at-Cliffe Primary School</t>
  </si>
  <si>
    <t>Tunbury Primary School</t>
  </si>
  <si>
    <t>Painters Ash Primary School</t>
  </si>
  <si>
    <t>Palmarsh Primary School</t>
  </si>
  <si>
    <t>Madginford Primary School</t>
  </si>
  <si>
    <t>Vigo Village School</t>
  </si>
  <si>
    <t>Brookfield Infant School</t>
  </si>
  <si>
    <t>Cheriton Primary School</t>
  </si>
  <si>
    <t>Singlewell Primary School</t>
  </si>
  <si>
    <t>Horsted Junior School</t>
  </si>
  <si>
    <t>Park Wood Infant School</t>
  </si>
  <si>
    <t>Park Wood Junior School</t>
  </si>
  <si>
    <t>Bishops Down Primary School</t>
  </si>
  <si>
    <t>Langton Green Primary School</t>
  </si>
  <si>
    <t>St Paul's Infant School</t>
  </si>
  <si>
    <t>Whitfield Aspen School</t>
  </si>
  <si>
    <t>Claremont Primary School</t>
  </si>
  <si>
    <t>Riverhead Infants' School</t>
  </si>
  <si>
    <t>Aycliffe Community Primary School</t>
  </si>
  <si>
    <t>Horsted Infant School</t>
  </si>
  <si>
    <t>West Minster Primary School</t>
  </si>
  <si>
    <t>Shears Green Junior School</t>
  </si>
  <si>
    <t>Hempstead Junior School</t>
  </si>
  <si>
    <t>Priory Infant School</t>
  </si>
  <si>
    <t>Ellington Infant School</t>
  </si>
  <si>
    <t>St Crispin's Community Primary Infant School</t>
  </si>
  <si>
    <t>Callis Grange Nursery and Infant School</t>
  </si>
  <si>
    <t>St Mildred's Primary Infant School</t>
  </si>
  <si>
    <t>Worth Primary School</t>
  </si>
  <si>
    <t>Wingham Primary School</t>
  </si>
  <si>
    <t>Preston Primary School</t>
  </si>
  <si>
    <t>Lydden Primary School</t>
  </si>
  <si>
    <t>Eythorne Elvington Community Primary School</t>
  </si>
  <si>
    <t>Langdon Primary School</t>
  </si>
  <si>
    <t>River Primary School</t>
  </si>
  <si>
    <t>Sellindge Primary School</t>
  </si>
  <si>
    <t>Hawkinge Primary School</t>
  </si>
  <si>
    <t>Mundella Primary School</t>
  </si>
  <si>
    <t>Smeeth Community Primary School</t>
  </si>
  <si>
    <t>Mersham Primary School</t>
  </si>
  <si>
    <t>Great Chart Primary School</t>
  </si>
  <si>
    <t>Challock Primary School</t>
  </si>
  <si>
    <t>Brook Community Primary School</t>
  </si>
  <si>
    <t>Bethersden Primary School</t>
  </si>
  <si>
    <t>Willesborough Junior School</t>
  </si>
  <si>
    <t>Willesborough Infant School</t>
  </si>
  <si>
    <t>Victoria Road Primary School</t>
  </si>
  <si>
    <t>East Stour Primary School</t>
  </si>
  <si>
    <t>Aldington Primary School</t>
  </si>
  <si>
    <t>Whitstable Junior School</t>
  </si>
  <si>
    <t>Westmeads Community Infant School</t>
  </si>
  <si>
    <t>Hoath Primary School</t>
  </si>
  <si>
    <t>Herne Bay Infant School</t>
  </si>
  <si>
    <t>Chartham Primary School</t>
  </si>
  <si>
    <t>Blean Primary School</t>
  </si>
  <si>
    <t>Canterbury Road Primary School</t>
  </si>
  <si>
    <t>Rose Street Primary School</t>
  </si>
  <si>
    <t>Rodmersham School</t>
  </si>
  <si>
    <t>Lower Halstow Primary School</t>
  </si>
  <si>
    <t>Davington Primary School</t>
  </si>
  <si>
    <t>Ethelbert Road Primary School</t>
  </si>
  <si>
    <t>Eastling Primary School</t>
  </si>
  <si>
    <t>Crest Infant School</t>
  </si>
  <si>
    <t>Balfour Infant School</t>
  </si>
  <si>
    <t>New Road Primary School</t>
  </si>
  <si>
    <t>Luton Infant &amp; Nursery School</t>
  </si>
  <si>
    <t>Luton Junior School</t>
  </si>
  <si>
    <t>Greenvale Infant School</t>
  </si>
  <si>
    <t>Sutton Valence Primary School</t>
  </si>
  <si>
    <t>Staplehurst School</t>
  </si>
  <si>
    <t>Shipbourne School</t>
  </si>
  <si>
    <t>Ryarsh Primary School</t>
  </si>
  <si>
    <t>Plaxtol Primary School</t>
  </si>
  <si>
    <t>Offham Primary School</t>
  </si>
  <si>
    <t>Mereworth Community Primary School</t>
  </si>
  <si>
    <t>Marden Primary School</t>
  </si>
  <si>
    <t>Park Way Primary School</t>
  </si>
  <si>
    <t>North Borough Junior School</t>
  </si>
  <si>
    <t>Brunswick House Primary School</t>
  </si>
  <si>
    <t>Platts Heath Primary School</t>
  </si>
  <si>
    <t>Lenham Primary School</t>
  </si>
  <si>
    <t>Ightham Primary School</t>
  </si>
  <si>
    <t>Hollingbourne Primary School</t>
  </si>
  <si>
    <t>Headcorn Primary School</t>
  </si>
  <si>
    <t>East Peckham Primary School</t>
  </si>
  <si>
    <t>East Farleigh Primary School</t>
  </si>
  <si>
    <t>Boughton Monchelsea Primary School</t>
  </si>
  <si>
    <t>Sussex Road Community Primary School</t>
  </si>
  <si>
    <t>Slade Primary School and Attached Unit for Children with Hearing Impairment</t>
  </si>
  <si>
    <t>Shoreham Village School</t>
  </si>
  <si>
    <t>Weald Community Primary School</t>
  </si>
  <si>
    <t>Sandhurst Primary School</t>
  </si>
  <si>
    <t>Pembury School</t>
  </si>
  <si>
    <t>Otford Primary School</t>
  </si>
  <si>
    <t>Leigh Primary School</t>
  </si>
  <si>
    <t>Kemsing Primary School</t>
  </si>
  <si>
    <t>Four Elms Primary School</t>
  </si>
  <si>
    <t>Halstead Community Primary School</t>
  </si>
  <si>
    <t>Hadlow Primary School</t>
  </si>
  <si>
    <t>Dunton Green Primary School</t>
  </si>
  <si>
    <t>Capel Primary School</t>
  </si>
  <si>
    <t>Bean Primary School</t>
  </si>
  <si>
    <t>Shears Green Infant School</t>
  </si>
  <si>
    <t>Lawn Primary School</t>
  </si>
  <si>
    <t>Higham Primary School</t>
  </si>
  <si>
    <t>Cecil Road Primary and Nursery School</t>
  </si>
  <si>
    <t>Cobham Primary School</t>
  </si>
  <si>
    <t>The Anthony Roper Primary School</t>
  </si>
  <si>
    <t>Crockenhill Primary School</t>
  </si>
  <si>
    <t>Maypole Primary School</t>
  </si>
  <si>
    <t>Northfleet Nursery School</t>
  </si>
  <si>
    <t>Medina House School</t>
  </si>
  <si>
    <t>St George's School</t>
  </si>
  <si>
    <t>Newport Church of England Aided Primary School</t>
  </si>
  <si>
    <t>Holy Cross Catholic Primary School</t>
  </si>
  <si>
    <t>St Saviour's Catholic Primary School</t>
  </si>
  <si>
    <t>Yarmouth Church of England Aided Primary School</t>
  </si>
  <si>
    <t>Oakfield Church of England Aided Primary School, Ryde</t>
  </si>
  <si>
    <t>Brighstone Church of England Aided Primary School</t>
  </si>
  <si>
    <t>Shalfleet Church of England Primary School</t>
  </si>
  <si>
    <t>All Saints Church of England Primary School, Freshwater</t>
  </si>
  <si>
    <t>Carisbrooke Church of England Controlled Primary School</t>
  </si>
  <si>
    <t>Brading Church of England Controlled Primary School</t>
  </si>
  <si>
    <t>Bembridge Church of England Primary School</t>
  </si>
  <si>
    <t>Arreton St George's Church of England Controlled Primary School</t>
  </si>
  <si>
    <t>Dover Park Primary School</t>
  </si>
  <si>
    <t>Summerfields Primary School</t>
  </si>
  <si>
    <t>Green Mount Primary School</t>
  </si>
  <si>
    <t>Binstead Primary School</t>
  </si>
  <si>
    <t>Broadlea Primary School</t>
  </si>
  <si>
    <t>Wroxall Primary School</t>
  </si>
  <si>
    <t>Wootton Community Primary School</t>
  </si>
  <si>
    <t>St Helens Primary School</t>
  </si>
  <si>
    <t>Haylands Primary School</t>
  </si>
  <si>
    <t>Hunnyhill Primary School</t>
  </si>
  <si>
    <t>Niton Primary School</t>
  </si>
  <si>
    <t>Nine Acres Primary School</t>
  </si>
  <si>
    <t>Barton Primary School</t>
  </si>
  <si>
    <t>Newchurch Primary School</t>
  </si>
  <si>
    <t>Nettlestone Primary School</t>
  </si>
  <si>
    <t>Gurnard Primary School</t>
  </si>
  <si>
    <t>Godshill Primary School</t>
  </si>
  <si>
    <t>Gatten and Lake Primary School</t>
  </si>
  <si>
    <t>Cowes Primary School</t>
  </si>
  <si>
    <t>Chillerton and Rookley Primary School</t>
  </si>
  <si>
    <t>Riverside Special School</t>
  </si>
  <si>
    <t>St Luke's Primary School</t>
  </si>
  <si>
    <t>St Hugh's School</t>
  </si>
  <si>
    <t>St Anne's School and Sixth Form College</t>
  </si>
  <si>
    <t>Kings Mill School</t>
  </si>
  <si>
    <t>Oakfield</t>
  </si>
  <si>
    <t>Kingston upon Hull City of</t>
  </si>
  <si>
    <t>Northcott School</t>
  </si>
  <si>
    <t>Barmby Moor Church of England Primary School</t>
  </si>
  <si>
    <t>Howden Church of England Infant School</t>
  </si>
  <si>
    <t>Wold Newton Foundation School</t>
  </si>
  <si>
    <t>Sir John Nelthorpe School</t>
  </si>
  <si>
    <t>Bridlington School</t>
  </si>
  <si>
    <t>Baysgarth School</t>
  </si>
  <si>
    <t>Frederick Gough School</t>
  </si>
  <si>
    <t>Headlands School</t>
  </si>
  <si>
    <t>Hornsea School and Language College</t>
  </si>
  <si>
    <t>The Market Weighton School</t>
  </si>
  <si>
    <t>Withernsea High School</t>
  </si>
  <si>
    <t>Longcroft School and Sixth Form College</t>
  </si>
  <si>
    <t>Beverley High School</t>
  </si>
  <si>
    <t>St Andrew's Church of England Voluntary Aided Primary School</t>
  </si>
  <si>
    <t>Pollington-Balne Church of England Primary School</t>
  </si>
  <si>
    <t>Eastoft Church of England Primary School</t>
  </si>
  <si>
    <t>Wootton St Andrew's CofE Primary School</t>
  </si>
  <si>
    <t>St Martin's CofE Primary School</t>
  </si>
  <si>
    <t>St Martin's Church of England Voluntary Aided Primary School, Fangfoss</t>
  </si>
  <si>
    <t>St Mary's Church of England Voluntary Controlled Primary School, Beverley</t>
  </si>
  <si>
    <t>Sledmere Church of England Voluntary Controlled Primary School</t>
  </si>
  <si>
    <t>Sutton Upon Derwent Church of England Voluntary Controlled Primary School</t>
  </si>
  <si>
    <t>Cowick Church of England Voluntary Controlled Primary School</t>
  </si>
  <si>
    <t>New Holland Church of England and Methodist Primary School</t>
  </si>
  <si>
    <t>Wroot Travis Charity Church of England Primary School</t>
  </si>
  <si>
    <t>Wrawby St Mary's CofE Primary School</t>
  </si>
  <si>
    <t>Winterton Church of England Infants' School</t>
  </si>
  <si>
    <t>West Butterwick C of E Primary School</t>
  </si>
  <si>
    <t>Stallingborough CofE Primary School</t>
  </si>
  <si>
    <t>Scunthorpe CofE Primary School</t>
  </si>
  <si>
    <t>Stanford Junior and Infant School</t>
  </si>
  <si>
    <t>Kirmington CofE Primary School</t>
  </si>
  <si>
    <t>The Humberston CofE Primary School</t>
  </si>
  <si>
    <t>Haxey CofE Primary School</t>
  </si>
  <si>
    <t>Gunness and Burringham Church of England Primary School</t>
  </si>
  <si>
    <t>Belton All Saints CofE Primary School</t>
  </si>
  <si>
    <t>Barton St Peter's CofE Primary School</t>
  </si>
  <si>
    <t>John Harrison CofE Primary School</t>
  </si>
  <si>
    <t>St Barnabas CofE Primary School, Barnetby</t>
  </si>
  <si>
    <t>South Cave Church of England Voluntary Controlled Primary School</t>
  </si>
  <si>
    <t>Cherry Burton Church of England Voluntary Controlled Primary School</t>
  </si>
  <si>
    <t>Lockington Church of England Voluntary Controlled Primary School</t>
  </si>
  <si>
    <t>Bugthorpe Church of England Voluntary Controlled Primary School</t>
  </si>
  <si>
    <t>Woodmansey Church of England Voluntary Controlled Primary School</t>
  </si>
  <si>
    <t>Wilberfoss Church of England Voluntary Controlled Primary School</t>
  </si>
  <si>
    <t>Wetwang Church of England Voluntary Controlled Primary School</t>
  </si>
  <si>
    <t>Warter Church of England Primary School</t>
  </si>
  <si>
    <t>Tickton Church of England Voluntary Controlled Primary School</t>
  </si>
  <si>
    <t>Skirlaugh Church of England Voluntary Controlled Primary School</t>
  </si>
  <si>
    <t>Skidby Church of England Voluntary Controlled Primary School</t>
  </si>
  <si>
    <t>Little Weighton Rowley Church of England Voluntary Controlled Primary School</t>
  </si>
  <si>
    <t>Roos Church of England Voluntary Controlled Primary School</t>
  </si>
  <si>
    <t>Pocklington Church of England Voluntary Controlled Infant School</t>
  </si>
  <si>
    <t>North Ferriby Church of England Voluntary Controlled Primary School</t>
  </si>
  <si>
    <t>Middleton-on-the-Wolds Church of England Voluntary Controlled Primary School</t>
  </si>
  <si>
    <t>Mount Pleasant Church of England Voluntary Controlled Junior School</t>
  </si>
  <si>
    <t>Leven Church of England Voluntary Controlled Primary School</t>
  </si>
  <si>
    <t>Kilham Church of England Voluntary Controlled School</t>
  </si>
  <si>
    <t>Garton-on-the-Wolds Church of England Voluntary Controlled Primary School</t>
  </si>
  <si>
    <t>Flamborough CofE Primary School</t>
  </si>
  <si>
    <t>Driffield Church of England Voluntary Controlled Infant School</t>
  </si>
  <si>
    <t>Burton Agnes Church of England Voluntary Controlled Primary School</t>
  </si>
  <si>
    <t>Bishop Wilton Church of England Voluntary Controlled Primary School</t>
  </si>
  <si>
    <t>Beverley Minster Church of England Voluntary Controlled Primary School</t>
  </si>
  <si>
    <t>Beswick and Watton CofE (VC) School</t>
  </si>
  <si>
    <t>Beeford Church of England Voluntary Controlled Primary School</t>
  </si>
  <si>
    <t>Castledyke Primary School</t>
  </si>
  <si>
    <t>Scartho Infants' School and Nursery</t>
  </si>
  <si>
    <t>Swinefleet Primary School</t>
  </si>
  <si>
    <t>Boothferry Primary School</t>
  </si>
  <si>
    <t>Reedness Primary School</t>
  </si>
  <si>
    <t>Marshlands Primary School</t>
  </si>
  <si>
    <t>Parkside Primary School</t>
  </si>
  <si>
    <t>Crosby Primary School</t>
  </si>
  <si>
    <t>Western Primary School</t>
  </si>
  <si>
    <t>Northfield Infant School</t>
  </si>
  <si>
    <t>Market Weighton Infant School</t>
  </si>
  <si>
    <t>Inmans Primary School</t>
  </si>
  <si>
    <t>New Pasture Lane Primary School</t>
  </si>
  <si>
    <t>Coomb Briggs Primary School</t>
  </si>
  <si>
    <t>Snaith Primary School</t>
  </si>
  <si>
    <t>Rawcliffe Bridge Primary School</t>
  </si>
  <si>
    <t>Rawcliffe Primary School</t>
  </si>
  <si>
    <t>Elloughton Primary School</t>
  </si>
  <si>
    <t>Molescroft Primary School</t>
  </si>
  <si>
    <t>Acre Heads Primary School</t>
  </si>
  <si>
    <t>Martongate Primary School</t>
  </si>
  <si>
    <t>Skipsea Primary School</t>
  </si>
  <si>
    <t>Kirk Ella St Andrew's Community Primary School</t>
  </si>
  <si>
    <t>Bubwith Community Primary School</t>
  </si>
  <si>
    <t>Bacon Garth Primary School</t>
  </si>
  <si>
    <t>Leconfield Primary School</t>
  </si>
  <si>
    <t>Welton Primary School</t>
  </si>
  <si>
    <t>Wawne Primary School</t>
  </si>
  <si>
    <t>Walkington Primary School</t>
  </si>
  <si>
    <t>Paull Primary School</t>
  </si>
  <si>
    <t>North Frodingham Primary School</t>
  </si>
  <si>
    <t>Newport Primary School</t>
  </si>
  <si>
    <t>Newbald Primary School</t>
  </si>
  <si>
    <t>Nafferton Primary School</t>
  </si>
  <si>
    <t>Hutton Cranswick Community Primary School</t>
  </si>
  <si>
    <t>Howden Junior School</t>
  </si>
  <si>
    <t>Hornsea Community Primary School</t>
  </si>
  <si>
    <t>Holme-upon-Spalding Moor Primary School</t>
  </si>
  <si>
    <t>Hedon Primary School</t>
  </si>
  <si>
    <t>Brough Primary School</t>
  </si>
  <si>
    <t>Eastrington Primary School</t>
  </si>
  <si>
    <t>Driffield Junior School</t>
  </si>
  <si>
    <t>Burton Pidsea Primary School</t>
  </si>
  <si>
    <t>Burstwick Community Primary School</t>
  </si>
  <si>
    <t>Burlington Infant School</t>
  </si>
  <si>
    <t>Burlington Junior School</t>
  </si>
  <si>
    <t>Brandesburton Primary School</t>
  </si>
  <si>
    <t>Boynton Primary School</t>
  </si>
  <si>
    <t>Bilton Community Primary School</t>
  </si>
  <si>
    <t>Beverley St Nicholas Community Primary School</t>
  </si>
  <si>
    <t>Bempton Primary School</t>
  </si>
  <si>
    <t>Barmby-on-the-Marsh Primary School</t>
  </si>
  <si>
    <t>Aldbrough Primary School</t>
  </si>
  <si>
    <t>Bowmandale Primary School</t>
  </si>
  <si>
    <t>Holme Valley Primary School</t>
  </si>
  <si>
    <t>Winterton Junior School</t>
  </si>
  <si>
    <t>Berkeley Primary School</t>
  </si>
  <si>
    <t>Bottesford Infant School</t>
  </si>
  <si>
    <t>Leys Farm Junior School</t>
  </si>
  <si>
    <t>Enderby Road Infant School</t>
  </si>
  <si>
    <t>Priory Lane Community School</t>
  </si>
  <si>
    <t>Winteringham Primary School</t>
  </si>
  <si>
    <t>South Ferriby Primary School</t>
  </si>
  <si>
    <t>Frodingham Infant School</t>
  </si>
  <si>
    <t>Bushfield Road Infant School</t>
  </si>
  <si>
    <t>Killingholme Primary School</t>
  </si>
  <si>
    <t>Messingham Primary School</t>
  </si>
  <si>
    <t>Luddington and Garthorpe Primary School</t>
  </si>
  <si>
    <t>Kirton Lindsey Primary School</t>
  </si>
  <si>
    <t>Goxhill Primary School</t>
  </si>
  <si>
    <t>East Halton Primary School</t>
  </si>
  <si>
    <t>Queen Mary Avenue Infant School</t>
  </si>
  <si>
    <t>Burton-upon-Stather Primary School</t>
  </si>
  <si>
    <t>Brigg Primary School</t>
  </si>
  <si>
    <t>Bottesford Junior School</t>
  </si>
  <si>
    <t>Althorpe and Keadby Primary School</t>
  </si>
  <si>
    <t>Alkborough Primary School</t>
  </si>
  <si>
    <t>The Darley Centre</t>
  </si>
  <si>
    <t>Scartho Nursery School</t>
  </si>
  <si>
    <t>Hornsea Nursery School</t>
  </si>
  <si>
    <t>Beverley Manor Nursery School</t>
  </si>
  <si>
    <t>Great Coates Village Nursery School</t>
  </si>
  <si>
    <t>Bridlington Nursery School</t>
  </si>
  <si>
    <t>Meadow Wood School</t>
  </si>
  <si>
    <t>Greenside School</t>
  </si>
  <si>
    <t>Falconer School</t>
  </si>
  <si>
    <t>Heathlands School</t>
  </si>
  <si>
    <t>Amwell View School</t>
  </si>
  <si>
    <t>Watling View School</t>
  </si>
  <si>
    <t>Breakspeare School</t>
  </si>
  <si>
    <t>Lakeside School</t>
  </si>
  <si>
    <t>Lonsdale School</t>
  </si>
  <si>
    <t>Middleton School</t>
  </si>
  <si>
    <t>Batchwood School</t>
  </si>
  <si>
    <t>The Collett School</t>
  </si>
  <si>
    <t>St Luke's School</t>
  </si>
  <si>
    <t>Colnbrook School</t>
  </si>
  <si>
    <t>The Valley School</t>
  </si>
  <si>
    <t>Garston Manor School</t>
  </si>
  <si>
    <t>St Mary's Catholic School</t>
  </si>
  <si>
    <t>Ashlyns School</t>
  </si>
  <si>
    <t>The Bishop's Stortford High School</t>
  </si>
  <si>
    <t>Brookmans Park Primary School</t>
  </si>
  <si>
    <t>Northaw Church of England Primary School</t>
  </si>
  <si>
    <t>Little Heath Primary School</t>
  </si>
  <si>
    <t>Cuffley School</t>
  </si>
  <si>
    <t>St Giles' CofE Primary School</t>
  </si>
  <si>
    <t>Hertingfordbury Cowper Primary School</t>
  </si>
  <si>
    <t>The Thomas Coram Church of England School</t>
  </si>
  <si>
    <t>John F Kennedy Catholic School</t>
  </si>
  <si>
    <t>Townsend CofE School</t>
  </si>
  <si>
    <t>Edwinstree Church of England Middle School</t>
  </si>
  <si>
    <t>The Astley Cooper School</t>
  </si>
  <si>
    <t>The Highfield School</t>
  </si>
  <si>
    <t>Marriotts School</t>
  </si>
  <si>
    <t>The Nobel School</t>
  </si>
  <si>
    <t>Barnwell School</t>
  </si>
  <si>
    <t>Fearnhill School</t>
  </si>
  <si>
    <t>The Hemel Hempstead School</t>
  </si>
  <si>
    <t>The Priory School</t>
  </si>
  <si>
    <t>Saint Vincent de Paul Catholic Primary School</t>
  </si>
  <si>
    <t>Pope Paul Catholic Primary School</t>
  </si>
  <si>
    <t>St Paul's Catholic Primary School</t>
  </si>
  <si>
    <t>Saint Alban and St Stephen Catholic Junior School</t>
  </si>
  <si>
    <t>Welwyn St Mary's Church of England Voluntary Aided Primary School</t>
  </si>
  <si>
    <t>Saint Bernadette Catholic Primary School</t>
  </si>
  <si>
    <t>Sacred Heart Catholic Primary School and Nursery</t>
  </si>
  <si>
    <t>St Rose's Catholic Infants School</t>
  </si>
  <si>
    <t>St Cross Catholic Primary School</t>
  </si>
  <si>
    <t>The Holy Family Catholic Primary School</t>
  </si>
  <si>
    <t>St John Fisher Roman Catholic Primary School</t>
  </si>
  <si>
    <t>St Thomas More Roman Catholic Voluntary Aided Primary School</t>
  </si>
  <si>
    <t>St Dominic Catholic Primary School</t>
  </si>
  <si>
    <t>St Margaret Clitherow Roman Catholic Primary School</t>
  </si>
  <si>
    <t>Christ Church CofE (VA) Primary School and Nursery, Ware</t>
  </si>
  <si>
    <t>All Saints Church of England Primary School and Nursery, Bishop's Stortford</t>
  </si>
  <si>
    <t>Saint Albert the Great Catholic Primary School</t>
  </si>
  <si>
    <t>St Adrian Roman Catholic Primary School</t>
  </si>
  <si>
    <t>St Philip Howard Catholic Primary School</t>
  </si>
  <si>
    <t>St Cuthbert Mayne Catholic Junior School</t>
  </si>
  <si>
    <t>St Andrew's Church of England Voluntary Aided Primary School, Hitchin</t>
  </si>
  <si>
    <t>St Teresa Catholic Primary School</t>
  </si>
  <si>
    <t>St Joseph Catholic Primary School</t>
  </si>
  <si>
    <t>Our Lady  Catholic Primary School</t>
  </si>
  <si>
    <t>St Bartholomew's Church of England Voluntary Aided Primary School, Wigginton</t>
  </si>
  <si>
    <t>St Helen's Church of England Primary School</t>
  </si>
  <si>
    <t>St Michael's Woolmer Green CofE VA Primary School</t>
  </si>
  <si>
    <t>Long Marston VA Church of England Primary School</t>
  </si>
  <si>
    <t>Bishop Wood Church of England Junior School, Tring</t>
  </si>
  <si>
    <t>Tewin Cowper Church of England Voluntary Aided Primary School</t>
  </si>
  <si>
    <t>St Nicholas CofE (VA) Primary School and Nursery</t>
  </si>
  <si>
    <t>Stapleford Primary School</t>
  </si>
  <si>
    <t>St Thomas of Canterbury Roman Catholic Primary School</t>
  </si>
  <si>
    <t>Puller Memorial, Church of England, Voluntary Aided Primary School</t>
  </si>
  <si>
    <t>Park Street Church of England Voluntary Aided Primary School</t>
  </si>
  <si>
    <t>St Michael's Church of England Voluntary Aided Primary School, St Albans</t>
  </si>
  <si>
    <t>St Alban and St Stephen Roman Catholic Infant and Nursery School</t>
  </si>
  <si>
    <t>The Abbey Church of England Voluntary Aided Primary School, St Albans</t>
  </si>
  <si>
    <t>St Peter's Church of England Voluntary Aided Primary School</t>
  </si>
  <si>
    <t>St Mary's Church of England Primary School, Rickmansworth</t>
  </si>
  <si>
    <t>Cockernhoe Endowed CofE Primary School</t>
  </si>
  <si>
    <t>Offley Endowed Primary School</t>
  </si>
  <si>
    <t>St Andrew's CofE Primary School and Nursery</t>
  </si>
  <si>
    <t>Little Gaddesden Church of England Voluntary Aided Primary School</t>
  </si>
  <si>
    <t>Norton St Nicholas CofE (VA) Primary School</t>
  </si>
  <si>
    <t>St Paul's Church of England Voluntary Aided Primary School, Chipperfield</t>
  </si>
  <si>
    <t>St Ippolyts Church of England Aided Primary School</t>
  </si>
  <si>
    <t>Hormead Church of England (VA) First School</t>
  </si>
  <si>
    <t>Broxbourne CofE Primary School</t>
  </si>
  <si>
    <t>St John's Voluntary Aided Church of England Primary School, Lemsford</t>
  </si>
  <si>
    <t>St Nicholas CofE VA Primary School</t>
  </si>
  <si>
    <t>Great Gaddesden Church of England Primary School</t>
  </si>
  <si>
    <t>St John the Baptist Voluntary Aided Church of England Primary School</t>
  </si>
  <si>
    <t>St Nicholas Elstree Church of England VA Primary School</t>
  </si>
  <si>
    <t>All Saints Church of England Voluntary Aided Primary School, Datchworth</t>
  </si>
  <si>
    <t>Holy Trinity Church of England Primary School</t>
  </si>
  <si>
    <t>St Mary's CofE Primary School, Northchurch</t>
  </si>
  <si>
    <t>Victoria Church of England Infant and Nursery School</t>
  </si>
  <si>
    <t>Barkway VA Church of England First School</t>
  </si>
  <si>
    <t>Aston St Mary's Church of England Aided Primary School</t>
  </si>
  <si>
    <t>Ardeley St Lawrence Church of England Voluntary Aided Primary School</t>
  </si>
  <si>
    <t>Albury Church of England Voluntary Aided Primary School</t>
  </si>
  <si>
    <t>Nash Mills Church of England Primary School</t>
  </si>
  <si>
    <t>St Paul's Church of England Primary School, Langleybury</t>
  </si>
  <si>
    <t>Leverstock Green Church of England Primary School</t>
  </si>
  <si>
    <t>Dewhurst St Mary CofE Primary School</t>
  </si>
  <si>
    <t>Potten End CofE Primary School</t>
  </si>
  <si>
    <t>Weston Primary School</t>
  </si>
  <si>
    <t>Wareside Church of England Primary School</t>
  </si>
  <si>
    <t>St Catherine's Church of England Primary School</t>
  </si>
  <si>
    <t>St Mary's Voluntary Controlled Church of England Junior School</t>
  </si>
  <si>
    <t>Thundridge Church of England Primary School</t>
  </si>
  <si>
    <t>St Andrew's Church of England Voluntary Controlled Primary School</t>
  </si>
  <si>
    <t>Roger De Clare First CofE School</t>
  </si>
  <si>
    <t>Spellbrook CofE Primary School</t>
  </si>
  <si>
    <t>Little Munden Church of England Voluntary Controlled Primary School</t>
  </si>
  <si>
    <t>Ickleford Primary School</t>
  </si>
  <si>
    <t>Wormley Primary School</t>
  </si>
  <si>
    <t>High Wych Church of England Primary School</t>
  </si>
  <si>
    <t>Hertford St Andrew CofE Primary School</t>
  </si>
  <si>
    <t>Ponsbourne St Mary's Church of England Primary School</t>
  </si>
  <si>
    <t>Graveley Primary School</t>
  </si>
  <si>
    <t>Furneux Pelham Church of England School</t>
  </si>
  <si>
    <t>Essendon CofE (VC) Primary School</t>
  </si>
  <si>
    <t>Codicote Church of England Primary School</t>
  </si>
  <si>
    <t>Ashfield Junior School</t>
  </si>
  <si>
    <t>Layston Church of England First School</t>
  </si>
  <si>
    <t>Benington Church of England Primary School</t>
  </si>
  <si>
    <t>Tonwell St Mary's Church of England Primary School</t>
  </si>
  <si>
    <t>Bayford Church of England Voluntary Controlled Primary School</t>
  </si>
  <si>
    <t>Barley Church of England Voluntary Controlled First School</t>
  </si>
  <si>
    <t>St Mary's Junior Mixed School</t>
  </si>
  <si>
    <t>St Mary's Infants' School</t>
  </si>
  <si>
    <t>Aldbury Church of England Primary and Nursery School</t>
  </si>
  <si>
    <t>Millbrook School</t>
  </si>
  <si>
    <t>Commonswood Primary &amp; Nursery School</t>
  </si>
  <si>
    <t>Holtsmere End Infant and Nursery School</t>
  </si>
  <si>
    <t>Hartsfield Junior Mixed and Infant School</t>
  </si>
  <si>
    <t>Nascot Wood Infant and Nursery School</t>
  </si>
  <si>
    <t>Oakmere Primary School</t>
  </si>
  <si>
    <t>Ladbrooke Junior Mixed and Infant School</t>
  </si>
  <si>
    <t>Cranborne Primary School</t>
  </si>
  <si>
    <t>Hobbs Hill Wood Primary School</t>
  </si>
  <si>
    <t>Burleigh Primary School</t>
  </si>
  <si>
    <t>Bonneygrove Primary School</t>
  </si>
  <si>
    <t>Belswains Primary School</t>
  </si>
  <si>
    <t>The Leys Primary and Nursery School</t>
  </si>
  <si>
    <t>Morgans Primary School &amp; Nursery</t>
  </si>
  <si>
    <t>Bengeo Primary School</t>
  </si>
  <si>
    <t>Wood End School</t>
  </si>
  <si>
    <t>Sheredes Primary School</t>
  </si>
  <si>
    <t>Ashtree Primary School and Nursery</t>
  </si>
  <si>
    <t>Brockswood Primary School</t>
  </si>
  <si>
    <t>Watchlytes Junior Mixed Infant and Nursery School</t>
  </si>
  <si>
    <t>Richard Whittington Primary School</t>
  </si>
  <si>
    <t>Stonehill School</t>
  </si>
  <si>
    <t>High Beeches Primary School</t>
  </si>
  <si>
    <t>Coates Way JMI and Nursery School</t>
  </si>
  <si>
    <t>Samuel Lucas Junior Mixed and Infant School</t>
  </si>
  <si>
    <t>Holtsmere End Junior School</t>
  </si>
  <si>
    <t>Aycliffe Drive Primary School</t>
  </si>
  <si>
    <t>Fairfields Primary School and Nursery</t>
  </si>
  <si>
    <t>Lime Walk Primary School</t>
  </si>
  <si>
    <t>Studlands Rise First School</t>
  </si>
  <si>
    <t>Lordship Farm Primary School</t>
  </si>
  <si>
    <t>Mary Exton Primary School</t>
  </si>
  <si>
    <t>Wheatcroft Primary School</t>
  </si>
  <si>
    <t>The Lea Primary School and Nursery</t>
  </si>
  <si>
    <t>Longlands Primary School and Nursery</t>
  </si>
  <si>
    <t>Leavesden JMI School</t>
  </si>
  <si>
    <t>Woolenwick Infant and Nursery School</t>
  </si>
  <si>
    <t>Woolenwick Junior School</t>
  </si>
  <si>
    <t>Kingshill Infant School</t>
  </si>
  <si>
    <t>Kingsway Infants' School</t>
  </si>
  <si>
    <t>The Giles Infant and Nursery School</t>
  </si>
  <si>
    <t>Prae Wood Primary School</t>
  </si>
  <si>
    <t>William Ransom Primary School</t>
  </si>
  <si>
    <t>The Ryde School</t>
  </si>
  <si>
    <t>Nascot Wood Junior School</t>
  </si>
  <si>
    <t>Hillmead Primary School</t>
  </si>
  <si>
    <t>Millfield First and Nursery School</t>
  </si>
  <si>
    <t>Giles Junior School</t>
  </si>
  <si>
    <t>Mandeville Primary School</t>
  </si>
  <si>
    <t>Rickmansworth Park Junior Mixed and Infant School</t>
  </si>
  <si>
    <t>Newberries Primary School</t>
  </si>
  <si>
    <t>Andrews Lane Primary School</t>
  </si>
  <si>
    <t>Round Diamond Primary School</t>
  </si>
  <si>
    <t>Maple Primary School</t>
  </si>
  <si>
    <t>Mill Mead Primary School</t>
  </si>
  <si>
    <t>Bournehall Primary School</t>
  </si>
  <si>
    <t>Panshanger Primary School</t>
  </si>
  <si>
    <t>Cassiobury Infant and Nursery School</t>
  </si>
  <si>
    <t>Trotts Hill Primary and Nursery School</t>
  </si>
  <si>
    <t>Holywell Primary School</t>
  </si>
  <si>
    <t>Arnett Hills Junior Mixed and Infant School</t>
  </si>
  <si>
    <t>Dundale Primary School and Nursery</t>
  </si>
  <si>
    <t>Martins Wood Primary School</t>
  </si>
  <si>
    <t>Forres Primary School</t>
  </si>
  <si>
    <t>Kings Langley Primary School</t>
  </si>
  <si>
    <t>The Grove Infant and Nursery School</t>
  </si>
  <si>
    <t>Reedings Junior School</t>
  </si>
  <si>
    <t>Cunningham Hill Infant School</t>
  </si>
  <si>
    <t>Icknield Walk First School</t>
  </si>
  <si>
    <t>Thorn Grove Primary School</t>
  </si>
  <si>
    <t>Greenway Primary and Nursery School</t>
  </si>
  <si>
    <t>Goldfield Infants' and Nursery School</t>
  </si>
  <si>
    <t>Brookland Infant and Nursery School</t>
  </si>
  <si>
    <t>Priors Wood Primary School</t>
  </si>
  <si>
    <t>Westfield Community Primary School</t>
  </si>
  <si>
    <t>Moss Bury Primary School and Nursery</t>
  </si>
  <si>
    <t>Maple Cross Junior Mixed Infant and Nursery School</t>
  </si>
  <si>
    <t>Hollybush Primary School</t>
  </si>
  <si>
    <t>Swing Gate Infant School and Nursery</t>
  </si>
  <si>
    <t>Pixmore Junior School</t>
  </si>
  <si>
    <t>The Grove Junior School</t>
  </si>
  <si>
    <t>Pixies Hill Primary School</t>
  </si>
  <si>
    <t>Downfield Primary School</t>
  </si>
  <si>
    <t>Westfield Primary School and Nursery</t>
  </si>
  <si>
    <t>Whitehill Junior School</t>
  </si>
  <si>
    <t>Homerswood Primary and Nursery School</t>
  </si>
  <si>
    <t>Cunningham Hill Junior School</t>
  </si>
  <si>
    <t>Gade Valley Primary School</t>
  </si>
  <si>
    <t>Eastbury Farm Primary School</t>
  </si>
  <si>
    <t>Goffs Oak Primary &amp; Nursery School</t>
  </si>
  <si>
    <t>Bushey Manor Junior School</t>
  </si>
  <si>
    <t>Skyswood Primary &amp; Nursery School</t>
  </si>
  <si>
    <t>Redbourn Primary School</t>
  </si>
  <si>
    <t>How Wood Primary and Nursery School</t>
  </si>
  <si>
    <t>The Reddings Primary School</t>
  </si>
  <si>
    <t>Brookland Junior School</t>
  </si>
  <si>
    <t>Micklem Primary School</t>
  </si>
  <si>
    <t>Thorley Hill Primary School</t>
  </si>
  <si>
    <t>Creswick Primary &amp; Nursery School</t>
  </si>
  <si>
    <t>Harwood Hill Junior Mixed Infant and Nursery School</t>
  </si>
  <si>
    <t>Purwell Primary School</t>
  </si>
  <si>
    <t>Northfields Infants and Nursery School</t>
  </si>
  <si>
    <t>Almond Hill Junior School</t>
  </si>
  <si>
    <t>Howe Dell Primary School</t>
  </si>
  <si>
    <t>Monksmead School</t>
  </si>
  <si>
    <t>Anstey First School</t>
  </si>
  <si>
    <t>Windermere Primary School</t>
  </si>
  <si>
    <t>Chambersbury Primary School</t>
  </si>
  <si>
    <t>Roundwood Primary School</t>
  </si>
  <si>
    <t>Peartree Spring Primary School</t>
  </si>
  <si>
    <t>Chaulden Infants' and Nursery</t>
  </si>
  <si>
    <t>Bedwell Primary School</t>
  </si>
  <si>
    <t>Hobletts Manor Infants' School</t>
  </si>
  <si>
    <t>Saffron Green Primary School</t>
  </si>
  <si>
    <t>Woodhall Primary School</t>
  </si>
  <si>
    <t>Greenfields Primary School</t>
  </si>
  <si>
    <t>Broom Barns Primary School</t>
  </si>
  <si>
    <t>Margaret Wix Primary School</t>
  </si>
  <si>
    <t>Bowmansgreen Primary School</t>
  </si>
  <si>
    <t>Icknield Infant and Nursery School</t>
  </si>
  <si>
    <t>Kenilworth Primary School</t>
  </si>
  <si>
    <t>Summerswood Primary School</t>
  </si>
  <si>
    <t>Hurst Drive Primary School</t>
  </si>
  <si>
    <t>Tanners Wood Junior Mixed and Infant School</t>
  </si>
  <si>
    <t>Wymondley Junior Mixed and Infant School</t>
  </si>
  <si>
    <t>Widford School</t>
  </si>
  <si>
    <t>Holwell Primary School</t>
  </si>
  <si>
    <t>Templewood Primary School</t>
  </si>
  <si>
    <t>Peartree Primary School</t>
  </si>
  <si>
    <t>Watton-at-Stone Primary and Nursery School</t>
  </si>
  <si>
    <t>Kingsway Junior School</t>
  </si>
  <si>
    <t>Cassiobury Junior School</t>
  </si>
  <si>
    <t>St Meryl School</t>
  </si>
  <si>
    <t>Parkgate Infants' and Nursery School</t>
  </si>
  <si>
    <t>Parkgate Junior School</t>
  </si>
  <si>
    <t>Watford Field School (Infant &amp; Nursery)</t>
  </si>
  <si>
    <t>Field Junior School</t>
  </si>
  <si>
    <t>Chater Infant School</t>
  </si>
  <si>
    <t>Chater Junior School</t>
  </si>
  <si>
    <t>Bushey and Oxhey Infant School</t>
  </si>
  <si>
    <t>Walkern Primary School</t>
  </si>
  <si>
    <t>Therfield First School</t>
  </si>
  <si>
    <t>Letchmore Infants' and Nursery School</t>
  </si>
  <si>
    <t>Shenley Primary School</t>
  </si>
  <si>
    <t>Fawbert and Barnard Infants' School</t>
  </si>
  <si>
    <t>Sandridge School</t>
  </si>
  <si>
    <t>Sandon Junior Mixed and Infant School</t>
  </si>
  <si>
    <t>London Colney Primary &amp; Nursery School</t>
  </si>
  <si>
    <t>Colney Heath Junior Mixed Infant and Nursery School</t>
  </si>
  <si>
    <t>St Paul's Walden Primary School</t>
  </si>
  <si>
    <t>Bernards Heath Junior School</t>
  </si>
  <si>
    <t>Aboyne Lodge Junior Mixed and Infant School</t>
  </si>
  <si>
    <t>St Peter's School</t>
  </si>
  <si>
    <t>Garden Fields Junior Mixed and Infant School</t>
  </si>
  <si>
    <t>Camp Primary and Nursery School</t>
  </si>
  <si>
    <t>Bernards Heath Infant and Nursery School</t>
  </si>
  <si>
    <t>Tannery Drift School</t>
  </si>
  <si>
    <t>Malvern Way Infant and Nursery School</t>
  </si>
  <si>
    <t>Little Green Junior School</t>
  </si>
  <si>
    <t>Harvey Road Primary School</t>
  </si>
  <si>
    <t>Yorke Mead Primary School</t>
  </si>
  <si>
    <t>Reed First School</t>
  </si>
  <si>
    <t>Pirton School</t>
  </si>
  <si>
    <t>Markyate Village School and Nursery</t>
  </si>
  <si>
    <t>Little Hadham Primary School</t>
  </si>
  <si>
    <t>Hertford Heath Primary and Nursery School</t>
  </si>
  <si>
    <t>Hillshott Infant School and Nursery</t>
  </si>
  <si>
    <t>Knebworth Primary and Nursery School</t>
  </si>
  <si>
    <t>Breachwood Green Junior Mixed and Infant School</t>
  </si>
  <si>
    <t>Kimpton Primary School</t>
  </si>
  <si>
    <t>Hunsdon Junior Mixed and Infant School</t>
  </si>
  <si>
    <t>Highover Junior Mixed and Infant School</t>
  </si>
  <si>
    <t>Strathmore Infant and Nursery School</t>
  </si>
  <si>
    <t>Highbury Infant School and Nursery</t>
  </si>
  <si>
    <t>Hexton Junior Mixed and Infant School</t>
  </si>
  <si>
    <t>Abel Smith School</t>
  </si>
  <si>
    <t>South Hill Primary School</t>
  </si>
  <si>
    <t>Tudor Primary School</t>
  </si>
  <si>
    <t>Two Waters Primary School</t>
  </si>
  <si>
    <t>Boxmoor Primary School</t>
  </si>
  <si>
    <t>George Street Primary School</t>
  </si>
  <si>
    <t>Green Lanes Primary School</t>
  </si>
  <si>
    <t>Manland Primary School</t>
  </si>
  <si>
    <t>Sauncey Wood Primary School</t>
  </si>
  <si>
    <t>Gaddesden Row JMI School</t>
  </si>
  <si>
    <t>Flamstead Village School</t>
  </si>
  <si>
    <t>Cowley Hill School</t>
  </si>
  <si>
    <t>The Russell School</t>
  </si>
  <si>
    <t>Hobletts Manor Junior School</t>
  </si>
  <si>
    <t>Shepherd Primary</t>
  </si>
  <si>
    <t>Chorleywood Primary School</t>
  </si>
  <si>
    <t>Four Swannes Primary School</t>
  </si>
  <si>
    <t>Holdbrook Primary School and Nursery</t>
  </si>
  <si>
    <t>Merry Hill Infant School and Nursery</t>
  </si>
  <si>
    <t>Bushey Heath Primary School</t>
  </si>
  <si>
    <t>Jenyns First School and Nursery</t>
  </si>
  <si>
    <t>Ashwell Primary School</t>
  </si>
  <si>
    <t>Abbots Langley School</t>
  </si>
  <si>
    <t>Peartree Way Nursery School</t>
  </si>
  <si>
    <t>Ludwick Nursery School</t>
  </si>
  <si>
    <t>Tenterfield Nursery School</t>
  </si>
  <si>
    <t>Oxhey Early Years Centre</t>
  </si>
  <si>
    <t>Kingswood Nursery School</t>
  </si>
  <si>
    <t>Rye Park Nursery School</t>
  </si>
  <si>
    <t>York Road Nursery School</t>
  </si>
  <si>
    <t>Heath Lane Nursery School</t>
  </si>
  <si>
    <t>Birchwood Nursery School</t>
  </si>
  <si>
    <t>Batford Nursery School</t>
  </si>
  <si>
    <t>Greenfield Nursery School</t>
  </si>
  <si>
    <t>Arlesdene Nursery School and Pre-School</t>
  </si>
  <si>
    <t>Weston Way Nursery School</t>
  </si>
  <si>
    <t>Chadsgrove School</t>
  </si>
  <si>
    <t>Pitcheroak School</t>
  </si>
  <si>
    <t>Blackmarston School</t>
  </si>
  <si>
    <t>Rigby Hall Day Special School</t>
  </si>
  <si>
    <t>Blessed Edward Oldcorne Catholic College</t>
  </si>
  <si>
    <t>St Mary's RC High School</t>
  </si>
  <si>
    <t>The Bishop of Hereford's Bluecoat School</t>
  </si>
  <si>
    <t>St Egwin's CofE Middle School</t>
  </si>
  <si>
    <t>Blackminster Middle School</t>
  </si>
  <si>
    <t>Parkside Middle School</t>
  </si>
  <si>
    <t>Catshill Middle School</t>
  </si>
  <si>
    <t>Aston Fields Middle School</t>
  </si>
  <si>
    <t>Weobley High School</t>
  </si>
  <si>
    <t>Earl Mortimer College and Sixth Form Centre</t>
  </si>
  <si>
    <t>Aylestone School</t>
  </si>
  <si>
    <t>The De Montfort School</t>
  </si>
  <si>
    <t>North Bromsgrove High School</t>
  </si>
  <si>
    <t>St George's Catholic Primary School</t>
  </si>
  <si>
    <t>Our Lady Queen of Peace Catholic Primary</t>
  </si>
  <si>
    <t>Whitchurch CofE Primary School</t>
  </si>
  <si>
    <t>Weston-under-Penyard CofE Primary School</t>
  </si>
  <si>
    <t>Tardebigge CofE First School</t>
  </si>
  <si>
    <t>St Joseph's RC Primary School</t>
  </si>
  <si>
    <t>Holy Redeemer Catholic Primary School</t>
  </si>
  <si>
    <t>Pencombe CofE Primary School</t>
  </si>
  <si>
    <t>Pembridge CofE Primary School</t>
  </si>
  <si>
    <t>Much Marcle CofE Primary School</t>
  </si>
  <si>
    <t>St James' CofE Primary School</t>
  </si>
  <si>
    <t>Malvern Wells CofE Primary School</t>
  </si>
  <si>
    <t>Lindridge St Lawrence CE Primary School</t>
  </si>
  <si>
    <t>Ivington CofE Primary School</t>
  </si>
  <si>
    <t>Leintwardine Endowed CE Primary School</t>
  </si>
  <si>
    <t>Lea CofE Primary School</t>
  </si>
  <si>
    <t>Kingsland CofE School</t>
  </si>
  <si>
    <t>Kimbolton St James CofE Primary School</t>
  </si>
  <si>
    <t>St Francis Xavier's Primary School</t>
  </si>
  <si>
    <t>Our Lady's RC Primary School</t>
  </si>
  <si>
    <t>Hallow CofE Primary School</t>
  </si>
  <si>
    <t>Fladbury CofE First School</t>
  </si>
  <si>
    <t>Cradley CofE Primary School</t>
  </si>
  <si>
    <t>Broadwas CofE Aided Primary School</t>
  </si>
  <si>
    <t>Bridstow CofE Primary School</t>
  </si>
  <si>
    <t>The Bredon Hancock's Endowed First School</t>
  </si>
  <si>
    <t>Brampton Abbotts CofE Primary School</t>
  </si>
  <si>
    <t>St Andrew's CofE First School</t>
  </si>
  <si>
    <t>Astley CofE Primary School</t>
  </si>
  <si>
    <t>Red Hill CofE Primary School</t>
  </si>
  <si>
    <t>Whittington CofE Primary School</t>
  </si>
  <si>
    <t>Upton Snodsbury CofE First School</t>
  </si>
  <si>
    <t>Upton-upon-Severn CofE Primary School</t>
  </si>
  <si>
    <t>Tibberton CofE First School</t>
  </si>
  <si>
    <t>Sedgeberrow CofE First School</t>
  </si>
  <si>
    <t>Rushwick CofE Primary School</t>
  </si>
  <si>
    <t>Romsley St Kenelm's CofE Primary School</t>
  </si>
  <si>
    <t>St Luke's CofE First School</t>
  </si>
  <si>
    <t>Feckenham CofE First School</t>
  </si>
  <si>
    <t>Pendock CofE Primary School</t>
  </si>
  <si>
    <t>Overbury CofE First School</t>
  </si>
  <si>
    <t>Orleton CofE Primary School</t>
  </si>
  <si>
    <t>Much Birch CofE Primary School</t>
  </si>
  <si>
    <t>Malvern Wyche CofE Primary School</t>
  </si>
  <si>
    <t>Little Dewchurch CofE Primary School</t>
  </si>
  <si>
    <t>Hindlip CofE First School</t>
  </si>
  <si>
    <t>Himbleton CofE First School and Nursery</t>
  </si>
  <si>
    <t>Harvington CofE First School</t>
  </si>
  <si>
    <t>Hanbury CofE First School</t>
  </si>
  <si>
    <t>Grimley and Holt CofE Primary School</t>
  </si>
  <si>
    <t>Gorsley Goffs Primary School</t>
  </si>
  <si>
    <t>Goodrich CofE Primary School</t>
  </si>
  <si>
    <t>St Andrew's CE School</t>
  </si>
  <si>
    <t>St Richard's CofE First School</t>
  </si>
  <si>
    <t>Elmley Castle CofE First School</t>
  </si>
  <si>
    <t>Eldersfield Lawn CofE Primary School</t>
  </si>
  <si>
    <t>Eckington CofE First School</t>
  </si>
  <si>
    <t>Eardisley CofE Primary School</t>
  </si>
  <si>
    <t>Defford-Cum-Besford CofE School</t>
  </si>
  <si>
    <t>Cropthorne-with-Charlton CofE First School</t>
  </si>
  <si>
    <t>Colwall CofE Primary School</t>
  </si>
  <si>
    <t>Clent Parochial Primary School</t>
  </si>
  <si>
    <t>Clehonger CofE Primary School</t>
  </si>
  <si>
    <t>Cleeve Prior CofE (Controlled) Primary School</t>
  </si>
  <si>
    <t>Claines CofE Primary School</t>
  </si>
  <si>
    <t>Church Lench CofE First School</t>
  </si>
  <si>
    <t>Bosbury CofE Primary School</t>
  </si>
  <si>
    <t>Blakedown CofE Primary School</t>
  </si>
  <si>
    <t>Belbroughton CofE Primary School</t>
  </si>
  <si>
    <t>Bayton CofE Primary School</t>
  </si>
  <si>
    <t>Abberley Parochial VC Primary School</t>
  </si>
  <si>
    <t>Witton Middle School</t>
  </si>
  <si>
    <t>Westacre Middle School</t>
  </si>
  <si>
    <t>Leigh and Bransford Primary School</t>
  </si>
  <si>
    <t>Abbey Park Middle School</t>
  </si>
  <si>
    <t>Lickey Hills Primary School and Nursery</t>
  </si>
  <si>
    <t>Pitmaston Primary School</t>
  </si>
  <si>
    <t>Beaconside Primary and Nursery School</t>
  </si>
  <si>
    <t>Moons Moat First School</t>
  </si>
  <si>
    <t>Meadow Green Primary School</t>
  </si>
  <si>
    <t>Perdiswell Primary School</t>
  </si>
  <si>
    <t>Cherry Orchard Primary School</t>
  </si>
  <si>
    <t>Withington Primary School</t>
  </si>
  <si>
    <t>Weobley Primary School</t>
  </si>
  <si>
    <t>Wellington Primary School</t>
  </si>
  <si>
    <t>Walford Primary School</t>
  </si>
  <si>
    <t>Stoke Prior Primary School</t>
  </si>
  <si>
    <t>Stoke Prior First School</t>
  </si>
  <si>
    <t>Shobdon Primary School</t>
  </si>
  <si>
    <t>Roman Way First School</t>
  </si>
  <si>
    <t>Ashfield Park Primary School</t>
  </si>
  <si>
    <t>Woodrow First School</t>
  </si>
  <si>
    <t>Tenacres First School</t>
  </si>
  <si>
    <t>Batchley First and Nursery School</t>
  </si>
  <si>
    <t>Peterchurch Primary School</t>
  </si>
  <si>
    <t>Abbey Park First and Nursery School</t>
  </si>
  <si>
    <t>Pebworth First School</t>
  </si>
  <si>
    <t>Michaelchurch Escley Primary School</t>
  </si>
  <si>
    <t>Madley Primary School</t>
  </si>
  <si>
    <t>Luston Primary School</t>
  </si>
  <si>
    <t>Longtown Community Primary School</t>
  </si>
  <si>
    <t>Ledbury Primary School</t>
  </si>
  <si>
    <t>Kington Primary School</t>
  </si>
  <si>
    <t>Trinity Primary School</t>
  </si>
  <si>
    <t>St Martin's Primary School</t>
  </si>
  <si>
    <t>Marlbrook Primary School</t>
  </si>
  <si>
    <t>Hampton Dene Primary School</t>
  </si>
  <si>
    <t>Broadlands Primary School</t>
  </si>
  <si>
    <t>Hagley Primary School</t>
  </si>
  <si>
    <t>Garway Primary School</t>
  </si>
  <si>
    <t>Flyford Flavell First School</t>
  </si>
  <si>
    <t>Fairfield First School</t>
  </si>
  <si>
    <t>Ewyas Harold Primary School</t>
  </si>
  <si>
    <t>Swan Lane First School</t>
  </si>
  <si>
    <t>Chawson First School</t>
  </si>
  <si>
    <t>Westlands First School</t>
  </si>
  <si>
    <t>Dodford First School</t>
  </si>
  <si>
    <t>Clifton upon Teme Primary School</t>
  </si>
  <si>
    <t>Clifford Primary School</t>
  </si>
  <si>
    <t>St Peter's Primary School</t>
  </si>
  <si>
    <t>Blackwell First School</t>
  </si>
  <si>
    <t>Millfields First School</t>
  </si>
  <si>
    <t>Meadows First School</t>
  </si>
  <si>
    <t>Lickey End First School</t>
  </si>
  <si>
    <t>Finstall First School</t>
  </si>
  <si>
    <t>Charford First School</t>
  </si>
  <si>
    <t>Catshill First School</t>
  </si>
  <si>
    <t>Broadway First School</t>
  </si>
  <si>
    <t>Bredenbury Primary School</t>
  </si>
  <si>
    <t>Beoley First School</t>
  </si>
  <si>
    <t>Ashton-under-Hill First School</t>
  </si>
  <si>
    <t>Crown Meadow First School &amp; Nursery</t>
  </si>
  <si>
    <t>Almeley Primary School</t>
  </si>
  <si>
    <t>Shepherds Down Special School</t>
  </si>
  <si>
    <t>The Mark Way School</t>
  </si>
  <si>
    <t>Samuel Cody Specialist Sports College</t>
  </si>
  <si>
    <t>Glenwood School</t>
  </si>
  <si>
    <t>Oak Lodge School</t>
  </si>
  <si>
    <t>Wolverdene Special School</t>
  </si>
  <si>
    <t>Saxon Wood School</t>
  </si>
  <si>
    <t>The Waterloo School</t>
  </si>
  <si>
    <t>Vermont School</t>
  </si>
  <si>
    <t>The Polygon School</t>
  </si>
  <si>
    <t>The Cedar School</t>
  </si>
  <si>
    <t>St Francis Special School</t>
  </si>
  <si>
    <t>Baycroft School</t>
  </si>
  <si>
    <t>Limington House School</t>
  </si>
  <si>
    <t>Rachel Madocks School</t>
  </si>
  <si>
    <t>Icknield School</t>
  </si>
  <si>
    <t>Heathfield Special School</t>
  </si>
  <si>
    <t>Maple Ridge School</t>
  </si>
  <si>
    <t>Norman Gate School</t>
  </si>
  <si>
    <t>Riverside Community Special School</t>
  </si>
  <si>
    <t>Osborne School</t>
  </si>
  <si>
    <t>Saint George Catholic Voluntary Aided College Southampton</t>
  </si>
  <si>
    <t>Purbrook Park School</t>
  </si>
  <si>
    <t>St Edmund's Catholic School</t>
  </si>
  <si>
    <t>Applemore College</t>
  </si>
  <si>
    <t>Testbourne Community School</t>
  </si>
  <si>
    <t>Crofton School</t>
  </si>
  <si>
    <t>Mill Rythe Infant School</t>
  </si>
  <si>
    <t>St Peter's Catholic Primary School, Waterlooville</t>
  </si>
  <si>
    <t>Ashley Junior School</t>
  </si>
  <si>
    <t>Hordle CofE (VA) Primary School</t>
  </si>
  <si>
    <t>Calmore Junior School</t>
  </si>
  <si>
    <t>Abbotswood Junior School</t>
  </si>
  <si>
    <t>Bishop Challoner Catholic Secondary School</t>
  </si>
  <si>
    <t>Warblington School</t>
  </si>
  <si>
    <t>Park Community School</t>
  </si>
  <si>
    <t>Cantell School</t>
  </si>
  <si>
    <t>Kings' School</t>
  </si>
  <si>
    <t>The Henry Cort Community College</t>
  </si>
  <si>
    <t>Woodlands Community College</t>
  </si>
  <si>
    <t>Bitterne Park School</t>
  </si>
  <si>
    <t>Chamberlayne College for the Arts</t>
  </si>
  <si>
    <t>Redbridge Community School</t>
  </si>
  <si>
    <t>Regents Park Community College</t>
  </si>
  <si>
    <t>The Wavell School</t>
  </si>
  <si>
    <t>Fernhill School</t>
  </si>
  <si>
    <t>Cove School</t>
  </si>
  <si>
    <t>Crestwood Community School</t>
  </si>
  <si>
    <t>Frogmore Community College</t>
  </si>
  <si>
    <t>Brighton Hill Community School</t>
  </si>
  <si>
    <t>The Vyne Community School</t>
  </si>
  <si>
    <t>Henry Beaufort School</t>
  </si>
  <si>
    <t>Horndean Technology College</t>
  </si>
  <si>
    <t>Calthorpe Park School</t>
  </si>
  <si>
    <t>Yateley School</t>
  </si>
  <si>
    <t>Cranbourne</t>
  </si>
  <si>
    <t>Harrow Way Community School</t>
  </si>
  <si>
    <t>The Clere School</t>
  </si>
  <si>
    <t>Crookhorn College</t>
  </si>
  <si>
    <t>Aldworth School</t>
  </si>
  <si>
    <t>Test Valley School</t>
  </si>
  <si>
    <t>Swanmore College</t>
  </si>
  <si>
    <t>The Hayling College</t>
  </si>
  <si>
    <t>The Hurst Community College</t>
  </si>
  <si>
    <t>Brookfield Community School</t>
  </si>
  <si>
    <t>Portchester Community School</t>
  </si>
  <si>
    <t>The Hamble School</t>
  </si>
  <si>
    <t>Court Moor School</t>
  </si>
  <si>
    <t>The Toynbee School</t>
  </si>
  <si>
    <t>The Westgate School</t>
  </si>
  <si>
    <t>John Hanson Community School</t>
  </si>
  <si>
    <t>Crookham Church of England Aided Infant School</t>
  </si>
  <si>
    <t>St John's Church of England Voluntary Aided Primary School</t>
  </si>
  <si>
    <t>Selborne Church of England Primary School</t>
  </si>
  <si>
    <t>Highfield Church of England Primary School</t>
  </si>
  <si>
    <t>St John's, Gosport Church of England Voluntary Aided Primary School</t>
  </si>
  <si>
    <t>Alverstoke Church of England Aided Junior School</t>
  </si>
  <si>
    <t>St Mark's Church of England Aided Primary School</t>
  </si>
  <si>
    <t>St Peter's Church of England Aided Junior School</t>
  </si>
  <si>
    <t>Western Downland Church of England Aided Primary School</t>
  </si>
  <si>
    <t>St Swithun's Catholic Primary School</t>
  </si>
  <si>
    <t>St John's Cathedral Catholic Primary School</t>
  </si>
  <si>
    <t>Corpus Christi Catholic Primary School</t>
  </si>
  <si>
    <t>St Swithun Wells Catholic Primary School, Chandlers Ford</t>
  </si>
  <si>
    <t>St John the Baptist Catholic Primary School, Andover</t>
  </si>
  <si>
    <t>St Peter's Catholic Primary School, Winchester</t>
  </si>
  <si>
    <t>St Thomas More's Catholic Primary School, Havant</t>
  </si>
  <si>
    <t>St Jude's Catholic Primary School</t>
  </si>
  <si>
    <t>Kimpton, Thruxton and Fyfield Church of England Primary School</t>
  </si>
  <si>
    <t>St Faith's Church of England Primary School</t>
  </si>
  <si>
    <t>Clatford Church of England Primary School</t>
  </si>
  <si>
    <t>Upham Church of England Aided Primary School</t>
  </si>
  <si>
    <t>Swanmore Church of England Aided Primary School</t>
  </si>
  <si>
    <t>Smannell and Enham Church of England (Aided) Primary School</t>
  </si>
  <si>
    <t>Silchester Church of England Primary School</t>
  </si>
  <si>
    <t>Romsey Abbey Church of England Primary School</t>
  </si>
  <si>
    <t>St Michael and All Angels CofE Infant School</t>
  </si>
  <si>
    <t>Lymington Church of England Infant School</t>
  </si>
  <si>
    <t>Longparish Church of England Primary School</t>
  </si>
  <si>
    <t>Lockerley Church of England Endowed Primary School</t>
  </si>
  <si>
    <t>St Alban's Church of England Aided Primary School</t>
  </si>
  <si>
    <t>John Keble Church of England Primary School</t>
  </si>
  <si>
    <t>Andrews' Endowed Church of England Primary School</t>
  </si>
  <si>
    <t>Hatherden Church of England Primary School</t>
  </si>
  <si>
    <t>All Saints Church of England Aided Junior School</t>
  </si>
  <si>
    <t>Charles Kingsley's Church of England Primary School</t>
  </si>
  <si>
    <t>St Martin's East Woodhay Church of England (Aided) Primary School</t>
  </si>
  <si>
    <t>Dogmersfield Church of England Primary School</t>
  </si>
  <si>
    <t>Compton All Saints Church of England Primary School</t>
  </si>
  <si>
    <t>William Gilpin Church of England Primary School</t>
  </si>
  <si>
    <t>St Matthew's Church of England Aided Primary School</t>
  </si>
  <si>
    <t>St Mary's Bentworth Church of England Primary School</t>
  </si>
  <si>
    <t>St Mary's Church of England Voluntary Aided Junior School</t>
  </si>
  <si>
    <t>Appleshaw St Peter's CofE Primary School</t>
  </si>
  <si>
    <t>Amport Church of England Primary School</t>
  </si>
  <si>
    <t>St George's Beneficial Church of England (Voluntary Controlled) Primary School</t>
  </si>
  <si>
    <t>Whitewater Church of England Primary School</t>
  </si>
  <si>
    <t>St Jude's CofE Primary School</t>
  </si>
  <si>
    <t>St Mark's Church of England Voluntary Controlled Primary School</t>
  </si>
  <si>
    <t>Bitterne CE Primary School</t>
  </si>
  <si>
    <t>Bartley Church of England Junior School</t>
  </si>
  <si>
    <t>Rowledge Church of England Controlled Primary School</t>
  </si>
  <si>
    <t>Newtown Church of England Voluntary Controlled Primary School</t>
  </si>
  <si>
    <t>Leesland Church of England Controlled Infant School</t>
  </si>
  <si>
    <t>Leesland Church of England Controlled Junior School</t>
  </si>
  <si>
    <t>St Michael's Church of England Controlled Junior School</t>
  </si>
  <si>
    <t>St Michael's Church of England Controlled Infant School</t>
  </si>
  <si>
    <t>Saint James' Church of England Primary School</t>
  </si>
  <si>
    <t>Liphook Church of England Controlled Junior School</t>
  </si>
  <si>
    <t>St Bede Church of England Primary School</t>
  </si>
  <si>
    <t>St Thomas' Church of England Infant School, Woolton Hill</t>
  </si>
  <si>
    <t>Western Church of England Primary School</t>
  </si>
  <si>
    <t>All Saints Church of England Primary School</t>
  </si>
  <si>
    <t>Wickham Church of England Primary School</t>
  </si>
  <si>
    <t>Whitchurch Church of England Primary School</t>
  </si>
  <si>
    <t>West Tytherley Church of England Primary School</t>
  </si>
  <si>
    <t>West Meon Church of England Voluntary Controlled Primary School</t>
  </si>
  <si>
    <t>Vernham Dean Gillum's Church of England Primary School</t>
  </si>
  <si>
    <t>Twyford St Mary's Church of England Primary School</t>
  </si>
  <si>
    <t>Steep Church of England Voluntary Controlled Primary School</t>
  </si>
  <si>
    <t>St Luke's Church of England Primary School</t>
  </si>
  <si>
    <t>Sparsholt Church of England Primary School</t>
  </si>
  <si>
    <t>South Baddesley Church of England Primary School</t>
  </si>
  <si>
    <t>Sherborne St John Church of England Primary School</t>
  </si>
  <si>
    <t>St John the Baptist Church of England Primary School</t>
  </si>
  <si>
    <t>Sarisbury Church of England Junior School</t>
  </si>
  <si>
    <t>Ropley Church of England Primary School</t>
  </si>
  <si>
    <t>Rownhams St John's Church of England Primary School</t>
  </si>
  <si>
    <t>Rowlands Castle St John's Church of England Controlled Primary School</t>
  </si>
  <si>
    <t>Ringwood Church of England Infant School</t>
  </si>
  <si>
    <t>Preston Candover Church of England Primary School</t>
  </si>
  <si>
    <t>Pennington Church of England Junior School</t>
  </si>
  <si>
    <t>Oakley Church of England Junior School</t>
  </si>
  <si>
    <t>Overton Church of England Primary School</t>
  </si>
  <si>
    <t>Otterbourne Church of England Primary School</t>
  </si>
  <si>
    <t>Nursling Church of England Primary School</t>
  </si>
  <si>
    <t>Netley Marsh Church of England Infant School</t>
  </si>
  <si>
    <t>Meonstoke Church of England Infant School</t>
  </si>
  <si>
    <t>Medstead Church of England Primary School</t>
  </si>
  <si>
    <t>Marchwood Church of England Infant School</t>
  </si>
  <si>
    <t>Long Sutton Church of England Primary School</t>
  </si>
  <si>
    <t>King's Somborne Church of England Primary School</t>
  </si>
  <si>
    <t>Kingsclere Church of England Primary School</t>
  </si>
  <si>
    <t>Hyde Church of England Primary School</t>
  </si>
  <si>
    <t>Hurstbourne Tarrant Church of England Primary School</t>
  </si>
  <si>
    <t>Horndean Church of England Junior School</t>
  </si>
  <si>
    <t>Grayshott Church of England Controlled Primary School</t>
  </si>
  <si>
    <t>Froxfield Church of England Primary and Pre-School</t>
  </si>
  <si>
    <t>Four Marks Church of England Primary School</t>
  </si>
  <si>
    <t>St James Church of England Controlled Primary School</t>
  </si>
  <si>
    <t>Ecchinswell and Sydmonton Church of England Primary School</t>
  </si>
  <si>
    <t>East Meon Church of England Controlled Primary School</t>
  </si>
  <si>
    <t>Durley Church of England Controlled Primary School</t>
  </si>
  <si>
    <t>Copythorne CofE Infant School</t>
  </si>
  <si>
    <t>Chawton Church of England Primary School</t>
  </si>
  <si>
    <t>Catherington Church of England Infant School</t>
  </si>
  <si>
    <t>Bentley Church of England Primary School</t>
  </si>
  <si>
    <t>Bramley Church of England Primary School</t>
  </si>
  <si>
    <t>Bursledon Church of England Infant School</t>
  </si>
  <si>
    <t>Brockenhurst Church of England Primary School</t>
  </si>
  <si>
    <t>Breamore Church of England Primary School</t>
  </si>
  <si>
    <t>Botley Church of England Controlled Primary School</t>
  </si>
  <si>
    <t>Binsted Church of England Primary School</t>
  </si>
  <si>
    <t>Barton Stacey Church of England Primary School</t>
  </si>
  <si>
    <t>Andover Church of England Primary School</t>
  </si>
  <si>
    <t>Ampfield Church of England Primary School</t>
  </si>
  <si>
    <t>Saint Lawrence Church of England Primary School</t>
  </si>
  <si>
    <t>Abbotts Ann Church of England Primary School</t>
  </si>
  <si>
    <t>Morelands Primary School</t>
  </si>
  <si>
    <t>Mason Moor Primary School</t>
  </si>
  <si>
    <t>Shirley Warren Primary &amp; Nursery School</t>
  </si>
  <si>
    <t>Foundry Lane Primary School</t>
  </si>
  <si>
    <t>Emsworth Primary School</t>
  </si>
  <si>
    <t>Portsdown Primary School</t>
  </si>
  <si>
    <t>Nightingale Primary School</t>
  </si>
  <si>
    <t>Hatch Warren Junior School</t>
  </si>
  <si>
    <t>Fairisle Junior School</t>
  </si>
  <si>
    <t>Fairisle Infant and Nursery School</t>
  </si>
  <si>
    <t>Woodlea Primary School</t>
  </si>
  <si>
    <t>Berrywood Primary School</t>
  </si>
  <si>
    <t>Queen's Inclosure Primary School</t>
  </si>
  <si>
    <t>Four Lanes Community Junior School</t>
  </si>
  <si>
    <t>Southwood Infant School</t>
  </si>
  <si>
    <t>Hart Plain Junior School</t>
  </si>
  <si>
    <t>Hazel Wood Infant School</t>
  </si>
  <si>
    <t>Weeke Primary School</t>
  </si>
  <si>
    <t>Harestock Primary School</t>
  </si>
  <si>
    <t>Park View Primary School</t>
  </si>
  <si>
    <t>Alderwood School</t>
  </si>
  <si>
    <t>Fairfields Primary School</t>
  </si>
  <si>
    <t>Kings Furlong Junior School</t>
  </si>
  <si>
    <t>King's Furlong Infant School and Nursery</t>
  </si>
  <si>
    <t>Hook Infant School</t>
  </si>
  <si>
    <t>Manor Infant School</t>
  </si>
  <si>
    <t>Orchard Lea Junior School</t>
  </si>
  <si>
    <t>Orchard Lea Infant School</t>
  </si>
  <si>
    <t>Craneswater Junior School</t>
  </si>
  <si>
    <t>Fernhurst Junior School</t>
  </si>
  <si>
    <t>Wimborne Junior School</t>
  </si>
  <si>
    <t>Wimborne Infant School</t>
  </si>
  <si>
    <t>Cottage Grove Primary School</t>
  </si>
  <si>
    <t>Southsea Infant School</t>
  </si>
  <si>
    <t>Medina Primary School</t>
  </si>
  <si>
    <t>Cumberland Infant School</t>
  </si>
  <si>
    <t>Devonshire Infant School</t>
  </si>
  <si>
    <t>Bramble Infant School and Nursery</t>
  </si>
  <si>
    <t>Lee-On-the-Solent Infant and Nursery School</t>
  </si>
  <si>
    <t>Brockhurst Primary School</t>
  </si>
  <si>
    <t>Gomer Infant School</t>
  </si>
  <si>
    <t>Peel Common Junior School</t>
  </si>
  <si>
    <t>Alver Valley Infant and Nursery School</t>
  </si>
  <si>
    <t>Peel Common Infant School and Nursery Unit</t>
  </si>
  <si>
    <t>Alver Valley Junior School</t>
  </si>
  <si>
    <t>Grange Infant School</t>
  </si>
  <si>
    <t>Grange Junior School</t>
  </si>
  <si>
    <t>Alverstoke Community Infant School</t>
  </si>
  <si>
    <t>Rowner Infant School</t>
  </si>
  <si>
    <t>Woodcot Primary School</t>
  </si>
  <si>
    <t>Haselworth Primary School</t>
  </si>
  <si>
    <t>Lee-on-the-Solent Junior School</t>
  </si>
  <si>
    <t>Elson Infant School</t>
  </si>
  <si>
    <t>Elson Junior School</t>
  </si>
  <si>
    <t>Pinewood Infant School</t>
  </si>
  <si>
    <t>Guillemont Junior School</t>
  </si>
  <si>
    <t>South Farnborough Junior School</t>
  </si>
  <si>
    <t>Parsonage Farm Nursery and Infant School</t>
  </si>
  <si>
    <t>Talavera Infant School</t>
  </si>
  <si>
    <t>Talavera Junior School</t>
  </si>
  <si>
    <t>Grange Community Junior School</t>
  </si>
  <si>
    <t>Manor Junior School</t>
  </si>
  <si>
    <t>North Farnborough Infant School</t>
  </si>
  <si>
    <t>South Farnborough Infant School</t>
  </si>
  <si>
    <t>Marlborough Infant School</t>
  </si>
  <si>
    <t>Tower Hill Primary School</t>
  </si>
  <si>
    <t>Cove Infant School</t>
  </si>
  <si>
    <t>Cove Junior School</t>
  </si>
  <si>
    <t>Hatch Warren Infant School</t>
  </si>
  <si>
    <t>Townhill Junior School</t>
  </si>
  <si>
    <t>Mansbridge Primary School</t>
  </si>
  <si>
    <t>Banister Primary School</t>
  </si>
  <si>
    <t>Woolston Infant School</t>
  </si>
  <si>
    <t>Swaythling Primary School</t>
  </si>
  <si>
    <t>St Monica Primary School</t>
  </si>
  <si>
    <t>St John's Primary and Nursery School</t>
  </si>
  <si>
    <t>St Denys Primary School</t>
  </si>
  <si>
    <t>Maytree Nursery and Infants' School</t>
  </si>
  <si>
    <t>Mount Pleasant Junior School</t>
  </si>
  <si>
    <t>Bitterne Park Primary School</t>
  </si>
  <si>
    <t>Bitterne Manor Primary School</t>
  </si>
  <si>
    <t>Bevois Town Primary School</t>
  </si>
  <si>
    <t>Bidbury Infant School</t>
  </si>
  <si>
    <t>Castle Primary School</t>
  </si>
  <si>
    <t>Four Lanes Infant School</t>
  </si>
  <si>
    <t>Red Barn Community Primary School</t>
  </si>
  <si>
    <t>Norwood Primary School</t>
  </si>
  <si>
    <t>Woolton Hill Junior School</t>
  </si>
  <si>
    <t>Mayhill Junior School</t>
  </si>
  <si>
    <t>Colden Common Primary School</t>
  </si>
  <si>
    <t>Marchwood Junior School</t>
  </si>
  <si>
    <t>Shakespeare Junior School</t>
  </si>
  <si>
    <t>Greenfields Junior School</t>
  </si>
  <si>
    <t>Netley Abbey Infant School</t>
  </si>
  <si>
    <t>Fordingbridge Infant School</t>
  </si>
  <si>
    <t>Fordingbridge Junior School</t>
  </si>
  <si>
    <t>Springwood Junior School</t>
  </si>
  <si>
    <t>Petersgate Infant School</t>
  </si>
  <si>
    <t>Balksbury Infant School</t>
  </si>
  <si>
    <t>Netley Abbey Junior School</t>
  </si>
  <si>
    <t>Kings Copse Primary School</t>
  </si>
  <si>
    <t>Potley Hill Primary School</t>
  </si>
  <si>
    <t>Crofton Hammond Junior School</t>
  </si>
  <si>
    <t>Chalk Ridge Primary School</t>
  </si>
  <si>
    <t>Liphook Infant School</t>
  </si>
  <si>
    <t>Manor Field Infant School</t>
  </si>
  <si>
    <t>Velmead Junior School</t>
  </si>
  <si>
    <t>Bidbury Junior School</t>
  </si>
  <si>
    <t>Mengham Junior School</t>
  </si>
  <si>
    <t>Lymington Junior School</t>
  </si>
  <si>
    <t>Calmore Infant School</t>
  </si>
  <si>
    <t>Cupernham Infant School</t>
  </si>
  <si>
    <t>Oakley Infant School</t>
  </si>
  <si>
    <t>Olivers Battery Primary School</t>
  </si>
  <si>
    <t>Hook Junior School</t>
  </si>
  <si>
    <t>Tavistock Infant School</t>
  </si>
  <si>
    <t>Denmead Junior School</t>
  </si>
  <si>
    <t>Scantabout Primary School</t>
  </si>
  <si>
    <t>Castle Hill Infant School</t>
  </si>
  <si>
    <t>Rucstall Primary School</t>
  </si>
  <si>
    <t>Old Basing Infant School</t>
  </si>
  <si>
    <t>Roman Way Primary School</t>
  </si>
  <si>
    <t>Wootey Junior School</t>
  </si>
  <si>
    <t>Kempshott Infant School</t>
  </si>
  <si>
    <t>Bishopswood Infant School</t>
  </si>
  <si>
    <t>South Wonston Primary School</t>
  </si>
  <si>
    <t>Park Gate Primary School</t>
  </si>
  <si>
    <t>Halterworth Community Primary School</t>
  </si>
  <si>
    <t>Poulner Infant School</t>
  </si>
  <si>
    <t>Northern Infant School</t>
  </si>
  <si>
    <t>Ranvilles Infant School</t>
  </si>
  <si>
    <t>Bursledon Junior School(CA)</t>
  </si>
  <si>
    <t>Knights Enham Nursery and Infant School</t>
  </si>
  <si>
    <t>The Butts Primary School</t>
  </si>
  <si>
    <t>Foxhills Infant School</t>
  </si>
  <si>
    <t>Marnel Community Infant School</t>
  </si>
  <si>
    <t>Purbrook Junior School</t>
  </si>
  <si>
    <t>Liss Infant School</t>
  </si>
  <si>
    <t>Tweseldown Infant School</t>
  </si>
  <si>
    <t>Ranvilles Junior School</t>
  </si>
  <si>
    <t>Weyford Nursery and Primary School</t>
  </si>
  <si>
    <t>Marnel Junior School</t>
  </si>
  <si>
    <t>Kempshott Junior School</t>
  </si>
  <si>
    <t>Manor Field Junior School</t>
  </si>
  <si>
    <t>Knight's Enham Junior School</t>
  </si>
  <si>
    <t>Bishopswood Junior School</t>
  </si>
  <si>
    <t>Sarisbury Infant School</t>
  </si>
  <si>
    <t>Heatherside Junior School</t>
  </si>
  <si>
    <t>Crofton Hammond Infant School</t>
  </si>
  <si>
    <t>Hiltingbury Junior School</t>
  </si>
  <si>
    <t>Bishop's Waltham Junior School</t>
  </si>
  <si>
    <t>Castle Hill Primary School</t>
  </si>
  <si>
    <t>Merton Infant School</t>
  </si>
  <si>
    <t>Fleet Infant School</t>
  </si>
  <si>
    <t>Heatherside Infant School</t>
  </si>
  <si>
    <t>Merton Junior School</t>
  </si>
  <si>
    <t>Freegrounds Junior School</t>
  </si>
  <si>
    <t>Poulner Junior School</t>
  </si>
  <si>
    <t>North Baddesley Junior School</t>
  </si>
  <si>
    <t>Fair Oak Junior School</t>
  </si>
  <si>
    <t>Westfields Infant School</t>
  </si>
  <si>
    <t>Sun Hill Infant School</t>
  </si>
  <si>
    <t>Warren Park Primary School</t>
  </si>
  <si>
    <t>Harrison Primary School</t>
  </si>
  <si>
    <t>Locks Heath Infant School</t>
  </si>
  <si>
    <t>Orchard Junior School</t>
  </si>
  <si>
    <t>Mengham Infant School</t>
  </si>
  <si>
    <t>Wootey Infant School</t>
  </si>
  <si>
    <t>Westfields Junior School</t>
  </si>
  <si>
    <t>Pennington Infant School</t>
  </si>
  <si>
    <t>Horndean Infant School</t>
  </si>
  <si>
    <t>Frogmore Infant School</t>
  </si>
  <si>
    <t>Hiltingbury Infant School</t>
  </si>
  <si>
    <t>Orchard Infant School</t>
  </si>
  <si>
    <t>Church Crookham Junior School</t>
  </si>
  <si>
    <t>South View Infant and Nursery School</t>
  </si>
  <si>
    <t>Oakridge Junior School</t>
  </si>
  <si>
    <t>Anton Infant School</t>
  </si>
  <si>
    <t>Shamblehurst Primary School</t>
  </si>
  <si>
    <t>Winklebury Infant School</t>
  </si>
  <si>
    <t>Vigo Primary School</t>
  </si>
  <si>
    <t>Fryern Infant School</t>
  </si>
  <si>
    <t>Crofton Anne Dale Infant School</t>
  </si>
  <si>
    <t>Hart Plain Infant School</t>
  </si>
  <si>
    <t>Padnell Infant School</t>
  </si>
  <si>
    <t>Padnell Junior School</t>
  </si>
  <si>
    <t>Winnall Primary School</t>
  </si>
  <si>
    <t>Stanmore Primary School</t>
  </si>
  <si>
    <t>Wherwell Primary School</t>
  </si>
  <si>
    <t>Wellow School</t>
  </si>
  <si>
    <t>Wallop Primary School</t>
  </si>
  <si>
    <t>Foxhills Junior School</t>
  </si>
  <si>
    <t>Eling Infant School and Nursery</t>
  </si>
  <si>
    <t>Lydlynch Infant School</t>
  </si>
  <si>
    <t>Titchfield Primary School</t>
  </si>
  <si>
    <t>Tadley Community Primary School</t>
  </si>
  <si>
    <t>Stockbridge Primary &amp; Pre-School</t>
  </si>
  <si>
    <t>Sopley Primary School</t>
  </si>
  <si>
    <t>Shipton Bellinger Primary School</t>
  </si>
  <si>
    <t>Sheet Primary School</t>
  </si>
  <si>
    <t>St Mary Bourne Primary School</t>
  </si>
  <si>
    <t>Cupernham Junior School</t>
  </si>
  <si>
    <t>Ringwood Junior School</t>
  </si>
  <si>
    <t>Herne Junior School</t>
  </si>
  <si>
    <t>Springwood Infant School</t>
  </si>
  <si>
    <t>Wicor Primary School</t>
  </si>
  <si>
    <t>Purbrook Infant School</t>
  </si>
  <si>
    <t>Petersfield Infant School</t>
  </si>
  <si>
    <t>Northern Junior School</t>
  </si>
  <si>
    <t>Owslebury Primary School</t>
  </si>
  <si>
    <t>Buryfields Infant School</t>
  </si>
  <si>
    <t>North Waltham Primary School</t>
  </si>
  <si>
    <t>Newtown Soberton Infant School</t>
  </si>
  <si>
    <t>New Milton Junior School</t>
  </si>
  <si>
    <t>New Milton Infant School</t>
  </si>
  <si>
    <t>Locks Heath Junior School</t>
  </si>
  <si>
    <t>Liss Junior School</t>
  </si>
  <si>
    <t>Langrish Primary School</t>
  </si>
  <si>
    <t>Kings Worthy Primary School</t>
  </si>
  <si>
    <t>Ashford Hill Primary School</t>
  </si>
  <si>
    <t>Itchen Abbas Primary School</t>
  </si>
  <si>
    <t>Bosmere Junior School</t>
  </si>
  <si>
    <t>Freegrounds Infant School</t>
  </si>
  <si>
    <t>Tiptoe Primary School</t>
  </si>
  <si>
    <t>Mill Rythe Junior School</t>
  </si>
  <si>
    <t>Hawley Primary School</t>
  </si>
  <si>
    <t>Trosnant Infant School</t>
  </si>
  <si>
    <t>Trosnant Junior School</t>
  </si>
  <si>
    <t>Riders Infant School</t>
  </si>
  <si>
    <t>Riders Junior School</t>
  </si>
  <si>
    <t>Oakwood Infant School</t>
  </si>
  <si>
    <t>Hambledon Primary School</t>
  </si>
  <si>
    <t>Hamble Primary School</t>
  </si>
  <si>
    <t>Hale Primary School</t>
  </si>
  <si>
    <t>Greatham Primary School</t>
  </si>
  <si>
    <t>Grateley Primary School</t>
  </si>
  <si>
    <t>Wallisdean Infant School</t>
  </si>
  <si>
    <t>Redlands Primary School</t>
  </si>
  <si>
    <t>Fair Oak Infant School</t>
  </si>
  <si>
    <t>Uplands Primary School</t>
  </si>
  <si>
    <t>Wallisdean Junior School</t>
  </si>
  <si>
    <t>Shakespeare Infant School</t>
  </si>
  <si>
    <t>Cherbourg Primary School</t>
  </si>
  <si>
    <t>The Crescent Primary School</t>
  </si>
  <si>
    <t>Wildground Infant School</t>
  </si>
  <si>
    <t>Fryern Junior School</t>
  </si>
  <si>
    <t>Wildground Junior School</t>
  </si>
  <si>
    <t>Denmead Infant School</t>
  </si>
  <si>
    <t>Droxford Junior School</t>
  </si>
  <si>
    <t>Crofton Anne Dale Junior School</t>
  </si>
  <si>
    <t>Curdridge Primary School</t>
  </si>
  <si>
    <t>Crondall Primary School</t>
  </si>
  <si>
    <t>Cliddesden Primary School</t>
  </si>
  <si>
    <t>Clanfield Junior School</t>
  </si>
  <si>
    <t>North Baddesley Infant School</t>
  </si>
  <si>
    <t>Merdon Junior School</t>
  </si>
  <si>
    <t>Chandler's Ford Infant School</t>
  </si>
  <si>
    <t>Stoke Park Junior School</t>
  </si>
  <si>
    <t>Burley Primary School</t>
  </si>
  <si>
    <t>Buriton Primary School</t>
  </si>
  <si>
    <t>Burghclere Primary School</t>
  </si>
  <si>
    <t>Braishfield Primary School</t>
  </si>
  <si>
    <t>Bordon Infant School</t>
  </si>
  <si>
    <t>Bishops Waltham Infant School</t>
  </si>
  <si>
    <t>Stoke Park Infant School</t>
  </si>
  <si>
    <t>Beaulieu Village Primary School</t>
  </si>
  <si>
    <t>South View Junior School</t>
  </si>
  <si>
    <t>Oakridge Infant School</t>
  </si>
  <si>
    <t>Winklebury Junior School</t>
  </si>
  <si>
    <t>Portway Infant School</t>
  </si>
  <si>
    <t>Awbridge Primary School</t>
  </si>
  <si>
    <t>Ashley Infant School</t>
  </si>
  <si>
    <t>Anton Junior School</t>
  </si>
  <si>
    <t>Portway Junior School</t>
  </si>
  <si>
    <t>Balksbury Junior School</t>
  </si>
  <si>
    <t>Anstey Junior School</t>
  </si>
  <si>
    <t>Alton Infant School</t>
  </si>
  <si>
    <t>Greenwood School</t>
  </si>
  <si>
    <t>The Bridge Education Centre</t>
  </si>
  <si>
    <t>Smannell Field School</t>
  </si>
  <si>
    <t>Hardmoor Early Years Centre</t>
  </si>
  <si>
    <t>Haven Early Years Centre</t>
  </si>
  <si>
    <t>Alderman Knight School</t>
  </si>
  <si>
    <t>The Shrubberies School</t>
  </si>
  <si>
    <t>Bettridge School</t>
  </si>
  <si>
    <t>Maidenhill School</t>
  </si>
  <si>
    <t>Pittville School</t>
  </si>
  <si>
    <t>Rednock School</t>
  </si>
  <si>
    <t>Carrant Brook Junior School</t>
  </si>
  <si>
    <t>Heron Primary School</t>
  </si>
  <si>
    <t>Swindon Village Primary School</t>
  </si>
  <si>
    <t>Glebe Infants' School</t>
  </si>
  <si>
    <t>Warden Hill Primary School</t>
  </si>
  <si>
    <t>The British School</t>
  </si>
  <si>
    <t>Tirlebrook Primary School</t>
  </si>
  <si>
    <t>Andoversford Primary School</t>
  </si>
  <si>
    <t>Blue Coat CofE Primary School</t>
  </si>
  <si>
    <t>Picklenash Junior School</t>
  </si>
  <si>
    <t>The Catholic School of Saint Gregory the Great</t>
  </si>
  <si>
    <t>Archway School</t>
  </si>
  <si>
    <t>Barnwood Park School</t>
  </si>
  <si>
    <t>Hillesley Church of England Primary School</t>
  </si>
  <si>
    <t>Barnwood Church of England Primary School</t>
  </si>
  <si>
    <t>St James and Ebrington Church of England Primary School</t>
  </si>
  <si>
    <t>St Mark's Church of England Junior School</t>
  </si>
  <si>
    <t>St Mary's Church of England Infant School</t>
  </si>
  <si>
    <t>St Catharine's Catholic Primary School</t>
  </si>
  <si>
    <t>Woodchester Endowed Church of England Aided Primary School</t>
  </si>
  <si>
    <t>Withington Church of England Primary School</t>
  </si>
  <si>
    <t>Westbury-on-Severn Church of England Primary School</t>
  </si>
  <si>
    <t>St Mary's Church of England VA Primary School</t>
  </si>
  <si>
    <t>Sapperton Church of England Primary School</t>
  </si>
  <si>
    <t>St Briavels Parochial Church of England Primary School</t>
  </si>
  <si>
    <t>Prestbury St Mary's Church of England Junior School</t>
  </si>
  <si>
    <t>North Nibley Church of England Primary School</t>
  </si>
  <si>
    <t>Newnham St Peter's Church of England Primary School</t>
  </si>
  <si>
    <t>Mitcheldean Endowed Primary School</t>
  </si>
  <si>
    <t>Miserden Church of England Primary School</t>
  </si>
  <si>
    <t>Brimscombe Church of England (VA) Primary School</t>
  </si>
  <si>
    <t>Amberley Parochial School</t>
  </si>
  <si>
    <t>Leonard Stanley Church of England Primary School</t>
  </si>
  <si>
    <t>Huntley Church of England Primary School</t>
  </si>
  <si>
    <t>Horsley Church of England Primary School</t>
  </si>
  <si>
    <t>Ann Cam Church of England Primary School</t>
  </si>
  <si>
    <t>Cranham Church of England Primary School</t>
  </si>
  <si>
    <t>Powell's Church of England Primary School</t>
  </si>
  <si>
    <t>Holy Apostles' Church of England Primary School</t>
  </si>
  <si>
    <t>Bussage Church of England Primary School</t>
  </si>
  <si>
    <t>Christ Church Church of England Primary School</t>
  </si>
  <si>
    <t>Cam Hopton Church of England Primary School</t>
  </si>
  <si>
    <t>Bromesberrow St Mary's Church of England (Aided) Primary School</t>
  </si>
  <si>
    <t>Oakridge Parochial School</t>
  </si>
  <si>
    <t>Ampney Crucis Church of England Primary School</t>
  </si>
  <si>
    <t>Oak Hill Church of England Primary School</t>
  </si>
  <si>
    <t>Leckhampton Church of England Primary School</t>
  </si>
  <si>
    <t>Down Ampney Church of England Primary School</t>
  </si>
  <si>
    <t>Ashleworth Church of England Primary School</t>
  </si>
  <si>
    <t>Willersey Church of England Primary School</t>
  </si>
  <si>
    <t>Whitminster Endowed Church of England Primary School</t>
  </si>
  <si>
    <t>Bream Church of England Primary School</t>
  </si>
  <si>
    <t>Upton St Leonards Church of England Primary School</t>
  </si>
  <si>
    <t>Uley Church of England Primary School</t>
  </si>
  <si>
    <t>Tutshill Church of England Primary School</t>
  </si>
  <si>
    <t>Tewkesbury Church of England Primary School</t>
  </si>
  <si>
    <t>Temple Guiting Church of England School</t>
  </si>
  <si>
    <t>Swell Church of England Primary School</t>
  </si>
  <si>
    <t>Southrop Church of England Primary School</t>
  </si>
  <si>
    <t>Ann Edwards Church of England Primary School</t>
  </si>
  <si>
    <t>Shurdington Church of England Primary School</t>
  </si>
  <si>
    <t>Sherborne Church of England Primary School</t>
  </si>
  <si>
    <t>Ruardean Church of England Primary School</t>
  </si>
  <si>
    <t>Randwick Church of England Primary School</t>
  </si>
  <si>
    <t>Pauntley Church of England Primary School</t>
  </si>
  <si>
    <t>Norton Church of England Primary School</t>
  </si>
  <si>
    <t>Northleach Church of England Primary School</t>
  </si>
  <si>
    <t>Redbrook Church of England Primary School</t>
  </si>
  <si>
    <t>Clearwell Church of England Primary School</t>
  </si>
  <si>
    <t>Nailsworth Church of England Primary School</t>
  </si>
  <si>
    <t>Meysey Hampton Church of England Primary School</t>
  </si>
  <si>
    <t>Lydney Church of England Community School (VC)</t>
  </si>
  <si>
    <t>Longborough Church of England Primary School</t>
  </si>
  <si>
    <t>Littledean Church of England Primary School</t>
  </si>
  <si>
    <t>Kempsford Church of England Primary School</t>
  </si>
  <si>
    <t>Hatherop Church of England Primary School</t>
  </si>
  <si>
    <t>Haresfield Church of England Primary School</t>
  </si>
  <si>
    <t>Fairford Church of England Primary School</t>
  </si>
  <si>
    <t>English Bicknor Church of England Primary School</t>
  </si>
  <si>
    <t>Deerhurst and Apperley Church of England Primary School</t>
  </si>
  <si>
    <t>Coberley Church of England Primary School</t>
  </si>
  <si>
    <t>Stratton Church of England Primary School</t>
  </si>
  <si>
    <t>Watermoor Church of England Primary School</t>
  </si>
  <si>
    <t>Bisley Blue Coat Church of England Primary School</t>
  </si>
  <si>
    <t>Aylburton Church of England Primary School</t>
  </si>
  <si>
    <t>Cold Aston Church of England Primary School</t>
  </si>
  <si>
    <t>Hempsted Church of England Primary School</t>
  </si>
  <si>
    <t>Kingsholm Church of England Primary School</t>
  </si>
  <si>
    <t>St James Church of England Junior School</t>
  </si>
  <si>
    <t>St Paul's Church of England Primary School</t>
  </si>
  <si>
    <t>Coney Hill Community Primary School</t>
  </si>
  <si>
    <t>Tuffley Primary School</t>
  </si>
  <si>
    <t>Abbeymead Primary School</t>
  </si>
  <si>
    <t>Beech Green Primary School</t>
  </si>
  <si>
    <t>Benhall Infant School</t>
  </si>
  <si>
    <t>Lakeside Primary School</t>
  </si>
  <si>
    <t>Naunton Park Primary School</t>
  </si>
  <si>
    <t>Greatfield Park Primary School</t>
  </si>
  <si>
    <t>Gloucester Road Primary School</t>
  </si>
  <si>
    <t>Dunalley Primary School</t>
  </si>
  <si>
    <t>Stonehouse Park Infant School</t>
  </si>
  <si>
    <t>Innsworth Infant School</t>
  </si>
  <si>
    <t>Cam Everlands Primary School</t>
  </si>
  <si>
    <t>Glenfall Community Primary School</t>
  </si>
  <si>
    <t>Woodmancote School</t>
  </si>
  <si>
    <t>Cam Woodfield Infant School</t>
  </si>
  <si>
    <t>Gastrells Community Primary School</t>
  </si>
  <si>
    <t>Foxmoor Primary School</t>
  </si>
  <si>
    <t>Callowell Primary School</t>
  </si>
  <si>
    <t>Rodborough Community Primary School</t>
  </si>
  <si>
    <t>Churchdown Parton Manor Junior School</t>
  </si>
  <si>
    <t>Northway Infant School</t>
  </si>
  <si>
    <t>Innsworth Junior School</t>
  </si>
  <si>
    <t>Cashes Green Primary School</t>
  </si>
  <si>
    <t>Queen Margaret Primary School</t>
  </si>
  <si>
    <t>Woolaston Primary School</t>
  </si>
  <si>
    <t>Yorkley Primary School</t>
  </si>
  <si>
    <t>Pillowell Community Primary School</t>
  </si>
  <si>
    <t>Parkend Primary School</t>
  </si>
  <si>
    <t>Ellwood Primary School</t>
  </si>
  <si>
    <t>Coalway Community Infant School</t>
  </si>
  <si>
    <t>Coalway Junior School</t>
  </si>
  <si>
    <t>Walmore Hill Primary School</t>
  </si>
  <si>
    <t>Twyning School</t>
  </si>
  <si>
    <t>Tibberton Community Primary School</t>
  </si>
  <si>
    <t>Thrupp School</t>
  </si>
  <si>
    <t>Uplands Community Primary School</t>
  </si>
  <si>
    <t>Stroud Valley Community Primary School</t>
  </si>
  <si>
    <t>Stow-on-the-Wold Primary School</t>
  </si>
  <si>
    <t>Park Junior School</t>
  </si>
  <si>
    <t>Tredington Community Primary School</t>
  </si>
  <si>
    <t>Slimbridge Primary School</t>
  </si>
  <si>
    <t>Rodmarton School</t>
  </si>
  <si>
    <t>Sheepscombe Primary School</t>
  </si>
  <si>
    <t>Mickleton Primary School</t>
  </si>
  <si>
    <t>Lydbrook Primary School</t>
  </si>
  <si>
    <t>Sharpness Primary School</t>
  </si>
  <si>
    <t>The Rissington School</t>
  </si>
  <si>
    <t>Eastington Primary School</t>
  </si>
  <si>
    <t>Steam Mills Primary School</t>
  </si>
  <si>
    <t>Soudley School</t>
  </si>
  <si>
    <t>St White's Primary School</t>
  </si>
  <si>
    <t>Woodside Primary School</t>
  </si>
  <si>
    <t>Birdlip Primary School</t>
  </si>
  <si>
    <t>Churchdown Village Junior School</t>
  </si>
  <si>
    <t>Churchdown Parton Manor Infant School</t>
  </si>
  <si>
    <t>Churcham Primary School</t>
  </si>
  <si>
    <t>Chalford Hill Primary School</t>
  </si>
  <si>
    <t>Leighterton Primary School</t>
  </si>
  <si>
    <t>Bledington Primary School</t>
  </si>
  <si>
    <t>Eastcombe Primary School</t>
  </si>
  <si>
    <t>Blakeney Primary School</t>
  </si>
  <si>
    <t>Avening Primary School</t>
  </si>
  <si>
    <t>Ashchurch Primary School</t>
  </si>
  <si>
    <t>Dinglewell Infant School</t>
  </si>
  <si>
    <t>Longlevens Infant School</t>
  </si>
  <si>
    <t>Longlevens Junior School</t>
  </si>
  <si>
    <t>Dinglewell Junior School</t>
  </si>
  <si>
    <t>Hillview Primary School</t>
  </si>
  <si>
    <t>Harewood Junior School</t>
  </si>
  <si>
    <t>Harewood Infant School</t>
  </si>
  <si>
    <t>Elmbridge Primary School</t>
  </si>
  <si>
    <t>Calton Primary School</t>
  </si>
  <si>
    <t>Hatherley Infant School</t>
  </si>
  <si>
    <t>Tredworth Junior School</t>
  </si>
  <si>
    <t>Widden Primary School</t>
  </si>
  <si>
    <t>Lexden Springs School</t>
  </si>
  <si>
    <t>Shorefields School</t>
  </si>
  <si>
    <t>The Edith Borthwick School</t>
  </si>
  <si>
    <t>Cedar Hall School</t>
  </si>
  <si>
    <t>Wells Park School</t>
  </si>
  <si>
    <t>St Benedict's Catholic College</t>
  </si>
  <si>
    <t>Beauchamps High School</t>
  </si>
  <si>
    <t>Engaines Primary School and Nursery</t>
  </si>
  <si>
    <t>Milton Hall Primary School and Nursery</t>
  </si>
  <si>
    <t>Earls Colne Primary School and Nursery</t>
  </si>
  <si>
    <t>Mersea Island School</t>
  </si>
  <si>
    <t>Upshire Primary Foundation School</t>
  </si>
  <si>
    <t>Thomas Willingale Primary School and Nursery</t>
  </si>
  <si>
    <t>St Helen's Catholic Infant School</t>
  </si>
  <si>
    <t>Collingwood Primary School</t>
  </si>
  <si>
    <t>Chase Lane Primary School and Nursery</t>
  </si>
  <si>
    <t>Walton on the Naze Primary School</t>
  </si>
  <si>
    <t>Dunmow St Mary's Primary School</t>
  </si>
  <si>
    <t>Great Dunmow Primary School</t>
  </si>
  <si>
    <t>Lawford Church of England Voluntary Aided Primary School</t>
  </si>
  <si>
    <t>St John Fisher Catholic Primary School</t>
  </si>
  <si>
    <t>Broomfield Primary School</t>
  </si>
  <si>
    <t>The Cathedral Church of England Voluntary Aided Primary School, Chelmsford</t>
  </si>
  <si>
    <t>Thaxted Primary School</t>
  </si>
  <si>
    <t>Leverton Primary School</t>
  </si>
  <si>
    <t>Buttsbury Infant School</t>
  </si>
  <si>
    <t>St Mary's CofE Foundation Primary School</t>
  </si>
  <si>
    <t>Kingswood Primary School and Nursery</t>
  </si>
  <si>
    <t>Rodings Primary School</t>
  </si>
  <si>
    <t>St Katherine's Church of England Primary School</t>
  </si>
  <si>
    <t>Millfields Primary School</t>
  </si>
  <si>
    <t>Elmstead Primary School</t>
  </si>
  <si>
    <t>Holland Haven Primary School</t>
  </si>
  <si>
    <t>Great Totham Primary School</t>
  </si>
  <si>
    <t>Elmwood Primary School</t>
  </si>
  <si>
    <t>Grays Convent High School</t>
  </si>
  <si>
    <t>St John Payne Catholic School, Chelmsford</t>
  </si>
  <si>
    <t>De La Salle School and Language College</t>
  </si>
  <si>
    <t>The Bishops' Church of England and Roman Catholic Primary School</t>
  </si>
  <si>
    <t>All Saints' Church of England Voluntary Aided Primary School, Dovercourt</t>
  </si>
  <si>
    <t>St Peters Church of England Voluntary Aided Primary School, West Hanningfield</t>
  </si>
  <si>
    <t>St Joseph's Catholic Primary School, SWF</t>
  </si>
  <si>
    <t>Trinity St Mary's CofE Voluntary Aided Primary School, South Woodham Ferrers</t>
  </si>
  <si>
    <t>Holy Family Catholic Primary School, Witham</t>
  </si>
  <si>
    <t>St Francis Catholic Primary School, Maldon</t>
  </si>
  <si>
    <t>St Michael's Church of England Voluntary Aided Junior School</t>
  </si>
  <si>
    <t>Chrishall Holy Trinity and St Nicholas CofE (Aided) Primary School and Pre-School</t>
  </si>
  <si>
    <t>St Francis Catholic Primary School, Braintree</t>
  </si>
  <si>
    <t>Ingatestone and Fryerning Church of England Voluntary Aided Junior School</t>
  </si>
  <si>
    <t>Radwinter Church of England Voluntary Aided Primary School</t>
  </si>
  <si>
    <t>Farnham Church of England Primary School</t>
  </si>
  <si>
    <t>Moreton Church of England Voluntary Aided Primary School</t>
  </si>
  <si>
    <t>St Thomas of Canterbury Church of England Aided Infant School</t>
  </si>
  <si>
    <t>Little Hallingbury Church of England Voluntary Aided Primary School</t>
  </si>
  <si>
    <t>St Thomas of Canterbury Church of England Aided Junior School, Brentwood</t>
  </si>
  <si>
    <t>St Mary's Church of England Voluntary Aided Primary School, Hatfield Broad Oak</t>
  </si>
  <si>
    <t>Great Easton Church of England Voluntary Aided Primary School</t>
  </si>
  <si>
    <t>Little Waltham Church of England Voluntary Aided Primary School</t>
  </si>
  <si>
    <t>Churchgate Church of England Voluntary Aided Primary School, Harlow</t>
  </si>
  <si>
    <t>Terling Church of England Voluntary Aided Primary School</t>
  </si>
  <si>
    <t>St Peter's Church of England Voluntary Aided Primary School, South Weald</t>
  </si>
  <si>
    <t>St Anne Line Catholic Infant School</t>
  </si>
  <si>
    <t>St Mary's Church of England Voluntary Aided Primary School, Burnham-on-Crouch</t>
  </si>
  <si>
    <t>St Michael's Church of England Voluntary Aided Primary School</t>
  </si>
  <si>
    <t>St Anne Line Catholic Junior School</t>
  </si>
  <si>
    <t>Ingrave Johnstone Church of England Voluntary Aided Primary School</t>
  </si>
  <si>
    <t>Bentley St Paul's Church of England Voluntary Aided Primary School</t>
  </si>
  <si>
    <t>St Mary's, Prittlewell, CofE Primary School</t>
  </si>
  <si>
    <t>The Bishop William Ward Church of England Primary School</t>
  </si>
  <si>
    <t>All Saints Church of England Voluntary Aided Primary School, Great Oakley</t>
  </si>
  <si>
    <t>Fingringhoe Church of England Voluntary Aided Primary School</t>
  </si>
  <si>
    <t>Birch Church of England Voluntary Aided Primary School</t>
  </si>
  <si>
    <t>St John the Baptist Church of England Voluntary Aided Primary School Pebmarsh</t>
  </si>
  <si>
    <t>St Joseph's Catholic Primary School, Harwich</t>
  </si>
  <si>
    <t>Rickling Church of England Voluntary Controlled Primary School</t>
  </si>
  <si>
    <t>Elsenham Church of England Voluntary Controlled Primary School</t>
  </si>
  <si>
    <t>Birchanger Church of England Voluntary Controlled Primary School</t>
  </si>
  <si>
    <t>Matching Green Church of England Voluntary Controlled Primary School</t>
  </si>
  <si>
    <t>Dr Walker's Church of England Voluntary Controlled Primary School, Fyfield</t>
  </si>
  <si>
    <t>Woodham Walter Church of England Voluntary Controlled Primary School</t>
  </si>
  <si>
    <t>Stock Church of England Primary School</t>
  </si>
  <si>
    <t>Downham Church of England Voluntary Controlled Primary School</t>
  </si>
  <si>
    <t>Ford End Church of England Primary School</t>
  </si>
  <si>
    <t>Great Waltham Church of England Voluntary Controlled Primary School</t>
  </si>
  <si>
    <t>East Hanningfield Church of England Primary School</t>
  </si>
  <si>
    <t>St John Church of England Voluntary Controlled Primary School Danbury</t>
  </si>
  <si>
    <t>White Notley Church of England Voluntary Controlled Primary School</t>
  </si>
  <si>
    <t>Wethersfield Church of England Voluntary Controlled Primary School</t>
  </si>
  <si>
    <t>St Peter's Church of England Voluntary Controlled Primary School, Coggeshall</t>
  </si>
  <si>
    <t>All Saints Maldon Church of England Voluntary Controlled Primary School</t>
  </si>
  <si>
    <t>Hatfield Peverel St Andrew's Junior School</t>
  </si>
  <si>
    <t>Sheering Church of England Voluntary Controlled Primary School</t>
  </si>
  <si>
    <t>Coopersale and Theydon Garnon Church of England Voluntary Controlled Primary School</t>
  </si>
  <si>
    <t>Canewdon Endowed Church of England Voluntary Controlled Primary School</t>
  </si>
  <si>
    <t>St Nicholas' Church of England Voluntary Controlled Primary School, Rawreth</t>
  </si>
  <si>
    <t>Parsons Heath Church of England Voluntary Controlled Primary School</t>
  </si>
  <si>
    <t>St George's Church of England Primary School, Great Bromley</t>
  </si>
  <si>
    <t>St Mary's Church of England Voluntary Controlled Primary School, Ardleigh</t>
  </si>
  <si>
    <t>Heathlands Church of England Voluntary Controlled Primary School, West Bergholt</t>
  </si>
  <si>
    <t>St Luke's Church of England Controlled Primary School</t>
  </si>
  <si>
    <t>St Andrew's Church of England Voluntary Controlled Primary School, Marks Tey</t>
  </si>
  <si>
    <t>Layer-de-la-Haye Church of England Voluntary Controlled Primary School</t>
  </si>
  <si>
    <t>Great Tey Church of England Voluntary Controlled Primary School</t>
  </si>
  <si>
    <t>Fordham All Saints Church of England Voluntary Controlled Primary School</t>
  </si>
  <si>
    <t>St Lawrence Church of England Primary School, Rowhedge</t>
  </si>
  <si>
    <t>Dedham Church of England Voluntary Controlled Primary School</t>
  </si>
  <si>
    <t>Holy Trinity CofE Primary School, Eight Ash Green and Aldham</t>
  </si>
  <si>
    <t>Copford Church of England Voluntary Controlled Primary School</t>
  </si>
  <si>
    <t>Chappel Church of England Controlled Primary School</t>
  </si>
  <si>
    <t>Boxted St Peter's Church of England School</t>
  </si>
  <si>
    <t>St Margaret's Church of England Voluntary Controlled Primary School Toppesfield</t>
  </si>
  <si>
    <t>St Peter's Church of England Voluntary Controlled Primary School, Sible Hedingham</t>
  </si>
  <si>
    <t>St Giles' Church of England Primary School</t>
  </si>
  <si>
    <t>St Andrew's Bulmer Church of England Voluntary Controlled Primary School</t>
  </si>
  <si>
    <t>Holy Trinity Church of England Voluntary Controlled Primary School, Halstead</t>
  </si>
  <si>
    <t>St John's Church of England Voluntary Controlled Primary School, Colchester</t>
  </si>
  <si>
    <t>Kendall Church of England Primary School</t>
  </si>
  <si>
    <t>William Read Primary School and Nursery</t>
  </si>
  <si>
    <t>Writtle Junior School</t>
  </si>
  <si>
    <t>Warley Primary School</t>
  </si>
  <si>
    <t>Willowbrook Primary School</t>
  </si>
  <si>
    <t>South Green Infant School</t>
  </si>
  <si>
    <t>Westlands Community Primary School</t>
  </si>
  <si>
    <t>Hogarth Primary School</t>
  </si>
  <si>
    <t>Edward Francis Primary School</t>
  </si>
  <si>
    <t>Priory Primary School, Bicknacre</t>
  </si>
  <si>
    <t>Eversley Primary School</t>
  </si>
  <si>
    <t>Beehive Lane Community Primary School</t>
  </si>
  <si>
    <t>Danbury Park Community Primary School</t>
  </si>
  <si>
    <t>Wimbish Primary School</t>
  </si>
  <si>
    <t>Great Bradfords Infant and Nursery School</t>
  </si>
  <si>
    <t>White Court School</t>
  </si>
  <si>
    <t>Great Bradfords Junior School</t>
  </si>
  <si>
    <t>Canvey Island Infant School</t>
  </si>
  <si>
    <t>Manuden Primary School</t>
  </si>
  <si>
    <t>Bentfield Primary School</t>
  </si>
  <si>
    <t>Henham and Ugley Primary and Nursery School</t>
  </si>
  <si>
    <t>Hatfield Peverel Infant School</t>
  </si>
  <si>
    <t>Nazeing Primary School</t>
  </si>
  <si>
    <t>Great Sampford Community Primary School</t>
  </si>
  <si>
    <t>Doddinghurst Infant School</t>
  </si>
  <si>
    <t>Bonnygate Primary School</t>
  </si>
  <si>
    <t>Clavering Primary School</t>
  </si>
  <si>
    <t>Ashdon Primary School</t>
  </si>
  <si>
    <t>Howbridge Infant School</t>
  </si>
  <si>
    <t>South Green Junior School</t>
  </si>
  <si>
    <t>Kelvedon Hatch Community Primary School</t>
  </si>
  <si>
    <t>Sunnymede Infant School</t>
  </si>
  <si>
    <t>John Ray Infant School</t>
  </si>
  <si>
    <t>Boreham Primary School</t>
  </si>
  <si>
    <t>Down Hall Primary School</t>
  </si>
  <si>
    <t>Wentworth Primary School</t>
  </si>
  <si>
    <t>Limes Farm Junior School</t>
  </si>
  <si>
    <t>Blackmore Primary School</t>
  </si>
  <si>
    <t>Tollesbury School</t>
  </si>
  <si>
    <t>West Horndon Primary School</t>
  </si>
  <si>
    <t>Writtle Infant School</t>
  </si>
  <si>
    <t>Ghyllgrove Primary School</t>
  </si>
  <si>
    <t>Baddow Hall Junior School</t>
  </si>
  <si>
    <t>Millhouse Primary School</t>
  </si>
  <si>
    <t>Sunnymede Junior School</t>
  </si>
  <si>
    <t>Ingatestone Infant School</t>
  </si>
  <si>
    <t>Cold Norton Primary School</t>
  </si>
  <si>
    <t>Long Ridings Primary School</t>
  </si>
  <si>
    <t>Baddow Hall Infant School</t>
  </si>
  <si>
    <t>Stebbing Primary School</t>
  </si>
  <si>
    <t>Galleywood Infant School</t>
  </si>
  <si>
    <t>Quilters Infant School</t>
  </si>
  <si>
    <t>Holt Farm Infant School</t>
  </si>
  <si>
    <t>Felsted Primary School</t>
  </si>
  <si>
    <t>Rettendon Primary School</t>
  </si>
  <si>
    <t>Great Leighs Primary School</t>
  </si>
  <si>
    <t>Harwich Community Primary School and Nursery</t>
  </si>
  <si>
    <t>Fairways Primary School</t>
  </si>
  <si>
    <t>Great Bardfield Primary School</t>
  </si>
  <si>
    <t>Spring Meadow Primary School &amp; School House Nursery</t>
  </si>
  <si>
    <t>Cressing Primary School</t>
  </si>
  <si>
    <t>Chipping Hill Primary School</t>
  </si>
  <si>
    <t>Roach Vale Primary School</t>
  </si>
  <si>
    <t>Canvey Junior School</t>
  </si>
  <si>
    <t>Burnham-on-Crouch Primary School</t>
  </si>
  <si>
    <t>John Bunyan Primary School and Nursery</t>
  </si>
  <si>
    <t>St Michael's Primary School and Nursery, Colchester</t>
  </si>
  <si>
    <t>Wickford Primary School</t>
  </si>
  <si>
    <t>Vange Primary School and Nursery</t>
  </si>
  <si>
    <t>Bocking Church Street Primary School</t>
  </si>
  <si>
    <t>Trinity Road Primary School</t>
  </si>
  <si>
    <t>Quilters Junior School</t>
  </si>
  <si>
    <t>Heycroft Primary School</t>
  </si>
  <si>
    <t>Barons Court Primary School and Nursery</t>
  </si>
  <si>
    <t>West Leigh Infant School</t>
  </si>
  <si>
    <t>Leigh North Street Primary School</t>
  </si>
  <si>
    <t>Baynards Primary School</t>
  </si>
  <si>
    <t>Stanway Fiveways Primary School</t>
  </si>
  <si>
    <t>Friars Grove Primary School</t>
  </si>
  <si>
    <t>Milldene Primary School</t>
  </si>
  <si>
    <t>Broomgrove Junior School</t>
  </si>
  <si>
    <t>Broomgrove Infant School</t>
  </si>
  <si>
    <t>Brightlingsea Primary School and Nursery</t>
  </si>
  <si>
    <t>Montgomery Infant School and Nursery, Colchester</t>
  </si>
  <si>
    <t>Montgomery Junior School, Colchester</t>
  </si>
  <si>
    <t>The Mayflower Primary School</t>
  </si>
  <si>
    <t>Hazelmere Infant School and Nursery</t>
  </si>
  <si>
    <t>Hazelmere Junior School</t>
  </si>
  <si>
    <t>Prettygate Infant School</t>
  </si>
  <si>
    <t>Prettygate Junior School</t>
  </si>
  <si>
    <t>Gosbecks Primary School</t>
  </si>
  <si>
    <t>Wix and Wrabness Primary School</t>
  </si>
  <si>
    <t>Tendring Primary School</t>
  </si>
  <si>
    <t>Great Bentley Primary School</t>
  </si>
  <si>
    <t>Bradfield Primary School</t>
  </si>
  <si>
    <t>Alresford Primary School</t>
  </si>
  <si>
    <t>Stanway Primary School</t>
  </si>
  <si>
    <t>Langham Primary School</t>
  </si>
  <si>
    <t>Langenhoe Community Primary School and Pre-School</t>
  </si>
  <si>
    <t>de Vere Primary School</t>
  </si>
  <si>
    <t>Frinton-on-Sea Primary School</t>
  </si>
  <si>
    <t>Oakwood Infant and Nursery School</t>
  </si>
  <si>
    <t>Earls Hall Primary School</t>
  </si>
  <si>
    <t>Chalkwell Hall Infant School</t>
  </si>
  <si>
    <t>Chalkwell Hall Junior School</t>
  </si>
  <si>
    <t>King's Ford Infant School and Nursery</t>
  </si>
  <si>
    <t>St John's Green Primary School</t>
  </si>
  <si>
    <t>Old Heath Community Primary School</t>
  </si>
  <si>
    <t>North Primary School and Nursery</t>
  </si>
  <si>
    <t>Myland Community Primary School</t>
  </si>
  <si>
    <t>Lexden Primary School with Unit for Hearing Impaired Pupils</t>
  </si>
  <si>
    <t>Hamilton Primary School</t>
  </si>
  <si>
    <t>St George's Infant School and Nursery</t>
  </si>
  <si>
    <t>St George's New Town Junior School</t>
  </si>
  <si>
    <t>Woodcroft Nursery School</t>
  </si>
  <si>
    <t>Tanglewood Nursery School</t>
  </si>
  <si>
    <t>Grove Park School</t>
  </si>
  <si>
    <t>Hill Park School</t>
  </si>
  <si>
    <t>Downs View Special School</t>
  </si>
  <si>
    <t>Homewood College</t>
  </si>
  <si>
    <t>St Richard's Catholic College</t>
  </si>
  <si>
    <t>Cardinal Newman Catholic School</t>
  </si>
  <si>
    <t>Patcham High School</t>
  </si>
  <si>
    <t>Hove Park School and Sixth Form Centre</t>
  </si>
  <si>
    <t>Blatchington Mill School</t>
  </si>
  <si>
    <t>Priory School</t>
  </si>
  <si>
    <t>Chailey School</t>
  </si>
  <si>
    <t>Willingdon Community School</t>
  </si>
  <si>
    <t>Uplands Community College</t>
  </si>
  <si>
    <t>Uckfield  College</t>
  </si>
  <si>
    <t>Robertsbridge Community College</t>
  </si>
  <si>
    <t>Heathfield Community College</t>
  </si>
  <si>
    <t>Claverham Community College</t>
  </si>
  <si>
    <t>Longhill High School</t>
  </si>
  <si>
    <t>Dorothy Stringer School</t>
  </si>
  <si>
    <t>Varndean School</t>
  </si>
  <si>
    <t>St Thomas A Becket Catholic Primary School</t>
  </si>
  <si>
    <t>Sacred Heart Catholic Primary School, Hastings</t>
  </si>
  <si>
    <t>St Mary Star of the Sea Catholic Primary School</t>
  </si>
  <si>
    <t>St Philip's Catholic Primary School</t>
  </si>
  <si>
    <t>St Pancras Catholic Primary School</t>
  </si>
  <si>
    <t>Cottesmore St Mary's Catholic Primary School</t>
  </si>
  <si>
    <t>St Marys Catholic Primary School</t>
  </si>
  <si>
    <t>St Mary Magdalene Catholic Primary School</t>
  </si>
  <si>
    <t>St Thomas' Church of England Aided Primary School</t>
  </si>
  <si>
    <t>Holy Cross Church of England Primary School</t>
  </si>
  <si>
    <t>St Nicolas' CofE Primary School</t>
  </si>
  <si>
    <t>Groombridge St Thomas' Church of England Primary School</t>
  </si>
  <si>
    <t>Mark Cross Church of England Aided Primary School</t>
  </si>
  <si>
    <t>Little Horsted Church of England Primary School</t>
  </si>
  <si>
    <t>St Andrew's CofE (Aided) Primary School</t>
  </si>
  <si>
    <t>Aldrington CofE Primary School</t>
  </si>
  <si>
    <t>All Saints' and St Richard's Church of England Primary School</t>
  </si>
  <si>
    <t>St Mary the Virgin Church of England Primary School</t>
  </si>
  <si>
    <t>Guestling Bradshaw Church of England Primary School</t>
  </si>
  <si>
    <t>Framfield Church of England Primary School</t>
  </si>
  <si>
    <t>Blackboys Church of England Primary School</t>
  </si>
  <si>
    <t>Our Lady of Lourdes RC School</t>
  </si>
  <si>
    <t>St Paul's CofE Primary School and Nursery</t>
  </si>
  <si>
    <t>St Mary Magdalen Catholic Primary School</t>
  </si>
  <si>
    <t>St John the Baptist Catholic Primary School</t>
  </si>
  <si>
    <t>St Bartholomew's CofE Primary School</t>
  </si>
  <si>
    <t>St Margaret's CofE Primary School, Rottingdean</t>
  </si>
  <si>
    <t>St Andrew's Church of England Infants School</t>
  </si>
  <si>
    <t>Wadhurst CofE Primary School</t>
  </si>
  <si>
    <t>Staplecross Methodist Primary School</t>
  </si>
  <si>
    <t>Iford and Kingston Church of England Primary School</t>
  </si>
  <si>
    <t>Bodiam Church of England Primary School</t>
  </si>
  <si>
    <t>Newick Church of England Primary School</t>
  </si>
  <si>
    <t>Icklesham Church of England Primary School</t>
  </si>
  <si>
    <t>Five Ashes CofE Primary School</t>
  </si>
  <si>
    <t>Firle Church of England Primary School</t>
  </si>
  <si>
    <t>Ticehurst and Flimwell Church of England Primary School</t>
  </si>
  <si>
    <t>Stonegate Church of England Primary School</t>
  </si>
  <si>
    <t>Sedlescombe CofE Primary School</t>
  </si>
  <si>
    <t>Salehurst Church of England Primary School</t>
  </si>
  <si>
    <t>Pevensey and Westham CofE Primary School</t>
  </si>
  <si>
    <t>Peasmarsh Church of England Primary School</t>
  </si>
  <si>
    <t>Nutley Church of England Primary School</t>
  </si>
  <si>
    <t>Northiam Church of England Primary School</t>
  </si>
  <si>
    <t>Ninfield Church of England Primary School</t>
  </si>
  <si>
    <t>Netherfield CofE Primary School</t>
  </si>
  <si>
    <t>Mayfield Church of England Primary School</t>
  </si>
  <si>
    <t>Bonners CofE School</t>
  </si>
  <si>
    <t>Southover CofE Primary School</t>
  </si>
  <si>
    <t>South Malling CofE Primary and Nursery School</t>
  </si>
  <si>
    <t>Hurst Green Church of England Primary School and Nursery</t>
  </si>
  <si>
    <t>High Hurstwood Church of England Primary School</t>
  </si>
  <si>
    <t>Herstmonceux Church of England Primary School</t>
  </si>
  <si>
    <t>Frant Church of England Primary School</t>
  </si>
  <si>
    <t>Forest Row Church of England Primary School</t>
  </si>
  <si>
    <t>Fletching Church of England Primary School</t>
  </si>
  <si>
    <t>Etchingham Church of England Primary School</t>
  </si>
  <si>
    <t>East Hoathly CofE Primary School</t>
  </si>
  <si>
    <t>Ditchling (St Margaret's) Church of England Primary School</t>
  </si>
  <si>
    <t>Danehill Church of England Primary School</t>
  </si>
  <si>
    <t>Dallington Church of England Primary School</t>
  </si>
  <si>
    <t>Crowhurst CofE Primary School</t>
  </si>
  <si>
    <t>Cross-in-Hand Church of England Primary School</t>
  </si>
  <si>
    <t>Chailey St Peter's Church of England Primary School</t>
  </si>
  <si>
    <t>Catsfield Church of England Primary School</t>
  </si>
  <si>
    <t>Buxted CofE Primary School</t>
  </si>
  <si>
    <t>Burwash CofE School</t>
  </si>
  <si>
    <t>All Saints Church of England Primary School, Bexhill</t>
  </si>
  <si>
    <t>Beckley Church of England Primary School</t>
  </si>
  <si>
    <t>Battle and Langton Church of England Primary School</t>
  </si>
  <si>
    <t>Barcombe Church of England Primary School</t>
  </si>
  <si>
    <t>Fairlight Primary School</t>
  </si>
  <si>
    <t>Rudyard Kipling Primary School &amp; Nursery</t>
  </si>
  <si>
    <t>Bevendean Primary School</t>
  </si>
  <si>
    <t>Stone Cross School</t>
  </si>
  <si>
    <t>Woodingdean Primary School</t>
  </si>
  <si>
    <t>Saltdean Primary School</t>
  </si>
  <si>
    <t>Queen's Park Primary School</t>
  </si>
  <si>
    <t>Elm Grove Primary School</t>
  </si>
  <si>
    <t>Meridian Community Primary School and Nursery</t>
  </si>
  <si>
    <t>Bourne Primary School</t>
  </si>
  <si>
    <t>Rocks Park Primary School</t>
  </si>
  <si>
    <t>Stafford Junior School</t>
  </si>
  <si>
    <t>West Rise Junior School</t>
  </si>
  <si>
    <t>West Rise Community Infant School</t>
  </si>
  <si>
    <t>Pashley Down Infant School</t>
  </si>
  <si>
    <t>Motcombe Infants' School</t>
  </si>
  <si>
    <t>Roselands Infants' School</t>
  </si>
  <si>
    <t>Tollgate Community Junior School</t>
  </si>
  <si>
    <t>Sandown Primary School and Nursery</t>
  </si>
  <si>
    <t>Brunswick Primary School</t>
  </si>
  <si>
    <t>Peter Gladwin Primary School</t>
  </si>
  <si>
    <t>Harbour Primary and Nursery School</t>
  </si>
  <si>
    <t>Polegate Primary School</t>
  </si>
  <si>
    <t>Cradle Hill Community Primary School</t>
  </si>
  <si>
    <t>Denton Community Primary School and Nursery</t>
  </si>
  <si>
    <t>Mile Oak Primary School</t>
  </si>
  <si>
    <t>Little Common School</t>
  </si>
  <si>
    <t>West Hove Infant School</t>
  </si>
  <si>
    <t>Chantry Community Primary School</t>
  </si>
  <si>
    <t>Chyngton School</t>
  </si>
  <si>
    <t>West Blatchington Primary and Nursery School</t>
  </si>
  <si>
    <t>Wivelsfield Primary School</t>
  </si>
  <si>
    <t>St Michael's Primary School</t>
  </si>
  <si>
    <t>Willingdon Primary School</t>
  </si>
  <si>
    <t>Telscombe Cliffs Community Primary School</t>
  </si>
  <si>
    <t>Seaford Primary School</t>
  </si>
  <si>
    <t>Ringmer Primary and Nursery School</t>
  </si>
  <si>
    <t>Punnetts Town Community Primary School</t>
  </si>
  <si>
    <t>Brackenbury Primary School</t>
  </si>
  <si>
    <t>Benfield Primary School</t>
  </si>
  <si>
    <t>St Peter's Community Primary School</t>
  </si>
  <si>
    <t>Plumpton Primary School</t>
  </si>
  <si>
    <t>Park Mead Primary School</t>
  </si>
  <si>
    <t>Maynards Green Community Primary School</t>
  </si>
  <si>
    <t>Western Road Community Primary School</t>
  </si>
  <si>
    <t>Wallands Community Primary School</t>
  </si>
  <si>
    <t>Laughton Community Primary School</t>
  </si>
  <si>
    <t>Hove Junior School</t>
  </si>
  <si>
    <t>Hangleton Primary School</t>
  </si>
  <si>
    <t>Goldstone Primary School</t>
  </si>
  <si>
    <t>Hellingly Community Primary School</t>
  </si>
  <si>
    <t>Hankham Primary School</t>
  </si>
  <si>
    <t>Hamsey Community Primary School</t>
  </si>
  <si>
    <t>Grovelands Community Primary School</t>
  </si>
  <si>
    <t>Ashdown Primary School</t>
  </si>
  <si>
    <t>Chiddingly Primary School</t>
  </si>
  <si>
    <t>Brede Primary School</t>
  </si>
  <si>
    <t>Alfriston School</t>
  </si>
  <si>
    <t>Coldean Primary School</t>
  </si>
  <si>
    <t>Hertford Junior School</t>
  </si>
  <si>
    <t>Balfour Primary School</t>
  </si>
  <si>
    <t>Carlton Hill Primary School</t>
  </si>
  <si>
    <t>Westdene Primary School</t>
  </si>
  <si>
    <t>Stanford Infant School</t>
  </si>
  <si>
    <t>Stanford Junior School</t>
  </si>
  <si>
    <t>Patcham Infant School</t>
  </si>
  <si>
    <t>Patcham Junior School</t>
  </si>
  <si>
    <t>Middle Street Primary School</t>
  </si>
  <si>
    <t>Hertford Infant and Nursery School</t>
  </si>
  <si>
    <t>Downs Infant School</t>
  </si>
  <si>
    <t>Downs Junior School</t>
  </si>
  <si>
    <t>Coombe Road Primary School</t>
  </si>
  <si>
    <t>Royal Spa Nursery School</t>
  </si>
  <si>
    <t>Tarnerland Nursery School</t>
  </si>
  <si>
    <t>Durham Trinity School &amp; Sports College</t>
  </si>
  <si>
    <t>Windlestone School</t>
  </si>
  <si>
    <t>Villa Real School</t>
  </si>
  <si>
    <t>Walworth School</t>
  </si>
  <si>
    <t>Croft Community School</t>
  </si>
  <si>
    <t>Elemore Hall School</t>
  </si>
  <si>
    <t>St Bede's Catholic Comprehensive School and Byron College</t>
  </si>
  <si>
    <t>Wellfield School</t>
  </si>
  <si>
    <t>Durham Johnston Comprehensive School</t>
  </si>
  <si>
    <t>Durham Community Business College for Technology and Enterprise</t>
  </si>
  <si>
    <t>Durham Sixth Form Centre</t>
  </si>
  <si>
    <t>Belmont Community School</t>
  </si>
  <si>
    <t>Greenfield Community College, A Specialist Arts and Science School</t>
  </si>
  <si>
    <t>Bishop Barrington School A Sports with Mathematics College</t>
  </si>
  <si>
    <t>Wolsingham School</t>
  </si>
  <si>
    <t>Fyndoune Community College</t>
  </si>
  <si>
    <t>Seaham High School</t>
  </si>
  <si>
    <t>St John's Church of England Aided Primary School, Shildon</t>
  </si>
  <si>
    <t>Blessed John Duckett Roman Catholic Voluntary Aided Primary</t>
  </si>
  <si>
    <t>Our Lady Star of the Sea Roman Catholic Voluntary Aided Primary</t>
  </si>
  <si>
    <t>St Joseph's Roman Catholic Voluntary Aided Primary School, Blackhall</t>
  </si>
  <si>
    <t>St Mary's Roman Catholic Voluntary Aided Primary School, Wingate</t>
  </si>
  <si>
    <t>Our Lady of Lourdes Roman Catholic Voluntary Aided Primary</t>
  </si>
  <si>
    <t>St Godric's Roman Catholic Voluntary Aided Primary School, Thornley</t>
  </si>
  <si>
    <t>St Joseph's Catholic Primary School, Murton</t>
  </si>
  <si>
    <t>St Thomas More Roman Catholic Voluntary Aided Primary</t>
  </si>
  <si>
    <t>Blue Coat CofE (Aided) Junior School</t>
  </si>
  <si>
    <t>St Joseph's Roman Catholic Voluntary Aided Primary School, Durham</t>
  </si>
  <si>
    <t>St Joseph's Roman Catholic Voluntary Aided Primary School, Ushaw Moor</t>
  </si>
  <si>
    <t>St Godric's Roman Catholic Voluntary Aided Primary School, Durham</t>
  </si>
  <si>
    <t>St Hild's College Church of England Aided Primary School, Durham</t>
  </si>
  <si>
    <t>Our Lady Queen of Martyrs Roman Catholic Voluntary Aided Primary School, Newhouse</t>
  </si>
  <si>
    <t>St Patrick's Roman Catholic Voluntary Aided Primary School, Langley Moor</t>
  </si>
  <si>
    <t>St Francis Church of England Aided Junior School</t>
  </si>
  <si>
    <t>St Mary's Roman Catholic Voluntary Aided Primary School, Newton Aycliffe</t>
  </si>
  <si>
    <t>St Joseph's Roman Catholic Voluntary Aided Primary School, Coundon</t>
  </si>
  <si>
    <t>St Chad's Roman Catholic Voluntary Aided Primary School</t>
  </si>
  <si>
    <t>St Mary's Roman Catholic Voluntary Aided Primary School, Barnard Castle</t>
  </si>
  <si>
    <t>St Charles' Roman Catholic Voluntary Aided Primary School</t>
  </si>
  <si>
    <t>St Michael's C of E Primary School</t>
  </si>
  <si>
    <t>Our Lady and St Thomas Roman Catholic Voluntary Aided Primary</t>
  </si>
  <si>
    <t>St Cuthberts Roman Catholic Voluntary Aided Primary School</t>
  </si>
  <si>
    <t>Our Lady and St Joseph's Roman Catholic Voluntary Aided Primary School, Brooms</t>
  </si>
  <si>
    <t>St Michael's Roman Catholic Voluntary Aided Primary School, Esh Laude</t>
  </si>
  <si>
    <t>Esh CofE (Aided) Primary School</t>
  </si>
  <si>
    <t>St Patrick's Roman Catholic Voluntary Aided Primary School, Consett</t>
  </si>
  <si>
    <t>St Pius X Roman Catholic Voluntary Aided Primary School</t>
  </si>
  <si>
    <t>St Mary's Roman Catholic Voluntary Aided Primary School, Blackhill</t>
  </si>
  <si>
    <t>St Mary's Roman Catholic Voluntary Aided Primary School, South Moor</t>
  </si>
  <si>
    <t>St Patrick's Roman Catholic Voluntary Aided Primary School, Dipton</t>
  </si>
  <si>
    <t>St Joseph's Roman Catholic Voluntary Aided Primary School, Stanley</t>
  </si>
  <si>
    <t>St Benet's Roman Catholic Voluntary Aided Primary School</t>
  </si>
  <si>
    <t>St Bede's Roman Catholic Voluntary Aided Primary School, Sacriston</t>
  </si>
  <si>
    <t>St Cuthbert's Roman Catholic Voluntary Aided Primary School</t>
  </si>
  <si>
    <t>Bowes Hutchinson's CofE (Aided) School</t>
  </si>
  <si>
    <t>St Mary Magdalen's Roman Catholic Voluntary Aided Primary School, Seaham</t>
  </si>
  <si>
    <t>St Cuthbert's Roman Catholic Voluntary Aided Primary School, New Seaham</t>
  </si>
  <si>
    <t>Hutton Henry CofE (Controlled) Primary School</t>
  </si>
  <si>
    <t>Easington CofE Primary School</t>
  </si>
  <si>
    <t>St Margaret's Church of England Primary School</t>
  </si>
  <si>
    <t>Shincliffe CofE (Controlled) Primary School</t>
  </si>
  <si>
    <t>St Oswald's Church of England Aided Primary and Nursery School</t>
  </si>
  <si>
    <t>Belmont CofE (Controlled) Primary School</t>
  </si>
  <si>
    <t>Staindrop CofE (Controlled) Primary School</t>
  </si>
  <si>
    <t>Gainford CofE Primary School</t>
  </si>
  <si>
    <t>Evenwood CofE Primary School</t>
  </si>
  <si>
    <t>Green Lane Church of England Controlled Primary School</t>
  </si>
  <si>
    <t>Ebchester CofE Primary School</t>
  </si>
  <si>
    <t>Chester-Le-Street CofE (Controlled) Primary School</t>
  </si>
  <si>
    <t>Durham Gilesgate Primary School</t>
  </si>
  <si>
    <t>Easington Colliery Primary School</t>
  </si>
  <si>
    <t>Bullion Lane Primary School</t>
  </si>
  <si>
    <t>Roseberry Primary and Nursery School</t>
  </si>
  <si>
    <t>Sugar Hill Primary School</t>
  </si>
  <si>
    <t>Vane Road Primary School</t>
  </si>
  <si>
    <t>Blackhall Primary School</t>
  </si>
  <si>
    <t>Howletch Lane Primary School</t>
  </si>
  <si>
    <t>Yohden Primary School</t>
  </si>
  <si>
    <t>Langley Park Primary School</t>
  </si>
  <si>
    <t>Horndale Infants' School</t>
  </si>
  <si>
    <t>Byerley Park Primary School</t>
  </si>
  <si>
    <t>St Andrew's Primary School</t>
  </si>
  <si>
    <t>Copeland Road Primary School</t>
  </si>
  <si>
    <t>Red Hall Primary School</t>
  </si>
  <si>
    <t>Sedgefield Hardwick Primary School</t>
  </si>
  <si>
    <t>Sedgefield Primary School</t>
  </si>
  <si>
    <t>Acre Rigg Infant School</t>
  </si>
  <si>
    <t>Shotton Primary School</t>
  </si>
  <si>
    <t>Cotsford Primary School</t>
  </si>
  <si>
    <t>Wingate Primary School</t>
  </si>
  <si>
    <t>Wheatley Hill Community Primary School</t>
  </si>
  <si>
    <t>Thornley Primary School</t>
  </si>
  <si>
    <t>Deaf Hill Primary School</t>
  </si>
  <si>
    <t>Hesleden Primary School</t>
  </si>
  <si>
    <t>Laurel Avenue Community Primary School</t>
  </si>
  <si>
    <t>Belmont Cheveley Park Primary School</t>
  </si>
  <si>
    <t>Esh Winning Primary School</t>
  </si>
  <si>
    <t>Durham Newton Hall Infants' School</t>
  </si>
  <si>
    <t>Neville's Cross Primary School</t>
  </si>
  <si>
    <t>Bearpark Primary School</t>
  </si>
  <si>
    <t>West Rainton Primary School</t>
  </si>
  <si>
    <t>Sherburn Primary School</t>
  </si>
  <si>
    <t>Ludworth Primary School</t>
  </si>
  <si>
    <t>Pittington Primary School</t>
  </si>
  <si>
    <t>Witton Gilbert Primary School</t>
  </si>
  <si>
    <t>Langley Moor Primary School</t>
  </si>
  <si>
    <t>New Brancepeth Primary School</t>
  </si>
  <si>
    <t>Montalbo Nursery &amp; Primary School</t>
  </si>
  <si>
    <t>Cockfield Primary School</t>
  </si>
  <si>
    <t>Timothy Hackworth Primary School</t>
  </si>
  <si>
    <t>Cockton Hill Infant School</t>
  </si>
  <si>
    <t>Cockton Hill Junior School</t>
  </si>
  <si>
    <t>Middleton-in-Teesdale Nursery and Primary School</t>
  </si>
  <si>
    <t>Woodland Primary School</t>
  </si>
  <si>
    <t>Toft Hill Primary School</t>
  </si>
  <si>
    <t>Thornhill Primary School</t>
  </si>
  <si>
    <t>St Helen Auckland Community Primary School</t>
  </si>
  <si>
    <t>Escomb Primary School</t>
  </si>
  <si>
    <t>Butterknowle Primary School</t>
  </si>
  <si>
    <t>Aycliffe Village Primary School</t>
  </si>
  <si>
    <t>Forest of Teesdale Primary School</t>
  </si>
  <si>
    <t>Ramshaw Primary School</t>
  </si>
  <si>
    <t>Etherley Lane Primary School</t>
  </si>
  <si>
    <t>Broom Cottages Primary &amp; Nursery School</t>
  </si>
  <si>
    <t>Fishburn Primary School</t>
  </si>
  <si>
    <t>Ox Close Primary School</t>
  </si>
  <si>
    <t>Bowburn Primary School</t>
  </si>
  <si>
    <t>Dean Bank Primary and Nursery School</t>
  </si>
  <si>
    <t>Kelloe Primary School</t>
  </si>
  <si>
    <t>Coxhoe Primary School</t>
  </si>
  <si>
    <t>West Cornforth Primary School</t>
  </si>
  <si>
    <t>Ferryhill Station Primary School</t>
  </si>
  <si>
    <t>Cassop Primary School</t>
  </si>
  <si>
    <t>Kirk Merrington Primary School</t>
  </si>
  <si>
    <t>Byers Green Primary School</t>
  </si>
  <si>
    <t>Oakley Cross Primary School and Nursery</t>
  </si>
  <si>
    <t>Wolsingham Primary School</t>
  </si>
  <si>
    <t>Witton-le-Wear Primary School</t>
  </si>
  <si>
    <t>Willington Primary School</t>
  </si>
  <si>
    <t>Wearhead Primary School</t>
  </si>
  <si>
    <t>St John's Chapel Primary School</t>
  </si>
  <si>
    <t>Rookhope Primary School</t>
  </si>
  <si>
    <t>Frosterley Primary School</t>
  </si>
  <si>
    <t>Howden-le-Wear Primary School</t>
  </si>
  <si>
    <t>Sunnybrow Primary School</t>
  </si>
  <si>
    <t>Stanley (Crook) Primary School</t>
  </si>
  <si>
    <t>Peases West Primary School</t>
  </si>
  <si>
    <t>Crook Primary School</t>
  </si>
  <si>
    <t>Tow Law Millennium Primary School</t>
  </si>
  <si>
    <t>Hunwick Primary School</t>
  </si>
  <si>
    <t>Hamsterley Primary School</t>
  </si>
  <si>
    <t>Consett Infant School</t>
  </si>
  <si>
    <t>Consett Junior School</t>
  </si>
  <si>
    <t>Delves Lane Primary School</t>
  </si>
  <si>
    <t>Benfieldside Primary School</t>
  </si>
  <si>
    <t>Castleside Primary School</t>
  </si>
  <si>
    <t>Burnhope Primary School</t>
  </si>
  <si>
    <t>Leadgate Primary School - Split Site</t>
  </si>
  <si>
    <t>Shotley Bridge Primary School</t>
  </si>
  <si>
    <t>Burnopfield Primary School</t>
  </si>
  <si>
    <t>Stanley Burnside Primary School</t>
  </si>
  <si>
    <t>East Stanley School</t>
  </si>
  <si>
    <t>Annfield Plain Infant School</t>
  </si>
  <si>
    <t>Annfield Plain Junior School</t>
  </si>
  <si>
    <t>Catchgate Primary School</t>
  </si>
  <si>
    <t>Collierley Primary School</t>
  </si>
  <si>
    <t>Beamish Primary School</t>
  </si>
  <si>
    <t>Cotherstone Primary School</t>
  </si>
  <si>
    <t>Bournmoor Primary School</t>
  </si>
  <si>
    <t>Cestria Primary School</t>
  </si>
  <si>
    <t>Red Rose Primary School</t>
  </si>
  <si>
    <t>Nettlesworth Primary School</t>
  </si>
  <si>
    <t>West Pelton Primary School</t>
  </si>
  <si>
    <t>Lumley Infant and Nursery School</t>
  </si>
  <si>
    <t>Lumley Junior School</t>
  </si>
  <si>
    <t>Edmondsley Primary School</t>
  </si>
  <si>
    <t>Westlea Primary School</t>
  </si>
  <si>
    <t>Ropery Walk Primary School</t>
  </si>
  <si>
    <t>The Woodlands</t>
  </si>
  <si>
    <t>Tudhoe Moor Nursery School</t>
  </si>
  <si>
    <t>Rosemary Lane Nursery School</t>
  </si>
  <si>
    <t>Horden Nursery School</t>
  </si>
  <si>
    <t>Beechdale Nursery School</t>
  </si>
  <si>
    <t>George Dent Nursery School</t>
  </si>
  <si>
    <t>Borough Road Nursery School</t>
  </si>
  <si>
    <t>Langley Moor Nursery School</t>
  </si>
  <si>
    <t>Etherley Lane Nursery School</t>
  </si>
  <si>
    <t>Seaham Harbour Nursery School</t>
  </si>
  <si>
    <t>Oxclose Nursery School</t>
  </si>
  <si>
    <t>Aclet Close Nursery School</t>
  </si>
  <si>
    <t>Wingate Community Nursery School</t>
  </si>
  <si>
    <t>Oxhill Nursery School</t>
  </si>
  <si>
    <t>Yewstock School</t>
  </si>
  <si>
    <t>Linwood School</t>
  </si>
  <si>
    <t>Westfield Arts College</t>
  </si>
  <si>
    <t>Mountjoy School</t>
  </si>
  <si>
    <t>Beaucroft Foundation School</t>
  </si>
  <si>
    <t>Winchelsea School</t>
  </si>
  <si>
    <t>Poole High School</t>
  </si>
  <si>
    <t>The Woodroffe School</t>
  </si>
  <si>
    <t>Stalbridge Church of England Primary School</t>
  </si>
  <si>
    <t>St Walburga's Catholic Primary School</t>
  </si>
  <si>
    <t>St Edward's Roman Catholic/Church of England School, Poole</t>
  </si>
  <si>
    <t>The Blandford School</t>
  </si>
  <si>
    <t>Beaminster School</t>
  </si>
  <si>
    <t>Gillingham School</t>
  </si>
  <si>
    <t>Ferndown Middle School</t>
  </si>
  <si>
    <t>Sturminster Newton High School</t>
  </si>
  <si>
    <t>Lytchett Minster School</t>
  </si>
  <si>
    <t>West Moors Middle School</t>
  </si>
  <si>
    <t>The Purbeck School</t>
  </si>
  <si>
    <t>Ferndown Upper School</t>
  </si>
  <si>
    <t>Cranborne Middle School</t>
  </si>
  <si>
    <t>St Michael's Church of England Voluntary Aided Primary School, Lyme Regis</t>
  </si>
  <si>
    <t>The Abbey CofE VA Primary School, Shaftesbury</t>
  </si>
  <si>
    <t>St Joseph's Catholic Primary School, Christchurch</t>
  </si>
  <si>
    <t>The Priory Church of England Primary School</t>
  </si>
  <si>
    <t>St Katharine's Church of England Primary School</t>
  </si>
  <si>
    <t>St Nicholas and St Laurence Church of England Primary School, Broadwey</t>
  </si>
  <si>
    <t>Portesham Church of England Primary School</t>
  </si>
  <si>
    <t>Wool Church of England Voluntary Aided Primary School</t>
  </si>
  <si>
    <t>Winterbourne Valley Church of England Aided First School</t>
  </si>
  <si>
    <t>Wimborne St Giles Church of England First School and Nursery</t>
  </si>
  <si>
    <t>Sandford St Martin's Church of England Voluntary Aided Primary School</t>
  </si>
  <si>
    <t>Symondsbury Church of England Voluntary Aided Primary School</t>
  </si>
  <si>
    <t>Powerstock Church of England Voluntary Aided Primary School</t>
  </si>
  <si>
    <t>Salway Ash Church of England Voluntary Aided Primary School</t>
  </si>
  <si>
    <t>Parrett and Axe Church of England Voluntary Aided Primary School</t>
  </si>
  <si>
    <t>St Gregory's Church of England Primary School, Marnhull</t>
  </si>
  <si>
    <t>Thorner's Church of England School, Litton Cheney</t>
  </si>
  <si>
    <t>St George's Church of England Primary School, Langton Matravers</t>
  </si>
  <si>
    <t>Hampreston Church of England Voluntary Aided First School</t>
  </si>
  <si>
    <t>Milton-on-Stour Church of England Primary School</t>
  </si>
  <si>
    <t>Sticklands Church of England Voluntary Aided Primary School</t>
  </si>
  <si>
    <t>Durweston CofE VA Primary School</t>
  </si>
  <si>
    <t>Cranborne Church of England Voluntary Aided First School</t>
  </si>
  <si>
    <t>St Nicholas Church of England Voluntary Aided Primary School, Child Okeford</t>
  </si>
  <si>
    <t>Manor Park Church of England First School</t>
  </si>
  <si>
    <t>Burton Church of England Primary School</t>
  </si>
  <si>
    <t>Wyke Regis Church of England Junior School</t>
  </si>
  <si>
    <t>St Mary's Church of England First School, Charminster</t>
  </si>
  <si>
    <t>Broadwindsor Church of England Voluntary Controlled Primary School</t>
  </si>
  <si>
    <t>Pimperne Church of England VC Primary School</t>
  </si>
  <si>
    <t>All Saints Church of England Voluntary Controlled Primary School</t>
  </si>
  <si>
    <t>Thorncombe, St Mary's Church of England Voluntary Controlled Primary School</t>
  </si>
  <si>
    <t>Maiden Newton, Greenford Church of England Primary School</t>
  </si>
  <si>
    <t>St James' Church of England Voluntary Controlled First School</t>
  </si>
  <si>
    <t>Cerne Abbas Church of England Voluntary Controlled First School</t>
  </si>
  <si>
    <t>St George's Church of England School, Bourton</t>
  </si>
  <si>
    <t>Stoborough Church of England Primary School</t>
  </si>
  <si>
    <t>The Prince of Wales School</t>
  </si>
  <si>
    <t>Wyke Primary School</t>
  </si>
  <si>
    <t>Mudeford Junior School</t>
  </si>
  <si>
    <t>Mudeford Community Infants' School</t>
  </si>
  <si>
    <t>Somerford Primary School</t>
  </si>
  <si>
    <t>Christchurch Infant School</t>
  </si>
  <si>
    <t>Southill Primary School</t>
  </si>
  <si>
    <t>Radipole Primary School</t>
  </si>
  <si>
    <t>Bincombe Valley Primary School</t>
  </si>
  <si>
    <t>Wyke Regis Infant School and Nursery</t>
  </si>
  <si>
    <t>Rushcombe First School</t>
  </si>
  <si>
    <t>Parley First School</t>
  </si>
  <si>
    <t>Wimborne First School</t>
  </si>
  <si>
    <t>Swanage Primary School</t>
  </si>
  <si>
    <t>William Barnes Primary School</t>
  </si>
  <si>
    <t>Sturminster Marshall First School</t>
  </si>
  <si>
    <t>Stower Provost Community School</t>
  </si>
  <si>
    <t>Hazelbury Bryan Primary School</t>
  </si>
  <si>
    <t>Ferndown First School</t>
  </si>
  <si>
    <t>Gillingham Primary School</t>
  </si>
  <si>
    <t>Cheselbourne Village School</t>
  </si>
  <si>
    <t>Charmouth Primary School</t>
  </si>
  <si>
    <t>Broadmayne First School</t>
  </si>
  <si>
    <t>Orchard Manor School</t>
  </si>
  <si>
    <t>Mill Ford School</t>
  </si>
  <si>
    <t>Longcause Community Special School</t>
  </si>
  <si>
    <t>Mount Tamar School</t>
  </si>
  <si>
    <t>Brook Green Centre for Learning</t>
  </si>
  <si>
    <t>Cann Bridge School</t>
  </si>
  <si>
    <t>Bidwell Brook School</t>
  </si>
  <si>
    <t>Torbay</t>
  </si>
  <si>
    <t>Pathfield School</t>
  </si>
  <si>
    <t>The Lampard Community School</t>
  </si>
  <si>
    <t>Barley Lane School</t>
  </si>
  <si>
    <t>Mill Water School</t>
  </si>
  <si>
    <t>Southbrook School</t>
  </si>
  <si>
    <t>Ellen Tinkham School</t>
  </si>
  <si>
    <t>St Peter's Church of England Aided School</t>
  </si>
  <si>
    <t>St Cuthbert Mayne School</t>
  </si>
  <si>
    <t>Tiverton High School</t>
  </si>
  <si>
    <t>Sir John Hunt Community Sports College</t>
  </si>
  <si>
    <t>Plymouth High School for Girls</t>
  </si>
  <si>
    <t>The Spires College</t>
  </si>
  <si>
    <t>King Edward VI Community College</t>
  </si>
  <si>
    <t>South Molton Community College</t>
  </si>
  <si>
    <t>Sidmouth College</t>
  </si>
  <si>
    <t>Cullompton Community College</t>
  </si>
  <si>
    <t>Rackenford Church of England Primary School</t>
  </si>
  <si>
    <t>Bickleigh Down Church of England Primary School</t>
  </si>
  <si>
    <t>St Budeaux Foundation CofE (Aided) Junior School</t>
  </si>
  <si>
    <t>Wolborough Church of England (Aided) Nursery and Primary School</t>
  </si>
  <si>
    <t>Marldon Church of England Primary School</t>
  </si>
  <si>
    <t>St Catherine's CofE Primary School</t>
  </si>
  <si>
    <t>Morchard Bishop Church of England Primary School</t>
  </si>
  <si>
    <t>St George's Church of England (VA) Infant and Nursery School</t>
  </si>
  <si>
    <t>Swimbridge Church of England Primary School</t>
  </si>
  <si>
    <t>South Molton United Church of England Primary School</t>
  </si>
  <si>
    <t>St Margaret's Church of England (Aided) Junior School</t>
  </si>
  <si>
    <t>Lynton Church of England Primary School</t>
  </si>
  <si>
    <t>Chittlehampton Church of England Primary School</t>
  </si>
  <si>
    <t>Pinhoe Church of England Primary School</t>
  </si>
  <si>
    <t>St Sidwell's Church of England Primary School and Nursery</t>
  </si>
  <si>
    <t>Woodbury Salterton Church of England Primary School</t>
  </si>
  <si>
    <t>Woodbury Church of England Primary School</t>
  </si>
  <si>
    <t>Tipton St John Church of England Primary School</t>
  </si>
  <si>
    <t>Webber's Church of England Primary School</t>
  </si>
  <si>
    <t>Feniton Church of England Primary School</t>
  </si>
  <si>
    <t>Farway Church of England Primary School</t>
  </si>
  <si>
    <t>The Beacon Church of England (VA) Primary School</t>
  </si>
  <si>
    <t>Awliscombe Church of England Primary School</t>
  </si>
  <si>
    <t>Mary Dean's CofE Primary School</t>
  </si>
  <si>
    <t>St Andrew's Cof E VA Primary School</t>
  </si>
  <si>
    <t>Compton CofE Primary School</t>
  </si>
  <si>
    <t>Lamerton Church of England Voluntary Controlled Primary School</t>
  </si>
  <si>
    <t>Cornwood Church of England Primary School</t>
  </si>
  <si>
    <t>Malborough with South Huish Church of England Primary School</t>
  </si>
  <si>
    <t>Kingskerswell Church of England Primary School</t>
  </si>
  <si>
    <t>Dartington Church of England Primary School</t>
  </si>
  <si>
    <t>Chudleigh Church of England Community Primary School</t>
  </si>
  <si>
    <t>Brixham Church of England Primary School</t>
  </si>
  <si>
    <t>Parracombe Church of England Primary School</t>
  </si>
  <si>
    <t>Ilfracombe Church of England Junior School</t>
  </si>
  <si>
    <t>Holsworthy Church of England Primary School</t>
  </si>
  <si>
    <t>Great Torrington Bluecoat Church of England Primary School</t>
  </si>
  <si>
    <t>Goodleigh Church of England Primary School</t>
  </si>
  <si>
    <t>Georgeham Church of England (VC) Primary School</t>
  </si>
  <si>
    <t>Berrynarbor Church of England Primary School</t>
  </si>
  <si>
    <t>Littleham Church of England Primary School</t>
  </si>
  <si>
    <t>Uplowman Church of England Primary School</t>
  </si>
  <si>
    <t>Thorverton Church of England Primary School</t>
  </si>
  <si>
    <t>Stoke Canon Church of England Primary School and Pre-School</t>
  </si>
  <si>
    <t>Silverton Church of England Primary School</t>
  </si>
  <si>
    <t>Plymtree Church of England Primary School</t>
  </si>
  <si>
    <t>Payhembury Church of England Primary School</t>
  </si>
  <si>
    <t>Offwell Church of England Primary School</t>
  </si>
  <si>
    <t>Lympstone Church of England Primary School</t>
  </si>
  <si>
    <t>Kentisbeare Church of England Primary School</t>
  </si>
  <si>
    <t>Withycombe Raleigh Church of England Primary School</t>
  </si>
  <si>
    <t>St Martin's CofE Primary &amp; Nursery School</t>
  </si>
  <si>
    <t>Burlescombe Church of England Primary School</t>
  </si>
  <si>
    <t>Broadhembury Church of England Primary School</t>
  </si>
  <si>
    <t>Branscombe Church of England Primary School</t>
  </si>
  <si>
    <t>Brampford Speke Church of England Primary School</t>
  </si>
  <si>
    <t>Heathcoat Primary School</t>
  </si>
  <si>
    <t>Two Moors Primary School</t>
  </si>
  <si>
    <t>The Castle Primary School</t>
  </si>
  <si>
    <t>Halberton Primary School</t>
  </si>
  <si>
    <t>Bolham Community Primary School</t>
  </si>
  <si>
    <t>Modbury Primary School</t>
  </si>
  <si>
    <t>Ugborough Primary School</t>
  </si>
  <si>
    <t>Yealmpstone Farm Primary School</t>
  </si>
  <si>
    <t>Lipson Vale Primary School</t>
  </si>
  <si>
    <t>Pennycross Primary School</t>
  </si>
  <si>
    <t>Laira Green Primary School</t>
  </si>
  <si>
    <t>College Road Primary School</t>
  </si>
  <si>
    <t>Whitchurch Community Primary School</t>
  </si>
  <si>
    <t>Tavistock  Primary &amp; Nursery School</t>
  </si>
  <si>
    <t>Mary Tavy and Brentor Community Primary School</t>
  </si>
  <si>
    <t>Shaugh Prior Primary School</t>
  </si>
  <si>
    <t>Milton Abbot School</t>
  </si>
  <si>
    <t>Lifton Community Primary School</t>
  </si>
  <si>
    <t>Manor Primary School, Ivybridge</t>
  </si>
  <si>
    <t>The Erme Primary School</t>
  </si>
  <si>
    <t>Horrabridge Primary &amp; Nursery School</t>
  </si>
  <si>
    <t>Hatherleigh Community Primary School</t>
  </si>
  <si>
    <t>Gulworthy Primary School</t>
  </si>
  <si>
    <t>Ermington Primary School</t>
  </si>
  <si>
    <t>Canada Hill Community Primary School</t>
  </si>
  <si>
    <t>Bradley Barton Primary School and Nursery Unit</t>
  </si>
  <si>
    <t>Sherwell Valley Primary School</t>
  </si>
  <si>
    <t>The Grove School</t>
  </si>
  <si>
    <t>Watcombe Primary School</t>
  </si>
  <si>
    <t>Homelands Primary School</t>
  </si>
  <si>
    <t>Hazeldown School</t>
  </si>
  <si>
    <t>Stokenham Area Primary School</t>
  </si>
  <si>
    <t>Stokeinteignhead School</t>
  </si>
  <si>
    <t>White Rock Primary School</t>
  </si>
  <si>
    <t>Highweek Community Primary and Nursery School</t>
  </si>
  <si>
    <t>Decoy Primary School</t>
  </si>
  <si>
    <t>Loddiswell Primary School</t>
  </si>
  <si>
    <t>Kingsbridge Community Primary School</t>
  </si>
  <si>
    <t>Ipplepen Primary School</t>
  </si>
  <si>
    <t>Exminster Community Primary</t>
  </si>
  <si>
    <t>Doddiscombsleigh Primary  School</t>
  </si>
  <si>
    <t>Denbury Primary School</t>
  </si>
  <si>
    <t>Furzeham Primary School</t>
  </si>
  <si>
    <t>Bovey Tracey Primary School</t>
  </si>
  <si>
    <t>Bishopsteignton School</t>
  </si>
  <si>
    <t>Abbotskerswell Primary School</t>
  </si>
  <si>
    <t>Kingsacre Primary School</t>
  </si>
  <si>
    <t>Woolsery Primary School</t>
  </si>
  <si>
    <t>Winkleigh Primary School</t>
  </si>
  <si>
    <t>West Down School</t>
  </si>
  <si>
    <t>South Molton Community Primary School</t>
  </si>
  <si>
    <t>Shirwell Community Primary School</t>
  </si>
  <si>
    <t>Shebbear Community School</t>
  </si>
  <si>
    <t>St Giles-on-the-Heath Community School</t>
  </si>
  <si>
    <t>Parkham Primary School</t>
  </si>
  <si>
    <t>North Molton School</t>
  </si>
  <si>
    <t>Monkleigh Primary School</t>
  </si>
  <si>
    <t>Marwood School</t>
  </si>
  <si>
    <t>Langtree Community School and Nursery Unit</t>
  </si>
  <si>
    <t>Kings Nympton Community Primary School</t>
  </si>
  <si>
    <t>Kentisbury Primary School</t>
  </si>
  <si>
    <t>Instow Community Primary School</t>
  </si>
  <si>
    <t>Ilfracombe Infant and Nursery School</t>
  </si>
  <si>
    <t>Horwood and Newton Tracey Community Primary School</t>
  </si>
  <si>
    <t>Hartland Primary School</t>
  </si>
  <si>
    <t>Halwill Community Primary School</t>
  </si>
  <si>
    <t>Fremington Community Primary and Nursery School</t>
  </si>
  <si>
    <t>Filleigh Community Primary School</t>
  </si>
  <si>
    <t>East Anstey Primary School</t>
  </si>
  <si>
    <t>Buckland Brewer Primary School</t>
  </si>
  <si>
    <t>Southmead School</t>
  </si>
  <si>
    <t>Caen Community Primary School</t>
  </si>
  <si>
    <t>Bishops Tawton Primary School</t>
  </si>
  <si>
    <t>Bishops Nympton Primary School</t>
  </si>
  <si>
    <t>West Croft School</t>
  </si>
  <si>
    <t>East-the-Water Community Primary School</t>
  </si>
  <si>
    <t>Beaford Community Primary &amp; Nursery School</t>
  </si>
  <si>
    <t>Pilton Infants' School</t>
  </si>
  <si>
    <t>Ashwater Primary School</t>
  </si>
  <si>
    <t>Appledore School</t>
  </si>
  <si>
    <t>Spreyton School</t>
  </si>
  <si>
    <t>Bassetts Farm Primary School</t>
  </si>
  <si>
    <t>Landscore Primary School</t>
  </si>
  <si>
    <t>Willand School</t>
  </si>
  <si>
    <t>Whimple Primary School</t>
  </si>
  <si>
    <t>Upottery Primary School</t>
  </si>
  <si>
    <t>Shute Community Primary School</t>
  </si>
  <si>
    <t>Seaton Primary School</t>
  </si>
  <si>
    <t>Sandford School</t>
  </si>
  <si>
    <t>Ottery St Mary Primary School</t>
  </si>
  <si>
    <t>Newton St Cyres Primary School</t>
  </si>
  <si>
    <t>Newton Poppleford Primary School</t>
  </si>
  <si>
    <t>Kilmington Primary School</t>
  </si>
  <si>
    <t>Honiton Primary School</t>
  </si>
  <si>
    <t>Marpool Primary School</t>
  </si>
  <si>
    <t>Exeter Road Community Primary School</t>
  </si>
  <si>
    <t>Stoke Hill Junior School</t>
  </si>
  <si>
    <t>Stoke Hill Infants and Nursery School</t>
  </si>
  <si>
    <t>Newtown Primary School</t>
  </si>
  <si>
    <t>Montgomery Primary School</t>
  </si>
  <si>
    <t>Ladysmith Junior School</t>
  </si>
  <si>
    <t>Ladysmith Infant &amp; Nursery School</t>
  </si>
  <si>
    <t>Countess Wear Community School</t>
  </si>
  <si>
    <t>Culmstock Primary School</t>
  </si>
  <si>
    <t>Hayward's Primary School</t>
  </si>
  <si>
    <t>Copplestone Primary School</t>
  </si>
  <si>
    <t>Colyton Primary School</t>
  </si>
  <si>
    <t>Clyst St Mary Primary School</t>
  </si>
  <si>
    <t>Clyst Hydon Primary School</t>
  </si>
  <si>
    <t>Cheriton Fitzpaine Primary School</t>
  </si>
  <si>
    <t>Bow Community Primary School</t>
  </si>
  <si>
    <t>Plym Bridge Nursery and Day Care</t>
  </si>
  <si>
    <t>Ham Drive Nursery School and Day Care</t>
  </si>
  <si>
    <t>Chestnut Nursery</t>
  </si>
  <si>
    <t>Alfreton Park Community Special School</t>
  </si>
  <si>
    <t>Swanwick School and Sports College</t>
  </si>
  <si>
    <t>Brackenfield Special School</t>
  </si>
  <si>
    <t>Lady Manners School</t>
  </si>
  <si>
    <t>Murray Park Community School</t>
  </si>
  <si>
    <t>Belper School and Sixth Form Centre</t>
  </si>
  <si>
    <t>Shelton Junior School</t>
  </si>
  <si>
    <t>Fairmeadows Foundation Primary School</t>
  </si>
  <si>
    <t>The Curzon CofE Primary School</t>
  </si>
  <si>
    <t>Repton Primary School</t>
  </si>
  <si>
    <t>Belmont Primary School</t>
  </si>
  <si>
    <t>Buxton Community School</t>
  </si>
  <si>
    <t>Dronfield Henry Fanshawe School</t>
  </si>
  <si>
    <t>Anthony Gell School</t>
  </si>
  <si>
    <t>Parkside Community School</t>
  </si>
  <si>
    <t>Hasland Hall Community School</t>
  </si>
  <si>
    <t>Whittington Green School</t>
  </si>
  <si>
    <t>Glossopdale School</t>
  </si>
  <si>
    <t>Littleover Community School</t>
  </si>
  <si>
    <t>The Bemrose School</t>
  </si>
  <si>
    <t>Highfields School</t>
  </si>
  <si>
    <t>Tibshelf Community School</t>
  </si>
  <si>
    <t>Aldercar High School</t>
  </si>
  <si>
    <t>William Allitt School</t>
  </si>
  <si>
    <t>New Mills School</t>
  </si>
  <si>
    <t>Chapel-en-le-Frith High School</t>
  </si>
  <si>
    <t>Youlgrave, All Saints' CofE (VA) Primary School</t>
  </si>
  <si>
    <t>Tintwistle CofE (Aided) Primary School</t>
  </si>
  <si>
    <t>St James' Church of England Aided Junior School</t>
  </si>
  <si>
    <t>St James' Church of England Aided Infant School</t>
  </si>
  <si>
    <t>St Andrew's CofE Methodist (Aided) Primary School</t>
  </si>
  <si>
    <t>St Mary's Catholic Primary</t>
  </si>
  <si>
    <t>Weston-on-Trent CofE (VA) Primary School</t>
  </si>
  <si>
    <t>Bishop Pursglove CofE (A) Primary School</t>
  </si>
  <si>
    <t>Taddington and Priestcliffe School</t>
  </si>
  <si>
    <t>Pilsley CofE Primary School</t>
  </si>
  <si>
    <t>Newton Solney CofE (Aided) Infant School</t>
  </si>
  <si>
    <t>Bonsall CofE (A) Primary School</t>
  </si>
  <si>
    <t>Longstone CofE Primary School</t>
  </si>
  <si>
    <t>Litton CofE Primary School</t>
  </si>
  <si>
    <t>Hathersage St Michael's CofE (Aided) Primary School</t>
  </si>
  <si>
    <t>Dinting Church of England Voluntary Aided Primary School</t>
  </si>
  <si>
    <t>Fitzherbert CofE (Aided) Primary School</t>
  </si>
  <si>
    <t>Camms CofE (Aided) Primary School</t>
  </si>
  <si>
    <t>Denby Free CofE VA Primary School</t>
  </si>
  <si>
    <t>Fritchley CofE (Aided) Primary &amp; Nursery School</t>
  </si>
  <si>
    <t>Carsington and Hopton Primary School</t>
  </si>
  <si>
    <t>Charlesworth Voluntary Controlled Primary School</t>
  </si>
  <si>
    <t>Calow CofE VC Primary School</t>
  </si>
  <si>
    <t>St John's CofE Primary School and Nursery</t>
  </si>
  <si>
    <t>Taxal and Fernilee CofE Primary School</t>
  </si>
  <si>
    <t>Church Broughton CofE Primary School</t>
  </si>
  <si>
    <t>Bakewell Methodist Junior School</t>
  </si>
  <si>
    <t>St Andrew's CofE Junior School</t>
  </si>
  <si>
    <t>Duke of Norfolk CofE Primary School</t>
  </si>
  <si>
    <t>Crich Church of England Infant School</t>
  </si>
  <si>
    <t>Crich Carr CofE Primary School</t>
  </si>
  <si>
    <t>Woodville CofE Junior School</t>
  </si>
  <si>
    <t>Wirksworth CofE Infant School</t>
  </si>
  <si>
    <t>Winster CofE Primary School</t>
  </si>
  <si>
    <t>Mugginton CofE Primary School</t>
  </si>
  <si>
    <t>St George's CofE Controlled Primary School</t>
  </si>
  <si>
    <t>Stretton Handley Church of England Primary School</t>
  </si>
  <si>
    <t>Stoney Middleton CofE (C) Primary School</t>
  </si>
  <si>
    <t>Stanton-in-Peak CofE Primary School</t>
  </si>
  <si>
    <t>Stanley Common CofE Primary School</t>
  </si>
  <si>
    <t>Rosliston CofE Primary School</t>
  </si>
  <si>
    <t>Risley Lower Grammar CE (VC) Primary School</t>
  </si>
  <si>
    <t>Peak Forest Church of England Voluntary Controlled Primary School</t>
  </si>
  <si>
    <t>Osmaston CofE (VC) Primary School</t>
  </si>
  <si>
    <t>Long Lane Church of England Primary School</t>
  </si>
  <si>
    <t>Norbury CofE Primary School</t>
  </si>
  <si>
    <t>Netherseal St Peter's CofE (C) Primary School</t>
  </si>
  <si>
    <t>Monyash CofE Primary School</t>
  </si>
  <si>
    <t>South Darley CofE Primary School</t>
  </si>
  <si>
    <t>Matlock Bath Holy Trinity CofE Controlled Primary School</t>
  </si>
  <si>
    <t>Cromford Church of England Primary School</t>
  </si>
  <si>
    <t>Mapperley CofE Controlled Primary School</t>
  </si>
  <si>
    <t>Kniveton CofE Primary School</t>
  </si>
  <si>
    <t>Kirk Langley CofE Primary School</t>
  </si>
  <si>
    <t>Kirk Ireton C of E Primary School</t>
  </si>
  <si>
    <t>Hulland CofE Primary School</t>
  </si>
  <si>
    <t>Horsley CofE (Controlled) Primary School</t>
  </si>
  <si>
    <t>Mundy CofE Junior School</t>
  </si>
  <si>
    <t>Langley Mill CofE Infant School and Nursery</t>
  </si>
  <si>
    <t>Corfield CofE Infant School</t>
  </si>
  <si>
    <t>Hartshorne CofE Primary School</t>
  </si>
  <si>
    <t>Hartington CofE Primary School</t>
  </si>
  <si>
    <t>Biggin CofE Primary School</t>
  </si>
  <si>
    <t>Earl Sterndale CofE Primary School</t>
  </si>
  <si>
    <t>Rowsley CofE (Controlled) Primary School</t>
  </si>
  <si>
    <t>Great Hucklow CE Primary</t>
  </si>
  <si>
    <t>Whitfield St James' CofE (VC) Primary School</t>
  </si>
  <si>
    <t>Eyam CofE Primary School</t>
  </si>
  <si>
    <t>Elton CofE Primary School</t>
  </si>
  <si>
    <t>Creswell CofE Controlled Infant and Nursery</t>
  </si>
  <si>
    <t>Edale CofE Primary School</t>
  </si>
  <si>
    <t>Coton-in-the-Elms Cof E Primary School</t>
  </si>
  <si>
    <t>Clifton CofE Primary School</t>
  </si>
  <si>
    <t>Dove Holes CofE Primary School</t>
  </si>
  <si>
    <t>Castleton CofE Primary School</t>
  </si>
  <si>
    <t>Fairfield Endowed CofE (C) Junior School</t>
  </si>
  <si>
    <t>Breadsall CofE VC Primary School</t>
  </si>
  <si>
    <t>Brailsford CofE Primary School</t>
  </si>
  <si>
    <t>Bradwell CofE (Controlled) Infant School</t>
  </si>
  <si>
    <t>Bradley CofE Primary School</t>
  </si>
  <si>
    <t>Sale and Davys Church of England Primary School</t>
  </si>
  <si>
    <t>Barlow CofE Primary School</t>
  </si>
  <si>
    <t>Bakewell CofE Infant School</t>
  </si>
  <si>
    <t>St Oswald's CofE Primary School</t>
  </si>
  <si>
    <t>Hollingwood Primary School</t>
  </si>
  <si>
    <t>Mickleover Primary School</t>
  </si>
  <si>
    <t>Herbert Strutt Primary School</t>
  </si>
  <si>
    <t>Milford Primary School</t>
  </si>
  <si>
    <t>Pottery Primary School</t>
  </si>
  <si>
    <t>Ambergate Primary School</t>
  </si>
  <si>
    <t>Long Row Primary School</t>
  </si>
  <si>
    <t>Stenson Fields Primary Community School</t>
  </si>
  <si>
    <t>Heage Primary School</t>
  </si>
  <si>
    <t>Redwood Primary School</t>
  </si>
  <si>
    <t>Oakwood Junior School</t>
  </si>
  <si>
    <t>Silverhill Primary School</t>
  </si>
  <si>
    <t>Ravensdale Infant and Nursery School</t>
  </si>
  <si>
    <t>Wren Park Primary School</t>
  </si>
  <si>
    <t>Ridgeway Infant School</t>
  </si>
  <si>
    <t>Gayton Junior School</t>
  </si>
  <si>
    <t>Meadow Farm Community Primary School</t>
  </si>
  <si>
    <t>Cavendish Close Infant School</t>
  </si>
  <si>
    <t>Shelton Infant School</t>
  </si>
  <si>
    <t>Alvaston Infant and Nursery School</t>
  </si>
  <si>
    <t>Markeaton Primary School</t>
  </si>
  <si>
    <t>Brackensdale Primary School</t>
  </si>
  <si>
    <t>Rosehill Infant and Nursery School</t>
  </si>
  <si>
    <t>Pear Tree Infant School</t>
  </si>
  <si>
    <t>Dale Community Primary School</t>
  </si>
  <si>
    <t>Becket Primary School</t>
  </si>
  <si>
    <t>Lons Infant School</t>
  </si>
  <si>
    <t>Larklands Infant School</t>
  </si>
  <si>
    <t>Simmondley Primary School</t>
  </si>
  <si>
    <t>Norbriggs Primary School</t>
  </si>
  <si>
    <t>Waingroves Primary School</t>
  </si>
  <si>
    <t>Fairfield Infant and Nursery School</t>
  </si>
  <si>
    <t>Dronfield Stonelow Junior School</t>
  </si>
  <si>
    <t>Hunloke Park Primary School</t>
  </si>
  <si>
    <t>Lenthall Infant and Nursery School</t>
  </si>
  <si>
    <t>Hadfield Infant School</t>
  </si>
  <si>
    <t>Brockwell Junior School</t>
  </si>
  <si>
    <t>Duffield the Meadows Primary School</t>
  </si>
  <si>
    <t>Ashbrook Infant School</t>
  </si>
  <si>
    <t>Copthorne Community Infant School</t>
  </si>
  <si>
    <t>Ashbourne Hilltop Primary and Nursery School</t>
  </si>
  <si>
    <t>Northfield Junior School</t>
  </si>
  <si>
    <t>The Park Junior School</t>
  </si>
  <si>
    <t>Ladywood Primary School</t>
  </si>
  <si>
    <t>Holmesdale Infant School</t>
  </si>
  <si>
    <t>Heath Fields Primary School</t>
  </si>
  <si>
    <t>Ashbourne Primary School</t>
  </si>
  <si>
    <t>Eureka Primary School</t>
  </si>
  <si>
    <t>Mickley Infant School</t>
  </si>
  <si>
    <t>Dallimore Primary School</t>
  </si>
  <si>
    <t>Brockwell Nursery and Infant School</t>
  </si>
  <si>
    <t>The Park Infant &amp; Nursery School</t>
  </si>
  <si>
    <t>William Rhodes Primary School</t>
  </si>
  <si>
    <t>Abercrombie Primary School</t>
  </si>
  <si>
    <t>Highfield Hall Primary School</t>
  </si>
  <si>
    <t>Hady Primary School</t>
  </si>
  <si>
    <t>Hasland Infant School</t>
  </si>
  <si>
    <t>Hasland Junior School</t>
  </si>
  <si>
    <t>Spire Junior School</t>
  </si>
  <si>
    <t>Spire Nursery and Infant School</t>
  </si>
  <si>
    <t>Cavendish Junior School</t>
  </si>
  <si>
    <t>Peak Dale Primary School</t>
  </si>
  <si>
    <t>Woodville Infant School</t>
  </si>
  <si>
    <t>Middleton Community Primary School</t>
  </si>
  <si>
    <t>Wirksworth Infant School</t>
  </si>
  <si>
    <t>Wirksworth Junior School</t>
  </si>
  <si>
    <t>Deer Park Primary School</t>
  </si>
  <si>
    <t>Whitwell Primary School</t>
  </si>
  <si>
    <t>Furness Vale Primary School</t>
  </si>
  <si>
    <t>Whaley Bridge Primary School</t>
  </si>
  <si>
    <t>Unstone St Mary's Infant School</t>
  </si>
  <si>
    <t>Unstone Junior School</t>
  </si>
  <si>
    <t>Tibshelf Infant School</t>
  </si>
  <si>
    <t>Town End Junior School</t>
  </si>
  <si>
    <t>Stanton Primary School</t>
  </si>
  <si>
    <t>Newhall Infant School</t>
  </si>
  <si>
    <t>Newhall Community Junior School</t>
  </si>
  <si>
    <t>Arkwright Primary School</t>
  </si>
  <si>
    <t>Sudbury Primary School</t>
  </si>
  <si>
    <t>Duckmanton Primary School</t>
  </si>
  <si>
    <t>Speedwell Infant School</t>
  </si>
  <si>
    <t>Staveley Junior School</t>
  </si>
  <si>
    <t>South Wingfield Primary School</t>
  </si>
  <si>
    <t>Glebe Junior School</t>
  </si>
  <si>
    <t>The Brigg Infant School</t>
  </si>
  <si>
    <t>Stonebroom Primary and Nursery School</t>
  </si>
  <si>
    <t>Shirland Primary School</t>
  </si>
  <si>
    <t>Brookfield Primary School</t>
  </si>
  <si>
    <t>Palterton Primary School</t>
  </si>
  <si>
    <t>Scarcliffe Primary School</t>
  </si>
  <si>
    <t>Ladycross Infant School</t>
  </si>
  <si>
    <t>Ripley Infant School</t>
  </si>
  <si>
    <t>Ripley Junior School</t>
  </si>
  <si>
    <t>Anthony Bek Community Primary School</t>
  </si>
  <si>
    <t>Park House Primary School</t>
  </si>
  <si>
    <t>Pilsley Primary School</t>
  </si>
  <si>
    <t>Parwich Primary School</t>
  </si>
  <si>
    <t>Overseal Primary School</t>
  </si>
  <si>
    <t>Ashbrook Junior School</t>
  </si>
  <si>
    <t>Thornsett Primary School (High Peak Federation)</t>
  </si>
  <si>
    <t>Newtown Primary School (High Peak Federation)</t>
  </si>
  <si>
    <t>Hague Bar Primary School</t>
  </si>
  <si>
    <t>New Mills Primary School</t>
  </si>
  <si>
    <t>Morton Primary School</t>
  </si>
  <si>
    <t>Morley Primary School</t>
  </si>
  <si>
    <t>Melbourne Infant School</t>
  </si>
  <si>
    <t>Melbourne Junior School</t>
  </si>
  <si>
    <t>Tansley Primary School</t>
  </si>
  <si>
    <t>Darley Dale Primary School</t>
  </si>
  <si>
    <t>Marston Montgomery Primary School</t>
  </si>
  <si>
    <t>Longmoor Primary School</t>
  </si>
  <si>
    <t>Parklands Infant and Nursery School</t>
  </si>
  <si>
    <t>Harrington Junior School</t>
  </si>
  <si>
    <t>Little Eaton Primary School</t>
  </si>
  <si>
    <t>Killamarsh Infant School</t>
  </si>
  <si>
    <t>Killamarsh Junior School</t>
  </si>
  <si>
    <t>Kilburn Infant and Nursery School</t>
  </si>
  <si>
    <t>Charlotte Nursery and Infant School</t>
  </si>
  <si>
    <t>Field House Infant School</t>
  </si>
  <si>
    <t>Hallam Fields Junior School</t>
  </si>
  <si>
    <t>Granby Junior School</t>
  </si>
  <si>
    <t>Cotmanhay Infant School</t>
  </si>
  <si>
    <t>Cotmanhay Junior School</t>
  </si>
  <si>
    <t>Chaucer Infant School</t>
  </si>
  <si>
    <t>Hope Primary School</t>
  </si>
  <si>
    <t>Penny Acres Primary School</t>
  </si>
  <si>
    <t>Coppice Primary School</t>
  </si>
  <si>
    <t>Marlpool Infant School</t>
  </si>
  <si>
    <t>Marlpool Junior School</t>
  </si>
  <si>
    <t>Hayfield Primary School</t>
  </si>
  <si>
    <t>Grassmoor Primary School</t>
  </si>
  <si>
    <t>Padfield Community Primary School</t>
  </si>
  <si>
    <t>Findern Primary School</t>
  </si>
  <si>
    <t>Grindleford Primary School</t>
  </si>
  <si>
    <t>Etwall Primary School</t>
  </si>
  <si>
    <t>Creswell Junior School</t>
  </si>
  <si>
    <t>Egginton Primary School</t>
  </si>
  <si>
    <t>Renishaw Primary School</t>
  </si>
  <si>
    <t>Marsh Lane Primary School</t>
  </si>
  <si>
    <t>Birk Hill Infant &amp; Nursery School</t>
  </si>
  <si>
    <t>William Levick Primary School</t>
  </si>
  <si>
    <t>Dronfield Infant School</t>
  </si>
  <si>
    <t>Dronfield Junior School</t>
  </si>
  <si>
    <t>Draycott Community Primary School</t>
  </si>
  <si>
    <t>Doveridge Primary School</t>
  </si>
  <si>
    <t>Lea Primary School</t>
  </si>
  <si>
    <t>Curbar Primary School</t>
  </si>
  <si>
    <t>Crich Junior School</t>
  </si>
  <si>
    <t>Clowne Infant and Nursery School</t>
  </si>
  <si>
    <t>Clowne Junior School</t>
  </si>
  <si>
    <t>Holmgate Primary School and Nursery</t>
  </si>
  <si>
    <t>Chinley Primary School</t>
  </si>
  <si>
    <t>Buxworth Primary School</t>
  </si>
  <si>
    <t>Combs Infant School</t>
  </si>
  <si>
    <t>Harpur Hill Primary School</t>
  </si>
  <si>
    <t>Buxton Infant School</t>
  </si>
  <si>
    <t>Buxton Junior School</t>
  </si>
  <si>
    <t>Burbage Primary School</t>
  </si>
  <si>
    <t>Henry Bradley Infant School</t>
  </si>
  <si>
    <t>Firfield Primary School</t>
  </si>
  <si>
    <t>Brassington Primary School</t>
  </si>
  <si>
    <t>Wigley Primary School</t>
  </si>
  <si>
    <t>Cutthorpe Primary School</t>
  </si>
  <si>
    <t>Bradwell Junior School</t>
  </si>
  <si>
    <t>Bolsover Infant School</t>
  </si>
  <si>
    <t>Brockley Primary School</t>
  </si>
  <si>
    <t>New Bolsover Primary and Nursery School</t>
  </si>
  <si>
    <t>Westhouses Primary School</t>
  </si>
  <si>
    <t>Newton Primary School</t>
  </si>
  <si>
    <t>Blackwell Community Primary and Nursery School</t>
  </si>
  <si>
    <t>Barlborough Primary School</t>
  </si>
  <si>
    <t>Bamford Primary School</t>
  </si>
  <si>
    <t>Bramley Vale Primary School</t>
  </si>
  <si>
    <t>Aston-on-Trent Primary School</t>
  </si>
  <si>
    <t>Ashover Primary School</t>
  </si>
  <si>
    <t>Swanwick Primary School</t>
  </si>
  <si>
    <t>Riddings Junior School</t>
  </si>
  <si>
    <t>Riddings Infant and Nursery School</t>
  </si>
  <si>
    <t>Woodbridge Junior School</t>
  </si>
  <si>
    <t>Croft Infant School</t>
  </si>
  <si>
    <t>Leys Junior School</t>
  </si>
  <si>
    <t>Alfreton Nursery School</t>
  </si>
  <si>
    <t>South Normanton Nursery School</t>
  </si>
  <si>
    <t>Pinxton Nursery School</t>
  </si>
  <si>
    <t>Flagg Nursery School</t>
  </si>
  <si>
    <t>Whitecross Nursery School</t>
  </si>
  <si>
    <t>Ashgate Nursery School</t>
  </si>
  <si>
    <t>Ripley Nursery School</t>
  </si>
  <si>
    <t>New Mills Nursery School</t>
  </si>
  <si>
    <t>Stonehill Nursery School</t>
  </si>
  <si>
    <t>Walbrook Nursery School</t>
  </si>
  <si>
    <t>Harrington Nursery School</t>
  </si>
  <si>
    <t>Central Community Nursery School</t>
  </si>
  <si>
    <t>Lord Street Nursery School</t>
  </si>
  <si>
    <t>Gamesley Early Excellence Centre</t>
  </si>
  <si>
    <t>Hadfield Nursery School</t>
  </si>
  <si>
    <t>Sandside Lodge School</t>
  </si>
  <si>
    <t>Sandgate School</t>
  </si>
  <si>
    <t>Beaconside CofE Primary School</t>
  </si>
  <si>
    <t>Fir Ends Primary School</t>
  </si>
  <si>
    <t>Orton CofE School</t>
  </si>
  <si>
    <t>Hallbankgate Village School</t>
  </si>
  <si>
    <t>Ireleth St Peter's CofE Primary School</t>
  </si>
  <si>
    <t>Bowness-on-Solway Primary School</t>
  </si>
  <si>
    <t>Dalton St Mary's CofE Primary School</t>
  </si>
  <si>
    <t>Flookburgh CofE Primary School</t>
  </si>
  <si>
    <t>Askam Village School</t>
  </si>
  <si>
    <t>Appleby Primary School</t>
  </si>
  <si>
    <t>St Paul's CofE Junior School</t>
  </si>
  <si>
    <t>Warwick Bridge Primary School</t>
  </si>
  <si>
    <t>Scotby CofE Primary School</t>
  </si>
  <si>
    <t>Hayton CofE Primary School</t>
  </si>
  <si>
    <t>St Joseph's Catholic High School, Business and Enterprise College</t>
  </si>
  <si>
    <t>St Bernard's Catholic High School</t>
  </si>
  <si>
    <t>Newman Catholic School</t>
  </si>
  <si>
    <t>St Benedict's Catholic High School</t>
  </si>
  <si>
    <t>The Nelson Thomlinson School</t>
  </si>
  <si>
    <t>Ullswater Community College</t>
  </si>
  <si>
    <t>Millom School</t>
  </si>
  <si>
    <t>Ulverston Victoria High School</t>
  </si>
  <si>
    <t>John Ruskin School</t>
  </si>
  <si>
    <t>Dowdales School</t>
  </si>
  <si>
    <t>Netherhall School</t>
  </si>
  <si>
    <t>The Lakes School</t>
  </si>
  <si>
    <t>Samuel King's School</t>
  </si>
  <si>
    <t>Solway Community School</t>
  </si>
  <si>
    <t>Beacon Hill Community School</t>
  </si>
  <si>
    <t>Warcop CofE Primary School</t>
  </si>
  <si>
    <t>St Margaret Mary Catholic Primary School</t>
  </si>
  <si>
    <t>St Cuthbert's Catholic Community School</t>
  </si>
  <si>
    <t>St Pius X Catholic Primary School</t>
  </si>
  <si>
    <t>St Columba's Catholic Primary School</t>
  </si>
  <si>
    <t>St James' CofE Junior School</t>
  </si>
  <si>
    <t>Church Walk CofE Primary School</t>
  </si>
  <si>
    <t>Our Lady of the Rosary Catholic Primary School</t>
  </si>
  <si>
    <t>Leven Valley CofE Primary School</t>
  </si>
  <si>
    <t>St Gregory and St Patrick's Catholic Infant School</t>
  </si>
  <si>
    <t>St Begh's Catholic Junior School</t>
  </si>
  <si>
    <t>Waberthwaite CofE School</t>
  </si>
  <si>
    <t>St James' Catholic Primary School</t>
  </si>
  <si>
    <t>St Bega's CofE Primary School</t>
  </si>
  <si>
    <t>St Bridget's Catholic Primary School</t>
  </si>
  <si>
    <t>Beckermet CofE School</t>
  </si>
  <si>
    <t>St Cuthbert's Catholic Primary School</t>
  </si>
  <si>
    <t>Dean Gibson Catholic Primary School</t>
  </si>
  <si>
    <t>St Gregory's Catholic Primary School</t>
  </si>
  <si>
    <t>Our Lady and St Patrick's, Catholic Primary</t>
  </si>
  <si>
    <t>Borrowdale CofE Primary School</t>
  </si>
  <si>
    <t>Dent CofE Voluntary Aided Primary School</t>
  </si>
  <si>
    <t>Shap Endowed CofE Primary School</t>
  </si>
  <si>
    <t>Selside Endowed CofE Primary School</t>
  </si>
  <si>
    <t>Patterdale CofE School</t>
  </si>
  <si>
    <t>Morland Area CofE Primary School</t>
  </si>
  <si>
    <t>St Thomas's CofE Primary School</t>
  </si>
  <si>
    <t>Langdale CofE School</t>
  </si>
  <si>
    <t>Grayrigg CofE School</t>
  </si>
  <si>
    <t>Grasmere CofE Primary School</t>
  </si>
  <si>
    <t>St Patrick's CofE School</t>
  </si>
  <si>
    <t>Crosthwaite CofE School</t>
  </si>
  <si>
    <t>Crosscrake CofE Primary School</t>
  </si>
  <si>
    <t>Crosby Ravensworth CofE School</t>
  </si>
  <si>
    <t>Beetham CofE Primary School</t>
  </si>
  <si>
    <t>Wiggonby CofE School</t>
  </si>
  <si>
    <t>St Matthew's CofE School</t>
  </si>
  <si>
    <t>Stainton CofE Primary School</t>
  </si>
  <si>
    <t>Rosley CofE School</t>
  </si>
  <si>
    <t>St Catherine's Catholic Primary School</t>
  </si>
  <si>
    <t>Ivegill CofE School</t>
  </si>
  <si>
    <t>Culgaith CofE School</t>
  </si>
  <si>
    <t>Calthwaite CofE School</t>
  </si>
  <si>
    <t>Blackford CofE Primary School</t>
  </si>
  <si>
    <t>Low Furness CofE Primary School</t>
  </si>
  <si>
    <t>St James' CofE Infant and Nursery School</t>
  </si>
  <si>
    <t>St Bridget's CofE School</t>
  </si>
  <si>
    <t>Lamplugh CofE School</t>
  </si>
  <si>
    <t>Gosforth CofE School</t>
  </si>
  <si>
    <t>Ennerdale and Kinniside CofE Primary School</t>
  </si>
  <si>
    <t>Captain Shaw's CofE School</t>
  </si>
  <si>
    <t>St George's CofE School</t>
  </si>
  <si>
    <t>Broughton CofE Primary and Nursery School</t>
  </si>
  <si>
    <t>Lindale CofE Primary School</t>
  </si>
  <si>
    <t>Pennington CofE School</t>
  </si>
  <si>
    <t>Cartmel CofE Primary School</t>
  </si>
  <si>
    <t>Allithwaite CofE Primary School</t>
  </si>
  <si>
    <t>Burlington CofE School</t>
  </si>
  <si>
    <t>Grange CofE Primary School</t>
  </si>
  <si>
    <t>Coniston CofE Primary School</t>
  </si>
  <si>
    <t>Seaton St. Paul's CofE Junior School</t>
  </si>
  <si>
    <t>Threlkeld CofE Primary School</t>
  </si>
  <si>
    <t>Plumbland CofE School</t>
  </si>
  <si>
    <t>Maryport CofE Primary School</t>
  </si>
  <si>
    <t>Crosscanonby St John's CofE School</t>
  </si>
  <si>
    <t>All Saints' CofE School</t>
  </si>
  <si>
    <t>Bridekirk Dovenby CofE Primary School</t>
  </si>
  <si>
    <t>Vicarage Park CofE Primary School</t>
  </si>
  <si>
    <t>Asby Endowed School</t>
  </si>
  <si>
    <t>Temple Sowerby CofE Primary School</t>
  </si>
  <si>
    <t>Storth CofE School</t>
  </si>
  <si>
    <t>Staveley CofE School</t>
  </si>
  <si>
    <t>Old Hutton CofE School</t>
  </si>
  <si>
    <t>Levens CofE School</t>
  </si>
  <si>
    <t>Shankhill CofE Primary School</t>
  </si>
  <si>
    <t>Rockcliffe CofE School</t>
  </si>
  <si>
    <t>Raughton Head CofE School &amp; Nursery</t>
  </si>
  <si>
    <t>Walton &amp; Lees Hill CofE School</t>
  </si>
  <si>
    <t>Langwathby CofE Primary School</t>
  </si>
  <si>
    <t>Lanercost CofE Primary School</t>
  </si>
  <si>
    <t>Kirkoswald CofE School</t>
  </si>
  <si>
    <t>Kirkbampton CofE School</t>
  </si>
  <si>
    <t>Ireby CofE School</t>
  </si>
  <si>
    <t>Houghton CofE School</t>
  </si>
  <si>
    <t>Holm Cultram Abbey CofE School</t>
  </si>
  <si>
    <t>High Hesket CofE School</t>
  </si>
  <si>
    <t>Boltons CofE School</t>
  </si>
  <si>
    <t>Newbarns Primary &amp; Nursery  School</t>
  </si>
  <si>
    <t>Upperby Primary School</t>
  </si>
  <si>
    <t>Robert Ferguson Primary School</t>
  </si>
  <si>
    <t>North Walney Primary, Nursery &amp; Pre- School</t>
  </si>
  <si>
    <t>Derwent Vale Primary and Nursery School</t>
  </si>
  <si>
    <t>Fellview Primary School</t>
  </si>
  <si>
    <t>Barrow Island Community Primary School</t>
  </si>
  <si>
    <t>Silloth Primary School</t>
  </si>
  <si>
    <t>George Romney Junior School</t>
  </si>
  <si>
    <t>Sedbergh Primary School</t>
  </si>
  <si>
    <t>Sir John Barrow School</t>
  </si>
  <si>
    <t>Brook Street Primary School</t>
  </si>
  <si>
    <t>Kingmoor Nursery and Infant School</t>
  </si>
  <si>
    <t>Kingmoor Junior School</t>
  </si>
  <si>
    <t>Belle Vue Primary School</t>
  </si>
  <si>
    <t>Newlaithes Infant School</t>
  </si>
  <si>
    <t>Newlaithes Junior School</t>
  </si>
  <si>
    <t>Petteril Bank School</t>
  </si>
  <si>
    <t>Norman Street Primary School</t>
  </si>
  <si>
    <t>Inglewood Infant School</t>
  </si>
  <si>
    <t>Inglewood Junior School</t>
  </si>
  <si>
    <t>Dane Ghyll Community Primary School and Nursey</t>
  </si>
  <si>
    <t>South Walney Infant and Nursery School</t>
  </si>
  <si>
    <t>South Walney Junior School</t>
  </si>
  <si>
    <t>Victoria Infant and Nursery School</t>
  </si>
  <si>
    <t>Vickerstown School</t>
  </si>
  <si>
    <t>Ramsden Infant School</t>
  </si>
  <si>
    <t>Roose School</t>
  </si>
  <si>
    <t>Greengate Junior School</t>
  </si>
  <si>
    <t>Brisbane Park Infant School</t>
  </si>
  <si>
    <t>Croftlands Junior School</t>
  </si>
  <si>
    <t>Croftlands Infant School</t>
  </si>
  <si>
    <t>Hawkshead Esthwaite Primary School</t>
  </si>
  <si>
    <t>Lindal and Marton Primary School</t>
  </si>
  <si>
    <t>Chapel Street Infants and Nursery School</t>
  </si>
  <si>
    <t>Goodly Dale Primary School</t>
  </si>
  <si>
    <t>Heron Hill Primary School</t>
  </si>
  <si>
    <t>Milnthorpe Primary School</t>
  </si>
  <si>
    <t>Milburn School</t>
  </si>
  <si>
    <t>Long Marton School</t>
  </si>
  <si>
    <t>Kirkby Thore School</t>
  </si>
  <si>
    <t>Kirkby Stephen Primary School</t>
  </si>
  <si>
    <t>Holme Primary School</t>
  </si>
  <si>
    <t>Bolton Primary School</t>
  </si>
  <si>
    <t>Jericho Primary School</t>
  </si>
  <si>
    <t>Monkwray Junior School</t>
  </si>
  <si>
    <t>Kells Infant School</t>
  </si>
  <si>
    <t>Bransty Primary School</t>
  </si>
  <si>
    <t>Thwaites School</t>
  </si>
  <si>
    <t>St Bees Village Primary School</t>
  </si>
  <si>
    <t>Seascale Primary School</t>
  </si>
  <si>
    <t>Moresby Primary School</t>
  </si>
  <si>
    <t>Moor Row Community Primary School</t>
  </si>
  <si>
    <t>Black Combe Junior School</t>
  </si>
  <si>
    <t>Millom Infant School</t>
  </si>
  <si>
    <t>Lowca Community School</t>
  </si>
  <si>
    <t>Haverigg Primary School</t>
  </si>
  <si>
    <t>Frizington Community Primary School</t>
  </si>
  <si>
    <t>Bookwell Primary School</t>
  </si>
  <si>
    <t>Ashfield Infant &amp; Nursery School</t>
  </si>
  <si>
    <t>Victoria Junior School</t>
  </si>
  <si>
    <t>St Michael's Nursery and Infant School</t>
  </si>
  <si>
    <t>Oughterside Primary School</t>
  </si>
  <si>
    <t>Netherton Infant School</t>
  </si>
  <si>
    <t>Ewanrigg Junior School</t>
  </si>
  <si>
    <t>Ellenborough and Ewanrigg Infant School</t>
  </si>
  <si>
    <t>Grasslot Infant School</t>
  </si>
  <si>
    <t>Broughton Moor Primary School</t>
  </si>
  <si>
    <t>Aspatria Richmond Hill School</t>
  </si>
  <si>
    <t>Wigton Infant School</t>
  </si>
  <si>
    <t>Thomlinson Junior School</t>
  </si>
  <si>
    <t>Thursby Primary School</t>
  </si>
  <si>
    <t>Stoneraise School</t>
  </si>
  <si>
    <t>Skelton School</t>
  </si>
  <si>
    <t>Plumpton School</t>
  </si>
  <si>
    <t>Penruddock Primary School</t>
  </si>
  <si>
    <t>North Lakes School</t>
  </si>
  <si>
    <t>Brunswick School</t>
  </si>
  <si>
    <t>Nenthead Primary School</t>
  </si>
  <si>
    <t>Kirkbride Primary School</t>
  </si>
  <si>
    <t>Irthington Village School</t>
  </si>
  <si>
    <t>Holme St Cuthbert School</t>
  </si>
  <si>
    <t>Greystoke School</t>
  </si>
  <si>
    <t>Great Orton Primary School</t>
  </si>
  <si>
    <t>Cumwhinton School</t>
  </si>
  <si>
    <t>Cummersdale School</t>
  </si>
  <si>
    <t>Burgh by Sands School</t>
  </si>
  <si>
    <t>Blennerhasset School</t>
  </si>
  <si>
    <t>Bewcastle School</t>
  </si>
  <si>
    <t>Armathwaite School</t>
  </si>
  <si>
    <t>Alston Primary School</t>
  </si>
  <si>
    <t>Allonby Primary School</t>
  </si>
  <si>
    <t>Newbridge House PRU</t>
  </si>
  <si>
    <t>West Cumbria Learning Centre</t>
  </si>
  <si>
    <t>Gillford Centre</t>
  </si>
  <si>
    <t>Hindpool Nursery School</t>
  </si>
  <si>
    <t>Bram Longstaffe Nursery School</t>
  </si>
  <si>
    <t>Kendal Nursery School</t>
  </si>
  <si>
    <t>Frizington Nursery School</t>
  </si>
  <si>
    <t>Parkview Nursery School</t>
  </si>
  <si>
    <t>Cleator Moor Nursery School</t>
  </si>
  <si>
    <t>Humphry Davy School</t>
  </si>
  <si>
    <t>Cornwall</t>
  </si>
  <si>
    <t>Richard Lander School</t>
  </si>
  <si>
    <t>Redruth School</t>
  </si>
  <si>
    <t>Budehaven Community School</t>
  </si>
  <si>
    <t>Torpoint Community College</t>
  </si>
  <si>
    <t>Bishop Cornish CofE VA Primary School</t>
  </si>
  <si>
    <t>St Mellion CofE VA School</t>
  </si>
  <si>
    <t>St Dominic CofE VA School</t>
  </si>
  <si>
    <t>Mawnan CofE VA Primary School</t>
  </si>
  <si>
    <t>St Mary's CofE Primary School, Penzance</t>
  </si>
  <si>
    <t>St Maddern's CofE School, Madron</t>
  </si>
  <si>
    <t>St Mark's CofE Primary School, Morwenstow</t>
  </si>
  <si>
    <t>St Mary's CofE School, Truro</t>
  </si>
  <si>
    <t>Flushing School</t>
  </si>
  <si>
    <t>Pondhu Primary School</t>
  </si>
  <si>
    <t>Stratton Primary School</t>
  </si>
  <si>
    <t>St Germans Primary School</t>
  </si>
  <si>
    <t>Marlborough School</t>
  </si>
  <si>
    <t>Menheniot Primary School</t>
  </si>
  <si>
    <t>Burraton Community Primary School</t>
  </si>
  <si>
    <t>Carbeile Junior School</t>
  </si>
  <si>
    <t>Torpoint Nursery and Infant School</t>
  </si>
  <si>
    <t>Stoke Climsland School</t>
  </si>
  <si>
    <t>St Stephens (Saltash) Community Primary School</t>
  </si>
  <si>
    <t>St Neot Community Primary School</t>
  </si>
  <si>
    <t>Pensilva Primary School</t>
  </si>
  <si>
    <t>Fourlanesend Community Primary School</t>
  </si>
  <si>
    <t>Calstock Community Primary School</t>
  </si>
  <si>
    <t>Tregadillett Primary School</t>
  </si>
  <si>
    <t>South Petherwin Community Primary School</t>
  </si>
  <si>
    <t>Jacobstow Community Primary School</t>
  </si>
  <si>
    <t>Whitstone Community Primary School</t>
  </si>
  <si>
    <t>Trekenner Community Primary School</t>
  </si>
  <si>
    <t>Kilkhampton Junior and Infant School</t>
  </si>
  <si>
    <t>Boscastle Community Primary School</t>
  </si>
  <si>
    <t>Nanstallon Community Primary School</t>
  </si>
  <si>
    <t>Port Isaac Community Primary School</t>
  </si>
  <si>
    <t>St Wenn School</t>
  </si>
  <si>
    <t>Nanpean Community Primary School</t>
  </si>
  <si>
    <t>Gorran School</t>
  </si>
  <si>
    <t>Cubert School</t>
  </si>
  <si>
    <t>Bosvigo School</t>
  </si>
  <si>
    <t>Devoran School</t>
  </si>
  <si>
    <t>St Erme with Trispen Community Primary School</t>
  </si>
  <si>
    <t>Goonhavern Primary School</t>
  </si>
  <si>
    <t>Perran-Ar-Worthal Community Primary School</t>
  </si>
  <si>
    <t>Kea Community Primary School</t>
  </si>
  <si>
    <t>Stithians Community Primary School</t>
  </si>
  <si>
    <t>Penpol School</t>
  </si>
  <si>
    <t>Gwinear Community Primary School</t>
  </si>
  <si>
    <t>Treleigh Community Primary School</t>
  </si>
  <si>
    <t>St Day and Carharrack Community School</t>
  </si>
  <si>
    <t>Boskenwyn Community Primary School</t>
  </si>
  <si>
    <t>Mylor Community Primary School</t>
  </si>
  <si>
    <t>Germoe Community Primary School</t>
  </si>
  <si>
    <t>St Levan Primary School</t>
  </si>
  <si>
    <t>St Ives Junior School</t>
  </si>
  <si>
    <t>Heamoor Community Primary School</t>
  </si>
  <si>
    <t>Marazion School</t>
  </si>
  <si>
    <t>Trythall Community Primary School</t>
  </si>
  <si>
    <t>Truro Nursery School</t>
  </si>
  <si>
    <t>Camborne Nursery School</t>
  </si>
  <si>
    <t>Kirkleatham Hall School</t>
  </si>
  <si>
    <t>Holmwood School</t>
  </si>
  <si>
    <t>Beverley School</t>
  </si>
  <si>
    <t>High Tunstall College of Science</t>
  </si>
  <si>
    <t>Northfield School and Sports College</t>
  </si>
  <si>
    <t>Huntcliff School</t>
  </si>
  <si>
    <t>William Cassidi Church of England Aided Primary School</t>
  </si>
  <si>
    <t>St Bega's RC Primary School</t>
  </si>
  <si>
    <t>St Teresa's RC Primary School</t>
  </si>
  <si>
    <t>St Cuthbert's RC Primary School</t>
  </si>
  <si>
    <t>St Patrick's Roman Catholic Voluntary Aided Primary School</t>
  </si>
  <si>
    <t>St Cuthbert's RC Voluntary Aided Primary School</t>
  </si>
  <si>
    <t>Greatham CofE Primary School</t>
  </si>
  <si>
    <t>St John the Baptist Church of England Voluntary Controlled Primary School</t>
  </si>
  <si>
    <t>Prior's Mill Church of England Controlled Primary School, Billingham</t>
  </si>
  <si>
    <t>Saltburn Primary School</t>
  </si>
  <si>
    <t>Tilery Primary School</t>
  </si>
  <si>
    <t>Oxbridge Lane Primary School</t>
  </si>
  <si>
    <t>Rossmere Primary School</t>
  </si>
  <si>
    <t>Rift House Primary School</t>
  </si>
  <si>
    <t>Newcomen Primary School</t>
  </si>
  <si>
    <t>Park End Primary School</t>
  </si>
  <si>
    <t>Berwick Hills Primary School</t>
  </si>
  <si>
    <t>Hummersea Primary School</t>
  </si>
  <si>
    <t>Throston Primary School</t>
  </si>
  <si>
    <t>St Helen's Primary School</t>
  </si>
  <si>
    <t>Kingsley Primary School</t>
  </si>
  <si>
    <t>Fens Primary School</t>
  </si>
  <si>
    <t>Lynnfield Primary School</t>
  </si>
  <si>
    <t>Breckon Hill Primary School</t>
  </si>
  <si>
    <t>Acklam Whin Primary School</t>
  </si>
  <si>
    <t>Newham Bridge Primary School</t>
  </si>
  <si>
    <t>Golden Flatts Primary School</t>
  </si>
  <si>
    <t>Durham Lane Primary School</t>
  </si>
  <si>
    <t>The Glebe Primary School</t>
  </si>
  <si>
    <t>Whitehouse Primary School</t>
  </si>
  <si>
    <t>Bowesfield Primary School</t>
  </si>
  <si>
    <t>Mill Lane Primary School</t>
  </si>
  <si>
    <t>Lockwood Primary School</t>
  </si>
  <si>
    <t>Lingdale Primary School</t>
  </si>
  <si>
    <t>Billingham South Community Primary School</t>
  </si>
  <si>
    <t>High Clarence Primary School</t>
  </si>
  <si>
    <t>Bishopton Centre</t>
  </si>
  <si>
    <t>Archway</t>
  </si>
  <si>
    <t>Archers Brook SEMH Residential School</t>
  </si>
  <si>
    <t>Ashley High School</t>
  </si>
  <si>
    <t>Chesnut Lodge Special School</t>
  </si>
  <si>
    <t>Rosebank School</t>
  </si>
  <si>
    <t>Dorin Park School &amp; Specialist SEN College</t>
  </si>
  <si>
    <t>Hinderton School</t>
  </si>
  <si>
    <t>Park Lane School</t>
  </si>
  <si>
    <t>Springfield School</t>
  </si>
  <si>
    <t>Hebden Green Community School</t>
  </si>
  <si>
    <t>Greenbank School</t>
  </si>
  <si>
    <t>Woolston Brook School</t>
  </si>
  <si>
    <t>Fox Wood Special School</t>
  </si>
  <si>
    <t>Green Lane Community Special School</t>
  </si>
  <si>
    <t>Dee Banks School</t>
  </si>
  <si>
    <t>Pott Shrigley Church School</t>
  </si>
  <si>
    <t>Kettleshulme St James CofE (VA) Primary School</t>
  </si>
  <si>
    <t>Saints Peter and Paul Catholic College</t>
  </si>
  <si>
    <t>Cardinal Newman Catholic High School</t>
  </si>
  <si>
    <t>St Gregory's Catholic High School</t>
  </si>
  <si>
    <t>Ellesmere Port Catholic High School</t>
  </si>
  <si>
    <t>St Nicholas Catholic High School</t>
  </si>
  <si>
    <t>Helsby High School</t>
  </si>
  <si>
    <t>Culcheth High School</t>
  </si>
  <si>
    <t>The Whitby High School</t>
  </si>
  <si>
    <t>Bishop Heber High School</t>
  </si>
  <si>
    <t>Upton-by-Chester High School</t>
  </si>
  <si>
    <t>Malbank School and Sixth Form College</t>
  </si>
  <si>
    <t>Ruskin Community High School</t>
  </si>
  <si>
    <t>Weaverham High School</t>
  </si>
  <si>
    <t>Middlewich High School</t>
  </si>
  <si>
    <t>Blacon High School, A Specialist Sports College</t>
  </si>
  <si>
    <t>Farnworth Church of England Controlled Primary School</t>
  </si>
  <si>
    <t>St Michaels Catholic Primary School</t>
  </si>
  <si>
    <t>St Gerard's Catholic Primary and Nursery School</t>
  </si>
  <si>
    <t>St Basil's Catholic Primary School</t>
  </si>
  <si>
    <t>Witton Church Walk CofE Aided Nursery and Primary School</t>
  </si>
  <si>
    <t>St Theresa's Catholic Primary School</t>
  </si>
  <si>
    <t>Davenham CofE Primary School</t>
  </si>
  <si>
    <t>St. Joseph's Catholic Primary School</t>
  </si>
  <si>
    <t>St Philip (Westbrook) CofE Aided Primary School</t>
  </si>
  <si>
    <t>St Werburgh's and St Columba's Catholic Primary School</t>
  </si>
  <si>
    <t>St Berteline's CofE Primary School</t>
  </si>
  <si>
    <t>Stretton St Matthew's CofE Primary School</t>
  </si>
  <si>
    <t>Cinnamon Brow CofE Primary School</t>
  </si>
  <si>
    <t>St Martin's Catholic Primary School</t>
  </si>
  <si>
    <t>Our Lady Mother of the Saviour Catholic Primary School</t>
  </si>
  <si>
    <t>St Bede's Catholic Infant School</t>
  </si>
  <si>
    <t>St Bede's Catholic Junior School</t>
  </si>
  <si>
    <t>St Oswald's Catholic Primary School</t>
  </si>
  <si>
    <t>St Lewis Catholic Primary School</t>
  </si>
  <si>
    <t>St Paul of the Cross Catholic Primary School</t>
  </si>
  <si>
    <t>Woolston CofE Aided Primary School</t>
  </si>
  <si>
    <t>Winwick CofE Primary School</t>
  </si>
  <si>
    <t>Christ Church CofE Primary School Padgate</t>
  </si>
  <si>
    <t>Bollinbrook CofE Primary School</t>
  </si>
  <si>
    <t>St Mary of the Angels Catholic Primary School</t>
  </si>
  <si>
    <t>Ellesmere Port Christ Church CofE Primary School</t>
  </si>
  <si>
    <t>Saighton CofE Primary School &amp; Pre-School</t>
  </si>
  <si>
    <t>Eccleston CofE Primary School</t>
  </si>
  <si>
    <t>Bridgemere CofE Primary School</t>
  </si>
  <si>
    <t>St Mary's Catholic Primary School, Crewe</t>
  </si>
  <si>
    <t>St Bede's Catholic Primary School, Weaverham</t>
  </si>
  <si>
    <t>Whitegate CofE Primary School</t>
  </si>
  <si>
    <t>Lower Peover CofE Primary School</t>
  </si>
  <si>
    <t>Crowton Christ Church CofE Primary School</t>
  </si>
  <si>
    <t>St John the Evangelist CofE Primary School Macclesfield</t>
  </si>
  <si>
    <t>Marton and District CofE Aided Primary School</t>
  </si>
  <si>
    <t>Wincle CofE Primary School</t>
  </si>
  <si>
    <t>Prestbury CofE Primary School</t>
  </si>
  <si>
    <t>Bollington St John's CofE Primary School</t>
  </si>
  <si>
    <t>St Monica's Catholic Primary School</t>
  </si>
  <si>
    <t>The Holy Spirit Catholic Primary School</t>
  </si>
  <si>
    <t>St Thomas' CofE Primary School</t>
  </si>
  <si>
    <t>Kingsley St John's CofE (VA) Primary School</t>
  </si>
  <si>
    <t>Grappenhall St Wilfrid's CofE Primary School</t>
  </si>
  <si>
    <t>Runcorn All Saints CofE Primary School</t>
  </si>
  <si>
    <t>St Winefride's Catholic Primary School</t>
  </si>
  <si>
    <t>Bishop Wilson Church of England Primary School</t>
  </si>
  <si>
    <t>St Clare's Catholic Primary School</t>
  </si>
  <si>
    <t>St Stephen's Catholic Primary School</t>
  </si>
  <si>
    <t>St Alban's Catholic Primary School</t>
  </si>
  <si>
    <t>Our Lady's Catholic Primary School</t>
  </si>
  <si>
    <t>Birchwood CofE Primary School</t>
  </si>
  <si>
    <t>Warrington St Barnabas CofE Primary School</t>
  </si>
  <si>
    <t>Warrington St Ann's CofE Primary School</t>
  </si>
  <si>
    <t>St Elphin's (Fairfield) CofE Voluntary Aided Primary School</t>
  </si>
  <si>
    <t>Hale Church of England Voluntary Controlled Primary School</t>
  </si>
  <si>
    <t>Overleigh St Mary's CofE Primary School</t>
  </si>
  <si>
    <t>Lostock Gralam CofE Primary School</t>
  </si>
  <si>
    <t>Huxley CofE Primary School</t>
  </si>
  <si>
    <t>Tushingham-with-Grindley CofE Primary School</t>
  </si>
  <si>
    <t>Tilston Parochial CofE Primary School</t>
  </si>
  <si>
    <t>Shocklach Oviatt CofE Primary School</t>
  </si>
  <si>
    <t>Malpas Alport Endowed Primary School</t>
  </si>
  <si>
    <t>Duddon St Peter's CofE Primary School</t>
  </si>
  <si>
    <t>Mobberley CofE Primary School</t>
  </si>
  <si>
    <t>Guilden Sutton CofE Primary School</t>
  </si>
  <si>
    <t>Dodleston CofE Primary School</t>
  </si>
  <si>
    <t>Capenhurst CofE Primary School</t>
  </si>
  <si>
    <t>Barrow CofE Primary School</t>
  </si>
  <si>
    <t>Bickerton Holy Trinity CofE Primary School</t>
  </si>
  <si>
    <t>Audlem St James' CofE Primary School</t>
  </si>
  <si>
    <t>Over St John's CofE Primary School</t>
  </si>
  <si>
    <t>St. Chad's Church of England Primary and Nursery School</t>
  </si>
  <si>
    <t>Utkinton St Paul's CofE Primary School</t>
  </si>
  <si>
    <t>Tarporley CofE Primary School</t>
  </si>
  <si>
    <t>Elworth CofE Primary School</t>
  </si>
  <si>
    <t>Woodcocks' Well CofE Primary School</t>
  </si>
  <si>
    <t>Chelford CofE Primary School</t>
  </si>
  <si>
    <t>Bosley St Mary's CofE Primary School</t>
  </si>
  <si>
    <t>Bollington Cross CofE Primary School</t>
  </si>
  <si>
    <t>Norley CofE VA Primary School</t>
  </si>
  <si>
    <t>Great Budworth CofE Primary School</t>
  </si>
  <si>
    <t>Frodsham CofE Primary School</t>
  </si>
  <si>
    <t>Antrobus St Mark's CofE Primary School</t>
  </si>
  <si>
    <t>Willaston CofE Primary School</t>
  </si>
  <si>
    <t>Halebank CofE Primary School</t>
  </si>
  <si>
    <t>Manor Park School and Nursery</t>
  </si>
  <si>
    <t>Frodsham Manor House Primary School</t>
  </si>
  <si>
    <t>Meadow Community Primary School</t>
  </si>
  <si>
    <t>Barrow Hall Community Primary School</t>
  </si>
  <si>
    <t>Hurdsfield Community Primary School</t>
  </si>
  <si>
    <t>Oldfield Primary School</t>
  </si>
  <si>
    <t>Halton Lodge Primary School</t>
  </si>
  <si>
    <t>Elton Primary School</t>
  </si>
  <si>
    <t>Pebble Brook Primary School</t>
  </si>
  <si>
    <t>Dee Point Primary School</t>
  </si>
  <si>
    <t>Astmoor Primary School</t>
  </si>
  <si>
    <t>Mablins Lane Community Primary School</t>
  </si>
  <si>
    <t>Callands Community Primary School</t>
  </si>
  <si>
    <t>Winnington Park Community Primary and Nursery School</t>
  </si>
  <si>
    <t>Beechwood Primary School and Nursery</t>
  </si>
  <si>
    <t>Hallwood Park Primary School and Nursery</t>
  </si>
  <si>
    <t>Cherry Grove Primary School</t>
  </si>
  <si>
    <t>Locking Stumps Community Primary School</t>
  </si>
  <si>
    <t>Rainow Primary School</t>
  </si>
  <si>
    <t>Brook Acre Community Primary School</t>
  </si>
  <si>
    <t>Lunts Heath Primary School</t>
  </si>
  <si>
    <t>Twiss Green Community Primary School</t>
  </si>
  <si>
    <t>Newchurch Community Primary School</t>
  </si>
  <si>
    <t>Culcheth Community Primary School</t>
  </si>
  <si>
    <t>Windmill Hill Primary School</t>
  </si>
  <si>
    <t>Gorsewood Primary School</t>
  </si>
  <si>
    <t>Murdishaw West Community Primary School</t>
  </si>
  <si>
    <t>Goostrey Community Primary School</t>
  </si>
  <si>
    <t>Edleston Primary School</t>
  </si>
  <si>
    <t>Thelwall Community Infant School</t>
  </si>
  <si>
    <t>Weaver Primary School</t>
  </si>
  <si>
    <t>Elworth Hall Primary School</t>
  </si>
  <si>
    <t>Wincham Community Primary School</t>
  </si>
  <si>
    <t>Rode Heath Primary School</t>
  </si>
  <si>
    <t>Comberbach Primary School</t>
  </si>
  <si>
    <t>Cherry Tree Primary School</t>
  </si>
  <si>
    <t>Christleton Primary School</t>
  </si>
  <si>
    <t>Dean Valley Community Primary School</t>
  </si>
  <si>
    <t>Hartford Manor Primary School &amp; Nursery</t>
  </si>
  <si>
    <t>Vine Tree Primary School</t>
  </si>
  <si>
    <t>Pewithall Primary School</t>
  </si>
  <si>
    <t>Appleton Thorn Primary School</t>
  </si>
  <si>
    <t>Leftwich Community Primary School</t>
  </si>
  <si>
    <t>Oughtrington Community Primary School</t>
  </si>
  <si>
    <t>Darnhall Primary School</t>
  </si>
  <si>
    <t>Horn's Mill Primary School</t>
  </si>
  <si>
    <t>Parkgate Primary School</t>
  </si>
  <si>
    <t>The Brow Community Primary School</t>
  </si>
  <si>
    <t>Hartford Primary School</t>
  </si>
  <si>
    <t>Castle View Primary School</t>
  </si>
  <si>
    <t>Frodsham Weaver Vale Primary School</t>
  </si>
  <si>
    <t>Rossmore School</t>
  </si>
  <si>
    <t>Tarvin Primary School</t>
  </si>
  <si>
    <t>Ashton Hayes Primary School</t>
  </si>
  <si>
    <t>Tattenhall Park Primary School</t>
  </si>
  <si>
    <t>Farndon Primary School</t>
  </si>
  <si>
    <t>Waverton Community Primary School</t>
  </si>
  <si>
    <t>Sutton Green Primary School</t>
  </si>
  <si>
    <t>Upton Westlea Primary School</t>
  </si>
  <si>
    <t>High Legh Primary School</t>
  </si>
  <si>
    <t>Huntington Community Primary School</t>
  </si>
  <si>
    <t>Whitby Heath Primary School</t>
  </si>
  <si>
    <t>Westminster Community Primary School</t>
  </si>
  <si>
    <t>William Stockton Community Primary School</t>
  </si>
  <si>
    <t>Cambridge Road Community Primary and Nursery School</t>
  </si>
  <si>
    <t>Mickle Trafford Village School</t>
  </si>
  <si>
    <t>The Dingle Primary School</t>
  </si>
  <si>
    <t>Millfields Primary School and Nursery</t>
  </si>
  <si>
    <t>Wrenbury Primary School</t>
  </si>
  <si>
    <t>Sound and District Primary School</t>
  </si>
  <si>
    <t>Haslington Primary School</t>
  </si>
  <si>
    <t>Brierley Primary School</t>
  </si>
  <si>
    <t>Winsford High Street Community Primary School</t>
  </si>
  <si>
    <t>Wimboldsley Community Primary School</t>
  </si>
  <si>
    <t>Byley Primary School and Nursery</t>
  </si>
  <si>
    <t>Weaverham Forest Primary School</t>
  </si>
  <si>
    <t>Charles Darwin Community Primary School</t>
  </si>
  <si>
    <t>Moulton School</t>
  </si>
  <si>
    <t>Eaton Primary School</t>
  </si>
  <si>
    <t>Havannah Primary School</t>
  </si>
  <si>
    <t>Scholar Green Primary School</t>
  </si>
  <si>
    <t>Buglawton Primary School</t>
  </si>
  <si>
    <t>Alsager Highfields Community Primary School</t>
  </si>
  <si>
    <t>Lower Park School</t>
  </si>
  <si>
    <t>Ravenbank Community Primary School</t>
  </si>
  <si>
    <t>Statham Community Primary School</t>
  </si>
  <si>
    <t>Helsby Hillside Primary School</t>
  </si>
  <si>
    <t>Alvanley Primary School</t>
  </si>
  <si>
    <t>Weston Point Community Primary School</t>
  </si>
  <si>
    <t>The Cobbs Infant and Nursery School</t>
  </si>
  <si>
    <t>Thelwall Community Junior School</t>
  </si>
  <si>
    <t>Manley Village School</t>
  </si>
  <si>
    <t>Whitley Village School</t>
  </si>
  <si>
    <t>Stockton Heath Primary School</t>
  </si>
  <si>
    <t>Kingsley Community Primary School and Nursery</t>
  </si>
  <si>
    <t>Aston by Sutton Primary School</t>
  </si>
  <si>
    <t>Moore Primary School</t>
  </si>
  <si>
    <t>Bradshaw Community Primary School</t>
  </si>
  <si>
    <t>Belgrave Primary School</t>
  </si>
  <si>
    <t>J H Godwin Primary School</t>
  </si>
  <si>
    <t>Dallam Community Primary School</t>
  </si>
  <si>
    <t>Bewsey Lodge Primary School</t>
  </si>
  <si>
    <t>Aspiring Foundations Federated Nursery Schools - Warrington Road Nursery School</t>
  </si>
  <si>
    <t>Birchfield Nursery School</t>
  </si>
  <si>
    <t>Aspiring Foundations Federated Nursery Schools - Ditton Nursery School</t>
  </si>
  <si>
    <t>Sandy Lane Nursery and Forest School</t>
  </si>
  <si>
    <t>St Mary's Community Nursery School</t>
  </si>
  <si>
    <t>Westminster Nursery School</t>
  </si>
  <si>
    <t>Samuel Pepys School</t>
  </si>
  <si>
    <t>Heltwate School</t>
  </si>
  <si>
    <t>Marshfields School</t>
  </si>
  <si>
    <t>Ken Stimpson Community School</t>
  </si>
  <si>
    <t>St John's Church School</t>
  </si>
  <si>
    <t>St Augustine's CofE (Voluntary Aided) Junior School</t>
  </si>
  <si>
    <t>All Saints' CofE (Aided) Primary School</t>
  </si>
  <si>
    <t>Peakirk-Cum-Glinton CofE Primary School</t>
  </si>
  <si>
    <t>Abbots Ripton CofE Primary School</t>
  </si>
  <si>
    <t>The Elton CofE Primary School of the Foundation of Frances and Jane Proby</t>
  </si>
  <si>
    <t>St Philip's CofE Aided Primary School</t>
  </si>
  <si>
    <t>St Pauls CofE VA Primary School</t>
  </si>
  <si>
    <t>Park Street CofE Primary School</t>
  </si>
  <si>
    <t>Petersfield CofE Aided Primary School</t>
  </si>
  <si>
    <t>Teversham CofE VA Primary School</t>
  </si>
  <si>
    <t>Linton CofE Infant School</t>
  </si>
  <si>
    <t>Great and Little Shelford CofE (Aided) Primary School</t>
  </si>
  <si>
    <t>Elsworth CofE VA Primary School</t>
  </si>
  <si>
    <t>Barton CofE VA Primary School</t>
  </si>
  <si>
    <t>Brington CofE Primary School</t>
  </si>
  <si>
    <t>Newborough CofE Primary School</t>
  </si>
  <si>
    <t>Eye CofE Primary School</t>
  </si>
  <si>
    <t>Castor CofE Primary School</t>
  </si>
  <si>
    <t>Barnack CofE (Controlled) Primary School</t>
  </si>
  <si>
    <t>Eynesbury CofE C Primary School</t>
  </si>
  <si>
    <t>Holywell CofE Primary School</t>
  </si>
  <si>
    <t>Great Paxton CofE Primary School</t>
  </si>
  <si>
    <t>Barnabas Oley CofE Primary School</t>
  </si>
  <si>
    <t>Great Gidding CofE Primary School</t>
  </si>
  <si>
    <t>Folksworth CofE Primary School</t>
  </si>
  <si>
    <t>Alconbury CofE Primary School</t>
  </si>
  <si>
    <t>The Rackham Church of England Primary School</t>
  </si>
  <si>
    <t>Wilburton CofE Primary School</t>
  </si>
  <si>
    <t>Little Thetford CofE VC Primary School</t>
  </si>
  <si>
    <t>Sutton CofE VC Primary School</t>
  </si>
  <si>
    <t>Cherry Hinton Church of England Voluntary Controlled Primary School</t>
  </si>
  <si>
    <t>Duxford Church of England Community Primary School</t>
  </si>
  <si>
    <t>Haslingfield Endowed Primary School</t>
  </si>
  <si>
    <t>William Westley Church of England VC Primary School</t>
  </si>
  <si>
    <t>Steeple Morden CofE VC Primary School</t>
  </si>
  <si>
    <t>Isleham Church of England Primary School</t>
  </si>
  <si>
    <t>Great Wilbraham CofE Primary School</t>
  </si>
  <si>
    <t>Fordham CofE Primary School</t>
  </si>
  <si>
    <t>Dry Drayton CofE (C) Primary School</t>
  </si>
  <si>
    <t>Coton Church of England (Voluntary Controlled) Primary School</t>
  </si>
  <si>
    <t>Cheveley CofE Primary School</t>
  </si>
  <si>
    <t>Castle Camps Church of England (Controlled) Primary School</t>
  </si>
  <si>
    <t>Burrough Green CofE Primary School</t>
  </si>
  <si>
    <t>Barrington CofE VC Primary School</t>
  </si>
  <si>
    <t>Paston Ridings Primary School</t>
  </si>
  <si>
    <t>Kings Hedges Primary School</t>
  </si>
  <si>
    <t>Ely St John's Community Primary School</t>
  </si>
  <si>
    <t>Stukeley Meadows Primary School</t>
  </si>
  <si>
    <t>Kettlefields Primary School</t>
  </si>
  <si>
    <t>Fawcett Primary School</t>
  </si>
  <si>
    <t>The Spinney Primary School</t>
  </si>
  <si>
    <t>Queen Edith Primary School</t>
  </si>
  <si>
    <t>Kinderley Primary School</t>
  </si>
  <si>
    <t>Spring Meadow Infant School</t>
  </si>
  <si>
    <t>Fulbourn Primary School</t>
  </si>
  <si>
    <t>Burwell Village College (Primary)</t>
  </si>
  <si>
    <t>The Beeches Primary School</t>
  </si>
  <si>
    <t>Fourfields Community Primary School</t>
  </si>
  <si>
    <t>St Matthew's Primary School</t>
  </si>
  <si>
    <t>Hardwick and Cambourne Community Primary School</t>
  </si>
  <si>
    <t>Winyates Primary School</t>
  </si>
  <si>
    <t>Bewick Bridge Community Primary School</t>
  </si>
  <si>
    <t>Leighton Primary School</t>
  </si>
  <si>
    <t>Little Paxton Primary School</t>
  </si>
  <si>
    <t>Queen's Drive Infant School</t>
  </si>
  <si>
    <t>Brewster Avenue Infant School</t>
  </si>
  <si>
    <t>The Newton Community Primary School</t>
  </si>
  <si>
    <t>Sawtry Infants' School</t>
  </si>
  <si>
    <t>Yaxley Infant School</t>
  </si>
  <si>
    <t>Oakdale Primary School</t>
  </si>
  <si>
    <t>Eastfield Infant and Nursery School</t>
  </si>
  <si>
    <t>The Duke of Bedford Primary School</t>
  </si>
  <si>
    <t>Wyton on the Hill Community Primary School</t>
  </si>
  <si>
    <t>Spaldwick Community Primary School</t>
  </si>
  <si>
    <t>Priory Park Infant School &amp; Playgroup</t>
  </si>
  <si>
    <t>The Ashbeach Primary School</t>
  </si>
  <si>
    <t>Old Fletton Primary School</t>
  </si>
  <si>
    <t>Houghton Primary School</t>
  </si>
  <si>
    <t>Hemingford Grey Primary School</t>
  </si>
  <si>
    <t>Fenstanton and Hilton Primary School</t>
  </si>
  <si>
    <t>Hauxton Primary School</t>
  </si>
  <si>
    <t>The Icknield Primary School</t>
  </si>
  <si>
    <t>Mayfield Primary School</t>
  </si>
  <si>
    <t>Colville Primary School</t>
  </si>
  <si>
    <t>Arbury Primary School</t>
  </si>
  <si>
    <t>Shirley Community Primary School</t>
  </si>
  <si>
    <t>Newnham Croft Primary School</t>
  </si>
  <si>
    <t>Morley Memorial Primary School</t>
  </si>
  <si>
    <t>Clarkson Infants School</t>
  </si>
  <si>
    <t>Stretham Community Primary School</t>
  </si>
  <si>
    <t>Alderman Payne Primary School</t>
  </si>
  <si>
    <t>Beaupre Community Primary School</t>
  </si>
  <si>
    <t>Manea Community Primary School</t>
  </si>
  <si>
    <t>Littleport Community Primary School</t>
  </si>
  <si>
    <t>Robert Arkenstall Primary School</t>
  </si>
  <si>
    <t>Friday Bridge Community Primary School</t>
  </si>
  <si>
    <t>Lionel Walden Primary School</t>
  </si>
  <si>
    <t>Coates Primary School</t>
  </si>
  <si>
    <t>Townley Primary School</t>
  </si>
  <si>
    <t>Benwick Primary School</t>
  </si>
  <si>
    <t>Meridian Primary School</t>
  </si>
  <si>
    <t>Willingham Primary School</t>
  </si>
  <si>
    <t>Waterbeach Community Primary School</t>
  </si>
  <si>
    <t>Swavesey Primary School</t>
  </si>
  <si>
    <t>Pendragon Community Primary School</t>
  </si>
  <si>
    <t>Over Primary School</t>
  </si>
  <si>
    <t>Meldreth Primary School</t>
  </si>
  <si>
    <t>Melbourn Primary School</t>
  </si>
  <si>
    <t>Harston and Newton Community Primary School</t>
  </si>
  <si>
    <t>Great Abington Primary School</t>
  </si>
  <si>
    <t>Girton Glebe Primary School</t>
  </si>
  <si>
    <t>Fowlmere Primary School</t>
  </si>
  <si>
    <t>Fen Drayton Primary School</t>
  </si>
  <si>
    <t>Cottenham Primary School</t>
  </si>
  <si>
    <t>Caldecote Primary School</t>
  </si>
  <si>
    <t>Bassingbourn Primary School</t>
  </si>
  <si>
    <t>Caverstede Nursery School</t>
  </si>
  <si>
    <t>Huntingdon Nursery School</t>
  </si>
  <si>
    <t>Colleges Nursery School</t>
  </si>
  <si>
    <t>Brunswick Nursery School</t>
  </si>
  <si>
    <t>Histon Early Years Centre</t>
  </si>
  <si>
    <t>Homerton Early Years Centre</t>
  </si>
  <si>
    <t>The Fields Children's Centre</t>
  </si>
  <si>
    <t>The Redway School</t>
  </si>
  <si>
    <t>Booker Park Community School</t>
  </si>
  <si>
    <t>Slated Row School</t>
  </si>
  <si>
    <t>Furze Down School</t>
  </si>
  <si>
    <t>The Walnuts School</t>
  </si>
  <si>
    <t>Heritage House School</t>
  </si>
  <si>
    <t>Stocklake Park Community School</t>
  </si>
  <si>
    <t>Romans Field School</t>
  </si>
  <si>
    <t>Stony Dean School</t>
  </si>
  <si>
    <t>Chiltern Wood School</t>
  </si>
  <si>
    <t>Pebble Brook School</t>
  </si>
  <si>
    <t>White Spire School</t>
  </si>
  <si>
    <t>The Cottesloe School</t>
  </si>
  <si>
    <t>The Radcliffe School</t>
  </si>
  <si>
    <t>Loudwater Combined School</t>
  </si>
  <si>
    <t>Brushwood Junior School</t>
  </si>
  <si>
    <t>Castlefield School</t>
  </si>
  <si>
    <t>Overstone Combined School</t>
  </si>
  <si>
    <t>Brookmead School</t>
  </si>
  <si>
    <t>St Paul's Catholic School</t>
  </si>
  <si>
    <t>St Michael's Catholic School</t>
  </si>
  <si>
    <t>Cressex Community School</t>
  </si>
  <si>
    <t>The Mandeville School</t>
  </si>
  <si>
    <t>The Grange School</t>
  </si>
  <si>
    <t>Buckingham School</t>
  </si>
  <si>
    <t>Bishop Parker Catholic School</t>
  </si>
  <si>
    <t>St Louis Catholic Primary School</t>
  </si>
  <si>
    <t>St Joseph's Catholic Infant School</t>
  </si>
  <si>
    <t>St Thomas Aquinas Catholic Primary School</t>
  </si>
  <si>
    <t>St Edward's Catholic Junior School</t>
  </si>
  <si>
    <t>Holy Trinity Church of England (Aided) School</t>
  </si>
  <si>
    <t>St Paul's Church of England Combined School, Wooburn</t>
  </si>
  <si>
    <t>Speen CofE VA School</t>
  </si>
  <si>
    <t>Radnage Church of England Primary School</t>
  </si>
  <si>
    <t>Little Marlow CofE School</t>
  </si>
  <si>
    <t>Ibstone CofE Primary School</t>
  </si>
  <si>
    <t>High Wycombe Church of England Combined School</t>
  </si>
  <si>
    <t>Hazlemere Church of England Combined School</t>
  </si>
  <si>
    <t>Frieth Church of England Combined School</t>
  </si>
  <si>
    <t>Cadmore End CofE School</t>
  </si>
  <si>
    <t>St Mary and All Saints CofE Primary School</t>
  </si>
  <si>
    <t>Little Missenden Church of England School</t>
  </si>
  <si>
    <t>St Mary's CofE Primary School, Amersham</t>
  </si>
  <si>
    <t>Marsworth Church of England Infant School</t>
  </si>
  <si>
    <t>Cuddington and Dinton CofE School</t>
  </si>
  <si>
    <t>Swanbourne Church of England VA School</t>
  </si>
  <si>
    <t>Winslow Church of England School</t>
  </si>
  <si>
    <t>Oakley Church of England Combined School</t>
  </si>
  <si>
    <t>Quainton Church of England School</t>
  </si>
  <si>
    <t>Haddenham St Mary's Church of England School</t>
  </si>
  <si>
    <t>Hawridge and Cholesbury Church of England School</t>
  </si>
  <si>
    <t>Mursley Church of England School</t>
  </si>
  <si>
    <t>St Andrew's CofE Infant School</t>
  </si>
  <si>
    <t>Westcott Church of England School</t>
  </si>
  <si>
    <t>Newton Longville Church of England Primary School</t>
  </si>
  <si>
    <t>St Mary's Wavendon CofE Primary</t>
  </si>
  <si>
    <t>Maids Moreton Church of England School</t>
  </si>
  <si>
    <t>Twyford C of E School</t>
  </si>
  <si>
    <t>St Mary's Farnham Royal CofE Primary School</t>
  </si>
  <si>
    <t>Monks Risborough CofE Primary School</t>
  </si>
  <si>
    <t>Marlow Church of England Infant School</t>
  </si>
  <si>
    <t>Curzon Church of England Combined School</t>
  </si>
  <si>
    <t>Lee Common Church of England School</t>
  </si>
  <si>
    <t>Coleshill Church of England Infant School</t>
  </si>
  <si>
    <t>St George's Church of England Infant School</t>
  </si>
  <si>
    <t>Wingrave Church of England Combined School</t>
  </si>
  <si>
    <t>Weston Turville Church of England School</t>
  </si>
  <si>
    <t>Wendover Church of England Junior School</t>
  </si>
  <si>
    <t>Stone Church of England Combined School</t>
  </si>
  <si>
    <t>High Ash Church of England Primary School</t>
  </si>
  <si>
    <t>Bierton Church of England Combined School</t>
  </si>
  <si>
    <t>Whaddon CofE First School</t>
  </si>
  <si>
    <t>St Michael's Church of England Combined School</t>
  </si>
  <si>
    <t>North Marston Church of England School</t>
  </si>
  <si>
    <t>Marsh Gibbon CofE Primary School</t>
  </si>
  <si>
    <t>St James and St John CofE Primary School</t>
  </si>
  <si>
    <t>Stoke Goldington Church of England School</t>
  </si>
  <si>
    <t>Sherington Church of England School</t>
  </si>
  <si>
    <t>North Crawley CofE School</t>
  </si>
  <si>
    <t>Newton Blossomville Church of England School</t>
  </si>
  <si>
    <t>Cold Harbour Church of England School</t>
  </si>
  <si>
    <t>Highworth Combined School and Nursery</t>
  </si>
  <si>
    <t>Abbeys Primary School</t>
  </si>
  <si>
    <t>Glastonbury Thorn School</t>
  </si>
  <si>
    <t>Holtspur School &amp; Pre-School</t>
  </si>
  <si>
    <t>Green Park School</t>
  </si>
  <si>
    <t>Caroline Haslett Primary School</t>
  </si>
  <si>
    <t>Naphill and Walters Ash School</t>
  </si>
  <si>
    <t>Halton Community Combined School</t>
  </si>
  <si>
    <t>Willen Primary School</t>
  </si>
  <si>
    <t>Summerfield School</t>
  </si>
  <si>
    <t>Heelands School</t>
  </si>
  <si>
    <t>Giffard Park Primary School</t>
  </si>
  <si>
    <t>Priory Common School</t>
  </si>
  <si>
    <t>The Willows School and Early Years Centre</t>
  </si>
  <si>
    <t>Waddesdon Village Primary School</t>
  </si>
  <si>
    <t>Germander Park School</t>
  </si>
  <si>
    <t>Iver Village Infant School</t>
  </si>
  <si>
    <t>Downs Barn School</t>
  </si>
  <si>
    <t>Bradwell Village School</t>
  </si>
  <si>
    <t>Wood End Infant &amp; Pre-School</t>
  </si>
  <si>
    <t>Greenleys Junior School</t>
  </si>
  <si>
    <t>Great Linford Primary School</t>
  </si>
  <si>
    <t>Stanton School</t>
  </si>
  <si>
    <t>Southwood School</t>
  </si>
  <si>
    <t>Robertswood School</t>
  </si>
  <si>
    <t>Turnfurlong Infant School</t>
  </si>
  <si>
    <t>William Harding School</t>
  </si>
  <si>
    <t>Ashmead Combined School</t>
  </si>
  <si>
    <t>Falconhurst School</t>
  </si>
  <si>
    <t>Langland Community School</t>
  </si>
  <si>
    <t>Elangeni School</t>
  </si>
  <si>
    <t>Turnfurlong Junior School</t>
  </si>
  <si>
    <t>Haddenham Community Junior School</t>
  </si>
  <si>
    <t>Greenleys First School</t>
  </si>
  <si>
    <t>Farnham Common Infant School</t>
  </si>
  <si>
    <t>Iver Heath Infant School and Nursery</t>
  </si>
  <si>
    <t>Stokenchurch Primary School</t>
  </si>
  <si>
    <t>Manor Farm Community Junior School</t>
  </si>
  <si>
    <t>Long Crendon School</t>
  </si>
  <si>
    <t>Spinfield School</t>
  </si>
  <si>
    <t>Widmer End Combined School</t>
  </si>
  <si>
    <t>Whitchurch Combined School</t>
  </si>
  <si>
    <t>Aston Clinton School</t>
  </si>
  <si>
    <t>Pepper Hill School</t>
  </si>
  <si>
    <t>Buckingham Primary School</t>
  </si>
  <si>
    <t>Hughenden Primary School</t>
  </si>
  <si>
    <t>Barleyhurst Park Primary</t>
  </si>
  <si>
    <t>Claytons Primary School</t>
  </si>
  <si>
    <t>Hannah Ball School</t>
  </si>
  <si>
    <t>Burford School</t>
  </si>
  <si>
    <t>Thomas Hickman School</t>
  </si>
  <si>
    <t>Elmtree Infant and Nursery School</t>
  </si>
  <si>
    <t>Prestwood Junior School</t>
  </si>
  <si>
    <t>Tylers Green Middle School</t>
  </si>
  <si>
    <t>Holmer Green Junior School</t>
  </si>
  <si>
    <t>Juniper Hill School</t>
  </si>
  <si>
    <t>Chartridge Combined School</t>
  </si>
  <si>
    <t>Manor Farm Community Infant School</t>
  </si>
  <si>
    <t>Chestnut Lane School</t>
  </si>
  <si>
    <t>The John Hampden School</t>
  </si>
  <si>
    <t>Butlers Court School</t>
  </si>
  <si>
    <t>Holne Chase Primary School</t>
  </si>
  <si>
    <t>Oakridge School</t>
  </si>
  <si>
    <t>Chalfont St Giles Junior School</t>
  </si>
  <si>
    <t>Broughton Infant School</t>
  </si>
  <si>
    <t>Carrington Infant School</t>
  </si>
  <si>
    <t>Bedgrove Infant School</t>
  </si>
  <si>
    <t>Iver Heath Junior School</t>
  </si>
  <si>
    <t>Grendon Underwood Combined School</t>
  </si>
  <si>
    <t>Danesfield School</t>
  </si>
  <si>
    <t>Haydon Abbey School and Pre-School</t>
  </si>
  <si>
    <t>Carrington Junior School</t>
  </si>
  <si>
    <t>Little Chalfont Primary School</t>
  </si>
  <si>
    <t>Broughton Junior School</t>
  </si>
  <si>
    <t>Chalfont St Peter Infant School</t>
  </si>
  <si>
    <t>Holmer Green First School and Pre-School</t>
  </si>
  <si>
    <t>Farnham Common Junior School</t>
  </si>
  <si>
    <t>Ash Hill Primary School</t>
  </si>
  <si>
    <t>Booker Hill School</t>
  </si>
  <si>
    <t>Wyvern School</t>
  </si>
  <si>
    <t>Bushfield School</t>
  </si>
  <si>
    <t>Tylers Green First School</t>
  </si>
  <si>
    <t>Thornborough Infant School</t>
  </si>
  <si>
    <t>Russell Street School</t>
  </si>
  <si>
    <t>Stoke Mandeville Combined School</t>
  </si>
  <si>
    <t>Steeple Claydon School</t>
  </si>
  <si>
    <t>Prestwood Infant School</t>
  </si>
  <si>
    <t>Little Kingshill Combined School</t>
  </si>
  <si>
    <t>Ley Hill School</t>
  </si>
  <si>
    <t>Lavendon School</t>
  </si>
  <si>
    <t>Jordans School</t>
  </si>
  <si>
    <t>Oldbrook First School</t>
  </si>
  <si>
    <t>The Iver Village Junior School</t>
  </si>
  <si>
    <t>Hyde Heath Infant School</t>
  </si>
  <si>
    <t>West Wycombe Combined School</t>
  </si>
  <si>
    <t>Marsh School</t>
  </si>
  <si>
    <t>Haversham Village School</t>
  </si>
  <si>
    <t>Hanslope Primary School</t>
  </si>
  <si>
    <t>Haddenham Community Infant School</t>
  </si>
  <si>
    <t>Fulmer Infant School</t>
  </si>
  <si>
    <t>Edlesborough School</t>
  </si>
  <si>
    <t>Dropmore Infant School</t>
  </si>
  <si>
    <t>Drayton Parslow Village School</t>
  </si>
  <si>
    <t>Denham Village School</t>
  </si>
  <si>
    <t>Newtown School</t>
  </si>
  <si>
    <t>Chenies School</t>
  </si>
  <si>
    <t>Cheddington Combined School</t>
  </si>
  <si>
    <t>Chalfont St Giles Infant School and Nursery</t>
  </si>
  <si>
    <t>Castlethorpe First School</t>
  </si>
  <si>
    <t>Bledlow Ridge School</t>
  </si>
  <si>
    <t>The Mary Towerton School At Studley Green</t>
  </si>
  <si>
    <t>Oak Green School</t>
  </si>
  <si>
    <t>Bowerdean Nursery School</t>
  </si>
  <si>
    <t>Knowles Nursery School</t>
  </si>
  <si>
    <t>Henry Allen Nursery School</t>
  </si>
  <si>
    <t>The Holy Brook School</t>
  </si>
  <si>
    <t>Kennel Lane School</t>
  </si>
  <si>
    <t>Addington School</t>
  </si>
  <si>
    <t>Brookfields Special School</t>
  </si>
  <si>
    <t>Manor Green School</t>
  </si>
  <si>
    <t>The Castle School</t>
  </si>
  <si>
    <t>Blessed Hugh Faringdon Catholic School</t>
  </si>
  <si>
    <t>The Downs School</t>
  </si>
  <si>
    <t>Pippins School</t>
  </si>
  <si>
    <t>St John the Evangelist C.E. Nursery and Infant Sch</t>
  </si>
  <si>
    <t>St Edward's Royal Free Ecumenical Middle School, Windsor</t>
  </si>
  <si>
    <t>St Bernard's Catholic Grammar School</t>
  </si>
  <si>
    <t>Wexham School</t>
  </si>
  <si>
    <t>Easthampstead Park Community School</t>
  </si>
  <si>
    <t>Garth Hill College</t>
  </si>
  <si>
    <t>Sandhurst School</t>
  </si>
  <si>
    <t>The Bulmershe School</t>
  </si>
  <si>
    <t>The Emmbrook School</t>
  </si>
  <si>
    <t>The Willink School</t>
  </si>
  <si>
    <t>St Dominic Savio Catholic Primary School</t>
  </si>
  <si>
    <t>St Finian's Catholic Primary School</t>
  </si>
  <si>
    <t>Our Lady of Peace Catholic Primary and Nursery School</t>
  </si>
  <si>
    <t>St Edward's Catholic First School</t>
  </si>
  <si>
    <t>St Joseph's Catholic Primary School, Bracknell</t>
  </si>
  <si>
    <t>Yattendon C.E. Primary School</t>
  </si>
  <si>
    <t>Woolhampton C.E. Primary School</t>
  </si>
  <si>
    <t>Trinity St Stephen CofE Aided First School</t>
  </si>
  <si>
    <t>Sulhamstead and Ufton Nervet School</t>
  </si>
  <si>
    <t>Cheapside CofE Primary School</t>
  </si>
  <si>
    <t>St Michael's CofE Primary School, Sunninghill</t>
  </si>
  <si>
    <t>Holy Trinity CofE Primary School, Sunningdale</t>
  </si>
  <si>
    <t>Stockcross C.E. School</t>
  </si>
  <si>
    <t>Grazeley Parochial Church of England Aided Primary School</t>
  </si>
  <si>
    <t>The Royal First School</t>
  </si>
  <si>
    <t>St Nicolas C.E. Junior School</t>
  </si>
  <si>
    <t>Finchampstead CofE VA Primary School</t>
  </si>
  <si>
    <t>Englefield C.E. Primary School</t>
  </si>
  <si>
    <t>St Michael's Easthampstead Church of England Voluntary Aided Primary School</t>
  </si>
  <si>
    <t>Brightwalton C.E. Aided Primary School</t>
  </si>
  <si>
    <t>Bradfield C.E. Primary School</t>
  </si>
  <si>
    <t>Christ The King Catholic Primary School</t>
  </si>
  <si>
    <t>Binfield Church of England Primary School</t>
  </si>
  <si>
    <t>The Queen Anne Royal Free CofE Controlled First School</t>
  </si>
  <si>
    <t>Eton Wick CofE First School</t>
  </si>
  <si>
    <t>Winkfield St Mary's CofE Primary School</t>
  </si>
  <si>
    <t>Robert Piggott CofE Junior School</t>
  </si>
  <si>
    <t>All Saints CofE Junior School</t>
  </si>
  <si>
    <t>Robert Piggott CofE Infant School</t>
  </si>
  <si>
    <t>Woodley CofE Primary School</t>
  </si>
  <si>
    <t>Welford and Wickham C.E. Primary School</t>
  </si>
  <si>
    <t>Warfield Church of England Primary School</t>
  </si>
  <si>
    <t>Theale C.E. Primary School</t>
  </si>
  <si>
    <t>Streatley C.E. Voluntary Controlled School</t>
  </si>
  <si>
    <t>Mortimer St John's C.E. Infant School</t>
  </si>
  <si>
    <t>Mortimer St Mary's C.E. Junior School</t>
  </si>
  <si>
    <t>Shinfield St Mary's CofE Junior School</t>
  </si>
  <si>
    <t>Shefford C.E. Primary School</t>
  </si>
  <si>
    <t>Shaw-cum-Donnington C.E. Primary School</t>
  </si>
  <si>
    <t>St Michael's Church of England Primary School, Sandhurst</t>
  </si>
  <si>
    <t>Purley CofE Primary School</t>
  </si>
  <si>
    <t>Boyne Hill CofE Infant and Nursery School</t>
  </si>
  <si>
    <t>Kintbury St Mary's C.E. Primary School</t>
  </si>
  <si>
    <t>Hampstead Norreys C.E. Primary School</t>
  </si>
  <si>
    <t>Enborne C.E. Primary School</t>
  </si>
  <si>
    <t>Crowthorne Church of England Primary School</t>
  </si>
  <si>
    <t>Holy Trinity CofE Primary School, Cookham</t>
  </si>
  <si>
    <t>Cookham Dean CofE Primary School</t>
  </si>
  <si>
    <t>Compton C.E. Primary School</t>
  </si>
  <si>
    <t>Cold Ash St Mark's CE Primary School</t>
  </si>
  <si>
    <t>Chaddleworth St Andrew's C.E. Primary School</t>
  </si>
  <si>
    <t>Burghfield St Mary's C.E. Primary School</t>
  </si>
  <si>
    <t>Bucklebury C.E. Primary School</t>
  </si>
  <si>
    <t>Brimpton C.E. Primary School</t>
  </si>
  <si>
    <t>Braywood CofE First School</t>
  </si>
  <si>
    <t>Beedon C.E. (Controlled) Primary School</t>
  </si>
  <si>
    <t>Basildon C.E. Primary School</t>
  </si>
  <si>
    <t>Aldermaston C.E. Primary School</t>
  </si>
  <si>
    <t>All Saints Church of England Aided Infant School</t>
  </si>
  <si>
    <t>Wexham Court Primary School</t>
  </si>
  <si>
    <t>Meadow Vale Primary School</t>
  </si>
  <si>
    <t>Wildridings Primary School</t>
  </si>
  <si>
    <t>Pangbourne Primary School</t>
  </si>
  <si>
    <t>Larchfield Primary and Nursery School</t>
  </si>
  <si>
    <t>Spurcroft Primary School</t>
  </si>
  <si>
    <t>Calcot Junior School</t>
  </si>
  <si>
    <t>Calcot Infant School and Nursery</t>
  </si>
  <si>
    <t>Hawkedon Primary School</t>
  </si>
  <si>
    <t>Radstock Primary School</t>
  </si>
  <si>
    <t>Micklands Primary School</t>
  </si>
  <si>
    <t>Caversham Park Primary School</t>
  </si>
  <si>
    <t>Gorse Ride Infants' School</t>
  </si>
  <si>
    <t>Parsons Down Junior School</t>
  </si>
  <si>
    <t>Wooden Hill Primary and Nursery School</t>
  </si>
  <si>
    <t>The Hawthorns Primary School</t>
  </si>
  <si>
    <t>Katesgrove Primary School</t>
  </si>
  <si>
    <t>Wraysbury Primary School</t>
  </si>
  <si>
    <t>Westende Junior School</t>
  </si>
  <si>
    <t>Kennet Valley Primary School</t>
  </si>
  <si>
    <t>Oakfield First School</t>
  </si>
  <si>
    <t>Downsway Primary School</t>
  </si>
  <si>
    <t>Rivermead Primary School</t>
  </si>
  <si>
    <t>Birch Hill Primary School</t>
  </si>
  <si>
    <t>Willow Bank Junior School</t>
  </si>
  <si>
    <t>Willow Bank Infant School</t>
  </si>
  <si>
    <t>Mrs Bland's Infant School</t>
  </si>
  <si>
    <t>Alexander First School</t>
  </si>
  <si>
    <t>New Scotland Hill Primary School</t>
  </si>
  <si>
    <t>The Colleton Primary School</t>
  </si>
  <si>
    <t>Gorse Ride Junior School</t>
  </si>
  <si>
    <t>Winnersh Primary School</t>
  </si>
  <si>
    <t>Parsons Down Infant School</t>
  </si>
  <si>
    <t>Homer First School and Nursery</t>
  </si>
  <si>
    <t>Falkland Primary School</t>
  </si>
  <si>
    <t>Owlsmoor Primary School</t>
  </si>
  <si>
    <t>Walter Infant School</t>
  </si>
  <si>
    <t>Ascot Heath Primary School</t>
  </si>
  <si>
    <t>Westwood Farm Infant School</t>
  </si>
  <si>
    <t>Emmbrook Junior School</t>
  </si>
  <si>
    <t>Robert Sandilands Primary School and Nursery</t>
  </si>
  <si>
    <t>Garland Junior School</t>
  </si>
  <si>
    <t>Cookham Rise Primary School</t>
  </si>
  <si>
    <t>Emmbrook Infant School</t>
  </si>
  <si>
    <t>Long Lane Primary School</t>
  </si>
  <si>
    <t>Aldryngton Primary School</t>
  </si>
  <si>
    <t>Uplands Primary School and Nursery</t>
  </si>
  <si>
    <t>Furze Platt Infant School</t>
  </si>
  <si>
    <t>Westwood Farm Junior School</t>
  </si>
  <si>
    <t>Birch Copse Primary School</t>
  </si>
  <si>
    <t>South Ascot Village Primary School</t>
  </si>
  <si>
    <t>Furze Platt Junior School</t>
  </si>
  <si>
    <t>Woodlands Park Primary School</t>
  </si>
  <si>
    <t>Whiteknights Primary School</t>
  </si>
  <si>
    <t>Wescott Infant School</t>
  </si>
  <si>
    <t>Bearwood Primary School</t>
  </si>
  <si>
    <t>Cranbourne Primary School</t>
  </si>
  <si>
    <t>Hilltop First School</t>
  </si>
  <si>
    <t>Waltham St Lawrence Primary School</t>
  </si>
  <si>
    <t>Lambs Lane Primary School</t>
  </si>
  <si>
    <t>Farley Hill Primary School</t>
  </si>
  <si>
    <t>College Town Primary School</t>
  </si>
  <si>
    <t>King's Court First School</t>
  </si>
  <si>
    <t>John Rankin Infant and Nursery School</t>
  </si>
  <si>
    <t>John Rankin Junior School</t>
  </si>
  <si>
    <t>Wessex Primary School</t>
  </si>
  <si>
    <t>Riverside Primary School and Nursery</t>
  </si>
  <si>
    <t>Courthouse Junior School</t>
  </si>
  <si>
    <t>Alwyn Infant  School</t>
  </si>
  <si>
    <t>Inkpen Primary School</t>
  </si>
  <si>
    <t>Hungerford Primary School</t>
  </si>
  <si>
    <t>Hermitage Primary School</t>
  </si>
  <si>
    <t>The Ilsleys Primary School</t>
  </si>
  <si>
    <t>Curridge Primary School</t>
  </si>
  <si>
    <t>Chieveley Primary School</t>
  </si>
  <si>
    <t>Holly Spring Primary School</t>
  </si>
  <si>
    <t>Fox Hill Primary School</t>
  </si>
  <si>
    <t>Beenham Primary School</t>
  </si>
  <si>
    <t>Thameside Primary School</t>
  </si>
  <si>
    <t>Southcote Primary School</t>
  </si>
  <si>
    <t>Emmer Green Primary School</t>
  </si>
  <si>
    <t>Wilson Primary School</t>
  </si>
  <si>
    <t>Park Lane Primary School</t>
  </si>
  <si>
    <t>The Ridgeway Primary School</t>
  </si>
  <si>
    <t>The Hill Primary School</t>
  </si>
  <si>
    <t>Oxford Road Community School</t>
  </si>
  <si>
    <t>Geoffrey Field Infant School</t>
  </si>
  <si>
    <t>Geoffrey Field Junior School</t>
  </si>
  <si>
    <t>E P Collier Primary School</t>
  </si>
  <si>
    <t>Coley Primary School</t>
  </si>
  <si>
    <t>Caversham Primary School</t>
  </si>
  <si>
    <t>Alfred Sutton Primary School</t>
  </si>
  <si>
    <t>Chalvey Nursery School &amp; Early Years Centre</t>
  </si>
  <si>
    <t>Lea Nursery School</t>
  </si>
  <si>
    <t>Cippenham Nursery School</t>
  </si>
  <si>
    <t>Baylis Court Nursery School</t>
  </si>
  <si>
    <t>Slough Centre Nursery School</t>
  </si>
  <si>
    <t>The Ambleside Centre</t>
  </si>
  <si>
    <t>The Lawns Nursery School</t>
  </si>
  <si>
    <t>Victoria Park Nursery School &amp; Family Hub</t>
  </si>
  <si>
    <t>Maidenhead Nursery School</t>
  </si>
  <si>
    <t>Hungerford Nursery School Centre for Children</t>
  </si>
  <si>
    <t>Cookham Nursery School</t>
  </si>
  <si>
    <t>New Bridge Nursery School</t>
  </si>
  <si>
    <t>Norcot Early Years Centre</t>
  </si>
  <si>
    <t>Caversham Nursery School</t>
  </si>
  <si>
    <t>Blagrave Nursery School</t>
  </si>
  <si>
    <t>Blagdon Nursery School and Children's Centre</t>
  </si>
  <si>
    <t>The Chiltern School</t>
  </si>
  <si>
    <t>Lady Zia Wernher School</t>
  </si>
  <si>
    <t>Woodlands Secondary School</t>
  </si>
  <si>
    <t>Richmond Hill School</t>
  </si>
  <si>
    <t>Ivel Valley School</t>
  </si>
  <si>
    <t>Stopsley High School</t>
  </si>
  <si>
    <t>Lea Manor High School Performing Arts College</t>
  </si>
  <si>
    <t>Ashcroft High School</t>
  </si>
  <si>
    <t>Ashton St Peter's VA C of E School</t>
  </si>
  <si>
    <t>Crawley Green Infant School</t>
  </si>
  <si>
    <t>Edward Peake CofE VC Middle School</t>
  </si>
  <si>
    <t>Biddenham International School and Sports College</t>
  </si>
  <si>
    <t>Leighton Middle School</t>
  </si>
  <si>
    <t>Lealands High School</t>
  </si>
  <si>
    <t>Potton Middle School</t>
  </si>
  <si>
    <t>Sandy Secondary School</t>
  </si>
  <si>
    <t>Caddington Village School</t>
  </si>
  <si>
    <t>Castle Newnham School</t>
  </si>
  <si>
    <t>Wenlock CofE Junior School</t>
  </si>
  <si>
    <t>Wilden CofE VA Primary School</t>
  </si>
  <si>
    <t>Sutton CofE VA Lower School</t>
  </si>
  <si>
    <t>Riseley CofE Primary School</t>
  </si>
  <si>
    <t>Ravensden CofE VA Primary School</t>
  </si>
  <si>
    <t>Christopher Reeves CofE VA Primary School</t>
  </si>
  <si>
    <t>Northill CofE VA Lower School</t>
  </si>
  <si>
    <t>Pulford CofE VA Lower School</t>
  </si>
  <si>
    <t>St Leonards, Heath and Reach, VA Lower School</t>
  </si>
  <si>
    <t>St Mary's VA CofE Lower School</t>
  </si>
  <si>
    <t>John Donne Church of England Primary School</t>
  </si>
  <si>
    <t>St James' Church of England VA Primary School</t>
  </si>
  <si>
    <t>Milton Ernest CofE Primary School</t>
  </si>
  <si>
    <t>Bromham CofE Primary School</t>
  </si>
  <si>
    <t>Carlton CofE Primary School</t>
  </si>
  <si>
    <t>Wrestlingworth CofE VC Lower School</t>
  </si>
  <si>
    <t>Studham CofE Village School</t>
  </si>
  <si>
    <t>Silsoe CofE VC Lower School</t>
  </si>
  <si>
    <t>St Swithun's Church of England VC Primary School</t>
  </si>
  <si>
    <t>Renhold VC Primary School</t>
  </si>
  <si>
    <t>Dunton CofE VC Lower School</t>
  </si>
  <si>
    <t>St Andrew's CofE VC Lower School</t>
  </si>
  <si>
    <t>Bramingham Primary School</t>
  </si>
  <si>
    <t>Greenleas School</t>
  </si>
  <si>
    <t>Kymbrook Primary School</t>
  </si>
  <si>
    <t>Wigmore Primary School</t>
  </si>
  <si>
    <t>Tithe Farm Primary School</t>
  </si>
  <si>
    <t>William Austin Infant School</t>
  </si>
  <si>
    <t>Someries Infant School</t>
  </si>
  <si>
    <t>Hillborough Infant School</t>
  </si>
  <si>
    <t>Icknield Primary School</t>
  </si>
  <si>
    <t>Hillborough Junior School</t>
  </si>
  <si>
    <t>Foxdell Junior School</t>
  </si>
  <si>
    <t>Someries Junior School</t>
  </si>
  <si>
    <t>Pirton Hill Primary School</t>
  </si>
  <si>
    <t>Foxdell Infant School</t>
  </si>
  <si>
    <t>Surrey Street Primary School</t>
  </si>
  <si>
    <t>Warden Hill Infant School</t>
  </si>
  <si>
    <t>Downside Primary School</t>
  </si>
  <si>
    <t>Putteridge Primary School</t>
  </si>
  <si>
    <t>Warden Hill Junior School</t>
  </si>
  <si>
    <t>William Austin Junior School</t>
  </si>
  <si>
    <t>Parklea Primary School</t>
  </si>
  <si>
    <t>Stopsley Community Primary School</t>
  </si>
  <si>
    <t>Norton Road Primary School</t>
  </si>
  <si>
    <t>Maidenhall Primary School</t>
  </si>
  <si>
    <t>Ferrars Junior School</t>
  </si>
  <si>
    <t>Farley Junior School</t>
  </si>
  <si>
    <t>Denbigh Primary School</t>
  </si>
  <si>
    <t>Hockliffe Lower School</t>
  </si>
  <si>
    <t>Templefield Lower School</t>
  </si>
  <si>
    <t>Hawthorn Park Community Primary</t>
  </si>
  <si>
    <t>Southcott Lower School</t>
  </si>
  <si>
    <t>Robert Peel Primary School</t>
  </si>
  <si>
    <t>Clipstone Brook Lower School</t>
  </si>
  <si>
    <t>Dovery Down Lower School</t>
  </si>
  <si>
    <t>Linslade Lower School</t>
  </si>
  <si>
    <t>Heathwood Lower School</t>
  </si>
  <si>
    <t>Scott Primary School</t>
  </si>
  <si>
    <t>Leedon Lower School</t>
  </si>
  <si>
    <t>The Mary Bassett Lower School</t>
  </si>
  <si>
    <t>Kingsmoor Lower School</t>
  </si>
  <si>
    <t>Hazeldene School</t>
  </si>
  <si>
    <t>Brickhill Primary School</t>
  </si>
  <si>
    <t>King's Oak Primary School</t>
  </si>
  <si>
    <t>Watling Lower School</t>
  </si>
  <si>
    <t>Russell Lower School</t>
  </si>
  <si>
    <t>Wootton Lower School</t>
  </si>
  <si>
    <t>Woburn Lower School</t>
  </si>
  <si>
    <t>Wilstead Primary School</t>
  </si>
  <si>
    <t>Turvey Primary School</t>
  </si>
  <si>
    <t>Chalton Lower School</t>
  </si>
  <si>
    <t>Thurleigh Primary School</t>
  </si>
  <si>
    <t>Roecroft Lower School</t>
  </si>
  <si>
    <t>Broadmead Lower School</t>
  </si>
  <si>
    <t>Stanbridge Lower School</t>
  </si>
  <si>
    <t>Southill Lower School</t>
  </si>
  <si>
    <t>Shillington Lower School</t>
  </si>
  <si>
    <t>Shefford Lower School</t>
  </si>
  <si>
    <t>Laburnum Primary School</t>
  </si>
  <si>
    <t>Ridgmont Lower School</t>
  </si>
  <si>
    <t>Potton Lower School</t>
  </si>
  <si>
    <t>Moggerhanger Primary School</t>
  </si>
  <si>
    <t>Maulden Lower School</t>
  </si>
  <si>
    <t>Shelton Lower School</t>
  </si>
  <si>
    <t>Stondon Lower School</t>
  </si>
  <si>
    <t>Thomas Johnson Lower School</t>
  </si>
  <si>
    <t>Beaudesert Lower School</t>
  </si>
  <si>
    <t>Balliol Primary School</t>
  </si>
  <si>
    <t>Kempston Rural Primary School</t>
  </si>
  <si>
    <t>Camestone School</t>
  </si>
  <si>
    <t>Bedford Road Primary School</t>
  </si>
  <si>
    <t>Husborne Crawley Lower School</t>
  </si>
  <si>
    <t>Houghton Regis Primary School</t>
  </si>
  <si>
    <t>Houghton Conquest Lower School</t>
  </si>
  <si>
    <t>Derwent Lower School</t>
  </si>
  <si>
    <t>Haynes Lower School</t>
  </si>
  <si>
    <t>Flitwick Lower School</t>
  </si>
  <si>
    <t>Pinchmill Primary School</t>
  </si>
  <si>
    <t>Cotton End Forest School</t>
  </si>
  <si>
    <t>Dunstable Icknield Lower School</t>
  </si>
  <si>
    <t>Eileen Wade Primary School</t>
  </si>
  <si>
    <t>Sheerhatch Primary School</t>
  </si>
  <si>
    <t>Campton Lower School</t>
  </si>
  <si>
    <t>Slip End Village School</t>
  </si>
  <si>
    <t>Priory Primary School</t>
  </si>
  <si>
    <t>Edith Cavell Primary School</t>
  </si>
  <si>
    <t>Livingstone Primary School</t>
  </si>
  <si>
    <t>Swallowfield Lower School</t>
  </si>
  <si>
    <t>Aspley Guise Lower School</t>
  </si>
  <si>
    <t>Pastures Way Nursery School</t>
  </si>
  <si>
    <t>Westfield Nursery School</t>
  </si>
  <si>
    <t>Chapel Street Nursery School</t>
  </si>
  <si>
    <t>Grasmere Nursery School</t>
  </si>
  <si>
    <t>Rothesay Nursery School</t>
  </si>
  <si>
    <t>Hart Hill Nursery School and Childrens Centre</t>
  </si>
  <si>
    <t>Peter Pan Nursery School</t>
  </si>
  <si>
    <t>Willow Nursery School</t>
  </si>
  <si>
    <t>Cherry Trees Nursery School</t>
  </si>
  <si>
    <t>Briarwood School</t>
  </si>
  <si>
    <t>Baytree School</t>
  </si>
  <si>
    <t>Ravenswood School</t>
  </si>
  <si>
    <t>Westhaven School</t>
  </si>
  <si>
    <t>Warmley Park School</t>
  </si>
  <si>
    <t>Woodstock School</t>
  </si>
  <si>
    <t>New Fosseway School</t>
  </si>
  <si>
    <t>Claremont School</t>
  </si>
  <si>
    <t>Kingsweston School</t>
  </si>
  <si>
    <t>Elmfield School for Deaf Children</t>
  </si>
  <si>
    <t>St Bernadette Catholic Secondary School</t>
  </si>
  <si>
    <t>Saint Gregory's Catholic College</t>
  </si>
  <si>
    <t>St Mark's CofE School</t>
  </si>
  <si>
    <t>St Mary Redcliffe and Temple School</t>
  </si>
  <si>
    <t>Chipping Sodbury School</t>
  </si>
  <si>
    <t>Brimsham Green School</t>
  </si>
  <si>
    <t>Brookhill Leys Primary and Nursery School</t>
  </si>
  <si>
    <t>Woodham Burn Community Primary School</t>
  </si>
  <si>
    <t>St Augustines of Canterbury RC Primary School</t>
  </si>
  <si>
    <t>Christ The King Catholic Primary School, Thornbury</t>
  </si>
  <si>
    <t>Our Lady of Lourdes Catholic Primary School</t>
  </si>
  <si>
    <t>St Mary's Church of England Primary School, Yate</t>
  </si>
  <si>
    <t>St Mary's Church of England Primary School, Thornbury</t>
  </si>
  <si>
    <t>Horton CofE VA Primary School</t>
  </si>
  <si>
    <t>St Bonaventure's Catholic Primary School</t>
  </si>
  <si>
    <t>St Bernadette Catholic Voluntary Aided Primary School</t>
  </si>
  <si>
    <t>St Pius X RC Primary School</t>
  </si>
  <si>
    <t>Our Lady of the Rosary Catholic Primary School, Bristol</t>
  </si>
  <si>
    <t>Holy Trinity Primary School</t>
  </si>
  <si>
    <t>St Bernard's Catholic Primary School</t>
  </si>
  <si>
    <t>Ss Peter and Paul RC Primary School</t>
  </si>
  <si>
    <t>Holy Cross RC Primary School</t>
  </si>
  <si>
    <t>School of Christ The King Catholic Primary</t>
  </si>
  <si>
    <t>Worlebury St Paul's Church of England Voluntary Aided  Primary School</t>
  </si>
  <si>
    <t>Burrington Church of England Voluntary Aided Primary School</t>
  </si>
  <si>
    <t>St John's Mead Church of England Primary School</t>
  </si>
  <si>
    <t>St Michael's Church of England Primary School, Stoke Gifford</t>
  </si>
  <si>
    <t>St Michael's Church of England Primary School, Winterbourne</t>
  </si>
  <si>
    <t>Wrington Church of England Primary School</t>
  </si>
  <si>
    <t>Churchill Church of England Primary School</t>
  </si>
  <si>
    <t>St Andrew's Church of England Primary School, Cromhall</t>
  </si>
  <si>
    <t>Tortworth VC Primary School</t>
  </si>
  <si>
    <t>St Chad's Patchway CofE Primary School</t>
  </si>
  <si>
    <t>Frenchay Church of England Primary School</t>
  </si>
  <si>
    <t>Wick Church of England Primary School</t>
  </si>
  <si>
    <t>The Manor Coalpit Heath Church of England Primary School</t>
  </si>
  <si>
    <t>Old Sodbury Church of England Primary School</t>
  </si>
  <si>
    <t>Rangeworthy Church of England Primary School</t>
  </si>
  <si>
    <t>Pucklechurch CofE VC Primary School</t>
  </si>
  <si>
    <t>Olveston Church of England Primary School</t>
  </si>
  <si>
    <t>Oldbury on Severn Church of England Primary School</t>
  </si>
  <si>
    <t>Marshfield Church of England Primary School</t>
  </si>
  <si>
    <t>St Stephen's Church of England Junior School, Soundwell</t>
  </si>
  <si>
    <t>Christ Church, Church of England Infant School, Downend</t>
  </si>
  <si>
    <t>Christ Church, Church of England Junior School, Downend</t>
  </si>
  <si>
    <t>Mangotsfield Church of England Voluntary Controlled Primary School</t>
  </si>
  <si>
    <t>Christ Church Hanham CofE Primary School</t>
  </si>
  <si>
    <t>Iron Acton Church of England Primary School</t>
  </si>
  <si>
    <t>Hawkesbury Church of England Primary School</t>
  </si>
  <si>
    <t>Frampton Cotterell Church of England Primary School</t>
  </si>
  <si>
    <t>Almondsbury Church of England Primary School</t>
  </si>
  <si>
    <t>St Michael's on the Mount Church of England Primary School</t>
  </si>
  <si>
    <t>St Johns Church of England Primary School, Clifton</t>
  </si>
  <si>
    <t>St George Church of England Primary School</t>
  </si>
  <si>
    <t>St Barnabas Church of England VC Primary School</t>
  </si>
  <si>
    <t>Horfield Church of England Primary School</t>
  </si>
  <si>
    <t>Avonmouth Church of England Primary School</t>
  </si>
  <si>
    <t>Barrs Court Primary School</t>
  </si>
  <si>
    <t>Stanbridge Primary School</t>
  </si>
  <si>
    <t>Beacon Rise Primary School</t>
  </si>
  <si>
    <t>Fair Furlong Primary School</t>
  </si>
  <si>
    <t>Gillingstool Primary School</t>
  </si>
  <si>
    <t>Blackhorse Primary School</t>
  </si>
  <si>
    <t>Blaise Primary and Nursery School</t>
  </si>
  <si>
    <t>Elm Park Primary School</t>
  </si>
  <si>
    <t>Bishop Road Primary School</t>
  </si>
  <si>
    <t>Cherry Garden Primary School</t>
  </si>
  <si>
    <t>Wellesley Primary School</t>
  </si>
  <si>
    <t>Hannah More Primary School</t>
  </si>
  <si>
    <t>Golden Valley Primary School</t>
  </si>
  <si>
    <t>Winscombe Primary School</t>
  </si>
  <si>
    <t>Sandford Primary School</t>
  </si>
  <si>
    <t>Uphill Primary School</t>
  </si>
  <si>
    <t>Kewstoke Primary School</t>
  </si>
  <si>
    <t>Banwell Primary School</t>
  </si>
  <si>
    <t>Paulton Junior School</t>
  </si>
  <si>
    <t>Paulton Infant School</t>
  </si>
  <si>
    <t>Broadway Infant School</t>
  </si>
  <si>
    <t>Courtney Primary School</t>
  </si>
  <si>
    <t>Raysfield Infants' School</t>
  </si>
  <si>
    <t>Raysfield Junior School</t>
  </si>
  <si>
    <t>Crossways Infant School</t>
  </si>
  <si>
    <t>Barley Close Community Primary School</t>
  </si>
  <si>
    <t>Crossways Junior School</t>
  </si>
  <si>
    <t>The Tynings School</t>
  </si>
  <si>
    <t>Samuel White's Infant School</t>
  </si>
  <si>
    <t>Longwell Green Primary School</t>
  </si>
  <si>
    <t>Bromley Heath Infant School</t>
  </si>
  <si>
    <t>Bromley Heath Junior School</t>
  </si>
  <si>
    <t>The Ridge Junior School</t>
  </si>
  <si>
    <t>North Road Community Primary School</t>
  </si>
  <si>
    <t>Hambrook Primary School</t>
  </si>
  <si>
    <t>Alexander Hosea Primary School</t>
  </si>
  <si>
    <t>Parkwall Primary School</t>
  </si>
  <si>
    <t>Cadbury Heath Primary School</t>
  </si>
  <si>
    <t>Staple Hill Primary School</t>
  </si>
  <si>
    <t>The Park Primary School</t>
  </si>
  <si>
    <t>Hanham Abbots Junior School</t>
  </si>
  <si>
    <t>Shield Road Primary School</t>
  </si>
  <si>
    <t>Redfield Edge Primary School</t>
  </si>
  <si>
    <t>Twerton Infant School</t>
  </si>
  <si>
    <t>Cabot Primary School</t>
  </si>
  <si>
    <t>Broomhill Infant School</t>
  </si>
  <si>
    <t>Brentry Primary School</t>
  </si>
  <si>
    <t>Holymead Primary School</t>
  </si>
  <si>
    <t>Upper Horfield Primary School</t>
  </si>
  <si>
    <t>Summerhill Infant School</t>
  </si>
  <si>
    <t>Sefton Park Junior School</t>
  </si>
  <si>
    <t>Sefton Park Infant School</t>
  </si>
  <si>
    <t>St Anne's Infant School</t>
  </si>
  <si>
    <t>Henleaze Infant School</t>
  </si>
  <si>
    <t>Glenfrome Primary School</t>
  </si>
  <si>
    <t>Chester Park Infant School</t>
  </si>
  <si>
    <t>Chester Park Junior School</t>
  </si>
  <si>
    <t>Nova Primary School</t>
  </si>
  <si>
    <t>Ashton Gate Primary School</t>
  </si>
  <si>
    <t>Ashley Down Primary School</t>
  </si>
  <si>
    <t>Brunel Field Primary School</t>
  </si>
  <si>
    <t>Hartcliffe Nursery School and Children's Centre</t>
  </si>
  <si>
    <t>The Limes Nursery School</t>
  </si>
  <si>
    <t>Redcliffe Childrens Centre and Maintained Nursery School</t>
  </si>
  <si>
    <t>St Werburghs Park Nursery School</t>
  </si>
  <si>
    <t>St Pauls Nursery School &amp; Children's Centre</t>
  </si>
  <si>
    <t>Speedwell Nursery School</t>
  </si>
  <si>
    <t>Rosemary Nursery School and Children's Centre</t>
  </si>
  <si>
    <t>Ilminster Avenue Specialist Nursery School</t>
  </si>
  <si>
    <t>Little Hayes and Hillfields Early Years &amp; Family Centre</t>
  </si>
  <si>
    <t>Filton Avenue Nursery School</t>
  </si>
  <si>
    <t>St Philips Marsh Nursery School and Barton Hill Childrens Centre/Cashmore Early Years Centre</t>
  </si>
  <si>
    <t>Wandsworth Hospital and Home Tuition Service</t>
  </si>
  <si>
    <t>Sunningdale School</t>
  </si>
  <si>
    <t>Hetton School</t>
  </si>
  <si>
    <t>St Leonard's Roman Catholic Voluntary Aided Primary School</t>
  </si>
  <si>
    <t>St John Bosco Roman Catholic Voluntary Aided Primary School</t>
  </si>
  <si>
    <t>St Anne's Roman Catholic Voluntary Aided Primary School</t>
  </si>
  <si>
    <t>English Martyrs' Roman Catholic Voluntary Aided Primary School</t>
  </si>
  <si>
    <t>St Joseph's Roman Catholic Voluntary Aided Primary School, Sunderland</t>
  </si>
  <si>
    <t>St Mary's Roman Catholic Voluntary Aided Primary School</t>
  </si>
  <si>
    <t>Barmston Village Primary School</t>
  </si>
  <si>
    <t>Blackfell Primary School</t>
  </si>
  <si>
    <t>Hylton Castle Primary School</t>
  </si>
  <si>
    <t>Bernard Gilpin Primary School</t>
  </si>
  <si>
    <t>Thorney Close Primary School</t>
  </si>
  <si>
    <t>Shiney Row Primary School</t>
  </si>
  <si>
    <t>Marlborough Primary School</t>
  </si>
  <si>
    <t>Richard Avenue Primary School</t>
  </si>
  <si>
    <t>Rickleton Primary School</t>
  </si>
  <si>
    <t>Lambton Primary School</t>
  </si>
  <si>
    <t>Biddick Primary School</t>
  </si>
  <si>
    <t>Hetton Primary School</t>
  </si>
  <si>
    <t>Springwell Village Primary School</t>
  </si>
  <si>
    <t>Usworth Colliery Primary School</t>
  </si>
  <si>
    <t>Easington Lane Primary School</t>
  </si>
  <si>
    <t>East Rainton Primary School</t>
  </si>
  <si>
    <t>Castletown Primary School</t>
  </si>
  <si>
    <t>Ryhope Junior School</t>
  </si>
  <si>
    <t>Seaburn Dene Primary School</t>
  </si>
  <si>
    <t>Willow Fields Community Primary School</t>
  </si>
  <si>
    <t>Dame Dorothy Primary School</t>
  </si>
  <si>
    <t>Hudson Road Primary School</t>
  </si>
  <si>
    <t>Southwick  Community Primary School</t>
  </si>
  <si>
    <t>Grindon Infant School</t>
  </si>
  <si>
    <t>Grange Park Primary School</t>
  </si>
  <si>
    <t>Fulwell Junior School</t>
  </si>
  <si>
    <t>Grangetown Primary School</t>
  </si>
  <si>
    <t>Broadway Junior School</t>
  </si>
  <si>
    <t>Barnes Junior School</t>
  </si>
  <si>
    <t>Mill Hill Nursery School</t>
  </si>
  <si>
    <t>Hetton Lyons Nursery School</t>
  </si>
  <si>
    <t>Usworth Colliery Nursery School</t>
  </si>
  <si>
    <t>Hylton Red House Nursery School</t>
  </si>
  <si>
    <t>Hetton-le-Hole Nursery School</t>
  </si>
  <si>
    <t>Houghton Le Spring Nursery School</t>
  </si>
  <si>
    <t>Epinay Business and Enterprise School</t>
  </si>
  <si>
    <t>Bamburgh School</t>
  </si>
  <si>
    <t>Hebburn Comprehensive School</t>
  </si>
  <si>
    <t>Boldon School</t>
  </si>
  <si>
    <t>Mortimer Community College</t>
  </si>
  <si>
    <t>St Bede's RC Primary School, Jarrow</t>
  </si>
  <si>
    <t>St Joseph's RC Voluntary Aided Primary School</t>
  </si>
  <si>
    <t>St James' RC Voluntary Aided Primary School</t>
  </si>
  <si>
    <t>St Matthew's RC Voluntary Aided Primary School</t>
  </si>
  <si>
    <t>St Aloysius RC Voluntary Aided Infant School</t>
  </si>
  <si>
    <t>St Aloysius' RC Voluntary Aided Junior School</t>
  </si>
  <si>
    <t>St Oswald's RC Voluntary Aided Primary School</t>
  </si>
  <si>
    <t>SS Peter and Paul RC Voluntary Aided Primary School</t>
  </si>
  <si>
    <t>St Gregory's RC Voluntary Aided Primary School</t>
  </si>
  <si>
    <t>St Bede's RC Voluntary Aided Primary School, South Shields</t>
  </si>
  <si>
    <t>Fellgate Primary School</t>
  </si>
  <si>
    <t>Toner Avenue Primary School</t>
  </si>
  <si>
    <t>West Boldon Primary School</t>
  </si>
  <si>
    <t>Lord Blyton Primary School</t>
  </si>
  <si>
    <t>Hedworthfield Primary School</t>
  </si>
  <si>
    <t>Simonside Primary School</t>
  </si>
  <si>
    <t>Dunn Street Primary School</t>
  </si>
  <si>
    <t>Valley View Primary School</t>
  </si>
  <si>
    <t>Bede Burn Primary School</t>
  </si>
  <si>
    <t>East Boldon Junior School</t>
  </si>
  <si>
    <t>East Boldon Infants' School</t>
  </si>
  <si>
    <t>Marsden Primary School</t>
  </si>
  <si>
    <t>Hedworth Lane Primary School</t>
  </si>
  <si>
    <t>Ashley Primary School</t>
  </si>
  <si>
    <t>Biddick Hall Infants' School</t>
  </si>
  <si>
    <t>Biddick Hall Junior School</t>
  </si>
  <si>
    <t>Stanhope Primary School</t>
  </si>
  <si>
    <t>Marine Park Primary School</t>
  </si>
  <si>
    <t>Mortimer Primary School</t>
  </si>
  <si>
    <t>Laygate Community School</t>
  </si>
  <si>
    <t>Hadrian Primary School</t>
  </si>
  <si>
    <t>Alternative Education Service - The Beacon Centre</t>
  </si>
  <si>
    <t>Boldon Nursery School</t>
  </si>
  <si>
    <t>Helen Gibson Nursery School</t>
  </si>
  <si>
    <t>Clervaux Nursery School</t>
  </si>
  <si>
    <t>Benton Dene School</t>
  </si>
  <si>
    <t>Southlands School</t>
  </si>
  <si>
    <t>Woodlawn School</t>
  </si>
  <si>
    <t>Wellfield Middle School</t>
  </si>
  <si>
    <t>Longbenton High School</t>
  </si>
  <si>
    <t>John Spence Community High School</t>
  </si>
  <si>
    <t>Monkseaton  High School</t>
  </si>
  <si>
    <t>Churchill Community College</t>
  </si>
  <si>
    <t>Burnside College</t>
  </si>
  <si>
    <t>George Stephenson High School</t>
  </si>
  <si>
    <t>Whitley Bay High School</t>
  </si>
  <si>
    <t>Monkseaton Middle School</t>
  </si>
  <si>
    <t>Valley Gardens Middle School</t>
  </si>
  <si>
    <t>Marden Bridge Middle School</t>
  </si>
  <si>
    <t>Norham High School</t>
  </si>
  <si>
    <t>Marden High School</t>
  </si>
  <si>
    <t>Wallsend St Peter's CofE Aided Primary School</t>
  </si>
  <si>
    <t>St Columbas Roman Catholic Primary School Aided</t>
  </si>
  <si>
    <t>St Bernadettes Roman Catholic Primary School Aided</t>
  </si>
  <si>
    <t>St Aidan's Roman Catholic Primary School</t>
  </si>
  <si>
    <t>Star of the Sea RC VA Primary</t>
  </si>
  <si>
    <t>St Stephens Roman Catholic Primary School Aided</t>
  </si>
  <si>
    <t>St Marys Roman Catholic Primary School Aided</t>
  </si>
  <si>
    <t>St Josephs Roman Catholic Primary School Aided</t>
  </si>
  <si>
    <t>St Cuthberts Roman Catholic Primary School Aided</t>
  </si>
  <si>
    <t>St Bartholomew's Church of England Primary School (Aided)</t>
  </si>
  <si>
    <t>Burradon Community Primary School</t>
  </si>
  <si>
    <t>Fordley Primary School</t>
  </si>
  <si>
    <t>Hazlewood Community Primary School</t>
  </si>
  <si>
    <t>Denbigh Community Primary School</t>
  </si>
  <si>
    <t>New York Primary School</t>
  </si>
  <si>
    <t>Ivy Road Primary School</t>
  </si>
  <si>
    <t>Forest Hall Primary School</t>
  </si>
  <si>
    <t>Benton Dene Primary School</t>
  </si>
  <si>
    <t>Whitley Lodge First School</t>
  </si>
  <si>
    <t>Redesdale Primary School</t>
  </si>
  <si>
    <t>Stephenson Memorial Primary School</t>
  </si>
  <si>
    <t>Richardson Dees Primary School</t>
  </si>
  <si>
    <t>Battle Hill Primary School</t>
  </si>
  <si>
    <t>Wallsend Jubilee Primary School</t>
  </si>
  <si>
    <t>Carville Primary School</t>
  </si>
  <si>
    <t>Langley First School</t>
  </si>
  <si>
    <t>Coquet Park First School</t>
  </si>
  <si>
    <t>Marine Park First School</t>
  </si>
  <si>
    <t>South Wellfield First School</t>
  </si>
  <si>
    <t>Bailey Green Primary School</t>
  </si>
  <si>
    <t>Amberley Primary School</t>
  </si>
  <si>
    <t>Southridge First School</t>
  </si>
  <si>
    <t>Appletree Gardens First School</t>
  </si>
  <si>
    <t>Rockcliffe First School</t>
  </si>
  <si>
    <t>Westmoor Primary School</t>
  </si>
  <si>
    <t>Holystone Primary School</t>
  </si>
  <si>
    <t>Backworth Park Primary School</t>
  </si>
  <si>
    <t>Shiremoor Primary School</t>
  </si>
  <si>
    <t>Monkhouse Primary School</t>
  </si>
  <si>
    <t>Spring Gardens Primary School</t>
  </si>
  <si>
    <t>Percy Main Primary School</t>
  </si>
  <si>
    <t>Waterville Primary School</t>
  </si>
  <si>
    <t>Cullercoats Primary School</t>
  </si>
  <si>
    <t>Moorbridge</t>
  </si>
  <si>
    <t>Sir James Knott Memorial Nursery School</t>
  </si>
  <si>
    <t>Walbottle Campus</t>
  </si>
  <si>
    <t>Gosforth East Middle School</t>
  </si>
  <si>
    <t>Gosforth Central Middle School</t>
  </si>
  <si>
    <t>St Alban's RC Primary School</t>
  </si>
  <si>
    <t>St Vincent's RC Primary School</t>
  </si>
  <si>
    <t>Our Lady and St Anne's RC Primary School</t>
  </si>
  <si>
    <t>St Lawrence's RC Primary School</t>
  </si>
  <si>
    <t>St Bede's RC Primary School</t>
  </si>
  <si>
    <t>English Martyrs' RC Primary School</t>
  </si>
  <si>
    <t>St George's RC Primary School</t>
  </si>
  <si>
    <t>St Mark's RC Primary School</t>
  </si>
  <si>
    <t>St Oswald's RC Primary School</t>
  </si>
  <si>
    <t>St Charles' RC Primary School</t>
  </si>
  <si>
    <t>Archbishop Runcie CofE First School</t>
  </si>
  <si>
    <t>Hotspur Primary School</t>
  </si>
  <si>
    <t>Wingrove Primary School</t>
  </si>
  <si>
    <t>St Johns Primary School</t>
  </si>
  <si>
    <t>Ravenswood Primary School</t>
  </si>
  <si>
    <t>Broadwood Primary School</t>
  </si>
  <si>
    <t>Cragside Primary School</t>
  </si>
  <si>
    <t>Chillingham Road Primary School</t>
  </si>
  <si>
    <t>Canning Street Primary School</t>
  </si>
  <si>
    <t>Hawthorn Primary School</t>
  </si>
  <si>
    <t>Benton Park Primary School</t>
  </si>
  <si>
    <t>Byker Primary School</t>
  </si>
  <si>
    <t>Westerhope Primary School</t>
  </si>
  <si>
    <t>Lemington Riverside Primary School</t>
  </si>
  <si>
    <t>Waverley Primary School</t>
  </si>
  <si>
    <t>Milecastle Primary School</t>
  </si>
  <si>
    <t>Knop Law Primary School</t>
  </si>
  <si>
    <t>West Denton Primary School</t>
  </si>
  <si>
    <t>Newburn Manor Primary School</t>
  </si>
  <si>
    <t>Throckley Primary School</t>
  </si>
  <si>
    <t>Grange First School</t>
  </si>
  <si>
    <t>Broadway East First School</t>
  </si>
  <si>
    <t>Gosforth Park First School</t>
  </si>
  <si>
    <t>Regent Farm First School</t>
  </si>
  <si>
    <t>South Gosforth First School</t>
  </si>
  <si>
    <t>Archibald First School</t>
  </si>
  <si>
    <t>Dinnington First School</t>
  </si>
  <si>
    <t>Monkchester Road Nursery School</t>
  </si>
  <si>
    <t>Newburn Manor Nursery School</t>
  </si>
  <si>
    <t>Cruddas Park Early Years Centre</t>
  </si>
  <si>
    <t>Ashfield Nursery School</t>
  </si>
  <si>
    <t>Furrowfield School</t>
  </si>
  <si>
    <t>Kingsmeadow Community Comprehensive School</t>
  </si>
  <si>
    <t>St Mary's Roman Catholic Primary School</t>
  </si>
  <si>
    <t>St Joseph's Catholic Primary School, Blaydon</t>
  </si>
  <si>
    <t>St Philip Neri Roman Catholic Primary School</t>
  </si>
  <si>
    <t>St Mary and St Thomas Aquinas Catholic Primary School</t>
  </si>
  <si>
    <t>St Joseph's Roman Catholic Voluntary Aided Primary School, Highfield</t>
  </si>
  <si>
    <t>St Agnes' Catholic Primary School</t>
  </si>
  <si>
    <t>St Joseph's Catholic Infant School, Birtley</t>
  </si>
  <si>
    <t>St Joseph's Catholic Junior School, Birtley</t>
  </si>
  <si>
    <t>St Peter's Roman Catholic Voluntary Aided Primary School</t>
  </si>
  <si>
    <t>St Oswald's Roman Catholic Voluntary Aided Primary School</t>
  </si>
  <si>
    <t>St Joseph's Roman Catholic Voluntary Aided Primary School, Gateshead</t>
  </si>
  <si>
    <t>Whickham Parochial Church of England Primary School</t>
  </si>
  <si>
    <t>Caedmon Community Primary School</t>
  </si>
  <si>
    <t>Fell Dyke Community Primary School</t>
  </si>
  <si>
    <t>Fellside Community Primary School</t>
  </si>
  <si>
    <t>Roman Road Primary School</t>
  </si>
  <si>
    <t>Colegate Community Primary School</t>
  </si>
  <si>
    <t>Windy Nook Primary School</t>
  </si>
  <si>
    <t>Barley Mow Primary School</t>
  </si>
  <si>
    <t>Glynwood Community Primary School</t>
  </si>
  <si>
    <t>Wardley Primary School</t>
  </si>
  <si>
    <t>Lobley Hill Primary School</t>
  </si>
  <si>
    <t>Brighton Avenue Primary School</t>
  </si>
  <si>
    <t>Crookhill Community Primary School</t>
  </si>
  <si>
    <t>Clover Hill Community Primary School</t>
  </si>
  <si>
    <t>White Mere Community Primary School</t>
  </si>
  <si>
    <t>The Drive Community Primary School</t>
  </si>
  <si>
    <t>Lingey House Primary School</t>
  </si>
  <si>
    <t>Brandling Primary School</t>
  </si>
  <si>
    <t>Falla Park Community Primary School</t>
  </si>
  <si>
    <t>Bill Quay Primary School</t>
  </si>
  <si>
    <t>Washingwell Community Primary School</t>
  </si>
  <si>
    <t>Ryton Junior School</t>
  </si>
  <si>
    <t>Ryton Community Infant School</t>
  </si>
  <si>
    <t>Front Street Community Primary School</t>
  </si>
  <si>
    <t>Blaydon West Primary School</t>
  </si>
  <si>
    <t>Greenside Primary School</t>
  </si>
  <si>
    <t>Winlaton West Lane Community Primary School</t>
  </si>
  <si>
    <t>Swalwell Primary School</t>
  </si>
  <si>
    <t>High Spen Primary School</t>
  </si>
  <si>
    <t>Emmaville Primary School</t>
  </si>
  <si>
    <t>Dunston Hill Community Primary School</t>
  </si>
  <si>
    <t>Birtley East Community Primary School</t>
  </si>
  <si>
    <t>Portobello Primary School</t>
  </si>
  <si>
    <t>Ravensworth Terrace Primary School</t>
  </si>
  <si>
    <t>Oakfield Infant School</t>
  </si>
  <si>
    <t>Larkspur Community Primary School</t>
  </si>
  <si>
    <t>Bede Community Primary School</t>
  </si>
  <si>
    <t>South Street Community Primary School</t>
  </si>
  <si>
    <t>Kelvin Grove Community Primary School</t>
  </si>
  <si>
    <t>Carr Hill Community Primary School</t>
  </si>
  <si>
    <t>Bensham Grove Nursery School</t>
  </si>
  <si>
    <t>Highfield School</t>
  </si>
  <si>
    <t>Kettlethorpe High School, A Specialist Maths and Computing College</t>
  </si>
  <si>
    <t>Sandal Castle VA Community Primary School</t>
  </si>
  <si>
    <t>Wakefield St Marys Church of England Voluntary Aided Primary School</t>
  </si>
  <si>
    <t>Ossett Holy Trinity CofE VA Primary School</t>
  </si>
  <si>
    <t>Normanton All Saints CofE Infant School</t>
  </si>
  <si>
    <t>Wakefield St Johns Church of England Voluntary Aided Junior and Infant School</t>
  </si>
  <si>
    <t>Alverthorpe St Paul's CofE (VA) School 3-11yrs</t>
  </si>
  <si>
    <t>Methodist Voluntary Controlled Junior, Infant and Nursery School: With Communication Resource</t>
  </si>
  <si>
    <t>Featherstone Purston St Thomas Church of England Voluntary Controlled Junior School</t>
  </si>
  <si>
    <t>Stanley St Peters Church of England Voluntary Controlled Primary School</t>
  </si>
  <si>
    <t>Ossett Southdale Church of England Voluntary Controlled Junior School</t>
  </si>
  <si>
    <t>Castleford Wheldon Infant School and Nursery</t>
  </si>
  <si>
    <t>Castleford Townville Infants' School</t>
  </si>
  <si>
    <t>Wakefield Greenhill Primary School</t>
  </si>
  <si>
    <t>Hendal Primary School</t>
  </si>
  <si>
    <t>Wakefield Flanshaw Junior and Infant School</t>
  </si>
  <si>
    <t>The Mount Junior Infant &amp; Nursery School</t>
  </si>
  <si>
    <t>Crigglestone Dane Royd Junior and Infant School</t>
  </si>
  <si>
    <t>Crigglestone Mackie Hill Junior and Infant School</t>
  </si>
  <si>
    <t>Wakefield Pinders Primary (JIN) School</t>
  </si>
  <si>
    <t>Normanton Altofts Junior School</t>
  </si>
  <si>
    <t>Featherstone North Featherstone Junior and Infant School</t>
  </si>
  <si>
    <t>Featherstone Purston Infant School</t>
  </si>
  <si>
    <t>Streethouse, Junior, Infant and Nursery</t>
  </si>
  <si>
    <t>Dimple Well Infant School and Nursery</t>
  </si>
  <si>
    <t>West Bretton Junior and Infant School</t>
  </si>
  <si>
    <t>Newton Hill Community School</t>
  </si>
  <si>
    <t>Stanley Grove Primary and Nursery School</t>
  </si>
  <si>
    <t>Sitlington Netherton Junior and Infant School</t>
  </si>
  <si>
    <t>Ossett Flushdyke Junior and Infant School</t>
  </si>
  <si>
    <t>Martin Frobisher Infant School</t>
  </si>
  <si>
    <t>Crofton Junior School</t>
  </si>
  <si>
    <t>The Springfield Centre</t>
  </si>
  <si>
    <t>Crigglestone Nursery School</t>
  </si>
  <si>
    <t>Harewood Centre Nursery School</t>
  </si>
  <si>
    <t>West Oaks SEN Specialist School and College</t>
  </si>
  <si>
    <t>Broomfield South SILC</t>
  </si>
  <si>
    <t>John Jamieson School</t>
  </si>
  <si>
    <t>Lady E Hastings CofE Primary School</t>
  </si>
  <si>
    <t>Mount St Mary's Catholic High School</t>
  </si>
  <si>
    <t>Corpus Christi Catholic College</t>
  </si>
  <si>
    <t>Cardinal Heenan Catholic High School</t>
  </si>
  <si>
    <t>Wetherby High School</t>
  </si>
  <si>
    <t>Guiseley School</t>
  </si>
  <si>
    <t>Benton Park School</t>
  </si>
  <si>
    <t>Royds School</t>
  </si>
  <si>
    <t>Pudsey Grangefield School</t>
  </si>
  <si>
    <t>Roundhay School</t>
  </si>
  <si>
    <t>Ralph Thoresby School</t>
  </si>
  <si>
    <t>Carr Manor Community School, Specialist Sports College</t>
  </si>
  <si>
    <t>Allerton Grange School</t>
  </si>
  <si>
    <t>Allerton High School</t>
  </si>
  <si>
    <t>Lawnswood School</t>
  </si>
  <si>
    <t>Beeston Hill St Luke's Church of England Primary School</t>
  </si>
  <si>
    <t>Whinmoor St Paul's Church of England Primary School</t>
  </si>
  <si>
    <t>St Peter's Church of England Primary School, Leeds</t>
  </si>
  <si>
    <t>All Saint's Richmond Hill Church of England Primary School</t>
  </si>
  <si>
    <t>Meanwood Church of England Primary School</t>
  </si>
  <si>
    <t>Kirkstall St Stephen's Church of England Primary School</t>
  </si>
  <si>
    <t>Cookridge Holy Trinity Church of England Primary School</t>
  </si>
  <si>
    <t>Adel St John the Baptist Church of England Primary School</t>
  </si>
  <si>
    <t>St Patrick Catholic Primary School</t>
  </si>
  <si>
    <t>St Philip's Catholic Primary  School</t>
  </si>
  <si>
    <t>Our Lady of Good Counsel Catholic Primary School</t>
  </si>
  <si>
    <t>St Nicholas Catholic Primary School</t>
  </si>
  <si>
    <t>St Joseph's Catholic Primary School, Hunslet</t>
  </si>
  <si>
    <t>St Anthony's Catholic Primary School, Beeston</t>
  </si>
  <si>
    <t>St Joseph's Catholic Primary School, Wetherby</t>
  </si>
  <si>
    <t>Rothwell St Mary's RC Primary School</t>
  </si>
  <si>
    <t>St Francis Catholic Primary School, Morley</t>
  </si>
  <si>
    <t>St Edward's Catholic Primary School, Boston Spa</t>
  </si>
  <si>
    <t>Collingham Lady Elizabeth Hastings' Church of England Primary School</t>
  </si>
  <si>
    <t>Lady Elizabeth Hastings' CofE VA Primary School, Thorp Arch</t>
  </si>
  <si>
    <t>Hawksworth Church of England Primary School</t>
  </si>
  <si>
    <t>St Oswald's Church of England Primary School</t>
  </si>
  <si>
    <t>Roundhay St John's Church of England Primary School</t>
  </si>
  <si>
    <t>St Bartholomew's CofE Voluntary Controlled Primary School</t>
  </si>
  <si>
    <t>Bramley St Peter's Church of England Primary School</t>
  </si>
  <si>
    <t>Middleton St Mary's Church of England Voluntary Controlled Primary School</t>
  </si>
  <si>
    <t>Burley St Matthias Church of England Voluntary Controlled Primary School</t>
  </si>
  <si>
    <t>Pool-in-Wharfedale Church of England Voluntary Controlled Primary School</t>
  </si>
  <si>
    <t>St Mary's Church of England Controlled Primary School Boston Spa</t>
  </si>
  <si>
    <t>Calverley Church of England Voluntary Aided Primary School</t>
  </si>
  <si>
    <t>St James' Church of England Voluntary Controlled Primary School</t>
  </si>
  <si>
    <t>Micklefield Church of England Voluntary Controlled Primary School</t>
  </si>
  <si>
    <t>St Margaret's Church of England Voluntary Controlled Primary School</t>
  </si>
  <si>
    <t>Harewood Church of England Voluntary Controlled Primary School</t>
  </si>
  <si>
    <t>Barwick-in-Elmet Church of England Voluntary Controlled Primary School</t>
  </si>
  <si>
    <t>Rawdon St Peter's Church of England Voluntary Controlled Primary School</t>
  </si>
  <si>
    <t>Aberford Church of England Voluntary Controlled Primary School</t>
  </si>
  <si>
    <t>Sharp Lane Primary School</t>
  </si>
  <si>
    <t>Rothwell Primary School</t>
  </si>
  <si>
    <t>Farsley Farfield Primary School</t>
  </si>
  <si>
    <t>Swinnow Primary School</t>
  </si>
  <si>
    <t>Greenhill Primary School</t>
  </si>
  <si>
    <t>Lawns Park Primary School</t>
  </si>
  <si>
    <t>Lower Wortley Primary School</t>
  </si>
  <si>
    <t>Whitecote Primary School</t>
  </si>
  <si>
    <t>Whingate Primary School</t>
  </si>
  <si>
    <t>Five Lanes Primary School</t>
  </si>
  <si>
    <t>Summerfield Primary School</t>
  </si>
  <si>
    <t>Stanningley Primary School</t>
  </si>
  <si>
    <t>Park Spring Primary School</t>
  </si>
  <si>
    <t>Cobden Primary School</t>
  </si>
  <si>
    <t>Castleton Primary School</t>
  </si>
  <si>
    <t>Hugh Gaitskell Primary School</t>
  </si>
  <si>
    <t>Clapgate Primary School</t>
  </si>
  <si>
    <t>Low Road Primary School</t>
  </si>
  <si>
    <t>Ingram Road Primary School</t>
  </si>
  <si>
    <t>Hunslet Moor Primary School</t>
  </si>
  <si>
    <t>Hunslet Carr Primary School</t>
  </si>
  <si>
    <t>Greenmount Primary School</t>
  </si>
  <si>
    <t>Beeston Primary School</t>
  </si>
  <si>
    <t>Fieldhead Carr Primary School</t>
  </si>
  <si>
    <t>Swarcliffe Primary School</t>
  </si>
  <si>
    <t>Parklands Primary School</t>
  </si>
  <si>
    <t>Manston Primary School</t>
  </si>
  <si>
    <t>Cross Gates Primary School</t>
  </si>
  <si>
    <t>Wykebeck Primary School</t>
  </si>
  <si>
    <t>White Laith Primary School</t>
  </si>
  <si>
    <t>Seacroft Grange Primary School</t>
  </si>
  <si>
    <t>Hovingham Primary School</t>
  </si>
  <si>
    <t>Harehills Primary School</t>
  </si>
  <si>
    <t>Grimes Dyke Primary School</t>
  </si>
  <si>
    <t>Grange Farm Primary School</t>
  </si>
  <si>
    <t>Shadwell Primary School</t>
  </si>
  <si>
    <t>Moortown Primary School</t>
  </si>
  <si>
    <t>Moor Allerton Hall Primary School</t>
  </si>
  <si>
    <t>Manor Wood Primary School Formally Carr Manor Primary School</t>
  </si>
  <si>
    <t>Alwoodley Primary School</t>
  </si>
  <si>
    <t>Kerr Mackie Primary School</t>
  </si>
  <si>
    <t>Bracken Edge Primary School</t>
  </si>
  <si>
    <t>Talbot Primary School</t>
  </si>
  <si>
    <t>Gledhow Primary School</t>
  </si>
  <si>
    <t>Chapel Allerton Primary School</t>
  </si>
  <si>
    <t>Bankside Primary School</t>
  </si>
  <si>
    <t>Weetwood Primary School</t>
  </si>
  <si>
    <t>Ireland Wood Primary School</t>
  </si>
  <si>
    <t>Cookridge Primary School</t>
  </si>
  <si>
    <t>Hawksworth Wood Primary School</t>
  </si>
  <si>
    <t>Adel Primary School</t>
  </si>
  <si>
    <t>Rosebank Primary School</t>
  </si>
  <si>
    <t>Spring Bank Primary School</t>
  </si>
  <si>
    <t>Quarry Mount Primary School</t>
  </si>
  <si>
    <t>Little London Community Primary School</t>
  </si>
  <si>
    <t>Kirkstall Valley Primary School</t>
  </si>
  <si>
    <t>Iveson Primary School</t>
  </si>
  <si>
    <t>Brudenell Primary School</t>
  </si>
  <si>
    <t>Blenheim Primary School</t>
  </si>
  <si>
    <t>Beecroft Primary School</t>
  </si>
  <si>
    <t>Otley the Whartons Primary School</t>
  </si>
  <si>
    <t>Ashfield Primary School</t>
  </si>
  <si>
    <t>Deighton Gates Primary School</t>
  </si>
  <si>
    <t>Broadgate Primary School</t>
  </si>
  <si>
    <t>Ninelands Primary School</t>
  </si>
  <si>
    <t>Wigton Moor Primary School</t>
  </si>
  <si>
    <t>Primrose Lane Primary School</t>
  </si>
  <si>
    <t>Bardsey Primary School</t>
  </si>
  <si>
    <t>Morley Victoria Primary School</t>
  </si>
  <si>
    <t>Birchfield Primary School</t>
  </si>
  <si>
    <t>Lowtown Primary School</t>
  </si>
  <si>
    <t>Westbrook Lane Primary School</t>
  </si>
  <si>
    <t>Horsforth Newlaithes Primary School</t>
  </si>
  <si>
    <t>Yeadon Westfield Infant School</t>
  </si>
  <si>
    <t>Queensway Primary School</t>
  </si>
  <si>
    <t>Tranmere Park Primary School</t>
  </si>
  <si>
    <t>Crossley Street Primary School</t>
  </si>
  <si>
    <t>Farsley Springbank Primary School</t>
  </si>
  <si>
    <t>Gildersome Primary School</t>
  </si>
  <si>
    <t>Southroyd Primary and Nursery School</t>
  </si>
  <si>
    <t>Pudsey Bolton Royd Primary School</t>
  </si>
  <si>
    <t>Bramham Primary School</t>
  </si>
  <si>
    <t>Oulton Primary School</t>
  </si>
  <si>
    <t>Yeadon Westfield Junior School</t>
  </si>
  <si>
    <t>Woodlesford Primary School</t>
  </si>
  <si>
    <t>Carlton Primary School</t>
  </si>
  <si>
    <t>Westroyd Primary School and Nursery</t>
  </si>
  <si>
    <t>Seven Hills Primary School</t>
  </si>
  <si>
    <t>Churwell Primary School</t>
  </si>
  <si>
    <t>Horsforth Featherbank Primary School</t>
  </si>
  <si>
    <t>Scholes (Elmet) Primary School</t>
  </si>
  <si>
    <t>Rawdon Littlemoor Primary School</t>
  </si>
  <si>
    <t>Guiseley Primary School</t>
  </si>
  <si>
    <t>Fairfield School</t>
  </si>
  <si>
    <t>Southgate School</t>
  </si>
  <si>
    <t>Ravenshall School</t>
  </si>
  <si>
    <t>Woodley School and College</t>
  </si>
  <si>
    <t>All Saints Catholic College Specialist in Humanities</t>
  </si>
  <si>
    <t>Whitcliffe Mount School</t>
  </si>
  <si>
    <t>Spen Valley High School</t>
  </si>
  <si>
    <t>Westborough High School</t>
  </si>
  <si>
    <t>Holmfirth High School</t>
  </si>
  <si>
    <t>Almondbury Community School</t>
  </si>
  <si>
    <t>Netherhall Learning Campus High School</t>
  </si>
  <si>
    <t>St Paulinus Catholic Primary School</t>
  </si>
  <si>
    <t>St Patrick's Catholic Primary School, Birstall</t>
  </si>
  <si>
    <t>St Patrick's Catholic Primary School, Huddersfield</t>
  </si>
  <si>
    <t>St Joseph's Catholic Primary School (Huddersfield)</t>
  </si>
  <si>
    <t>Gomersal St Mary's Church of England Voluntary Controlled Primary School</t>
  </si>
  <si>
    <t>Kirkburton Church of England Voluntary Aided First School</t>
  </si>
  <si>
    <t>Denby Church of England Voluntary Aided First School</t>
  </si>
  <si>
    <t>Cumberworth Church of England Voluntary Aided First School</t>
  </si>
  <si>
    <t>Linthwaite Ardron CofE (Voluntary Aided) Junior and Infant School</t>
  </si>
  <si>
    <t>St John's Church of England Voluntary Aided Junior and Infant School</t>
  </si>
  <si>
    <t>St Peter's Church of England Voluntary Aided Junior, Infant and Early Years School</t>
  </si>
  <si>
    <t>Batley Parish Church of England Voluntary Aided Junior Infant and Nursery School</t>
  </si>
  <si>
    <t>South Crosland Church of England Voluntary Aided Junior School</t>
  </si>
  <si>
    <t>St Joseph's Catholic Primary School (Dewsbury)</t>
  </si>
  <si>
    <t>St Mary's Catholic Primary School, Batley</t>
  </si>
  <si>
    <t>Birkenshaw Church of England Voluntary Controlled Primary School</t>
  </si>
  <si>
    <t>Battyeford CofE (VC) Primary School</t>
  </si>
  <si>
    <t>All Hallows' CofE (VA) Primary School</t>
  </si>
  <si>
    <t>Crowlees Church of England Voluntary Controlled Junior and Infant School</t>
  </si>
  <si>
    <t>Headlands Church of England Voluntary Controlled Junior, Infant and Nursery School</t>
  </si>
  <si>
    <t>Farnley Tyas Church of England Voluntary Controlled First School</t>
  </si>
  <si>
    <t>Roberttown Church of England Voluntary Controlled Junior and Infant School</t>
  </si>
  <si>
    <t>East Bierley Church of England Voluntary Controlled Primary School</t>
  </si>
  <si>
    <t>Meltham CofE (VC) Primary School</t>
  </si>
  <si>
    <t>Thurstonland Endowed Voluntary Controlled First School</t>
  </si>
  <si>
    <t>Highburton Church of England Voluntary Controlled First School</t>
  </si>
  <si>
    <t>Flockton Church of England Voluntary Controlled First School</t>
  </si>
  <si>
    <t>Brockholes Church of England Voluntary Controlled Junior and Infant School</t>
  </si>
  <si>
    <t>Slaithwaite Church of England Voluntary Controlled Junior and Infant School</t>
  </si>
  <si>
    <t>Staincliffe Church of England Voluntary Controlled Junior School</t>
  </si>
  <si>
    <t>Hanging Heaton Church of England Voluntary Controlled Junior and Infant School</t>
  </si>
  <si>
    <t>Headfield Church of England Voluntary Controlled Junior School</t>
  </si>
  <si>
    <t>Bywell Church of England Voluntary Controlled Junior School</t>
  </si>
  <si>
    <t>Thornhill Lees Church of England Voluntary Controlled Infant and Nursery School</t>
  </si>
  <si>
    <t>Savile Town Church of England Voluntary Controlled Infant and Nursery School</t>
  </si>
  <si>
    <t>St John's Church of England Voluntary Controlled Infant School</t>
  </si>
  <si>
    <t>Rawthorpe St James CofE (VC) Infant and Nursery School</t>
  </si>
  <si>
    <t>Ravensthorpe Church of England Voluntary Controlled Junior School</t>
  </si>
  <si>
    <t>Lowerhouses CofE (Voluntary Controlled) Junior Infant and Early Years School</t>
  </si>
  <si>
    <t>Crossley Fields Junior and Infant School</t>
  </si>
  <si>
    <t>Golcar Junior Infant and Nursery School</t>
  </si>
  <si>
    <t>Linthwaite Clough J I &amp; Early Years Unit</t>
  </si>
  <si>
    <t>Moldgreen Community Primary School</t>
  </si>
  <si>
    <t>Pentland Infant and Nursery School</t>
  </si>
  <si>
    <t>Denby Dale First and Nursery School</t>
  </si>
  <si>
    <t>Norristhorpe Junior and Infant School</t>
  </si>
  <si>
    <t>High Bank Junior Infant and Nursery School</t>
  </si>
  <si>
    <t>Kirkheaton Primary School</t>
  </si>
  <si>
    <t>Hyrstmount Junior School</t>
  </si>
  <si>
    <t>Upperthong Junior and Infant School</t>
  </si>
  <si>
    <t>Lydgate Junior and Infant School</t>
  </si>
  <si>
    <t>Rowley Lane Junior Infant and Nursery School</t>
  </si>
  <si>
    <t>Scholes Village Primary School</t>
  </si>
  <si>
    <t>Manorfield Infant and Nursery School</t>
  </si>
  <si>
    <t>Howard Park Community School</t>
  </si>
  <si>
    <t>Littletown Junior Infant and Nursery School</t>
  </si>
  <si>
    <t>Hightown Junior Infant &amp; Nursery School</t>
  </si>
  <si>
    <t>Hartshead Junior and Infant School</t>
  </si>
  <si>
    <t>Gomersal Primary School</t>
  </si>
  <si>
    <t>Hopton Primary School</t>
  </si>
  <si>
    <t>Grange Moor Primary School</t>
  </si>
  <si>
    <t>Shepley First School</t>
  </si>
  <si>
    <t>Scholes (Holmfirth) J &amp; I School</t>
  </si>
  <si>
    <t>Netherthong Primary School</t>
  </si>
  <si>
    <t>Holme Junior and Infant School</t>
  </si>
  <si>
    <t>Hinchliffe Mill Junior and Infant School</t>
  </si>
  <si>
    <t>Hepworth Junior and Infant School</t>
  </si>
  <si>
    <t>Hade Edge Junior and Infant School</t>
  </si>
  <si>
    <t>Holmfirth Junior Infant and Nursery School</t>
  </si>
  <si>
    <t>Emley First School</t>
  </si>
  <si>
    <t>Kaye's First and Nursery School</t>
  </si>
  <si>
    <t>Wilberlee Junior and Infant School</t>
  </si>
  <si>
    <t>Wellhouse Junior and Infant School</t>
  </si>
  <si>
    <t>Nields Junior Infant and Nursery School</t>
  </si>
  <si>
    <t>Scapegoat Hill Junior and Infant School</t>
  </si>
  <si>
    <t>Marsden Infant and Nursery School</t>
  </si>
  <si>
    <t>Clough Head Junior and Infant School</t>
  </si>
  <si>
    <t>Warwick Road Primary School</t>
  </si>
  <si>
    <t>Purlwell Infant and Nursery School</t>
  </si>
  <si>
    <t>Park Road Junior Infant and Nursery School</t>
  </si>
  <si>
    <t>Fixby Junior and Infant School</t>
  </si>
  <si>
    <t>Newsome Junior School</t>
  </si>
  <si>
    <t>Ashbrow School</t>
  </si>
  <si>
    <t>Birkby Junior School</t>
  </si>
  <si>
    <t>Crow Lane Primary and Foundation Stage School</t>
  </si>
  <si>
    <t>Reinwood Infant and Nursery School</t>
  </si>
  <si>
    <t>Reinwood  Community Junior School</t>
  </si>
  <si>
    <t>Rawthorpe Junior School</t>
  </si>
  <si>
    <t>Spring Grove Junior Infant and Nursery School</t>
  </si>
  <si>
    <t>Paddock Junior Infant and Nursery School</t>
  </si>
  <si>
    <t>Shaw Cross Infant and Nursery School</t>
  </si>
  <si>
    <t>Earlsheaton Infant School</t>
  </si>
  <si>
    <t>Eastborough Junior Infant and Nursery School</t>
  </si>
  <si>
    <t>Birkby Infant and Nursery School</t>
  </si>
  <si>
    <t>Carlton Junior and Infant School</t>
  </si>
  <si>
    <t>Berry Brow Infant and Nursery School</t>
  </si>
  <si>
    <t>Flatts Nursery School</t>
  </si>
  <si>
    <t>Highbury School</t>
  </si>
  <si>
    <t>Wood Bank School</t>
  </si>
  <si>
    <t>Ravenscliffe High School</t>
  </si>
  <si>
    <t>St Michael and All Angels CofE Primary &amp; Pre School</t>
  </si>
  <si>
    <t>All Saints' CofE VA Junior and Infant School</t>
  </si>
  <si>
    <t>Todmorden High School</t>
  </si>
  <si>
    <t>Calder High School, The Calder Learning Trust</t>
  </si>
  <si>
    <t>St Joseph's Catholic Primary School, Brighouse</t>
  </si>
  <si>
    <t>Todmorden CofE J, I &amp; N School</t>
  </si>
  <si>
    <t>Christ Church CofE VA Junior School, Sowerby Bridge</t>
  </si>
  <si>
    <t>Barkisland CofE VA Primary School</t>
  </si>
  <si>
    <t>Hebden Royd CofE VA Primary School</t>
  </si>
  <si>
    <t>Elland CofE Junior and Infant School</t>
  </si>
  <si>
    <t>St Andrew's Church of England (VA) Infant School</t>
  </si>
  <si>
    <t>St Andrew's CofE (VA) Junior School</t>
  </si>
  <si>
    <t>St Augustine's CofE VA Junior and Infant School</t>
  </si>
  <si>
    <t>Luddenden CofE School</t>
  </si>
  <si>
    <t>Triangle CofE VC Primary School</t>
  </si>
  <si>
    <t>St Mary's CofE (VC) J and I School</t>
  </si>
  <si>
    <t>Norland CE School</t>
  </si>
  <si>
    <t>Christ Church Pellon CofE VC Primary School</t>
  </si>
  <si>
    <t>Ash Green Community Primary School</t>
  </si>
  <si>
    <t>Cross Lane Primary and Nursery School</t>
  </si>
  <si>
    <t>Riverside Junior School</t>
  </si>
  <si>
    <t>Woodhouse Primary School</t>
  </si>
  <si>
    <t>Cliffe Hill Community Primary School</t>
  </si>
  <si>
    <t>Old Town Primary School</t>
  </si>
  <si>
    <t>Shade Primary School</t>
  </si>
  <si>
    <t>Cornholme Junior, Infant and Nursery School</t>
  </si>
  <si>
    <t>Tuel Lane Infant School</t>
  </si>
  <si>
    <t>Midgley School</t>
  </si>
  <si>
    <t>Ripponden Junior and Infant School</t>
  </si>
  <si>
    <t>Shelf Junior and Infant School</t>
  </si>
  <si>
    <t>Colden Junior and Infant School</t>
  </si>
  <si>
    <t>Heptonstall Junior Infant and Nursery School</t>
  </si>
  <si>
    <t>Stubbings Infant School</t>
  </si>
  <si>
    <t>Central Street Infant and Nursery School</t>
  </si>
  <si>
    <t>Holywell Green Primary School</t>
  </si>
  <si>
    <t>Bowling Green Primary School</t>
  </si>
  <si>
    <t>Withinfields Primary School</t>
  </si>
  <si>
    <t>Longroyde Primary School</t>
  </si>
  <si>
    <t>Carr Green Primary School</t>
  </si>
  <si>
    <t>Bailiffe Bridge Junior and Infant School</t>
  </si>
  <si>
    <t>Ling Bob Junior, Infant and Nursery School</t>
  </si>
  <si>
    <t>Warley Town School</t>
  </si>
  <si>
    <t>Salterhebble Junior and Infant School</t>
  </si>
  <si>
    <t>Parkinson Lane Community Primary School</t>
  </si>
  <si>
    <t>Northowram Primary School</t>
  </si>
  <si>
    <t>Lee Mount Primary School</t>
  </si>
  <si>
    <t>Savile Park Primary School</t>
  </si>
  <si>
    <t>Copley Primary School</t>
  </si>
  <si>
    <t>Ferney Lee Primary School</t>
  </si>
  <si>
    <t>Hanson School</t>
  </si>
  <si>
    <t>Keelham Primary School</t>
  </si>
  <si>
    <t>Myrtle Park Primary School</t>
  </si>
  <si>
    <t>Hill Top CofE Primary School</t>
  </si>
  <si>
    <t>Russell Hall Primary School</t>
  </si>
  <si>
    <t>Foxhill Primary School</t>
  </si>
  <si>
    <t>Killinghall Primary School</t>
  </si>
  <si>
    <t>The Holy Family Catholic School</t>
  </si>
  <si>
    <t>Titus Salt School</t>
  </si>
  <si>
    <t>Riddlesden St Mary's CofE Primary School</t>
  </si>
  <si>
    <t>Keighley St Andrew's CofE Primary School and Nursery</t>
  </si>
  <si>
    <t>Trinity All Saints CofE VA Primary School</t>
  </si>
  <si>
    <t>Baildon CofE Primary School</t>
  </si>
  <si>
    <t>St Cuthbert and The First Martyrs' Catholic Primary School</t>
  </si>
  <si>
    <t>Our Lady and St Brendan's Catholic Primary School</t>
  </si>
  <si>
    <t>St William's Catholic Primary School</t>
  </si>
  <si>
    <t>St. Mary's &amp; St. Peter's Catholic Primary School</t>
  </si>
  <si>
    <t>St Stephen's CofE Primary School</t>
  </si>
  <si>
    <t>Heaton St Barnabas' CofE Aided Primary School</t>
  </si>
  <si>
    <t>Idle CofE Primary School</t>
  </si>
  <si>
    <t>Burley and Woodhead CofE Primary School</t>
  </si>
  <si>
    <t>All Saints' CofE Primary School</t>
  </si>
  <si>
    <t>Low Moor CofE Primary School</t>
  </si>
  <si>
    <t>St Matthew's CofE Primary School and Nursery</t>
  </si>
  <si>
    <t>Menston Primary School</t>
  </si>
  <si>
    <t>Miriam Lord Community Primary School</t>
  </si>
  <si>
    <t>Girlington Primary School</t>
  </si>
  <si>
    <t>Sandal Primary School</t>
  </si>
  <si>
    <t>Addingham Primary School</t>
  </si>
  <si>
    <t>Hoyle Court Primary School</t>
  </si>
  <si>
    <t>Ben Rhydding Primary School</t>
  </si>
  <si>
    <t>Glenaire Primary School</t>
  </si>
  <si>
    <t>Ashlands Primary School</t>
  </si>
  <si>
    <t>Steeton Primary School</t>
  </si>
  <si>
    <t>Eastburn Junior and Infant School</t>
  </si>
  <si>
    <t>Silsden Primary School</t>
  </si>
  <si>
    <t>Low Ash Primary School</t>
  </si>
  <si>
    <t>Saltaire Primary School</t>
  </si>
  <si>
    <t>Stanbury Village School</t>
  </si>
  <si>
    <t>Long Lee Primary School</t>
  </si>
  <si>
    <t>Ingrow Primary School</t>
  </si>
  <si>
    <t>Eldwick Primary School</t>
  </si>
  <si>
    <t>Crossflatts Primary School</t>
  </si>
  <si>
    <t>Cottingley Village Primary School</t>
  </si>
  <si>
    <t>Brackenhill Primary School</t>
  </si>
  <si>
    <t>Fagley Primary School</t>
  </si>
  <si>
    <t>Bankfoot Primary School</t>
  </si>
  <si>
    <t>Poplars Farm Primary School</t>
  </si>
  <si>
    <t>Worthinghead Primary School</t>
  </si>
  <si>
    <t>Cavendish Primary School</t>
  </si>
  <si>
    <t>Grove House Primary School</t>
  </si>
  <si>
    <t>Ley Top Primary School</t>
  </si>
  <si>
    <t>Carrwood Primary School</t>
  </si>
  <si>
    <t>Farfield Primary and Nursery School</t>
  </si>
  <si>
    <t>Stocks Lane Primary School</t>
  </si>
  <si>
    <t>Bowling Park Primary School</t>
  </si>
  <si>
    <t>Wibsey Primary School</t>
  </si>
  <si>
    <t>Blakehill Primary School</t>
  </si>
  <si>
    <t>Thackley Primary School</t>
  </si>
  <si>
    <t>Swain House Primary School</t>
  </si>
  <si>
    <t>Newby Primary School</t>
  </si>
  <si>
    <t>Marshfield Primary School</t>
  </si>
  <si>
    <t>Lidget Green Primary School</t>
  </si>
  <si>
    <t>Frizinghall Primary School</t>
  </si>
  <si>
    <t>Clayton Village Primary School</t>
  </si>
  <si>
    <t>St Edmund's Nursery School &amp; Children's Centre</t>
  </si>
  <si>
    <t>Midland Road Nursery School</t>
  </si>
  <si>
    <t>Abbey Green Nursery School</t>
  </si>
  <si>
    <t>Lilycroft Nursery School</t>
  </si>
  <si>
    <t>Hirst Wood Nursery School</t>
  </si>
  <si>
    <t>Strong Close Nursery School</t>
  </si>
  <si>
    <t>Mossbrook School</t>
  </si>
  <si>
    <t>Woolley Wood School</t>
  </si>
  <si>
    <t>Talbot Specialist School</t>
  </si>
  <si>
    <t>Norfolk Park School</t>
  </si>
  <si>
    <t>The Rowan School</t>
  </si>
  <si>
    <t>Bents Green School</t>
  </si>
  <si>
    <t>Clifford All Saints CofE Primary School</t>
  </si>
  <si>
    <t>King Edward VII School</t>
  </si>
  <si>
    <t>Deepcar St John's Church of England Junior School</t>
  </si>
  <si>
    <t>Parson Cross Church of England Primary School</t>
  </si>
  <si>
    <t>Norton Free Church of England Primary School</t>
  </si>
  <si>
    <t>Shortbrook Primary School</t>
  </si>
  <si>
    <t>Malin Bridge Primary School</t>
  </si>
  <si>
    <t>Greystones Primary School</t>
  </si>
  <si>
    <t>Westways Primary School</t>
  </si>
  <si>
    <t>Walkley Primary School</t>
  </si>
  <si>
    <t>Stradbroke Primary School</t>
  </si>
  <si>
    <t>Shooter's Grove Primary School</t>
  </si>
  <si>
    <t>Prince Edward Primary School</t>
  </si>
  <si>
    <t>Carfield Primary School</t>
  </si>
  <si>
    <t>Anns Grove Primary School</t>
  </si>
  <si>
    <t>Angram Bank Primary School</t>
  </si>
  <si>
    <t>Athelstan Primary School</t>
  </si>
  <si>
    <t>Rivelin Primary School</t>
  </si>
  <si>
    <t>Reignhead Primary School</t>
  </si>
  <si>
    <t>Woodthorpe Primary School</t>
  </si>
  <si>
    <t>Brunswick Community Primary School</t>
  </si>
  <si>
    <t>Bankwood Community Primary School</t>
  </si>
  <si>
    <t>Waterthorpe Infant School</t>
  </si>
  <si>
    <t>Coit Primary School</t>
  </si>
  <si>
    <t>Royd Nursery and Infant School</t>
  </si>
  <si>
    <t>Stocksbridge Junior School</t>
  </si>
  <si>
    <t>Stocksbridge Nursery Infant School</t>
  </si>
  <si>
    <t>High Green Primary School</t>
  </si>
  <si>
    <t>Grenoside Community Primary School</t>
  </si>
  <si>
    <t>Dobcroft Infant School</t>
  </si>
  <si>
    <t>Ballifield Primary School</t>
  </si>
  <si>
    <t>Halfway Junior School</t>
  </si>
  <si>
    <t>Netherthorpe Primary School</t>
  </si>
  <si>
    <t>Limpsfield Junior School</t>
  </si>
  <si>
    <t>Mosborough Primary School</t>
  </si>
  <si>
    <t>Halfway Nursery Infant School</t>
  </si>
  <si>
    <t>Brook House Junior School</t>
  </si>
  <si>
    <t>Beighton Nursery Infant School</t>
  </si>
  <si>
    <t>Dobcroft Junior School</t>
  </si>
  <si>
    <t>Bradway Primary School</t>
  </si>
  <si>
    <t>Nether Green Infant School</t>
  </si>
  <si>
    <t>Holt House Infant School</t>
  </si>
  <si>
    <t>Ecclesall Primary School</t>
  </si>
  <si>
    <t>Woodhouse West Primary School</t>
  </si>
  <si>
    <t>Nether Green Junior School</t>
  </si>
  <si>
    <t>Meersbrook Bank Primary School</t>
  </si>
  <si>
    <t>Ecclesfield Primary School</t>
  </si>
  <si>
    <t>Marlcliffe Community Primary School</t>
  </si>
  <si>
    <t>Lydgate Infant School</t>
  </si>
  <si>
    <t>Lydgate Junior School</t>
  </si>
  <si>
    <t>Lowfield Community Primary School</t>
  </si>
  <si>
    <t>Intake Primary School</t>
  </si>
  <si>
    <t>Hunter's Bar Infant School</t>
  </si>
  <si>
    <t>Hunter's Bar Junior School</t>
  </si>
  <si>
    <t>Gleadless Primary School</t>
  </si>
  <si>
    <t>Carter Knowle Junior School</t>
  </si>
  <si>
    <t>Brightside Nursery and Infant School</t>
  </si>
  <si>
    <t>Abbey Lane Primary School</t>
  </si>
  <si>
    <t>Grace Owen Nursery School</t>
  </si>
  <si>
    <t>Broomhall Nursery School</t>
  </si>
  <si>
    <t>The Willows School</t>
  </si>
  <si>
    <t>Newman School</t>
  </si>
  <si>
    <t>Saint Pius X Catholic High School A Specialist School in Humanities</t>
  </si>
  <si>
    <t>Our Lady and St Joseph's Catholic Primary School</t>
  </si>
  <si>
    <t>West Melton Junior and Infant School</t>
  </si>
  <si>
    <t>Rawmarsh Thorogate Junior and Infant School</t>
  </si>
  <si>
    <t>Todwick Primary School</t>
  </si>
  <si>
    <t>Anston Park Junior School</t>
  </si>
  <si>
    <t>Bramley Sunnyside Infant School</t>
  </si>
  <si>
    <t>Wales Primary School</t>
  </si>
  <si>
    <t>Rawmarsh Ryecroft Infant School</t>
  </si>
  <si>
    <t>Rawmarsh Rosehill Junior School</t>
  </si>
  <si>
    <t>Brinsworth Manor Infant School</t>
  </si>
  <si>
    <t>Bramley Sunnyside Junior School</t>
  </si>
  <si>
    <t>Swallownest Primary School</t>
  </si>
  <si>
    <t>Aston Fence Junior and Infant School</t>
  </si>
  <si>
    <t>Sitwell Infant School</t>
  </si>
  <si>
    <t>Herringthorpe Infant School</t>
  </si>
  <si>
    <t>Kimberworth Community Primary School</t>
  </si>
  <si>
    <t>Ferham Primary School</t>
  </si>
  <si>
    <t>Broom Valley Community School</t>
  </si>
  <si>
    <t>Blackburn Primary School</t>
  </si>
  <si>
    <t>Badsley Primary School</t>
  </si>
  <si>
    <t>Aughton Early Years Centre</t>
  </si>
  <si>
    <t>Rawmarsh Nursery School and Childrens Centre</t>
  </si>
  <si>
    <t>Arnold Nursery School and Children's Centre</t>
  </si>
  <si>
    <t>Tickhill St Mary's Church of England Primary and Nursery School</t>
  </si>
  <si>
    <t>St Mary's Catholic Primary School, Edlington</t>
  </si>
  <si>
    <t>Our Lady of Perpetual Help Catholic Primary School</t>
  </si>
  <si>
    <t>St Joseph and St Teresa's Catholic Primary School</t>
  </si>
  <si>
    <t>Branton St Wilfrid's Church of England Primary School</t>
  </si>
  <si>
    <t>Travis St Lawrence CofE Primary School</t>
  </si>
  <si>
    <t>St Francis Xavier Catholic Primary School</t>
  </si>
  <si>
    <t>Our Lady of Mount Carmel Catholic Primary School</t>
  </si>
  <si>
    <t>Carcroft Primary School</t>
  </si>
  <si>
    <t>Warmsworth Primary School</t>
  </si>
  <si>
    <t>Bentley New Village Primary School</t>
  </si>
  <si>
    <t>Thorne King Edward Primary School</t>
  </si>
  <si>
    <t>Scawthorpe Sunnyfields Primary School</t>
  </si>
  <si>
    <t>Hayfield Lane Primary School</t>
  </si>
  <si>
    <t>Bawtry Mayflower Primary School</t>
  </si>
  <si>
    <t>Town Field Primary School</t>
  </si>
  <si>
    <t>Windhill Primary School</t>
  </si>
  <si>
    <t>Tickhill Estfeld Primary School</t>
  </si>
  <si>
    <t>Copley Junior School</t>
  </si>
  <si>
    <t>Stainforth Kirton Lane Primary School</t>
  </si>
  <si>
    <t>Wadworth Primary School</t>
  </si>
  <si>
    <t>Sprotbrough Orchard Infant School</t>
  </si>
  <si>
    <t>Scawsby Saltersgate Junior School</t>
  </si>
  <si>
    <t>Scawsby Saltersgate Infant School</t>
  </si>
  <si>
    <t>Rossington Tornedale Infant School</t>
  </si>
  <si>
    <t>Barnburgh Primary School</t>
  </si>
  <si>
    <t>Scawthorpe Castle Hills Primary School</t>
  </si>
  <si>
    <t>New Pastures Primary School</t>
  </si>
  <si>
    <t>Toll Bar Primary School</t>
  </si>
  <si>
    <t>Arksey Primary School</t>
  </si>
  <si>
    <t>Adwick Primary School</t>
  </si>
  <si>
    <t>The Levett School</t>
  </si>
  <si>
    <t>Penistone Grammar School</t>
  </si>
  <si>
    <t>St Michael and All Angels Catholic Primary School</t>
  </si>
  <si>
    <t>St Helen's Catholic Primary School</t>
  </si>
  <si>
    <t>The Ellis Church of England (Voluntary Aided) Primary School</t>
  </si>
  <si>
    <t>Tankersley St Peter's CofE (Aided) Primary School</t>
  </si>
  <si>
    <t>Holy Rood Catholic Primary School</t>
  </si>
  <si>
    <t>Brierley Church of England Voluntary Controlled Primary School</t>
  </si>
  <si>
    <t>Cawthorne Church of England Voluntary Controlled Primary School</t>
  </si>
  <si>
    <t>Thurgoland Church of England (Voluntary Controlled) Primary School</t>
  </si>
  <si>
    <t>Cherry Dale Primary School</t>
  </si>
  <si>
    <t>Birkwood Primary School</t>
  </si>
  <si>
    <t>Milefield Primary School</t>
  </si>
  <si>
    <t>Joseph Locke Primary School</t>
  </si>
  <si>
    <t>Gawber Primary School</t>
  </si>
  <si>
    <t>Silkstone Primary School</t>
  </si>
  <si>
    <t>Birdwell Primary School</t>
  </si>
  <si>
    <t>Jump Primary School</t>
  </si>
  <si>
    <t>Silkstone Common Junior and Infant School</t>
  </si>
  <si>
    <t>Thurlstone Primary School</t>
  </si>
  <si>
    <t>Springvale Primary School</t>
  </si>
  <si>
    <t>Hoylandswaine Primary School</t>
  </si>
  <si>
    <t>Oxspring Primary School</t>
  </si>
  <si>
    <t>Keresforth Primary School</t>
  </si>
  <si>
    <t>Dearne Goldthorpe Primary School</t>
  </si>
  <si>
    <t>Lacewood Primary School</t>
  </si>
  <si>
    <t>Barugh Green Primary School</t>
  </si>
  <si>
    <t>Shawlands Primary School</t>
  </si>
  <si>
    <t>Burton Road Primary School</t>
  </si>
  <si>
    <t>St Edmund Arrowsmith Catholic High School, Ashton-in-Makerfield</t>
  </si>
  <si>
    <t>St Peter's Catholic High School</t>
  </si>
  <si>
    <t>The Deanery Church of England High School and Sixth Form College</t>
  </si>
  <si>
    <t>Shevington High School</t>
  </si>
  <si>
    <t>Hindley High School</t>
  </si>
  <si>
    <t>Golborne High School</t>
  </si>
  <si>
    <t>Bedford High School</t>
  </si>
  <si>
    <t>Cansfield High School</t>
  </si>
  <si>
    <t>Aspull Church Primary School</t>
  </si>
  <si>
    <t>Leigh St John's CofE Primary</t>
  </si>
  <si>
    <t>Leigh St Mary's CofE Primary School</t>
  </si>
  <si>
    <t>St Philip's CofE Primary School, Atherton</t>
  </si>
  <si>
    <t>Christ Church CofE Primary School, Pennington</t>
  </si>
  <si>
    <t>St Ambrose Barlow Catholic Primary School</t>
  </si>
  <si>
    <t>St Catherine's Catholic Primary School, Lowton</t>
  </si>
  <si>
    <t>All Saints Catholic Primary School, Golborne, Wigan</t>
  </si>
  <si>
    <t>Twelve Apostles Catholic Primary School</t>
  </si>
  <si>
    <t>Sacred Heart Catholic Primary School Leigh</t>
  </si>
  <si>
    <t>St Joseph's Catholic Primary School Leigh</t>
  </si>
  <si>
    <t>St Richard's Roman Catholic Primary School Atherton</t>
  </si>
  <si>
    <t>Holy Family Catholic Primary School Platt Bridge</t>
  </si>
  <si>
    <t>St Benedict's Catholic Primary School Hindley</t>
  </si>
  <si>
    <t>St Marie's Catholic Primary School Standish</t>
  </si>
  <si>
    <t>St James' Catholic Primary School Orrell</t>
  </si>
  <si>
    <t>Holy Family Catholic Primary School, New Springs, Wigan</t>
  </si>
  <si>
    <t>Our Lady's RC Primary School Wigan</t>
  </si>
  <si>
    <t>Our Lady Immaculate Catholic Primary School</t>
  </si>
  <si>
    <t>St Thomas CofE Junior and Infant School</t>
  </si>
  <si>
    <t>Lowton St Mary's CofE (Voluntary Aided) Primary School</t>
  </si>
  <si>
    <t>St John's CofE Primary School Mosley Common</t>
  </si>
  <si>
    <t>Westleigh St Paul's CofE Primary School</t>
  </si>
  <si>
    <t>St Michael's CofE Primary School, Howe Bridge</t>
  </si>
  <si>
    <t>Ince CofE Primary School</t>
  </si>
  <si>
    <t>Castle Hill St Philip's CofE Primary School</t>
  </si>
  <si>
    <t>Hindley All Saints CofE Primary School</t>
  </si>
  <si>
    <t>Bickershaw CofE Primary School</t>
  </si>
  <si>
    <t>Standish Lower Ground St Anne's CofE Primary School</t>
  </si>
  <si>
    <t>St Thomas CofE Primary School</t>
  </si>
  <si>
    <t>St Catharine's CofE Primary School</t>
  </si>
  <si>
    <t>St Aidan's Catholic Primary School, Wigan</t>
  </si>
  <si>
    <t>St Mary and St John Catholic Primary School</t>
  </si>
  <si>
    <t>Wigan St Andrew's CofE Junior and Infant School</t>
  </si>
  <si>
    <t>St Thomas' CofE Primary School, Leigh</t>
  </si>
  <si>
    <t>Chowbent Primary School</t>
  </si>
  <si>
    <t>Hindsford CofE Primary School</t>
  </si>
  <si>
    <t>Bryn St Peter's CofE Primary School</t>
  </si>
  <si>
    <t>Garrett Hall Primary School</t>
  </si>
  <si>
    <t>Gilded Hollins Community School</t>
  </si>
  <si>
    <t>Nicol Mere School</t>
  </si>
  <si>
    <t>Shevington Vale Primary School</t>
  </si>
  <si>
    <t>Lowton West Primary School</t>
  </si>
  <si>
    <t>Wood Fold Primary School</t>
  </si>
  <si>
    <t>Parklee Community School</t>
  </si>
  <si>
    <t>Meadowbank Primary School &amp; Children's Centre</t>
  </si>
  <si>
    <t>R L Hughes Primary School</t>
  </si>
  <si>
    <t>Newton Westpark Primary School</t>
  </si>
  <si>
    <t>Lowton Junior and Infant School</t>
  </si>
  <si>
    <t>Leigh Central Primary School</t>
  </si>
  <si>
    <t>Britannia Bridge Primary School</t>
  </si>
  <si>
    <t>Hindley Junior and Infant School</t>
  </si>
  <si>
    <t>Abram Bryn Gates Primary School</t>
  </si>
  <si>
    <t>Orrell Newfold Community Primary School</t>
  </si>
  <si>
    <t>Winstanley Community Primary School</t>
  </si>
  <si>
    <t>Mab's Cross Primary School</t>
  </si>
  <si>
    <t>Wigan Worsley Mesnes Community Primary School</t>
  </si>
  <si>
    <t>Marsh Green Primary School</t>
  </si>
  <si>
    <t>Douglas Valley Nursery School</t>
  </si>
  <si>
    <t>Hindley Nursery School</t>
  </si>
  <si>
    <t>Delamere School</t>
  </si>
  <si>
    <t>Brentwood School</t>
  </si>
  <si>
    <t>Blessed Thomas Holford Catholic College</t>
  </si>
  <si>
    <t>Sale High School</t>
  </si>
  <si>
    <t>St Antony's Catholic College</t>
  </si>
  <si>
    <t>Stretford High School</t>
  </si>
  <si>
    <t>Stretford Grammar School</t>
  </si>
  <si>
    <t>Lostock High School</t>
  </si>
  <si>
    <t>St Alphonsus RC Primary School</t>
  </si>
  <si>
    <t>St Margaret Ward Catholic Primary School</t>
  </si>
  <si>
    <t>St Monica's RC Primary School</t>
  </si>
  <si>
    <t>St Hugh of Lincoln RC Primary School</t>
  </si>
  <si>
    <t>St Michael's CofE (Aided) Primary School</t>
  </si>
  <si>
    <t>All Saints' Catholic Primary School</t>
  </si>
  <si>
    <t>Our Lady of Lourdes Catholic School</t>
  </si>
  <si>
    <t>Altrincham CofE (Aided) Primary School</t>
  </si>
  <si>
    <t>St Hugh's Catholic Primary School</t>
  </si>
  <si>
    <t>Bowdon CofE Primary School</t>
  </si>
  <si>
    <t>Victoria Park Infant School</t>
  </si>
  <si>
    <t>Victoria Park Junior School</t>
  </si>
  <si>
    <t>Seymour Park Community Primary School</t>
  </si>
  <si>
    <t>Moss Park Infant School</t>
  </si>
  <si>
    <t>Moss Park Junior School</t>
  </si>
  <si>
    <t>Kings Road Primary School</t>
  </si>
  <si>
    <t>Gorse Hill Primary School</t>
  </si>
  <si>
    <t>Flixton Primary School</t>
  </si>
  <si>
    <t>Davyhulme Primary School</t>
  </si>
  <si>
    <t>Urmston Primary School</t>
  </si>
  <si>
    <t>Wellfield Infant and Nursery School</t>
  </si>
  <si>
    <t>Templemoor Infant and Nursery School</t>
  </si>
  <si>
    <t>Moorlands Junior School</t>
  </si>
  <si>
    <t>Wellfield Junior School</t>
  </si>
  <si>
    <t>Firs Primary School</t>
  </si>
  <si>
    <t>Brooklands Primary School</t>
  </si>
  <si>
    <t>Worthington Primary School</t>
  </si>
  <si>
    <t>Woodheys Primary School</t>
  </si>
  <si>
    <t>Cloverlea Primary School</t>
  </si>
  <si>
    <t>Well Green Primary School</t>
  </si>
  <si>
    <t>Broomwood Primary School</t>
  </si>
  <si>
    <t>Broadheath Primary School</t>
  </si>
  <si>
    <t>Heyes Lane Primary School</t>
  </si>
  <si>
    <t>Stamford Park Infant School</t>
  </si>
  <si>
    <t>Stamford Park Junior School</t>
  </si>
  <si>
    <t>Oldfield Brow Primary School</t>
  </si>
  <si>
    <t>Navigation Primary School</t>
  </si>
  <si>
    <t>Oakdale School</t>
  </si>
  <si>
    <t>Samuel Laycock School</t>
  </si>
  <si>
    <t>Cromwell High School</t>
  </si>
  <si>
    <t>Thomas Ashton School</t>
  </si>
  <si>
    <t>St Thomas More RC College</t>
  </si>
  <si>
    <t>St Damian's RC Science College</t>
  </si>
  <si>
    <t>Hyde Community College</t>
  </si>
  <si>
    <t>Mossley Hollins High School</t>
  </si>
  <si>
    <t>St Christopher's RC Primary School</t>
  </si>
  <si>
    <t>St John Fisher RC Primary School, Denton</t>
  </si>
  <si>
    <t>St Stephen's RC Primary School</t>
  </si>
  <si>
    <t>Canon Burrows CofE Primary School</t>
  </si>
  <si>
    <t>St Raphael's Catholic Primary School</t>
  </si>
  <si>
    <t>St James Catholic Primary School</t>
  </si>
  <si>
    <t>Mottram CofE Primary School</t>
  </si>
  <si>
    <t>Micklehurst All Saints CofE Primary School</t>
  </si>
  <si>
    <t>Milton St John's CofE Primary School</t>
  </si>
  <si>
    <t>Hurst Knoll St James' Church of England Primary School</t>
  </si>
  <si>
    <t>St John's CofE Primary School, Dukinfield</t>
  </si>
  <si>
    <t>Broadbottom Church of England Primary School</t>
  </si>
  <si>
    <t>Gee Cross Holy Trinity CofE  (VC) Primary School</t>
  </si>
  <si>
    <t>Stalyhill Infant School</t>
  </si>
  <si>
    <t>Greswell Primary School and Nursery</t>
  </si>
  <si>
    <t>Holden Clough Community Primary School</t>
  </si>
  <si>
    <t>Corrie Primary School</t>
  </si>
  <si>
    <t>St Anne's Primary School</t>
  </si>
  <si>
    <t>Aldwyn Primary School</t>
  </si>
  <si>
    <t>Fairfield Road Primary School</t>
  </si>
  <si>
    <t>Russell Scott Primary School</t>
  </si>
  <si>
    <t>Audenshaw Primary School</t>
  </si>
  <si>
    <t>The Heys Primary School</t>
  </si>
  <si>
    <t>Broadbent Fold Primary School and Nursery</t>
  </si>
  <si>
    <t>Lyndhurst Community Primary School</t>
  </si>
  <si>
    <t>Buckton Vale Primary School</t>
  </si>
  <si>
    <t>Arlies Primary School</t>
  </si>
  <si>
    <t>Stalyhill Junior School</t>
  </si>
  <si>
    <t>Gorse Hall Primary and Nursery School</t>
  </si>
  <si>
    <t>Arundale Primary School</t>
  </si>
  <si>
    <t>Hollingworth Primary School</t>
  </si>
  <si>
    <t>Greenfield Primary School and Early Years Centre</t>
  </si>
  <si>
    <t>Heaton School</t>
  </si>
  <si>
    <t>Castle Hill High School</t>
  </si>
  <si>
    <t>Lisburne School</t>
  </si>
  <si>
    <t>Valley School</t>
  </si>
  <si>
    <t>St Anne's Roman Catholic High School, Stockport</t>
  </si>
  <si>
    <t>Harrytown Catholic High School</t>
  </si>
  <si>
    <t>St James' Catholic High School</t>
  </si>
  <si>
    <t>Bramhall High School</t>
  </si>
  <si>
    <t>Marple Hall School</t>
  </si>
  <si>
    <t>Werneth School</t>
  </si>
  <si>
    <t>Stockport School</t>
  </si>
  <si>
    <t>Priestnall School</t>
  </si>
  <si>
    <t>St Winifred's Roman Catholic Primary School, Stockport</t>
  </si>
  <si>
    <t>St Thomas' Church of England Primary School Heaton Chapel</t>
  </si>
  <si>
    <t>St Simon's Catholic Primary School</t>
  </si>
  <si>
    <t>St Mary's Roman Catholic Primary School Stockport</t>
  </si>
  <si>
    <t>St Joseph's Stockport Catholic Primary School</t>
  </si>
  <si>
    <t>St Ambrose Catholic Primary School</t>
  </si>
  <si>
    <t>North Cheshire Jewish Primary School</t>
  </si>
  <si>
    <t>Cheadle Catholic Junior School</t>
  </si>
  <si>
    <t>Cheadle Catholic Infant School</t>
  </si>
  <si>
    <t>St Thomas' Church of England Primary School Stockport</t>
  </si>
  <si>
    <t>St Paul's Church of England Primary School Brinnington</t>
  </si>
  <si>
    <t>All Saints Church of England Primary School Stockport</t>
  </si>
  <si>
    <t>All Saints Church of England Primary School Marple</t>
  </si>
  <si>
    <t>Arden Primary School</t>
  </si>
  <si>
    <t>Hazel Grove Primary School</t>
  </si>
  <si>
    <t>Didsbury Road Primary School</t>
  </si>
  <si>
    <t>Outwood Primary School</t>
  </si>
  <si>
    <t>Lum Head Primary School</t>
  </si>
  <si>
    <t>Cale Green Primary School</t>
  </si>
  <si>
    <t>Moss Hey Primary School</t>
  </si>
  <si>
    <t>Pownall Green Primary School</t>
  </si>
  <si>
    <t>Whitehill Primary School</t>
  </si>
  <si>
    <t>Warren Wood Primary School</t>
  </si>
  <si>
    <t>Vernon Park Primary School</t>
  </si>
  <si>
    <t>Torkington Primary School</t>
  </si>
  <si>
    <t>Tithe Barn Primary School</t>
  </si>
  <si>
    <t>Rose Hill Primary School</t>
  </si>
  <si>
    <t>Romiley Primary School</t>
  </si>
  <si>
    <t>Oak Tree Primary School</t>
  </si>
  <si>
    <t>Queensgate Primary School</t>
  </si>
  <si>
    <t>Prospect Vale Primary School</t>
  </si>
  <si>
    <t>Norris Bank Primary School</t>
  </si>
  <si>
    <t>Norbury Hall Primary School</t>
  </si>
  <si>
    <t>Nevill Road Junior School</t>
  </si>
  <si>
    <t>Nevill Road Infant School</t>
  </si>
  <si>
    <t>Mersey Vale Primary School</t>
  </si>
  <si>
    <t>Lark Hill Primary School</t>
  </si>
  <si>
    <t>Ladybrook Primary School</t>
  </si>
  <si>
    <t>Ladybridge Primary School</t>
  </si>
  <si>
    <t>Hursthead Infant School</t>
  </si>
  <si>
    <t>High Lane Primary School</t>
  </si>
  <si>
    <t>Greave Primary School</t>
  </si>
  <si>
    <t>Great Moor Junior  School</t>
  </si>
  <si>
    <t>Great Moor Infant School</t>
  </si>
  <si>
    <t>Fairway Primary School</t>
  </si>
  <si>
    <t>Etchells Primary School</t>
  </si>
  <si>
    <t>Dial Park Primary School</t>
  </si>
  <si>
    <t>Broadstone Hall Primary School</t>
  </si>
  <si>
    <t>Bridge Hall Primary School</t>
  </si>
  <si>
    <t>Bolshaw Primary School</t>
  </si>
  <si>
    <t>Banks Lane Junior School</t>
  </si>
  <si>
    <t>Banks Lane Infant School</t>
  </si>
  <si>
    <t>Adswood Primary School</t>
  </si>
  <si>
    <t>Moat House</t>
  </si>
  <si>
    <t>The Pendlebury Centre</t>
  </si>
  <si>
    <t>Freshfield Nursery School</t>
  </si>
  <si>
    <t>Reddish Vale Nursery School</t>
  </si>
  <si>
    <t>Lark Hill Nursery School</t>
  </si>
  <si>
    <t>Hollywood Park Nursery School</t>
  </si>
  <si>
    <t>St Ambrose Barlow RC High School</t>
  </si>
  <si>
    <t>St Patrick's RC High School and Arts College</t>
  </si>
  <si>
    <t>St Philip's RC Primary School</t>
  </si>
  <si>
    <t>St Luke's RC Primary School</t>
  </si>
  <si>
    <t>The Cathedral School of St Peter and St John RC Primary</t>
  </si>
  <si>
    <t>St Sebastian's RC Primary School</t>
  </si>
  <si>
    <t>St Boniface RC Primary School</t>
  </si>
  <si>
    <t>St Joseph the Worker RC Primary School</t>
  </si>
  <si>
    <t>St Gilbert's RC Primary School</t>
  </si>
  <si>
    <t>Holy Cross and All Saints RC Primary School</t>
  </si>
  <si>
    <t>Christ The King RC Primary School</t>
  </si>
  <si>
    <t>Godfrey Ermen Memorial CofE Primary School</t>
  </si>
  <si>
    <t>St Philip's CofE Primary School</t>
  </si>
  <si>
    <t>Boothstown Methodist Primary School</t>
  </si>
  <si>
    <t>St Paul's Peel CofE Primary School</t>
  </si>
  <si>
    <t>Wardley CofE Primary School</t>
  </si>
  <si>
    <t>Irlam Endowed Primary School</t>
  </si>
  <si>
    <t>St Andrew's Methodist Primary School</t>
  </si>
  <si>
    <t>Mossfield Primary School</t>
  </si>
  <si>
    <t>The Deans Primary School</t>
  </si>
  <si>
    <t>North Walkden Primary School</t>
  </si>
  <si>
    <t>James Brindley Community Primary School</t>
  </si>
  <si>
    <t>Fiddlers Lane Community Primary School</t>
  </si>
  <si>
    <t>Moorfield Community Primary School</t>
  </si>
  <si>
    <t>Hilton Lane Primary School</t>
  </si>
  <si>
    <t>Peel Hall Primary School</t>
  </si>
  <si>
    <t>Mesne Lea Primary School</t>
  </si>
  <si>
    <t>Beech Street Community Primary School</t>
  </si>
  <si>
    <t>Westwood Park Community Primary School</t>
  </si>
  <si>
    <t>Monton Green Primary School</t>
  </si>
  <si>
    <t>Lewis Street Primary School</t>
  </si>
  <si>
    <t>Clarendon Road Community Primary School</t>
  </si>
  <si>
    <t>Irlam Primary School</t>
  </si>
  <si>
    <t>Wharton Primary School</t>
  </si>
  <si>
    <t>The Friars Primary School</t>
  </si>
  <si>
    <t>Light Oaks Infant School</t>
  </si>
  <si>
    <t>Brentnall Primary School</t>
  </si>
  <si>
    <t>Summerville Primary School</t>
  </si>
  <si>
    <t>Lower Kersal Community Primary School</t>
  </si>
  <si>
    <t>Light Oaks Junior School</t>
  </si>
  <si>
    <t>Brownhill School</t>
  </si>
  <si>
    <t>Healey Foundation Primary School</t>
  </si>
  <si>
    <t>St John Fisher Roman Catholic Primary School, Rochdale</t>
  </si>
  <si>
    <t>Smithy Bridge Foundation Primary School</t>
  </si>
  <si>
    <t>Crossgates Primary School</t>
  </si>
  <si>
    <t>St Cuthbert's RC High School</t>
  </si>
  <si>
    <t>Cardinal Langley Roman Catholic High School</t>
  </si>
  <si>
    <t>Oulder Hill Community School and Language College</t>
  </si>
  <si>
    <t>Falinge Park High School</t>
  </si>
  <si>
    <t>St Joseph's Roman Catholic Primary School, Rochdale</t>
  </si>
  <si>
    <t>St Vincent's Roman Catholic Primary School, Rochdale</t>
  </si>
  <si>
    <t>Holy Family Roman Catholic Primary School, Rochdale</t>
  </si>
  <si>
    <t>Sacred Heart Roman Catholic Primary School  Rochdale</t>
  </si>
  <si>
    <t>St John's Roman Catholic Primary School, Rochdale</t>
  </si>
  <si>
    <t>St Gabriel's Roman Catholic Primary School, Rochdale</t>
  </si>
  <si>
    <t>St Thomas' Church of England Primary School</t>
  </si>
  <si>
    <t>Milnrow Parish Church of England Primary School</t>
  </si>
  <si>
    <t>St Michael's Church of England Primary School, Alkrington</t>
  </si>
  <si>
    <t>Middleton Parish Church School</t>
  </si>
  <si>
    <t>St Thomas More Roman Catholic Primary School, Middleton, Rochdale</t>
  </si>
  <si>
    <t>St Mary's Roman Catholic Primary School, Middleton</t>
  </si>
  <si>
    <t>St Peter's Roman Catholic Primary School, Rochdale</t>
  </si>
  <si>
    <t>St Mary's Roman Catholic Primary School, Littleborough</t>
  </si>
  <si>
    <t>St Michael's Church of England Primary School, Bamford</t>
  </si>
  <si>
    <t>Little Heaton Church of England Primary School</t>
  </si>
  <si>
    <t>All Souls Church of England Primary School</t>
  </si>
  <si>
    <t>Stansfield Hall Church of England/Free Church Primary School</t>
  </si>
  <si>
    <t>St John's VA Church of England Primary School, Thornham</t>
  </si>
  <si>
    <t>St Mary's Church of England Primary School, Balderstone</t>
  </si>
  <si>
    <t>Hamer Community Primary School</t>
  </si>
  <si>
    <t>Hopwood Community Primary School</t>
  </si>
  <si>
    <t>Heap Bridge Village Primary School</t>
  </si>
  <si>
    <t>Harwood Park Primary School</t>
  </si>
  <si>
    <t>Hollin Primary School</t>
  </si>
  <si>
    <t>Elm Wood Primary School</t>
  </si>
  <si>
    <t>Newhey Community Primary School</t>
  </si>
  <si>
    <t>Moorhouse Primary School</t>
  </si>
  <si>
    <t>Boarshaw Community Primary School</t>
  </si>
  <si>
    <t>Alkrington Primary School</t>
  </si>
  <si>
    <t>Littleborough Community Primary School</t>
  </si>
  <si>
    <t>Ashfield Valley Primary School</t>
  </si>
  <si>
    <t>Whittaker Moss Primary School</t>
  </si>
  <si>
    <t>Belfield Community School</t>
  </si>
  <si>
    <t>Caldershaw Primary School</t>
  </si>
  <si>
    <t>Marland Hill Community Primary School</t>
  </si>
  <si>
    <t>Lowerplace Primary School</t>
  </si>
  <si>
    <t>Spotland Primary School</t>
  </si>
  <si>
    <t>Norden Community Primary School</t>
  </si>
  <si>
    <t>Meanwood Community Nursery and Primary School</t>
  </si>
  <si>
    <t>Heybrook Primary School</t>
  </si>
  <si>
    <t>Shawclough Community Primary School</t>
  </si>
  <si>
    <t>Brimrod Community Primary School</t>
  </si>
  <si>
    <t>Sunny Brow Nursery School</t>
  </si>
  <si>
    <t>Howard Street Nursery School</t>
  </si>
  <si>
    <t>The Radclyffe School</t>
  </si>
  <si>
    <t>Saddleworth School</t>
  </si>
  <si>
    <t>St Patrick's RC Primary and Nursery School</t>
  </si>
  <si>
    <t>Holy Family RC Primary School</t>
  </si>
  <si>
    <t>Greenfield St Mary's CofE School</t>
  </si>
  <si>
    <t>St Herbert's RC School</t>
  </si>
  <si>
    <t>Ss Aidan and Oswald's Roman Catholic Primary School</t>
  </si>
  <si>
    <t>St Edward's RC School</t>
  </si>
  <si>
    <t>St Joseph's RC Junior Infant and Nursery School</t>
  </si>
  <si>
    <t>Corpus Christi RC Primary School</t>
  </si>
  <si>
    <t>St Thomas' Leesfield CofE Primary School</t>
  </si>
  <si>
    <t>St Mary's CofE Primary School High Crompton</t>
  </si>
  <si>
    <t>East Crompton St James CofE Primary School</t>
  </si>
  <si>
    <t>St Margaret's CofE Junior Infant and Nursery School</t>
  </si>
  <si>
    <t>St Martin's CofE Junior Infant and Nursery School</t>
  </si>
  <si>
    <t>St Hilda's CofE Primary School</t>
  </si>
  <si>
    <t>Holy Rosary RC Junior Infant and Nursery School</t>
  </si>
  <si>
    <t>St Agnes CofE Primary School</t>
  </si>
  <si>
    <t>St Hugh's CofE Primary School</t>
  </si>
  <si>
    <t>St Thomas Moorside CofE (VA) Primary School</t>
  </si>
  <si>
    <t>Hey-with-Zion Primary School</t>
  </si>
  <si>
    <t>Thornham St James CofE Primary School</t>
  </si>
  <si>
    <t>Holy Trinity CofE Dobcross Primary School</t>
  </si>
  <si>
    <t>Woodhouses Voluntary Primary School</t>
  </si>
  <si>
    <t>Stanley Road Primary School</t>
  </si>
  <si>
    <t>Burnley Brow Community School</t>
  </si>
  <si>
    <t>Horton Mill Community Primary School</t>
  </si>
  <si>
    <t>Broadfield Primary School</t>
  </si>
  <si>
    <t>Buckstones Primary School</t>
  </si>
  <si>
    <t>Knowsley Junior School</t>
  </si>
  <si>
    <t>Delph Primary School</t>
  </si>
  <si>
    <t>Springhead Infant and Nursery School</t>
  </si>
  <si>
    <t>Friezland Primary School</t>
  </si>
  <si>
    <t>Diggle School</t>
  </si>
  <si>
    <t>Propps Hall Junior Infant and Nursery School</t>
  </si>
  <si>
    <t>Rushcroft Primary School</t>
  </si>
  <si>
    <t>Whitegate End Primary and Nursery School</t>
  </si>
  <si>
    <t>South Failsworth Community Primary School</t>
  </si>
  <si>
    <t>Blackshaw Lane Primary &amp; Nursery School</t>
  </si>
  <si>
    <t>Mather Street Primary School</t>
  </si>
  <si>
    <t>Mills Hill Primary School</t>
  </si>
  <si>
    <t>Glodwick Infant and Nursery School</t>
  </si>
  <si>
    <t>Littlemoor Primary School</t>
  </si>
  <si>
    <t>Limehurst Community Primary School</t>
  </si>
  <si>
    <t>Beever Primary School</t>
  </si>
  <si>
    <t>Alexandra Park Junior School</t>
  </si>
  <si>
    <t>Southern Cross School</t>
  </si>
  <si>
    <t>Rodney House School</t>
  </si>
  <si>
    <t>Meade Hill School</t>
  </si>
  <si>
    <t>The Birches School</t>
  </si>
  <si>
    <t>Lancasterian School</t>
  </si>
  <si>
    <t>Camberwell Park Specialist Support School</t>
  </si>
  <si>
    <t>Manchester Hospital School</t>
  </si>
  <si>
    <t>St Kentigern's RC Primary</t>
  </si>
  <si>
    <t>The Barlow RC High School and Specialist Science College</t>
  </si>
  <si>
    <t>St Matthew's RC High School</t>
  </si>
  <si>
    <t>Our Lady's RC High School</t>
  </si>
  <si>
    <t>Loreto High School Chorlton</t>
  </si>
  <si>
    <t>Abraham Moss Community School</t>
  </si>
  <si>
    <t>Mount Carmel RC Primary School</t>
  </si>
  <si>
    <t>St Clare's RC Primary School</t>
  </si>
  <si>
    <t>St Joseph's RC Primary School Manchester</t>
  </si>
  <si>
    <t>Saviour CofE Primary School</t>
  </si>
  <si>
    <t>CofE School of the Resurrection</t>
  </si>
  <si>
    <t>St John's RC Primary School</t>
  </si>
  <si>
    <t>St Mary's CofE Primary School Moston</t>
  </si>
  <si>
    <t>St Richard's RC Primary School</t>
  </si>
  <si>
    <t>Our Lady's RC Primary School Manchester</t>
  </si>
  <si>
    <t>St Bernard's RC Primary School Manchester</t>
  </si>
  <si>
    <t>St Willibrord's RC Primary School</t>
  </si>
  <si>
    <t>St Wilfrid's RC Primary School</t>
  </si>
  <si>
    <t>St Patrick's RC Primary School</t>
  </si>
  <si>
    <t>St Mary's RC Primary School Manchester</t>
  </si>
  <si>
    <t>St Margaret Mary's RC Primary School Manchester</t>
  </si>
  <si>
    <t>St Malachy's RC Primary School</t>
  </si>
  <si>
    <t>St John Bosco RC Primary School</t>
  </si>
  <si>
    <t>St Francis RC Primary School</t>
  </si>
  <si>
    <t>St Dunstan's RC Primary School</t>
  </si>
  <si>
    <t>St Chad's RC Primary School</t>
  </si>
  <si>
    <t>St Brigid's RC Primary School</t>
  </si>
  <si>
    <t>St Anne's RC Primary School Crumpsall Manchester</t>
  </si>
  <si>
    <t>St Ambrose RC Primary School</t>
  </si>
  <si>
    <t>St Aidan's Catholic Primary School</t>
  </si>
  <si>
    <t>Holy Name Roman Catholic Primary School Manchester</t>
  </si>
  <si>
    <t>Christ The King RC Primary School Manchester</t>
  </si>
  <si>
    <t>St Philip's Church of England Primary School</t>
  </si>
  <si>
    <t>St James' CofE Primary School, Birch-in-Rusholme</t>
  </si>
  <si>
    <t>All Saints CofE Primary School</t>
  </si>
  <si>
    <t>Armitage CofE Primary School</t>
  </si>
  <si>
    <t>St Clement's CofE Primary School</t>
  </si>
  <si>
    <t>St Agnes C of E Primary School</t>
  </si>
  <si>
    <t>St Wilfrid's CofE Junior and Infant School</t>
  </si>
  <si>
    <t>St Mary's CofE Junior and Infant School</t>
  </si>
  <si>
    <t>St Chrysostom's CofE Primary School</t>
  </si>
  <si>
    <t>Chorlton CofE Primary School</t>
  </si>
  <si>
    <t>Crumpsall Lane Primary School</t>
  </si>
  <si>
    <t>Baguley Hall Primary School</t>
  </si>
  <si>
    <t>Medlock Primary School</t>
  </si>
  <si>
    <t>All Saints Primary School</t>
  </si>
  <si>
    <t>Manley Park Primary School</t>
  </si>
  <si>
    <t>Higher Openshaw Community School</t>
  </si>
  <si>
    <t>Pike Fold Primary School</t>
  </si>
  <si>
    <t>Sandilands Primary School</t>
  </si>
  <si>
    <t>Broad Oak Primary School</t>
  </si>
  <si>
    <t>Crab Lane Primary School</t>
  </si>
  <si>
    <t>Cheetwood Primary School</t>
  </si>
  <si>
    <t>Varna Community Primary School</t>
  </si>
  <si>
    <t>Irk Valley Community School</t>
  </si>
  <si>
    <t>Ravensbury Community School</t>
  </si>
  <si>
    <t>Rack House Primary School</t>
  </si>
  <si>
    <t>Plymouth Grove Primary School</t>
  </si>
  <si>
    <t>Northenden Community School</t>
  </si>
  <si>
    <t>New Moston Primary School</t>
  </si>
  <si>
    <t>Moston Lane Community Primary School</t>
  </si>
  <si>
    <t>Moston Fields Primary School</t>
  </si>
  <si>
    <t>Mauldeth Road Primary School</t>
  </si>
  <si>
    <t>Lily Lane Primary School</t>
  </si>
  <si>
    <t>Heald Place Primary School</t>
  </si>
  <si>
    <t>Crowcroft Park Primary School</t>
  </si>
  <si>
    <t>Crosslee Community Primary School</t>
  </si>
  <si>
    <t>Charlestown Community Primary School</t>
  </si>
  <si>
    <t>Chapel Street Primary School</t>
  </si>
  <si>
    <t>Acacias Community Primary School</t>
  </si>
  <si>
    <t>Bowker Vale Primary School</t>
  </si>
  <si>
    <t>Alma Park Primary School</t>
  </si>
  <si>
    <t>Abbott Community Primary School</t>
  </si>
  <si>
    <t>Collyhurst Nursery School</t>
  </si>
  <si>
    <t>Martenscroft Nursery School &amp; Children's Centre</t>
  </si>
  <si>
    <t>Millwood Primary Special School</t>
  </si>
  <si>
    <t>Cloughside College</t>
  </si>
  <si>
    <t>Peel Brow School</t>
  </si>
  <si>
    <t>St Gabriel's RC High School</t>
  </si>
  <si>
    <t>Bury Church of England High School</t>
  </si>
  <si>
    <t>Prestwich Arts College</t>
  </si>
  <si>
    <t>Woodhey High School</t>
  </si>
  <si>
    <t>Philips High School</t>
  </si>
  <si>
    <t>Parrenthorn High School</t>
  </si>
  <si>
    <t>The Derby High School</t>
  </si>
  <si>
    <t>The Elton High School</t>
  </si>
  <si>
    <t>St Mary's Roman Catholic Primary School, Radcliffe</t>
  </si>
  <si>
    <t>St Hilda's Church of England Primary School</t>
  </si>
  <si>
    <t>St Andrew's Church of England Primary School, Radcliffe</t>
  </si>
  <si>
    <t>St Michael's Roman Catholic Primary School, Whitefield</t>
  </si>
  <si>
    <t>St Bernadette's Roman Catholic Primary School, Whitefield</t>
  </si>
  <si>
    <t>Our Lady of Grace RC Primary School</t>
  </si>
  <si>
    <t>Holly Mount Roman Catholic Primary School, Bury</t>
  </si>
  <si>
    <t>St Joseph's Roman Catholic Primary School, Ramsbottom</t>
  </si>
  <si>
    <t>St Mary's Church of England Aided Primary School, Prestwich</t>
  </si>
  <si>
    <t>St Mary's Church of England Primary School, Hawkshaw</t>
  </si>
  <si>
    <t>Emmanuel Holcombe Church of England Primary School</t>
  </si>
  <si>
    <t>Our Lady of Lourdes Roman Catholic Primary School, Bury</t>
  </si>
  <si>
    <t>St Joseph and St Bede RC Primary School</t>
  </si>
  <si>
    <t>St Marie's Roman Catholic Primary School, Bury</t>
  </si>
  <si>
    <t>Guardian Angels Roman Catholic Primary School, Bury</t>
  </si>
  <si>
    <t>St Paul's Church of England Primary School, Bury</t>
  </si>
  <si>
    <t>Summerseat Methodist Primary School</t>
  </si>
  <si>
    <t>St Andrew's Church of England Primary School, Ramsbottom</t>
  </si>
  <si>
    <t>All Saints Church of England Primary School, Stand</t>
  </si>
  <si>
    <t>Christ Church Ainsworth Church of England Primary School</t>
  </si>
  <si>
    <t>Springside Primary School</t>
  </si>
  <si>
    <t>Hollins Grundy Primary School</t>
  </si>
  <si>
    <t>Chapelfield Primary School</t>
  </si>
  <si>
    <t>Holcombe Brook Primary School</t>
  </si>
  <si>
    <t>Whitefield Community Primary School</t>
  </si>
  <si>
    <t>Sedgley Park Community Primary School</t>
  </si>
  <si>
    <t>Heaton Park Primary School</t>
  </si>
  <si>
    <t>Cams Lane Primary School</t>
  </si>
  <si>
    <t>Ribble Drive Community Primary School</t>
  </si>
  <si>
    <t>Mersey Drive Community Primary School</t>
  </si>
  <si>
    <t>Butterstile Primary School</t>
  </si>
  <si>
    <t>Hazlehurst Community Primary School</t>
  </si>
  <si>
    <t>Lowercroft Primary School</t>
  </si>
  <si>
    <t>Old Hall Primary School</t>
  </si>
  <si>
    <t>Chesham Primary School</t>
  </si>
  <si>
    <t>Woodbank Primary School</t>
  </si>
  <si>
    <t>Chantlers Primary School</t>
  </si>
  <si>
    <t>Fairfield Community Primary School</t>
  </si>
  <si>
    <t>Hoyle Nursery School</t>
  </si>
  <si>
    <t>Green Fold School</t>
  </si>
  <si>
    <t>Rumworth School</t>
  </si>
  <si>
    <t>Thomasson Memorial School</t>
  </si>
  <si>
    <t>Thornleigh Salesian College</t>
  </si>
  <si>
    <t>Mount St Joseph</t>
  </si>
  <si>
    <t>St Joseph's RC High School and Sports College</t>
  </si>
  <si>
    <t>Turton School</t>
  </si>
  <si>
    <t>Westhoughton High School</t>
  </si>
  <si>
    <t>St John the Evangelist RC Primary School, Bromley Cross, Bolton</t>
  </si>
  <si>
    <t>St Saviour CofE Primary School, Ringley</t>
  </si>
  <si>
    <t>St Brendan's RC Primary School, Harwood, Bolton</t>
  </si>
  <si>
    <t>Our Lady of Lourdes RC Primary School</t>
  </si>
  <si>
    <t>Sacred Heart R.C. Primary School</t>
  </si>
  <si>
    <t>St Matthew's CofE Primary School, Little Lever</t>
  </si>
  <si>
    <t>St John CofE Primary School, Kearsley</t>
  </si>
  <si>
    <t>St Andrew's CofE Primary School, Over Hulton</t>
  </si>
  <si>
    <t>Horwich Parish CofE Primary School</t>
  </si>
  <si>
    <t>Walmsley CofE Primary School</t>
  </si>
  <si>
    <t>St Bernard's RC Primary School, Bolton</t>
  </si>
  <si>
    <t>Bolton Parish Church CofE Primary School</t>
  </si>
  <si>
    <t>St William of York Catholic Primary School</t>
  </si>
  <si>
    <t>St Peter and St Paul RC Primary School</t>
  </si>
  <si>
    <t>St Joseph's RC Primary School, Halliwell, Bolton</t>
  </si>
  <si>
    <t>St Ethelbert's RC Primary School</t>
  </si>
  <si>
    <t>St Thomas of Canterbury RC School</t>
  </si>
  <si>
    <t>St Columba's RC Primary School</t>
  </si>
  <si>
    <t>Holy Infant and St Anthony RC Primary School</t>
  </si>
  <si>
    <t>St Thomas CofE Primary School, Halliwell</t>
  </si>
  <si>
    <t>St Stephen and All Martyrs' CofE School, Lever Bridge</t>
  </si>
  <si>
    <t>St Michael's CofE Primary School, Great Lever</t>
  </si>
  <si>
    <t>Blackrod Anglican/Methodist Primary School</t>
  </si>
  <si>
    <t>St James CofE Primary School, Daisy Hill</t>
  </si>
  <si>
    <t>St Matthew's CofE Primary School, Bolton</t>
  </si>
  <si>
    <t>St Mary's CofE Primary School, Deane</t>
  </si>
  <si>
    <t>Eatock Primary School</t>
  </si>
  <si>
    <t>Washacre Primary School</t>
  </si>
  <si>
    <t>Gilnow Primary School</t>
  </si>
  <si>
    <t>Spindle Point Primary School</t>
  </si>
  <si>
    <t>Claypool Primary School</t>
  </si>
  <si>
    <t>Egerton Primary School</t>
  </si>
  <si>
    <t>Blackrod Primary School</t>
  </si>
  <si>
    <t>Mytham Primary School</t>
  </si>
  <si>
    <t>Hardy Mill Primary School</t>
  </si>
  <si>
    <t>Kearsley West Primary School</t>
  </si>
  <si>
    <t>Chorley New Road Primary School</t>
  </si>
  <si>
    <t>The Oaks Primary School</t>
  </si>
  <si>
    <t>Blackshaw Primary School</t>
  </si>
  <si>
    <t>Lostock Primary School</t>
  </si>
  <si>
    <t>Beaumont Primary School</t>
  </si>
  <si>
    <t>Heathfield Primary School</t>
  </si>
  <si>
    <t>Moorgate Primary School</t>
  </si>
  <si>
    <t>Ladybridge Community Primary School</t>
  </si>
  <si>
    <t>Haslam Park Primary School</t>
  </si>
  <si>
    <t>Sunning Hill Primary School</t>
  </si>
  <si>
    <t>Sharples Primary School</t>
  </si>
  <si>
    <t>Pikes Lane Primary School</t>
  </si>
  <si>
    <t>Oxford Grove Primary School</t>
  </si>
  <si>
    <t>Markland Hill Primary School</t>
  </si>
  <si>
    <t>Johnson Fold Community Primary School</t>
  </si>
  <si>
    <t>High Lawn Primary School</t>
  </si>
  <si>
    <t>Gaskell Community Primary School</t>
  </si>
  <si>
    <t>Devonshire Road Primary School</t>
  </si>
  <si>
    <t>Church Road Primary School</t>
  </si>
  <si>
    <t>Brownlow Fold Primary School</t>
  </si>
  <si>
    <t>Brandwood Primary School</t>
  </si>
  <si>
    <t>The Orchards Nursery School</t>
  </si>
  <si>
    <t>Grosvenor Nursery School</t>
  </si>
  <si>
    <t>Alexandra Nursery School</t>
  </si>
  <si>
    <t>Orrets Meadow School</t>
  </si>
  <si>
    <t>Wirral Hospitals' School</t>
  </si>
  <si>
    <t>Stanley School</t>
  </si>
  <si>
    <t>Gilbrook School</t>
  </si>
  <si>
    <t>Meadowside School</t>
  </si>
  <si>
    <t>Elleray Park School</t>
  </si>
  <si>
    <t>Foxfield School</t>
  </si>
  <si>
    <t>Kilgarth School</t>
  </si>
  <si>
    <t>Clare Mount Specialist Sports College</t>
  </si>
  <si>
    <t>Hayfield School</t>
  </si>
  <si>
    <t>South Wirral High School</t>
  </si>
  <si>
    <t>The Mosslands School</t>
  </si>
  <si>
    <t>Pensby High School</t>
  </si>
  <si>
    <t>Ridgeway High School</t>
  </si>
  <si>
    <t>St Werburgh's Catholic Primary School</t>
  </si>
  <si>
    <t>Our Lady and St Edward's Catholic Primary School</t>
  </si>
  <si>
    <t>The Priory Parish CofE Primary School</t>
  </si>
  <si>
    <t>Ladymount Catholic Primary School</t>
  </si>
  <si>
    <t>St John's Catholic Infant School</t>
  </si>
  <si>
    <t>St John's Catholic Junior School</t>
  </si>
  <si>
    <t>Heswall St Peter's CofE Primary School</t>
  </si>
  <si>
    <t>Thurstaston Dawpool CofE Primary School</t>
  </si>
  <si>
    <t>St Andrew's CofE Aided Primary School</t>
  </si>
  <si>
    <t>St Joseph's Catholic Primary School, Wallasey</t>
  </si>
  <si>
    <t>Ss Peter and Paul Catholic Primary School</t>
  </si>
  <si>
    <t>St Joseph's Catholic Primary School Upton</t>
  </si>
  <si>
    <t>Woodchurch CofE Primary School</t>
  </si>
  <si>
    <t>Oxton St Saviour's CofE Aided Primary School</t>
  </si>
  <si>
    <t>Birkenhead Christ Church CofE Primary School</t>
  </si>
  <si>
    <t>Hoylake Holy Trinity CofE Primary School</t>
  </si>
  <si>
    <t>West Kirby St Bridget's CofE Primary School</t>
  </si>
  <si>
    <t>Bidston Avenue Primary School</t>
  </si>
  <si>
    <t>Overchurch Junior School</t>
  </si>
  <si>
    <t>Leasowe Primary School</t>
  </si>
  <si>
    <t>Thingwall Primary School</t>
  </si>
  <si>
    <t>Well Lane Primary School</t>
  </si>
  <si>
    <t>Cathcart Street Primary School</t>
  </si>
  <si>
    <t>Woodchurch Road Primary School</t>
  </si>
  <si>
    <t>Rock Ferry Primary School</t>
  </si>
  <si>
    <t>Overchurch Infant School</t>
  </si>
  <si>
    <t>Mersey Park Primary School</t>
  </si>
  <si>
    <t>Fender Primary School</t>
  </si>
  <si>
    <t>Heswall Primary School</t>
  </si>
  <si>
    <t>Gayton Primary School</t>
  </si>
  <si>
    <t>Black Horse Hill Junior School</t>
  </si>
  <si>
    <t>Barnston Primary School</t>
  </si>
  <si>
    <t>Brookdale Primary School</t>
  </si>
  <si>
    <t>Black Horse Hill Infant School</t>
  </si>
  <si>
    <t>Greasby Junior School</t>
  </si>
  <si>
    <t>Irby Primary School</t>
  </si>
  <si>
    <t>West Kirby Primary School</t>
  </si>
  <si>
    <t>Greasby Infant School</t>
  </si>
  <si>
    <t>Brackenwood Infant School</t>
  </si>
  <si>
    <t>Raeburn Primary School</t>
  </si>
  <si>
    <t>Mendell Primary School</t>
  </si>
  <si>
    <t>Thornton Hough Primary School</t>
  </si>
  <si>
    <t>Brackenwood Junior School</t>
  </si>
  <si>
    <t>Grove Street Primary School</t>
  </si>
  <si>
    <t>Higher Bebington Junior School</t>
  </si>
  <si>
    <t>Lingham Primary School</t>
  </si>
  <si>
    <t>Greenleas Primary School</t>
  </si>
  <si>
    <t>Sandbrook Primary School</t>
  </si>
  <si>
    <t>Castleway Primary School</t>
  </si>
  <si>
    <t>Eastway Primary School</t>
  </si>
  <si>
    <t>Somerville Primary School</t>
  </si>
  <si>
    <t>St George's Primary School</t>
  </si>
  <si>
    <t>Liscard Primary School</t>
  </si>
  <si>
    <t>Mount Primary School</t>
  </si>
  <si>
    <t>New Brighton Primary School</t>
  </si>
  <si>
    <t>Devonshire Park Primary School</t>
  </si>
  <si>
    <t>Bedford Drive Primary School</t>
  </si>
  <si>
    <t>Ganneys Meadow Nursery School and Family Centre</t>
  </si>
  <si>
    <t>Leasowe Nursery School and Family Centre</t>
  </si>
  <si>
    <t>Somerville Nursery School</t>
  </si>
  <si>
    <t>Rowan Park School</t>
  </si>
  <si>
    <t>Crosby High School</t>
  </si>
  <si>
    <t>Merefield School</t>
  </si>
  <si>
    <t>Presfield High School and Specialist College</t>
  </si>
  <si>
    <t>Christ The King Catholic High School and Sixth Form Centre</t>
  </si>
  <si>
    <t>Holy Family Catholic High School</t>
  </si>
  <si>
    <t>Sacred Heart Catholic College</t>
  </si>
  <si>
    <t>Maricourt Catholic High School</t>
  </si>
  <si>
    <t>Savio Salesian College</t>
  </si>
  <si>
    <t>Meols Cop High School</t>
  </si>
  <si>
    <t>Bishop David Sheppard Church of England Primary School</t>
  </si>
  <si>
    <t>St John Bosco Catholic Primary School</t>
  </si>
  <si>
    <t>Holy Rosary Catholic Primary School</t>
  </si>
  <si>
    <t>Short Wood Primary School</t>
  </si>
  <si>
    <t>St Jerome's Catholic Primary School</t>
  </si>
  <si>
    <t>Ursuline Catholic Primary School</t>
  </si>
  <si>
    <t>Our Lady Queen of Peace Catholic Primary School</t>
  </si>
  <si>
    <t>Our Lady of Compassion Catholic Primary School</t>
  </si>
  <si>
    <t>St Edmund's and St Thomas' Catholic Primary School</t>
  </si>
  <si>
    <t>Great Crosby Catholic Primary School</t>
  </si>
  <si>
    <t>St Nicholas Church of England Primary School</t>
  </si>
  <si>
    <t>St Luke's Halsall Church of England Primary School</t>
  </si>
  <si>
    <t>St Teresa's Catholic Infant and Nursery School</t>
  </si>
  <si>
    <t>St Robert Bellarmine Catholic Primary School</t>
  </si>
  <si>
    <t>Ainsdale St John's Church of England Primary School</t>
  </si>
  <si>
    <t>St Philip's Church of England Controlled Primary School</t>
  </si>
  <si>
    <t>Bedford Primary School</t>
  </si>
  <si>
    <t>Lydiate Primary School</t>
  </si>
  <si>
    <t>Valewood Primary School</t>
  </si>
  <si>
    <t>Melling Primary School</t>
  </si>
  <si>
    <t>Larkfield Primary School</t>
  </si>
  <si>
    <t>Kings Meadow Primary School and Early Years Education Centre</t>
  </si>
  <si>
    <t>Redgate Community Primary School</t>
  </si>
  <si>
    <t>Green Park Primary School</t>
  </si>
  <si>
    <t>Freshfield Primary School</t>
  </si>
  <si>
    <t>Summerhill Primary School</t>
  </si>
  <si>
    <t>Northway Primary School</t>
  </si>
  <si>
    <t>Hatton Hill Primary School</t>
  </si>
  <si>
    <t>Lander Road Primary School</t>
  </si>
  <si>
    <t>Forefield Community Infant and Nursery School</t>
  </si>
  <si>
    <t>Forefield Junior School</t>
  </si>
  <si>
    <t>Waterloo Primary School</t>
  </si>
  <si>
    <t>Hudson Primary School</t>
  </si>
  <si>
    <t>Aintree Davenhill Primary School</t>
  </si>
  <si>
    <t>Marshside Primary School</t>
  </si>
  <si>
    <t>Linaker Primary School</t>
  </si>
  <si>
    <t>Farnborough Road Infant School</t>
  </si>
  <si>
    <t>Farnborough Road Junior School</t>
  </si>
  <si>
    <t>Birkdale Primary School</t>
  </si>
  <si>
    <t>Netherton Moss Primary School</t>
  </si>
  <si>
    <t>Linacre Primary School</t>
  </si>
  <si>
    <t>Jigsaw Primary Pupil Referral Unit</t>
  </si>
  <si>
    <t>IMPACT</t>
  </si>
  <si>
    <t>Greenacre Community Nursery School</t>
  </si>
  <si>
    <t>Cambridge Nursery School</t>
  </si>
  <si>
    <t>Crossens Nursery School</t>
  </si>
  <si>
    <t>Penkford School</t>
  </si>
  <si>
    <t>St Cuthbert's Catholic High School</t>
  </si>
  <si>
    <t>De La Salle School</t>
  </si>
  <si>
    <t>St Augustine of Canterbury Catholic High School</t>
  </si>
  <si>
    <t>Cowley International College</t>
  </si>
  <si>
    <t>Haydock High School</t>
  </si>
  <si>
    <t>St Julie's Catholic Primary School</t>
  </si>
  <si>
    <t>Haydock English Martyrs' Catholic Primary School</t>
  </si>
  <si>
    <t>St Mary's Catholic Infant School</t>
  </si>
  <si>
    <t>St Mary's Catholic Junior School</t>
  </si>
  <si>
    <t>St Bartholomew's Catholic Primary School</t>
  </si>
  <si>
    <t>St John Vianney Catholic Primary School</t>
  </si>
  <si>
    <t>St Teresa's Catholic Primary School, Devon Street</t>
  </si>
  <si>
    <t>St Austin's Catholic Primary School</t>
  </si>
  <si>
    <t>St. Mary's  Catholic Primary Blackbrook</t>
  </si>
  <si>
    <t>St Aidan's CofE  Primary School Billinge</t>
  </si>
  <si>
    <t>Rectory CofE Primary School</t>
  </si>
  <si>
    <t>The District CofE Primary School</t>
  </si>
  <si>
    <t>Sutton Oak CofE Primary School</t>
  </si>
  <si>
    <t>Rainford CofE Primary School</t>
  </si>
  <si>
    <t>Eccleston Lane Ends Primary School</t>
  </si>
  <si>
    <t>Wargrave CofE Primary School</t>
  </si>
  <si>
    <t>Merton Bank Primary School</t>
  </si>
  <si>
    <t>Eccleston Mere Primary School</t>
  </si>
  <si>
    <t>Legh Vale Primary School</t>
  </si>
  <si>
    <t>Rainford Brook Lodge Community Primary School</t>
  </si>
  <si>
    <t>Chapel End Primary School</t>
  </si>
  <si>
    <t>Garswood Primary School</t>
  </si>
  <si>
    <t>Longton Lane Community Primary School</t>
  </si>
  <si>
    <t>Lyme Community Primary School</t>
  </si>
  <si>
    <t>Newton-le-Willows Primary School</t>
  </si>
  <si>
    <t>Grange Valley Primary School</t>
  </si>
  <si>
    <t>Bleak Hill Primary School</t>
  </si>
  <si>
    <t>Ashurst Primary School</t>
  </si>
  <si>
    <t>Eaves Primary School</t>
  </si>
  <si>
    <t>Sherdley Primary School</t>
  </si>
  <si>
    <t>Sutton Manor Community Primary School</t>
  </si>
  <si>
    <t>Thatto Heath Community Primary School</t>
  </si>
  <si>
    <t>Robins Lane Community Primary School</t>
  </si>
  <si>
    <t>Rivington Primary School</t>
  </si>
  <si>
    <t>Allanson Street Primary School</t>
  </si>
  <si>
    <t>Pace</t>
  </si>
  <si>
    <t>Millstead School</t>
  </si>
  <si>
    <t>Princes School</t>
  </si>
  <si>
    <t>Redbridge High School</t>
  </si>
  <si>
    <t>Palmerston School</t>
  </si>
  <si>
    <t>Ernest Cookson School</t>
  </si>
  <si>
    <t>Clifford Holroyde Specialist Sen College</t>
  </si>
  <si>
    <t>Woolton High School</t>
  </si>
  <si>
    <t>Abbot's Lea School</t>
  </si>
  <si>
    <t>St Hilda's Church of England High School</t>
  </si>
  <si>
    <t>Archbishop Beck Catholic College</t>
  </si>
  <si>
    <t>St John Bosco Arts College</t>
  </si>
  <si>
    <t>Broughton Hall Catholic High School</t>
  </si>
  <si>
    <t>St Julie's Catholic High School</t>
  </si>
  <si>
    <t>Notre Dame Catholic College</t>
  </si>
  <si>
    <t>Archbishop Blanch School</t>
  </si>
  <si>
    <t>King David High School</t>
  </si>
  <si>
    <t>Gateacre School</t>
  </si>
  <si>
    <t>Calderstones School</t>
  </si>
  <si>
    <t>Broadgreen International School, A Technology College</t>
  </si>
  <si>
    <t>Fazakerley High School</t>
  </si>
  <si>
    <t>Holly Lodge Girls' College</t>
  </si>
  <si>
    <t>King David Primary School</t>
  </si>
  <si>
    <t>St Paschal Baylon Catholic Primary School</t>
  </si>
  <si>
    <t>St Cecilia's Catholic Infant School</t>
  </si>
  <si>
    <t>St Anthony of Padua Catholic Primary School</t>
  </si>
  <si>
    <t>St Paul's and St Timothy's Catholic Infant School</t>
  </si>
  <si>
    <t>Our Lady of Good Help Catholic Primary School</t>
  </si>
  <si>
    <t>St Vincent de Paul Catholic Primary School</t>
  </si>
  <si>
    <t>St Sebastian's Catholic Primary School and Nursery</t>
  </si>
  <si>
    <t>St Paul's Catholic Junior School</t>
  </si>
  <si>
    <t>St Nicholas's Catholic Primary School</t>
  </si>
  <si>
    <t>St Michael's Catholic Primary School</t>
  </si>
  <si>
    <t>St Francis de Sales Catholic Infant and Nursery School</t>
  </si>
  <si>
    <t>St Francis de Sales Catholic Junior School</t>
  </si>
  <si>
    <t>St Cuthbert's Catholic Primary and Nursery School</t>
  </si>
  <si>
    <t>St Charles' Catholic Primary School</t>
  </si>
  <si>
    <t>St Cecilia's Catholic Junior School</t>
  </si>
  <si>
    <t>Our Lady's Bishop Eton Catholic Primary School</t>
  </si>
  <si>
    <t>St Finbar's Catholic Primary School</t>
  </si>
  <si>
    <t>Much Woolton Catholic Primary School</t>
  </si>
  <si>
    <t>Holy Trinity Catholic Primary School</t>
  </si>
  <si>
    <t>Holy Name Catholic Primary School</t>
  </si>
  <si>
    <t>Our Lady and St Swithin's Catholic Primary School</t>
  </si>
  <si>
    <t>Childwall Church of England Primary School</t>
  </si>
  <si>
    <t>St Mary's Church of England Primary School, West Derby</t>
  </si>
  <si>
    <t>St Anne's (Stanley) Junior Mixed and Infant School</t>
  </si>
  <si>
    <t>Wavertree Church of England School</t>
  </si>
  <si>
    <t>St Cleopas' Church of England Junior Mixed and Infant School</t>
  </si>
  <si>
    <t>Broadgreen Primary School</t>
  </si>
  <si>
    <t>Gwladys Street Primary and Nursery School</t>
  </si>
  <si>
    <t>Norman Pannell Primary School</t>
  </si>
  <si>
    <t>Sudley Junior School</t>
  </si>
  <si>
    <t>Booker Avenue Infant School</t>
  </si>
  <si>
    <t>Blackmoor Park Infants' School</t>
  </si>
  <si>
    <t>Middlefield Community Primary School</t>
  </si>
  <si>
    <t>Windsor Community Primary School</t>
  </si>
  <si>
    <t>Sudley Infant School</t>
  </si>
  <si>
    <t>Ranworth Square Primary School</t>
  </si>
  <si>
    <t>Pleasant Street Primary School</t>
  </si>
  <si>
    <t>Northway Primary and Nursery School</t>
  </si>
  <si>
    <t>Northcote Primary School</t>
  </si>
  <si>
    <t>Matthew Arnold Primary School</t>
  </si>
  <si>
    <t>Lister Infant and Nursery School</t>
  </si>
  <si>
    <t>Lister Junior School</t>
  </si>
  <si>
    <t>Knotty Ash Primary School</t>
  </si>
  <si>
    <t>Hunts Cross Primary School</t>
  </si>
  <si>
    <t>Springwood Heath Primary School</t>
  </si>
  <si>
    <t>Gilmour (Southbank) Infant School</t>
  </si>
  <si>
    <t>Gilmour Junior School</t>
  </si>
  <si>
    <t>Corinthian Community Primary School</t>
  </si>
  <si>
    <t>Booker Avenue Junior School</t>
  </si>
  <si>
    <t>Blackmoor Park Junior School</t>
  </si>
  <si>
    <t>Belle Vale Community Primary School</t>
  </si>
  <si>
    <t>Barlows Primary School</t>
  </si>
  <si>
    <t>Banks Road Primary School</t>
  </si>
  <si>
    <t>Abercromby Nursery School</t>
  </si>
  <si>
    <t>Ellergreen Nursery School and Childcare Centre</t>
  </si>
  <si>
    <t>Everton Nursery School and Family Centre</t>
  </si>
  <si>
    <t>East Prescot Road Nursery School</t>
  </si>
  <si>
    <t>Chatham Place Nursery School</t>
  </si>
  <si>
    <t>Knowsley Central School</t>
  </si>
  <si>
    <t>Alt Bridge School</t>
  </si>
  <si>
    <t>Bluebell Park School</t>
  </si>
  <si>
    <t>St Margaret Mary's Catholic Junior School</t>
  </si>
  <si>
    <t>St Margaret Mary's Catholic Infant School</t>
  </si>
  <si>
    <t>Saints Peter and Paul Catholic Primary School</t>
  </si>
  <si>
    <t>St Leo's and Southmead Catholic Primary School Serving the Community</t>
  </si>
  <si>
    <t>St Brigid's Catholic Primary School</t>
  </si>
  <si>
    <t>St Andrew the Apostle Catholic Primary School</t>
  </si>
  <si>
    <t>St Mark's Catholic Primary School</t>
  </si>
  <si>
    <t>St Albert's Catholic Primary School</t>
  </si>
  <si>
    <t>St Marie's Catholic Primary School</t>
  </si>
  <si>
    <t>St Laurence's Catholic Primary School</t>
  </si>
  <si>
    <t>St Mary and St Paul's CofE Primary School</t>
  </si>
  <si>
    <t>Kirkby CofE Primary School</t>
  </si>
  <si>
    <t>Eastcroft Park School</t>
  </si>
  <si>
    <t>Evelyn Community Primary School</t>
  </si>
  <si>
    <t>Ravenscroft Community Primary School</t>
  </si>
  <si>
    <t>Plantation Primary School</t>
  </si>
  <si>
    <t>Millbrook Community Primary School</t>
  </si>
  <si>
    <t>Westvale Primary School</t>
  </si>
  <si>
    <t>Park Brow Community Primary School</t>
  </si>
  <si>
    <t>Malvern Primary School</t>
  </si>
  <si>
    <t>Prescot Primary School</t>
  </si>
  <si>
    <t>Knowsley Village School</t>
  </si>
  <si>
    <t>Roby Park Primary School</t>
  </si>
  <si>
    <t>Meadow Park School</t>
  </si>
  <si>
    <t>Penn Hall School</t>
  </si>
  <si>
    <t>Tettenhall Wood School</t>
  </si>
  <si>
    <t>Penn Fields School</t>
  </si>
  <si>
    <t>Colton Hills Community School</t>
  </si>
  <si>
    <t>St Matthias School</t>
  </si>
  <si>
    <t>St Michael's Church of England Aided Primary School</t>
  </si>
  <si>
    <t>St Paul's Church of England Aided Primary School</t>
  </si>
  <si>
    <t>St Luke's Church of England Aided Primary School</t>
  </si>
  <si>
    <t>Christ Church (Church of England) Junior School</t>
  </si>
  <si>
    <t>Christ Church (Church of England) Infant and Nursery School</t>
  </si>
  <si>
    <t>Dovecotes Primary School</t>
  </si>
  <si>
    <t>Wodensfield Primary School</t>
  </si>
  <si>
    <t>Warstones Primary School</t>
  </si>
  <si>
    <t>Eastfield Primary School</t>
  </si>
  <si>
    <t>Oak Meadow Primary School</t>
  </si>
  <si>
    <t>Merridale Primary School</t>
  </si>
  <si>
    <t>Uplands Junior School</t>
  </si>
  <si>
    <t>Spring Vale Primary School</t>
  </si>
  <si>
    <t>Lanesfield Primary School</t>
  </si>
  <si>
    <t>Wilkinson Primary School</t>
  </si>
  <si>
    <t>Stow Heath Primary School</t>
  </si>
  <si>
    <t>Wood End Primary School</t>
  </si>
  <si>
    <t>Long Knowle Primary School</t>
  </si>
  <si>
    <t>Stowlawn Primary School</t>
  </si>
  <si>
    <t>Loxdale Primary School</t>
  </si>
  <si>
    <t>Westacre Infant School</t>
  </si>
  <si>
    <t>Castlecroft Primary School</t>
  </si>
  <si>
    <t>Claregate Primary School</t>
  </si>
  <si>
    <t>Rakegate Primary School</t>
  </si>
  <si>
    <t>Springdale Primary  School</t>
  </si>
  <si>
    <t>Graiseley Primary School</t>
  </si>
  <si>
    <t>Whitgreave Primary School</t>
  </si>
  <si>
    <t>Fallings Park Primary School</t>
  </si>
  <si>
    <t>Bushbury Hill Primary School</t>
  </si>
  <si>
    <t>The Orchard Centre (Home and Hospital PRU)</t>
  </si>
  <si>
    <t>Bushbury Nursery School</t>
  </si>
  <si>
    <t>Windsor Nursery School</t>
  </si>
  <si>
    <t>Phoenix Nursery School</t>
  </si>
  <si>
    <t>Eastfield Nursery School</t>
  </si>
  <si>
    <t>Ashmore Park Nursery School</t>
  </si>
  <si>
    <t>Low Hill Nursery School</t>
  </si>
  <si>
    <t>Old Hall School</t>
  </si>
  <si>
    <t>Mary Elliot School</t>
  </si>
  <si>
    <t>Castle Business and Enterprise College</t>
  </si>
  <si>
    <t>St Thomas More Catholic School, Willenhall</t>
  </si>
  <si>
    <t>St Francis of Assisi Catholic Technology College</t>
  </si>
  <si>
    <t>St Anne's Catholic Primary School, Streetly</t>
  </si>
  <si>
    <t>St Joseph's Catholic Primary School, Darlaston</t>
  </si>
  <si>
    <t>St Peter's Catholic Primary School, Bloxwich</t>
  </si>
  <si>
    <t>St Patrick's Catholic Primary School, Walsall</t>
  </si>
  <si>
    <t>St Mary's The Mount Catholic Primary School</t>
  </si>
  <si>
    <t>Blue Coat Church of England Aided Infant School</t>
  </si>
  <si>
    <t>Blue Coat Church of England Aided Junior School</t>
  </si>
  <si>
    <t>St Michael's Church of England C Primary School</t>
  </si>
  <si>
    <t>St Giles Church of England Primary School</t>
  </si>
  <si>
    <t>Rosedale Church of England C Infant School</t>
  </si>
  <si>
    <t>Old Church Church of England C Primary School</t>
  </si>
  <si>
    <t>Little Bloxwich CofE VC Primary School</t>
  </si>
  <si>
    <t>Meadow View JMI School</t>
  </si>
  <si>
    <t>Pelsall Village School</t>
  </si>
  <si>
    <t>Lindens Primary School</t>
  </si>
  <si>
    <t>Blackwood School</t>
  </si>
  <si>
    <t>Radleys Primary School</t>
  </si>
  <si>
    <t>Brownhills West Primary School</t>
  </si>
  <si>
    <t>Castlefort Junior Mixed and Infant School</t>
  </si>
  <si>
    <t>Watling Street Primary School</t>
  </si>
  <si>
    <t>Walsall Wood School</t>
  </si>
  <si>
    <t>Whetstone Field Primary School</t>
  </si>
  <si>
    <t>Rushall Primary School</t>
  </si>
  <si>
    <t>New Invention Junior School</t>
  </si>
  <si>
    <t>Pool Hayes Primary School</t>
  </si>
  <si>
    <t>County Bridge Primary School</t>
  </si>
  <si>
    <t>Short Heath Junior School</t>
  </si>
  <si>
    <t>New Invention Infant School</t>
  </si>
  <si>
    <t>Kings Hill Primary School</t>
  </si>
  <si>
    <t>Salisbury Primary School</t>
  </si>
  <si>
    <t>Pinfold Street Primary School</t>
  </si>
  <si>
    <t>King Charles Primary School</t>
  </si>
  <si>
    <t>Bentley West Primary School Additionally Resourced for Hearing Impaired</t>
  </si>
  <si>
    <t>Delves Junior School</t>
  </si>
  <si>
    <t>Lower Farm Primary School</t>
  </si>
  <si>
    <t>Whitehall Nursery and Infant School</t>
  </si>
  <si>
    <t>Whitehall Junior Community School</t>
  </si>
  <si>
    <t>Palfrey Infant School</t>
  </si>
  <si>
    <t>Palfrey Junior School</t>
  </si>
  <si>
    <t>Leamore Primary School</t>
  </si>
  <si>
    <t>Elmore Green Primary School</t>
  </si>
  <si>
    <t>Delves Infant School</t>
  </si>
  <si>
    <t>Butts Primary School</t>
  </si>
  <si>
    <t>Sunshine Infant and Nursery School</t>
  </si>
  <si>
    <t>Blakenall Heath Junior School</t>
  </si>
  <si>
    <t>Alumwell Infant School</t>
  </si>
  <si>
    <t>Alumwell Junior School</t>
  </si>
  <si>
    <t>Ogley Hay Nursery School</t>
  </si>
  <si>
    <t>Alumwell Nursery School</t>
  </si>
  <si>
    <t>Lane Head Nursery School</t>
  </si>
  <si>
    <t>Millfields Nursery School</t>
  </si>
  <si>
    <t>Valley Nursery School</t>
  </si>
  <si>
    <t>Rowley View Nursery School</t>
  </si>
  <si>
    <t>Fullbrook Nursery School</t>
  </si>
  <si>
    <t>Sandbank Nursery School</t>
  </si>
  <si>
    <t>Merstone School</t>
  </si>
  <si>
    <t>Forest Oak School</t>
  </si>
  <si>
    <t>Reynalds Cross School</t>
  </si>
  <si>
    <t>Hazel Oak School</t>
  </si>
  <si>
    <t>Fordbridge Community Primary School</t>
  </si>
  <si>
    <t>St Peter's Catholic School</t>
  </si>
  <si>
    <t>St George and St Teresa Catholic Primary School</t>
  </si>
  <si>
    <t>St Andrew's Catholic Primary School</t>
  </si>
  <si>
    <t>Our Lady of the Wayside Catholic Primary School</t>
  </si>
  <si>
    <t>St Mary and St Margaret's Church of England Aided Primary School</t>
  </si>
  <si>
    <t>Lady Katherine Leveson Church of England Primary School</t>
  </si>
  <si>
    <t>George Fentham Endowed School</t>
  </si>
  <si>
    <t>Berkswell Church of England Voluntary Aided Primary School</t>
  </si>
  <si>
    <t>St Alphege Church of England Junior School</t>
  </si>
  <si>
    <t>St Alphege Church of England Infant and Nursery School</t>
  </si>
  <si>
    <t>Meriden Church of England Primary School</t>
  </si>
  <si>
    <t>Monkspath Junior and Infant School</t>
  </si>
  <si>
    <t>Langley Primary School</t>
  </si>
  <si>
    <t>Greswold Primary School</t>
  </si>
  <si>
    <t>Yorkswood Primary School</t>
  </si>
  <si>
    <t>Olton Primary School</t>
  </si>
  <si>
    <t>Peterbrook Primary School</t>
  </si>
  <si>
    <t>Cheswick Green Primary School</t>
  </si>
  <si>
    <t>Windy Arbor Primary School</t>
  </si>
  <si>
    <t>Coleshill Heath School</t>
  </si>
  <si>
    <t>Castle Bromwich Infant and Nursery School</t>
  </si>
  <si>
    <t>Castle Bromwich Junior School</t>
  </si>
  <si>
    <t>Tidbury Green School</t>
  </si>
  <si>
    <t>Marston Green Junior School</t>
  </si>
  <si>
    <t>Mill Lodge Primary School</t>
  </si>
  <si>
    <t>Oak Cottage Primary School</t>
  </si>
  <si>
    <t>Widney Junior School</t>
  </si>
  <si>
    <t>Woodlands Infant School</t>
  </si>
  <si>
    <t>Valley Primary</t>
  </si>
  <si>
    <t>Shirley Heath Junior School</t>
  </si>
  <si>
    <t>Sharmans Cross Junior School</t>
  </si>
  <si>
    <t>Kineton Green Primary School</t>
  </si>
  <si>
    <t>Haslucks Green School</t>
  </si>
  <si>
    <t>Dorridge Primary School</t>
  </si>
  <si>
    <t>Cranmore Infant School</t>
  </si>
  <si>
    <t>Coppice Junior School</t>
  </si>
  <si>
    <t>Burman Infant School</t>
  </si>
  <si>
    <t>Blossomfield Infant and Nursery School</t>
  </si>
  <si>
    <t>Triple Crown Centre</t>
  </si>
  <si>
    <t>St Michael's CE High School</t>
  </si>
  <si>
    <t>Holly Lodge High School College of Science</t>
  </si>
  <si>
    <t>Perryfields High School Specialist Maths and Computing College</t>
  </si>
  <si>
    <t>St Mary Magdalene CofE Voluntary Controlled Primary School</t>
  </si>
  <si>
    <t>Rood End Primary School</t>
  </si>
  <si>
    <t>Causeway Green Primary School</t>
  </si>
  <si>
    <t>Ferndale Primary School</t>
  </si>
  <si>
    <t>Blackheath Primary School</t>
  </si>
  <si>
    <t>Ryders Green Primary School</t>
  </si>
  <si>
    <t>Hall Green Primary School</t>
  </si>
  <si>
    <t>Brandhall Primary School</t>
  </si>
  <si>
    <t>Grove Vale Primary School</t>
  </si>
  <si>
    <t>Joseph Turner Primary School</t>
  </si>
  <si>
    <t>Lodge Primary School</t>
  </si>
  <si>
    <t>Lyng Primary School</t>
  </si>
  <si>
    <t>Warley Infant School</t>
  </si>
  <si>
    <t>Tividale Hall Primary School</t>
  </si>
  <si>
    <t>Temple Meadow Primary School</t>
  </si>
  <si>
    <t>Rowley Hall Primary School</t>
  </si>
  <si>
    <t>Reddal Hill Primary School</t>
  </si>
  <si>
    <t>Perryfields Primary School</t>
  </si>
  <si>
    <t>Old Hill Primary School</t>
  </si>
  <si>
    <t>Oakham Primary School</t>
  </si>
  <si>
    <t>Moat Farm Infant School</t>
  </si>
  <si>
    <t>Moat Farm Junior School</t>
  </si>
  <si>
    <t>Lightwoods Primary School</t>
  </si>
  <si>
    <t>Grace Mary Primary School</t>
  </si>
  <si>
    <t>Crocketts Community Primary School</t>
  </si>
  <si>
    <t>Cape Primary School</t>
  </si>
  <si>
    <t>Brickhouse Primary School</t>
  </si>
  <si>
    <t>Bleakhouse Junior School</t>
  </si>
  <si>
    <t>Annie Lennard Primary School</t>
  </si>
  <si>
    <t>Abbey Infant School</t>
  </si>
  <si>
    <t>Abbey Junior School</t>
  </si>
  <si>
    <t>Tipton Green Junior School</t>
  </si>
  <si>
    <t>Glebefields Primary School</t>
  </si>
  <si>
    <t>Eaton Valley Primary School</t>
  </si>
  <si>
    <t>Whitecrest Primary School</t>
  </si>
  <si>
    <t>Ocker Hill Infant School</t>
  </si>
  <si>
    <t>Great Bridge Primary School</t>
  </si>
  <si>
    <t>Burnt Tree Primary School</t>
  </si>
  <si>
    <t>Wood Green Junior School</t>
  </si>
  <si>
    <t>Park Hill Primary School</t>
  </si>
  <si>
    <t>Albert Pritchard Infant School</t>
  </si>
  <si>
    <t>Hargate Primary School</t>
  </si>
  <si>
    <t>Hamstead Infant School</t>
  </si>
  <si>
    <t>Hamstead Junior School</t>
  </si>
  <si>
    <t>Albright Education Centre</t>
  </si>
  <si>
    <t>Pens Meadow School</t>
  </si>
  <si>
    <t>Rosewood School</t>
  </si>
  <si>
    <t>Halesbury School</t>
  </si>
  <si>
    <t>The Old Park School</t>
  </si>
  <si>
    <t>The Woodsetton School</t>
  </si>
  <si>
    <t>The Brier School</t>
  </si>
  <si>
    <t>The Sutton School and Specialist College</t>
  </si>
  <si>
    <t>Alder Coppice Primary School</t>
  </si>
  <si>
    <t>The Wordsley School Business &amp; Enterprise &amp; Music College</t>
  </si>
  <si>
    <t>The Dormston School</t>
  </si>
  <si>
    <t>Summerhill School</t>
  </si>
  <si>
    <t>St James's CofE Primary School</t>
  </si>
  <si>
    <t>Our Lady and St Kenelm RC School</t>
  </si>
  <si>
    <t>Pedmore CE Primary School</t>
  </si>
  <si>
    <t>Halesowen CofE Primary School</t>
  </si>
  <si>
    <t>Jesson's CofE Primary School (VA)</t>
  </si>
  <si>
    <t>St Margaret's At Hasbury CofE Primary School and Nursery</t>
  </si>
  <si>
    <t>Oldswinford C of E Primary School</t>
  </si>
  <si>
    <t>St Mary's CofE (VC) Primary School</t>
  </si>
  <si>
    <t>Church of the Ascension CofE Primary School</t>
  </si>
  <si>
    <t>Milking Bank Primary School</t>
  </si>
  <si>
    <t>Glynne Primary School</t>
  </si>
  <si>
    <t>Quarry Bank Primary School</t>
  </si>
  <si>
    <t>Dingle Community Primary School</t>
  </si>
  <si>
    <t>Straits Primary School</t>
  </si>
  <si>
    <t>Queen Victoria Primary School</t>
  </si>
  <si>
    <t>Wrens Nest Primary School</t>
  </si>
  <si>
    <t>Gig Mill Primary School</t>
  </si>
  <si>
    <t>Roberts Primary School</t>
  </si>
  <si>
    <t>Hawbush Primary School</t>
  </si>
  <si>
    <t>Bromley Hills Primary School</t>
  </si>
  <si>
    <t>Ashwood Park Primary School</t>
  </si>
  <si>
    <t>Newfield Park Primary School</t>
  </si>
  <si>
    <t>Howley Grange Primary School</t>
  </si>
  <si>
    <t>Russells Hall Primary School</t>
  </si>
  <si>
    <t>Cotwall End Primary School</t>
  </si>
  <si>
    <t>Withymoor Primary School</t>
  </si>
  <si>
    <t>Hurst Green Primary School</t>
  </si>
  <si>
    <t>Amblecote Primary School</t>
  </si>
  <si>
    <t>The Ridge Primary School</t>
  </si>
  <si>
    <t>Rufford Primary School</t>
  </si>
  <si>
    <t>Huntingtree Primary School</t>
  </si>
  <si>
    <t>Caslon Primary Community  School</t>
  </si>
  <si>
    <t>Wollescote Primary School</t>
  </si>
  <si>
    <t>Blanford Mere Primary School</t>
  </si>
  <si>
    <t>Peters Hill Primary School</t>
  </si>
  <si>
    <t>Crestwood Park Primary School</t>
  </si>
  <si>
    <t>Thorns Primary School</t>
  </si>
  <si>
    <t>Fairhaven Primary School</t>
  </si>
  <si>
    <t>Wallbrook Primary School</t>
  </si>
  <si>
    <t>Dawley Brook Primary School</t>
  </si>
  <si>
    <t>Maidensbridge Primary School</t>
  </si>
  <si>
    <t>Brook Primary School</t>
  </si>
  <si>
    <t>Brockmoor Primary School</t>
  </si>
  <si>
    <t>Brierley Hill Primary School</t>
  </si>
  <si>
    <t>Netherton Park Nursery School</t>
  </si>
  <si>
    <t>Baginton Fields School</t>
  </si>
  <si>
    <t>Tiverton School</t>
  </si>
  <si>
    <t>Sherbourne Fields School</t>
  </si>
  <si>
    <t>All Souls Catholic Primary School</t>
  </si>
  <si>
    <t>St Osburg's Catholic Primary School</t>
  </si>
  <si>
    <t>St Andrew's Church of England Infant School</t>
  </si>
  <si>
    <t>John Shelton Community Primary School</t>
  </si>
  <si>
    <t>Moseley Primary School</t>
  </si>
  <si>
    <t>Wyken Croft Primary School</t>
  </si>
  <si>
    <t>Frederick Bird Primary School</t>
  </si>
  <si>
    <t>Templars Primary School</t>
  </si>
  <si>
    <t>Manor Park Primary School</t>
  </si>
  <si>
    <t>John Gulson Primary School</t>
  </si>
  <si>
    <t>Stivichall Primary School</t>
  </si>
  <si>
    <t>Whitmore Park Primary School</t>
  </si>
  <si>
    <t>Stoke Heath Primary School</t>
  </si>
  <si>
    <t>Ravensdale Primary School</t>
  </si>
  <si>
    <t>Aldermoor Farm Primary School</t>
  </si>
  <si>
    <t>Coundon Primary School</t>
  </si>
  <si>
    <t>Stoke Primary School</t>
  </si>
  <si>
    <t>Whoberley Hall Primary School</t>
  </si>
  <si>
    <t>Joseph Cash Primary School</t>
  </si>
  <si>
    <t>Broad Heath Community Primary School</t>
  </si>
  <si>
    <t>Sowe Valley Primary School</t>
  </si>
  <si>
    <t>Cannon Park Primary School</t>
  </si>
  <si>
    <t>Eastern Green Junior School</t>
  </si>
  <si>
    <t>Grangehurst Primary School</t>
  </si>
  <si>
    <t>Allesley Primary School</t>
  </si>
  <si>
    <t>Potters Green Primary School</t>
  </si>
  <si>
    <t>Ernesford Grange Primary School</t>
  </si>
  <si>
    <t>Allesley Hall Primary School</t>
  </si>
  <si>
    <t>Whitley Abbey Primary School</t>
  </si>
  <si>
    <t>St Christopher Primary School</t>
  </si>
  <si>
    <t>Longford Park Primary School</t>
  </si>
  <si>
    <t>Gosford Park Primary School</t>
  </si>
  <si>
    <t>Edgewick Community Primary School</t>
  </si>
  <si>
    <t>Earlsdon Primary School</t>
  </si>
  <si>
    <t>Hollyfast Primary School</t>
  </si>
  <si>
    <t>Alderman's Green Community Primary School</t>
  </si>
  <si>
    <t>Hillfields Nursery School</t>
  </si>
  <si>
    <t>Lindsworth School</t>
  </si>
  <si>
    <t>Langley School</t>
  </si>
  <si>
    <t>Oscott Manor School</t>
  </si>
  <si>
    <t>Beaufort School</t>
  </si>
  <si>
    <t>Cherry Oak School</t>
  </si>
  <si>
    <t>Fox Hollies School and Performing Arts College</t>
  </si>
  <si>
    <t>Springfield House Community Special School</t>
  </si>
  <si>
    <t>The Pines Special School</t>
  </si>
  <si>
    <t>Skilts School</t>
  </si>
  <si>
    <t>The Dame Ellen Pinsent School</t>
  </si>
  <si>
    <t>Priestley Smith School</t>
  </si>
  <si>
    <t>Selly Oak Trust School</t>
  </si>
  <si>
    <t>Braidwood School for the Deaf</t>
  </si>
  <si>
    <t>Hunters Hill College</t>
  </si>
  <si>
    <t>Baskerville School</t>
  </si>
  <si>
    <t>Uffculme School</t>
  </si>
  <si>
    <t>Longwill A Primary School for Deaf Children</t>
  </si>
  <si>
    <t>Victoria School</t>
  </si>
  <si>
    <t>Hamilton School</t>
  </si>
  <si>
    <t>Prenton Primary School</t>
  </si>
  <si>
    <t>Colmers School and Sixth Form College</t>
  </si>
  <si>
    <t>King's Norton Boys' School</t>
  </si>
  <si>
    <t>Bishop Challoner Catholic College</t>
  </si>
  <si>
    <t>Walmley Infant School</t>
  </si>
  <si>
    <t>Walmley Junior School</t>
  </si>
  <si>
    <t>Cardinal Wiseman Catholic School</t>
  </si>
  <si>
    <t>St John Wall Catholic School</t>
  </si>
  <si>
    <t>St Paul's School for Girls</t>
  </si>
  <si>
    <t>Moseley School and Sixth Form</t>
  </si>
  <si>
    <t>Swanshurst School</t>
  </si>
  <si>
    <t>Holte School</t>
  </si>
  <si>
    <t>Hodge Hill College</t>
  </si>
  <si>
    <t>Wheelers Lane Technology College</t>
  </si>
  <si>
    <t>Turves Green Boys' School</t>
  </si>
  <si>
    <t>Turves Green Girls' School</t>
  </si>
  <si>
    <t>Selly Park  Girls' School</t>
  </si>
  <si>
    <t>Queensbridge School</t>
  </si>
  <si>
    <t>Bordesley Green Girls' School &amp; Sixth Form</t>
  </si>
  <si>
    <t>Kings Heath Boys</t>
  </si>
  <si>
    <t>Hodge Hill Girls' School</t>
  </si>
  <si>
    <t>Holly Hill Methodist CofE Infant School</t>
  </si>
  <si>
    <t>St John and Monica Catholic Primary School</t>
  </si>
  <si>
    <t>St Cuthbert's RC Junior and Infant (NC) School</t>
  </si>
  <si>
    <t>St Martin de Porres Catholic Primary School</t>
  </si>
  <si>
    <t>St Laurence Church Infant School</t>
  </si>
  <si>
    <t>St Gerard's RC Junior and Infant School</t>
  </si>
  <si>
    <t>St Dunstan's Catholic Primary School</t>
  </si>
  <si>
    <t>St Margaret Mary RC Junior and Infant School</t>
  </si>
  <si>
    <t>St Wilfrid's Catholic Junior and Infant School</t>
  </si>
  <si>
    <t>Our Lady and St Rose of Lima Catholic Primary School</t>
  </si>
  <si>
    <t>St Catherine of Siena Catholic Primary School</t>
  </si>
  <si>
    <t>Our Lady of Lourdes Catholic Primary School (NC)</t>
  </si>
  <si>
    <t>The Oratory Roman Catholic Primary School</t>
  </si>
  <si>
    <t>Maryvale Catholic Primary School</t>
  </si>
  <si>
    <t>Abbey Catholic Primary School</t>
  </si>
  <si>
    <t>Guardian Angels Catholic Primary School</t>
  </si>
  <si>
    <t>St Laurence Church Junior School</t>
  </si>
  <si>
    <t>St Saviour's C of E Primary School</t>
  </si>
  <si>
    <t>St James Church of England Primary School, Handsworth</t>
  </si>
  <si>
    <t>Moseley Church of England Primary School</t>
  </si>
  <si>
    <t>Christ Church CofE Controlled Primary School and Nursery</t>
  </si>
  <si>
    <t>New Hall Primary School</t>
  </si>
  <si>
    <t>Grove School</t>
  </si>
  <si>
    <t>Calshot Primary School</t>
  </si>
  <si>
    <t>Little Sutton Primary School</t>
  </si>
  <si>
    <t>Nelson Mandela School</t>
  </si>
  <si>
    <t>Bells Farm Primary School</t>
  </si>
  <si>
    <t>Elms Farm Community Primary School</t>
  </si>
  <si>
    <t>Woodcock Hill Primary School</t>
  </si>
  <si>
    <t>Kingsthorne Primary School</t>
  </si>
  <si>
    <t>Highters Heath Community School</t>
  </si>
  <si>
    <t>Benson Community School</t>
  </si>
  <si>
    <t>Holland House Infant School and Nursery</t>
  </si>
  <si>
    <t>Penns Primary School</t>
  </si>
  <si>
    <t>Maney Hill Primary School</t>
  </si>
  <si>
    <t>Moor Hall Primary School</t>
  </si>
  <si>
    <t>Wylde Green Primary School</t>
  </si>
  <si>
    <t>Minworth Junior and Infant School</t>
  </si>
  <si>
    <t>Boldmere Infant School and Nursery</t>
  </si>
  <si>
    <t>Boldmere Junior School</t>
  </si>
  <si>
    <t>Kitwell Primary School and Nursery Class</t>
  </si>
  <si>
    <t>World's End Infant and Nursery School</t>
  </si>
  <si>
    <t>Woodthorpe Junior and Infant School</t>
  </si>
  <si>
    <t>Heath Mount Primary School</t>
  </si>
  <si>
    <t>Chad Vale Primary School</t>
  </si>
  <si>
    <t>Welford Primary School</t>
  </si>
  <si>
    <t>Water Mill Primary School</t>
  </si>
  <si>
    <t>Glenmead Primary School</t>
  </si>
  <si>
    <t>Featherstone Primary School</t>
  </si>
  <si>
    <t>William Murdoch Primary School</t>
  </si>
  <si>
    <t>Cofton Primary School</t>
  </si>
  <si>
    <t>Hollywood Primary School</t>
  </si>
  <si>
    <t>Deykin Avenue Junior and Infant School</t>
  </si>
  <si>
    <t>Woodgate Primary School</t>
  </si>
  <si>
    <t>Blakesley Hall Primary School</t>
  </si>
  <si>
    <t>Chilcote Primary School</t>
  </si>
  <si>
    <t>Welsh House Farm Community School and Special Needs Resources Base</t>
  </si>
  <si>
    <t>Bellfield Junior School</t>
  </si>
  <si>
    <t>Bellfield Infant School (NC)</t>
  </si>
  <si>
    <t>Broadmeadow Infant School</t>
  </si>
  <si>
    <t>Broadmeadow Junior School</t>
  </si>
  <si>
    <t>Yorkmead Junior and Infant School</t>
  </si>
  <si>
    <t>Yardley Wood Community Primary School</t>
  </si>
  <si>
    <t>World's End Junior School</t>
  </si>
  <si>
    <t>Court Farm Primary School</t>
  </si>
  <si>
    <t>Sundridge Primary School</t>
  </si>
  <si>
    <t>Ladypool Primary School</t>
  </si>
  <si>
    <t>Colebourne Primary School</t>
  </si>
  <si>
    <t>Stechford Primary School</t>
  </si>
  <si>
    <t>St Benedict's Primary School</t>
  </si>
  <si>
    <t>Stanville Primary School</t>
  </si>
  <si>
    <t>Somerville Primary (NC) School</t>
  </si>
  <si>
    <t>Sladefield Infant School</t>
  </si>
  <si>
    <t>Severne Junior Infant and Nursery School</t>
  </si>
  <si>
    <t>Rednal Hill Infant School</t>
  </si>
  <si>
    <t>Rednal Hill Junior School</t>
  </si>
  <si>
    <t>Raddlebarn Primary School</t>
  </si>
  <si>
    <t>Allens Croft Primary School</t>
  </si>
  <si>
    <t>Paget Primary School</t>
  </si>
  <si>
    <t>Nelson Junior and Infant School</t>
  </si>
  <si>
    <t>Marsh Hill Primary School</t>
  </si>
  <si>
    <t>Lyndon Green Infant School</t>
  </si>
  <si>
    <t>Lyndon Green Junior School</t>
  </si>
  <si>
    <t>Lozells Junior and Infant School and Nursery</t>
  </si>
  <si>
    <t>Lakey Lane Junior and Infant School</t>
  </si>
  <si>
    <t>Kings Norton Junior and Infant School</t>
  </si>
  <si>
    <t>Kingsland Primary School (NC)</t>
  </si>
  <si>
    <t>Ward End Primary School</t>
  </si>
  <si>
    <t>Story Wood School</t>
  </si>
  <si>
    <t>Hall Green Infant School</t>
  </si>
  <si>
    <t>Hall Green Junior School</t>
  </si>
  <si>
    <t>Gunter Primary School</t>
  </si>
  <si>
    <t>Grendon Junior and Infant School (NC)</t>
  </si>
  <si>
    <t>Gilbertstone Primary School</t>
  </si>
  <si>
    <t>George Dixon Primary School</t>
  </si>
  <si>
    <t>Summerfield Junior and Infant School</t>
  </si>
  <si>
    <t>Regents Park Community Primary School</t>
  </si>
  <si>
    <t>Anderton Park Primary School</t>
  </si>
  <si>
    <t>Cotteridge Primary School</t>
  </si>
  <si>
    <t>Colmore Infant and Nursery School</t>
  </si>
  <si>
    <t>Colmore Junior School</t>
  </si>
  <si>
    <t>Bordesley Green Primary School</t>
  </si>
  <si>
    <t>Birches Green Infant School</t>
  </si>
  <si>
    <t>Birches Green Junior School</t>
  </si>
  <si>
    <t>Beeches Infant School</t>
  </si>
  <si>
    <t>Beeches Junior School</t>
  </si>
  <si>
    <t>Adderley Primary School</t>
  </si>
  <si>
    <t>Shaw Hill Primary School</t>
  </si>
  <si>
    <t>Edith Cadbury Nursery School</t>
  </si>
  <si>
    <t>City of Birmingham School</t>
  </si>
  <si>
    <t>Osborne Nursery School</t>
  </si>
  <si>
    <t>Castle Vale Nursery School</t>
  </si>
  <si>
    <t>Shenley Fields Nursery School</t>
  </si>
  <si>
    <t>Adderley Nursery School</t>
  </si>
  <si>
    <t>Featherstone Nursery School</t>
  </si>
  <si>
    <t>Bloomsbury Nursery School</t>
  </si>
  <si>
    <t>Lillian de Lissa Nursery School</t>
  </si>
  <si>
    <t>Jakeman Nursery School</t>
  </si>
  <si>
    <t>Gracelands Nursery School</t>
  </si>
  <si>
    <t>Highters Heath Nursery School</t>
  </si>
  <si>
    <t>Weoley Castle Nursery School</t>
  </si>
  <si>
    <t>Washwood Heath Nursery School</t>
  </si>
  <si>
    <t>Rubery Nursery School</t>
  </si>
  <si>
    <t>Allens Croft Nursery School</t>
  </si>
  <si>
    <t>Kings Norton Nursery School</t>
  </si>
  <si>
    <t>Goodway Nursery School</t>
  </si>
  <si>
    <t>West Heath Nursery School</t>
  </si>
  <si>
    <t>Marsh Hill Nursery School</t>
  </si>
  <si>
    <t>St Thomas Centre Nursery School</t>
  </si>
  <si>
    <t>Perry Beeches Nursery School</t>
  </si>
  <si>
    <t>Garretts Green Nursery School</t>
  </si>
  <si>
    <t>Brearley Nursery School</t>
  </si>
  <si>
    <t>Bordesley Green East Nursery School</t>
  </si>
  <si>
    <t>St Mary's and St John's CofE School</t>
  </si>
  <si>
    <t>Holy Family Catholic School</t>
  </si>
  <si>
    <t>Kelmscott School</t>
  </si>
  <si>
    <t>Walthamstow School for Girls</t>
  </si>
  <si>
    <t>Leytonstone School</t>
  </si>
  <si>
    <t>Willowfield School</t>
  </si>
  <si>
    <t>Heathcote School &amp; Science College</t>
  </si>
  <si>
    <t>Frederick Bremer School</t>
  </si>
  <si>
    <t>St Joseph's Catholic Junior School</t>
  </si>
  <si>
    <t>Chingford CofE Primary School</t>
  </si>
  <si>
    <t>The Jenny Hammond Primary School</t>
  </si>
  <si>
    <t>Buxton School</t>
  </si>
  <si>
    <t>Stoneydown Park School</t>
  </si>
  <si>
    <t>Coppermill Primary School</t>
  </si>
  <si>
    <t>Mission Grove Primary School</t>
  </si>
  <si>
    <t>George Tomlinson Primary School</t>
  </si>
  <si>
    <t>Gwyn Jones Primary School</t>
  </si>
  <si>
    <t>Dawlish Primary School</t>
  </si>
  <si>
    <t>South Grove Primary School</t>
  </si>
  <si>
    <t>Henry Maynard Primary School</t>
  </si>
  <si>
    <t>The Winns Primary School</t>
  </si>
  <si>
    <t>Thorpe Hall Primary School</t>
  </si>
  <si>
    <t>Handsworth Primary School</t>
  </si>
  <si>
    <t>Greenleaf Primary School</t>
  </si>
  <si>
    <t>Edinburgh Primary School</t>
  </si>
  <si>
    <t>Chapel End Infant School and Early Years Centre</t>
  </si>
  <si>
    <t>Newport School</t>
  </si>
  <si>
    <t>Downsell Primary School</t>
  </si>
  <si>
    <t>Chase Lane Primary School</t>
  </si>
  <si>
    <t>Acacia Nursery</t>
  </si>
  <si>
    <t>Church Hill Nursery School</t>
  </si>
  <si>
    <t>Low Hall Nursery School</t>
  </si>
  <si>
    <t>Sherwood Park School</t>
  </si>
  <si>
    <t>St Philomena's Catholic High School for Girls</t>
  </si>
  <si>
    <t>The John Fisher School</t>
  </si>
  <si>
    <t>Stanley Park Junior School</t>
  </si>
  <si>
    <t>St Elphege's RC Infants' School</t>
  </si>
  <si>
    <t>St Elphege's RC Junior School</t>
  </si>
  <si>
    <t>St Mary's RC Infants School</t>
  </si>
  <si>
    <t>St Mary's RC Junior School</t>
  </si>
  <si>
    <t>St Cecilia's Catholic Primary School</t>
  </si>
  <si>
    <t>St Dunstan's Cheam CofE Primary School</t>
  </si>
  <si>
    <t>All Saints Benhilton CofE Primary School</t>
  </si>
  <si>
    <t>Foresters Primary School</t>
  </si>
  <si>
    <t>Nonsuch Primary School</t>
  </si>
  <si>
    <t>Robin Hood Junior School</t>
  </si>
  <si>
    <t>Beddington Infants' School</t>
  </si>
  <si>
    <t>Dorchester Primary School</t>
  </si>
  <si>
    <t>Robin Hood Infants' School</t>
  </si>
  <si>
    <t>Devonshire Primary School</t>
  </si>
  <si>
    <t>High View Primary School</t>
  </si>
  <si>
    <t>Hackbridge Primary School</t>
  </si>
  <si>
    <t>Bandon Hill Primary School</t>
  </si>
  <si>
    <t>Thomas Wall Nursery School</t>
  </si>
  <si>
    <t>Christ's Church of England Comprehensive Secondary School</t>
  </si>
  <si>
    <t>The Queen's Church of England Primary School</t>
  </si>
  <si>
    <t>Archdeacon Cambridge's Church of England Primary School</t>
  </si>
  <si>
    <t>St Osmund's Catholic Primary School</t>
  </si>
  <si>
    <t>Bishop Perrin Church of England Primary School</t>
  </si>
  <si>
    <t>St Mary's and St Peter's Church of England Primary School</t>
  </si>
  <si>
    <t>Sacred Heart Roman Catholic Primary School</t>
  </si>
  <si>
    <t>St Stephen's C E Primary School</t>
  </si>
  <si>
    <t>St James's Roman Catholic Primary School</t>
  </si>
  <si>
    <t>St John the Baptist Church of England Junior School</t>
  </si>
  <si>
    <t>St Richard's Church of England Primary School</t>
  </si>
  <si>
    <t>The Vineyard School</t>
  </si>
  <si>
    <t>Chase Bridge Primary School</t>
  </si>
  <si>
    <t>Collis Primary School</t>
  </si>
  <si>
    <t>Barnes Primary School</t>
  </si>
  <si>
    <t>Trafalgar Infant School</t>
  </si>
  <si>
    <t>Trafalgar Junior School</t>
  </si>
  <si>
    <t>Stanley  Primary School</t>
  </si>
  <si>
    <t>Sheen Mount Primary School</t>
  </si>
  <si>
    <t>The Russell Primary School</t>
  </si>
  <si>
    <t>Orleans Primary School</t>
  </si>
  <si>
    <t>Meadlands Primary School</t>
  </si>
  <si>
    <t>Lowther Primary School</t>
  </si>
  <si>
    <t>Heathfield Infant School</t>
  </si>
  <si>
    <t>Heathfield Junior School</t>
  </si>
  <si>
    <t>Hampton Wick Infant and Nursery School</t>
  </si>
  <si>
    <t>Hampton Infant School and Nursery</t>
  </si>
  <si>
    <t>Hampton Junior School</t>
  </si>
  <si>
    <t>Hampton Hill Junior School</t>
  </si>
  <si>
    <t>East Sheen Primary School</t>
  </si>
  <si>
    <t>Darell Primary and Nursery School</t>
  </si>
  <si>
    <t>Carlisle Infant School</t>
  </si>
  <si>
    <t>Windham Nursery School</t>
  </si>
  <si>
    <t>Hatton School and Special Needs Centre</t>
  </si>
  <si>
    <t>The New Rush Hall School</t>
  </si>
  <si>
    <t>Little Heath School</t>
  </si>
  <si>
    <t>Kantor King Solomon High School</t>
  </si>
  <si>
    <t>Trinity Catholic High School</t>
  </si>
  <si>
    <t>Valentines High School</t>
  </si>
  <si>
    <t>Seven Kings School</t>
  </si>
  <si>
    <t>Woodbridge High School</t>
  </si>
  <si>
    <t>Woodford County High School</t>
  </si>
  <si>
    <t>Wanstead High School</t>
  </si>
  <si>
    <t>Ilford County High School</t>
  </si>
  <si>
    <t>Caterham High School</t>
  </si>
  <si>
    <t>Wohl Ilford Jewish Primary School</t>
  </si>
  <si>
    <t>Wanstead Church School</t>
  </si>
  <si>
    <t>Barley Lane Primary School</t>
  </si>
  <si>
    <t>John Bramston Primary School</t>
  </si>
  <si>
    <t>Chadwell Primary School</t>
  </si>
  <si>
    <t>Fullwood Primary School</t>
  </si>
  <si>
    <t>Snaresbrook Primary School</t>
  </si>
  <si>
    <t>Wells Primary School</t>
  </si>
  <si>
    <t>Roding Primary School</t>
  </si>
  <si>
    <t>Aldersbrook Primary School</t>
  </si>
  <si>
    <t>William Torbitt Primary School</t>
  </si>
  <si>
    <t>Uphall Primary School</t>
  </si>
  <si>
    <t>Newbury Park Primary School</t>
  </si>
  <si>
    <t>Mossford Green Primary School</t>
  </si>
  <si>
    <t>Gordon Primary School</t>
  </si>
  <si>
    <t>Goodmayes Primary School</t>
  </si>
  <si>
    <t>Glade Primary School</t>
  </si>
  <si>
    <t>Gilbert Colvin Primary School</t>
  </si>
  <si>
    <t>Fairlop Primary School</t>
  </si>
  <si>
    <t>Downshall Primary School</t>
  </si>
  <si>
    <t>Cleveland Road Primary School</t>
  </si>
  <si>
    <t>Manford Primary School</t>
  </si>
  <si>
    <t>The Constance Bridgeman Centre</t>
  </si>
  <si>
    <t>St Bonaventure's RC School</t>
  </si>
  <si>
    <t>St Angela's Ursuline School</t>
  </si>
  <si>
    <t>Eastlea Community School</t>
  </si>
  <si>
    <t>Plashet School</t>
  </si>
  <si>
    <t>Lister Community School</t>
  </si>
  <si>
    <t>Rokeby School</t>
  </si>
  <si>
    <t>Little Ilford School</t>
  </si>
  <si>
    <t>St Winefride's RC Primary School</t>
  </si>
  <si>
    <t>West Ham Church Primary School</t>
  </si>
  <si>
    <t>Essex Primary School</t>
  </si>
  <si>
    <t>Ellen Wilkinson Primary School</t>
  </si>
  <si>
    <t>Calverton Primary School</t>
  </si>
  <si>
    <t>Southern Road Primary School</t>
  </si>
  <si>
    <t>Colegrave Primary School</t>
  </si>
  <si>
    <t>Winsor Primary School</t>
  </si>
  <si>
    <t>Star Primary School</t>
  </si>
  <si>
    <t>William Davies Primary School</t>
  </si>
  <si>
    <t>Odessa Infant School</t>
  </si>
  <si>
    <t>Maryland Primary School</t>
  </si>
  <si>
    <t>Lathom Junior School</t>
  </si>
  <si>
    <t>Keir Hardie Primary School</t>
  </si>
  <si>
    <t>Woodgrange Infant School</t>
  </si>
  <si>
    <t>Godwin Junior School</t>
  </si>
  <si>
    <t>Carpenters Primary School</t>
  </si>
  <si>
    <t>Altmore Infant School</t>
  </si>
  <si>
    <t>Tunmarsh School</t>
  </si>
  <si>
    <t>Oliver Thomas Nursery School</t>
  </si>
  <si>
    <t>Sheringham Nursery School &amp; Children's Centre</t>
  </si>
  <si>
    <t>St Stephen's Nursery School</t>
  </si>
  <si>
    <t>Ronald Openshaw Nursery School</t>
  </si>
  <si>
    <t>Rebecca Cheetham Nursery and Children's Centre</t>
  </si>
  <si>
    <t>Kay Rowe Nursery School</t>
  </si>
  <si>
    <t>Edith Kerrison Nursery School</t>
  </si>
  <si>
    <t>Cricket Green School</t>
  </si>
  <si>
    <t>Perseid School</t>
  </si>
  <si>
    <t>Melrose School</t>
  </si>
  <si>
    <t>Ursuline High School Wimbledon</t>
  </si>
  <si>
    <t>Rutlish School</t>
  </si>
  <si>
    <t>Raynes Park High School</t>
  </si>
  <si>
    <t>Ricards Lodge High School</t>
  </si>
  <si>
    <t>The Priory CofE School</t>
  </si>
  <si>
    <t>St John Fisher RC Primary School</t>
  </si>
  <si>
    <t>St Peter and Paul Catholic Primary School</t>
  </si>
  <si>
    <t>Bishop Gilpin CofE Primary School</t>
  </si>
  <si>
    <t>Wimbledon Chase Primary School</t>
  </si>
  <si>
    <t>William Morris Primary School</t>
  </si>
  <si>
    <t>Liberty Primary</t>
  </si>
  <si>
    <t>Hillcross Primary School</t>
  </si>
  <si>
    <t>Gorringe Park Primary School</t>
  </si>
  <si>
    <t>Cranmer Primary School</t>
  </si>
  <si>
    <t>West Wimbledon Primary School</t>
  </si>
  <si>
    <t>Abbotsbury Primary School</t>
  </si>
  <si>
    <t>Wimbledon Park Primary School</t>
  </si>
  <si>
    <t>Singlegate Primary School</t>
  </si>
  <si>
    <t>The Sherwood School</t>
  </si>
  <si>
    <t>St Mark's Primary School</t>
  </si>
  <si>
    <t>Poplar Primary School</t>
  </si>
  <si>
    <t>Haslemere Primary School</t>
  </si>
  <si>
    <t>Pelham Primary School</t>
  </si>
  <si>
    <t>Morden Primary School</t>
  </si>
  <si>
    <t>Merton Park Primary School</t>
  </si>
  <si>
    <t>Merton Abbey Primary School</t>
  </si>
  <si>
    <t>Lonesome Primary School</t>
  </si>
  <si>
    <t>Links Primary School</t>
  </si>
  <si>
    <t>Joseph Hood Primary School</t>
  </si>
  <si>
    <t>Hollymount School</t>
  </si>
  <si>
    <t>Hatfeild Primary School</t>
  </si>
  <si>
    <t>Garfield Primary School</t>
  </si>
  <si>
    <t>Dundonald Primary School</t>
  </si>
  <si>
    <t>Bond Primary School</t>
  </si>
  <si>
    <t>Chessington School</t>
  </si>
  <si>
    <t>St Paul's CofE Primary School, Kingston Hill</t>
  </si>
  <si>
    <t>St John's C of E Primary School</t>
  </si>
  <si>
    <t>St Andrew's and St Mark's CofE Junior School</t>
  </si>
  <si>
    <t>Malden Parochial CofE Primary School</t>
  </si>
  <si>
    <t>Christ Church New Malden CofE Primary School</t>
  </si>
  <si>
    <t>Lovelace Primary School</t>
  </si>
  <si>
    <t>Malden Manor Primary and Nursery School</t>
  </si>
  <si>
    <t>Grand Avenue Primary and Nursery School</t>
  </si>
  <si>
    <t>King Athelstan Primary School</t>
  </si>
  <si>
    <t>Alexandra School</t>
  </si>
  <si>
    <t>Maple Infants' School</t>
  </si>
  <si>
    <t>Coombe Hill Junior School</t>
  </si>
  <si>
    <t>Tolworth Infant and Nursery School</t>
  </si>
  <si>
    <t>Tolworth Junior School</t>
  </si>
  <si>
    <t>Ellingham Primary School</t>
  </si>
  <si>
    <t>Coombe Hill Infant School</t>
  </si>
  <si>
    <t>Burlington Infant and Nursery School</t>
  </si>
  <si>
    <t>Malden Oaks School and Tuition Service</t>
  </si>
  <si>
    <t>Surbiton Children's Centre Nursery</t>
  </si>
  <si>
    <t>The Cedars Primary School</t>
  </si>
  <si>
    <t>Lindon Bennett School</t>
  </si>
  <si>
    <t>Marjory Kinnon School</t>
  </si>
  <si>
    <t>Gunnersbury Catholic School</t>
  </si>
  <si>
    <t>The Heathland School</t>
  </si>
  <si>
    <t>St Michael and St Martin Catholic Primary School</t>
  </si>
  <si>
    <t>St Mary's Catholic Primary School ,Chiswick</t>
  </si>
  <si>
    <t>St Mary's Catholic Primary School, Isleworth</t>
  </si>
  <si>
    <t>St Lawrence Catholic  Primary School</t>
  </si>
  <si>
    <t>Our Lady and St John's Catholic Primary School</t>
  </si>
  <si>
    <t>The Blue School CofE Primary</t>
  </si>
  <si>
    <t>Beavers Community Primary School</t>
  </si>
  <si>
    <t>Grove Road Primary School</t>
  </si>
  <si>
    <t>The Smallberry Green Primary School</t>
  </si>
  <si>
    <t>Edward Pauling Primary School</t>
  </si>
  <si>
    <t>Ivybridge Primary School</t>
  </si>
  <si>
    <t>Sparrow Farm Junior School</t>
  </si>
  <si>
    <t>Worple Primary School</t>
  </si>
  <si>
    <t>Strand-on-the-Green Infant and Nursery School</t>
  </si>
  <si>
    <t>Strand-on-the-Green Junior School</t>
  </si>
  <si>
    <t>Spring Grove Primary School</t>
  </si>
  <si>
    <t>Sparrow Farm Infant and Nursery School</t>
  </si>
  <si>
    <t>Norwood Green Infant and Nursery School</t>
  </si>
  <si>
    <t>Lionel Primary School</t>
  </si>
  <si>
    <t>Isleworth Town Primary School</t>
  </si>
  <si>
    <t>Hounslow Town Primary School</t>
  </si>
  <si>
    <t>Hounslow Heath Infant and Nursery School</t>
  </si>
  <si>
    <t>Hounslow Heath Junior School</t>
  </si>
  <si>
    <t>Grove Park Primary School</t>
  </si>
  <si>
    <t>Feltham Hill Infant and Nursery School</t>
  </si>
  <si>
    <t>Cardinal Road Infant and Nursery School</t>
  </si>
  <si>
    <t>Hedgewood School</t>
  </si>
  <si>
    <t>Meadow High School</t>
  </si>
  <si>
    <t>Harlington School</t>
  </si>
  <si>
    <t>Oak Wood School</t>
  </si>
  <si>
    <t>Hayes Park School</t>
  </si>
  <si>
    <t>Hillside Junior School</t>
  </si>
  <si>
    <t>Hillside Infant School</t>
  </si>
  <si>
    <t>Grange Park Infant and Nursery School</t>
  </si>
  <si>
    <t>Grange Park Junior School</t>
  </si>
  <si>
    <t>Oak Farm Junior School</t>
  </si>
  <si>
    <t>Oak Farm Infant School</t>
  </si>
  <si>
    <t>St Catherine Catholic Primary School</t>
  </si>
  <si>
    <t>St Bernadette Catholic Primary School</t>
  </si>
  <si>
    <t>Botwell House Catholic Primary School</t>
  </si>
  <si>
    <t>St Swithun Wells Catholic Primary School</t>
  </si>
  <si>
    <t>Dr Triplett's CofE Primary School</t>
  </si>
  <si>
    <t>Bishop Winnington-Ingram CofE Primary School</t>
  </si>
  <si>
    <t>Ruislip Gardens Primary School</t>
  </si>
  <si>
    <t>Frithwood Primary School</t>
  </si>
  <si>
    <t>Whiteheath Infant and Nursery School</t>
  </si>
  <si>
    <t>Whitehall Infant School</t>
  </si>
  <si>
    <t>Warrender Primary School</t>
  </si>
  <si>
    <t>Rabbsfarm Primary School</t>
  </si>
  <si>
    <t>Yeading Infant and Nursery School</t>
  </si>
  <si>
    <t>Yeading Junior School</t>
  </si>
  <si>
    <t>Whiteheath Junior School</t>
  </si>
  <si>
    <t>Whitehall Junior School</t>
  </si>
  <si>
    <t>Newnham Infant and Nursery School</t>
  </si>
  <si>
    <t>Newnham Junior School</t>
  </si>
  <si>
    <t>Minet Nursery and Infant School</t>
  </si>
  <si>
    <t>Minet Junior School</t>
  </si>
  <si>
    <t>Lady Bankes Infant School</t>
  </si>
  <si>
    <t>Lady Bankes Junior School</t>
  </si>
  <si>
    <t>Heathrow Primary School</t>
  </si>
  <si>
    <t>Harmondsworth Primary School</t>
  </si>
  <si>
    <t>Harlyn Primary School</t>
  </si>
  <si>
    <t>Harefield Infant School</t>
  </si>
  <si>
    <t>Harefield Junior School</t>
  </si>
  <si>
    <t>Field End Infant School</t>
  </si>
  <si>
    <t>Field End Junior School</t>
  </si>
  <si>
    <t>Deanesfield Primary School</t>
  </si>
  <si>
    <t>Coteford Infant School</t>
  </si>
  <si>
    <t>Colham Manor Primary School</t>
  </si>
  <si>
    <t>The Breakspear School</t>
  </si>
  <si>
    <t>McMillan Early Childhood Centre</t>
  </si>
  <si>
    <t>Corbets Tey School</t>
  </si>
  <si>
    <t>St Ursula's Catholic Infant School</t>
  </si>
  <si>
    <t>St Ursula's Catholic Junior School</t>
  </si>
  <si>
    <t>La Salette Catholic Primary School</t>
  </si>
  <si>
    <t>St Edward's Church of England Voluntary Aided Primary School</t>
  </si>
  <si>
    <t>Hilldene Primary School</t>
  </si>
  <si>
    <t>Rainham Village Primary School</t>
  </si>
  <si>
    <t>Mead Primary School</t>
  </si>
  <si>
    <t>Nelmes Primary School</t>
  </si>
  <si>
    <t>Newtons Primary School</t>
  </si>
  <si>
    <t>Broadford Primary School</t>
  </si>
  <si>
    <t>Scotts Primary School</t>
  </si>
  <si>
    <t>Brady Primary School</t>
  </si>
  <si>
    <t>Towers Junior School</t>
  </si>
  <si>
    <t>Parsonage Farm Primary School</t>
  </si>
  <si>
    <t>Towers Infant School</t>
  </si>
  <si>
    <t>Gidea Park Primary School</t>
  </si>
  <si>
    <t>Squirrels Heath Infant School</t>
  </si>
  <si>
    <t>Squirrels Heath Junior School</t>
  </si>
  <si>
    <t>Parklands Infant School</t>
  </si>
  <si>
    <t>Parklands Junior School</t>
  </si>
  <si>
    <t>Crownfield Infant School</t>
  </si>
  <si>
    <t>Crownfield Junior School</t>
  </si>
  <si>
    <t>Clockhouse Primary School</t>
  </si>
  <si>
    <t>Whybridge Infant School</t>
  </si>
  <si>
    <t>Suttons Primary School</t>
  </si>
  <si>
    <t>Langtons Infant School</t>
  </si>
  <si>
    <t>Harold Court Primary School</t>
  </si>
  <si>
    <t>Hylands Primary School</t>
  </si>
  <si>
    <t>Ardleigh Green Infant School</t>
  </si>
  <si>
    <t>Ardleigh Green Junior School</t>
  </si>
  <si>
    <t>Harold Wood Primary School</t>
  </si>
  <si>
    <t>The James Oglethorpe Primary School</t>
  </si>
  <si>
    <t>Whitmore High School</t>
  </si>
  <si>
    <t>St Teresa's Catholic Primary School and Nursery</t>
  </si>
  <si>
    <t>Vaughan Primary School</t>
  </si>
  <si>
    <t>Norbury School</t>
  </si>
  <si>
    <t>West Lodge Primary School</t>
  </si>
  <si>
    <t>Weald Rise Primary School</t>
  </si>
  <si>
    <t>Stanburn Primary School</t>
  </si>
  <si>
    <t>Roxbourne Primary School</t>
  </si>
  <si>
    <t>Kenmore Park Infant and Nursery School</t>
  </si>
  <si>
    <t>Elmgrove Primary School &amp; Nursery</t>
  </si>
  <si>
    <t>Stag Lane Infant and Nursery School</t>
  </si>
  <si>
    <t>Pinner Park Primary School</t>
  </si>
  <si>
    <t>Cannon Lane Primary School</t>
  </si>
  <si>
    <t>Longfield Primary School</t>
  </si>
  <si>
    <t>Stag Lane Junior School</t>
  </si>
  <si>
    <t>Kenmore Park Junior School</t>
  </si>
  <si>
    <t>Belmont School</t>
  </si>
  <si>
    <t>Camrose Primary With Nursery</t>
  </si>
  <si>
    <t>Grimsdyke School</t>
  </si>
  <si>
    <t>Roxeth Primary School</t>
  </si>
  <si>
    <t>Newton Farm Nursery, Infant and Junior School</t>
  </si>
  <si>
    <t>The Helix Education Centre</t>
  </si>
  <si>
    <t>The Brook School</t>
  </si>
  <si>
    <t>Vale School</t>
  </si>
  <si>
    <t>Blanche Nevile School</t>
  </si>
  <si>
    <t>Woodlands Park Nursery School and Childrens Centre</t>
  </si>
  <si>
    <t>Rowland Hill Nursery School</t>
  </si>
  <si>
    <t>Waverley School</t>
  </si>
  <si>
    <t>Oaktree School</t>
  </si>
  <si>
    <t>West Lea School</t>
  </si>
  <si>
    <t>Durants School</t>
  </si>
  <si>
    <t>St Ignatius College</t>
  </si>
  <si>
    <t>The Latymer School</t>
  </si>
  <si>
    <t>St Anne's Catholic High School for Girls</t>
  </si>
  <si>
    <t>Bishop Stopford's School</t>
  </si>
  <si>
    <t>Chace Community School</t>
  </si>
  <si>
    <t>Enfield County School for Girls</t>
  </si>
  <si>
    <t>Winchmore School</t>
  </si>
  <si>
    <t>Latymer All Saints CofE Primary School</t>
  </si>
  <si>
    <t>St Edmunds Catholic Primary School</t>
  </si>
  <si>
    <t>Freezywater St George's CofE VA Primary School</t>
  </si>
  <si>
    <t>St Andrew's Southgate Primary School (CE)</t>
  </si>
  <si>
    <t>Forty Hill CofE Primary School</t>
  </si>
  <si>
    <t>St Michael at Bowes CofE Junior School</t>
  </si>
  <si>
    <t>Bush Hill Park Primary School</t>
  </si>
  <si>
    <t>De Bohun Primary School</t>
  </si>
  <si>
    <t>Southbury Primary School</t>
  </si>
  <si>
    <t>Tottenhall Infant School</t>
  </si>
  <si>
    <t>Suffolks Primary School</t>
  </si>
  <si>
    <t>Raglan Infant School</t>
  </si>
  <si>
    <t>The Raglan Junior School</t>
  </si>
  <si>
    <t>Prince of Wales Primary School</t>
  </si>
  <si>
    <t>Merryhills Primary School</t>
  </si>
  <si>
    <t>Honilands Primary School</t>
  </si>
  <si>
    <t>Hazelwood Infant School</t>
  </si>
  <si>
    <t>Hazelwood Junior School</t>
  </si>
  <si>
    <t>Hadley Wood Primary School</t>
  </si>
  <si>
    <t>George Spicer Primary School</t>
  </si>
  <si>
    <t>Firs Farm Primary School</t>
  </si>
  <si>
    <t>Chase Side Primary School</t>
  </si>
  <si>
    <t>Carterhatch Infant School</t>
  </si>
  <si>
    <t>Capel Manor Primary School</t>
  </si>
  <si>
    <t>Orchardside School</t>
  </si>
  <si>
    <t>St Ann's School</t>
  </si>
  <si>
    <t>Springhallow School</t>
  </si>
  <si>
    <t>John Chilton School</t>
  </si>
  <si>
    <t>Mandeville School</t>
  </si>
  <si>
    <t>Castlebar School</t>
  </si>
  <si>
    <t>Belvue School</t>
  </si>
  <si>
    <t>Northolt High School</t>
  </si>
  <si>
    <t>The Ellen Wilkinson School for Girls</t>
  </si>
  <si>
    <t>Greenford High School</t>
  </si>
  <si>
    <t>Brentside High School</t>
  </si>
  <si>
    <t>Wood End Infant School</t>
  </si>
  <si>
    <t>The Cardinal Wiseman Catholic School</t>
  </si>
  <si>
    <t>Villiers High School</t>
  </si>
  <si>
    <t>Edward Betham Church of England Primary School</t>
  </si>
  <si>
    <t>Our Lady of the Visitation Catholic Primary School</t>
  </si>
  <si>
    <t>Mount Carmel Catholic Primary School</t>
  </si>
  <si>
    <t>Vicar's Green Primary School</t>
  </si>
  <si>
    <t>Montpelier Primary School</t>
  </si>
  <si>
    <t>Featherstone Primary and Nursery School</t>
  </si>
  <si>
    <t>Wolf Fields Primary School</t>
  </si>
  <si>
    <t>Viking Primary School</t>
  </si>
  <si>
    <t>Perivale Primary School</t>
  </si>
  <si>
    <t>Little Ealing Primary School</t>
  </si>
  <si>
    <t>Lady Margaret Primary School</t>
  </si>
  <si>
    <t>Horsenden Primary School</t>
  </si>
  <si>
    <t>Havelock Primary School and Nursery</t>
  </si>
  <si>
    <t>Greenwood Primary School</t>
  </si>
  <si>
    <t>Gifford Primary School</t>
  </si>
  <si>
    <t>Fielding Primary School</t>
  </si>
  <si>
    <t>Durdans Park Primary School</t>
  </si>
  <si>
    <t>Derwentwater Primary School</t>
  </si>
  <si>
    <t>Dairy Meadow Primary School</t>
  </si>
  <si>
    <t>Blair Peach Primary School</t>
  </si>
  <si>
    <t>Allenby Primary School</t>
  </si>
  <si>
    <t>Southfield Primary School</t>
  </si>
  <si>
    <t>John Perryn Primary School</t>
  </si>
  <si>
    <t>Hobbayne Primary School</t>
  </si>
  <si>
    <t>Hambrough Primary School</t>
  </si>
  <si>
    <t>Selborne Primary School</t>
  </si>
  <si>
    <t>Ravenor Primary School</t>
  </si>
  <si>
    <t>North Primary School</t>
  </si>
  <si>
    <t>Drayton Green Primary School</t>
  </si>
  <si>
    <t>Downe Manor Primary School</t>
  </si>
  <si>
    <t>Coston Primary School</t>
  </si>
  <si>
    <t>Beaconsfield Primary and Nursery School</t>
  </si>
  <si>
    <t>West Acton Primary School</t>
  </si>
  <si>
    <t>West Twyford Primary School</t>
  </si>
  <si>
    <t>North Ealing Primary School</t>
  </si>
  <si>
    <t>East Acton Primary School</t>
  </si>
  <si>
    <t>Berrymede Infant School</t>
  </si>
  <si>
    <t>Berrymede Junior School</t>
  </si>
  <si>
    <t>Greenfields Nursery School and Children's Centre</t>
  </si>
  <si>
    <t>South Acton Childrens Centre</t>
  </si>
  <si>
    <t>Grove House Nursery School &amp; Children's Centre</t>
  </si>
  <si>
    <t>Maples Nursery School and Children's Centre</t>
  </si>
  <si>
    <t>Red Gates School</t>
  </si>
  <si>
    <t>Bensham Manor School</t>
  </si>
  <si>
    <t>Coloma Convent Girls' School</t>
  </si>
  <si>
    <t>Thomas More Catholic School</t>
  </si>
  <si>
    <t>Selsdon Primary and Nursery School</t>
  </si>
  <si>
    <t>Archbishop Tenison's CofE High School</t>
  </si>
  <si>
    <t>St Joseph's RC Infant School</t>
  </si>
  <si>
    <t>Regina Coeli Catholic Primary School</t>
  </si>
  <si>
    <t>Margaret Roper Catholic Primary School</t>
  </si>
  <si>
    <t>St Joseph's RC Junior School</t>
  </si>
  <si>
    <t>Christ Church CofE Primary School (Purley)</t>
  </si>
  <si>
    <t>Coulsdon CofE Primary School</t>
  </si>
  <si>
    <t>The Minster Nursery and Infant School</t>
  </si>
  <si>
    <t>The Minster Junior School</t>
  </si>
  <si>
    <t>Norbury Manor Primary School</t>
  </si>
  <si>
    <t>Rockmount Primary School</t>
  </si>
  <si>
    <t>Greenvale Primary School</t>
  </si>
  <si>
    <t>Park Hill Infant School</t>
  </si>
  <si>
    <t>Downsview Primary and Nursery School</t>
  </si>
  <si>
    <t>Heavers Farm Primary School</t>
  </si>
  <si>
    <t>Orchard Way Primary School</t>
  </si>
  <si>
    <t>The Hayes Primary School</t>
  </si>
  <si>
    <t>Smitham Primary School</t>
  </si>
  <si>
    <t>Gresham Primary School</t>
  </si>
  <si>
    <t>Kenley Primary School</t>
  </si>
  <si>
    <t>Winterbourne Nursery and Infants' School</t>
  </si>
  <si>
    <t>Winterbourne Junior Girls' School</t>
  </si>
  <si>
    <t>Purley Oaks Primary School</t>
  </si>
  <si>
    <t>Howard Primary School</t>
  </si>
  <si>
    <t>Elmwood Infant School</t>
  </si>
  <si>
    <t>Elmwood Junior School</t>
  </si>
  <si>
    <t>Beulah Junior School</t>
  </si>
  <si>
    <t>Saffron Valley Collegiate</t>
  </si>
  <si>
    <t>Tunstall Nursery School</t>
  </si>
  <si>
    <t>Purley Nursery School</t>
  </si>
  <si>
    <t>Crosfield Nursery School</t>
  </si>
  <si>
    <t>Marjorie McClure School</t>
  </si>
  <si>
    <t>St Olave's and St Saviour's Grammar School</t>
  </si>
  <si>
    <t>Poverest Primary School</t>
  </si>
  <si>
    <t>Edgebury Primary School</t>
  </si>
  <si>
    <t>Downe Primary School</t>
  </si>
  <si>
    <t>Southborough Primary School</t>
  </si>
  <si>
    <t>Phoenix Arch School</t>
  </si>
  <si>
    <t>Newman Catholic College</t>
  </si>
  <si>
    <t>The Kilburn Park School Foundation</t>
  </si>
  <si>
    <t>Malorees Junior School</t>
  </si>
  <si>
    <t>Sinai Jewish Primary School</t>
  </si>
  <si>
    <t>Convent of Jesus and Mary RC Infant School</t>
  </si>
  <si>
    <t>St Robert Southwell RC Primary School</t>
  </si>
  <si>
    <t>St Mary Magdalen's Catholic Junior School</t>
  </si>
  <si>
    <t>St Joseph RC Junior School</t>
  </si>
  <si>
    <t>Princess Frederica CofE Primary School</t>
  </si>
  <si>
    <t>John Keble CofE Primary School</t>
  </si>
  <si>
    <t>Fryent Primary School</t>
  </si>
  <si>
    <t>Mora Primary School</t>
  </si>
  <si>
    <t>Oliver Goldsmith Primary School</t>
  </si>
  <si>
    <t>Salusbury Primary School</t>
  </si>
  <si>
    <t>Chalkhill Primary School</t>
  </si>
  <si>
    <t>Mitchell Brook Primary School</t>
  </si>
  <si>
    <t>Newfield Primary School</t>
  </si>
  <si>
    <t>The Stonebridge School</t>
  </si>
  <si>
    <t>Donnington Primary School</t>
  </si>
  <si>
    <t>Elsley Primary School</t>
  </si>
  <si>
    <t>Wykeham Primary School</t>
  </si>
  <si>
    <t>Barham Primary School</t>
  </si>
  <si>
    <t>Roe Green Infant School</t>
  </si>
  <si>
    <t>Roe Green Junior School</t>
  </si>
  <si>
    <t>Preston Park Primary School</t>
  </si>
  <si>
    <t>Northview Junior and Infant School</t>
  </si>
  <si>
    <t>Malorees Infant School</t>
  </si>
  <si>
    <t>Lyon Park Primary School</t>
  </si>
  <si>
    <t>Leopold Primary School</t>
  </si>
  <si>
    <t>Kingsbury Green Primary School</t>
  </si>
  <si>
    <t>Uxendon Manor Primary School</t>
  </si>
  <si>
    <t>Mount Stewart Infant School</t>
  </si>
  <si>
    <t>Mount Stewart Junior School</t>
  </si>
  <si>
    <t>Harlesden Primary School</t>
  </si>
  <si>
    <t>Carlton Vale Infant School</t>
  </si>
  <si>
    <t>Byron Court Primary School</t>
  </si>
  <si>
    <t>Brentfield Primary School</t>
  </si>
  <si>
    <t>Anson Primary School</t>
  </si>
  <si>
    <t>Peel Park Primary School and Nursery</t>
  </si>
  <si>
    <t>Foundry College</t>
  </si>
  <si>
    <t>Granville Plus Nursery School</t>
  </si>
  <si>
    <t>College Green School and Services</t>
  </si>
  <si>
    <t>Fawood Children's Centre</t>
  </si>
  <si>
    <t>Curzon Crescent Nursery School</t>
  </si>
  <si>
    <t>St Peter Chanel Catholic Primary School</t>
  </si>
  <si>
    <t>St Fidelis Catholic Primary School</t>
  </si>
  <si>
    <t>Foster's Primary School</t>
  </si>
  <si>
    <t>Parkway Primary School</t>
  </si>
  <si>
    <t>Dulverton Primary School</t>
  </si>
  <si>
    <t>Longlands Primary School</t>
  </si>
  <si>
    <t>Birkbeck Primary School</t>
  </si>
  <si>
    <t>Danson Primary School</t>
  </si>
  <si>
    <t>Crook Log Primary School</t>
  </si>
  <si>
    <t>Mapledown School</t>
  </si>
  <si>
    <t>Oakleigh School &amp; Acorn Assessment Centre</t>
  </si>
  <si>
    <t>Northway School</t>
  </si>
  <si>
    <t>Finchley Catholic High School</t>
  </si>
  <si>
    <t>St Michael's Catholic Grammar School</t>
  </si>
  <si>
    <t>Osidge Primary School</t>
  </si>
  <si>
    <t>Friern Barnet School</t>
  </si>
  <si>
    <t>The Annunciation RC Junior School</t>
  </si>
  <si>
    <t>Rosh Pinah Primary School</t>
  </si>
  <si>
    <t>Blessed Dominic Catholic Primary School</t>
  </si>
  <si>
    <t>St Catherine's RC School</t>
  </si>
  <si>
    <t>St Agnes RC School</t>
  </si>
  <si>
    <t>The Annunciation Catholic Infant School</t>
  </si>
  <si>
    <t>All Saints' CofE Primary School N20</t>
  </si>
  <si>
    <t>Trent CofE Primary School</t>
  </si>
  <si>
    <t>St Andrew's CofE Voluntary Aided Primary School, Totteridge</t>
  </si>
  <si>
    <t>St Paul's CofE Primary School NW7</t>
  </si>
  <si>
    <t>St Paul's CofE Primary School N11</t>
  </si>
  <si>
    <t>St Mary's CofE Primary School, East Barnet</t>
  </si>
  <si>
    <t>St John's CofE Junior Mixed and Infant School</t>
  </si>
  <si>
    <t>Monken Hadley CofE Primary School</t>
  </si>
  <si>
    <t>All Saints' CofE Primary School NW2</t>
  </si>
  <si>
    <t>Danegrove Primary School</t>
  </si>
  <si>
    <t>Queenswell Junior School</t>
  </si>
  <si>
    <t>Queenswell Infant &amp; Nursery School</t>
  </si>
  <si>
    <t>Sunnyfields Primary School</t>
  </si>
  <si>
    <t>Chalgrove Primary School</t>
  </si>
  <si>
    <t>Whitings Hill Primary School</t>
  </si>
  <si>
    <t>Underhill School</t>
  </si>
  <si>
    <t>Woodridge Primary School</t>
  </si>
  <si>
    <t>Northside Primary School</t>
  </si>
  <si>
    <t>Moss Hall Infant School</t>
  </si>
  <si>
    <t>Moss Hall Junior School</t>
  </si>
  <si>
    <t>Monkfrith Primary School</t>
  </si>
  <si>
    <t>Manorside Primary School</t>
  </si>
  <si>
    <t>Livingstone Primary and Nursery School</t>
  </si>
  <si>
    <t>Holly Park Primary School</t>
  </si>
  <si>
    <t>Hollickwood Primary School</t>
  </si>
  <si>
    <t>Goldbeaters Primary School</t>
  </si>
  <si>
    <t>Garden Suburb Infant School</t>
  </si>
  <si>
    <t>Garden Suburb Junior School</t>
  </si>
  <si>
    <t>Frith Manor Primary School</t>
  </si>
  <si>
    <t>Foulds School</t>
  </si>
  <si>
    <t>Fairway Primary School and Children's Centre</t>
  </si>
  <si>
    <t>Edgware Primary School</t>
  </si>
  <si>
    <t>Dollis Primary School</t>
  </si>
  <si>
    <t>Deansbrook Infant School</t>
  </si>
  <si>
    <t>Cromer Road Primary School</t>
  </si>
  <si>
    <t>Courtland School</t>
  </si>
  <si>
    <t>Coppetts Wood Primary School</t>
  </si>
  <si>
    <t>Colindale Primary School</t>
  </si>
  <si>
    <t>Church Hill School</t>
  </si>
  <si>
    <t>Brunswick Park Primary and Nursery School</t>
  </si>
  <si>
    <t>Bell Lane Primary School</t>
  </si>
  <si>
    <t>Barnfield Primary School</t>
  </si>
  <si>
    <t>Pavilion Study Centre</t>
  </si>
  <si>
    <t>St Margaret's Nursery School</t>
  </si>
  <si>
    <t>Moss Hall Nursery School</t>
  </si>
  <si>
    <t>Hampden Way Nursery School</t>
  </si>
  <si>
    <t>Brookhill Nursery School</t>
  </si>
  <si>
    <t>All Saints Catholic School and Technology College</t>
  </si>
  <si>
    <t>Robert Clack School</t>
  </si>
  <si>
    <t>Eastbury Community School</t>
  </si>
  <si>
    <t>Eastbrook School</t>
  </si>
  <si>
    <t>Barking Abbey School, A Specialist Sports and Humanities College</t>
  </si>
  <si>
    <t>William Ford CofE Junior School</t>
  </si>
  <si>
    <t>John Perry Primary School</t>
  </si>
  <si>
    <t>Becontree Primary School</t>
  </si>
  <si>
    <t>Henry Green Primary School</t>
  </si>
  <si>
    <t>Five Elms Primary School</t>
  </si>
  <si>
    <t>Parsloes Primary School</t>
  </si>
  <si>
    <t>William Bellamy Primary School</t>
  </si>
  <si>
    <t>Rose Lane Primary School</t>
  </si>
  <si>
    <t>Village Infants' School</t>
  </si>
  <si>
    <t>Valence Primary School</t>
  </si>
  <si>
    <t>Thomas Arnold Primary School</t>
  </si>
  <si>
    <t>Warren Junior School</t>
  </si>
  <si>
    <t>The Leys Primary School</t>
  </si>
  <si>
    <t>Rush Green Primary School</t>
  </si>
  <si>
    <t>Grafton Primary School</t>
  </si>
  <si>
    <t>Furze Infants' School</t>
  </si>
  <si>
    <t>Beam Primary School</t>
  </si>
  <si>
    <t>Ripple Primary School</t>
  </si>
  <si>
    <t>Northbury Primary School</t>
  </si>
  <si>
    <t>Manor Infants' School/Manor Longbridge</t>
  </si>
  <si>
    <t>Dorothy Barley Infants' School</t>
  </si>
  <si>
    <t>Queen Elizabeth II Jubilee School</t>
  </si>
  <si>
    <t>College Park School</t>
  </si>
  <si>
    <t>St Augustine's Federated Schools: CE High School</t>
  </si>
  <si>
    <t>Christ Church Bentinck CofE Primary School</t>
  </si>
  <si>
    <t>Westminster Cathedral RC Primary School</t>
  </si>
  <si>
    <t>St Vincent De Paul Catholic Primary School</t>
  </si>
  <si>
    <t>St Saviour's CofE Primary School</t>
  </si>
  <si>
    <t>St Peter's Eaton Square CofE Primary School</t>
  </si>
  <si>
    <t>St Peter's CofE School</t>
  </si>
  <si>
    <t>St Matthew's School, Westminster</t>
  </si>
  <si>
    <t>St. Mary of the Angels Catholic Primary School</t>
  </si>
  <si>
    <t>St Mary's Bryanston Square CofE School</t>
  </si>
  <si>
    <t>St Mary Magdalene CofE Primary School</t>
  </si>
  <si>
    <t>St James &amp; St John Church of England Primary School</t>
  </si>
  <si>
    <t>Soho Parish CofE Primary School</t>
  </si>
  <si>
    <t>St George's Hanover Square CofE Primary School</t>
  </si>
  <si>
    <t>St Gabriel's CofE Primary School</t>
  </si>
  <si>
    <t>St Clement Danes CofE Primary School</t>
  </si>
  <si>
    <t>St Barnabas' CofE Primary School</t>
  </si>
  <si>
    <t>St Augustines Federated Schools: CofE Primary School</t>
  </si>
  <si>
    <t>Our Lady of Dolours RC Primary School</t>
  </si>
  <si>
    <t>Hampden Gurney CofE Primary School</t>
  </si>
  <si>
    <t>Burdett-Coutts and Townshend Foundation CofE Primary School</t>
  </si>
  <si>
    <t>All Souls CofE Primary School</t>
  </si>
  <si>
    <t>Robinsfield Infant School</t>
  </si>
  <si>
    <t>Hallfield Primary School</t>
  </si>
  <si>
    <t>George Eliot Primary School</t>
  </si>
  <si>
    <t>Essendine Primary School</t>
  </si>
  <si>
    <t>Edward Wilson Primary School</t>
  </si>
  <si>
    <t>Barrow Hill Junior School</t>
  </si>
  <si>
    <t>Mary Paterson Nursery School</t>
  </si>
  <si>
    <t>Dorothy Gardner Nursery School</t>
  </si>
  <si>
    <t>Tachbrook Nursery School</t>
  </si>
  <si>
    <t>Garratt Park School</t>
  </si>
  <si>
    <t>Paddock School</t>
  </si>
  <si>
    <t>Greenmead School</t>
  </si>
  <si>
    <t>Bradstow School</t>
  </si>
  <si>
    <t>Hillbrook School</t>
  </si>
  <si>
    <t>Ernest Bevin College</t>
  </si>
  <si>
    <t>Our Lady Queen of Heaven RC School</t>
  </si>
  <si>
    <t>Sacred Heart Catholic Primary School, Roehampton</t>
  </si>
  <si>
    <t>St Mary's RC Voluntary Aided Primary School</t>
  </si>
  <si>
    <t>Trinity St Mary's CofE Primary School</t>
  </si>
  <si>
    <t>St Faith's CofE Primary School</t>
  </si>
  <si>
    <t>Roehampton CofE Primary School</t>
  </si>
  <si>
    <t>Our Lady of Victories Catholic Primary School</t>
  </si>
  <si>
    <t>Holy Ghost Catholic Primary School</t>
  </si>
  <si>
    <t>All Saints' CofE Primary School, Putney</t>
  </si>
  <si>
    <t>Albemarle Primary School</t>
  </si>
  <si>
    <t>Ronald Ross Primary School</t>
  </si>
  <si>
    <t>Heathmere Primary School</t>
  </si>
  <si>
    <t>Granard Primary School</t>
  </si>
  <si>
    <t>Southmead Primary School</t>
  </si>
  <si>
    <t>Sheringdale Primary School</t>
  </si>
  <si>
    <t>Swaffield Primary School</t>
  </si>
  <si>
    <t>Smallwood Primary School and Language Unit</t>
  </si>
  <si>
    <t>Shaftesbury Park Primary School</t>
  </si>
  <si>
    <t>Sellincourt Primary School</t>
  </si>
  <si>
    <t>Riversdale Primary School</t>
  </si>
  <si>
    <t>John Burns Primary School</t>
  </si>
  <si>
    <t>Hotham Primary School</t>
  </si>
  <si>
    <t>Honeywell Infant School</t>
  </si>
  <si>
    <t>Honeywell Junior School</t>
  </si>
  <si>
    <t>Furzedown Primary School</t>
  </si>
  <si>
    <t>Fircroft Primary School</t>
  </si>
  <si>
    <t>Falconbrook Primary School</t>
  </si>
  <si>
    <t>Earlsfield Primary School</t>
  </si>
  <si>
    <t>Broadwater Primary School</t>
  </si>
  <si>
    <t>Brandlehow Primary School</t>
  </si>
  <si>
    <t>Beatrix Potter Primary School</t>
  </si>
  <si>
    <t>Allfarthing Primary School</t>
  </si>
  <si>
    <t>Alderbrook Primary School</t>
  </si>
  <si>
    <t>Francis Barber Pupil Referral Unit</t>
  </si>
  <si>
    <t>Somerset Nursery School and Children's Centre</t>
  </si>
  <si>
    <t>Eastwood Nursery School</t>
  </si>
  <si>
    <t>Balham Nursery School &amp; Children's Centre</t>
  </si>
  <si>
    <t>Beatrice Tate School</t>
  </si>
  <si>
    <t>Phoenix School</t>
  </si>
  <si>
    <t>Bowden House School</t>
  </si>
  <si>
    <t>Bishop Challoner Girls' School</t>
  </si>
  <si>
    <t>Sir John Cass Foundation and Redcoat Church of England Secondary School</t>
  </si>
  <si>
    <t>George Green's School</t>
  </si>
  <si>
    <t>Swanlea School</t>
  </si>
  <si>
    <t>Morpeth School</t>
  </si>
  <si>
    <t>Langdon Park Community School</t>
  </si>
  <si>
    <t>Bow School</t>
  </si>
  <si>
    <t>English Martyrs Roman Catholic Primary School</t>
  </si>
  <si>
    <t>St Saviour's Church of England Primary School</t>
  </si>
  <si>
    <t>St Peter's London Docks CofE Primary School</t>
  </si>
  <si>
    <t>St Paul's Whitechapel Church of England Primary School</t>
  </si>
  <si>
    <t>St Paul with St Luke CofE Primary School</t>
  </si>
  <si>
    <t>St Matthias Church of England Primary School</t>
  </si>
  <si>
    <t>St Agnes RC Primary School</t>
  </si>
  <si>
    <t>Stepney Greencoat Church of England Primary School</t>
  </si>
  <si>
    <t>Christ Church CofE School</t>
  </si>
  <si>
    <t>William Davis Primary School</t>
  </si>
  <si>
    <t>Smithy Street Primary School</t>
  </si>
  <si>
    <t>Kobi Nazrul Primary School</t>
  </si>
  <si>
    <t>Bigland Green Primary School</t>
  </si>
  <si>
    <t>Halley Primary School</t>
  </si>
  <si>
    <t>Bangabandhu Primary School</t>
  </si>
  <si>
    <t>Shapla Primary School</t>
  </si>
  <si>
    <t>Osmani Primary School</t>
  </si>
  <si>
    <t>Cubitt Town Infants' School</t>
  </si>
  <si>
    <t>Seven Mills Primary School</t>
  </si>
  <si>
    <t>Thomas Buxton Primary School</t>
  </si>
  <si>
    <t>Woolmore Primary School</t>
  </si>
  <si>
    <t>Virginia Primary School</t>
  </si>
  <si>
    <t>Stewart Headlam Primary School</t>
  </si>
  <si>
    <t>Manorfield Primary School</t>
  </si>
  <si>
    <t>Olga Primary School</t>
  </si>
  <si>
    <t>Blue Gate Fields Infants' School</t>
  </si>
  <si>
    <t>Mowlem Primary School</t>
  </si>
  <si>
    <t>Marner Primary School</t>
  </si>
  <si>
    <t>Marion Richardson Primary School</t>
  </si>
  <si>
    <t>Elizabeth Selby Infants' School</t>
  </si>
  <si>
    <t>Lawdale Junior School</t>
  </si>
  <si>
    <t>John Scurr Primary School</t>
  </si>
  <si>
    <t>Harbinger Primary School</t>
  </si>
  <si>
    <t>Hague Primary School</t>
  </si>
  <si>
    <t>Globe Primary School</t>
  </si>
  <si>
    <t>Cyril Jackson Primary School</t>
  </si>
  <si>
    <t>Cubitt Town Junior School</t>
  </si>
  <si>
    <t>Columbia Primary School</t>
  </si>
  <si>
    <t>Chisenhale Primary School</t>
  </si>
  <si>
    <t>Blue Gate Fields Junior School</t>
  </si>
  <si>
    <t>Cayley Primary School</t>
  </si>
  <si>
    <t>Canon Barnett Primary School</t>
  </si>
  <si>
    <t>Old Palace Primary School</t>
  </si>
  <si>
    <t>Bonner Primary School</t>
  </si>
  <si>
    <t>Ben Jonson Primary School</t>
  </si>
  <si>
    <t>London East Alternative Provision</t>
  </si>
  <si>
    <t>Harry Roberts Nursery School</t>
  </si>
  <si>
    <t>Alice Model Nursery School</t>
  </si>
  <si>
    <t>Rachel Keeling Nursery School</t>
  </si>
  <si>
    <t>Old Church Nursery School</t>
  </si>
  <si>
    <t>Columbia Market Nursery School</t>
  </si>
  <si>
    <t>Childrens House Nursery School</t>
  </si>
  <si>
    <t>Cherry Garden School</t>
  </si>
  <si>
    <t>Tuke School</t>
  </si>
  <si>
    <t>Beormund Primary School</t>
  </si>
  <si>
    <t>Haymerle School</t>
  </si>
  <si>
    <t>Bethlem and Maudsley Hospital School</t>
  </si>
  <si>
    <t>Evelina Hospital School</t>
  </si>
  <si>
    <t>Highshore School</t>
  </si>
  <si>
    <t>Notre Dame Roman Catholic Girls' School</t>
  </si>
  <si>
    <t>The St Thomas the Apostle College</t>
  </si>
  <si>
    <t>Friars Primary Foundation School</t>
  </si>
  <si>
    <t>St Joseph's Catholic Infants School</t>
  </si>
  <si>
    <t>St Francesca Cabrini Primary School</t>
  </si>
  <si>
    <t>St Saviour's and St Olave's Church of England School</t>
  </si>
  <si>
    <t>St John's Roman Catholic Primary School</t>
  </si>
  <si>
    <t>The Cathedral School of St Saviour and St Mary Overy</t>
  </si>
  <si>
    <t>Peter Hills with St Mary's and St Paul's CofE Primary School</t>
  </si>
  <si>
    <t>St Mary Magdalene Church of England Primary School</t>
  </si>
  <si>
    <t>St Jude's Church of England Primary School</t>
  </si>
  <si>
    <t>Saint Joseph's Catholic Primary School, the Borough</t>
  </si>
  <si>
    <t>St John's Walworth Church of England Primary School</t>
  </si>
  <si>
    <t>St John's and St Clement's Church of England Primary School</t>
  </si>
  <si>
    <t>St George's Cathedral Catholic Primary School</t>
  </si>
  <si>
    <t>St James the Great Roman Catholic Primary School</t>
  </si>
  <si>
    <t>Dulwich Village Church of England Infants' School</t>
  </si>
  <si>
    <t>Boutcher Church of England Primary School</t>
  </si>
  <si>
    <t>Alfred Salter Primary School</t>
  </si>
  <si>
    <t>Pilgrims' Way Primary School</t>
  </si>
  <si>
    <t>Charlotte Sharman Primary School</t>
  </si>
  <si>
    <t>Victory Primary School</t>
  </si>
  <si>
    <t>Townsend Primary School</t>
  </si>
  <si>
    <t>Tower Bridge Primary School</t>
  </si>
  <si>
    <t>Southwark Park Primary School</t>
  </si>
  <si>
    <t>Snowsfields Primary School</t>
  </si>
  <si>
    <t>Rotherhithe Primary School</t>
  </si>
  <si>
    <t>Robert Browning Primary School</t>
  </si>
  <si>
    <t>Michael Faraday School</t>
  </si>
  <si>
    <t>Lyndhurst Primary School</t>
  </si>
  <si>
    <t>Dulwich Wood Primary School</t>
  </si>
  <si>
    <t>Keyworth Primary School</t>
  </si>
  <si>
    <t>John Ruskin Primary School and Language Classes</t>
  </si>
  <si>
    <t>Ivydale Primary School</t>
  </si>
  <si>
    <t>Ilderton Primary School</t>
  </si>
  <si>
    <t>Hollydale Primary School</t>
  </si>
  <si>
    <t>Heber Primary School</t>
  </si>
  <si>
    <t>Goodrich Community Primary School</t>
  </si>
  <si>
    <t>Dog Kennel Hill School</t>
  </si>
  <si>
    <t>Crawford Primary School</t>
  </si>
  <si>
    <t>Crampton Primary</t>
  </si>
  <si>
    <t>Comber Grove School</t>
  </si>
  <si>
    <t>Cobourg Primary School</t>
  </si>
  <si>
    <t>Charles Dickens Primary School</t>
  </si>
  <si>
    <t>Camelot Primary School</t>
  </si>
  <si>
    <t>Bellenden Primary School</t>
  </si>
  <si>
    <t>Albion Primary School</t>
  </si>
  <si>
    <t>Grove Children &amp; Family Centre</t>
  </si>
  <si>
    <t>Nell Gwynn Nursery School</t>
  </si>
  <si>
    <t>Dulwich Wood Nursery School</t>
  </si>
  <si>
    <t>Ann Bernadt Nursery School</t>
  </si>
  <si>
    <t>Kintore Way Nursery School and Children's Centre</t>
  </si>
  <si>
    <t>Watergate School</t>
  </si>
  <si>
    <t>Greenvale School</t>
  </si>
  <si>
    <t>New Woodlands School</t>
  </si>
  <si>
    <t>Brent Knoll School</t>
  </si>
  <si>
    <t>Bonus Pastor Catholic College</t>
  </si>
  <si>
    <t>Prendergast School</t>
  </si>
  <si>
    <t>Trinity Church of England School, Lewisham</t>
  </si>
  <si>
    <t>Prendergast Ladywell School</t>
  </si>
  <si>
    <t>Forest Hill School</t>
  </si>
  <si>
    <t>Conisborough College</t>
  </si>
  <si>
    <t>Sydenham School</t>
  </si>
  <si>
    <t>Deptford Green School</t>
  </si>
  <si>
    <t>Our Lady and St Philip Neri Roman Catholic Primary School</t>
  </si>
  <si>
    <t>St Mary's Lewisham Church of England Primary School</t>
  </si>
  <si>
    <t>St John Baptist Southend Church of England Primary School</t>
  </si>
  <si>
    <t>St James's Hatcham Church of England Primary School</t>
  </si>
  <si>
    <t>St Bartholomews's Church of England Primary School</t>
  </si>
  <si>
    <t>St Augustine's Catholic Primary School and Nursery</t>
  </si>
  <si>
    <t>St Margaret's Lee CofE Primary School</t>
  </si>
  <si>
    <t>Good Shepherd RC School</t>
  </si>
  <si>
    <t>All Saints' Church of England Primary School Blackheath</t>
  </si>
  <si>
    <t>Kilmorie Primary School</t>
  </si>
  <si>
    <t>Brindishe Lee School</t>
  </si>
  <si>
    <t>Ashmead Primary School</t>
  </si>
  <si>
    <t>Perrymount Primary School</t>
  </si>
  <si>
    <t>Horniman Primary School</t>
  </si>
  <si>
    <t>Myatt Garden Primary School</t>
  </si>
  <si>
    <t>Sir Francis Drake Primary School</t>
  </si>
  <si>
    <t>Eliot Bank Primary School</t>
  </si>
  <si>
    <t>Fairlawn Primary School</t>
  </si>
  <si>
    <t>John Ball Primary School</t>
  </si>
  <si>
    <t>Torridon Primary School</t>
  </si>
  <si>
    <t>Stillness Infant School</t>
  </si>
  <si>
    <t>Stillness Junior School</t>
  </si>
  <si>
    <t>Rushey Green Primary School</t>
  </si>
  <si>
    <t>Rathfern Primary School</t>
  </si>
  <si>
    <t>Rangefield Primary School</t>
  </si>
  <si>
    <t>Marvels Lane Primary School</t>
  </si>
  <si>
    <t>Lucas Vale Primary School</t>
  </si>
  <si>
    <t>Brindishe Manor School</t>
  </si>
  <si>
    <t>Launcelot Primary School</t>
  </si>
  <si>
    <t>Kender Primary School</t>
  </si>
  <si>
    <t>Kelvin Grove Primary School</t>
  </si>
  <si>
    <t>John Stainer Community Primary School</t>
  </si>
  <si>
    <t>Holbeach Primary School</t>
  </si>
  <si>
    <t>Brindishe Green School</t>
  </si>
  <si>
    <t>Haseltine Primary School</t>
  </si>
  <si>
    <t>Grinling Gibbons Primary School</t>
  </si>
  <si>
    <t>Gordonbrock Primary School</t>
  </si>
  <si>
    <t>Forster Park Primary School</t>
  </si>
  <si>
    <t>Elfrida Primary School</t>
  </si>
  <si>
    <t>Edmund Waller Primary School</t>
  </si>
  <si>
    <t>Downderry Primary School</t>
  </si>
  <si>
    <t>Deptford Park Primary School</t>
  </si>
  <si>
    <t>Dalmain Primary School</t>
  </si>
  <si>
    <t>Cooper's Lane Primary School</t>
  </si>
  <si>
    <t>Beecroft Garden Primary</t>
  </si>
  <si>
    <t>Baring Primary School</t>
  </si>
  <si>
    <t>Athelney Primary School</t>
  </si>
  <si>
    <t>Adamsrill Primary School</t>
  </si>
  <si>
    <t>Chelwood Nursery School</t>
  </si>
  <si>
    <t>Clyde Nursery School.</t>
  </si>
  <si>
    <t>Elm Court School</t>
  </si>
  <si>
    <t>Lansdowne School</t>
  </si>
  <si>
    <t>Turney Primary and Secondary Special School</t>
  </si>
  <si>
    <t>London Nautical School</t>
  </si>
  <si>
    <t>Bishop Thomas Grant Catholic Secondary School</t>
  </si>
  <si>
    <t>La Retraite Roman Catholic Girls' School</t>
  </si>
  <si>
    <t>Reay Primary School</t>
  </si>
  <si>
    <t>Immanuel and St Andrew Church of England Primary School</t>
  </si>
  <si>
    <t>St Bernadette Catholic Junior School</t>
  </si>
  <si>
    <t>Saint Gabriel's College</t>
  </si>
  <si>
    <t>Lilian Baylis Technology School</t>
  </si>
  <si>
    <t>Norwood School</t>
  </si>
  <si>
    <t>St Helen's Catholic School</t>
  </si>
  <si>
    <t>St John's Angell Town Church of England Primary School</t>
  </si>
  <si>
    <t>St John the Divine Church of England Primary School</t>
  </si>
  <si>
    <t>Macaulay Church of England Primary School</t>
  </si>
  <si>
    <t>Christ Church Primary SW9</t>
  </si>
  <si>
    <t>Archbishop Sumner Church of England Primary School</t>
  </si>
  <si>
    <t>Streatham Wells Primary School</t>
  </si>
  <si>
    <t>Herbert Morrison Primary School</t>
  </si>
  <si>
    <t>Julian's School</t>
  </si>
  <si>
    <t>Glenbrook Primary School</t>
  </si>
  <si>
    <t>Allen Edwards Primary School</t>
  </si>
  <si>
    <t>Elm Wood School</t>
  </si>
  <si>
    <t>Fenstanton Primary School</t>
  </si>
  <si>
    <t>Crown Lane Primary School</t>
  </si>
  <si>
    <t>Wyvil Primary School and Centres for Children With Speech and Language Impairment and Autism</t>
  </si>
  <si>
    <t>Woodmansterne School</t>
  </si>
  <si>
    <t>Walnut Tree Walk Primary School</t>
  </si>
  <si>
    <t>Vauxhall Primary School</t>
  </si>
  <si>
    <t>Telferscot Primary School</t>
  </si>
  <si>
    <t>Sunnyhill Primary School</t>
  </si>
  <si>
    <t>Sudbourne Primary School</t>
  </si>
  <si>
    <t>Stockwell Primary School</t>
  </si>
  <si>
    <t>Richard Atkins Primary School</t>
  </si>
  <si>
    <t>Paxton Primary School</t>
  </si>
  <si>
    <t>Lark Hall Primary School (Including Lark Hall Centre for Pupils with Autism)</t>
  </si>
  <si>
    <t>Jessop Primary School</t>
  </si>
  <si>
    <t>Henry Cavendish Primary School</t>
  </si>
  <si>
    <t>Heathbrook Primary School</t>
  </si>
  <si>
    <t>Granton Primary School</t>
  </si>
  <si>
    <t>Clapham Manor Primary School</t>
  </si>
  <si>
    <t>Ashmole Primary School</t>
  </si>
  <si>
    <t>Holmewood Nursery School</t>
  </si>
  <si>
    <t>Maytree Nursery School</t>
  </si>
  <si>
    <t>Ethelred Nursery School and Children's Centre</t>
  </si>
  <si>
    <t>Effra Nursery School and Early Years Centre</t>
  </si>
  <si>
    <t>Triangle Nursery School</t>
  </si>
  <si>
    <t>Chelsea  Community Hospital  School</t>
  </si>
  <si>
    <t>Kensington and Chelsea</t>
  </si>
  <si>
    <t>St Charles Catholic Primary School</t>
  </si>
  <si>
    <t>Our Lady of Victories RC Primary School</t>
  </si>
  <si>
    <t>All Saints Catholic College</t>
  </si>
  <si>
    <t>Saint Thomas More Language College</t>
  </si>
  <si>
    <t>Servite RC Primary School</t>
  </si>
  <si>
    <t>Saint Mary's Catholic Primary School</t>
  </si>
  <si>
    <t>St Cuthbert with St Matthias CofE Primary School</t>
  </si>
  <si>
    <t>St Mary Abbots CofE Primary School</t>
  </si>
  <si>
    <t>St Clement and St James CofE Primary School</t>
  </si>
  <si>
    <t>Saint Francis of Assisi Catholic Primary School</t>
  </si>
  <si>
    <t>St Barnabas and St Philip's CofE Primary School</t>
  </si>
  <si>
    <t>Oratory Roman Catholic Primary School</t>
  </si>
  <si>
    <t>Thomas Jones Primary School</t>
  </si>
  <si>
    <t>Avondale Park Primary School</t>
  </si>
  <si>
    <t>Park Walk Primary School</t>
  </si>
  <si>
    <t>Oxford Gardens Primary School</t>
  </si>
  <si>
    <t>Fox Primary School</t>
  </si>
  <si>
    <t>Bousfield Primary School</t>
  </si>
  <si>
    <t>Bevington Primary School</t>
  </si>
  <si>
    <t>Barlby Primary School</t>
  </si>
  <si>
    <t>Ashburnham Community School</t>
  </si>
  <si>
    <t>Maxilla Nursery School</t>
  </si>
  <si>
    <t>Chelsea Open Air Nursery School</t>
  </si>
  <si>
    <t>St Anne's &amp; Avondale Park Nursery School</t>
  </si>
  <si>
    <t>Golborne Children's Centre</t>
  </si>
  <si>
    <t>Samuel Rhodes MLD School</t>
  </si>
  <si>
    <t>Richard Cloudesley School</t>
  </si>
  <si>
    <t>St Aloysius RC College</t>
  </si>
  <si>
    <t>Central Foundation Boys' School</t>
  </si>
  <si>
    <t>Elizabeth Garrett Anderson School</t>
  </si>
  <si>
    <t>Highbury Fields School</t>
  </si>
  <si>
    <t>Beacon High</t>
  </si>
  <si>
    <t>Blessed Sacrament RC Primary School</t>
  </si>
  <si>
    <t>St Joan of Arc RC Primary School</t>
  </si>
  <si>
    <t>St Andrew's (Barnsbury) Church of England Primary School</t>
  </si>
  <si>
    <t>St Jude and St Paul's CofE Primary School</t>
  </si>
  <si>
    <t>St John's Highbury Vale CofE Primary School</t>
  </si>
  <si>
    <t>St John's Upper Holloway CofE Primary School</t>
  </si>
  <si>
    <t>St John Evangelist RC Primary School</t>
  </si>
  <si>
    <t>Prior Weston Primary School and Children's Centre</t>
  </si>
  <si>
    <t>Ashmount Primary School</t>
  </si>
  <si>
    <t>Highbury Quadrant Primary School</t>
  </si>
  <si>
    <t>Tufnell Park Primary School</t>
  </si>
  <si>
    <t>Yerbury Primary School</t>
  </si>
  <si>
    <t>Winton Primary School</t>
  </si>
  <si>
    <t>Vittoria Primary School</t>
  </si>
  <si>
    <t>Robert Blair School</t>
  </si>
  <si>
    <t>Pakeman Primary School</t>
  </si>
  <si>
    <t>Moreland Primary School</t>
  </si>
  <si>
    <t>Laycock Primary School</t>
  </si>
  <si>
    <t>Hargrave Park Primary School</t>
  </si>
  <si>
    <t>Hanover Primary School</t>
  </si>
  <si>
    <t>Gillespie Primary School</t>
  </si>
  <si>
    <t>Duncombe Primary School</t>
  </si>
  <si>
    <t>Drayton Park Primary School</t>
  </si>
  <si>
    <t>Copenhagen Primary School</t>
  </si>
  <si>
    <t>Ambler Primary School and Children's Centre</t>
  </si>
  <si>
    <t>New River College Secondary</t>
  </si>
  <si>
    <t>New River College Primary</t>
  </si>
  <si>
    <t>North Islington Nursery School</t>
  </si>
  <si>
    <t>Kate Greenaway Nursery School and Children's Centre</t>
  </si>
  <si>
    <t>Margaret McMillan Nursery School</t>
  </si>
  <si>
    <t>Jack Tizard School</t>
  </si>
  <si>
    <t>Woodlane High School</t>
  </si>
  <si>
    <t>St John XXIII Catholic Primary School</t>
  </si>
  <si>
    <t>Good Shepherd RC Primary School</t>
  </si>
  <si>
    <t>St Johns Walham Green Church of England Primary School</t>
  </si>
  <si>
    <t>St Augustine's RC Primary School</t>
  </si>
  <si>
    <t>John Betts Primary School</t>
  </si>
  <si>
    <t>Holy Cross RC School</t>
  </si>
  <si>
    <t>Wormholt Park Primary School</t>
  </si>
  <si>
    <t>Wendell Park Primary School</t>
  </si>
  <si>
    <t>Sir John Lillie Primary School</t>
  </si>
  <si>
    <t>Old Oak Primary School</t>
  </si>
  <si>
    <t>Melcombe Primary School</t>
  </si>
  <si>
    <t>Kenmont Primary School</t>
  </si>
  <si>
    <t>Flora Gardens Primary School</t>
  </si>
  <si>
    <t>Miles Coverdale Primary School</t>
  </si>
  <si>
    <t>Avonmore Primary School</t>
  </si>
  <si>
    <t>Addison Primary School</t>
  </si>
  <si>
    <t>Bayonne Nursery School</t>
  </si>
  <si>
    <t>James Lee Nursery School</t>
  </si>
  <si>
    <t>Vanessa Nursery School</t>
  </si>
  <si>
    <t>Randolph Beresford Early Years Centre</t>
  </si>
  <si>
    <t>Ickburgh School</t>
  </si>
  <si>
    <t>The Garden School</t>
  </si>
  <si>
    <t>Stormont House School</t>
  </si>
  <si>
    <t>Cardinal Pole Catholic School</t>
  </si>
  <si>
    <t>The Urswick School - A Church of England Secondary School</t>
  </si>
  <si>
    <t>Stoke Newington School and Sixth Form</t>
  </si>
  <si>
    <t>Haggerston School</t>
  </si>
  <si>
    <t>St Scholastica's Catholic Primary School</t>
  </si>
  <si>
    <t>St Mary's Church of England Primary School, Stoke Newington</t>
  </si>
  <si>
    <t>St John of Jerusalem Church of England Primary School</t>
  </si>
  <si>
    <t>St. Paul's With St. Michael's CofE Primary School</t>
  </si>
  <si>
    <t>St Monica's Roman Catholic Primary School</t>
  </si>
  <si>
    <t>Benthal Primary School</t>
  </si>
  <si>
    <t>Parkwood Primary School</t>
  </si>
  <si>
    <t>Grazebrook Primary School</t>
  </si>
  <si>
    <t>Holmleigh Primary School</t>
  </si>
  <si>
    <t>Harrington Hill Primary School</t>
  </si>
  <si>
    <t>Baden-Powell School</t>
  </si>
  <si>
    <t>Grasmere Primary School</t>
  </si>
  <si>
    <t>Sir Thomas Abney School</t>
  </si>
  <si>
    <t>Woodberry Down Community Primary School</t>
  </si>
  <si>
    <t>Shoreditch Park Primary School</t>
  </si>
  <si>
    <t>Tyssen Community Primary School</t>
  </si>
  <si>
    <t>Thomas Fairchild Community School</t>
  </si>
  <si>
    <t>Southwold Primary School</t>
  </si>
  <si>
    <t>Shacklewell Primary School</t>
  </si>
  <si>
    <t>Sebright School</t>
  </si>
  <si>
    <t>Princess May Primary School</t>
  </si>
  <si>
    <t>Randal Cremer Primary School</t>
  </si>
  <si>
    <t>Morningside Primary School</t>
  </si>
  <si>
    <t>Millfields Community School</t>
  </si>
  <si>
    <t>London Fields Primary School</t>
  </si>
  <si>
    <t>Lauriston School</t>
  </si>
  <si>
    <t>Gainsborough Primary School</t>
  </si>
  <si>
    <t>De Beauvoir Primary School</t>
  </si>
  <si>
    <t>Daubeney Primary School</t>
  </si>
  <si>
    <t>Colvestone Primary School</t>
  </si>
  <si>
    <t>Berger Primary School</t>
  </si>
  <si>
    <t>Comet Nursery School and Children's Centre</t>
  </si>
  <si>
    <t>Wentworth Nursery School and Children's Centre</t>
  </si>
  <si>
    <t>King's Oak School</t>
  </si>
  <si>
    <t>Hawksmoor School</t>
  </si>
  <si>
    <t>St Ursula's Convent School</t>
  </si>
  <si>
    <t>Thomas Tallis School</t>
  </si>
  <si>
    <t>Plumstead Manor School</t>
  </si>
  <si>
    <t>Eltham Hill School</t>
  </si>
  <si>
    <t>Bishop John Robinson Church of England Primary School</t>
  </si>
  <si>
    <t>St Margaret Clitherow Catholic Primary School</t>
  </si>
  <si>
    <t>Notre Dame Catholic Primary School</t>
  </si>
  <si>
    <t>St Thomas A Becket Roman Catholic Primary School</t>
  </si>
  <si>
    <t>St Alfege with St Peter's Church of England Primary School</t>
  </si>
  <si>
    <t>Saint Mary Magdalene Church of England All Through School</t>
  </si>
  <si>
    <t>Our Lady of Grace Catholic Primary School</t>
  </si>
  <si>
    <t>Eltham Church of England Primary School</t>
  </si>
  <si>
    <t>Christ Church Church of England Primary School, Shooters Hill</t>
  </si>
  <si>
    <t>Charlton Manor Primary School</t>
  </si>
  <si>
    <t>Mulgrave Primary School</t>
  </si>
  <si>
    <t>Greenslade Primary School</t>
  </si>
  <si>
    <t>Linton Mead Primary School</t>
  </si>
  <si>
    <t>Heronsgate Primary School</t>
  </si>
  <si>
    <t>Cardwell Primary School</t>
  </si>
  <si>
    <t>Wingfield Primary School</t>
  </si>
  <si>
    <t>De Lucy Primary School</t>
  </si>
  <si>
    <t>Boxgrove Primary School</t>
  </si>
  <si>
    <t>Montbelle Primary School</t>
  </si>
  <si>
    <t>Wyborne Primary School</t>
  </si>
  <si>
    <t>Thorntree Primary School</t>
  </si>
  <si>
    <t>Sherington Primary School</t>
  </si>
  <si>
    <t>Plumcroft Primary School</t>
  </si>
  <si>
    <t>Kidbrooke Park Primary School</t>
  </si>
  <si>
    <t>Invicta Primary School</t>
  </si>
  <si>
    <t>Henwick Primary School</t>
  </si>
  <si>
    <t>Haimo Primary School</t>
  </si>
  <si>
    <t>Gallions Mount Primary School</t>
  </si>
  <si>
    <t>Fossdene Primary School</t>
  </si>
  <si>
    <t>Ealdham Primary School</t>
  </si>
  <si>
    <t>Morden Mount Primary School</t>
  </si>
  <si>
    <t>Bannockburn Primary School</t>
  </si>
  <si>
    <t>Newhaven Pupil Referral Unit</t>
  </si>
  <si>
    <t>Robert Owen Nursery School</t>
  </si>
  <si>
    <t>Abbey Wood Nursery School</t>
  </si>
  <si>
    <t>Pound Park Nursery School</t>
  </si>
  <si>
    <t>Rachel McMillan Nursery School and Children's Centre</t>
  </si>
  <si>
    <t>Swiss Cottage School - Development &amp; Research Centre</t>
  </si>
  <si>
    <t>Royal Free Hospital Children's School</t>
  </si>
  <si>
    <t>Camden Centre for Learning (CCfL) Special School</t>
  </si>
  <si>
    <t>Frank Barnes School for Deaf Children</t>
  </si>
  <si>
    <t>Children's Hospital School at Gt Ormond Street and UCH</t>
  </si>
  <si>
    <t>La Sainte Union Catholic Secondary School</t>
  </si>
  <si>
    <t>William Ellis School</t>
  </si>
  <si>
    <t>Maria Fidelis Catholic School FCJ</t>
  </si>
  <si>
    <t>The Camden School for Girls</t>
  </si>
  <si>
    <t>Acland Burghley School</t>
  </si>
  <si>
    <t>Hampstead School</t>
  </si>
  <si>
    <t>Regent High School</t>
  </si>
  <si>
    <t>Parliament Hill School</t>
  </si>
  <si>
    <t>Haverstock School</t>
  </si>
  <si>
    <t>Our Lady Roman Catholic Primary School</t>
  </si>
  <si>
    <t>St Eugene de Mazenod Roman Catholic Primary School</t>
  </si>
  <si>
    <t>St Mary and St Pancras Church of England Primary School</t>
  </si>
  <si>
    <t>St Mary's Kilburn Church of England Primary School</t>
  </si>
  <si>
    <t>St Josephs Catholic Primary School</t>
  </si>
  <si>
    <t>St George the Martyr Church of England Primary School</t>
  </si>
  <si>
    <t>St Dominic's Catholic Primary School</t>
  </si>
  <si>
    <t>St Alban's Church of England Primary School</t>
  </si>
  <si>
    <t>Rosary Roman Catholic Primary School</t>
  </si>
  <si>
    <t>Kentish Town Church of England Primary School</t>
  </si>
  <si>
    <t>Holy Trinity and Saint Silas CofE Primary School, NW1</t>
  </si>
  <si>
    <t>Holy Trinity CofE Primary School, NW3</t>
  </si>
  <si>
    <t>Hampstead Parochial Church of England Primary School</t>
  </si>
  <si>
    <t>Emmanuel Church of England Primary School</t>
  </si>
  <si>
    <t>Christ Church School</t>
  </si>
  <si>
    <t>Christ Church Primary School, Hampstead</t>
  </si>
  <si>
    <t>Eleanor Palmer Primary School</t>
  </si>
  <si>
    <t>Fitzjohn's Primary School</t>
  </si>
  <si>
    <t>Gospel Oak Primary School</t>
  </si>
  <si>
    <t>Torriano Primary School</t>
  </si>
  <si>
    <t>Richard Cobden Primary School</t>
  </si>
  <si>
    <t>Rhyl Primary School</t>
  </si>
  <si>
    <t>Primrose Hill School</t>
  </si>
  <si>
    <t>New End Primary School</t>
  </si>
  <si>
    <t>Netley Primary School &amp; Centre for Autism</t>
  </si>
  <si>
    <t>Fleet Primary School</t>
  </si>
  <si>
    <t>Edith Neville Primary School</t>
  </si>
  <si>
    <t>Brecknock Primary School</t>
  </si>
  <si>
    <t>Beckford Primary School</t>
  </si>
  <si>
    <t>Argyle Primary School</t>
  </si>
  <si>
    <t>Camden Primary Pupil Referral Unit</t>
  </si>
  <si>
    <t>CCfL Key Stage 4 PRU</t>
  </si>
  <si>
    <t>Thomas Coram Centre</t>
  </si>
  <si>
    <t>Sir John Cass's Foundation Primary School</t>
  </si>
  <si>
    <t>City of London</t>
  </si>
  <si>
    <t>DFC</t>
  </si>
  <si>
    <t>VA Flag</t>
  </si>
  <si>
    <t xml:space="preserve">LAEstab </t>
  </si>
  <si>
    <t>LA Name</t>
  </si>
  <si>
    <t>LA No.</t>
  </si>
  <si>
    <t>4. Allocations are adjusted so that schools appearing on both the Schools Census and the ILR (post-16) are funded for all pupils but receive a single lump sum.</t>
  </si>
  <si>
    <t>3. Pupil counts for all schools include both sole and dual main registrations.</t>
  </si>
  <si>
    <t>2. The data source for all school data and pupil numbers is the School Census (Spring 2019).</t>
  </si>
  <si>
    <t>1. The rates shown above are used for all schools except voluntary aided schools, whose lump sum and per pupil rates are 8% higher.</t>
  </si>
  <si>
    <t>Special/PRU</t>
  </si>
  <si>
    <t>Post-16</t>
  </si>
  <si>
    <t>VA Groups</t>
  </si>
  <si>
    <t>LA</t>
  </si>
  <si>
    <t>Nursery/Primary</t>
  </si>
  <si>
    <t>Lump sum per school
2020-21</t>
  </si>
  <si>
    <t>Per boarding Pupil rate
2020-21</t>
  </si>
  <si>
    <t>Per non-boarding Pupil rate
2020-21</t>
  </si>
  <si>
    <t>We use pipeline conversion data to calculate SCA and DFC, but conversions are sometimes delayed or brought forward. Since DFC is a school-level allocation, DFC payments are made using the latest payment details we have on record for each institution, which may differ from the responsible body in this file.</t>
  </si>
  <si>
    <t>Back to Contents Page</t>
  </si>
  <si>
    <t>2a. 2020-21 Maintained Local Authority (LA) &amp; Voluntary Aided (VA) schools in SCA eligible VA Groups - DFC - School level</t>
  </si>
  <si>
    <t xml:space="preserve">Lump sum </t>
  </si>
  <si>
    <t xml:space="preserve"> Pupil rate</t>
  </si>
  <si>
    <t>Indicative Devloved Formula Capital 2021-22</t>
  </si>
  <si>
    <t>Condition of the Grant:</t>
  </si>
  <si>
    <t>Pupil No. *</t>
  </si>
  <si>
    <t xml:space="preserve">* Enter your pupil number to calculate your school indiactive allocation. </t>
  </si>
  <si>
    <t>Please note that the indiactive funding calculation is based on 2020-21 DFC formula.</t>
  </si>
  <si>
    <t xml:space="preserve">Your school actual allocation will be published by the DfE which may be different from the above estimate. </t>
  </si>
  <si>
    <t>Devloved formula Capital</t>
  </si>
  <si>
    <t>Staffing Cost</t>
  </si>
  <si>
    <t>Premises Costs</t>
  </si>
  <si>
    <t>21-22 Lump sum and Sparsity funding (including additional lump sum for small secondary schools), 20-21 additional lump sum (to be excluded from the MFG baseline)</t>
  </si>
  <si>
    <t xml:space="preserve">Indicative Early Years Single Funding Formula 2021-22.  </t>
  </si>
  <si>
    <t>Total Bug</t>
  </si>
  <si>
    <t>Central Team</t>
  </si>
  <si>
    <r>
      <t>§</t>
    </r>
    <r>
      <rPr>
        <sz val="7"/>
        <color indexed="8"/>
        <rFont val="Times New Roman"/>
        <family val="1"/>
      </rPr>
      <t xml:space="preserve">   </t>
    </r>
    <r>
      <rPr>
        <sz val="12"/>
        <color indexed="8"/>
        <rFont val="Arial"/>
        <family val="2"/>
      </rPr>
      <t>Step 3: DSG tab: Review your School amalgamated grants included in DSG</t>
    </r>
  </si>
  <si>
    <r>
      <t>§</t>
    </r>
    <r>
      <rPr>
        <sz val="7"/>
        <color indexed="8"/>
        <rFont val="Times New Roman"/>
        <family val="1"/>
      </rPr>
      <t xml:space="preserve">   </t>
    </r>
    <r>
      <rPr>
        <sz val="12"/>
        <color indexed="8"/>
        <rFont val="Arial"/>
        <family val="2"/>
      </rPr>
      <t>Step 7: Click on Other Grants : Enter total number of eligible pupil to calculate your schools DFC funding</t>
    </r>
  </si>
  <si>
    <t>NOTE: Altering the budget planner (e.g. adding rows/columns) may result in incorrect outputs</t>
  </si>
  <si>
    <t>22-23 Approved Exceptional  Circumstance 1:
Reserved for Additional lump sum for schools amalgamated during  FY21-22</t>
  </si>
  <si>
    <t>22-23 Approved Exceptional  Circumstance 2:
Reserved for additional sparsity lump sum</t>
  </si>
  <si>
    <t>22-23 Approved Exceptional  Circumstance 3</t>
  </si>
  <si>
    <t>22-23 Approved Exceptional  Circumstance 4</t>
  </si>
  <si>
    <t>22-23 Approved Exceptional  Circumstance 5</t>
  </si>
  <si>
    <t>22-23 Approved Exceptional  Circumstance 6</t>
  </si>
  <si>
    <t>22-23 Approved Exceptional  Circumstance 7</t>
  </si>
  <si>
    <t>22-23 MFG budget using minimum funding level</t>
  </si>
  <si>
    <t>22-23 MFG Budget</t>
  </si>
  <si>
    <t>22-23 MFG Unit Value</t>
  </si>
  <si>
    <t>22-23 MFG Adjustment</t>
  </si>
  <si>
    <t>22-23 Post MFG Budget</t>
  </si>
  <si>
    <t>22-23 Post MFG per pupil Budget</t>
  </si>
  <si>
    <r>
      <t>§</t>
    </r>
    <r>
      <rPr>
        <sz val="7"/>
        <color indexed="8"/>
        <rFont val="Times New Roman"/>
        <family val="1"/>
      </rPr>
      <t xml:space="preserve">      </t>
    </r>
    <r>
      <rPr>
        <sz val="12"/>
        <color indexed="8"/>
        <rFont val="Arial"/>
        <family val="2"/>
      </rPr>
      <t>funding tool have been created as a guidance to calculate indicative funding for 2022-23</t>
    </r>
  </si>
  <si>
    <r>
      <t>§</t>
    </r>
    <r>
      <rPr>
        <sz val="7"/>
        <color indexed="8"/>
        <rFont val="Times New Roman"/>
        <family val="1"/>
      </rPr>
      <t xml:space="preserve">   </t>
    </r>
    <r>
      <rPr>
        <sz val="12"/>
        <color indexed="8"/>
        <rFont val="Arial"/>
        <family val="2"/>
      </rPr>
      <t>Step 2: Click on DSG tab above: Pupil number of on roll for 2022-23 for your DSG grant has been populated APT (Oct 2020 Census)</t>
    </r>
  </si>
  <si>
    <t>[Version:  1.6 - September 2021]</t>
  </si>
  <si>
    <t>Post MFG Budget 2021-2022</t>
  </si>
  <si>
    <t>Funded number on roll 2020</t>
  </si>
  <si>
    <t>Indicative 22-23 Post MFG per pupil Budget (inclusive of Pension and Teachers Pay grant)</t>
  </si>
  <si>
    <t>APT Funded number on roll October 2021</t>
  </si>
  <si>
    <t>Total Indicative funding 2022-23</t>
  </si>
  <si>
    <t xml:space="preserve">De-delegation 2022-23 </t>
  </si>
  <si>
    <t>Post De-delegation Indicative DSG budget 2022-23</t>
  </si>
  <si>
    <t>Breakdown of factors included in Indicative funding for 2022-23</t>
  </si>
  <si>
    <t>Business Rates Funding 2022-23</t>
  </si>
  <si>
    <t>The maximum funding allocation for 2022-23 may not exceed from your school 2021-22 allocation.</t>
  </si>
  <si>
    <t>1. The data source for all school data and pupil numbers is the School Census (Spring 2021).</t>
  </si>
  <si>
    <t>Your School's Indicative Funding Calculator 2022-23</t>
  </si>
  <si>
    <t>Devloved Formula Capital 2022-23</t>
  </si>
  <si>
    <t>Indicative 2022-23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</si>
</sst>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&quot;$&quot;#,##0"/>
    <numFmt numFmtId="165" formatCode="&quot;£&quot;#,##0.00"/>
    <numFmt numFmtId="166" formatCode="&quot;£&quot;#,##0"/>
    <numFmt numFmtId="167" formatCode="_(&quot;£&quot;* #,##0.00_);_(&quot;£&quot;* \(#,##0.00\);_(&quot;£&quot;* &quot;-&quot;??_);_(@_)"/>
    <numFmt numFmtId="168" formatCode="&quot;£&quot;#,##0_);[Red]\(&quot;£&quot;#,##0\)"/>
    <numFmt numFmtId="169" formatCode="_-&quot;£&quot;* #,##0.0000000_-;\-&quot;£&quot;* #,##0.0000000_-;_-&quot;£&quot;* &quot;-&quot;??_-;_-@_-"/>
    <numFmt numFmtId="170" formatCode="&quot; &quot;[$£-809]#,##0.00&quot; &quot;;&quot;-&quot;[$£-809]#,##0.00&quot; &quot;;&quot; &quot;[$£-809]&quot;-&quot;00&quot; &quot;;&quot; &quot;@&quot; &quot;"/>
    <numFmt numFmtId="171" formatCode="[$£-809]#,##0"/>
    <numFmt numFmtId="172" formatCode="&quot; &quot;[$£-809]#,##0&quot; &quot;;&quot;-&quot;[$£-809]#,##0&quot; &quot;;&quot; &quot;[$£-809]&quot;-&quot;00&quot; &quot;;&quot; &quot;@&quot; &quot;"/>
    <numFmt numFmtId="173" formatCode="[$£-809]#,##0.00;[Red]&quot;-&quot;[$£-809]#,##0.00"/>
    <numFmt numFmtId="174" formatCode="[$£-809]#,##0.00"/>
  </numFmts>
  <fonts count="5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8"/>
      <name val="Verdana"/>
      <family val="2"/>
    </font>
    <font>
      <sz val="8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8"/>
      <color indexed="8"/>
      <name val="Arial"/>
      <family val="2"/>
    </font>
    <font>
      <b/>
      <sz val="16"/>
      <color indexed="17"/>
      <name val="Arial"/>
      <family val="2"/>
    </font>
    <font>
      <u/>
      <sz val="8"/>
      <color indexed="12"/>
      <name val="Arial"/>
      <family val="2"/>
    </font>
    <font>
      <b/>
      <sz val="14"/>
      <color indexed="8"/>
      <name val="Arial"/>
      <family val="2"/>
    </font>
    <font>
      <sz val="12"/>
      <color indexed="47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sz val="10"/>
      <color indexed="57"/>
      <name val="Arial"/>
      <family val="2"/>
    </font>
    <font>
      <sz val="1"/>
      <color indexed="9"/>
      <name val="Arial"/>
      <family val="2"/>
    </font>
    <font>
      <sz val="7"/>
      <color indexed="8"/>
      <name val="Times New Roman"/>
      <family val="1"/>
    </font>
    <font>
      <b/>
      <sz val="9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b/>
      <sz val="18"/>
      <color theme="6" tint="-0.249977111117893"/>
      <name val="Arial"/>
      <family val="2"/>
    </font>
    <font>
      <sz val="12"/>
      <color rgb="FF000000"/>
      <name val="Wingdings"/>
      <charset val="2"/>
    </font>
    <font>
      <b/>
      <sz val="12"/>
      <color rgb="FF0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0000"/>
      <name val="Segoe UI"/>
      <family val="2"/>
    </font>
    <font>
      <sz val="12"/>
      <color theme="0"/>
      <name val="Arial"/>
      <family val="2"/>
    </font>
    <font>
      <sz val="11"/>
      <color theme="0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3E3E3E"/>
      <name val="Tahoma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u/>
      <sz val="10"/>
      <color rgb="FF0000FF"/>
      <name val="Arial"/>
      <family val="2"/>
    </font>
    <font>
      <sz val="10"/>
      <color rgb="FF003366"/>
      <name val="Arial"/>
      <family val="2"/>
    </font>
    <font>
      <b/>
      <sz val="10"/>
      <color rgb="FF003366"/>
      <name val="Arial"/>
      <family val="2"/>
    </font>
    <font>
      <sz val="11"/>
      <color rgb="FF00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rgb="FFCC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003366"/>
        <bgColor rgb="FF003366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7"/>
      </top>
      <bottom style="thin">
        <color indexed="27"/>
      </bottom>
      <diagonal/>
    </border>
    <border>
      <left/>
      <right/>
      <top/>
      <bottom style="hair">
        <color indexed="23"/>
      </bottom>
      <diagonal/>
    </border>
    <border>
      <left/>
      <right/>
      <top/>
      <bottom style="thin">
        <color indexed="27"/>
      </bottom>
      <diagonal/>
    </border>
    <border>
      <left/>
      <right/>
      <top style="thin">
        <color indexed="27"/>
      </top>
      <bottom/>
      <diagonal/>
    </border>
    <border>
      <left/>
      <right/>
      <top style="thin">
        <color indexed="64"/>
      </top>
      <bottom style="thin">
        <color indexed="27"/>
      </bottom>
      <diagonal/>
    </border>
    <border>
      <left style="medium">
        <color indexed="23"/>
      </left>
      <right/>
      <top style="medium">
        <color indexed="23"/>
      </top>
      <bottom/>
      <diagonal/>
    </border>
    <border>
      <left/>
      <right/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/>
      <top/>
      <bottom/>
      <diagonal/>
    </border>
    <border>
      <left/>
      <right style="medium">
        <color indexed="23"/>
      </right>
      <top/>
      <bottom/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27"/>
      </bottom>
      <diagonal/>
    </border>
    <border>
      <left/>
      <right style="medium">
        <color indexed="64"/>
      </right>
      <top style="thin">
        <color indexed="27"/>
      </top>
      <bottom style="thin">
        <color indexed="27"/>
      </bottom>
      <diagonal/>
    </border>
    <border>
      <left/>
      <right style="medium">
        <color indexed="64"/>
      </right>
      <top style="thin">
        <color indexed="27"/>
      </top>
      <bottom style="medium">
        <color indexed="64"/>
      </bottom>
      <diagonal/>
    </border>
    <border>
      <left/>
      <right/>
      <top style="thin">
        <color indexed="27"/>
      </top>
      <bottom style="thin">
        <color indexed="64"/>
      </bottom>
      <diagonal/>
    </border>
    <border>
      <left style="thin">
        <color indexed="23"/>
      </left>
      <right/>
      <top style="thin">
        <color indexed="27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/>
      <bottom style="thin">
        <color indexed="27"/>
      </bottom>
      <diagonal/>
    </border>
    <border>
      <left/>
      <right/>
      <top style="medium">
        <color indexed="64"/>
      </top>
      <bottom style="thin">
        <color indexed="27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27"/>
      </top>
      <bottom style="thin">
        <color indexed="27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27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27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27"/>
      </bottom>
      <diagonal/>
    </border>
    <border>
      <left style="medium">
        <color theme="6"/>
      </left>
      <right/>
      <top style="medium">
        <color theme="6"/>
      </top>
      <bottom/>
      <diagonal/>
    </border>
    <border>
      <left/>
      <right/>
      <top style="medium">
        <color theme="6"/>
      </top>
      <bottom/>
      <diagonal/>
    </border>
    <border>
      <left/>
      <right style="medium">
        <color theme="6"/>
      </right>
      <top style="medium">
        <color theme="6"/>
      </top>
      <bottom/>
      <diagonal/>
    </border>
    <border>
      <left style="medium">
        <color theme="6"/>
      </left>
      <right/>
      <top/>
      <bottom style="medium">
        <color theme="6"/>
      </bottom>
      <diagonal/>
    </border>
    <border>
      <left/>
      <right/>
      <top/>
      <bottom style="medium">
        <color theme="6"/>
      </bottom>
      <diagonal/>
    </border>
    <border>
      <left/>
      <right style="medium">
        <color theme="6"/>
      </right>
      <top/>
      <bottom style="medium">
        <color theme="6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/>
      <diagonal/>
    </border>
    <border>
      <left/>
      <right/>
      <top style="medium">
        <color theme="6" tint="-0.24994659260841701"/>
      </top>
      <bottom/>
      <diagonal/>
    </border>
    <border>
      <left/>
      <right style="medium">
        <color theme="6" tint="-0.2499465926084170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/>
      <top/>
      <bottom style="medium">
        <color theme="6" tint="-0.24994659260841701"/>
      </bottom>
      <diagonal/>
    </border>
    <border>
      <left/>
      <right/>
      <top/>
      <bottom style="medium">
        <color theme="6" tint="-0.24994659260841701"/>
      </bottom>
      <diagonal/>
    </border>
    <border>
      <left/>
      <right style="medium">
        <color theme="6" tint="-0.24994659260841701"/>
      </right>
      <top/>
      <bottom style="medium">
        <color theme="6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indexed="23"/>
      </right>
      <top style="thin">
        <color rgb="FF000000"/>
      </top>
      <bottom/>
      <diagonal/>
    </border>
    <border>
      <left style="thin">
        <color rgb="FF000000"/>
      </left>
      <right style="thin">
        <color indexed="23"/>
      </right>
      <top/>
      <bottom/>
      <diagonal/>
    </border>
    <border>
      <left style="thin">
        <color rgb="FF000000"/>
      </left>
      <right style="thin">
        <color indexed="23"/>
      </right>
      <top/>
      <bottom style="thin">
        <color indexed="23"/>
      </bottom>
      <diagonal/>
    </border>
  </borders>
  <cellStyleXfs count="9">
    <xf numFmtId="0" fontId="0" fillId="0" borderId="0"/>
    <xf numFmtId="167" fontId="6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9" fontId="6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6" fillId="0" borderId="0"/>
    <xf numFmtId="0" fontId="45" fillId="0" borderId="0"/>
    <xf numFmtId="170" fontId="45" fillId="0" borderId="0" applyFont="0" applyFill="0" applyBorder="0" applyAlignment="0" applyProtection="0"/>
    <xf numFmtId="0" fontId="46" fillId="0" borderId="0" applyNumberFormat="0" applyBorder="0" applyProtection="0"/>
  </cellStyleXfs>
  <cellXfs count="436">
    <xf numFmtId="0" fontId="0" fillId="0" borderId="0" xfId="0"/>
    <xf numFmtId="0" fontId="6" fillId="3" borderId="0" xfId="0" applyFont="1" applyFill="1"/>
    <xf numFmtId="0" fontId="6" fillId="3" borderId="0" xfId="0" applyFont="1" applyFill="1" applyAlignment="1">
      <alignment vertical="center"/>
    </xf>
    <xf numFmtId="0" fontId="3" fillId="4" borderId="2" xfId="0" applyFont="1" applyFill="1" applyBorder="1" applyAlignment="1" applyProtection="1">
      <alignment horizontal="right" vertical="center"/>
      <protection hidden="1"/>
    </xf>
    <xf numFmtId="0" fontId="0" fillId="3" borderId="0" xfId="0" applyFill="1" applyProtection="1"/>
    <xf numFmtId="0" fontId="0" fillId="3" borderId="0" xfId="0" applyFill="1" applyAlignment="1" applyProtection="1">
      <alignment vertical="center"/>
    </xf>
    <xf numFmtId="0" fontId="0" fillId="0" borderId="0" xfId="0" applyFill="1" applyProtection="1"/>
    <xf numFmtId="0" fontId="2" fillId="3" borderId="0" xfId="0" applyFont="1" applyFill="1" applyProtection="1"/>
    <xf numFmtId="0" fontId="14" fillId="3" borderId="0" xfId="2" applyFont="1" applyFill="1" applyAlignment="1" applyProtection="1"/>
    <xf numFmtId="0" fontId="9" fillId="3" borderId="0" xfId="2" applyFont="1" applyFill="1" applyAlignment="1" applyProtection="1"/>
    <xf numFmtId="0" fontId="6" fillId="4" borderId="0" xfId="0" applyFont="1" applyFill="1"/>
    <xf numFmtId="164" fontId="6" fillId="4" borderId="0" xfId="0" applyNumberFormat="1" applyFont="1" applyFill="1" applyAlignment="1">
      <alignment vertical="center"/>
    </xf>
    <xf numFmtId="0" fontId="6" fillId="4" borderId="0" xfId="0" applyFont="1" applyFill="1" applyAlignment="1">
      <alignment vertical="center"/>
    </xf>
    <xf numFmtId="164" fontId="6" fillId="4" borderId="0" xfId="0" applyNumberFormat="1" applyFont="1" applyFill="1"/>
    <xf numFmtId="0" fontId="6" fillId="3" borderId="3" xfId="0" applyFont="1" applyFill="1" applyBorder="1"/>
    <xf numFmtId="0" fontId="6" fillId="3" borderId="0" xfId="0" applyFont="1" applyFill="1" applyBorder="1"/>
    <xf numFmtId="0" fontId="18" fillId="3" borderId="0" xfId="0" applyFont="1" applyFill="1" applyBorder="1"/>
    <xf numFmtId="0" fontId="17" fillId="3" borderId="2" xfId="0" applyFont="1" applyFill="1" applyBorder="1"/>
    <xf numFmtId="0" fontId="18" fillId="3" borderId="2" xfId="0" applyFont="1" applyFill="1" applyBorder="1"/>
    <xf numFmtId="0" fontId="24" fillId="3" borderId="2" xfId="0" applyFont="1" applyFill="1" applyBorder="1"/>
    <xf numFmtId="0" fontId="6" fillId="4" borderId="2" xfId="0" applyFont="1" applyFill="1" applyBorder="1"/>
    <xf numFmtId="164" fontId="6" fillId="4" borderId="2" xfId="0" applyNumberFormat="1" applyFont="1" applyFill="1" applyBorder="1"/>
    <xf numFmtId="0" fontId="6" fillId="3" borderId="0" xfId="0" applyFont="1" applyFill="1" applyProtection="1"/>
    <xf numFmtId="0" fontId="6" fillId="4" borderId="0" xfId="0" applyFont="1" applyFill="1" applyBorder="1"/>
    <xf numFmtId="0" fontId="20" fillId="4" borderId="0" xfId="0" applyFont="1" applyFill="1" applyBorder="1"/>
    <xf numFmtId="0" fontId="20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vertical="center"/>
    </xf>
    <xf numFmtId="0" fontId="6" fillId="3" borderId="0" xfId="0" applyFont="1" applyFill="1" applyAlignment="1" applyProtection="1">
      <alignment vertical="center"/>
    </xf>
    <xf numFmtId="0" fontId="18" fillId="4" borderId="2" xfId="0" applyFont="1" applyFill="1" applyBorder="1" applyProtection="1"/>
    <xf numFmtId="0" fontId="18" fillId="3" borderId="2" xfId="0" applyFont="1" applyFill="1" applyBorder="1" applyProtection="1"/>
    <xf numFmtId="164" fontId="20" fillId="4" borderId="2" xfId="0" applyNumberFormat="1" applyFont="1" applyFill="1" applyBorder="1" applyProtection="1">
      <protection hidden="1"/>
    </xf>
    <xf numFmtId="0" fontId="7" fillId="4" borderId="2" xfId="0" applyFont="1" applyFill="1" applyBorder="1"/>
    <xf numFmtId="0" fontId="23" fillId="3" borderId="4" xfId="0" applyFont="1" applyFill="1" applyBorder="1" applyAlignment="1">
      <alignment vertical="center" wrapText="1"/>
    </xf>
    <xf numFmtId="0" fontId="23" fillId="3" borderId="2" xfId="0" applyFont="1" applyFill="1" applyBorder="1" applyAlignment="1">
      <alignment vertical="center" wrapText="1"/>
    </xf>
    <xf numFmtId="0" fontId="23" fillId="3" borderId="0" xfId="0" applyFont="1" applyFill="1" applyBorder="1" applyAlignment="1">
      <alignment vertical="center" wrapText="1"/>
    </xf>
    <xf numFmtId="0" fontId="6" fillId="4" borderId="2" xfId="0" applyFont="1" applyFill="1" applyBorder="1" applyAlignment="1">
      <alignment horizontal="right"/>
    </xf>
    <xf numFmtId="0" fontId="6" fillId="3" borderId="0" xfId="0" applyFont="1" applyFill="1" applyAlignment="1">
      <alignment horizontal="right"/>
    </xf>
    <xf numFmtId="0" fontId="6" fillId="3" borderId="3" xfId="0" applyFont="1" applyFill="1" applyBorder="1" applyAlignment="1">
      <alignment horizontal="right"/>
    </xf>
    <xf numFmtId="0" fontId="18" fillId="3" borderId="2" xfId="0" applyFont="1" applyFill="1" applyBorder="1" applyAlignment="1">
      <alignment horizontal="right"/>
    </xf>
    <xf numFmtId="0" fontId="23" fillId="3" borderId="0" xfId="0" applyFont="1" applyFill="1" applyBorder="1" applyAlignment="1">
      <alignment horizontal="right" vertical="center" wrapText="1"/>
    </xf>
    <xf numFmtId="0" fontId="23" fillId="3" borderId="0" xfId="0" applyFont="1" applyFill="1" applyBorder="1" applyAlignment="1">
      <alignment vertical="top" wrapText="1"/>
    </xf>
    <xf numFmtId="0" fontId="23" fillId="3" borderId="2" xfId="0" applyFont="1" applyFill="1" applyBorder="1" applyAlignment="1">
      <alignment vertical="top" wrapText="1"/>
    </xf>
    <xf numFmtId="0" fontId="6" fillId="3" borderId="0" xfId="0" applyFont="1" applyFill="1" applyAlignment="1">
      <alignment vertical="top"/>
    </xf>
    <xf numFmtId="0" fontId="6" fillId="4" borderId="0" xfId="0" applyFont="1" applyFill="1" applyAlignment="1">
      <alignment vertical="top"/>
    </xf>
    <xf numFmtId="164" fontId="6" fillId="4" borderId="0" xfId="0" applyNumberFormat="1" applyFont="1" applyFill="1" applyAlignment="1">
      <alignment vertical="top"/>
    </xf>
    <xf numFmtId="0" fontId="18" fillId="4" borderId="2" xfId="0" applyFont="1" applyFill="1" applyBorder="1"/>
    <xf numFmtId="0" fontId="31" fillId="3" borderId="3" xfId="0" applyFont="1" applyFill="1" applyBorder="1"/>
    <xf numFmtId="0" fontId="17" fillId="5" borderId="0" xfId="0" applyFont="1" applyFill="1" applyBorder="1" applyAlignment="1">
      <alignment vertical="center" wrapText="1"/>
    </xf>
    <xf numFmtId="0" fontId="6" fillId="4" borderId="5" xfId="0" applyFont="1" applyFill="1" applyBorder="1"/>
    <xf numFmtId="0" fontId="6" fillId="4" borderId="5" xfId="0" applyFont="1" applyFill="1" applyBorder="1" applyAlignment="1">
      <alignment horizontal="right"/>
    </xf>
    <xf numFmtId="164" fontId="6" fillId="4" borderId="5" xfId="0" applyNumberFormat="1" applyFont="1" applyFill="1" applyBorder="1"/>
    <xf numFmtId="0" fontId="6" fillId="4" borderId="4" xfId="0" applyFont="1" applyFill="1" applyBorder="1"/>
    <xf numFmtId="0" fontId="6" fillId="4" borderId="4" xfId="0" applyFont="1" applyFill="1" applyBorder="1" applyAlignment="1">
      <alignment horizontal="right"/>
    </xf>
    <xf numFmtId="164" fontId="6" fillId="4" borderId="4" xfId="0" applyNumberFormat="1" applyFont="1" applyFill="1" applyBorder="1"/>
    <xf numFmtId="0" fontId="6" fillId="4" borderId="0" xfId="0" applyFont="1" applyFill="1" applyBorder="1" applyAlignment="1">
      <alignment vertical="top"/>
    </xf>
    <xf numFmtId="0" fontId="20" fillId="3" borderId="0" xfId="0" applyFont="1" applyFill="1" applyBorder="1" applyAlignment="1">
      <alignment vertical="top"/>
    </xf>
    <xf numFmtId="0" fontId="26" fillId="3" borderId="0" xfId="0" applyFont="1" applyFill="1" applyBorder="1"/>
    <xf numFmtId="164" fontId="26" fillId="3" borderId="0" xfId="0" applyNumberFormat="1" applyFont="1" applyFill="1" applyBorder="1"/>
    <xf numFmtId="0" fontId="24" fillId="4" borderId="0" xfId="0" applyFont="1" applyFill="1" applyBorder="1"/>
    <xf numFmtId="0" fontId="7" fillId="3" borderId="0" xfId="0" applyFont="1" applyFill="1" applyBorder="1" applyAlignment="1">
      <alignment horizontal="right"/>
    </xf>
    <xf numFmtId="0" fontId="7" fillId="3" borderId="0" xfId="0" applyFont="1" applyFill="1" applyBorder="1"/>
    <xf numFmtId="0" fontId="6" fillId="3" borderId="0" xfId="0" applyFont="1" applyFill="1" applyBorder="1" applyAlignment="1">
      <alignment horizontal="right"/>
    </xf>
    <xf numFmtId="0" fontId="23" fillId="5" borderId="4" xfId="0" applyFont="1" applyFill="1" applyBorder="1" applyAlignment="1">
      <alignment vertical="center" wrapText="1"/>
    </xf>
    <xf numFmtId="0" fontId="23" fillId="6" borderId="2" xfId="0" applyFont="1" applyFill="1" applyBorder="1" applyAlignment="1">
      <alignment vertical="center" wrapText="1"/>
    </xf>
    <xf numFmtId="0" fontId="23" fillId="6" borderId="5" xfId="0" applyFont="1" applyFill="1" applyBorder="1" applyAlignment="1">
      <alignment vertical="center" wrapText="1"/>
    </xf>
    <xf numFmtId="0" fontId="23" fillId="6" borderId="6" xfId="0" applyFont="1" applyFill="1" applyBorder="1" applyAlignment="1">
      <alignment vertical="center" wrapText="1"/>
    </xf>
    <xf numFmtId="0" fontId="17" fillId="6" borderId="6" xfId="0" applyFont="1" applyFill="1" applyBorder="1" applyAlignment="1">
      <alignment horizontal="left" vertical="center"/>
    </xf>
    <xf numFmtId="0" fontId="11" fillId="4" borderId="2" xfId="0" applyFont="1" applyFill="1" applyBorder="1" applyProtection="1"/>
    <xf numFmtId="0" fontId="0" fillId="4" borderId="7" xfId="0" applyFill="1" applyBorder="1" applyProtection="1"/>
    <xf numFmtId="0" fontId="2" fillId="4" borderId="8" xfId="0" applyFont="1" applyFill="1" applyBorder="1" applyProtection="1"/>
    <xf numFmtId="0" fontId="2" fillId="4" borderId="8" xfId="0" applyFont="1" applyFill="1" applyBorder="1" applyAlignment="1" applyProtection="1">
      <alignment horizontal="right"/>
    </xf>
    <xf numFmtId="0" fontId="0" fillId="4" borderId="8" xfId="0" applyFill="1" applyBorder="1" applyProtection="1"/>
    <xf numFmtId="0" fontId="0" fillId="4" borderId="9" xfId="0" applyFill="1" applyBorder="1" applyProtection="1"/>
    <xf numFmtId="0" fontId="2" fillId="4" borderId="10" xfId="0" applyFont="1" applyFill="1" applyBorder="1" applyProtection="1"/>
    <xf numFmtId="164" fontId="10" fillId="4" borderId="2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2" fillId="4" borderId="0" xfId="0" applyFont="1" applyFill="1" applyBorder="1" applyAlignment="1" applyProtection="1">
      <alignment horizontal="right"/>
    </xf>
    <xf numFmtId="0" fontId="0" fillId="4" borderId="11" xfId="0" applyFill="1" applyBorder="1" applyProtection="1"/>
    <xf numFmtId="0" fontId="0" fillId="4" borderId="10" xfId="0" applyFill="1" applyBorder="1" applyAlignment="1" applyProtection="1">
      <alignment vertical="center"/>
    </xf>
    <xf numFmtId="164" fontId="0" fillId="4" borderId="2" xfId="0" applyNumberFormat="1" applyFill="1" applyBorder="1" applyProtection="1"/>
    <xf numFmtId="0" fontId="2" fillId="4" borderId="2" xfId="0" applyFont="1" applyFill="1" applyBorder="1" applyAlignment="1" applyProtection="1">
      <alignment horizontal="left" vertical="center"/>
    </xf>
    <xf numFmtId="0" fontId="2" fillId="4" borderId="2" xfId="0" applyFont="1" applyFill="1" applyBorder="1" applyAlignment="1" applyProtection="1">
      <alignment horizontal="right" vertical="center"/>
    </xf>
    <xf numFmtId="0" fontId="0" fillId="4" borderId="2" xfId="0" applyFill="1" applyBorder="1" applyAlignment="1" applyProtection="1">
      <alignment vertical="center"/>
    </xf>
    <xf numFmtId="0" fontId="0" fillId="4" borderId="11" xfId="0" applyFill="1" applyBorder="1" applyAlignment="1" applyProtection="1">
      <alignment vertical="center"/>
    </xf>
    <xf numFmtId="0" fontId="0" fillId="4" borderId="10" xfId="0" applyFill="1" applyBorder="1" applyProtection="1"/>
    <xf numFmtId="164" fontId="3" fillId="4" borderId="2" xfId="0" applyNumberFormat="1" applyFont="1" applyFill="1" applyBorder="1" applyProtection="1"/>
    <xf numFmtId="164" fontId="10" fillId="4" borderId="2" xfId="0" applyNumberFormat="1" applyFont="1" applyFill="1" applyBorder="1" applyAlignment="1" applyProtection="1">
      <alignment horizontal="center"/>
    </xf>
    <xf numFmtId="0" fontId="0" fillId="4" borderId="2" xfId="0" applyFill="1" applyBorder="1" applyProtection="1"/>
    <xf numFmtId="0" fontId="32" fillId="0" borderId="2" xfId="0" applyFont="1" applyBorder="1" applyAlignment="1" applyProtection="1">
      <alignment horizontal="left"/>
    </xf>
    <xf numFmtId="164" fontId="0" fillId="4" borderId="2" xfId="0" applyNumberFormat="1" applyFill="1" applyBorder="1" applyAlignment="1" applyProtection="1">
      <alignment horizontal="center"/>
    </xf>
    <xf numFmtId="164" fontId="11" fillId="4" borderId="2" xfId="0" applyNumberFormat="1" applyFont="1" applyFill="1" applyBorder="1" applyProtection="1"/>
    <xf numFmtId="0" fontId="33" fillId="0" borderId="2" xfId="0" applyFont="1" applyBorder="1" applyAlignment="1" applyProtection="1">
      <alignment horizontal="left"/>
    </xf>
    <xf numFmtId="0" fontId="5" fillId="4" borderId="11" xfId="0" applyFont="1" applyFill="1" applyBorder="1" applyProtection="1"/>
    <xf numFmtId="0" fontId="5" fillId="4" borderId="10" xfId="0" applyFont="1" applyFill="1" applyBorder="1" applyProtection="1"/>
    <xf numFmtId="0" fontId="5" fillId="3" borderId="2" xfId="0" applyFont="1" applyFill="1" applyBorder="1" applyProtection="1"/>
    <xf numFmtId="0" fontId="12" fillId="3" borderId="2" xfId="0" applyFont="1" applyFill="1" applyBorder="1" applyProtection="1"/>
    <xf numFmtId="0" fontId="5" fillId="3" borderId="0" xfId="0" applyFont="1" applyFill="1" applyBorder="1" applyProtection="1"/>
    <xf numFmtId="0" fontId="5" fillId="4" borderId="12" xfId="0" applyFont="1" applyFill="1" applyBorder="1" applyProtection="1"/>
    <xf numFmtId="0" fontId="5" fillId="4" borderId="13" xfId="0" applyFont="1" applyFill="1" applyBorder="1" applyProtection="1"/>
    <xf numFmtId="0" fontId="5" fillId="4" borderId="14" xfId="0" applyFont="1" applyFill="1" applyBorder="1" applyProtection="1"/>
    <xf numFmtId="166" fontId="18" fillId="6" borderId="2" xfId="0" applyNumberFormat="1" applyFont="1" applyFill="1" applyBorder="1" applyAlignment="1">
      <alignment horizontal="right" vertical="center"/>
    </xf>
    <xf numFmtId="166" fontId="18" fillId="6" borderId="5" xfId="0" applyNumberFormat="1" applyFont="1" applyFill="1" applyBorder="1" applyAlignment="1">
      <alignment horizontal="right" vertical="center"/>
    </xf>
    <xf numFmtId="166" fontId="17" fillId="6" borderId="6" xfId="0" applyNumberFormat="1" applyFont="1" applyFill="1" applyBorder="1" applyAlignment="1">
      <alignment horizontal="right" vertical="center"/>
    </xf>
    <xf numFmtId="166" fontId="18" fillId="3" borderId="0" xfId="0" applyNumberFormat="1" applyFont="1" applyFill="1" applyBorder="1" applyAlignment="1">
      <alignment horizontal="right"/>
    </xf>
    <xf numFmtId="166" fontId="11" fillId="4" borderId="2" xfId="0" applyNumberFormat="1" applyFont="1" applyFill="1" applyBorder="1" applyProtection="1">
      <protection hidden="1"/>
    </xf>
    <xf numFmtId="166" fontId="3" fillId="4" borderId="2" xfId="0" applyNumberFormat="1" applyFont="1" applyFill="1" applyBorder="1" applyProtection="1">
      <protection hidden="1"/>
    </xf>
    <xf numFmtId="166" fontId="4" fillId="4" borderId="2" xfId="0" applyNumberFormat="1" applyFont="1" applyFill="1" applyBorder="1" applyProtection="1">
      <protection hidden="1"/>
    </xf>
    <xf numFmtId="0" fontId="34" fillId="7" borderId="15" xfId="0" applyFont="1" applyFill="1" applyBorder="1" applyAlignment="1">
      <alignment horizontal="center" vertical="center" wrapText="1"/>
    </xf>
    <xf numFmtId="1" fontId="34" fillId="7" borderId="15" xfId="0" applyNumberFormat="1" applyFont="1" applyFill="1" applyBorder="1" applyAlignment="1">
      <alignment horizontal="center" vertical="center" wrapText="1"/>
    </xf>
    <xf numFmtId="168" fontId="34" fillId="8" borderId="15" xfId="0" applyNumberFormat="1" applyFont="1" applyFill="1" applyBorder="1" applyAlignment="1">
      <alignment horizontal="center" vertical="center" wrapText="1"/>
    </xf>
    <xf numFmtId="168" fontId="34" fillId="7" borderId="15" xfId="0" applyNumberFormat="1" applyFont="1" applyFill="1" applyBorder="1" applyAlignment="1">
      <alignment horizontal="center" vertical="center" wrapText="1"/>
    </xf>
    <xf numFmtId="3" fontId="35" fillId="9" borderId="15" xfId="0" applyNumberFormat="1" applyFont="1" applyFill="1" applyBorder="1" applyAlignment="1">
      <alignment horizontal="right" wrapText="1"/>
    </xf>
    <xf numFmtId="166" fontId="35" fillId="9" borderId="15" xfId="0" applyNumberFormat="1" applyFont="1" applyFill="1" applyBorder="1" applyAlignment="1">
      <alignment horizontal="right" wrapText="1"/>
    </xf>
    <xf numFmtId="166" fontId="35" fillId="10" borderId="15" xfId="0" applyNumberFormat="1" applyFont="1" applyFill="1" applyBorder="1" applyAlignment="1">
      <alignment horizontal="right" wrapText="1"/>
    </xf>
    <xf numFmtId="1" fontId="34" fillId="11" borderId="15" xfId="0" applyNumberFormat="1" applyFont="1" applyFill="1" applyBorder="1" applyAlignment="1">
      <alignment horizontal="left"/>
    </xf>
    <xf numFmtId="0" fontId="34" fillId="11" borderId="15" xfId="0" applyFont="1" applyFill="1" applyBorder="1" applyAlignment="1">
      <alignment horizontal="left"/>
    </xf>
    <xf numFmtId="165" fontId="34" fillId="11" borderId="15" xfId="0" applyNumberFormat="1" applyFont="1" applyFill="1" applyBorder="1" applyAlignment="1">
      <alignment horizontal="right"/>
    </xf>
    <xf numFmtId="0" fontId="22" fillId="0" borderId="0" xfId="0" applyFont="1" applyAlignment="1">
      <alignment horizontal="left" wrapText="1"/>
    </xf>
    <xf numFmtId="0" fontId="20" fillId="0" borderId="0" xfId="0" applyFont="1" applyAlignment="1">
      <alignment horizontal="left" wrapText="1"/>
    </xf>
    <xf numFmtId="0" fontId="17" fillId="0" borderId="0" xfId="0" applyFont="1" applyAlignment="1">
      <alignment horizontal="center"/>
    </xf>
    <xf numFmtId="0" fontId="0" fillId="12" borderId="0" xfId="0" applyFill="1"/>
    <xf numFmtId="3" fontId="20" fillId="12" borderId="17" xfId="0" applyNumberFormat="1" applyFont="1" applyFill="1" applyBorder="1"/>
    <xf numFmtId="4" fontId="0" fillId="0" borderId="0" xfId="0" applyNumberFormat="1"/>
    <xf numFmtId="0" fontId="28" fillId="12" borderId="0" xfId="0" applyFont="1" applyFill="1" applyAlignment="1">
      <alignment horizontal="left" wrapText="1"/>
    </xf>
    <xf numFmtId="166" fontId="11" fillId="4" borderId="4" xfId="0" applyNumberFormat="1" applyFont="1" applyFill="1" applyBorder="1" applyProtection="1">
      <protection hidden="1"/>
    </xf>
    <xf numFmtId="0" fontId="3" fillId="4" borderId="19" xfId="0" applyFont="1" applyFill="1" applyBorder="1" applyAlignment="1" applyProtection="1">
      <alignment horizontal="right" vertical="center"/>
      <protection hidden="1"/>
    </xf>
    <xf numFmtId="166" fontId="11" fillId="4" borderId="20" xfId="0" applyNumberFormat="1" applyFont="1" applyFill="1" applyBorder="1" applyProtection="1">
      <protection hidden="1"/>
    </xf>
    <xf numFmtId="166" fontId="11" fillId="4" borderId="21" xfId="0" applyNumberFormat="1" applyFont="1" applyFill="1" applyBorder="1" applyProtection="1">
      <protection hidden="1"/>
    </xf>
    <xf numFmtId="166" fontId="3" fillId="4" borderId="4" xfId="0" applyNumberFormat="1" applyFont="1" applyFill="1" applyBorder="1" applyProtection="1">
      <protection hidden="1"/>
    </xf>
    <xf numFmtId="166" fontId="11" fillId="4" borderId="22" xfId="0" applyNumberFormat="1" applyFont="1" applyFill="1" applyBorder="1" applyProtection="1">
      <protection hidden="1"/>
    </xf>
    <xf numFmtId="166" fontId="20" fillId="3" borderId="0" xfId="0" applyNumberFormat="1" applyFont="1" applyFill="1" applyBorder="1" applyAlignment="1">
      <alignment horizontal="right" vertical="top" wrapText="1"/>
    </xf>
    <xf numFmtId="0" fontId="31" fillId="3" borderId="3" xfId="0" applyFont="1" applyFill="1" applyBorder="1" applyProtection="1"/>
    <xf numFmtId="0" fontId="23" fillId="3" borderId="3" xfId="0" applyFont="1" applyFill="1" applyBorder="1" applyProtection="1"/>
    <xf numFmtId="0" fontId="6" fillId="3" borderId="3" xfId="0" applyFont="1" applyFill="1" applyBorder="1" applyProtection="1"/>
    <xf numFmtId="0" fontId="6" fillId="3" borderId="0" xfId="0" applyFont="1" applyFill="1" applyBorder="1" applyProtection="1"/>
    <xf numFmtId="0" fontId="18" fillId="3" borderId="0" xfId="0" applyFont="1" applyFill="1" applyProtection="1"/>
    <xf numFmtId="0" fontId="17" fillId="3" borderId="0" xfId="0" applyFont="1" applyFill="1" applyBorder="1" applyAlignment="1" applyProtection="1">
      <alignment horizontal="left"/>
    </xf>
    <xf numFmtId="0" fontId="18" fillId="3" borderId="0" xfId="0" applyFont="1" applyFill="1" applyBorder="1" applyProtection="1"/>
    <xf numFmtId="0" fontId="22" fillId="3" borderId="24" xfId="0" applyFont="1" applyFill="1" applyBorder="1" applyAlignment="1" applyProtection="1">
      <alignment horizontal="left"/>
    </xf>
    <xf numFmtId="0" fontId="18" fillId="3" borderId="24" xfId="0" applyFont="1" applyFill="1" applyBorder="1" applyProtection="1"/>
    <xf numFmtId="0" fontId="6" fillId="4" borderId="7" xfId="0" applyFont="1" applyFill="1" applyBorder="1" applyProtection="1"/>
    <xf numFmtId="0" fontId="20" fillId="4" borderId="8" xfId="0" applyFont="1" applyFill="1" applyBorder="1" applyProtection="1"/>
    <xf numFmtId="0" fontId="20" fillId="4" borderId="8" xfId="0" applyFont="1" applyFill="1" applyBorder="1" applyAlignment="1" applyProtection="1">
      <alignment horizontal="right"/>
    </xf>
    <xf numFmtId="0" fontId="6" fillId="4" borderId="8" xfId="0" applyFont="1" applyFill="1" applyBorder="1" applyProtection="1"/>
    <xf numFmtId="0" fontId="6" fillId="4" borderId="9" xfId="0" applyFont="1" applyFill="1" applyBorder="1" applyProtection="1"/>
    <xf numFmtId="0" fontId="6" fillId="4" borderId="0" xfId="0" applyFont="1" applyFill="1" applyBorder="1" applyProtection="1"/>
    <xf numFmtId="0" fontId="6" fillId="4" borderId="10" xfId="0" applyFont="1" applyFill="1" applyBorder="1" applyProtection="1"/>
    <xf numFmtId="0" fontId="20" fillId="13" borderId="0" xfId="0" applyFont="1" applyFill="1" applyBorder="1" applyProtection="1"/>
    <xf numFmtId="0" fontId="20" fillId="4" borderId="0" xfId="0" applyFont="1" applyFill="1" applyBorder="1" applyAlignment="1" applyProtection="1">
      <alignment horizontal="right"/>
    </xf>
    <xf numFmtId="0" fontId="6" fillId="4" borderId="11" xfId="0" applyFont="1" applyFill="1" applyBorder="1" applyProtection="1"/>
    <xf numFmtId="0" fontId="17" fillId="3" borderId="0" xfId="0" applyFont="1" applyFill="1" applyProtection="1"/>
    <xf numFmtId="0" fontId="6" fillId="4" borderId="10" xfId="0" applyFont="1" applyFill="1" applyBorder="1" applyAlignment="1" applyProtection="1">
      <alignment vertical="center"/>
    </xf>
    <xf numFmtId="0" fontId="22" fillId="4" borderId="4" xfId="0" applyFont="1" applyFill="1" applyBorder="1" applyAlignment="1" applyProtection="1">
      <alignment vertical="center"/>
    </xf>
    <xf numFmtId="0" fontId="17" fillId="4" borderId="2" xfId="0" applyFont="1" applyFill="1" applyBorder="1" applyAlignment="1" applyProtection="1">
      <alignment horizontal="left" vertical="center"/>
    </xf>
    <xf numFmtId="0" fontId="6" fillId="4" borderId="2" xfId="0" applyFont="1" applyFill="1" applyBorder="1" applyProtection="1"/>
    <xf numFmtId="0" fontId="17" fillId="4" borderId="5" xfId="0" applyNumberFormat="1" applyFont="1" applyFill="1" applyBorder="1" applyAlignment="1" applyProtection="1">
      <alignment horizontal="center" vertical="center"/>
    </xf>
    <xf numFmtId="0" fontId="17" fillId="4" borderId="5" xfId="0" applyFont="1" applyFill="1" applyBorder="1" applyAlignment="1" applyProtection="1">
      <alignment horizontal="right" vertical="center"/>
    </xf>
    <xf numFmtId="0" fontId="24" fillId="4" borderId="2" xfId="0" applyFont="1" applyFill="1" applyBorder="1" applyAlignment="1" applyProtection="1">
      <alignment vertical="center"/>
    </xf>
    <xf numFmtId="0" fontId="6" fillId="4" borderId="11" xfId="0" applyFont="1" applyFill="1" applyBorder="1" applyAlignment="1" applyProtection="1">
      <alignment vertical="center"/>
    </xf>
    <xf numFmtId="0" fontId="6" fillId="4" borderId="0" xfId="0" applyFont="1" applyFill="1" applyBorder="1" applyAlignment="1" applyProtection="1">
      <alignment vertical="center"/>
    </xf>
    <xf numFmtId="3" fontId="18" fillId="3" borderId="1" xfId="0" applyNumberFormat="1" applyFont="1" applyFill="1" applyBorder="1" applyProtection="1"/>
    <xf numFmtId="0" fontId="24" fillId="4" borderId="2" xfId="0" applyFont="1" applyFill="1" applyBorder="1" applyProtection="1"/>
    <xf numFmtId="0" fontId="11" fillId="2" borderId="0" xfId="0" applyFont="1" applyFill="1" applyProtection="1"/>
    <xf numFmtId="0" fontId="3" fillId="2" borderId="0" xfId="0" applyFont="1" applyFill="1" applyProtection="1"/>
    <xf numFmtId="0" fontId="11" fillId="0" borderId="25" xfId="0" applyFont="1" applyFill="1" applyBorder="1" applyAlignment="1" applyProtection="1">
      <alignment vertical="center"/>
    </xf>
    <xf numFmtId="0" fontId="18" fillId="3" borderId="0" xfId="0" applyFont="1" applyFill="1" applyBorder="1" applyAlignment="1" applyProtection="1">
      <alignment vertical="center"/>
    </xf>
    <xf numFmtId="166" fontId="18" fillId="3" borderId="0" xfId="0" applyNumberFormat="1" applyFont="1" applyFill="1" applyAlignment="1" applyProtection="1">
      <alignment vertical="center"/>
    </xf>
    <xf numFmtId="3" fontId="18" fillId="3" borderId="0" xfId="0" applyNumberFormat="1" applyFont="1" applyFill="1" applyBorder="1" applyProtection="1"/>
    <xf numFmtId="0" fontId="11" fillId="3" borderId="0" xfId="0" applyFont="1" applyFill="1" applyProtection="1"/>
    <xf numFmtId="166" fontId="3" fillId="3" borderId="0" xfId="0" applyNumberFormat="1" applyFont="1" applyFill="1" applyProtection="1"/>
    <xf numFmtId="0" fontId="36" fillId="4" borderId="0" xfId="0" applyFont="1" applyFill="1" applyBorder="1" applyProtection="1"/>
    <xf numFmtId="0" fontId="37" fillId="0" borderId="0" xfId="0" applyFont="1" applyFill="1" applyBorder="1" applyAlignment="1" applyProtection="1">
      <alignment horizontal="left"/>
    </xf>
    <xf numFmtId="0" fontId="36" fillId="3" borderId="0" xfId="0" applyFont="1" applyFill="1" applyProtection="1"/>
    <xf numFmtId="166" fontId="37" fillId="0" borderId="0" xfId="0" applyNumberFormat="1" applyFont="1" applyFill="1" applyBorder="1" applyAlignment="1" applyProtection="1">
      <alignment horizontal="right"/>
    </xf>
    <xf numFmtId="166" fontId="0" fillId="3" borderId="0" xfId="0" applyNumberFormat="1" applyFill="1" applyProtection="1"/>
    <xf numFmtId="166" fontId="3" fillId="2" borderId="0" xfId="0" applyNumberFormat="1" applyFont="1" applyFill="1" applyProtection="1"/>
    <xf numFmtId="0" fontId="11" fillId="0" borderId="25" xfId="0" applyFont="1" applyFill="1" applyBorder="1" applyProtection="1"/>
    <xf numFmtId="166" fontId="18" fillId="3" borderId="0" xfId="0" applyNumberFormat="1" applyFont="1" applyFill="1" applyProtection="1"/>
    <xf numFmtId="0" fontId="20" fillId="4" borderId="2" xfId="0" applyFont="1" applyFill="1" applyBorder="1" applyAlignment="1" applyProtection="1">
      <alignment horizontal="right"/>
    </xf>
    <xf numFmtId="0" fontId="19" fillId="3" borderId="0" xfId="0" applyFont="1" applyFill="1" applyAlignment="1" applyProtection="1">
      <alignment horizontal="left"/>
    </xf>
    <xf numFmtId="166" fontId="11" fillId="3" borderId="0" xfId="0" applyNumberFormat="1" applyFont="1" applyFill="1" applyAlignment="1" applyProtection="1">
      <alignment horizontal="right"/>
    </xf>
    <xf numFmtId="0" fontId="15" fillId="3" borderId="0" xfId="0" applyFont="1" applyFill="1" applyAlignment="1" applyProtection="1">
      <alignment horizontal="left"/>
    </xf>
    <xf numFmtId="164" fontId="20" fillId="4" borderId="2" xfId="0" applyNumberFormat="1" applyFont="1" applyFill="1" applyBorder="1" applyProtection="1"/>
    <xf numFmtId="166" fontId="18" fillId="0" borderId="0" xfId="0" applyNumberFormat="1" applyFont="1" applyFill="1" applyBorder="1" applyAlignment="1" applyProtection="1">
      <alignment horizontal="right"/>
    </xf>
    <xf numFmtId="164" fontId="21" fillId="0" borderId="0" xfId="0" applyNumberFormat="1" applyFont="1" applyFill="1" applyBorder="1" applyAlignment="1" applyProtection="1">
      <alignment horizontal="center"/>
    </xf>
    <xf numFmtId="164" fontId="20" fillId="4" borderId="0" xfId="0" applyNumberFormat="1" applyFont="1" applyFill="1" applyBorder="1" applyProtection="1"/>
    <xf numFmtId="0" fontId="6" fillId="4" borderId="12" xfId="0" applyFont="1" applyFill="1" applyBorder="1" applyProtection="1"/>
    <xf numFmtId="0" fontId="6" fillId="4" borderId="13" xfId="0" applyFont="1" applyFill="1" applyBorder="1" applyProtection="1"/>
    <xf numFmtId="0" fontId="20" fillId="4" borderId="13" xfId="0" applyFont="1" applyFill="1" applyBorder="1" applyAlignment="1" applyProtection="1">
      <alignment horizontal="right"/>
    </xf>
    <xf numFmtId="164" fontId="20" fillId="4" borderId="13" xfId="0" applyNumberFormat="1" applyFont="1" applyFill="1" applyBorder="1" applyProtection="1"/>
    <xf numFmtId="0" fontId="6" fillId="4" borderId="14" xfId="0" applyFont="1" applyFill="1" applyBorder="1" applyProtection="1"/>
    <xf numFmtId="0" fontId="11" fillId="0" borderId="0" xfId="0" applyFont="1" applyAlignment="1" applyProtection="1"/>
    <xf numFmtId="0" fontId="20" fillId="3" borderId="0" xfId="0" applyFont="1" applyFill="1" applyAlignment="1" applyProtection="1">
      <alignment horizontal="right"/>
    </xf>
    <xf numFmtId="0" fontId="13" fillId="3" borderId="3" xfId="0" applyFont="1" applyFill="1" applyBorder="1" applyProtection="1"/>
    <xf numFmtId="0" fontId="0" fillId="3" borderId="3" xfId="0" applyFill="1" applyBorder="1" applyProtection="1"/>
    <xf numFmtId="0" fontId="0" fillId="3" borderId="0" xfId="0" applyFill="1" applyBorder="1" applyProtection="1"/>
    <xf numFmtId="0" fontId="3" fillId="3" borderId="0" xfId="0" applyFont="1" applyFill="1" applyBorder="1" applyAlignment="1" applyProtection="1">
      <alignment horizontal="left"/>
    </xf>
    <xf numFmtId="0" fontId="11" fillId="3" borderId="0" xfId="0" applyFont="1" applyFill="1" applyBorder="1" applyProtection="1"/>
    <xf numFmtId="0" fontId="15" fillId="3" borderId="24" xfId="0" applyFont="1" applyFill="1" applyBorder="1" applyAlignment="1" applyProtection="1">
      <alignment horizontal="left"/>
    </xf>
    <xf numFmtId="0" fontId="11" fillId="3" borderId="24" xfId="0" applyFont="1" applyFill="1" applyBorder="1" applyProtection="1"/>
    <xf numFmtId="0" fontId="0" fillId="4" borderId="0" xfId="0" applyFill="1" applyBorder="1" applyProtection="1"/>
    <xf numFmtId="0" fontId="15" fillId="4" borderId="0" xfId="0" applyFont="1" applyFill="1" applyBorder="1" applyProtection="1"/>
    <xf numFmtId="0" fontId="4" fillId="4" borderId="0" xfId="0" applyFont="1" applyFill="1" applyBorder="1" applyProtection="1"/>
    <xf numFmtId="0" fontId="4" fillId="4" borderId="0" xfId="0" applyFont="1" applyFill="1" applyBorder="1" applyAlignment="1" applyProtection="1">
      <alignment horizontal="right"/>
    </xf>
    <xf numFmtId="0" fontId="10" fillId="4" borderId="2" xfId="0" applyFont="1" applyFill="1" applyBorder="1" applyAlignment="1" applyProtection="1">
      <alignment vertical="center"/>
    </xf>
    <xf numFmtId="0" fontId="3" fillId="4" borderId="2" xfId="0" applyFont="1" applyFill="1" applyBorder="1" applyAlignment="1" applyProtection="1">
      <alignment horizontal="left" vertical="center"/>
    </xf>
    <xf numFmtId="0" fontId="3" fillId="4" borderId="5" xfId="0" applyFont="1" applyFill="1" applyBorder="1" applyAlignment="1" applyProtection="1">
      <alignment horizontal="right" vertical="center"/>
    </xf>
    <xf numFmtId="0" fontId="0" fillId="4" borderId="0" xfId="0" applyFill="1" applyBorder="1" applyAlignment="1" applyProtection="1">
      <alignment vertical="center"/>
    </xf>
    <xf numFmtId="0" fontId="11" fillId="4" borderId="22" xfId="0" applyFont="1" applyFill="1" applyBorder="1" applyProtection="1"/>
    <xf numFmtId="166" fontId="3" fillId="4" borderId="22" xfId="0" applyNumberFormat="1" applyFont="1" applyFill="1" applyBorder="1" applyAlignment="1" applyProtection="1">
      <alignment horizontal="right"/>
    </xf>
    <xf numFmtId="0" fontId="11" fillId="4" borderId="4" xfId="0" applyFont="1" applyFill="1" applyBorder="1" applyProtection="1"/>
    <xf numFmtId="166" fontId="3" fillId="4" borderId="4" xfId="0" applyNumberFormat="1" applyFont="1" applyFill="1" applyBorder="1" applyAlignment="1" applyProtection="1">
      <alignment horizontal="right"/>
    </xf>
    <xf numFmtId="0" fontId="10" fillId="4" borderId="2" xfId="0" applyFont="1" applyFill="1" applyBorder="1" applyProtection="1"/>
    <xf numFmtId="166" fontId="3" fillId="4" borderId="2" xfId="0" applyNumberFormat="1" applyFont="1" applyFill="1" applyBorder="1" applyAlignment="1" applyProtection="1">
      <alignment horizontal="right"/>
    </xf>
    <xf numFmtId="0" fontId="16" fillId="4" borderId="2" xfId="0" applyFont="1" applyFill="1" applyBorder="1" applyProtection="1"/>
    <xf numFmtId="0" fontId="5" fillId="4" borderId="2" xfId="0" applyFont="1" applyFill="1" applyBorder="1" applyProtection="1"/>
    <xf numFmtId="166" fontId="4" fillId="4" borderId="2" xfId="0" applyNumberFormat="1" applyFont="1" applyFill="1" applyBorder="1" applyAlignment="1" applyProtection="1">
      <alignment horizontal="right"/>
    </xf>
    <xf numFmtId="0" fontId="2" fillId="4" borderId="2" xfId="0" applyFont="1" applyFill="1" applyBorder="1" applyAlignment="1" applyProtection="1">
      <alignment horizontal="right"/>
    </xf>
    <xf numFmtId="164" fontId="2" fillId="4" borderId="2" xfId="0" applyNumberFormat="1" applyFont="1" applyFill="1" applyBorder="1" applyProtection="1"/>
    <xf numFmtId="0" fontId="0" fillId="3" borderId="0" xfId="0" applyFill="1" applyAlignment="1" applyProtection="1"/>
    <xf numFmtId="166" fontId="21" fillId="0" borderId="0" xfId="0" applyNumberFormat="1" applyFont="1" applyFill="1" applyBorder="1" applyAlignment="1" applyProtection="1">
      <alignment horizontal="center"/>
    </xf>
    <xf numFmtId="164" fontId="2" fillId="4" borderId="0" xfId="0" applyNumberFormat="1" applyFont="1" applyFill="1" applyBorder="1" applyProtection="1"/>
    <xf numFmtId="166" fontId="0" fillId="3" borderId="0" xfId="0" applyNumberFormat="1" applyFill="1" applyAlignment="1" applyProtection="1"/>
    <xf numFmtId="0" fontId="0" fillId="4" borderId="12" xfId="0" applyFill="1" applyBorder="1" applyProtection="1"/>
    <xf numFmtId="0" fontId="0" fillId="4" borderId="13" xfId="0" applyFill="1" applyBorder="1" applyProtection="1"/>
    <xf numFmtId="0" fontId="2" fillId="4" borderId="13" xfId="0" applyFont="1" applyFill="1" applyBorder="1" applyAlignment="1" applyProtection="1">
      <alignment horizontal="right"/>
    </xf>
    <xf numFmtId="164" fontId="2" fillId="4" borderId="13" xfId="0" applyNumberFormat="1" applyFont="1" applyFill="1" applyBorder="1" applyProtection="1"/>
    <xf numFmtId="0" fontId="0" fillId="4" borderId="14" xfId="0" applyFill="1" applyBorder="1" applyProtection="1"/>
    <xf numFmtId="166" fontId="11" fillId="0" borderId="0" xfId="0" applyNumberFormat="1" applyFont="1" applyAlignment="1" applyProtection="1"/>
    <xf numFmtId="166" fontId="11" fillId="3" borderId="0" xfId="0" applyNumberFormat="1" applyFont="1" applyFill="1" applyProtection="1"/>
    <xf numFmtId="0" fontId="2" fillId="3" borderId="0" xfId="0" applyFont="1" applyFill="1" applyAlignment="1" applyProtection="1">
      <alignment horizontal="right"/>
    </xf>
    <xf numFmtId="0" fontId="3" fillId="4" borderId="29" xfId="0" applyFont="1" applyFill="1" applyBorder="1" applyAlignment="1" applyProtection="1">
      <alignment horizontal="center" vertical="center"/>
    </xf>
    <xf numFmtId="0" fontId="3" fillId="4" borderId="30" xfId="0" applyFont="1" applyFill="1" applyBorder="1" applyAlignment="1" applyProtection="1">
      <alignment horizontal="right" vertical="center"/>
    </xf>
    <xf numFmtId="0" fontId="11" fillId="4" borderId="31" xfId="0" applyFont="1" applyFill="1" applyBorder="1" applyProtection="1"/>
    <xf numFmtId="165" fontId="11" fillId="3" borderId="1" xfId="0" applyNumberFormat="1" applyFont="1" applyFill="1" applyBorder="1" applyProtection="1"/>
    <xf numFmtId="166" fontId="11" fillId="2" borderId="0" xfId="0" applyNumberFormat="1" applyFont="1" applyFill="1" applyProtection="1"/>
    <xf numFmtId="0" fontId="11" fillId="3" borderId="31" xfId="0" applyFont="1" applyFill="1" applyBorder="1" applyProtection="1"/>
    <xf numFmtId="0" fontId="0" fillId="3" borderId="32" xfId="0" applyFill="1" applyBorder="1" applyProtection="1"/>
    <xf numFmtId="166" fontId="2" fillId="3" borderId="33" xfId="0" applyNumberFormat="1" applyFont="1" applyFill="1" applyBorder="1" applyProtection="1"/>
    <xf numFmtId="0" fontId="3" fillId="4" borderId="2" xfId="0" applyFont="1" applyFill="1" applyBorder="1" applyAlignment="1" applyProtection="1">
      <alignment horizontal="center" vertical="center"/>
    </xf>
    <xf numFmtId="165" fontId="11" fillId="3" borderId="33" xfId="0" applyNumberFormat="1" applyFont="1" applyFill="1" applyBorder="1" applyProtection="1"/>
    <xf numFmtId="0" fontId="11" fillId="3" borderId="34" xfId="0" applyFont="1" applyFill="1" applyBorder="1" applyProtection="1"/>
    <xf numFmtId="165" fontId="11" fillId="3" borderId="35" xfId="0" applyNumberFormat="1" applyFont="1" applyFill="1" applyBorder="1" applyProtection="1"/>
    <xf numFmtId="0" fontId="11" fillId="3" borderId="4" xfId="0" applyFont="1" applyFill="1" applyBorder="1" applyProtection="1"/>
    <xf numFmtId="165" fontId="11" fillId="3" borderId="0" xfId="0" applyNumberFormat="1" applyFont="1" applyFill="1" applyBorder="1" applyProtection="1"/>
    <xf numFmtId="165" fontId="3" fillId="4" borderId="4" xfId="0" applyNumberFormat="1" applyFont="1" applyFill="1" applyBorder="1" applyAlignment="1" applyProtection="1">
      <alignment horizontal="right"/>
    </xf>
    <xf numFmtId="0" fontId="18" fillId="0" borderId="0" xfId="0" applyFont="1" applyFill="1" applyBorder="1" applyAlignment="1" applyProtection="1">
      <alignment horizontal="left"/>
    </xf>
    <xf numFmtId="3" fontId="11" fillId="14" borderId="1" xfId="0" applyNumberFormat="1" applyFont="1" applyFill="1" applyBorder="1" applyAlignment="1" applyProtection="1">
      <alignment horizontal="center"/>
      <protection locked="0"/>
    </xf>
    <xf numFmtId="0" fontId="11" fillId="14" borderId="0" xfId="0" applyFont="1" applyFill="1" applyProtection="1">
      <protection locked="0"/>
    </xf>
    <xf numFmtId="0" fontId="17" fillId="14" borderId="0" xfId="0" applyFont="1" applyFill="1" applyBorder="1" applyAlignment="1" applyProtection="1">
      <alignment horizontal="right" vertical="center" wrapText="1"/>
      <protection locked="0"/>
    </xf>
    <xf numFmtId="0" fontId="25" fillId="0" borderId="0" xfId="0" applyFont="1" applyFill="1" applyProtection="1"/>
    <xf numFmtId="0" fontId="6" fillId="4" borderId="0" xfId="0" applyFont="1" applyFill="1" applyProtection="1"/>
    <xf numFmtId="0" fontId="31" fillId="0" borderId="3" xfId="0" applyFont="1" applyFill="1" applyBorder="1" applyProtection="1"/>
    <xf numFmtId="164" fontId="6" fillId="4" borderId="0" xfId="0" applyNumberFormat="1" applyFont="1" applyFill="1" applyAlignment="1" applyProtection="1">
      <alignment vertical="center"/>
    </xf>
    <xf numFmtId="0" fontId="6" fillId="4" borderId="0" xfId="0" applyFont="1" applyFill="1" applyAlignment="1" applyProtection="1">
      <alignment vertical="center"/>
    </xf>
    <xf numFmtId="164" fontId="3" fillId="3" borderId="0" xfId="0" applyNumberFormat="1" applyFont="1" applyFill="1" applyProtection="1"/>
    <xf numFmtId="164" fontId="6" fillId="4" borderId="0" xfId="0" applyNumberFormat="1" applyFont="1" applyFill="1" applyProtection="1"/>
    <xf numFmtId="164" fontId="3" fillId="2" borderId="0" xfId="0" applyNumberFormat="1" applyFont="1" applyFill="1" applyProtection="1"/>
    <xf numFmtId="0" fontId="5" fillId="4" borderId="0" xfId="0" applyFont="1" applyFill="1" applyBorder="1" applyProtection="1"/>
    <xf numFmtId="164" fontId="11" fillId="3" borderId="0" xfId="0" applyNumberFormat="1" applyFont="1" applyFill="1" applyAlignment="1" applyProtection="1">
      <alignment horizontal="right"/>
    </xf>
    <xf numFmtId="164" fontId="18" fillId="0" borderId="0" xfId="0" applyNumberFormat="1" applyFont="1" applyFill="1" applyBorder="1" applyAlignment="1" applyProtection="1">
      <alignment horizontal="right"/>
    </xf>
    <xf numFmtId="0" fontId="17" fillId="0" borderId="0" xfId="0" applyFont="1" applyFill="1" applyBorder="1" applyAlignment="1" applyProtection="1">
      <alignment horizontal="left"/>
    </xf>
    <xf numFmtId="164" fontId="17" fillId="0" borderId="0" xfId="0" applyNumberFormat="1" applyFont="1" applyFill="1" applyBorder="1" applyAlignment="1" applyProtection="1">
      <alignment horizontal="right"/>
    </xf>
    <xf numFmtId="0" fontId="7" fillId="4" borderId="0" xfId="0" applyFont="1" applyFill="1" applyProtection="1"/>
    <xf numFmtId="0" fontId="34" fillId="15" borderId="15" xfId="0" applyFont="1" applyFill="1" applyBorder="1" applyAlignment="1">
      <alignment horizontal="left"/>
    </xf>
    <xf numFmtId="0" fontId="34" fillId="15" borderId="0" xfId="0" applyFont="1" applyFill="1" applyBorder="1" applyAlignment="1">
      <alignment horizontal="left"/>
    </xf>
    <xf numFmtId="0" fontId="21" fillId="0" borderId="0" xfId="0" applyFont="1" applyFill="1" applyProtection="1"/>
    <xf numFmtId="0" fontId="0" fillId="4" borderId="4" xfId="0" applyFill="1" applyBorder="1" applyProtection="1"/>
    <xf numFmtId="0" fontId="2" fillId="4" borderId="4" xfId="0" applyFont="1" applyFill="1" applyBorder="1" applyAlignment="1" applyProtection="1">
      <alignment horizontal="right"/>
    </xf>
    <xf numFmtId="166" fontId="2" fillId="4" borderId="4" xfId="0" applyNumberFormat="1" applyFont="1" applyFill="1" applyBorder="1" applyProtection="1">
      <protection hidden="1"/>
    </xf>
    <xf numFmtId="0" fontId="20" fillId="6" borderId="2" xfId="0" applyFont="1" applyFill="1" applyBorder="1" applyAlignment="1">
      <alignment vertical="center" wrapText="1"/>
    </xf>
    <xf numFmtId="0" fontId="20" fillId="6" borderId="5" xfId="0" applyFont="1" applyFill="1" applyBorder="1" applyAlignment="1">
      <alignment vertical="center" wrapText="1"/>
    </xf>
    <xf numFmtId="0" fontId="15" fillId="15" borderId="0" xfId="0" applyFont="1" applyFill="1" applyProtection="1">
      <protection locked="0"/>
    </xf>
    <xf numFmtId="166" fontId="17" fillId="0" borderId="0" xfId="0" applyNumberFormat="1" applyFont="1" applyFill="1" applyBorder="1" applyAlignment="1" applyProtection="1">
      <alignment horizontal="right"/>
    </xf>
    <xf numFmtId="0" fontId="39" fillId="0" borderId="2" xfId="0" applyFont="1" applyFill="1" applyBorder="1" applyProtection="1"/>
    <xf numFmtId="0" fontId="40" fillId="0" borderId="2" xfId="0" applyFont="1" applyFill="1" applyBorder="1" applyProtection="1"/>
    <xf numFmtId="0" fontId="15" fillId="16" borderId="0" xfId="0" applyFont="1" applyFill="1" applyProtection="1">
      <protection locked="0"/>
    </xf>
    <xf numFmtId="0" fontId="11" fillId="17" borderId="2" xfId="0" applyFont="1" applyFill="1" applyBorder="1" applyProtection="1"/>
    <xf numFmtId="0" fontId="3" fillId="4" borderId="37" xfId="0" applyFont="1" applyFill="1" applyBorder="1" applyAlignment="1" applyProtection="1">
      <alignment horizontal="center" vertical="center"/>
    </xf>
    <xf numFmtId="0" fontId="0" fillId="3" borderId="36" xfId="0" applyFill="1" applyBorder="1" applyProtection="1"/>
    <xf numFmtId="0" fontId="2" fillId="4" borderId="38" xfId="0" applyFont="1" applyFill="1" applyBorder="1" applyAlignment="1" applyProtection="1">
      <alignment vertical="center"/>
    </xf>
    <xf numFmtId="0" fontId="0" fillId="0" borderId="2" xfId="0" applyBorder="1" applyAlignment="1" applyProtection="1">
      <alignment wrapText="1"/>
      <protection locked="0"/>
    </xf>
    <xf numFmtId="0" fontId="0" fillId="0" borderId="0" xfId="0" applyAlignment="1">
      <alignment wrapText="1"/>
    </xf>
    <xf numFmtId="168" fontId="34" fillId="7" borderId="15" xfId="1" applyNumberFormat="1" applyFont="1" applyFill="1" applyBorder="1" applyAlignment="1" applyProtection="1">
      <alignment horizontal="center" vertical="center" wrapText="1"/>
    </xf>
    <xf numFmtId="0" fontId="34" fillId="7" borderId="18" xfId="0" applyFont="1" applyFill="1" applyBorder="1" applyAlignment="1">
      <alignment horizontal="center" vertical="center" wrapText="1"/>
    </xf>
    <xf numFmtId="168" fontId="34" fillId="8" borderId="15" xfId="5" applyNumberFormat="1" applyFont="1" applyFill="1" applyBorder="1" applyAlignment="1">
      <alignment horizontal="center" vertical="center" wrapText="1"/>
    </xf>
    <xf numFmtId="0" fontId="34" fillId="8" borderId="15" xfId="0" applyFont="1" applyFill="1" applyBorder="1" applyAlignment="1">
      <alignment horizontal="center" vertical="center" wrapText="1"/>
    </xf>
    <xf numFmtId="168" fontId="34" fillId="7" borderId="15" xfId="5" applyNumberFormat="1" applyFont="1" applyFill="1" applyBorder="1" applyAlignment="1">
      <alignment horizontal="center" vertical="center" wrapText="1"/>
    </xf>
    <xf numFmtId="0" fontId="35" fillId="9" borderId="17" xfId="0" applyFont="1" applyFill="1" applyBorder="1" applyAlignment="1">
      <alignment horizontal="left" vertical="center" wrapText="1"/>
    </xf>
    <xf numFmtId="0" fontId="35" fillId="9" borderId="18" xfId="0" applyFont="1" applyFill="1" applyBorder="1" applyAlignment="1">
      <alignment horizontal="left" vertical="center" wrapText="1"/>
    </xf>
    <xf numFmtId="3" fontId="35" fillId="9" borderId="15" xfId="4" applyNumberFormat="1" applyFont="1" applyFill="1" applyBorder="1" applyAlignment="1" applyProtection="1">
      <alignment horizontal="right" vertical="center" wrapText="1"/>
    </xf>
    <xf numFmtId="166" fontId="35" fillId="9" borderId="15" xfId="0" applyNumberFormat="1" applyFont="1" applyFill="1" applyBorder="1" applyAlignment="1">
      <alignment horizontal="right" vertical="center" wrapText="1"/>
    </xf>
    <xf numFmtId="4" fontId="35" fillId="10" borderId="15" xfId="0" applyNumberFormat="1" applyFont="1" applyFill="1" applyBorder="1" applyAlignment="1">
      <alignment horizontal="right" vertical="center" wrapText="1"/>
    </xf>
    <xf numFmtId="166" fontId="35" fillId="10" borderId="15" xfId="0" applyNumberFormat="1" applyFont="1" applyFill="1" applyBorder="1" applyAlignment="1">
      <alignment horizontal="right" vertical="center" wrapText="1"/>
    </xf>
    <xf numFmtId="1" fontId="34" fillId="11" borderId="18" xfId="0" applyNumberFormat="1" applyFont="1" applyFill="1" applyBorder="1" applyAlignment="1">
      <alignment horizontal="left"/>
    </xf>
    <xf numFmtId="4" fontId="34" fillId="11" borderId="15" xfId="0" applyNumberFormat="1" applyFont="1" applyFill="1" applyBorder="1" applyAlignment="1">
      <alignment horizontal="right"/>
    </xf>
    <xf numFmtId="2" fontId="34" fillId="11" borderId="15" xfId="0" applyNumberFormat="1" applyFont="1" applyFill="1" applyBorder="1" applyAlignment="1">
      <alignment horizontal="right"/>
    </xf>
    <xf numFmtId="4" fontId="34" fillId="18" borderId="15" xfId="0" applyNumberFormat="1" applyFont="1" applyFill="1" applyBorder="1" applyAlignment="1" applyProtection="1">
      <alignment horizontal="right"/>
      <protection locked="0"/>
    </xf>
    <xf numFmtId="165" fontId="34" fillId="18" borderId="15" xfId="0" applyNumberFormat="1" applyFont="1" applyFill="1" applyBorder="1" applyAlignment="1" applyProtection="1">
      <alignment horizontal="right"/>
      <protection locked="0"/>
    </xf>
    <xf numFmtId="2" fontId="34" fillId="18" borderId="15" xfId="0" applyNumberFormat="1" applyFont="1" applyFill="1" applyBorder="1" applyAlignment="1" applyProtection="1">
      <alignment horizontal="right"/>
      <protection locked="0"/>
    </xf>
    <xf numFmtId="165" fontId="34" fillId="18" borderId="15" xfId="0" applyNumberFormat="1" applyFont="1" applyFill="1" applyBorder="1" applyAlignment="1" applyProtection="1">
      <alignment horizontal="right" wrapText="1"/>
      <protection locked="0"/>
    </xf>
    <xf numFmtId="165" fontId="0" fillId="0" borderId="0" xfId="0" applyNumberFormat="1"/>
    <xf numFmtId="0" fontId="34" fillId="7" borderId="51" xfId="0" applyFont="1" applyFill="1" applyBorder="1" applyAlignment="1">
      <alignment horizontal="center" vertical="center" wrapText="1"/>
    </xf>
    <xf numFmtId="0" fontId="34" fillId="7" borderId="51" xfId="5" applyFont="1" applyFill="1" applyBorder="1" applyAlignment="1">
      <alignment horizontal="center" vertical="center" wrapText="1"/>
    </xf>
    <xf numFmtId="0" fontId="35" fillId="10" borderId="52" xfId="0" applyFont="1" applyFill="1" applyBorder="1" applyAlignment="1">
      <alignment horizontal="left" vertical="center" wrapText="1"/>
    </xf>
    <xf numFmtId="165" fontId="35" fillId="9" borderId="51" xfId="5" applyNumberFormat="1" applyFont="1" applyFill="1" applyBorder="1" applyAlignment="1">
      <alignment horizontal="right" vertical="center" wrapText="1"/>
    </xf>
    <xf numFmtId="165" fontId="34" fillId="11" borderId="15" xfId="5" applyNumberFormat="1" applyFont="1" applyFill="1" applyBorder="1" applyAlignment="1">
      <alignment horizontal="right" vertical="center"/>
    </xf>
    <xf numFmtId="0" fontId="34" fillId="20" borderId="0" xfId="0" applyFont="1" applyFill="1"/>
    <xf numFmtId="0" fontId="34" fillId="20" borderId="0" xfId="0" applyFont="1" applyFill="1" applyAlignment="1">
      <alignment horizontal="left"/>
    </xf>
    <xf numFmtId="167" fontId="34" fillId="20" borderId="0" xfId="1" applyFont="1" applyFill="1" applyBorder="1" applyAlignment="1" applyProtection="1">
      <alignment horizontal="right"/>
    </xf>
    <xf numFmtId="167" fontId="34" fillId="20" borderId="0" xfId="1" applyFont="1" applyFill="1" applyAlignment="1" applyProtection="1">
      <alignment horizontal="right"/>
    </xf>
    <xf numFmtId="169" fontId="34" fillId="20" borderId="0" xfId="1" applyNumberFormat="1" applyFont="1" applyFill="1" applyAlignment="1" applyProtection="1">
      <alignment horizontal="right"/>
    </xf>
    <xf numFmtId="167" fontId="42" fillId="20" borderId="0" xfId="1" applyFont="1" applyFill="1" applyAlignment="1" applyProtection="1">
      <alignment horizontal="right"/>
    </xf>
    <xf numFmtId="166" fontId="35" fillId="20" borderId="0" xfId="1" applyNumberFormat="1" applyFont="1" applyFill="1" applyAlignment="1" applyProtection="1">
      <alignment horizontal="right"/>
    </xf>
    <xf numFmtId="0" fontId="34" fillId="20" borderId="0" xfId="0" applyFont="1" applyFill="1" applyAlignment="1">
      <alignment horizontal="right"/>
    </xf>
    <xf numFmtId="165" fontId="34" fillId="20" borderId="0" xfId="0" applyNumberFormat="1" applyFont="1" applyFill="1" applyAlignment="1">
      <alignment horizontal="right"/>
    </xf>
    <xf numFmtId="0" fontId="34" fillId="20" borderId="0" xfId="0" applyFont="1" applyFill="1" applyAlignment="1">
      <alignment wrapText="1"/>
    </xf>
    <xf numFmtId="10" fontId="34" fillId="20" borderId="0" xfId="3" applyNumberFormat="1" applyFont="1" applyFill="1" applyAlignment="1" applyProtection="1">
      <alignment horizontal="right"/>
    </xf>
    <xf numFmtId="166" fontId="34" fillId="20" borderId="0" xfId="1" applyNumberFormat="1" applyFont="1" applyFill="1" applyAlignment="1" applyProtection="1">
      <alignment horizontal="right"/>
    </xf>
    <xf numFmtId="167" fontId="1" fillId="20" borderId="0" xfId="1" applyFont="1" applyFill="1" applyAlignment="1" applyProtection="1">
      <alignment horizontal="right"/>
    </xf>
    <xf numFmtId="167" fontId="35" fillId="20" borderId="0" xfId="1" applyFont="1" applyFill="1" applyAlignment="1" applyProtection="1">
      <alignment horizontal="right"/>
    </xf>
    <xf numFmtId="165" fontId="34" fillId="0" borderId="0" xfId="0" applyNumberFormat="1" applyFont="1"/>
    <xf numFmtId="165" fontId="34" fillId="20" borderId="0" xfId="0" applyNumberFormat="1" applyFont="1" applyFill="1"/>
    <xf numFmtId="0" fontId="43" fillId="0" borderId="24" xfId="0" applyFont="1" applyBorder="1"/>
    <xf numFmtId="0" fontId="43" fillId="20" borderId="24" xfId="0" applyFont="1" applyFill="1" applyBorder="1"/>
    <xf numFmtId="10" fontId="43" fillId="20" borderId="0" xfId="3" applyNumberFormat="1" applyFont="1" applyFill="1" applyAlignment="1" applyProtection="1">
      <alignment horizontal="right"/>
    </xf>
    <xf numFmtId="0" fontId="34" fillId="0" borderId="0" xfId="0" applyFont="1" applyAlignment="1">
      <alignment horizontal="right"/>
    </xf>
    <xf numFmtId="0" fontId="43" fillId="20" borderId="0" xfId="0" applyFont="1" applyFill="1" applyAlignment="1">
      <alignment horizontal="right"/>
    </xf>
    <xf numFmtId="0" fontId="34" fillId="20" borderId="0" xfId="0" applyFont="1" applyFill="1" applyAlignment="1">
      <alignment horizontal="center" vertical="center" wrapText="1"/>
    </xf>
    <xf numFmtId="168" fontId="34" fillId="7" borderId="16" xfId="1" applyNumberFormat="1" applyFont="1" applyFill="1" applyBorder="1" applyAlignment="1" applyProtection="1">
      <alignment horizontal="center" vertical="center" wrapText="1"/>
    </xf>
    <xf numFmtId="10" fontId="34" fillId="8" borderId="15" xfId="3" applyNumberFormat="1" applyFont="1" applyFill="1" applyBorder="1" applyAlignment="1" applyProtection="1">
      <alignment horizontal="center" vertical="center" wrapText="1"/>
    </xf>
    <xf numFmtId="10" fontId="34" fillId="7" borderId="15" xfId="3" applyNumberFormat="1" applyFont="1" applyFill="1" applyBorder="1" applyAlignment="1" applyProtection="1">
      <alignment horizontal="center" vertical="center" wrapText="1"/>
    </xf>
    <xf numFmtId="165" fontId="34" fillId="20" borderId="0" xfId="0" applyNumberFormat="1" applyFont="1" applyFill="1" applyAlignment="1">
      <alignment horizontal="center" vertical="center"/>
    </xf>
    <xf numFmtId="2" fontId="34" fillId="20" borderId="0" xfId="3" applyNumberFormat="1" applyFont="1" applyFill="1" applyBorder="1" applyAlignment="1" applyProtection="1">
      <alignment horizontal="center" vertical="center" wrapText="1"/>
    </xf>
    <xf numFmtId="4" fontId="34" fillId="11" borderId="15" xfId="3" applyNumberFormat="1" applyFont="1" applyFill="1" applyBorder="1" applyAlignment="1" applyProtection="1">
      <alignment horizontal="right"/>
    </xf>
    <xf numFmtId="165" fontId="34" fillId="11" borderId="15" xfId="3" applyNumberFormat="1" applyFont="1" applyFill="1" applyBorder="1" applyAlignment="1" applyProtection="1">
      <alignment horizontal="right"/>
    </xf>
    <xf numFmtId="10" fontId="34" fillId="11" borderId="15" xfId="3" applyNumberFormat="1" applyFont="1" applyFill="1" applyBorder="1" applyAlignment="1" applyProtection="1">
      <alignment horizontal="right"/>
    </xf>
    <xf numFmtId="9" fontId="34" fillId="20" borderId="0" xfId="3" applyFont="1" applyFill="1" applyBorder="1" applyProtection="1"/>
    <xf numFmtId="0" fontId="44" fillId="0" borderId="0" xfId="0" applyFont="1" applyAlignment="1">
      <alignment horizontal="left" vertical="center" indent="1"/>
    </xf>
    <xf numFmtId="1" fontId="34" fillId="20" borderId="0" xfId="0" applyNumberFormat="1" applyFont="1" applyFill="1" applyAlignment="1">
      <alignment horizontal="left"/>
    </xf>
    <xf numFmtId="165" fontId="34" fillId="20" borderId="0" xfId="1" applyNumberFormat="1" applyFont="1" applyFill="1" applyBorder="1" applyAlignment="1" applyProtection="1">
      <alignment horizontal="right"/>
    </xf>
    <xf numFmtId="165" fontId="34" fillId="20" borderId="0" xfId="1" applyNumberFormat="1" applyFont="1" applyFill="1" applyAlignment="1" applyProtection="1">
      <alignment horizontal="right"/>
    </xf>
    <xf numFmtId="165" fontId="42" fillId="20" borderId="0" xfId="1" applyNumberFormat="1" applyFont="1" applyFill="1" applyAlignment="1" applyProtection="1">
      <alignment horizontal="right"/>
    </xf>
    <xf numFmtId="165" fontId="35" fillId="20" borderId="0" xfId="1" applyNumberFormat="1" applyFont="1" applyFill="1" applyAlignment="1" applyProtection="1">
      <alignment horizontal="right"/>
    </xf>
    <xf numFmtId="0" fontId="35" fillId="9" borderId="16" xfId="0" applyFont="1" applyFill="1" applyBorder="1" applyAlignment="1">
      <alignment horizontal="left"/>
    </xf>
    <xf numFmtId="0" fontId="35" fillId="9" borderId="17" xfId="0" applyFont="1" applyFill="1" applyBorder="1" applyAlignment="1">
      <alignment horizontal="left"/>
    </xf>
    <xf numFmtId="0" fontId="35" fillId="9" borderId="18" xfId="0" applyFont="1" applyFill="1" applyBorder="1" applyAlignment="1">
      <alignment horizontal="left"/>
    </xf>
    <xf numFmtId="4" fontId="18" fillId="3" borderId="0" xfId="0" applyNumberFormat="1" applyFont="1" applyFill="1" applyBorder="1" applyAlignment="1" applyProtection="1">
      <alignment horizontal="center"/>
    </xf>
    <xf numFmtId="3" fontId="6" fillId="4" borderId="2" xfId="0" applyNumberFormat="1" applyFont="1" applyFill="1" applyBorder="1" applyProtection="1"/>
    <xf numFmtId="0" fontId="17" fillId="4" borderId="2" xfId="0" applyFont="1" applyFill="1" applyBorder="1" applyProtection="1"/>
    <xf numFmtId="0" fontId="20" fillId="4" borderId="2" xfId="0" applyFont="1" applyFill="1" applyBorder="1" applyProtection="1"/>
    <xf numFmtId="3" fontId="20" fillId="4" borderId="2" xfId="0" applyNumberFormat="1" applyFont="1" applyFill="1" applyBorder="1" applyProtection="1"/>
    <xf numFmtId="3" fontId="17" fillId="3" borderId="1" xfId="0" applyNumberFormat="1" applyFont="1" applyFill="1" applyBorder="1" applyProtection="1"/>
    <xf numFmtId="3" fontId="6" fillId="3" borderId="0" xfId="0" applyNumberFormat="1" applyFont="1" applyFill="1" applyProtection="1"/>
    <xf numFmtId="0" fontId="45" fillId="0" borderId="0" xfId="6"/>
    <xf numFmtId="171" fontId="46" fillId="0" borderId="0" xfId="7" applyNumberFormat="1" applyFont="1"/>
    <xf numFmtId="0" fontId="46" fillId="0" borderId="0" xfId="6" applyFont="1"/>
    <xf numFmtId="0" fontId="46" fillId="21" borderId="0" xfId="6" applyFont="1" applyFill="1"/>
    <xf numFmtId="171" fontId="46" fillId="21" borderId="0" xfId="7" applyNumberFormat="1" applyFont="1" applyFill="1"/>
    <xf numFmtId="0" fontId="45" fillId="21" borderId="0" xfId="6" applyFill="1"/>
    <xf numFmtId="172" fontId="47" fillId="22" borderId="53" xfId="7" applyNumberFormat="1" applyFont="1" applyFill="1" applyBorder="1" applyAlignment="1">
      <alignment horizontal="center" vertical="center" wrapText="1"/>
    </xf>
    <xf numFmtId="3" fontId="47" fillId="22" borderId="53" xfId="7" applyNumberFormat="1" applyFont="1" applyFill="1" applyBorder="1" applyAlignment="1">
      <alignment horizontal="center" vertical="center" wrapText="1"/>
    </xf>
    <xf numFmtId="0" fontId="46" fillId="21" borderId="0" xfId="8" applyFill="1"/>
    <xf numFmtId="170" fontId="46" fillId="21" borderId="0" xfId="7" applyFont="1" applyFill="1"/>
    <xf numFmtId="0" fontId="46" fillId="21" borderId="0" xfId="6" applyFont="1" applyFill="1" applyAlignment="1">
      <alignment horizontal="left"/>
    </xf>
    <xf numFmtId="171" fontId="45" fillId="0" borderId="0" xfId="6" applyNumberFormat="1"/>
    <xf numFmtId="171" fontId="46" fillId="21" borderId="54" xfId="8" applyNumberFormat="1" applyFill="1" applyBorder="1" applyAlignment="1">
      <alignment horizontal="center"/>
    </xf>
    <xf numFmtId="173" fontId="46" fillId="21" borderId="54" xfId="7" applyNumberFormat="1" applyFont="1" applyFill="1" applyBorder="1" applyAlignment="1">
      <alignment horizontal="center"/>
    </xf>
    <xf numFmtId="174" fontId="46" fillId="21" borderId="54" xfId="8" applyNumberFormat="1" applyFill="1" applyBorder="1" applyAlignment="1">
      <alignment horizontal="center"/>
    </xf>
    <xf numFmtId="0" fontId="48" fillId="21" borderId="55" xfId="8" applyFont="1" applyFill="1" applyBorder="1" applyAlignment="1">
      <alignment horizontal="left"/>
    </xf>
    <xf numFmtId="171" fontId="47" fillId="22" borderId="53" xfId="7" applyNumberFormat="1" applyFont="1" applyFill="1" applyBorder="1" applyAlignment="1">
      <alignment horizontal="right" vertical="center" wrapText="1"/>
    </xf>
    <xf numFmtId="3" fontId="47" fillId="22" borderId="53" xfId="7" applyNumberFormat="1" applyFont="1" applyFill="1" applyBorder="1" applyAlignment="1">
      <alignment horizontal="left" vertical="center" wrapText="1"/>
    </xf>
    <xf numFmtId="171" fontId="46" fillId="21" borderId="56" xfId="8" applyNumberFormat="1" applyFill="1" applyBorder="1" applyAlignment="1">
      <alignment horizontal="center"/>
    </xf>
    <xf numFmtId="173" fontId="46" fillId="21" borderId="56" xfId="7" applyNumberFormat="1" applyFont="1" applyFill="1" applyBorder="1" applyAlignment="1">
      <alignment horizontal="center"/>
    </xf>
    <xf numFmtId="174" fontId="46" fillId="21" borderId="56" xfId="8" applyNumberFormat="1" applyFill="1" applyBorder="1" applyAlignment="1">
      <alignment horizontal="center"/>
    </xf>
    <xf numFmtId="0" fontId="48" fillId="21" borderId="57" xfId="8" applyFont="1" applyFill="1" applyBorder="1" applyAlignment="1">
      <alignment horizontal="left"/>
    </xf>
    <xf numFmtId="171" fontId="46" fillId="21" borderId="0" xfId="7" applyNumberFormat="1" applyFont="1" applyFill="1" applyAlignment="1">
      <alignment horizontal="right"/>
    </xf>
    <xf numFmtId="0" fontId="46" fillId="21" borderId="0" xfId="8" applyFill="1" applyAlignment="1">
      <alignment horizontal="left"/>
    </xf>
    <xf numFmtId="3" fontId="47" fillId="22" borderId="58" xfId="7" applyNumberFormat="1" applyFont="1" applyFill="1" applyBorder="1" applyAlignment="1">
      <alignment horizontal="center" vertical="center" wrapText="1"/>
    </xf>
    <xf numFmtId="3" fontId="47" fillId="22" borderId="59" xfId="7" applyNumberFormat="1" applyFont="1" applyFill="1" applyBorder="1" applyAlignment="1">
      <alignment horizontal="left" vertical="center" wrapText="1"/>
    </xf>
    <xf numFmtId="172" fontId="46" fillId="21" borderId="0" xfId="7" applyNumberFormat="1" applyFont="1" applyFill="1"/>
    <xf numFmtId="0" fontId="49" fillId="21" borderId="0" xfId="8" applyFont="1" applyFill="1" applyAlignment="1">
      <alignment horizontal="left"/>
    </xf>
    <xf numFmtId="0" fontId="49" fillId="21" borderId="60" xfId="8" applyFont="1" applyFill="1" applyBorder="1" applyAlignment="1">
      <alignment horizontal="left"/>
    </xf>
    <xf numFmtId="172" fontId="50" fillId="21" borderId="0" xfId="7" applyNumberFormat="1" applyFont="1" applyFill="1"/>
    <xf numFmtId="0" fontId="51" fillId="21" borderId="0" xfId="8" applyFont="1" applyFill="1"/>
    <xf numFmtId="0" fontId="52" fillId="21" borderId="0" xfId="8" applyFont="1" applyFill="1"/>
    <xf numFmtId="172" fontId="53" fillId="0" borderId="0" xfId="7" applyNumberFormat="1" applyFont="1"/>
    <xf numFmtId="0" fontId="52" fillId="21" borderId="0" xfId="8" applyFont="1" applyFill="1" applyAlignment="1">
      <alignment vertical="center"/>
    </xf>
    <xf numFmtId="171" fontId="18" fillId="3" borderId="2" xfId="0" applyNumberFormat="1" applyFont="1" applyFill="1" applyBorder="1" applyProtection="1"/>
    <xf numFmtId="3" fontId="11" fillId="14" borderId="61" xfId="0" applyNumberFormat="1" applyFont="1" applyFill="1" applyBorder="1" applyAlignment="1" applyProtection="1">
      <alignment horizontal="center"/>
      <protection locked="0"/>
    </xf>
    <xf numFmtId="3" fontId="0" fillId="14" borderId="62" xfId="0" applyNumberFormat="1" applyFill="1" applyBorder="1" applyAlignment="1" applyProtection="1">
      <alignment horizontal="center"/>
      <protection locked="0"/>
    </xf>
    <xf numFmtId="3" fontId="11" fillId="14" borderId="62" xfId="0" applyNumberFormat="1" applyFont="1" applyFill="1" applyBorder="1" applyAlignment="1" applyProtection="1">
      <alignment horizontal="center"/>
      <protection locked="0"/>
    </xf>
    <xf numFmtId="3" fontId="0" fillId="14" borderId="63" xfId="0" applyNumberFormat="1" applyFill="1" applyBorder="1" applyAlignment="1" applyProtection="1">
      <alignment horizontal="center"/>
      <protection locked="0"/>
    </xf>
    <xf numFmtId="0" fontId="17" fillId="3" borderId="2" xfId="0" applyFont="1" applyFill="1" applyBorder="1" applyProtection="1"/>
    <xf numFmtId="3" fontId="47" fillId="22" borderId="58" xfId="7" applyNumberFormat="1" applyFont="1" applyFill="1" applyBorder="1" applyAlignment="1">
      <alignment horizontal="right" vertical="center" wrapText="1"/>
    </xf>
    <xf numFmtId="166" fontId="18" fillId="19" borderId="0" xfId="0" applyNumberFormat="1" applyFont="1" applyFill="1" applyBorder="1" applyAlignment="1" applyProtection="1">
      <alignment horizontal="right"/>
      <protection locked="0"/>
    </xf>
    <xf numFmtId="3" fontId="18" fillId="23" borderId="1" xfId="0" applyNumberFormat="1" applyFont="1" applyFill="1" applyBorder="1" applyProtection="1">
      <protection locked="0"/>
    </xf>
    <xf numFmtId="3" fontId="24" fillId="4" borderId="2" xfId="0" applyNumberFormat="1" applyFont="1" applyFill="1" applyBorder="1" applyProtection="1"/>
    <xf numFmtId="0" fontId="21" fillId="0" borderId="36" xfId="0" applyFont="1" applyFill="1" applyBorder="1" applyAlignment="1" applyProtection="1">
      <protection locked="0"/>
    </xf>
    <xf numFmtId="0" fontId="0" fillId="0" borderId="36" xfId="0" applyFill="1" applyBorder="1" applyAlignment="1" applyProtection="1">
      <protection locked="0"/>
    </xf>
    <xf numFmtId="3" fontId="11" fillId="14" borderId="26" xfId="0" applyNumberFormat="1" applyFont="1" applyFill="1" applyBorder="1" applyAlignment="1" applyProtection="1">
      <alignment horizontal="center" wrapText="1"/>
      <protection locked="0"/>
    </xf>
    <xf numFmtId="3" fontId="0" fillId="14" borderId="27" xfId="0" applyNumberFormat="1" applyFill="1" applyBorder="1" applyAlignment="1" applyProtection="1">
      <alignment horizontal="center" wrapText="1"/>
      <protection locked="0"/>
    </xf>
    <xf numFmtId="166" fontId="11" fillId="3" borderId="26" xfId="0" applyNumberFormat="1" applyFont="1" applyFill="1" applyBorder="1" applyAlignment="1" applyProtection="1">
      <alignment wrapText="1"/>
    </xf>
    <xf numFmtId="0" fontId="0" fillId="0" borderId="27" xfId="0" applyBorder="1" applyAlignment="1" applyProtection="1">
      <alignment wrapText="1"/>
    </xf>
    <xf numFmtId="166" fontId="11" fillId="4" borderId="23" xfId="0" applyNumberFormat="1" applyFont="1" applyFill="1" applyBorder="1" applyAlignment="1" applyProtection="1">
      <alignment wrapText="1"/>
      <protection hidden="1"/>
    </xf>
    <xf numFmtId="0" fontId="0" fillId="0" borderId="28" xfId="0" applyBorder="1" applyAlignment="1" applyProtection="1">
      <alignment wrapText="1"/>
    </xf>
    <xf numFmtId="0" fontId="38" fillId="0" borderId="5" xfId="0" applyFont="1" applyBorder="1" applyAlignment="1" applyProtection="1">
      <alignment horizontal="left" vertical="center" wrapText="1" readingOrder="1"/>
    </xf>
    <xf numFmtId="0" fontId="0" fillId="0" borderId="0" xfId="0" applyFont="1" applyBorder="1" applyAlignment="1" applyProtection="1">
      <alignment wrapText="1"/>
    </xf>
    <xf numFmtId="0" fontId="0" fillId="0" borderId="0" xfId="0" applyAlignment="1">
      <alignment wrapText="1"/>
    </xf>
    <xf numFmtId="0" fontId="0" fillId="0" borderId="4" xfId="0" applyBorder="1" applyAlignment="1">
      <alignment wrapText="1"/>
    </xf>
    <xf numFmtId="0" fontId="0" fillId="0" borderId="4" xfId="0" applyFont="1" applyBorder="1" applyAlignment="1" applyProtection="1">
      <alignment wrapText="1"/>
    </xf>
    <xf numFmtId="0" fontId="0" fillId="0" borderId="0" xfId="0" applyAlignment="1" applyProtection="1">
      <alignment wrapText="1"/>
    </xf>
    <xf numFmtId="0" fontId="0" fillId="0" borderId="0" xfId="0" applyBorder="1" applyAlignment="1" applyProtection="1">
      <alignment wrapText="1"/>
    </xf>
    <xf numFmtId="0" fontId="0" fillId="0" borderId="4" xfId="0" applyBorder="1" applyAlignment="1" applyProtection="1">
      <alignment wrapText="1"/>
    </xf>
    <xf numFmtId="0" fontId="35" fillId="9" borderId="16" xfId="0" applyFont="1" applyFill="1" applyBorder="1" applyAlignment="1">
      <alignment horizontal="left" vertical="center" wrapText="1"/>
    </xf>
    <xf numFmtId="0" fontId="35" fillId="9" borderId="18" xfId="0" applyFont="1" applyFill="1" applyBorder="1" applyAlignment="1">
      <alignment horizontal="left" vertical="center" wrapText="1"/>
    </xf>
    <xf numFmtId="0" fontId="6" fillId="0" borderId="0" xfId="6" applyFont="1" applyAlignment="1">
      <alignment horizontal="left" vertical="center" wrapText="1"/>
    </xf>
    <xf numFmtId="0" fontId="23" fillId="3" borderId="0" xfId="0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17" fillId="3" borderId="17" xfId="0" applyFont="1" applyFill="1" applyBorder="1" applyAlignment="1" applyProtection="1">
      <alignment wrapText="1"/>
      <protection locked="0"/>
    </xf>
    <xf numFmtId="0" fontId="0" fillId="0" borderId="17" xfId="0" applyBorder="1" applyAlignment="1" applyProtection="1">
      <alignment wrapText="1"/>
      <protection locked="0"/>
    </xf>
    <xf numFmtId="0" fontId="23" fillId="3" borderId="39" xfId="0" applyFont="1" applyFill="1" applyBorder="1" applyAlignment="1">
      <alignment horizontal="center" vertical="center" wrapText="1"/>
    </xf>
    <xf numFmtId="0" fontId="23" fillId="3" borderId="40" xfId="0" applyFont="1" applyFill="1" applyBorder="1" applyAlignment="1">
      <alignment horizontal="center" vertical="center" wrapText="1"/>
    </xf>
    <xf numFmtId="0" fontId="23" fillId="3" borderId="41" xfId="0" applyFont="1" applyFill="1" applyBorder="1" applyAlignment="1">
      <alignment horizontal="center" vertical="center" wrapText="1"/>
    </xf>
    <xf numFmtId="0" fontId="23" fillId="3" borderId="42" xfId="0" applyFont="1" applyFill="1" applyBorder="1" applyAlignment="1">
      <alignment horizontal="center" vertical="center" wrapText="1"/>
    </xf>
    <xf numFmtId="0" fontId="23" fillId="3" borderId="43" xfId="0" applyFont="1" applyFill="1" applyBorder="1" applyAlignment="1">
      <alignment horizontal="center" vertical="center" wrapText="1"/>
    </xf>
    <xf numFmtId="0" fontId="23" fillId="3" borderId="44" xfId="0" applyFont="1" applyFill="1" applyBorder="1" applyAlignment="1">
      <alignment horizontal="center" vertical="center" wrapText="1"/>
    </xf>
    <xf numFmtId="0" fontId="23" fillId="4" borderId="45" xfId="0" applyFont="1" applyFill="1" applyBorder="1" applyAlignment="1">
      <alignment horizontal="center" vertical="center"/>
    </xf>
    <xf numFmtId="0" fontId="23" fillId="4" borderId="46" xfId="0" applyFont="1" applyFill="1" applyBorder="1" applyAlignment="1">
      <alignment horizontal="center" vertical="center"/>
    </xf>
    <xf numFmtId="0" fontId="23" fillId="4" borderId="47" xfId="0" applyFont="1" applyFill="1" applyBorder="1" applyAlignment="1">
      <alignment horizontal="center" vertical="center"/>
    </xf>
    <xf numFmtId="0" fontId="23" fillId="4" borderId="48" xfId="0" applyFont="1" applyFill="1" applyBorder="1" applyAlignment="1">
      <alignment horizontal="center" vertical="center"/>
    </xf>
    <xf numFmtId="0" fontId="23" fillId="4" borderId="49" xfId="0" applyFont="1" applyFill="1" applyBorder="1" applyAlignment="1">
      <alignment horizontal="center" vertical="center"/>
    </xf>
    <xf numFmtId="0" fontId="23" fillId="4" borderId="50" xfId="0" applyFont="1" applyFill="1" applyBorder="1" applyAlignment="1">
      <alignment horizontal="center" vertical="center"/>
    </xf>
    <xf numFmtId="0" fontId="17" fillId="3" borderId="22" xfId="0" applyFont="1" applyFill="1" applyBorder="1" applyAlignment="1" applyProtection="1">
      <alignment wrapText="1"/>
      <protection locked="0"/>
    </xf>
    <xf numFmtId="0" fontId="0" fillId="0" borderId="22" xfId="0" applyBorder="1" applyAlignment="1" applyProtection="1">
      <alignment wrapText="1"/>
      <protection locked="0"/>
    </xf>
  </cellXfs>
  <cellStyles count="9">
    <cellStyle name="Comma" xfId="4" builtinId="3"/>
    <cellStyle name="Currency 2" xfId="7" xr:uid="{429B8B8A-EB3A-432E-856C-36B9277EE3D7}"/>
    <cellStyle name="Currency 3" xfId="1" xr:uid="{00000000-0005-0000-0000-000000000000}"/>
    <cellStyle name="Hyperlink" xfId="2" builtinId="8"/>
    <cellStyle name="Normal" xfId="0" builtinId="0"/>
    <cellStyle name="Normal 10" xfId="8" xr:uid="{BB9AAB97-7EA2-4783-A61C-9C24A7273E73}"/>
    <cellStyle name="Normal 2" xfId="5" xr:uid="{6209B26B-BA4A-4595-B88B-EF41FEAFDA5F}"/>
    <cellStyle name="Normal 4" xfId="6" xr:uid="{2D33F784-8252-40AA-82CB-1BE6C91C7289}"/>
    <cellStyle name="Percent 2" xfId="3" xr:uid="{00000000-0005-0000-0000-000003000000}"/>
  </cellStyles>
  <dxfs count="21">
    <dxf>
      <font>
        <b/>
        <i val="0"/>
        <color rgb="FFC00000"/>
      </font>
    </dxf>
    <dxf>
      <font>
        <b/>
        <i val="0"/>
        <color theme="6" tint="-0.499984740745262"/>
      </font>
    </dxf>
    <dxf>
      <fill>
        <patternFill patternType="solid">
          <fgColor rgb="FFC5D9F1"/>
          <bgColor rgb="FFC5D9F1"/>
        </patternFill>
      </fill>
    </dxf>
    <dxf>
      <fill>
        <patternFill patternType="solid">
          <fgColor rgb="FFC5D9F1"/>
          <bgColor rgb="FFC5D9F1"/>
        </patternFill>
      </fill>
    </dxf>
    <dxf>
      <fill>
        <patternFill patternType="solid">
          <fgColor rgb="FFC5D9F1"/>
          <bgColor rgb="FFC5D9F1"/>
        </patternFill>
      </fill>
    </dxf>
    <dxf>
      <fill>
        <patternFill patternType="solid">
          <fgColor rgb="FFC5D9F1"/>
          <bgColor rgb="FFC5D9F1"/>
        </patternFill>
      </fill>
    </dxf>
    <dxf>
      <fill>
        <patternFill patternType="solid">
          <fgColor rgb="FFC5D9F1"/>
          <bgColor rgb="FFC5D9F1"/>
        </patternFill>
      </fill>
    </dxf>
    <dxf>
      <fill>
        <patternFill patternType="solid">
          <fgColor rgb="FFC5D9F1"/>
          <bgColor rgb="FFC5D9F1"/>
        </patternFill>
      </fill>
    </dxf>
    <dxf>
      <fill>
        <patternFill patternType="solid">
          <fgColor rgb="FFC5D9F1"/>
          <bgColor rgb="FFC5D9F1"/>
        </patternFill>
      </fill>
    </dxf>
    <dxf>
      <fill>
        <patternFill patternType="solid">
          <fgColor rgb="FFC5D9F1"/>
          <bgColor rgb="FFC5D9F1"/>
        </patternFill>
      </fill>
    </dxf>
    <dxf>
      <fill>
        <patternFill patternType="solid">
          <fgColor rgb="FFC5D9F1"/>
          <bgColor rgb="FFC5D9F1"/>
        </patternFill>
      </fill>
    </dxf>
    <dxf>
      <font>
        <b/>
        <i val="0"/>
        <color rgb="FFC00000"/>
      </font>
    </dxf>
    <dxf>
      <font>
        <b/>
        <i val="0"/>
        <color theme="6" tint="-0.499984740745262"/>
      </font>
    </dxf>
    <dxf>
      <font>
        <b/>
        <i val="0"/>
        <color rgb="FFC00000"/>
      </font>
    </dxf>
    <dxf>
      <font>
        <b/>
        <i val="0"/>
        <color theme="6" tint="-0.499984740745262"/>
      </font>
    </dxf>
    <dxf>
      <font>
        <b/>
        <i val="0"/>
        <color rgb="FFC00000"/>
      </font>
    </dxf>
    <dxf>
      <font>
        <b/>
        <i val="0"/>
        <color theme="6" tint="-0.499984740745262"/>
      </font>
    </dxf>
    <dxf>
      <font>
        <b/>
        <i val="0"/>
        <color rgb="FFC00000"/>
      </font>
    </dxf>
    <dxf>
      <font>
        <b/>
        <i val="0"/>
        <color theme="6" tint="-0.499984740745262"/>
      </font>
    </dxf>
    <dxf>
      <font>
        <b/>
        <i val="0"/>
        <color rgb="FFC00000"/>
      </font>
    </dxf>
    <dxf>
      <font>
        <b/>
        <i val="0"/>
        <color theme="6" tint="-0.499984740745262"/>
      </font>
    </dxf>
  </dxfs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CC0099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5353"/>
      <rgbColor rgb="009933FF"/>
      <rgbColor rgb="009999FF"/>
      <rgbColor rgb="00C80000"/>
      <rgbColor rgb="0066FF66"/>
      <rgbColor rgb="00ECE978"/>
      <rgbColor rgb="00FF99FF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B2A300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GB"/>
              <a:t>Your funding breakdown    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ofPieChart>
        <c:ofPieType val="bar"/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0-9B4C-42F6-ACE5-D095646B134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9B4C-42F6-ACE5-D095646B134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2-9B4C-42F6-ACE5-D095646B134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9B4C-42F6-ACE5-D095646B134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AA2-4AF6-9B03-0DB7637E20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0A20-42AE-8B1B-3117AD0C3C12}"/>
              </c:ext>
            </c:extLst>
          </c:dPt>
          <c:dLbls>
            <c:dLbl>
              <c:idx val="1"/>
              <c:layout>
                <c:manualLayout>
                  <c:x val="-5.2961587118677947E-2"/>
                  <c:y val="-0.23614765296895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4C-42F6-ACE5-D095646B134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4C-42F6-ACE5-D095646B13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20-42AE-8B1B-3117AD0C3C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Print!$B$24:$B$28</c:f>
              <c:strCache>
                <c:ptCount val="5"/>
                <c:pt idx="0">
                  <c:v>Dedicated Schools Grant</c:v>
                </c:pt>
                <c:pt idx="1">
                  <c:v>Early Years</c:v>
                </c:pt>
                <c:pt idx="2">
                  <c:v>Pupil Premium</c:v>
                </c:pt>
                <c:pt idx="3">
                  <c:v>DFC</c:v>
                </c:pt>
                <c:pt idx="4">
                  <c:v>Other Grants</c:v>
                </c:pt>
              </c:strCache>
            </c:strRef>
          </c:cat>
          <c:val>
            <c:numRef>
              <c:f>Print!$C$24:$C$28</c:f>
              <c:numCache>
                <c:formatCode>"£"#,##0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4C-42F6-ACE5-D095646B1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econdPieSize val="75"/>
        <c:serLines>
          <c:spPr>
            <a:ln w="9525" cap="flat" cmpd="sng" algn="ctr">
              <a:solidFill>
                <a:schemeClr val="lt1">
                  <a:lumMod val="95000"/>
                  <a:alpha val="54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GB"/>
              <a:t>Your Expenditure breakdown    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explosion val="8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74FE-43BD-8ADE-1265E81C0F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74FE-43BD-8ADE-1265E81C0F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74FE-43BD-8ADE-1265E81C0F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74FE-43BD-8ADE-1265E81C0F91}"/>
              </c:ext>
            </c:extLst>
          </c:dPt>
          <c:dLbls>
            <c:dLbl>
              <c:idx val="2"/>
              <c:layout>
                <c:manualLayout>
                  <c:x val="-4.0821522309711283E-2"/>
                  <c:y val="-4.1309404597038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FE-43BD-8ADE-1265E81C0F91}"/>
                </c:ext>
              </c:extLst>
            </c:dLbl>
            <c:dLbl>
              <c:idx val="3"/>
              <c:layout>
                <c:manualLayout>
                  <c:x val="-8.2488188976377927E-2"/>
                  <c:y val="4.6889382148810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FE-43BD-8ADE-1265E81C0F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Print!$B$38:$B$41</c:f>
              <c:strCache>
                <c:ptCount val="4"/>
                <c:pt idx="0">
                  <c:v>Staffing Cost</c:v>
                </c:pt>
                <c:pt idx="1">
                  <c:v>Premises Costs</c:v>
                </c:pt>
                <c:pt idx="2">
                  <c:v>Professional Fees &amp; Charges</c:v>
                </c:pt>
                <c:pt idx="3">
                  <c:v>Overhead Costs</c:v>
                </c:pt>
              </c:strCache>
            </c:strRef>
          </c:cat>
          <c:val>
            <c:numRef>
              <c:f>Print!$C$38:$C$41</c:f>
              <c:numCache>
                <c:formatCode>"£"#,##0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0260-426C-8BB5-B12BD1DC9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Drop" dropStyle="combo" dx="35" fmlaLink="#REF!" fmlaRange="$Q$21:$Q$23" sel="3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Others!A1"/><Relationship Id="rId3" Type="http://schemas.openxmlformats.org/officeDocument/2006/relationships/hyperlink" Target="#PPP!A1"/><Relationship Id="rId7" Type="http://schemas.openxmlformats.org/officeDocument/2006/relationships/image" Target="../media/image2.png"/><Relationship Id="rId2" Type="http://schemas.openxmlformats.org/officeDocument/2006/relationships/hyperlink" Target="#'Home-Utilities'!A1"/><Relationship Id="rId1" Type="http://schemas.openxmlformats.org/officeDocument/2006/relationships/hyperlink" Target="#EYE!A1"/><Relationship Id="rId6" Type="http://schemas.openxmlformats.org/officeDocument/2006/relationships/hyperlink" Target="#Print!A1"/><Relationship Id="rId5" Type="http://schemas.openxmlformats.org/officeDocument/2006/relationships/image" Target="../media/image1.png"/><Relationship Id="rId4" Type="http://schemas.openxmlformats.org/officeDocument/2006/relationships/hyperlink" Target="#DSG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Home-Utilities'!A1"/><Relationship Id="rId13" Type="http://schemas.openxmlformats.org/officeDocument/2006/relationships/hyperlink" Target="#'How-to-use'!A1"/><Relationship Id="rId3" Type="http://schemas.openxmlformats.org/officeDocument/2006/relationships/image" Target="../media/image3.png"/><Relationship Id="rId7" Type="http://schemas.openxmlformats.org/officeDocument/2006/relationships/hyperlink" Target="#EYE!A1"/><Relationship Id="rId12" Type="http://schemas.openxmlformats.org/officeDocument/2006/relationships/image" Target="../media/image2.png"/><Relationship Id="rId2" Type="http://schemas.openxmlformats.org/officeDocument/2006/relationships/hyperlink" Target="#Income!D9"/><Relationship Id="rId1" Type="http://schemas.openxmlformats.org/officeDocument/2006/relationships/image" Target="../media/image1.png"/><Relationship Id="rId6" Type="http://schemas.openxmlformats.org/officeDocument/2006/relationships/hyperlink" Target="#Income!D12"/><Relationship Id="rId11" Type="http://schemas.openxmlformats.org/officeDocument/2006/relationships/hyperlink" Target="#Print!A1"/><Relationship Id="rId5" Type="http://schemas.openxmlformats.org/officeDocument/2006/relationships/hyperlink" Target="#Income!D13"/><Relationship Id="rId10" Type="http://schemas.openxmlformats.org/officeDocument/2006/relationships/hyperlink" Target="#DSG!A1"/><Relationship Id="rId4" Type="http://schemas.openxmlformats.org/officeDocument/2006/relationships/hyperlink" Target="#Income!D10"/><Relationship Id="rId9" Type="http://schemas.openxmlformats.org/officeDocument/2006/relationships/hyperlink" Target="#PPP!A1"/><Relationship Id="rId14" Type="http://schemas.openxmlformats.org/officeDocument/2006/relationships/hyperlink" Target="#Others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Financial-Commitments'!D22"/><Relationship Id="rId13" Type="http://schemas.openxmlformats.org/officeDocument/2006/relationships/image" Target="../media/image2.png"/><Relationship Id="rId3" Type="http://schemas.openxmlformats.org/officeDocument/2006/relationships/hyperlink" Target="#DSG!A1"/><Relationship Id="rId7" Type="http://schemas.openxmlformats.org/officeDocument/2006/relationships/hyperlink" Target="#'Financial-Commitments'!D16"/><Relationship Id="rId12" Type="http://schemas.openxmlformats.org/officeDocument/2006/relationships/hyperlink" Target="#Print!A1"/><Relationship Id="rId2" Type="http://schemas.openxmlformats.org/officeDocument/2006/relationships/hyperlink" Target="#PPP!A1"/><Relationship Id="rId1" Type="http://schemas.openxmlformats.org/officeDocument/2006/relationships/image" Target="../media/image1.png"/><Relationship Id="rId6" Type="http://schemas.openxmlformats.org/officeDocument/2006/relationships/hyperlink" Target="#'Financial-Commitments'!D21"/><Relationship Id="rId11" Type="http://schemas.openxmlformats.org/officeDocument/2006/relationships/hyperlink" Target="#'Home-Utilities'!A1"/><Relationship Id="rId5" Type="http://schemas.openxmlformats.org/officeDocument/2006/relationships/image" Target="../media/image3.png"/><Relationship Id="rId15" Type="http://schemas.openxmlformats.org/officeDocument/2006/relationships/hyperlink" Target="#'How-to-use'!A1"/><Relationship Id="rId10" Type="http://schemas.openxmlformats.org/officeDocument/2006/relationships/hyperlink" Target="#EYE!A1"/><Relationship Id="rId4" Type="http://schemas.openxmlformats.org/officeDocument/2006/relationships/hyperlink" Target="#'Financial-Commitments'!D13"/><Relationship Id="rId9" Type="http://schemas.openxmlformats.org/officeDocument/2006/relationships/hyperlink" Target="#'Financial-Commitments'!D12"/><Relationship Id="rId14" Type="http://schemas.openxmlformats.org/officeDocument/2006/relationships/hyperlink" Target="#Others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Home-Utilities'!A1"/><Relationship Id="rId13" Type="http://schemas.openxmlformats.org/officeDocument/2006/relationships/hyperlink" Target="#'How-to-use'!A1"/><Relationship Id="rId3" Type="http://schemas.openxmlformats.org/officeDocument/2006/relationships/hyperlink" Target="#EYE!A1"/><Relationship Id="rId7" Type="http://schemas.openxmlformats.org/officeDocument/2006/relationships/hyperlink" Target="#'Home-Utilities'!D24"/><Relationship Id="rId12" Type="http://schemas.openxmlformats.org/officeDocument/2006/relationships/hyperlink" Target="#Others!A1"/><Relationship Id="rId2" Type="http://schemas.openxmlformats.org/officeDocument/2006/relationships/hyperlink" Target="#Print!A1"/><Relationship Id="rId1" Type="http://schemas.openxmlformats.org/officeDocument/2006/relationships/image" Target="../media/image1.png"/><Relationship Id="rId6" Type="http://schemas.openxmlformats.org/officeDocument/2006/relationships/hyperlink" Target="#'Home-Utilities'!D23"/><Relationship Id="rId11" Type="http://schemas.openxmlformats.org/officeDocument/2006/relationships/image" Target="../media/image2.png"/><Relationship Id="rId5" Type="http://schemas.openxmlformats.org/officeDocument/2006/relationships/image" Target="../media/image3.png"/><Relationship Id="rId10" Type="http://schemas.openxmlformats.org/officeDocument/2006/relationships/hyperlink" Target="#DSG!A1"/><Relationship Id="rId4" Type="http://schemas.openxmlformats.org/officeDocument/2006/relationships/hyperlink" Target="#'Home-Utilities'!D12"/><Relationship Id="rId9" Type="http://schemas.openxmlformats.org/officeDocument/2006/relationships/hyperlink" Target="#PPP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Home-Utilities'!A1"/><Relationship Id="rId13" Type="http://schemas.openxmlformats.org/officeDocument/2006/relationships/hyperlink" Target="#'How-to-use'!A1"/><Relationship Id="rId3" Type="http://schemas.openxmlformats.org/officeDocument/2006/relationships/image" Target="../media/image3.png"/><Relationship Id="rId7" Type="http://schemas.openxmlformats.org/officeDocument/2006/relationships/hyperlink" Target="#EYE!A1"/><Relationship Id="rId12" Type="http://schemas.openxmlformats.org/officeDocument/2006/relationships/image" Target="../media/image2.png"/><Relationship Id="rId2" Type="http://schemas.openxmlformats.org/officeDocument/2006/relationships/hyperlink" Target="#Income!D9"/><Relationship Id="rId1" Type="http://schemas.openxmlformats.org/officeDocument/2006/relationships/image" Target="../media/image1.png"/><Relationship Id="rId6" Type="http://schemas.openxmlformats.org/officeDocument/2006/relationships/hyperlink" Target="#Income!D12"/><Relationship Id="rId11" Type="http://schemas.openxmlformats.org/officeDocument/2006/relationships/hyperlink" Target="#Print!A1"/><Relationship Id="rId5" Type="http://schemas.openxmlformats.org/officeDocument/2006/relationships/hyperlink" Target="#Income!D13"/><Relationship Id="rId10" Type="http://schemas.openxmlformats.org/officeDocument/2006/relationships/hyperlink" Target="#DSG!A1"/><Relationship Id="rId4" Type="http://schemas.openxmlformats.org/officeDocument/2006/relationships/hyperlink" Target="#Income!D10"/><Relationship Id="rId9" Type="http://schemas.openxmlformats.org/officeDocument/2006/relationships/hyperlink" Target="#PPP!A1"/><Relationship Id="rId14" Type="http://schemas.openxmlformats.org/officeDocument/2006/relationships/hyperlink" Target="#Others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PPP!A1"/><Relationship Id="rId3" Type="http://schemas.openxmlformats.org/officeDocument/2006/relationships/image" Target="../media/image2.png"/><Relationship Id="rId7" Type="http://schemas.openxmlformats.org/officeDocument/2006/relationships/chart" Target="../charts/chart1.xml"/><Relationship Id="rId2" Type="http://schemas.openxmlformats.org/officeDocument/2006/relationships/image" Target="../media/image4.png"/><Relationship Id="rId1" Type="http://schemas.openxmlformats.org/officeDocument/2006/relationships/hyperlink" Target="http://www.moneysmart.gov.au/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1.png"/><Relationship Id="rId10" Type="http://schemas.openxmlformats.org/officeDocument/2006/relationships/chart" Target="../charts/chart2.xml"/><Relationship Id="rId4" Type="http://schemas.openxmlformats.org/officeDocument/2006/relationships/hyperlink" Target="#Results!A1"/><Relationship Id="rId9" Type="http://schemas.openxmlformats.org/officeDocument/2006/relationships/hyperlink" Target="#'How-to-us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2265817</xdr:colOff>
      <xdr:row>5</xdr:row>
      <xdr:rowOff>5604</xdr:rowOff>
    </xdr:from>
    <xdr:to>
      <xdr:col>2</xdr:col>
      <xdr:colOff>1414</xdr:colOff>
      <xdr:row>7</xdr:row>
      <xdr:rowOff>4074</xdr:rowOff>
    </xdr:to>
    <xdr:sp macro="" textlink="">
      <xdr:nvSpPr>
        <xdr:cNvPr id="7" name="Round Same Side Corner Rectangle 6">
          <a:hlinkClick xmlns:r="http://schemas.openxmlformats.org/officeDocument/2006/relationships" r:id="rId1" tooltip="Financial commitments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2735823" y="818031"/>
          <a:ext cx="1551871" cy="379470"/>
        </a:xfrm>
        <a:prstGeom prst="round2SameRect">
          <a:avLst/>
        </a:prstGeom>
        <a:solidFill>
          <a:srgbClr val="FFA2EF"/>
        </a:solidFill>
        <a:ln>
          <a:solidFill>
            <a:srgbClr val="84047B"/>
          </a:solidFill>
          <a:headEnd/>
          <a:tailEnd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AU" sz="1100" b="1" spc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EYE</a:t>
          </a:r>
        </a:p>
      </xdr:txBody>
    </xdr:sp>
    <xdr:clientData/>
  </xdr:twoCellAnchor>
  <xdr:twoCellAnchor>
    <xdr:from>
      <xdr:col>1</xdr:col>
      <xdr:colOff>3836988</xdr:colOff>
      <xdr:row>5</xdr:row>
      <xdr:rowOff>1</xdr:rowOff>
    </xdr:from>
    <xdr:to>
      <xdr:col>1</xdr:col>
      <xdr:colOff>3836988</xdr:colOff>
      <xdr:row>6</xdr:row>
      <xdr:rowOff>188971</xdr:rowOff>
    </xdr:to>
    <xdr:sp macro="" textlink="">
      <xdr:nvSpPr>
        <xdr:cNvPr id="84157" name="Round Same Side Corner Rectangle 7">
          <a:hlinkClick xmlns:r="http://schemas.openxmlformats.org/officeDocument/2006/relationships" r:id="rId2" tooltip="Home / Utilities"/>
          <a:extLst>
            <a:ext uri="{FF2B5EF4-FFF2-40B4-BE49-F238E27FC236}">
              <a16:creationId xmlns:a16="http://schemas.microsoft.com/office/drawing/2014/main" id="{00000000-0008-0000-0000-0000BD480100}"/>
            </a:ext>
          </a:extLst>
        </xdr:cNvPr>
        <xdr:cNvSpPr>
          <a:spLocks noChangeArrowheads="1"/>
        </xdr:cNvSpPr>
      </xdr:nvSpPr>
      <xdr:spPr bwMode="auto">
        <a:xfrm>
          <a:off x="2343150" y="590550"/>
          <a:ext cx="1257300" cy="400050"/>
        </a:xfrm>
        <a:custGeom>
          <a:avLst/>
          <a:gdLst>
            <a:gd name="T0" fmla="*/ 1257300 w 1257300"/>
            <a:gd name="T1" fmla="*/ 200025 h 400050"/>
            <a:gd name="T2" fmla="*/ 628650 w 1257300"/>
            <a:gd name="T3" fmla="*/ 400050 h 400050"/>
            <a:gd name="T4" fmla="*/ 0 w 1257300"/>
            <a:gd name="T5" fmla="*/ 200025 h 400050"/>
            <a:gd name="T6" fmla="*/ 628650 w 12573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257300"/>
            <a:gd name="T13" fmla="*/ 19529 h 400050"/>
            <a:gd name="T14" fmla="*/ 1237771 w 12573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257300" h="400050">
              <a:moveTo>
                <a:pt x="66676" y="0"/>
              </a:moveTo>
              <a:lnTo>
                <a:pt x="1190624" y="0"/>
              </a:lnTo>
              <a:lnTo>
                <a:pt x="1190623" y="0"/>
              </a:lnTo>
              <a:cubicBezTo>
                <a:pt x="1227448" y="0"/>
                <a:pt x="1257300" y="29851"/>
                <a:pt x="1257300" y="66676"/>
              </a:cubicBezTo>
              <a:lnTo>
                <a:pt x="12573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F79A6B"/>
        </a:solidFill>
        <a:ln w="25400" algn="ctr">
          <a:solidFill>
            <a:srgbClr val="943018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Utilities</a:t>
          </a:r>
        </a:p>
      </xdr:txBody>
    </xdr:sp>
    <xdr:clientData/>
  </xdr:twoCellAnchor>
  <xdr:twoCellAnchor>
    <xdr:from>
      <xdr:col>2</xdr:col>
      <xdr:colOff>28573</xdr:colOff>
      <xdr:row>5</xdr:row>
      <xdr:rowOff>6282</xdr:rowOff>
    </xdr:from>
    <xdr:to>
      <xdr:col>3</xdr:col>
      <xdr:colOff>505853</xdr:colOff>
      <xdr:row>6</xdr:row>
      <xdr:rowOff>191158</xdr:rowOff>
    </xdr:to>
    <xdr:sp macro="" textlink="">
      <xdr:nvSpPr>
        <xdr:cNvPr id="84158" name="Round Same Side Corner Rectangle 8">
          <a:hlinkClick xmlns:r="http://schemas.openxmlformats.org/officeDocument/2006/relationships" r:id="rId3" tooltip="Education / Health"/>
          <a:extLst>
            <a:ext uri="{FF2B5EF4-FFF2-40B4-BE49-F238E27FC236}">
              <a16:creationId xmlns:a16="http://schemas.microsoft.com/office/drawing/2014/main" id="{00000000-0008-0000-0000-0000BE480100}"/>
            </a:ext>
          </a:extLst>
        </xdr:cNvPr>
        <xdr:cNvSpPr>
          <a:spLocks noChangeArrowheads="1"/>
        </xdr:cNvSpPr>
      </xdr:nvSpPr>
      <xdr:spPr bwMode="auto">
        <a:xfrm>
          <a:off x="4268818" y="1006731"/>
          <a:ext cx="1524382" cy="376672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PPP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76200</xdr:colOff>
      <xdr:row>5</xdr:row>
      <xdr:rowOff>1</xdr:rowOff>
    </xdr:from>
    <xdr:to>
      <xdr:col>1</xdr:col>
      <xdr:colOff>2207975</xdr:colOff>
      <xdr:row>6</xdr:row>
      <xdr:rowOff>188971</xdr:rowOff>
    </xdr:to>
    <xdr:sp macro="" textlink="">
      <xdr:nvSpPr>
        <xdr:cNvPr id="84161" name="Round Same Side Corner Rectangle 11">
          <a:hlinkClick xmlns:r="http://schemas.openxmlformats.org/officeDocument/2006/relationships" r:id="rId4" tooltip="Income"/>
          <a:extLst>
            <a:ext uri="{FF2B5EF4-FFF2-40B4-BE49-F238E27FC236}">
              <a16:creationId xmlns:a16="http://schemas.microsoft.com/office/drawing/2014/main" id="{00000000-0008-0000-0000-0000C1480100}"/>
            </a:ext>
          </a:extLst>
        </xdr:cNvPr>
        <xdr:cNvSpPr>
          <a:spLocks noChangeArrowheads="1"/>
        </xdr:cNvSpPr>
      </xdr:nvSpPr>
      <xdr:spPr bwMode="auto">
        <a:xfrm>
          <a:off x="19050" y="590550"/>
          <a:ext cx="923925" cy="400050"/>
        </a:xfrm>
        <a:custGeom>
          <a:avLst/>
          <a:gdLst>
            <a:gd name="T0" fmla="*/ 923925 w 923925"/>
            <a:gd name="T1" fmla="*/ 200025 h 400050"/>
            <a:gd name="T2" fmla="*/ 461963 w 923925"/>
            <a:gd name="T3" fmla="*/ 400050 h 400050"/>
            <a:gd name="T4" fmla="*/ 0 w 923925"/>
            <a:gd name="T5" fmla="*/ 200025 h 400050"/>
            <a:gd name="T6" fmla="*/ 461963 w 923925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923925"/>
            <a:gd name="T13" fmla="*/ 19529 h 400050"/>
            <a:gd name="T14" fmla="*/ 904396 w 923925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923925" h="400050">
              <a:moveTo>
                <a:pt x="66676" y="0"/>
              </a:moveTo>
              <a:lnTo>
                <a:pt x="857249" y="0"/>
              </a:lnTo>
              <a:lnTo>
                <a:pt x="857248" y="0"/>
              </a:lnTo>
              <a:cubicBezTo>
                <a:pt x="894073" y="0"/>
                <a:pt x="923925" y="29851"/>
                <a:pt x="923925" y="66676"/>
              </a:cubicBezTo>
              <a:lnTo>
                <a:pt x="923925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94AEDE"/>
        </a:solidFill>
        <a:ln w="25400" algn="ctr">
          <a:solidFill>
            <a:srgbClr val="213C94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DSG</a:t>
          </a:r>
        </a:p>
      </xdr:txBody>
    </xdr:sp>
    <xdr:clientData/>
  </xdr:twoCellAnchor>
  <xdr:twoCellAnchor>
    <xdr:from>
      <xdr:col>9</xdr:col>
      <xdr:colOff>54429</xdr:colOff>
      <xdr:row>11</xdr:row>
      <xdr:rowOff>152400</xdr:rowOff>
    </xdr:from>
    <xdr:to>
      <xdr:col>9</xdr:col>
      <xdr:colOff>174171</xdr:colOff>
      <xdr:row>11</xdr:row>
      <xdr:rowOff>740229</xdr:rowOff>
    </xdr:to>
    <xdr:sp macro="" textlink="">
      <xdr:nvSpPr>
        <xdr:cNvPr id="919649" name="Rectangle 12">
          <a:extLst>
            <a:ext uri="{FF2B5EF4-FFF2-40B4-BE49-F238E27FC236}">
              <a16:creationId xmlns:a16="http://schemas.microsoft.com/office/drawing/2014/main" id="{00000000-0008-0000-0000-000061080E00}"/>
            </a:ext>
          </a:extLst>
        </xdr:cNvPr>
        <xdr:cNvSpPr>
          <a:spLocks noChangeArrowheads="1"/>
        </xdr:cNvSpPr>
      </xdr:nvSpPr>
      <xdr:spPr bwMode="auto">
        <a:xfrm>
          <a:off x="9579429" y="2400300"/>
          <a:ext cx="119742" cy="65314"/>
        </a:xfrm>
        <a:prstGeom prst="rect">
          <a:avLst/>
        </a:prstGeom>
        <a:solidFill>
          <a:srgbClr val="94AEDE"/>
        </a:solidFill>
        <a:ln w="25400" algn="ctr">
          <a:solidFill>
            <a:srgbClr val="213C9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70756</xdr:colOff>
      <xdr:row>16</xdr:row>
      <xdr:rowOff>169315</xdr:rowOff>
    </xdr:from>
    <xdr:to>
      <xdr:col>10</xdr:col>
      <xdr:colOff>10178</xdr:colOff>
      <xdr:row>16</xdr:row>
      <xdr:rowOff>212868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9071880" y="2088602"/>
          <a:ext cx="139288" cy="145175"/>
        </a:xfrm>
        <a:prstGeom prst="rect">
          <a:avLst/>
        </a:prstGeom>
        <a:solidFill>
          <a:srgbClr val="FFA2EF"/>
        </a:solidFill>
        <a:ln>
          <a:solidFill>
            <a:srgbClr val="84047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>
    <xdr:from>
      <xdr:col>8</xdr:col>
      <xdr:colOff>201386</xdr:colOff>
      <xdr:row>17</xdr:row>
      <xdr:rowOff>152400</xdr:rowOff>
    </xdr:from>
    <xdr:to>
      <xdr:col>9</xdr:col>
      <xdr:colOff>533400</xdr:colOff>
      <xdr:row>17</xdr:row>
      <xdr:rowOff>762000</xdr:rowOff>
    </xdr:to>
    <xdr:sp macro="" textlink="">
      <xdr:nvSpPr>
        <xdr:cNvPr id="919651" name="Rectangle 14">
          <a:extLst>
            <a:ext uri="{FF2B5EF4-FFF2-40B4-BE49-F238E27FC236}">
              <a16:creationId xmlns:a16="http://schemas.microsoft.com/office/drawing/2014/main" id="{00000000-0008-0000-0000-000063080E00}"/>
            </a:ext>
          </a:extLst>
        </xdr:cNvPr>
        <xdr:cNvSpPr>
          <a:spLocks noChangeArrowheads="1"/>
        </xdr:cNvSpPr>
      </xdr:nvSpPr>
      <xdr:spPr bwMode="auto">
        <a:xfrm>
          <a:off x="9525000" y="3706586"/>
          <a:ext cx="174171" cy="65314"/>
        </a:xfrm>
        <a:prstGeom prst="rect">
          <a:avLst/>
        </a:prstGeom>
        <a:solidFill>
          <a:srgbClr val="F79A6B"/>
        </a:solidFill>
        <a:ln w="25400" algn="ctr">
          <a:solidFill>
            <a:srgbClr val="943018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506186</xdr:colOff>
      <xdr:row>29</xdr:row>
      <xdr:rowOff>740229</xdr:rowOff>
    </xdr:from>
    <xdr:to>
      <xdr:col>8</xdr:col>
      <xdr:colOff>795</xdr:colOff>
      <xdr:row>34</xdr:row>
      <xdr:rowOff>0</xdr:rowOff>
    </xdr:to>
    <xdr:pic>
      <xdr:nvPicPr>
        <xdr:cNvPr id="919652" name="Picture 1">
          <a:extLst>
            <a:ext uri="{FF2B5EF4-FFF2-40B4-BE49-F238E27FC236}">
              <a16:creationId xmlns:a16="http://schemas.microsoft.com/office/drawing/2014/main" id="{00000000-0008-0000-0000-0000640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0" y="6384471"/>
          <a:ext cx="462643" cy="870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7286</xdr:colOff>
      <xdr:row>32</xdr:row>
      <xdr:rowOff>114300</xdr:rowOff>
    </xdr:from>
    <xdr:to>
      <xdr:col>8</xdr:col>
      <xdr:colOff>753</xdr:colOff>
      <xdr:row>33</xdr:row>
      <xdr:rowOff>212591</xdr:rowOff>
    </xdr:to>
    <xdr:sp macro="" textlink="">
      <xdr:nvSpPr>
        <xdr:cNvPr id="24" name="Right Arrow 23" descr="Next">
          <a:hlinkClick xmlns:r="http://schemas.openxmlformats.org/officeDocument/2006/relationships" r:id="rId4" tooltip="Next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/>
        </xdr:cNvSpPr>
      </xdr:nvSpPr>
      <xdr:spPr>
        <a:xfrm>
          <a:off x="8591550" y="6267450"/>
          <a:ext cx="360000" cy="288000"/>
        </a:xfrm>
        <a:prstGeom prst="rightArrow">
          <a:avLst/>
        </a:prstGeom>
        <a:solidFill>
          <a:schemeClr val="accent1"/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 editAs="oneCell">
    <xdr:from>
      <xdr:col>11</xdr:col>
      <xdr:colOff>1964871</xdr:colOff>
      <xdr:row>5</xdr:row>
      <xdr:rowOff>212271</xdr:rowOff>
    </xdr:from>
    <xdr:to>
      <xdr:col>12</xdr:col>
      <xdr:colOff>2088</xdr:colOff>
      <xdr:row>7</xdr:row>
      <xdr:rowOff>0</xdr:rowOff>
    </xdr:to>
    <xdr:pic macro="[0]!ThisWorkbook.PrintBudgetPlanner">
      <xdr:nvPicPr>
        <xdr:cNvPr id="919654" name="Picture 1239" descr="icon-printpage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6608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8086" y="118654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5</xdr:col>
      <xdr:colOff>67235</xdr:colOff>
      <xdr:row>4</xdr:row>
      <xdr:rowOff>168089</xdr:rowOff>
    </xdr:from>
    <xdr:to>
      <xdr:col>7</xdr:col>
      <xdr:colOff>193591</xdr:colOff>
      <xdr:row>6</xdr:row>
      <xdr:rowOff>166559</xdr:rowOff>
    </xdr:to>
    <xdr:sp macro="" textlink="">
      <xdr:nvSpPr>
        <xdr:cNvPr id="13" name="Round Same Side Corner Rectangle 8">
          <a:hlinkClick xmlns:r="http://schemas.openxmlformats.org/officeDocument/2006/relationships" r:id="rId6" tooltip="Education / Health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8180294" y="790016"/>
          <a:ext cx="1336591" cy="379470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Report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37421</xdr:colOff>
      <xdr:row>31</xdr:row>
      <xdr:rowOff>33338</xdr:rowOff>
    </xdr:from>
    <xdr:to>
      <xdr:col>1</xdr:col>
      <xdr:colOff>246971</xdr:colOff>
      <xdr:row>32</xdr:row>
      <xdr:rowOff>18475</xdr:rowOff>
    </xdr:to>
    <xdr:sp macro="" textlink="">
      <xdr:nvSpPr>
        <xdr:cNvPr id="15" name="Right Arrow 23" descr="Next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/>
        </xdr:cNvSpPr>
      </xdr:nvSpPr>
      <xdr:spPr>
        <a:xfrm>
          <a:off x="490539" y="6129338"/>
          <a:ext cx="209550" cy="204788"/>
        </a:xfrm>
        <a:prstGeom prst="rightArrow">
          <a:avLst/>
        </a:prstGeom>
        <a:solidFill>
          <a:schemeClr val="accent1"/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>
    <xdr:from>
      <xdr:col>3</xdr:col>
      <xdr:colOff>544285</xdr:colOff>
      <xdr:row>4</xdr:row>
      <xdr:rowOff>181430</xdr:rowOff>
    </xdr:from>
    <xdr:to>
      <xdr:col>4</xdr:col>
      <xdr:colOff>630977</xdr:colOff>
      <xdr:row>6</xdr:row>
      <xdr:rowOff>182039</xdr:rowOff>
    </xdr:to>
    <xdr:sp macro="" textlink="">
      <xdr:nvSpPr>
        <xdr:cNvPr id="16" name="Round Same Side Corner Rectangle 8">
          <a:hlinkClick xmlns:r="http://schemas.openxmlformats.org/officeDocument/2006/relationships" r:id="rId8" tooltip="Education / Health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rrowheads="1"/>
        </xdr:cNvSpPr>
      </xdr:nvSpPr>
      <xdr:spPr bwMode="auto">
        <a:xfrm>
          <a:off x="5831632" y="990083"/>
          <a:ext cx="1320406" cy="384201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Other Grants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1208314</xdr:colOff>
      <xdr:row>29</xdr:row>
      <xdr:rowOff>0</xdr:rowOff>
    </xdr:from>
    <xdr:to>
      <xdr:col>11</xdr:col>
      <xdr:colOff>0</xdr:colOff>
      <xdr:row>33</xdr:row>
      <xdr:rowOff>0</xdr:rowOff>
    </xdr:to>
    <xdr:pic>
      <xdr:nvPicPr>
        <xdr:cNvPr id="895535" name="Picture 1">
          <a:extLst>
            <a:ext uri="{FF2B5EF4-FFF2-40B4-BE49-F238E27FC236}">
              <a16:creationId xmlns:a16="http://schemas.microsoft.com/office/drawing/2014/main" id="{00000000-0008-0000-0100-00002FAA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6714" y="6193971"/>
          <a:ext cx="707572" cy="870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11228614</xdr:colOff>
      <xdr:row>9</xdr:row>
      <xdr:rowOff>16329</xdr:rowOff>
    </xdr:from>
    <xdr:to>
      <xdr:col>1</xdr:col>
      <xdr:colOff>3554186</xdr:colOff>
      <xdr:row>9</xdr:row>
      <xdr:rowOff>778329</xdr:rowOff>
    </xdr:to>
    <xdr:pic>
      <xdr:nvPicPr>
        <xdr:cNvPr id="895536" name="Picture 15">
          <a:hlinkClick xmlns:r="http://schemas.openxmlformats.org/officeDocument/2006/relationships" r:id="rId2" tooltip="After tax, before any voluntary super contributions - look at your payslip"/>
          <a:extLst>
            <a:ext uri="{FF2B5EF4-FFF2-40B4-BE49-F238E27FC236}">
              <a16:creationId xmlns:a16="http://schemas.microsoft.com/office/drawing/2014/main" id="{00000000-0008-0000-0100-000030AA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5057" y="1856014"/>
          <a:ext cx="0" cy="201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11228614</xdr:colOff>
      <xdr:row>10</xdr:row>
      <xdr:rowOff>16329</xdr:rowOff>
    </xdr:from>
    <xdr:to>
      <xdr:col>1</xdr:col>
      <xdr:colOff>12006943</xdr:colOff>
      <xdr:row>11</xdr:row>
      <xdr:rowOff>0</xdr:rowOff>
    </xdr:to>
    <xdr:pic>
      <xdr:nvPicPr>
        <xdr:cNvPr id="895537" name="Picture 16">
          <a:hlinkClick xmlns:r="http://schemas.openxmlformats.org/officeDocument/2006/relationships" r:id="rId4" tooltip="After tax, before any voluntary super contributions"/>
          <a:extLst>
            <a:ext uri="{FF2B5EF4-FFF2-40B4-BE49-F238E27FC236}">
              <a16:creationId xmlns:a16="http://schemas.microsoft.com/office/drawing/2014/main" id="{00000000-0008-0000-0100-000031AA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5057" y="2073729"/>
          <a:ext cx="0" cy="201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11228614</xdr:colOff>
      <xdr:row>15</xdr:row>
      <xdr:rowOff>76200</xdr:rowOff>
    </xdr:from>
    <xdr:to>
      <xdr:col>1</xdr:col>
      <xdr:colOff>12006943</xdr:colOff>
      <xdr:row>16</xdr:row>
      <xdr:rowOff>0</xdr:rowOff>
    </xdr:to>
    <xdr:pic>
      <xdr:nvPicPr>
        <xdr:cNvPr id="895538" name="Picture 18">
          <a:hlinkClick xmlns:r="http://schemas.openxmlformats.org/officeDocument/2006/relationships" r:id="rId5" tooltip="Age pension"/>
          <a:extLst>
            <a:ext uri="{FF2B5EF4-FFF2-40B4-BE49-F238E27FC236}">
              <a16:creationId xmlns:a16="http://schemas.microsoft.com/office/drawing/2014/main" id="{00000000-0008-0000-0100-000032AA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5057" y="3222171"/>
          <a:ext cx="0" cy="141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11277600</xdr:colOff>
      <xdr:row>13</xdr:row>
      <xdr:rowOff>0</xdr:rowOff>
    </xdr:from>
    <xdr:to>
      <xdr:col>1</xdr:col>
      <xdr:colOff>3554186</xdr:colOff>
      <xdr:row>13</xdr:row>
      <xdr:rowOff>816429</xdr:rowOff>
    </xdr:to>
    <xdr:pic>
      <xdr:nvPicPr>
        <xdr:cNvPr id="895539" name="Picture 19">
          <a:hlinkClick xmlns:r="http://schemas.openxmlformats.org/officeDocument/2006/relationships" r:id="rId6" tooltip="Bank interest, dividends from shares or managed funds, rent from an investment property (minus expenses)"/>
          <a:extLst>
            <a:ext uri="{FF2B5EF4-FFF2-40B4-BE49-F238E27FC236}">
              <a16:creationId xmlns:a16="http://schemas.microsoft.com/office/drawing/2014/main" id="{00000000-0008-0000-0100-000033AA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5057" y="2710543"/>
          <a:ext cx="0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389300</xdr:colOff>
      <xdr:row>32</xdr:row>
      <xdr:rowOff>1</xdr:rowOff>
    </xdr:from>
    <xdr:to>
      <xdr:col>10</xdr:col>
      <xdr:colOff>593</xdr:colOff>
      <xdr:row>33</xdr:row>
      <xdr:rowOff>0</xdr:rowOff>
    </xdr:to>
    <xdr:sp macro="" textlink="">
      <xdr:nvSpPr>
        <xdr:cNvPr id="75" name="Right Arrow 74" descr="Next">
          <a:hlinkClick xmlns:r="http://schemas.openxmlformats.org/officeDocument/2006/relationships" r:id="rId7" tooltip="Next"/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/>
      </xdr:nvSpPr>
      <xdr:spPr>
        <a:xfrm rot="10800000" flipH="1">
          <a:off x="8564924" y="6296025"/>
          <a:ext cx="360000" cy="276225"/>
        </a:xfrm>
        <a:prstGeom prst="rightArrow">
          <a:avLst/>
        </a:prstGeom>
        <a:solidFill>
          <a:schemeClr val="accent1"/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>
    <xdr:from>
      <xdr:col>1</xdr:col>
      <xdr:colOff>2190297</xdr:colOff>
      <xdr:row>4</xdr:row>
      <xdr:rowOff>0</xdr:rowOff>
    </xdr:from>
    <xdr:to>
      <xdr:col>2</xdr:col>
      <xdr:colOff>1155</xdr:colOff>
      <xdr:row>6</xdr:row>
      <xdr:rowOff>0</xdr:rowOff>
    </xdr:to>
    <xdr:sp macro="" textlink="">
      <xdr:nvSpPr>
        <xdr:cNvPr id="36" name="Round Same Side Corner Rectangle 35">
          <a:hlinkClick xmlns:r="http://schemas.openxmlformats.org/officeDocument/2006/relationships" r:id="rId7" tooltip="Financial commitments"/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 bwMode="auto">
        <a:xfrm>
          <a:off x="933450" y="600075"/>
          <a:ext cx="1381125" cy="400050"/>
        </a:xfrm>
        <a:prstGeom prst="round2SameRect">
          <a:avLst/>
        </a:prstGeom>
        <a:solidFill>
          <a:srgbClr val="FFA2EF"/>
        </a:solidFill>
        <a:ln>
          <a:solidFill>
            <a:srgbClr val="84047B"/>
          </a:solidFill>
          <a:headEnd/>
          <a:tailEnd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AU" sz="1100" b="1" spc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EYE</a:t>
          </a:r>
        </a:p>
      </xdr:txBody>
    </xdr:sp>
    <xdr:clientData/>
  </xdr:twoCellAnchor>
  <xdr:twoCellAnchor>
    <xdr:from>
      <xdr:col>1</xdr:col>
      <xdr:colOff>3584576</xdr:colOff>
      <xdr:row>4</xdr:row>
      <xdr:rowOff>0</xdr:rowOff>
    </xdr:from>
    <xdr:to>
      <xdr:col>1</xdr:col>
      <xdr:colOff>3584576</xdr:colOff>
      <xdr:row>6</xdr:row>
      <xdr:rowOff>0</xdr:rowOff>
    </xdr:to>
    <xdr:sp macro="" textlink="">
      <xdr:nvSpPr>
        <xdr:cNvPr id="37" name="Round Same Side Corner Rectangle 7">
          <a:hlinkClick xmlns:r="http://schemas.openxmlformats.org/officeDocument/2006/relationships" r:id="rId8" tooltip="Home / Utilities"/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rrowheads="1"/>
        </xdr:cNvSpPr>
      </xdr:nvSpPr>
      <xdr:spPr bwMode="auto">
        <a:xfrm>
          <a:off x="2324100" y="600075"/>
          <a:ext cx="1257300" cy="400050"/>
        </a:xfrm>
        <a:custGeom>
          <a:avLst/>
          <a:gdLst>
            <a:gd name="T0" fmla="*/ 1257300 w 1257300"/>
            <a:gd name="T1" fmla="*/ 200025 h 400050"/>
            <a:gd name="T2" fmla="*/ 628650 w 1257300"/>
            <a:gd name="T3" fmla="*/ 400050 h 400050"/>
            <a:gd name="T4" fmla="*/ 0 w 1257300"/>
            <a:gd name="T5" fmla="*/ 200025 h 400050"/>
            <a:gd name="T6" fmla="*/ 628650 w 12573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257300"/>
            <a:gd name="T13" fmla="*/ 19529 h 400050"/>
            <a:gd name="T14" fmla="*/ 1237771 w 12573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257300" h="400050">
              <a:moveTo>
                <a:pt x="66676" y="0"/>
              </a:moveTo>
              <a:lnTo>
                <a:pt x="1190624" y="0"/>
              </a:lnTo>
              <a:lnTo>
                <a:pt x="1190623" y="0"/>
              </a:lnTo>
              <a:cubicBezTo>
                <a:pt x="1227448" y="0"/>
                <a:pt x="1257300" y="29851"/>
                <a:pt x="1257300" y="66676"/>
              </a:cubicBezTo>
              <a:lnTo>
                <a:pt x="12573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F79A6B"/>
        </a:solidFill>
        <a:ln w="25400" algn="ctr">
          <a:solidFill>
            <a:srgbClr val="943018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PP</a:t>
          </a:r>
        </a:p>
      </xdr:txBody>
    </xdr:sp>
    <xdr:clientData/>
  </xdr:twoCellAnchor>
  <xdr:twoCellAnchor>
    <xdr:from>
      <xdr:col>2</xdr:col>
      <xdr:colOff>0</xdr:colOff>
      <xdr:row>4</xdr:row>
      <xdr:rowOff>0</xdr:rowOff>
    </xdr:from>
    <xdr:to>
      <xdr:col>2</xdr:col>
      <xdr:colOff>1336735</xdr:colOff>
      <xdr:row>6</xdr:row>
      <xdr:rowOff>0</xdr:rowOff>
    </xdr:to>
    <xdr:sp macro="" textlink="">
      <xdr:nvSpPr>
        <xdr:cNvPr id="38" name="Round Same Side Corner Rectangle 8">
          <a:hlinkClick xmlns:r="http://schemas.openxmlformats.org/officeDocument/2006/relationships" r:id="rId9" tooltip="Education / Health"/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/>
        </xdr:cNvSpPr>
      </xdr:nvSpPr>
      <xdr:spPr bwMode="auto">
        <a:xfrm>
          <a:off x="3600450" y="600075"/>
          <a:ext cx="1485900" cy="400050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PPP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2134908</xdr:colOff>
      <xdr:row>6</xdr:row>
      <xdr:rowOff>0</xdr:rowOff>
    </xdr:to>
    <xdr:sp macro="" textlink="">
      <xdr:nvSpPr>
        <xdr:cNvPr id="41" name="Round Same Side Corner Rectangle 11">
          <a:hlinkClick xmlns:r="http://schemas.openxmlformats.org/officeDocument/2006/relationships" r:id="rId10" tooltip="Income"/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Arrowheads="1"/>
        </xdr:cNvSpPr>
      </xdr:nvSpPr>
      <xdr:spPr bwMode="auto">
        <a:xfrm>
          <a:off x="0" y="600075"/>
          <a:ext cx="923925" cy="400050"/>
        </a:xfrm>
        <a:custGeom>
          <a:avLst/>
          <a:gdLst>
            <a:gd name="T0" fmla="*/ 923925 w 923925"/>
            <a:gd name="T1" fmla="*/ 200025 h 400050"/>
            <a:gd name="T2" fmla="*/ 461963 w 923925"/>
            <a:gd name="T3" fmla="*/ 400050 h 400050"/>
            <a:gd name="T4" fmla="*/ 0 w 923925"/>
            <a:gd name="T5" fmla="*/ 200025 h 400050"/>
            <a:gd name="T6" fmla="*/ 461963 w 923925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923925"/>
            <a:gd name="T13" fmla="*/ 19529 h 400050"/>
            <a:gd name="T14" fmla="*/ 904396 w 923925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923925" h="400050">
              <a:moveTo>
                <a:pt x="66676" y="0"/>
              </a:moveTo>
              <a:lnTo>
                <a:pt x="857249" y="0"/>
              </a:lnTo>
              <a:lnTo>
                <a:pt x="857248" y="0"/>
              </a:lnTo>
              <a:cubicBezTo>
                <a:pt x="894073" y="0"/>
                <a:pt x="923925" y="29851"/>
                <a:pt x="923925" y="66676"/>
              </a:cubicBezTo>
              <a:lnTo>
                <a:pt x="923925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chemeClr val="bg1"/>
        </a:solidFill>
        <a:ln w="25400" algn="ctr">
          <a:noFill/>
          <a:miter lim="800000"/>
          <a:headEnd/>
          <a:tailEnd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DSG</a:t>
          </a:r>
        </a:p>
      </xdr:txBody>
    </xdr:sp>
    <xdr:clientData/>
  </xdr:twoCellAnchor>
  <xdr:twoCellAnchor>
    <xdr:from>
      <xdr:col>11</xdr:col>
      <xdr:colOff>54429</xdr:colOff>
      <xdr:row>10</xdr:row>
      <xdr:rowOff>152400</xdr:rowOff>
    </xdr:from>
    <xdr:to>
      <xdr:col>11</xdr:col>
      <xdr:colOff>174171</xdr:colOff>
      <xdr:row>10</xdr:row>
      <xdr:rowOff>740229</xdr:rowOff>
    </xdr:to>
    <xdr:sp macro="" textlink="">
      <xdr:nvSpPr>
        <xdr:cNvPr id="895545" name="Rectangle 12">
          <a:extLst>
            <a:ext uri="{FF2B5EF4-FFF2-40B4-BE49-F238E27FC236}">
              <a16:creationId xmlns:a16="http://schemas.microsoft.com/office/drawing/2014/main" id="{00000000-0008-0000-0100-000039AA0D00}"/>
            </a:ext>
          </a:extLst>
        </xdr:cNvPr>
        <xdr:cNvSpPr>
          <a:spLocks noChangeArrowheads="1"/>
        </xdr:cNvSpPr>
      </xdr:nvSpPr>
      <xdr:spPr bwMode="auto">
        <a:xfrm>
          <a:off x="12028714" y="2209800"/>
          <a:ext cx="119743" cy="65314"/>
        </a:xfrm>
        <a:prstGeom prst="rect">
          <a:avLst/>
        </a:prstGeom>
        <a:solidFill>
          <a:srgbClr val="94AEDE"/>
        </a:solidFill>
        <a:ln w="25400" algn="ctr">
          <a:solidFill>
            <a:srgbClr val="213C9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319</xdr:colOff>
      <xdr:row>15</xdr:row>
      <xdr:rowOff>169315</xdr:rowOff>
    </xdr:from>
    <xdr:to>
      <xdr:col>12</xdr:col>
      <xdr:colOff>7150</xdr:colOff>
      <xdr:row>16</xdr:row>
      <xdr:rowOff>1376</xdr:rowOff>
    </xdr:to>
    <xdr:sp macro="" textlink="">
      <xdr:nvSpPr>
        <xdr:cNvPr id="54" name="Rectangle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/>
      </xdr:nvSpPr>
      <xdr:spPr>
        <a:xfrm>
          <a:off x="9071880" y="2926802"/>
          <a:ext cx="139288" cy="145175"/>
        </a:xfrm>
        <a:prstGeom prst="rect">
          <a:avLst/>
        </a:prstGeom>
        <a:solidFill>
          <a:srgbClr val="FFA2EF"/>
        </a:solidFill>
        <a:ln>
          <a:solidFill>
            <a:srgbClr val="84047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>
    <xdr:from>
      <xdr:col>10</xdr:col>
      <xdr:colOff>201386</xdr:colOff>
      <xdr:row>16</xdr:row>
      <xdr:rowOff>152400</xdr:rowOff>
    </xdr:from>
    <xdr:to>
      <xdr:col>11</xdr:col>
      <xdr:colOff>533400</xdr:colOff>
      <xdr:row>16</xdr:row>
      <xdr:rowOff>762000</xdr:rowOff>
    </xdr:to>
    <xdr:sp macro="" textlink="">
      <xdr:nvSpPr>
        <xdr:cNvPr id="895547" name="Rectangle 14">
          <a:extLst>
            <a:ext uri="{FF2B5EF4-FFF2-40B4-BE49-F238E27FC236}">
              <a16:creationId xmlns:a16="http://schemas.microsoft.com/office/drawing/2014/main" id="{00000000-0008-0000-0100-00003BAA0D00}"/>
            </a:ext>
          </a:extLst>
        </xdr:cNvPr>
        <xdr:cNvSpPr>
          <a:spLocks noChangeArrowheads="1"/>
        </xdr:cNvSpPr>
      </xdr:nvSpPr>
      <xdr:spPr bwMode="auto">
        <a:xfrm>
          <a:off x="11974286" y="3516086"/>
          <a:ext cx="174171" cy="65314"/>
        </a:xfrm>
        <a:prstGeom prst="rect">
          <a:avLst/>
        </a:prstGeom>
        <a:solidFill>
          <a:srgbClr val="F79A6B"/>
        </a:solidFill>
        <a:ln w="25400" algn="ctr">
          <a:solidFill>
            <a:srgbClr val="943018"/>
          </a:solidFill>
          <a:miter lim="800000"/>
          <a:headEnd/>
          <a:tailEnd/>
        </a:ln>
      </xdr:spPr>
    </xdr:sp>
    <xdr:clientData/>
  </xdr:twoCellAnchor>
  <xdr:twoCellAnchor editAs="oneCell">
    <xdr:from>
      <xdr:col>13</xdr:col>
      <xdr:colOff>1774371</xdr:colOff>
      <xdr:row>3</xdr:row>
      <xdr:rowOff>212271</xdr:rowOff>
    </xdr:from>
    <xdr:to>
      <xdr:col>14</xdr:col>
      <xdr:colOff>0</xdr:colOff>
      <xdr:row>5</xdr:row>
      <xdr:rowOff>0</xdr:rowOff>
    </xdr:to>
    <xdr:pic macro="[0]!ThisWorkbook.PrintBudgetPlanner">
      <xdr:nvPicPr>
        <xdr:cNvPr id="895548" name="Picture 1239" descr="icon-printpage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3CAA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0029" y="80554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5687786</xdr:colOff>
      <xdr:row>31</xdr:row>
      <xdr:rowOff>228600</xdr:rowOff>
    </xdr:from>
    <xdr:to>
      <xdr:col>8</xdr:col>
      <xdr:colOff>0</xdr:colOff>
      <xdr:row>32</xdr:row>
      <xdr:rowOff>168729</xdr:rowOff>
    </xdr:to>
    <xdr:sp macro="" textlink="">
      <xdr:nvSpPr>
        <xdr:cNvPr id="895549" name="Left Arrow 23" descr="Previous">
          <a:hlinkClick xmlns:r="http://schemas.openxmlformats.org/officeDocument/2006/relationships" r:id="rId13" tooltip="Previous"/>
          <a:extLst>
            <a:ext uri="{FF2B5EF4-FFF2-40B4-BE49-F238E27FC236}">
              <a16:creationId xmlns:a16="http://schemas.microsoft.com/office/drawing/2014/main" id="{00000000-0008-0000-0100-00003DAA0D00}"/>
            </a:ext>
          </a:extLst>
        </xdr:cNvPr>
        <xdr:cNvSpPr>
          <a:spLocks noChangeArrowheads="1"/>
        </xdr:cNvSpPr>
      </xdr:nvSpPr>
      <xdr:spPr bwMode="auto">
        <a:xfrm>
          <a:off x="10804071" y="6847114"/>
          <a:ext cx="462643" cy="168729"/>
        </a:xfrm>
        <a:prstGeom prst="leftArrow">
          <a:avLst>
            <a:gd name="adj1" fmla="val 50000"/>
            <a:gd name="adj2" fmla="val 113447"/>
          </a:avLst>
        </a:prstGeom>
        <a:solidFill>
          <a:srgbClr val="4F81BD"/>
        </a:solidFill>
        <a:ln w="25400" algn="ctr">
          <a:solidFill>
            <a:srgbClr val="254061"/>
          </a:solidFill>
          <a:round/>
          <a:headEnd/>
          <a:tailEnd/>
        </a:ln>
      </xdr:spPr>
    </xdr:sp>
    <xdr:clientData/>
  </xdr:twoCellAnchor>
  <xdr:twoCellAnchor>
    <xdr:from>
      <xdr:col>11</xdr:col>
      <xdr:colOff>54429</xdr:colOff>
      <xdr:row>10</xdr:row>
      <xdr:rowOff>152400</xdr:rowOff>
    </xdr:from>
    <xdr:to>
      <xdr:col>11</xdr:col>
      <xdr:colOff>174171</xdr:colOff>
      <xdr:row>10</xdr:row>
      <xdr:rowOff>740229</xdr:rowOff>
    </xdr:to>
    <xdr:sp macro="" textlink="">
      <xdr:nvSpPr>
        <xdr:cNvPr id="895550" name="Rectangle 12">
          <a:extLst>
            <a:ext uri="{FF2B5EF4-FFF2-40B4-BE49-F238E27FC236}">
              <a16:creationId xmlns:a16="http://schemas.microsoft.com/office/drawing/2014/main" id="{00000000-0008-0000-0100-00003EAA0D00}"/>
            </a:ext>
          </a:extLst>
        </xdr:cNvPr>
        <xdr:cNvSpPr>
          <a:spLocks noChangeArrowheads="1"/>
        </xdr:cNvSpPr>
      </xdr:nvSpPr>
      <xdr:spPr bwMode="auto">
        <a:xfrm>
          <a:off x="12028714" y="2209800"/>
          <a:ext cx="119743" cy="65314"/>
        </a:xfrm>
        <a:prstGeom prst="rect">
          <a:avLst/>
        </a:prstGeom>
        <a:solidFill>
          <a:srgbClr val="94AEDE"/>
        </a:solidFill>
        <a:ln w="25400" algn="ctr">
          <a:solidFill>
            <a:srgbClr val="213C9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319</xdr:colOff>
      <xdr:row>15</xdr:row>
      <xdr:rowOff>169315</xdr:rowOff>
    </xdr:from>
    <xdr:to>
      <xdr:col>12</xdr:col>
      <xdr:colOff>10178</xdr:colOff>
      <xdr:row>16</xdr:row>
      <xdr:rowOff>1376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9624331" y="3288753"/>
          <a:ext cx="187072" cy="43553"/>
        </a:xfrm>
        <a:prstGeom prst="rect">
          <a:avLst/>
        </a:prstGeom>
        <a:solidFill>
          <a:srgbClr val="FFA2EF"/>
        </a:solidFill>
        <a:ln>
          <a:solidFill>
            <a:srgbClr val="84047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>
    <xdr:from>
      <xdr:col>10</xdr:col>
      <xdr:colOff>201386</xdr:colOff>
      <xdr:row>16</xdr:row>
      <xdr:rowOff>152400</xdr:rowOff>
    </xdr:from>
    <xdr:to>
      <xdr:col>11</xdr:col>
      <xdr:colOff>533400</xdr:colOff>
      <xdr:row>16</xdr:row>
      <xdr:rowOff>762000</xdr:rowOff>
    </xdr:to>
    <xdr:sp macro="" textlink="">
      <xdr:nvSpPr>
        <xdr:cNvPr id="895552" name="Rectangle 14">
          <a:extLst>
            <a:ext uri="{FF2B5EF4-FFF2-40B4-BE49-F238E27FC236}">
              <a16:creationId xmlns:a16="http://schemas.microsoft.com/office/drawing/2014/main" id="{00000000-0008-0000-0100-000040AA0D00}"/>
            </a:ext>
          </a:extLst>
        </xdr:cNvPr>
        <xdr:cNvSpPr>
          <a:spLocks noChangeArrowheads="1"/>
        </xdr:cNvSpPr>
      </xdr:nvSpPr>
      <xdr:spPr bwMode="auto">
        <a:xfrm>
          <a:off x="11974286" y="3516086"/>
          <a:ext cx="174171" cy="65314"/>
        </a:xfrm>
        <a:prstGeom prst="rect">
          <a:avLst/>
        </a:prstGeom>
        <a:solidFill>
          <a:srgbClr val="F79A6B"/>
        </a:solidFill>
        <a:ln w="25400" algn="ctr">
          <a:solidFill>
            <a:srgbClr val="943018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1361994</xdr:colOff>
      <xdr:row>3</xdr:row>
      <xdr:rowOff>168089</xdr:rowOff>
    </xdr:from>
    <xdr:to>
      <xdr:col>9</xdr:col>
      <xdr:colOff>232818</xdr:colOff>
      <xdr:row>5</xdr:row>
      <xdr:rowOff>172026</xdr:rowOff>
    </xdr:to>
    <xdr:sp macro="" textlink="">
      <xdr:nvSpPr>
        <xdr:cNvPr id="22" name="Round Same Side Corner Rectangle 8">
          <a:hlinkClick xmlns:r="http://schemas.openxmlformats.org/officeDocument/2006/relationships" r:id="rId11" tooltip="Education / Health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10679205" y="790016"/>
          <a:ext cx="1336591" cy="379470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Report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8164</xdr:colOff>
      <xdr:row>3</xdr:row>
      <xdr:rowOff>190260</xdr:rowOff>
    </xdr:from>
    <xdr:to>
      <xdr:col>4</xdr:col>
      <xdr:colOff>3074</xdr:colOff>
      <xdr:row>5</xdr:row>
      <xdr:rowOff>190259</xdr:rowOff>
    </xdr:to>
    <xdr:sp macro="" textlink="">
      <xdr:nvSpPr>
        <xdr:cNvPr id="21" name="Round Same Side Corner Rectangle 8">
          <a:hlinkClick xmlns:r="http://schemas.openxmlformats.org/officeDocument/2006/relationships" r:id="rId14" tooltip="Education / Health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 bwMode="auto">
        <a:xfrm>
          <a:off x="5329357" y="811386"/>
          <a:ext cx="1320406" cy="384201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Other Grants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19210</xdr:colOff>
      <xdr:row>3</xdr:row>
      <xdr:rowOff>179294</xdr:rowOff>
    </xdr:from>
    <xdr:to>
      <xdr:col>6</xdr:col>
      <xdr:colOff>1344890</xdr:colOff>
      <xdr:row>5</xdr:row>
      <xdr:rowOff>169141</xdr:rowOff>
    </xdr:to>
    <xdr:sp macro="" textlink="">
      <xdr:nvSpPr>
        <xdr:cNvPr id="23" name="Round Same Side Corner Rectangle 8">
          <a:hlinkClick xmlns:r="http://schemas.openxmlformats.org/officeDocument/2006/relationships" r:id="rId13" tooltip="Education / Health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/>
        </xdr:cNvSpPr>
      </xdr:nvSpPr>
      <xdr:spPr bwMode="auto">
        <a:xfrm>
          <a:off x="9227244" y="800420"/>
          <a:ext cx="1325680" cy="374049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Home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1377043</xdr:colOff>
      <xdr:row>28</xdr:row>
      <xdr:rowOff>816429</xdr:rowOff>
    </xdr:from>
    <xdr:to>
      <xdr:col>9</xdr:col>
      <xdr:colOff>0</xdr:colOff>
      <xdr:row>33</xdr:row>
      <xdr:rowOff>0</xdr:rowOff>
    </xdr:to>
    <xdr:pic>
      <xdr:nvPicPr>
        <xdr:cNvPr id="898742" name="Picture 1">
          <a:extLst>
            <a:ext uri="{FF2B5EF4-FFF2-40B4-BE49-F238E27FC236}">
              <a16:creationId xmlns:a16="http://schemas.microsoft.com/office/drawing/2014/main" id="{00000000-0008-0000-0200-0000B6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9714" y="6193971"/>
          <a:ext cx="756557" cy="870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388938</xdr:colOff>
      <xdr:row>32</xdr:row>
      <xdr:rowOff>0</xdr:rowOff>
    </xdr:from>
    <xdr:to>
      <xdr:col>8</xdr:col>
      <xdr:colOff>1661</xdr:colOff>
      <xdr:row>33</xdr:row>
      <xdr:rowOff>7891</xdr:rowOff>
    </xdr:to>
    <xdr:sp macro="" textlink="">
      <xdr:nvSpPr>
        <xdr:cNvPr id="22" name="Right Arrow 21" descr="Next">
          <a:hlinkClick xmlns:r="http://schemas.openxmlformats.org/officeDocument/2006/relationships" r:id="rId2" tooltip="Next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639175" y="6296024"/>
          <a:ext cx="360000" cy="288000"/>
        </a:xfrm>
        <a:prstGeom prst="rightArrow">
          <a:avLst/>
        </a:prstGeom>
        <a:solidFill>
          <a:schemeClr val="accent1"/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 editAs="oneCell">
    <xdr:from>
      <xdr:col>4</xdr:col>
      <xdr:colOff>5840186</xdr:colOff>
      <xdr:row>31</xdr:row>
      <xdr:rowOff>174171</xdr:rowOff>
    </xdr:from>
    <xdr:to>
      <xdr:col>6</xdr:col>
      <xdr:colOff>0</xdr:colOff>
      <xdr:row>33</xdr:row>
      <xdr:rowOff>0</xdr:rowOff>
    </xdr:to>
    <xdr:sp macro="" textlink="">
      <xdr:nvSpPr>
        <xdr:cNvPr id="898744" name="Left Arrow 23" descr="Previous">
          <a:hlinkClick xmlns:r="http://schemas.openxmlformats.org/officeDocument/2006/relationships" r:id="rId3" tooltip="Previous"/>
          <a:extLst>
            <a:ext uri="{FF2B5EF4-FFF2-40B4-BE49-F238E27FC236}">
              <a16:creationId xmlns:a16="http://schemas.microsoft.com/office/drawing/2014/main" id="{00000000-0008-0000-0200-0000B8B60D00}"/>
            </a:ext>
          </a:extLst>
        </xdr:cNvPr>
        <xdr:cNvSpPr>
          <a:spLocks noChangeArrowheads="1"/>
        </xdr:cNvSpPr>
      </xdr:nvSpPr>
      <xdr:spPr bwMode="auto">
        <a:xfrm>
          <a:off x="8191500" y="6803571"/>
          <a:ext cx="408214" cy="261258"/>
        </a:xfrm>
        <a:prstGeom prst="leftArrow">
          <a:avLst>
            <a:gd name="adj1" fmla="val 50000"/>
            <a:gd name="adj2" fmla="val 64648"/>
          </a:avLst>
        </a:prstGeom>
        <a:solidFill>
          <a:srgbClr val="4F81BD"/>
        </a:solidFill>
        <a:ln w="25400" algn="ctr">
          <a:solidFill>
            <a:srgbClr val="254061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12192000</xdr:colOff>
      <xdr:row>14</xdr:row>
      <xdr:rowOff>76200</xdr:rowOff>
    </xdr:from>
    <xdr:to>
      <xdr:col>2</xdr:col>
      <xdr:colOff>1212</xdr:colOff>
      <xdr:row>15</xdr:row>
      <xdr:rowOff>0</xdr:rowOff>
    </xdr:to>
    <xdr:pic>
      <xdr:nvPicPr>
        <xdr:cNvPr id="898745" name="Picture 15">
          <a:hlinkClick xmlns:r="http://schemas.openxmlformats.org/officeDocument/2006/relationships" r:id="rId4" tooltip="Include monthly interest &amp; regular repayments to bring down your debt over time. Don't include payments which simply pay off your credit card each month"/>
          <a:extLst>
            <a:ext uri="{FF2B5EF4-FFF2-40B4-BE49-F238E27FC236}">
              <a16:creationId xmlns:a16="http://schemas.microsoft.com/office/drawing/2014/main" id="{00000000-0008-0000-0200-0000B9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14" y="3004457"/>
          <a:ext cx="0" cy="141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12192000</xdr:colOff>
      <xdr:row>22</xdr:row>
      <xdr:rowOff>76200</xdr:rowOff>
    </xdr:from>
    <xdr:to>
      <xdr:col>2</xdr:col>
      <xdr:colOff>1212</xdr:colOff>
      <xdr:row>23</xdr:row>
      <xdr:rowOff>0</xdr:rowOff>
    </xdr:to>
    <xdr:pic>
      <xdr:nvPicPr>
        <xdr:cNvPr id="898746" name="Picture 16">
          <a:hlinkClick xmlns:r="http://schemas.openxmlformats.org/officeDocument/2006/relationships" r:id="rId6" tooltip="Money you give to your kids"/>
          <a:extLst>
            <a:ext uri="{FF2B5EF4-FFF2-40B4-BE49-F238E27FC236}">
              <a16:creationId xmlns:a16="http://schemas.microsoft.com/office/drawing/2014/main" id="{00000000-0008-0000-0200-0000BA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14" y="4746171"/>
          <a:ext cx="0" cy="141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12132129</xdr:colOff>
      <xdr:row>16</xdr:row>
      <xdr:rowOff>76200</xdr:rowOff>
    </xdr:from>
    <xdr:to>
      <xdr:col>2</xdr:col>
      <xdr:colOff>1212</xdr:colOff>
      <xdr:row>17</xdr:row>
      <xdr:rowOff>0</xdr:rowOff>
    </xdr:to>
    <xdr:pic>
      <xdr:nvPicPr>
        <xdr:cNvPr id="898747" name="Picture 17">
          <a:hlinkClick xmlns:r="http://schemas.openxmlformats.org/officeDocument/2006/relationships" r:id="rId7" tooltip="The amount you put aside each fortnight/month etc, not the balance of your savings account"/>
          <a:extLst>
            <a:ext uri="{FF2B5EF4-FFF2-40B4-BE49-F238E27FC236}">
              <a16:creationId xmlns:a16="http://schemas.microsoft.com/office/drawing/2014/main" id="{00000000-0008-0000-0200-0000BB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14" y="3439886"/>
          <a:ext cx="0" cy="141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12192000</xdr:colOff>
      <xdr:row>23</xdr:row>
      <xdr:rowOff>76200</xdr:rowOff>
    </xdr:from>
    <xdr:to>
      <xdr:col>2</xdr:col>
      <xdr:colOff>1212</xdr:colOff>
      <xdr:row>24</xdr:row>
      <xdr:rowOff>0</xdr:rowOff>
    </xdr:to>
    <xdr:pic>
      <xdr:nvPicPr>
        <xdr:cNvPr id="898748" name="Picture 18">
          <a:hlinkClick xmlns:r="http://schemas.openxmlformats.org/officeDocument/2006/relationships" r:id="rId8" tooltip="Fines, bank fees, tax debt repayments, regular payments to family"/>
          <a:extLst>
            <a:ext uri="{FF2B5EF4-FFF2-40B4-BE49-F238E27FC236}">
              <a16:creationId xmlns:a16="http://schemas.microsoft.com/office/drawing/2014/main" id="{00000000-0008-0000-0200-0000BC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14" y="4963886"/>
          <a:ext cx="0" cy="141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12192000</xdr:colOff>
      <xdr:row>13</xdr:row>
      <xdr:rowOff>76200</xdr:rowOff>
    </xdr:from>
    <xdr:to>
      <xdr:col>2</xdr:col>
      <xdr:colOff>1212</xdr:colOff>
      <xdr:row>14</xdr:row>
      <xdr:rowOff>0</xdr:rowOff>
    </xdr:to>
    <xdr:pic>
      <xdr:nvPicPr>
        <xdr:cNvPr id="898749" name="Picture 19">
          <a:hlinkClick xmlns:r="http://schemas.openxmlformats.org/officeDocument/2006/relationships" r:id="rId9" tooltip="Interest free credit, investment loans, HECS repayments, appliance rentals"/>
          <a:extLst>
            <a:ext uri="{FF2B5EF4-FFF2-40B4-BE49-F238E27FC236}">
              <a16:creationId xmlns:a16="http://schemas.microsoft.com/office/drawing/2014/main" id="{00000000-0008-0000-0200-0000BD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14" y="2786743"/>
          <a:ext cx="0" cy="141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2261055</xdr:colOff>
      <xdr:row>4</xdr:row>
      <xdr:rowOff>0</xdr:rowOff>
    </xdr:from>
    <xdr:to>
      <xdr:col>2</xdr:col>
      <xdr:colOff>1166</xdr:colOff>
      <xdr:row>5</xdr:row>
      <xdr:rowOff>188970</xdr:rowOff>
    </xdr:to>
    <xdr:sp macro="" textlink="">
      <xdr:nvSpPr>
        <xdr:cNvPr id="30" name="Round Same Side Corner Rectangle 29">
          <a:hlinkClick xmlns:r="http://schemas.openxmlformats.org/officeDocument/2006/relationships" r:id="rId10" tooltip="Financial commitments"/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 bwMode="auto">
        <a:xfrm>
          <a:off x="952500" y="590550"/>
          <a:ext cx="1381125" cy="400050"/>
        </a:xfrm>
        <a:prstGeom prst="round2SameRect">
          <a:avLst/>
        </a:prstGeom>
        <a:solidFill>
          <a:schemeClr val="bg1"/>
        </a:solidFill>
        <a:ln>
          <a:noFill/>
          <a:headEnd/>
          <a:tailEnd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AU" sz="1100" b="1" spc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EYE</a:t>
          </a:r>
        </a:p>
      </xdr:txBody>
    </xdr:sp>
    <xdr:clientData/>
  </xdr:twoCellAnchor>
  <xdr:twoCellAnchor>
    <xdr:from>
      <xdr:col>2</xdr:col>
      <xdr:colOff>0</xdr:colOff>
      <xdr:row>4</xdr:row>
      <xdr:rowOff>0</xdr:rowOff>
    </xdr:from>
    <xdr:to>
      <xdr:col>2</xdr:col>
      <xdr:colOff>0</xdr:colOff>
      <xdr:row>5</xdr:row>
      <xdr:rowOff>188970</xdr:rowOff>
    </xdr:to>
    <xdr:sp macro="" textlink="">
      <xdr:nvSpPr>
        <xdr:cNvPr id="33" name="Round Same Side Corner Rectangle 7">
          <a:hlinkClick xmlns:r="http://schemas.openxmlformats.org/officeDocument/2006/relationships" r:id="rId11" tooltip="Home / Utilities"/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rrowheads="1"/>
        </xdr:cNvSpPr>
      </xdr:nvSpPr>
      <xdr:spPr bwMode="auto">
        <a:xfrm>
          <a:off x="2343150" y="590550"/>
          <a:ext cx="1257300" cy="400050"/>
        </a:xfrm>
        <a:custGeom>
          <a:avLst/>
          <a:gdLst>
            <a:gd name="T0" fmla="*/ 1257300 w 1257300"/>
            <a:gd name="T1" fmla="*/ 200025 h 400050"/>
            <a:gd name="T2" fmla="*/ 628650 w 1257300"/>
            <a:gd name="T3" fmla="*/ 400050 h 400050"/>
            <a:gd name="T4" fmla="*/ 0 w 1257300"/>
            <a:gd name="T5" fmla="*/ 200025 h 400050"/>
            <a:gd name="T6" fmla="*/ 628650 w 12573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257300"/>
            <a:gd name="T13" fmla="*/ 19529 h 400050"/>
            <a:gd name="T14" fmla="*/ 1237771 w 12573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257300" h="400050">
              <a:moveTo>
                <a:pt x="66676" y="0"/>
              </a:moveTo>
              <a:lnTo>
                <a:pt x="1190624" y="0"/>
              </a:lnTo>
              <a:lnTo>
                <a:pt x="1190623" y="0"/>
              </a:lnTo>
              <a:cubicBezTo>
                <a:pt x="1227448" y="0"/>
                <a:pt x="1257300" y="29851"/>
                <a:pt x="1257300" y="66676"/>
              </a:cubicBezTo>
              <a:lnTo>
                <a:pt x="12573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F79A6B"/>
        </a:solidFill>
        <a:ln w="25400" algn="ctr">
          <a:solidFill>
            <a:srgbClr val="943018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Utilities</a:t>
          </a:r>
        </a:p>
      </xdr:txBody>
    </xdr:sp>
    <xdr:clientData/>
  </xdr:twoCellAnchor>
  <xdr:twoCellAnchor>
    <xdr:from>
      <xdr:col>2</xdr:col>
      <xdr:colOff>0</xdr:colOff>
      <xdr:row>4</xdr:row>
      <xdr:rowOff>0</xdr:rowOff>
    </xdr:from>
    <xdr:to>
      <xdr:col>2</xdr:col>
      <xdr:colOff>1336776</xdr:colOff>
      <xdr:row>5</xdr:row>
      <xdr:rowOff>188970</xdr:rowOff>
    </xdr:to>
    <xdr:sp macro="" textlink="">
      <xdr:nvSpPr>
        <xdr:cNvPr id="34" name="Round Same Side Corner Rectangle 8">
          <a:hlinkClick xmlns:r="http://schemas.openxmlformats.org/officeDocument/2006/relationships" r:id="rId2" tooltip="Education / Health"/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rrowheads="1"/>
        </xdr:cNvSpPr>
      </xdr:nvSpPr>
      <xdr:spPr bwMode="auto">
        <a:xfrm>
          <a:off x="3619500" y="590550"/>
          <a:ext cx="1485900" cy="400050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PPP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76200</xdr:colOff>
      <xdr:row>4</xdr:row>
      <xdr:rowOff>0</xdr:rowOff>
    </xdr:from>
    <xdr:to>
      <xdr:col>1</xdr:col>
      <xdr:colOff>2196790</xdr:colOff>
      <xdr:row>5</xdr:row>
      <xdr:rowOff>188970</xdr:rowOff>
    </xdr:to>
    <xdr:sp macro="" textlink="">
      <xdr:nvSpPr>
        <xdr:cNvPr id="37" name="Round Same Side Corner Rectangle 11">
          <a:hlinkClick xmlns:r="http://schemas.openxmlformats.org/officeDocument/2006/relationships" r:id="rId3" tooltip="Income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rrowheads="1"/>
        </xdr:cNvSpPr>
      </xdr:nvSpPr>
      <xdr:spPr bwMode="auto">
        <a:xfrm>
          <a:off x="76200" y="809625"/>
          <a:ext cx="2590018" cy="379470"/>
        </a:xfrm>
        <a:custGeom>
          <a:avLst/>
          <a:gdLst>
            <a:gd name="T0" fmla="*/ 923925 w 923925"/>
            <a:gd name="T1" fmla="*/ 200025 h 400050"/>
            <a:gd name="T2" fmla="*/ 461963 w 923925"/>
            <a:gd name="T3" fmla="*/ 400050 h 400050"/>
            <a:gd name="T4" fmla="*/ 0 w 923925"/>
            <a:gd name="T5" fmla="*/ 200025 h 400050"/>
            <a:gd name="T6" fmla="*/ 461963 w 923925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923925"/>
            <a:gd name="T13" fmla="*/ 19529 h 400050"/>
            <a:gd name="T14" fmla="*/ 904396 w 923925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923925" h="400050">
              <a:moveTo>
                <a:pt x="66676" y="0"/>
              </a:moveTo>
              <a:lnTo>
                <a:pt x="857249" y="0"/>
              </a:lnTo>
              <a:lnTo>
                <a:pt x="857248" y="0"/>
              </a:lnTo>
              <a:cubicBezTo>
                <a:pt x="894073" y="0"/>
                <a:pt x="923925" y="29851"/>
                <a:pt x="923925" y="66676"/>
              </a:cubicBezTo>
              <a:lnTo>
                <a:pt x="923925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94AEDE"/>
        </a:solidFill>
        <a:ln w="25400" algn="ctr">
          <a:solidFill>
            <a:srgbClr val="213C94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DSG</a:t>
          </a:r>
        </a:p>
      </xdr:txBody>
    </xdr:sp>
    <xdr:clientData/>
  </xdr:twoCellAnchor>
  <xdr:twoCellAnchor>
    <xdr:from>
      <xdr:col>9</xdr:col>
      <xdr:colOff>54429</xdr:colOff>
      <xdr:row>10</xdr:row>
      <xdr:rowOff>152400</xdr:rowOff>
    </xdr:from>
    <xdr:to>
      <xdr:col>9</xdr:col>
      <xdr:colOff>174171</xdr:colOff>
      <xdr:row>10</xdr:row>
      <xdr:rowOff>740229</xdr:rowOff>
    </xdr:to>
    <xdr:sp macro="" textlink="">
      <xdr:nvSpPr>
        <xdr:cNvPr id="898754" name="Rectangle 12">
          <a:extLst>
            <a:ext uri="{FF2B5EF4-FFF2-40B4-BE49-F238E27FC236}">
              <a16:creationId xmlns:a16="http://schemas.microsoft.com/office/drawing/2014/main" id="{00000000-0008-0000-0200-0000C2B60D00}"/>
            </a:ext>
          </a:extLst>
        </xdr:cNvPr>
        <xdr:cNvSpPr>
          <a:spLocks noChangeArrowheads="1"/>
        </xdr:cNvSpPr>
      </xdr:nvSpPr>
      <xdr:spPr bwMode="auto">
        <a:xfrm>
          <a:off x="9410700" y="2209800"/>
          <a:ext cx="119743" cy="65314"/>
        </a:xfrm>
        <a:prstGeom prst="rect">
          <a:avLst/>
        </a:prstGeom>
        <a:solidFill>
          <a:srgbClr val="94AEDE"/>
        </a:solidFill>
        <a:ln w="25400" algn="ctr">
          <a:solidFill>
            <a:srgbClr val="213C9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70756</xdr:colOff>
      <xdr:row>15</xdr:row>
      <xdr:rowOff>174758</xdr:rowOff>
    </xdr:from>
    <xdr:to>
      <xdr:col>10</xdr:col>
      <xdr:colOff>7150</xdr:colOff>
      <xdr:row>16</xdr:row>
      <xdr:rowOff>596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9071880" y="2926802"/>
          <a:ext cx="139288" cy="145175"/>
        </a:xfrm>
        <a:prstGeom prst="rect">
          <a:avLst/>
        </a:prstGeom>
        <a:solidFill>
          <a:srgbClr val="FFA2EF"/>
        </a:solidFill>
        <a:ln>
          <a:solidFill>
            <a:srgbClr val="84047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>
    <xdr:from>
      <xdr:col>8</xdr:col>
      <xdr:colOff>201386</xdr:colOff>
      <xdr:row>16</xdr:row>
      <xdr:rowOff>152400</xdr:rowOff>
    </xdr:from>
    <xdr:to>
      <xdr:col>9</xdr:col>
      <xdr:colOff>533400</xdr:colOff>
      <xdr:row>16</xdr:row>
      <xdr:rowOff>762000</xdr:rowOff>
    </xdr:to>
    <xdr:sp macro="" textlink="">
      <xdr:nvSpPr>
        <xdr:cNvPr id="898756" name="Rectangle 14">
          <a:extLst>
            <a:ext uri="{FF2B5EF4-FFF2-40B4-BE49-F238E27FC236}">
              <a16:creationId xmlns:a16="http://schemas.microsoft.com/office/drawing/2014/main" id="{00000000-0008-0000-0200-0000C4B60D00}"/>
            </a:ext>
          </a:extLst>
        </xdr:cNvPr>
        <xdr:cNvSpPr>
          <a:spLocks noChangeArrowheads="1"/>
        </xdr:cNvSpPr>
      </xdr:nvSpPr>
      <xdr:spPr bwMode="auto">
        <a:xfrm>
          <a:off x="9356271" y="3516086"/>
          <a:ext cx="174172" cy="65314"/>
        </a:xfrm>
        <a:prstGeom prst="rect">
          <a:avLst/>
        </a:prstGeom>
        <a:solidFill>
          <a:srgbClr val="F79A6B"/>
        </a:solidFill>
        <a:ln w="25400" algn="ctr">
          <a:solidFill>
            <a:srgbClr val="943018"/>
          </a:solidFill>
          <a:miter lim="800000"/>
          <a:headEnd/>
          <a:tailEnd/>
        </a:ln>
      </xdr:spPr>
    </xdr:sp>
    <xdr:clientData/>
  </xdr:twoCellAnchor>
  <xdr:twoCellAnchor editAs="oneCell">
    <xdr:from>
      <xdr:col>11</xdr:col>
      <xdr:colOff>2133600</xdr:colOff>
      <xdr:row>3</xdr:row>
      <xdr:rowOff>59871</xdr:rowOff>
    </xdr:from>
    <xdr:to>
      <xdr:col>12</xdr:col>
      <xdr:colOff>1208</xdr:colOff>
      <xdr:row>5</xdr:row>
      <xdr:rowOff>0</xdr:rowOff>
    </xdr:to>
    <xdr:pic macro="[0]!ThisWorkbook.PrintBudgetPlanner">
      <xdr:nvPicPr>
        <xdr:cNvPr id="898757" name="Picture 1239" descr="icon-printpage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C5B6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0114" y="674914"/>
          <a:ext cx="0" cy="321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9</xdr:col>
      <xdr:colOff>54429</xdr:colOff>
      <xdr:row>10</xdr:row>
      <xdr:rowOff>152400</xdr:rowOff>
    </xdr:from>
    <xdr:to>
      <xdr:col>9</xdr:col>
      <xdr:colOff>174171</xdr:colOff>
      <xdr:row>10</xdr:row>
      <xdr:rowOff>740229</xdr:rowOff>
    </xdr:to>
    <xdr:sp macro="" textlink="">
      <xdr:nvSpPr>
        <xdr:cNvPr id="898758" name="Rectangle 12">
          <a:extLst>
            <a:ext uri="{FF2B5EF4-FFF2-40B4-BE49-F238E27FC236}">
              <a16:creationId xmlns:a16="http://schemas.microsoft.com/office/drawing/2014/main" id="{00000000-0008-0000-0200-0000C6B60D00}"/>
            </a:ext>
          </a:extLst>
        </xdr:cNvPr>
        <xdr:cNvSpPr>
          <a:spLocks noChangeArrowheads="1"/>
        </xdr:cNvSpPr>
      </xdr:nvSpPr>
      <xdr:spPr bwMode="auto">
        <a:xfrm>
          <a:off x="9410700" y="2209800"/>
          <a:ext cx="119743" cy="65314"/>
        </a:xfrm>
        <a:prstGeom prst="rect">
          <a:avLst/>
        </a:prstGeom>
        <a:solidFill>
          <a:srgbClr val="94AEDE"/>
        </a:solidFill>
        <a:ln w="25400" algn="ctr">
          <a:solidFill>
            <a:srgbClr val="213C9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70756</xdr:colOff>
      <xdr:row>15</xdr:row>
      <xdr:rowOff>174758</xdr:rowOff>
    </xdr:from>
    <xdr:to>
      <xdr:col>10</xdr:col>
      <xdr:colOff>7150</xdr:colOff>
      <xdr:row>16</xdr:row>
      <xdr:rowOff>596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12100831" y="3288753"/>
          <a:ext cx="184044" cy="43553"/>
        </a:xfrm>
        <a:prstGeom prst="rect">
          <a:avLst/>
        </a:prstGeom>
        <a:solidFill>
          <a:srgbClr val="FFA2EF"/>
        </a:solidFill>
        <a:ln>
          <a:solidFill>
            <a:srgbClr val="84047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>
    <xdr:from>
      <xdr:col>8</xdr:col>
      <xdr:colOff>201386</xdr:colOff>
      <xdr:row>16</xdr:row>
      <xdr:rowOff>152400</xdr:rowOff>
    </xdr:from>
    <xdr:to>
      <xdr:col>9</xdr:col>
      <xdr:colOff>533400</xdr:colOff>
      <xdr:row>16</xdr:row>
      <xdr:rowOff>762000</xdr:rowOff>
    </xdr:to>
    <xdr:sp macro="" textlink="">
      <xdr:nvSpPr>
        <xdr:cNvPr id="898760" name="Rectangle 14">
          <a:extLst>
            <a:ext uri="{FF2B5EF4-FFF2-40B4-BE49-F238E27FC236}">
              <a16:creationId xmlns:a16="http://schemas.microsoft.com/office/drawing/2014/main" id="{00000000-0008-0000-0200-0000C8B60D00}"/>
            </a:ext>
          </a:extLst>
        </xdr:cNvPr>
        <xdr:cNvSpPr>
          <a:spLocks noChangeArrowheads="1"/>
        </xdr:cNvSpPr>
      </xdr:nvSpPr>
      <xdr:spPr bwMode="auto">
        <a:xfrm>
          <a:off x="9356271" y="3516086"/>
          <a:ext cx="174172" cy="65314"/>
        </a:xfrm>
        <a:prstGeom prst="rect">
          <a:avLst/>
        </a:prstGeom>
        <a:solidFill>
          <a:srgbClr val="F79A6B"/>
        </a:solidFill>
        <a:ln w="25400" algn="ctr">
          <a:solidFill>
            <a:srgbClr val="943018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70756</xdr:colOff>
      <xdr:row>15</xdr:row>
      <xdr:rowOff>174758</xdr:rowOff>
    </xdr:from>
    <xdr:to>
      <xdr:col>10</xdr:col>
      <xdr:colOff>10178</xdr:colOff>
      <xdr:row>16</xdr:row>
      <xdr:rowOff>596</xdr:rowOff>
    </xdr:to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>
        <a:xfrm>
          <a:off x="12100831" y="3288753"/>
          <a:ext cx="187072" cy="43553"/>
        </a:xfrm>
        <a:prstGeom prst="rect">
          <a:avLst/>
        </a:prstGeom>
        <a:solidFill>
          <a:srgbClr val="FFA2EF"/>
        </a:solidFill>
        <a:ln>
          <a:solidFill>
            <a:srgbClr val="84047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>
    <xdr:from>
      <xdr:col>8</xdr:col>
      <xdr:colOff>201386</xdr:colOff>
      <xdr:row>16</xdr:row>
      <xdr:rowOff>152400</xdr:rowOff>
    </xdr:from>
    <xdr:to>
      <xdr:col>9</xdr:col>
      <xdr:colOff>533400</xdr:colOff>
      <xdr:row>16</xdr:row>
      <xdr:rowOff>762000</xdr:rowOff>
    </xdr:to>
    <xdr:sp macro="" textlink="">
      <xdr:nvSpPr>
        <xdr:cNvPr id="898762" name="Rectangle 14">
          <a:extLst>
            <a:ext uri="{FF2B5EF4-FFF2-40B4-BE49-F238E27FC236}">
              <a16:creationId xmlns:a16="http://schemas.microsoft.com/office/drawing/2014/main" id="{00000000-0008-0000-0200-0000CAB60D00}"/>
            </a:ext>
          </a:extLst>
        </xdr:cNvPr>
        <xdr:cNvSpPr>
          <a:spLocks noChangeArrowheads="1"/>
        </xdr:cNvSpPr>
      </xdr:nvSpPr>
      <xdr:spPr bwMode="auto">
        <a:xfrm>
          <a:off x="9356271" y="3516086"/>
          <a:ext cx="174172" cy="65314"/>
        </a:xfrm>
        <a:prstGeom prst="rect">
          <a:avLst/>
        </a:prstGeom>
        <a:solidFill>
          <a:srgbClr val="F79A6B"/>
        </a:solidFill>
        <a:ln w="25400" algn="ctr">
          <a:solidFill>
            <a:srgbClr val="943018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12192000</xdr:colOff>
      <xdr:row>25</xdr:row>
      <xdr:rowOff>76200</xdr:rowOff>
    </xdr:from>
    <xdr:to>
      <xdr:col>2</xdr:col>
      <xdr:colOff>1212</xdr:colOff>
      <xdr:row>26</xdr:row>
      <xdr:rowOff>0</xdr:rowOff>
    </xdr:to>
    <xdr:pic>
      <xdr:nvPicPr>
        <xdr:cNvPr id="898763" name="Picture 15">
          <a:hlinkClick xmlns:r="http://schemas.openxmlformats.org/officeDocument/2006/relationships" r:id="rId4" tooltip="Include monthly interest &amp; regular repayments to bring down your debt over time. Don't include payments which simply pay off your credit card each month"/>
          <a:extLst>
            <a:ext uri="{FF2B5EF4-FFF2-40B4-BE49-F238E27FC236}">
              <a16:creationId xmlns:a16="http://schemas.microsoft.com/office/drawing/2014/main" id="{00000000-0008-0000-0200-0000CB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14" y="5399314"/>
          <a:ext cx="0" cy="141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12132129</xdr:colOff>
      <xdr:row>27</xdr:row>
      <xdr:rowOff>76200</xdr:rowOff>
    </xdr:from>
    <xdr:to>
      <xdr:col>2</xdr:col>
      <xdr:colOff>1212</xdr:colOff>
      <xdr:row>28</xdr:row>
      <xdr:rowOff>0</xdr:rowOff>
    </xdr:to>
    <xdr:pic>
      <xdr:nvPicPr>
        <xdr:cNvPr id="898764" name="Picture 17">
          <a:hlinkClick xmlns:r="http://schemas.openxmlformats.org/officeDocument/2006/relationships" r:id="rId7" tooltip="The amount you put aside each fortnight/month etc, not the balance of your savings account"/>
          <a:extLst>
            <a:ext uri="{FF2B5EF4-FFF2-40B4-BE49-F238E27FC236}">
              <a16:creationId xmlns:a16="http://schemas.microsoft.com/office/drawing/2014/main" id="{00000000-0008-0000-0200-0000CC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14" y="5834743"/>
          <a:ext cx="0" cy="141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12192000</xdr:colOff>
      <xdr:row>24</xdr:row>
      <xdr:rowOff>76200</xdr:rowOff>
    </xdr:from>
    <xdr:to>
      <xdr:col>2</xdr:col>
      <xdr:colOff>1212</xdr:colOff>
      <xdr:row>25</xdr:row>
      <xdr:rowOff>0</xdr:rowOff>
    </xdr:to>
    <xdr:pic>
      <xdr:nvPicPr>
        <xdr:cNvPr id="898765" name="Picture 19">
          <a:hlinkClick xmlns:r="http://schemas.openxmlformats.org/officeDocument/2006/relationships" r:id="rId9" tooltip="Interest free credit, investment loans, HECS repayments, appliance rentals"/>
          <a:extLst>
            <a:ext uri="{FF2B5EF4-FFF2-40B4-BE49-F238E27FC236}">
              <a16:creationId xmlns:a16="http://schemas.microsoft.com/office/drawing/2014/main" id="{00000000-0008-0000-0200-0000CDB6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14" y="5181600"/>
          <a:ext cx="0" cy="141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1384245</xdr:colOff>
      <xdr:row>3</xdr:row>
      <xdr:rowOff>162485</xdr:rowOff>
    </xdr:from>
    <xdr:to>
      <xdr:col>7</xdr:col>
      <xdr:colOff>294598</xdr:colOff>
      <xdr:row>5</xdr:row>
      <xdr:rowOff>160955</xdr:rowOff>
    </xdr:to>
    <xdr:sp macro="" textlink="">
      <xdr:nvSpPr>
        <xdr:cNvPr id="27" name="Round Same Side Corner Rectangle 8">
          <a:hlinkClick xmlns:r="http://schemas.openxmlformats.org/officeDocument/2006/relationships" r:id="rId12" tooltip="Education / Health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rrowheads="1"/>
        </xdr:cNvSpPr>
      </xdr:nvSpPr>
      <xdr:spPr bwMode="auto">
        <a:xfrm>
          <a:off x="8057029" y="784412"/>
          <a:ext cx="1336591" cy="379470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Report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4</xdr:row>
      <xdr:rowOff>0</xdr:rowOff>
    </xdr:from>
    <xdr:to>
      <xdr:col>4</xdr:col>
      <xdr:colOff>86692</xdr:colOff>
      <xdr:row>5</xdr:row>
      <xdr:rowOff>190678</xdr:rowOff>
    </xdr:to>
    <xdr:sp macro="" textlink="">
      <xdr:nvSpPr>
        <xdr:cNvPr id="31" name="Round Same Side Corner Rectangle 8">
          <a:hlinkClick xmlns:r="http://schemas.openxmlformats.org/officeDocument/2006/relationships" r:id="rId14" tooltip="Education / Health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Arrowheads="1"/>
        </xdr:cNvSpPr>
      </xdr:nvSpPr>
      <xdr:spPr bwMode="auto">
        <a:xfrm>
          <a:off x="5352143" y="816429"/>
          <a:ext cx="1320406" cy="384201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Other Grants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127000</xdr:colOff>
      <xdr:row>3</xdr:row>
      <xdr:rowOff>188081</xdr:rowOff>
    </xdr:from>
    <xdr:to>
      <xdr:col>4</xdr:col>
      <xdr:colOff>1366762</xdr:colOff>
      <xdr:row>5</xdr:row>
      <xdr:rowOff>180525</xdr:rowOff>
    </xdr:to>
    <xdr:sp macro="" textlink="">
      <xdr:nvSpPr>
        <xdr:cNvPr id="28" name="Round Same Side Corner Rectangle 8">
          <a:hlinkClick xmlns:r="http://schemas.openxmlformats.org/officeDocument/2006/relationships" r:id="rId15" tooltip="Education / Health"/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rrowheads="1"/>
        </xdr:cNvSpPr>
      </xdr:nvSpPr>
      <xdr:spPr bwMode="auto">
        <a:xfrm>
          <a:off x="6712857" y="810985"/>
          <a:ext cx="1239762" cy="379492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Home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1436914</xdr:colOff>
      <xdr:row>28</xdr:row>
      <xdr:rowOff>816429</xdr:rowOff>
    </xdr:from>
    <xdr:to>
      <xdr:col>8</xdr:col>
      <xdr:colOff>0</xdr:colOff>
      <xdr:row>33</xdr:row>
      <xdr:rowOff>0</xdr:rowOff>
    </xdr:to>
    <xdr:pic>
      <xdr:nvPicPr>
        <xdr:cNvPr id="885481" name="Picture 1">
          <a:extLst>
            <a:ext uri="{FF2B5EF4-FFF2-40B4-BE49-F238E27FC236}">
              <a16:creationId xmlns:a16="http://schemas.microsoft.com/office/drawing/2014/main" id="{00000000-0008-0000-0300-0000E982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1743" y="6193971"/>
          <a:ext cx="718457" cy="870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388938</xdr:colOff>
      <xdr:row>31</xdr:row>
      <xdr:rowOff>169862</xdr:rowOff>
    </xdr:from>
    <xdr:to>
      <xdr:col>8</xdr:col>
      <xdr:colOff>878</xdr:colOff>
      <xdr:row>33</xdr:row>
      <xdr:rowOff>7746</xdr:rowOff>
    </xdr:to>
    <xdr:sp macro="" textlink="">
      <xdr:nvSpPr>
        <xdr:cNvPr id="22" name="Right Arrow 21" descr="Next">
          <a:hlinkClick xmlns:r="http://schemas.openxmlformats.org/officeDocument/2006/relationships" r:id="rId2" tooltip="Next"/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8980488" y="6718300"/>
          <a:ext cx="340603" cy="266509"/>
        </a:xfrm>
        <a:prstGeom prst="rightArrow">
          <a:avLst/>
        </a:prstGeom>
        <a:solidFill>
          <a:schemeClr val="accent1"/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 editAs="oneCell">
    <xdr:from>
      <xdr:col>4</xdr:col>
      <xdr:colOff>5840186</xdr:colOff>
      <xdr:row>31</xdr:row>
      <xdr:rowOff>174171</xdr:rowOff>
    </xdr:from>
    <xdr:to>
      <xdr:col>6</xdr:col>
      <xdr:colOff>0</xdr:colOff>
      <xdr:row>33</xdr:row>
      <xdr:rowOff>0</xdr:rowOff>
    </xdr:to>
    <xdr:sp macro="" textlink="">
      <xdr:nvSpPr>
        <xdr:cNvPr id="885483" name="Left Arrow 22" descr="Previous">
          <a:hlinkClick xmlns:r="http://schemas.openxmlformats.org/officeDocument/2006/relationships" r:id="rId3" tooltip="Previous"/>
          <a:extLst>
            <a:ext uri="{FF2B5EF4-FFF2-40B4-BE49-F238E27FC236}">
              <a16:creationId xmlns:a16="http://schemas.microsoft.com/office/drawing/2014/main" id="{00000000-0008-0000-0300-0000EB820D00}"/>
            </a:ext>
          </a:extLst>
        </xdr:cNvPr>
        <xdr:cNvSpPr>
          <a:spLocks noChangeArrowheads="1"/>
        </xdr:cNvSpPr>
      </xdr:nvSpPr>
      <xdr:spPr bwMode="auto">
        <a:xfrm>
          <a:off x="8039100" y="6803571"/>
          <a:ext cx="462643" cy="261258"/>
        </a:xfrm>
        <a:prstGeom prst="leftArrow">
          <a:avLst>
            <a:gd name="adj1" fmla="val 50000"/>
            <a:gd name="adj2" fmla="val 73268"/>
          </a:avLst>
        </a:prstGeom>
        <a:solidFill>
          <a:srgbClr val="4F81BD"/>
        </a:solidFill>
        <a:ln w="25400" algn="ctr">
          <a:solidFill>
            <a:srgbClr val="254061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12300857</xdr:colOff>
      <xdr:row>12</xdr:row>
      <xdr:rowOff>16329</xdr:rowOff>
    </xdr:from>
    <xdr:to>
      <xdr:col>2</xdr:col>
      <xdr:colOff>0</xdr:colOff>
      <xdr:row>13</xdr:row>
      <xdr:rowOff>0</xdr:rowOff>
    </xdr:to>
    <xdr:pic>
      <xdr:nvPicPr>
        <xdr:cNvPr id="885484" name="Picture 18">
          <a:hlinkClick xmlns:r="http://schemas.openxmlformats.org/officeDocument/2006/relationships" r:id="rId4" tooltip="Painting, electrician/plumber, garden improvements, spending at the hardware shop or garden centre."/>
          <a:extLst>
            <a:ext uri="{FF2B5EF4-FFF2-40B4-BE49-F238E27FC236}">
              <a16:creationId xmlns:a16="http://schemas.microsoft.com/office/drawing/2014/main" id="{00000000-0008-0000-0300-0000EC82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5314" y="2509157"/>
          <a:ext cx="0" cy="201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12300857</xdr:colOff>
      <xdr:row>23</xdr:row>
      <xdr:rowOff>76200</xdr:rowOff>
    </xdr:from>
    <xdr:to>
      <xdr:col>2</xdr:col>
      <xdr:colOff>0</xdr:colOff>
      <xdr:row>24</xdr:row>
      <xdr:rowOff>0</xdr:rowOff>
    </xdr:to>
    <xdr:pic>
      <xdr:nvPicPr>
        <xdr:cNvPr id="885485" name="Picture 19">
          <a:hlinkClick xmlns:r="http://schemas.openxmlformats.org/officeDocument/2006/relationships" r:id="rId6" tooltip="Monthly rental plus call costs"/>
          <a:extLst>
            <a:ext uri="{FF2B5EF4-FFF2-40B4-BE49-F238E27FC236}">
              <a16:creationId xmlns:a16="http://schemas.microsoft.com/office/drawing/2014/main" id="{00000000-0008-0000-0300-0000ED82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5314" y="4963886"/>
          <a:ext cx="0" cy="141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12300857</xdr:colOff>
      <xdr:row>24</xdr:row>
      <xdr:rowOff>76200</xdr:rowOff>
    </xdr:from>
    <xdr:to>
      <xdr:col>2</xdr:col>
      <xdr:colOff>0</xdr:colOff>
      <xdr:row>25</xdr:row>
      <xdr:rowOff>0</xdr:rowOff>
    </xdr:to>
    <xdr:pic>
      <xdr:nvPicPr>
        <xdr:cNvPr id="885486" name="Picture 20">
          <a:hlinkClick xmlns:r="http://schemas.openxmlformats.org/officeDocument/2006/relationships" r:id="rId7" tooltip="Spending on handsets plus monthly fees and extra call costs. Include all the family's phones that you pay for"/>
          <a:extLst>
            <a:ext uri="{FF2B5EF4-FFF2-40B4-BE49-F238E27FC236}">
              <a16:creationId xmlns:a16="http://schemas.microsoft.com/office/drawing/2014/main" id="{00000000-0008-0000-0300-0000EE82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5314" y="5181600"/>
          <a:ext cx="0" cy="141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2265817</xdr:colOff>
      <xdr:row>4</xdr:row>
      <xdr:rowOff>0</xdr:rowOff>
    </xdr:from>
    <xdr:to>
      <xdr:col>2</xdr:col>
      <xdr:colOff>1478</xdr:colOff>
      <xdr:row>5</xdr:row>
      <xdr:rowOff>188970</xdr:rowOff>
    </xdr:to>
    <xdr:sp macro="" textlink="">
      <xdr:nvSpPr>
        <xdr:cNvPr id="28" name="Round Same Side Corner Rectangle 27">
          <a:hlinkClick xmlns:r="http://schemas.openxmlformats.org/officeDocument/2006/relationships" r:id="rId3" tooltip="Financial commitments"/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 bwMode="auto">
        <a:xfrm>
          <a:off x="952500" y="590550"/>
          <a:ext cx="1381125" cy="400050"/>
        </a:xfrm>
        <a:prstGeom prst="round2SameRect">
          <a:avLst/>
        </a:prstGeom>
        <a:solidFill>
          <a:srgbClr val="FFA2EF"/>
        </a:solidFill>
        <a:ln>
          <a:solidFill>
            <a:srgbClr val="84047B"/>
          </a:solidFill>
          <a:headEnd/>
          <a:tailEnd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AU" sz="1100" b="1" spc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EYE</a:t>
          </a:r>
        </a:p>
      </xdr:txBody>
    </xdr:sp>
    <xdr:clientData/>
  </xdr:twoCellAnchor>
  <xdr:twoCellAnchor>
    <xdr:from>
      <xdr:col>1</xdr:col>
      <xdr:colOff>3465513</xdr:colOff>
      <xdr:row>4</xdr:row>
      <xdr:rowOff>0</xdr:rowOff>
    </xdr:from>
    <xdr:to>
      <xdr:col>1</xdr:col>
      <xdr:colOff>3465513</xdr:colOff>
      <xdr:row>5</xdr:row>
      <xdr:rowOff>188970</xdr:rowOff>
    </xdr:to>
    <xdr:sp macro="" textlink="">
      <xdr:nvSpPr>
        <xdr:cNvPr id="29" name="Round Same Side Corner Rectangle 7">
          <a:hlinkClick xmlns:r="http://schemas.openxmlformats.org/officeDocument/2006/relationships" r:id="rId8" tooltip="Home / Utilities"/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>
          <a:spLocks noChangeArrowheads="1"/>
        </xdr:cNvSpPr>
      </xdr:nvSpPr>
      <xdr:spPr bwMode="auto">
        <a:xfrm>
          <a:off x="2343150" y="590550"/>
          <a:ext cx="1257300" cy="400050"/>
        </a:xfrm>
        <a:custGeom>
          <a:avLst/>
          <a:gdLst>
            <a:gd name="T0" fmla="*/ 1257300 w 1257300"/>
            <a:gd name="T1" fmla="*/ 200025 h 400050"/>
            <a:gd name="T2" fmla="*/ 628650 w 1257300"/>
            <a:gd name="T3" fmla="*/ 400050 h 400050"/>
            <a:gd name="T4" fmla="*/ 0 w 1257300"/>
            <a:gd name="T5" fmla="*/ 200025 h 400050"/>
            <a:gd name="T6" fmla="*/ 628650 w 12573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257300"/>
            <a:gd name="T13" fmla="*/ 19529 h 400050"/>
            <a:gd name="T14" fmla="*/ 1237771 w 12573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257300" h="400050">
              <a:moveTo>
                <a:pt x="66676" y="0"/>
              </a:moveTo>
              <a:lnTo>
                <a:pt x="1190624" y="0"/>
              </a:lnTo>
              <a:lnTo>
                <a:pt x="1190623" y="0"/>
              </a:lnTo>
              <a:cubicBezTo>
                <a:pt x="1227448" y="0"/>
                <a:pt x="1257300" y="29851"/>
                <a:pt x="1257300" y="66676"/>
              </a:cubicBezTo>
              <a:lnTo>
                <a:pt x="12573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chemeClr val="bg1"/>
        </a:solidFill>
        <a:ln w="25400" algn="ctr">
          <a:noFill/>
          <a:miter lim="800000"/>
          <a:headEnd/>
          <a:tailEnd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Utilities</a:t>
          </a:r>
        </a:p>
      </xdr:txBody>
    </xdr:sp>
    <xdr:clientData/>
  </xdr:twoCellAnchor>
  <xdr:twoCellAnchor>
    <xdr:from>
      <xdr:col>2</xdr:col>
      <xdr:colOff>1</xdr:colOff>
      <xdr:row>4</xdr:row>
      <xdr:rowOff>0</xdr:rowOff>
    </xdr:from>
    <xdr:to>
      <xdr:col>2</xdr:col>
      <xdr:colOff>1336592</xdr:colOff>
      <xdr:row>5</xdr:row>
      <xdr:rowOff>188970</xdr:rowOff>
    </xdr:to>
    <xdr:sp macro="" textlink="">
      <xdr:nvSpPr>
        <xdr:cNvPr id="30" name="Round Same Side Corner Rectangle 8">
          <a:hlinkClick xmlns:r="http://schemas.openxmlformats.org/officeDocument/2006/relationships" r:id="rId9" tooltip="Education / Health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>
          <a:spLocks noChangeArrowheads="1"/>
        </xdr:cNvSpPr>
      </xdr:nvSpPr>
      <xdr:spPr bwMode="auto">
        <a:xfrm>
          <a:off x="3619500" y="590550"/>
          <a:ext cx="1485900" cy="400050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PPP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76200</xdr:colOff>
      <xdr:row>4</xdr:row>
      <xdr:rowOff>0</xdr:rowOff>
    </xdr:from>
    <xdr:to>
      <xdr:col>1</xdr:col>
      <xdr:colOff>2216516</xdr:colOff>
      <xdr:row>5</xdr:row>
      <xdr:rowOff>188970</xdr:rowOff>
    </xdr:to>
    <xdr:sp macro="" textlink="">
      <xdr:nvSpPr>
        <xdr:cNvPr id="35" name="Round Same Side Corner Rectangle 11">
          <a:hlinkClick xmlns:r="http://schemas.openxmlformats.org/officeDocument/2006/relationships" r:id="rId10" tooltip="Income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>
          <a:spLocks noChangeArrowheads="1"/>
        </xdr:cNvSpPr>
      </xdr:nvSpPr>
      <xdr:spPr bwMode="auto">
        <a:xfrm>
          <a:off x="19050" y="590550"/>
          <a:ext cx="923925" cy="400050"/>
        </a:xfrm>
        <a:custGeom>
          <a:avLst/>
          <a:gdLst>
            <a:gd name="T0" fmla="*/ 923925 w 923925"/>
            <a:gd name="T1" fmla="*/ 200025 h 400050"/>
            <a:gd name="T2" fmla="*/ 461963 w 923925"/>
            <a:gd name="T3" fmla="*/ 400050 h 400050"/>
            <a:gd name="T4" fmla="*/ 0 w 923925"/>
            <a:gd name="T5" fmla="*/ 200025 h 400050"/>
            <a:gd name="T6" fmla="*/ 461963 w 923925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923925"/>
            <a:gd name="T13" fmla="*/ 19529 h 400050"/>
            <a:gd name="T14" fmla="*/ 904396 w 923925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923925" h="400050">
              <a:moveTo>
                <a:pt x="66676" y="0"/>
              </a:moveTo>
              <a:lnTo>
                <a:pt x="857249" y="0"/>
              </a:lnTo>
              <a:lnTo>
                <a:pt x="857248" y="0"/>
              </a:lnTo>
              <a:cubicBezTo>
                <a:pt x="894073" y="0"/>
                <a:pt x="923925" y="29851"/>
                <a:pt x="923925" y="66676"/>
              </a:cubicBezTo>
              <a:lnTo>
                <a:pt x="923925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94AEDE"/>
        </a:solidFill>
        <a:ln w="25400" algn="ctr">
          <a:solidFill>
            <a:srgbClr val="213C94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DSG</a:t>
          </a:r>
        </a:p>
      </xdr:txBody>
    </xdr:sp>
    <xdr:clientData/>
  </xdr:twoCellAnchor>
  <xdr:twoCellAnchor>
    <xdr:from>
      <xdr:col>9</xdr:col>
      <xdr:colOff>54429</xdr:colOff>
      <xdr:row>10</xdr:row>
      <xdr:rowOff>152400</xdr:rowOff>
    </xdr:from>
    <xdr:to>
      <xdr:col>9</xdr:col>
      <xdr:colOff>174171</xdr:colOff>
      <xdr:row>10</xdr:row>
      <xdr:rowOff>740229</xdr:rowOff>
    </xdr:to>
    <xdr:sp macro="" textlink="">
      <xdr:nvSpPr>
        <xdr:cNvPr id="885491" name="Rectangle 12">
          <a:extLst>
            <a:ext uri="{FF2B5EF4-FFF2-40B4-BE49-F238E27FC236}">
              <a16:creationId xmlns:a16="http://schemas.microsoft.com/office/drawing/2014/main" id="{00000000-0008-0000-0300-0000F3820D00}"/>
            </a:ext>
          </a:extLst>
        </xdr:cNvPr>
        <xdr:cNvSpPr>
          <a:spLocks noChangeArrowheads="1"/>
        </xdr:cNvSpPr>
      </xdr:nvSpPr>
      <xdr:spPr bwMode="auto">
        <a:xfrm>
          <a:off x="9345386" y="2209800"/>
          <a:ext cx="119743" cy="65314"/>
        </a:xfrm>
        <a:prstGeom prst="rect">
          <a:avLst/>
        </a:prstGeom>
        <a:solidFill>
          <a:srgbClr val="94AEDE"/>
        </a:solidFill>
        <a:ln w="25400" algn="ctr">
          <a:solidFill>
            <a:srgbClr val="213C9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70756</xdr:colOff>
      <xdr:row>15</xdr:row>
      <xdr:rowOff>174758</xdr:rowOff>
    </xdr:from>
    <xdr:to>
      <xdr:col>10</xdr:col>
      <xdr:colOff>7148</xdr:colOff>
      <xdr:row>16</xdr:row>
      <xdr:rowOff>596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9071880" y="2926802"/>
          <a:ext cx="139288" cy="145175"/>
        </a:xfrm>
        <a:prstGeom prst="rect">
          <a:avLst/>
        </a:prstGeom>
        <a:solidFill>
          <a:srgbClr val="FFA2EF"/>
        </a:solidFill>
        <a:ln>
          <a:solidFill>
            <a:srgbClr val="84047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>
    <xdr:from>
      <xdr:col>8</xdr:col>
      <xdr:colOff>201386</xdr:colOff>
      <xdr:row>16</xdr:row>
      <xdr:rowOff>152400</xdr:rowOff>
    </xdr:from>
    <xdr:to>
      <xdr:col>9</xdr:col>
      <xdr:colOff>533400</xdr:colOff>
      <xdr:row>16</xdr:row>
      <xdr:rowOff>762000</xdr:rowOff>
    </xdr:to>
    <xdr:sp macro="" textlink="">
      <xdr:nvSpPr>
        <xdr:cNvPr id="885493" name="Rectangle 14">
          <a:extLst>
            <a:ext uri="{FF2B5EF4-FFF2-40B4-BE49-F238E27FC236}">
              <a16:creationId xmlns:a16="http://schemas.microsoft.com/office/drawing/2014/main" id="{00000000-0008-0000-0300-0000F5820D00}"/>
            </a:ext>
          </a:extLst>
        </xdr:cNvPr>
        <xdr:cNvSpPr>
          <a:spLocks noChangeArrowheads="1"/>
        </xdr:cNvSpPr>
      </xdr:nvSpPr>
      <xdr:spPr bwMode="auto">
        <a:xfrm>
          <a:off x="9290957" y="3516086"/>
          <a:ext cx="174172" cy="65314"/>
        </a:xfrm>
        <a:prstGeom prst="rect">
          <a:avLst/>
        </a:prstGeom>
        <a:solidFill>
          <a:srgbClr val="F79A6B"/>
        </a:solidFill>
        <a:ln w="25400" algn="ctr">
          <a:solidFill>
            <a:srgbClr val="943018"/>
          </a:solidFill>
          <a:miter lim="800000"/>
          <a:headEnd/>
          <a:tailEnd/>
        </a:ln>
      </xdr:spPr>
    </xdr:sp>
    <xdr:clientData/>
  </xdr:twoCellAnchor>
  <xdr:twoCellAnchor editAs="oneCell">
    <xdr:from>
      <xdr:col>11</xdr:col>
      <xdr:colOff>1959429</xdr:colOff>
      <xdr:row>2</xdr:row>
      <xdr:rowOff>914400</xdr:rowOff>
    </xdr:from>
    <xdr:to>
      <xdr:col>12</xdr:col>
      <xdr:colOff>0</xdr:colOff>
      <xdr:row>5</xdr:row>
      <xdr:rowOff>0</xdr:rowOff>
    </xdr:to>
    <xdr:pic macro="[0]!ThisWorkbook.PrintBudgetPlanner">
      <xdr:nvPicPr>
        <xdr:cNvPr id="885494" name="Picture 1239" descr="icon-printpag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F682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5686" y="615043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9</xdr:col>
      <xdr:colOff>54429</xdr:colOff>
      <xdr:row>10</xdr:row>
      <xdr:rowOff>152400</xdr:rowOff>
    </xdr:from>
    <xdr:to>
      <xdr:col>9</xdr:col>
      <xdr:colOff>174171</xdr:colOff>
      <xdr:row>10</xdr:row>
      <xdr:rowOff>740229</xdr:rowOff>
    </xdr:to>
    <xdr:sp macro="" textlink="">
      <xdr:nvSpPr>
        <xdr:cNvPr id="885495" name="Rectangle 12">
          <a:extLst>
            <a:ext uri="{FF2B5EF4-FFF2-40B4-BE49-F238E27FC236}">
              <a16:creationId xmlns:a16="http://schemas.microsoft.com/office/drawing/2014/main" id="{00000000-0008-0000-0300-0000F7820D00}"/>
            </a:ext>
          </a:extLst>
        </xdr:cNvPr>
        <xdr:cNvSpPr>
          <a:spLocks noChangeArrowheads="1"/>
        </xdr:cNvSpPr>
      </xdr:nvSpPr>
      <xdr:spPr bwMode="auto">
        <a:xfrm>
          <a:off x="9345386" y="2209800"/>
          <a:ext cx="119743" cy="65314"/>
        </a:xfrm>
        <a:prstGeom prst="rect">
          <a:avLst/>
        </a:prstGeom>
        <a:solidFill>
          <a:srgbClr val="94AEDE"/>
        </a:solidFill>
        <a:ln w="25400" algn="ctr">
          <a:solidFill>
            <a:srgbClr val="213C9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70756</xdr:colOff>
      <xdr:row>15</xdr:row>
      <xdr:rowOff>174758</xdr:rowOff>
    </xdr:from>
    <xdr:to>
      <xdr:col>10</xdr:col>
      <xdr:colOff>7150</xdr:colOff>
      <xdr:row>16</xdr:row>
      <xdr:rowOff>596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12100831" y="3288753"/>
          <a:ext cx="184044" cy="43553"/>
        </a:xfrm>
        <a:prstGeom prst="rect">
          <a:avLst/>
        </a:prstGeom>
        <a:solidFill>
          <a:srgbClr val="FFA2EF"/>
        </a:solidFill>
        <a:ln>
          <a:solidFill>
            <a:srgbClr val="84047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>
    <xdr:from>
      <xdr:col>8</xdr:col>
      <xdr:colOff>201386</xdr:colOff>
      <xdr:row>16</xdr:row>
      <xdr:rowOff>152400</xdr:rowOff>
    </xdr:from>
    <xdr:to>
      <xdr:col>9</xdr:col>
      <xdr:colOff>533400</xdr:colOff>
      <xdr:row>16</xdr:row>
      <xdr:rowOff>762000</xdr:rowOff>
    </xdr:to>
    <xdr:sp macro="" textlink="">
      <xdr:nvSpPr>
        <xdr:cNvPr id="885497" name="Rectangle 14">
          <a:extLst>
            <a:ext uri="{FF2B5EF4-FFF2-40B4-BE49-F238E27FC236}">
              <a16:creationId xmlns:a16="http://schemas.microsoft.com/office/drawing/2014/main" id="{00000000-0008-0000-0300-0000F9820D00}"/>
            </a:ext>
          </a:extLst>
        </xdr:cNvPr>
        <xdr:cNvSpPr>
          <a:spLocks noChangeArrowheads="1"/>
        </xdr:cNvSpPr>
      </xdr:nvSpPr>
      <xdr:spPr bwMode="auto">
        <a:xfrm>
          <a:off x="9290957" y="3516086"/>
          <a:ext cx="174172" cy="65314"/>
        </a:xfrm>
        <a:prstGeom prst="rect">
          <a:avLst/>
        </a:prstGeom>
        <a:solidFill>
          <a:srgbClr val="F79A6B"/>
        </a:solidFill>
        <a:ln w="25400" algn="ctr">
          <a:solidFill>
            <a:srgbClr val="943018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70756</xdr:colOff>
      <xdr:row>15</xdr:row>
      <xdr:rowOff>174758</xdr:rowOff>
    </xdr:from>
    <xdr:to>
      <xdr:col>10</xdr:col>
      <xdr:colOff>10178</xdr:colOff>
      <xdr:row>16</xdr:row>
      <xdr:rowOff>596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>
          <a:off x="12100831" y="3288753"/>
          <a:ext cx="187072" cy="43553"/>
        </a:xfrm>
        <a:prstGeom prst="rect">
          <a:avLst/>
        </a:prstGeom>
        <a:solidFill>
          <a:srgbClr val="FFA2EF"/>
        </a:solidFill>
        <a:ln>
          <a:solidFill>
            <a:srgbClr val="84047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>
    <xdr:from>
      <xdr:col>8</xdr:col>
      <xdr:colOff>201386</xdr:colOff>
      <xdr:row>16</xdr:row>
      <xdr:rowOff>152400</xdr:rowOff>
    </xdr:from>
    <xdr:to>
      <xdr:col>9</xdr:col>
      <xdr:colOff>533400</xdr:colOff>
      <xdr:row>16</xdr:row>
      <xdr:rowOff>762000</xdr:rowOff>
    </xdr:to>
    <xdr:sp macro="" textlink="">
      <xdr:nvSpPr>
        <xdr:cNvPr id="885499" name="Rectangle 14">
          <a:extLst>
            <a:ext uri="{FF2B5EF4-FFF2-40B4-BE49-F238E27FC236}">
              <a16:creationId xmlns:a16="http://schemas.microsoft.com/office/drawing/2014/main" id="{00000000-0008-0000-0300-0000FB820D00}"/>
            </a:ext>
          </a:extLst>
        </xdr:cNvPr>
        <xdr:cNvSpPr>
          <a:spLocks noChangeArrowheads="1"/>
        </xdr:cNvSpPr>
      </xdr:nvSpPr>
      <xdr:spPr bwMode="auto">
        <a:xfrm>
          <a:off x="9290957" y="3516086"/>
          <a:ext cx="174172" cy="65314"/>
        </a:xfrm>
        <a:prstGeom prst="rect">
          <a:avLst/>
        </a:prstGeom>
        <a:solidFill>
          <a:srgbClr val="F79A6B"/>
        </a:solidFill>
        <a:ln w="25400" algn="ctr">
          <a:solidFill>
            <a:srgbClr val="943018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1440435</xdr:colOff>
      <xdr:row>3</xdr:row>
      <xdr:rowOff>162486</xdr:rowOff>
    </xdr:from>
    <xdr:to>
      <xdr:col>7</xdr:col>
      <xdr:colOff>305833</xdr:colOff>
      <xdr:row>5</xdr:row>
      <xdr:rowOff>160956</xdr:rowOff>
    </xdr:to>
    <xdr:sp macro="" textlink="">
      <xdr:nvSpPr>
        <xdr:cNvPr id="23" name="Round Same Side Corner Rectangle 8">
          <a:hlinkClick xmlns:r="http://schemas.openxmlformats.org/officeDocument/2006/relationships" r:id="rId2" tooltip="Education / Health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Arrowheads="1"/>
        </xdr:cNvSpPr>
      </xdr:nvSpPr>
      <xdr:spPr bwMode="auto">
        <a:xfrm>
          <a:off x="7961779" y="784413"/>
          <a:ext cx="1336591" cy="379470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Report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4</xdr:row>
      <xdr:rowOff>0</xdr:rowOff>
    </xdr:from>
    <xdr:to>
      <xdr:col>4</xdr:col>
      <xdr:colOff>84878</xdr:colOff>
      <xdr:row>6</xdr:row>
      <xdr:rowOff>3201</xdr:rowOff>
    </xdr:to>
    <xdr:sp macro="" textlink="">
      <xdr:nvSpPr>
        <xdr:cNvPr id="25" name="Round Same Side Corner Rectangle 8">
          <a:hlinkClick xmlns:r="http://schemas.openxmlformats.org/officeDocument/2006/relationships" r:id="rId12" tooltip="Education / Health"/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>
          <a:spLocks noChangeArrowheads="1"/>
        </xdr:cNvSpPr>
      </xdr:nvSpPr>
      <xdr:spPr bwMode="auto">
        <a:xfrm>
          <a:off x="5197929" y="805543"/>
          <a:ext cx="1320406" cy="384201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Other Grants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103415</xdr:colOff>
      <xdr:row>3</xdr:row>
      <xdr:rowOff>174171</xdr:rowOff>
    </xdr:from>
    <xdr:to>
      <xdr:col>4</xdr:col>
      <xdr:colOff>1429095</xdr:colOff>
      <xdr:row>5</xdr:row>
      <xdr:rowOff>167220</xdr:rowOff>
    </xdr:to>
    <xdr:sp macro="" textlink="">
      <xdr:nvSpPr>
        <xdr:cNvPr id="24" name="Round Same Side Corner Rectangle 8">
          <a:hlinkClick xmlns:r="http://schemas.openxmlformats.org/officeDocument/2006/relationships" r:id="rId13" tooltip="Education / Health"/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Arrowheads="1"/>
        </xdr:cNvSpPr>
      </xdr:nvSpPr>
      <xdr:spPr bwMode="auto">
        <a:xfrm>
          <a:off x="6536872" y="789214"/>
          <a:ext cx="1325680" cy="374049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Home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1208314</xdr:colOff>
      <xdr:row>29</xdr:row>
      <xdr:rowOff>0</xdr:rowOff>
    </xdr:from>
    <xdr:to>
      <xdr:col>11</xdr:col>
      <xdr:colOff>0</xdr:colOff>
      <xdr:row>33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6714" y="6193971"/>
          <a:ext cx="707572" cy="870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11228614</xdr:colOff>
      <xdr:row>9</xdr:row>
      <xdr:rowOff>16329</xdr:rowOff>
    </xdr:from>
    <xdr:to>
      <xdr:col>1</xdr:col>
      <xdr:colOff>3554186</xdr:colOff>
      <xdr:row>9</xdr:row>
      <xdr:rowOff>778329</xdr:rowOff>
    </xdr:to>
    <xdr:pic>
      <xdr:nvPicPr>
        <xdr:cNvPr id="3" name="Picture 15">
          <a:hlinkClick xmlns:r="http://schemas.openxmlformats.org/officeDocument/2006/relationships" r:id="rId2" tooltip="After tax, before any voluntary super contributions - look at your payslip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5057" y="1856015"/>
          <a:ext cx="0" cy="201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11228614</xdr:colOff>
      <xdr:row>10</xdr:row>
      <xdr:rowOff>16329</xdr:rowOff>
    </xdr:from>
    <xdr:to>
      <xdr:col>1</xdr:col>
      <xdr:colOff>12006943</xdr:colOff>
      <xdr:row>11</xdr:row>
      <xdr:rowOff>0</xdr:rowOff>
    </xdr:to>
    <xdr:pic>
      <xdr:nvPicPr>
        <xdr:cNvPr id="4" name="Picture 16">
          <a:hlinkClick xmlns:r="http://schemas.openxmlformats.org/officeDocument/2006/relationships" r:id="rId4" tooltip="After tax, before any voluntary super contributions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5057" y="2073729"/>
          <a:ext cx="0" cy="201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11228614</xdr:colOff>
      <xdr:row>15</xdr:row>
      <xdr:rowOff>76200</xdr:rowOff>
    </xdr:from>
    <xdr:to>
      <xdr:col>1</xdr:col>
      <xdr:colOff>12006943</xdr:colOff>
      <xdr:row>16</xdr:row>
      <xdr:rowOff>0</xdr:rowOff>
    </xdr:to>
    <xdr:pic>
      <xdr:nvPicPr>
        <xdr:cNvPr id="5" name="Picture 18">
          <a:hlinkClick xmlns:r="http://schemas.openxmlformats.org/officeDocument/2006/relationships" r:id="rId5" tooltip="Age pension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5057" y="3222171"/>
          <a:ext cx="0" cy="141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11277600</xdr:colOff>
      <xdr:row>13</xdr:row>
      <xdr:rowOff>0</xdr:rowOff>
    </xdr:from>
    <xdr:to>
      <xdr:col>1</xdr:col>
      <xdr:colOff>3554186</xdr:colOff>
      <xdr:row>13</xdr:row>
      <xdr:rowOff>816429</xdr:rowOff>
    </xdr:to>
    <xdr:pic>
      <xdr:nvPicPr>
        <xdr:cNvPr id="6" name="Picture 19">
          <a:hlinkClick xmlns:r="http://schemas.openxmlformats.org/officeDocument/2006/relationships" r:id="rId6" tooltip="Bank interest, dividends from shares or managed funds, rent from an investment property (minus expenses)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5057" y="2710543"/>
          <a:ext cx="0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389300</xdr:colOff>
      <xdr:row>32</xdr:row>
      <xdr:rowOff>1</xdr:rowOff>
    </xdr:from>
    <xdr:to>
      <xdr:col>10</xdr:col>
      <xdr:colOff>593</xdr:colOff>
      <xdr:row>33</xdr:row>
      <xdr:rowOff>0</xdr:rowOff>
    </xdr:to>
    <xdr:sp macro="" textlink="">
      <xdr:nvSpPr>
        <xdr:cNvPr id="7" name="Right Arrow 74" descr="Next">
          <a:hlinkClick xmlns:r="http://schemas.openxmlformats.org/officeDocument/2006/relationships" r:id="rId7" tooltip="Next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 rot="10800000" flipH="1">
          <a:off x="11650571" y="6847115"/>
          <a:ext cx="253551" cy="217714"/>
        </a:xfrm>
        <a:prstGeom prst="rightArrow">
          <a:avLst/>
        </a:prstGeom>
        <a:solidFill>
          <a:schemeClr val="accent1"/>
        </a:solidFill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>
    <xdr:from>
      <xdr:col>1</xdr:col>
      <xdr:colOff>2190297</xdr:colOff>
      <xdr:row>4</xdr:row>
      <xdr:rowOff>0</xdr:rowOff>
    </xdr:from>
    <xdr:to>
      <xdr:col>2</xdr:col>
      <xdr:colOff>1155</xdr:colOff>
      <xdr:row>6</xdr:row>
      <xdr:rowOff>0</xdr:rowOff>
    </xdr:to>
    <xdr:sp macro="" textlink="">
      <xdr:nvSpPr>
        <xdr:cNvPr id="8" name="Round Same Side Corner Rectangle 35">
          <a:hlinkClick xmlns:r="http://schemas.openxmlformats.org/officeDocument/2006/relationships" r:id="rId7" tooltip="Financial commitments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 bwMode="auto">
        <a:xfrm>
          <a:off x="2631168" y="805543"/>
          <a:ext cx="1365044" cy="381000"/>
        </a:xfrm>
        <a:prstGeom prst="round2SameRect">
          <a:avLst/>
        </a:prstGeom>
        <a:solidFill>
          <a:srgbClr val="FFA2EF"/>
        </a:solidFill>
        <a:ln>
          <a:solidFill>
            <a:srgbClr val="84047B"/>
          </a:solidFill>
          <a:headEnd/>
          <a:tailEnd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AU" sz="1100" b="1" spc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EYE</a:t>
          </a:r>
        </a:p>
      </xdr:txBody>
    </xdr:sp>
    <xdr:clientData/>
  </xdr:twoCellAnchor>
  <xdr:twoCellAnchor>
    <xdr:from>
      <xdr:col>1</xdr:col>
      <xdr:colOff>3584576</xdr:colOff>
      <xdr:row>4</xdr:row>
      <xdr:rowOff>0</xdr:rowOff>
    </xdr:from>
    <xdr:to>
      <xdr:col>1</xdr:col>
      <xdr:colOff>3584576</xdr:colOff>
      <xdr:row>6</xdr:row>
      <xdr:rowOff>0</xdr:rowOff>
    </xdr:to>
    <xdr:sp macro="" textlink="">
      <xdr:nvSpPr>
        <xdr:cNvPr id="9" name="Round Same Side Corner Rectangle 7">
          <a:hlinkClick xmlns:r="http://schemas.openxmlformats.org/officeDocument/2006/relationships" r:id="rId8" tooltip="Home / Utilities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3992790" y="805543"/>
          <a:ext cx="0" cy="381000"/>
        </a:xfrm>
        <a:custGeom>
          <a:avLst/>
          <a:gdLst>
            <a:gd name="T0" fmla="*/ 1257300 w 1257300"/>
            <a:gd name="T1" fmla="*/ 200025 h 400050"/>
            <a:gd name="T2" fmla="*/ 628650 w 1257300"/>
            <a:gd name="T3" fmla="*/ 400050 h 400050"/>
            <a:gd name="T4" fmla="*/ 0 w 1257300"/>
            <a:gd name="T5" fmla="*/ 200025 h 400050"/>
            <a:gd name="T6" fmla="*/ 628650 w 12573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257300"/>
            <a:gd name="T13" fmla="*/ 19529 h 400050"/>
            <a:gd name="T14" fmla="*/ 1237771 w 12573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257300" h="400050">
              <a:moveTo>
                <a:pt x="66676" y="0"/>
              </a:moveTo>
              <a:lnTo>
                <a:pt x="1190624" y="0"/>
              </a:lnTo>
              <a:lnTo>
                <a:pt x="1190623" y="0"/>
              </a:lnTo>
              <a:cubicBezTo>
                <a:pt x="1227448" y="0"/>
                <a:pt x="1257300" y="29851"/>
                <a:pt x="1257300" y="66676"/>
              </a:cubicBezTo>
              <a:lnTo>
                <a:pt x="12573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F79A6B"/>
        </a:solidFill>
        <a:ln w="25400" algn="ctr">
          <a:solidFill>
            <a:srgbClr val="943018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PP</a:t>
          </a:r>
        </a:p>
      </xdr:txBody>
    </xdr:sp>
    <xdr:clientData/>
  </xdr:twoCellAnchor>
  <xdr:twoCellAnchor>
    <xdr:from>
      <xdr:col>2</xdr:col>
      <xdr:colOff>0</xdr:colOff>
      <xdr:row>4</xdr:row>
      <xdr:rowOff>0</xdr:rowOff>
    </xdr:from>
    <xdr:to>
      <xdr:col>2</xdr:col>
      <xdr:colOff>1336735</xdr:colOff>
      <xdr:row>6</xdr:row>
      <xdr:rowOff>0</xdr:rowOff>
    </xdr:to>
    <xdr:sp macro="" textlink="">
      <xdr:nvSpPr>
        <xdr:cNvPr id="10" name="Round Same Side Corner Rectangle 8">
          <a:hlinkClick xmlns:r="http://schemas.openxmlformats.org/officeDocument/2006/relationships" r:id="rId9" tooltip="Education / Health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ChangeArrowheads="1"/>
        </xdr:cNvSpPr>
      </xdr:nvSpPr>
      <xdr:spPr bwMode="auto">
        <a:xfrm>
          <a:off x="3995057" y="805543"/>
          <a:ext cx="1320406" cy="381000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PPP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2134908</xdr:colOff>
      <xdr:row>6</xdr:row>
      <xdr:rowOff>0</xdr:rowOff>
    </xdr:to>
    <xdr:sp macro="" textlink="">
      <xdr:nvSpPr>
        <xdr:cNvPr id="11" name="Round Same Side Corner Rectangle 11">
          <a:hlinkClick xmlns:r="http://schemas.openxmlformats.org/officeDocument/2006/relationships" r:id="rId10" tooltip="Income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ChangeArrowheads="1"/>
        </xdr:cNvSpPr>
      </xdr:nvSpPr>
      <xdr:spPr bwMode="auto">
        <a:xfrm>
          <a:off x="0" y="805543"/>
          <a:ext cx="2575779" cy="381000"/>
        </a:xfrm>
        <a:custGeom>
          <a:avLst/>
          <a:gdLst>
            <a:gd name="T0" fmla="*/ 923925 w 923925"/>
            <a:gd name="T1" fmla="*/ 200025 h 400050"/>
            <a:gd name="T2" fmla="*/ 461963 w 923925"/>
            <a:gd name="T3" fmla="*/ 400050 h 400050"/>
            <a:gd name="T4" fmla="*/ 0 w 923925"/>
            <a:gd name="T5" fmla="*/ 200025 h 400050"/>
            <a:gd name="T6" fmla="*/ 461963 w 923925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923925"/>
            <a:gd name="T13" fmla="*/ 19529 h 400050"/>
            <a:gd name="T14" fmla="*/ 904396 w 923925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923925" h="400050">
              <a:moveTo>
                <a:pt x="66676" y="0"/>
              </a:moveTo>
              <a:lnTo>
                <a:pt x="857249" y="0"/>
              </a:lnTo>
              <a:lnTo>
                <a:pt x="857248" y="0"/>
              </a:lnTo>
              <a:cubicBezTo>
                <a:pt x="894073" y="0"/>
                <a:pt x="923925" y="29851"/>
                <a:pt x="923925" y="66676"/>
              </a:cubicBezTo>
              <a:lnTo>
                <a:pt x="923925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chemeClr val="bg1"/>
        </a:solidFill>
        <a:ln w="25400" algn="ctr">
          <a:noFill/>
          <a:miter lim="800000"/>
          <a:headEnd/>
          <a:tailEnd/>
        </a:ln>
        <a:effectLst>
          <a:innerShdw blurRad="63500" dist="50800" dir="16200000">
            <a:prstClr val="black">
              <a:alpha val="50000"/>
            </a:prstClr>
          </a:innerShdw>
        </a:effec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DSG</a:t>
          </a:r>
        </a:p>
      </xdr:txBody>
    </xdr:sp>
    <xdr:clientData/>
  </xdr:twoCellAnchor>
  <xdr:twoCellAnchor>
    <xdr:from>
      <xdr:col>11</xdr:col>
      <xdr:colOff>54429</xdr:colOff>
      <xdr:row>10</xdr:row>
      <xdr:rowOff>152400</xdr:rowOff>
    </xdr:from>
    <xdr:to>
      <xdr:col>11</xdr:col>
      <xdr:colOff>174171</xdr:colOff>
      <xdr:row>10</xdr:row>
      <xdr:rowOff>740229</xdr:rowOff>
    </xdr:to>
    <xdr:sp macro="" textlink="">
      <xdr:nvSpPr>
        <xdr:cNvPr id="12" name="Rectangle 1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ChangeArrowheads="1"/>
        </xdr:cNvSpPr>
      </xdr:nvSpPr>
      <xdr:spPr bwMode="auto">
        <a:xfrm>
          <a:off x="12028715" y="2209800"/>
          <a:ext cx="119742" cy="65314"/>
        </a:xfrm>
        <a:prstGeom prst="rect">
          <a:avLst/>
        </a:prstGeom>
        <a:solidFill>
          <a:srgbClr val="94AEDE"/>
        </a:solidFill>
        <a:ln w="25400" algn="ctr">
          <a:solidFill>
            <a:srgbClr val="213C9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319</xdr:colOff>
      <xdr:row>15</xdr:row>
      <xdr:rowOff>169315</xdr:rowOff>
    </xdr:from>
    <xdr:to>
      <xdr:col>12</xdr:col>
      <xdr:colOff>7150</xdr:colOff>
      <xdr:row>16</xdr:row>
      <xdr:rowOff>1376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974605" y="3315286"/>
          <a:ext cx="181002" cy="49776"/>
        </a:xfrm>
        <a:prstGeom prst="rect">
          <a:avLst/>
        </a:prstGeom>
        <a:solidFill>
          <a:srgbClr val="FFA2EF"/>
        </a:solidFill>
        <a:ln>
          <a:solidFill>
            <a:srgbClr val="84047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>
    <xdr:from>
      <xdr:col>10</xdr:col>
      <xdr:colOff>201386</xdr:colOff>
      <xdr:row>16</xdr:row>
      <xdr:rowOff>152400</xdr:rowOff>
    </xdr:from>
    <xdr:to>
      <xdr:col>11</xdr:col>
      <xdr:colOff>533400</xdr:colOff>
      <xdr:row>16</xdr:row>
      <xdr:rowOff>762000</xdr:rowOff>
    </xdr:to>
    <xdr:sp macro="" textlink="">
      <xdr:nvSpPr>
        <xdr:cNvPr id="14" name="Rectangle 1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11974286" y="3516086"/>
          <a:ext cx="174171" cy="65314"/>
        </a:xfrm>
        <a:prstGeom prst="rect">
          <a:avLst/>
        </a:prstGeom>
        <a:solidFill>
          <a:srgbClr val="F79A6B"/>
        </a:solidFill>
        <a:ln w="25400" algn="ctr">
          <a:solidFill>
            <a:srgbClr val="943018"/>
          </a:solidFill>
          <a:miter lim="800000"/>
          <a:headEnd/>
          <a:tailEnd/>
        </a:ln>
      </xdr:spPr>
    </xdr:sp>
    <xdr:clientData/>
  </xdr:twoCellAnchor>
  <xdr:twoCellAnchor editAs="oneCell">
    <xdr:from>
      <xdr:col>13</xdr:col>
      <xdr:colOff>1774371</xdr:colOff>
      <xdr:row>3</xdr:row>
      <xdr:rowOff>212271</xdr:rowOff>
    </xdr:from>
    <xdr:to>
      <xdr:col>14</xdr:col>
      <xdr:colOff>0</xdr:colOff>
      <xdr:row>5</xdr:row>
      <xdr:rowOff>0</xdr:rowOff>
    </xdr:to>
    <xdr:pic macro="[0]!ThisWorkbook.PrintBudgetPlanner">
      <xdr:nvPicPr>
        <xdr:cNvPr id="15" name="Picture 1239" descr="icon-printpage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0029" y="80554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5687786</xdr:colOff>
      <xdr:row>31</xdr:row>
      <xdr:rowOff>228600</xdr:rowOff>
    </xdr:from>
    <xdr:to>
      <xdr:col>8</xdr:col>
      <xdr:colOff>0</xdr:colOff>
      <xdr:row>32</xdr:row>
      <xdr:rowOff>168729</xdr:rowOff>
    </xdr:to>
    <xdr:sp macro="" textlink="">
      <xdr:nvSpPr>
        <xdr:cNvPr id="16" name="Left Arrow 23" descr="Previous">
          <a:hlinkClick xmlns:r="http://schemas.openxmlformats.org/officeDocument/2006/relationships" r:id="rId13" tooltip="Previous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10804072" y="6847114"/>
          <a:ext cx="462642" cy="168729"/>
        </a:xfrm>
        <a:prstGeom prst="leftArrow">
          <a:avLst>
            <a:gd name="adj1" fmla="val 50000"/>
            <a:gd name="adj2" fmla="val 113447"/>
          </a:avLst>
        </a:prstGeom>
        <a:solidFill>
          <a:srgbClr val="4F81BD"/>
        </a:solidFill>
        <a:ln w="25400" algn="ctr">
          <a:solidFill>
            <a:srgbClr val="254061"/>
          </a:solidFill>
          <a:round/>
          <a:headEnd/>
          <a:tailEnd/>
        </a:ln>
      </xdr:spPr>
    </xdr:sp>
    <xdr:clientData/>
  </xdr:twoCellAnchor>
  <xdr:twoCellAnchor>
    <xdr:from>
      <xdr:col>11</xdr:col>
      <xdr:colOff>54429</xdr:colOff>
      <xdr:row>10</xdr:row>
      <xdr:rowOff>152400</xdr:rowOff>
    </xdr:from>
    <xdr:to>
      <xdr:col>11</xdr:col>
      <xdr:colOff>174171</xdr:colOff>
      <xdr:row>10</xdr:row>
      <xdr:rowOff>740229</xdr:rowOff>
    </xdr:to>
    <xdr:sp macro="" textlink="">
      <xdr:nvSpPr>
        <xdr:cNvPr id="17" name="Rectangle 1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12028715" y="2209800"/>
          <a:ext cx="119742" cy="65314"/>
        </a:xfrm>
        <a:prstGeom prst="rect">
          <a:avLst/>
        </a:prstGeom>
        <a:solidFill>
          <a:srgbClr val="94AEDE"/>
        </a:solidFill>
        <a:ln w="25400" algn="ctr">
          <a:solidFill>
            <a:srgbClr val="213C9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319</xdr:colOff>
      <xdr:row>15</xdr:row>
      <xdr:rowOff>169315</xdr:rowOff>
    </xdr:from>
    <xdr:to>
      <xdr:col>12</xdr:col>
      <xdr:colOff>10178</xdr:colOff>
      <xdr:row>16</xdr:row>
      <xdr:rowOff>1376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11974605" y="3315286"/>
          <a:ext cx="184030" cy="49776"/>
        </a:xfrm>
        <a:prstGeom prst="rect">
          <a:avLst/>
        </a:prstGeom>
        <a:solidFill>
          <a:srgbClr val="FFA2EF"/>
        </a:solidFill>
        <a:ln>
          <a:solidFill>
            <a:srgbClr val="84047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GB"/>
        </a:p>
      </xdr:txBody>
    </xdr:sp>
    <xdr:clientData/>
  </xdr:twoCellAnchor>
  <xdr:twoCellAnchor>
    <xdr:from>
      <xdr:col>10</xdr:col>
      <xdr:colOff>201386</xdr:colOff>
      <xdr:row>16</xdr:row>
      <xdr:rowOff>152400</xdr:rowOff>
    </xdr:from>
    <xdr:to>
      <xdr:col>11</xdr:col>
      <xdr:colOff>533400</xdr:colOff>
      <xdr:row>16</xdr:row>
      <xdr:rowOff>762000</xdr:rowOff>
    </xdr:to>
    <xdr:sp macro="" textlink="">
      <xdr:nvSpPr>
        <xdr:cNvPr id="19" name="Rectangle 14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11974286" y="3516086"/>
          <a:ext cx="174171" cy="65314"/>
        </a:xfrm>
        <a:prstGeom prst="rect">
          <a:avLst/>
        </a:prstGeom>
        <a:solidFill>
          <a:srgbClr val="F79A6B"/>
        </a:solidFill>
        <a:ln w="25400" algn="ctr">
          <a:solidFill>
            <a:srgbClr val="943018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1361994</xdr:colOff>
      <xdr:row>3</xdr:row>
      <xdr:rowOff>168089</xdr:rowOff>
    </xdr:from>
    <xdr:to>
      <xdr:col>9</xdr:col>
      <xdr:colOff>232818</xdr:colOff>
      <xdr:row>5</xdr:row>
      <xdr:rowOff>172026</xdr:rowOff>
    </xdr:to>
    <xdr:sp macro="" textlink="">
      <xdr:nvSpPr>
        <xdr:cNvPr id="20" name="Round Same Side Corner Rectangle 8">
          <a:hlinkClick xmlns:r="http://schemas.openxmlformats.org/officeDocument/2006/relationships" r:id="rId11" tooltip="Education / Health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10560423" y="783132"/>
          <a:ext cx="1325552" cy="384937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Report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1320406</xdr:colOff>
      <xdr:row>6</xdr:row>
      <xdr:rowOff>0</xdr:rowOff>
    </xdr:to>
    <xdr:sp macro="" textlink="">
      <xdr:nvSpPr>
        <xdr:cNvPr id="21" name="Round Same Side Corner Rectangle 8">
          <a:hlinkClick xmlns:r="http://schemas.openxmlformats.org/officeDocument/2006/relationships" r:id="rId14" tooltip="Education / Health"/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Arrowheads="1"/>
        </xdr:cNvSpPr>
      </xdr:nvSpPr>
      <xdr:spPr bwMode="auto">
        <a:xfrm>
          <a:off x="5321193" y="813227"/>
          <a:ext cx="1320406" cy="384201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Other Grants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12807</xdr:colOff>
      <xdr:row>4</xdr:row>
      <xdr:rowOff>6403</xdr:rowOff>
    </xdr:from>
    <xdr:to>
      <xdr:col>6</xdr:col>
      <xdr:colOff>1338487</xdr:colOff>
      <xdr:row>5</xdr:row>
      <xdr:rowOff>188351</xdr:rowOff>
    </xdr:to>
    <xdr:sp macro="" textlink="">
      <xdr:nvSpPr>
        <xdr:cNvPr id="23" name="Round Same Side Corner Rectangle 8">
          <a:hlinkClick xmlns:r="http://schemas.openxmlformats.org/officeDocument/2006/relationships" r:id="rId13" tooltip="Education / Health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Arrowheads="1"/>
        </xdr:cNvSpPr>
      </xdr:nvSpPr>
      <xdr:spPr bwMode="auto">
        <a:xfrm>
          <a:off x="9220841" y="819630"/>
          <a:ext cx="1325680" cy="374049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Home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288471</xdr:rowOff>
    </xdr:from>
    <xdr:to>
      <xdr:col>8</xdr:col>
      <xdr:colOff>0</xdr:colOff>
      <xdr:row>1</xdr:row>
      <xdr:rowOff>0</xdr:rowOff>
    </xdr:to>
    <xdr:pic>
      <xdr:nvPicPr>
        <xdr:cNvPr id="892310" name="Picture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969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7043" y="19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0</xdr:colOff>
      <xdr:row>7</xdr:row>
      <xdr:rowOff>0</xdr:rowOff>
    </xdr:to>
    <xdr:pic macro="[0]!ThisWorkbook.PrintBudgetPlanner">
      <xdr:nvPicPr>
        <xdr:cNvPr id="892314" name="Picture 1469" descr="icon-printpage">
          <a:extLst>
            <a:ext uri="{FF2B5EF4-FFF2-40B4-BE49-F238E27FC236}">
              <a16:creationId xmlns:a16="http://schemas.microsoft.com/office/drawing/2014/main" id="{00000000-0008-0000-0C00-00009A9D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7043" y="1186543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3826329</xdr:colOff>
      <xdr:row>82</xdr:row>
      <xdr:rowOff>533400</xdr:rowOff>
    </xdr:from>
    <xdr:to>
      <xdr:col>7</xdr:col>
      <xdr:colOff>0</xdr:colOff>
      <xdr:row>84</xdr:row>
      <xdr:rowOff>157842</xdr:rowOff>
    </xdr:to>
    <xdr:sp macro="" textlink="">
      <xdr:nvSpPr>
        <xdr:cNvPr id="892315" name="Left Arrow 22" descr="Previous">
          <a:hlinkClick xmlns:r="http://schemas.openxmlformats.org/officeDocument/2006/relationships" r:id="rId4" tooltip="Previous"/>
          <a:extLst>
            <a:ext uri="{FF2B5EF4-FFF2-40B4-BE49-F238E27FC236}">
              <a16:creationId xmlns:a16="http://schemas.microsoft.com/office/drawing/2014/main" id="{00000000-0008-0000-0C00-00009B9D0D00}"/>
            </a:ext>
          </a:extLst>
        </xdr:cNvPr>
        <xdr:cNvSpPr>
          <a:spLocks noChangeArrowheads="1"/>
        </xdr:cNvSpPr>
      </xdr:nvSpPr>
      <xdr:spPr bwMode="auto">
        <a:xfrm>
          <a:off x="8714014" y="14260286"/>
          <a:ext cx="0" cy="315685"/>
        </a:xfrm>
        <a:prstGeom prst="leftArrow">
          <a:avLst>
            <a:gd name="adj1" fmla="val 50000"/>
            <a:gd name="adj2" fmla="val -2147483648"/>
          </a:avLst>
        </a:prstGeom>
        <a:solidFill>
          <a:srgbClr val="558ED5"/>
        </a:solidFill>
        <a:ln w="25400" algn="ctr">
          <a:solidFill>
            <a:srgbClr val="254061"/>
          </a:solidFill>
          <a:round/>
          <a:headEnd/>
          <a:tailEnd/>
        </a:ln>
      </xdr:spPr>
    </xdr:sp>
    <xdr:clientData/>
  </xdr:twoCellAnchor>
  <xdr:twoCellAnchor editAs="oneCell">
    <xdr:from>
      <xdr:col>6</xdr:col>
      <xdr:colOff>5861957</xdr:colOff>
      <xdr:row>74</xdr:row>
      <xdr:rowOff>0</xdr:rowOff>
    </xdr:from>
    <xdr:to>
      <xdr:col>9</xdr:col>
      <xdr:colOff>0</xdr:colOff>
      <xdr:row>85</xdr:row>
      <xdr:rowOff>0</xdr:rowOff>
    </xdr:to>
    <xdr:pic>
      <xdr:nvPicPr>
        <xdr:cNvPr id="892316" name="Picture 1">
          <a:extLst>
            <a:ext uri="{FF2B5EF4-FFF2-40B4-BE49-F238E27FC236}">
              <a16:creationId xmlns:a16="http://schemas.microsoft.com/office/drawing/2014/main" id="{00000000-0008-0000-0C00-00009C9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4014" y="13786757"/>
          <a:ext cx="408215" cy="789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3826329</xdr:colOff>
      <xdr:row>1</xdr:row>
      <xdr:rowOff>321129</xdr:rowOff>
    </xdr:from>
    <xdr:to>
      <xdr:col>7</xdr:col>
      <xdr:colOff>0</xdr:colOff>
      <xdr:row>3</xdr:row>
      <xdr:rowOff>0</xdr:rowOff>
    </xdr:to>
    <xdr:sp macro="" textlink="">
      <xdr:nvSpPr>
        <xdr:cNvPr id="892317" name="Left Arrow 22" descr="Previous">
          <a:hlinkClick xmlns:r="http://schemas.openxmlformats.org/officeDocument/2006/relationships" r:id="rId4" tooltip="Previous"/>
          <a:extLst>
            <a:ext uri="{FF2B5EF4-FFF2-40B4-BE49-F238E27FC236}">
              <a16:creationId xmlns:a16="http://schemas.microsoft.com/office/drawing/2014/main" id="{00000000-0008-0000-0C00-00009D9D0D00}"/>
            </a:ext>
          </a:extLst>
        </xdr:cNvPr>
        <xdr:cNvSpPr>
          <a:spLocks noChangeArrowheads="1"/>
        </xdr:cNvSpPr>
      </xdr:nvSpPr>
      <xdr:spPr bwMode="auto">
        <a:xfrm>
          <a:off x="8714014" y="381000"/>
          <a:ext cx="0" cy="190500"/>
        </a:xfrm>
        <a:prstGeom prst="leftArrow">
          <a:avLst>
            <a:gd name="adj1" fmla="val 50000"/>
            <a:gd name="adj2" fmla="val -2147483648"/>
          </a:avLst>
        </a:prstGeom>
        <a:solidFill>
          <a:srgbClr val="558ED5"/>
        </a:solidFill>
        <a:ln w="25400" algn="ctr">
          <a:solidFill>
            <a:srgbClr val="254061"/>
          </a:solidFill>
          <a:round/>
          <a:headEnd/>
          <a:tailEnd/>
        </a:ln>
      </xdr:spPr>
    </xdr:sp>
    <xdr:clientData/>
  </xdr:twoCellAnchor>
  <xdr:twoCellAnchor editAs="oneCell">
    <xdr:from>
      <xdr:col>6</xdr:col>
      <xdr:colOff>5725886</xdr:colOff>
      <xdr:row>0</xdr:row>
      <xdr:rowOff>97971</xdr:rowOff>
    </xdr:from>
    <xdr:to>
      <xdr:col>9</xdr:col>
      <xdr:colOff>0</xdr:colOff>
      <xdr:row>4</xdr:row>
      <xdr:rowOff>97971</xdr:rowOff>
    </xdr:to>
    <xdr:pic>
      <xdr:nvPicPr>
        <xdr:cNvPr id="892318" name="Picture 1">
          <a:extLst>
            <a:ext uri="{FF2B5EF4-FFF2-40B4-BE49-F238E27FC236}">
              <a16:creationId xmlns:a16="http://schemas.microsoft.com/office/drawing/2014/main" id="{00000000-0008-0000-0C00-00009E9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4014" y="97971"/>
          <a:ext cx="40821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255</xdr:col>
          <xdr:colOff>0</xdr:colOff>
          <xdr:row>11</xdr:row>
          <xdr:rowOff>0</xdr:rowOff>
        </xdr:from>
        <xdr:to>
          <xdr:col>255</xdr:col>
          <xdr:colOff>0</xdr:colOff>
          <xdr:row>11</xdr:row>
          <xdr:rowOff>685800</xdr:rowOff>
        </xdr:to>
        <xdr:sp macro="" textlink="">
          <xdr:nvSpPr>
            <xdr:cNvPr id="95310" name="Drop Down 78" hidden="1">
              <a:extLst>
                <a:ext uri="{63B3BB69-23CF-44E3-9099-C40C66FF867C}">
                  <a14:compatExt spid="_x0000_s95310"/>
                </a:ext>
                <a:ext uri="{FF2B5EF4-FFF2-40B4-BE49-F238E27FC236}">
                  <a16:creationId xmlns:a16="http://schemas.microsoft.com/office/drawing/2014/main" id="{00000000-0008-0000-0C00-00004E7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272142</xdr:colOff>
      <xdr:row>19</xdr:row>
      <xdr:rowOff>206829</xdr:rowOff>
    </xdr:from>
    <xdr:to>
      <xdr:col>7</xdr:col>
      <xdr:colOff>43542</xdr:colOff>
      <xdr:row>32</xdr:row>
      <xdr:rowOff>92529</xdr:rowOff>
    </xdr:to>
    <xdr:graphicFrame macro="">
      <xdr:nvGraphicFramePr>
        <xdr:cNvPr id="892320" name="Chart 1">
          <a:extLst>
            <a:ext uri="{FF2B5EF4-FFF2-40B4-BE49-F238E27FC236}">
              <a16:creationId xmlns:a16="http://schemas.microsoft.com/office/drawing/2014/main" id="{00000000-0008-0000-0C00-0000A09D0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1300843</xdr:colOff>
      <xdr:row>83</xdr:row>
      <xdr:rowOff>27214</xdr:rowOff>
    </xdr:from>
    <xdr:to>
      <xdr:col>6</xdr:col>
      <xdr:colOff>1763486</xdr:colOff>
      <xdr:row>84</xdr:row>
      <xdr:rowOff>125186</xdr:rowOff>
    </xdr:to>
    <xdr:sp macro="" textlink="">
      <xdr:nvSpPr>
        <xdr:cNvPr id="892321" name="Left Arrow 22" descr="Previous">
          <a:hlinkClick xmlns:r="http://schemas.openxmlformats.org/officeDocument/2006/relationships" r:id="rId8" tooltip="Previous"/>
          <a:extLst>
            <a:ext uri="{FF2B5EF4-FFF2-40B4-BE49-F238E27FC236}">
              <a16:creationId xmlns:a16="http://schemas.microsoft.com/office/drawing/2014/main" id="{00000000-0008-0000-0C00-0000A19D0D00}"/>
            </a:ext>
          </a:extLst>
        </xdr:cNvPr>
        <xdr:cNvSpPr>
          <a:spLocks noChangeArrowheads="1"/>
        </xdr:cNvSpPr>
      </xdr:nvSpPr>
      <xdr:spPr bwMode="auto">
        <a:xfrm>
          <a:off x="8158843" y="14287500"/>
          <a:ext cx="462643" cy="255814"/>
        </a:xfrm>
        <a:prstGeom prst="leftArrow">
          <a:avLst>
            <a:gd name="adj1" fmla="val 50000"/>
            <a:gd name="adj2" fmla="val 74827"/>
          </a:avLst>
        </a:prstGeom>
        <a:solidFill>
          <a:srgbClr val="4F81BD"/>
        </a:solidFill>
        <a:ln w="25400" algn="ctr">
          <a:solidFill>
            <a:srgbClr val="254061"/>
          </a:solidFill>
          <a:round/>
          <a:headEnd/>
          <a:tailEnd/>
        </a:ln>
      </xdr:spPr>
    </xdr:sp>
    <xdr:clientData/>
  </xdr:twoCellAnchor>
  <xdr:twoCellAnchor>
    <xdr:from>
      <xdr:col>6</xdr:col>
      <xdr:colOff>394606</xdr:colOff>
      <xdr:row>4</xdr:row>
      <xdr:rowOff>19050</xdr:rowOff>
    </xdr:from>
    <xdr:to>
      <xdr:col>6</xdr:col>
      <xdr:colOff>1720286</xdr:colOff>
      <xdr:row>5</xdr:row>
      <xdr:rowOff>202599</xdr:rowOff>
    </xdr:to>
    <xdr:sp macro="" textlink="">
      <xdr:nvSpPr>
        <xdr:cNvPr id="16" name="Round Same Side Corner Rectangle 8">
          <a:hlinkClick xmlns:r="http://schemas.openxmlformats.org/officeDocument/2006/relationships" r:id="rId9" tooltip="Education / Health"/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>
          <a:spLocks noChangeArrowheads="1"/>
        </xdr:cNvSpPr>
      </xdr:nvSpPr>
      <xdr:spPr bwMode="auto">
        <a:xfrm>
          <a:off x="7329487" y="781050"/>
          <a:ext cx="1336591" cy="379470"/>
        </a:xfrm>
        <a:custGeom>
          <a:avLst/>
          <a:gdLst>
            <a:gd name="T0" fmla="*/ 1485900 w 1485900"/>
            <a:gd name="T1" fmla="*/ 200025 h 400050"/>
            <a:gd name="T2" fmla="*/ 742950 w 1485900"/>
            <a:gd name="T3" fmla="*/ 400050 h 400050"/>
            <a:gd name="T4" fmla="*/ 0 w 1485900"/>
            <a:gd name="T5" fmla="*/ 200025 h 400050"/>
            <a:gd name="T6" fmla="*/ 742950 w 1485900"/>
            <a:gd name="T7" fmla="*/ 0 h 400050"/>
            <a:gd name="T8" fmla="*/ 0 60000 65536"/>
            <a:gd name="T9" fmla="*/ 5898240 60000 65536"/>
            <a:gd name="T10" fmla="*/ 11796480 60000 65536"/>
            <a:gd name="T11" fmla="*/ 17694720 60000 65536"/>
            <a:gd name="T12" fmla="*/ 19529 w 1485900"/>
            <a:gd name="T13" fmla="*/ 19529 h 400050"/>
            <a:gd name="T14" fmla="*/ 1466371 w 1485900"/>
            <a:gd name="T15" fmla="*/ 400050 h 40005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485900" h="400050">
              <a:moveTo>
                <a:pt x="66676" y="0"/>
              </a:moveTo>
              <a:lnTo>
                <a:pt x="1419224" y="0"/>
              </a:lnTo>
              <a:lnTo>
                <a:pt x="1419223" y="0"/>
              </a:lnTo>
              <a:cubicBezTo>
                <a:pt x="1456048" y="0"/>
                <a:pt x="1485900" y="29851"/>
                <a:pt x="1485900" y="66676"/>
              </a:cubicBezTo>
              <a:lnTo>
                <a:pt x="1485900" y="400050"/>
              </a:lnTo>
              <a:lnTo>
                <a:pt x="0" y="400050"/>
              </a:lnTo>
              <a:lnTo>
                <a:pt x="0" y="66676"/>
              </a:lnTo>
              <a:cubicBezTo>
                <a:pt x="0" y="29851"/>
                <a:pt x="29851" y="0"/>
                <a:pt x="66675" y="0"/>
              </a:cubicBezTo>
              <a:close/>
            </a:path>
          </a:pathLst>
        </a:custGeom>
        <a:solidFill>
          <a:srgbClr val="AD86C6"/>
        </a:solidFill>
        <a:ln w="25400" algn="ctr">
          <a:solidFill>
            <a:srgbClr val="4A3C7B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AU" sz="1100" b="1" i="0" u="none" strike="noStrike" baseline="0">
              <a:ln>
                <a:noFill/>
              </a:ln>
              <a:solidFill>
                <a:schemeClr val="tx1"/>
              </a:solidFill>
              <a:latin typeface="Arial"/>
              <a:cs typeface="Arial"/>
            </a:rPr>
            <a:t>Home</a:t>
          </a:r>
          <a:endParaRPr lang="en-AU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185057</xdr:colOff>
      <xdr:row>33</xdr:row>
      <xdr:rowOff>174170</xdr:rowOff>
    </xdr:from>
    <xdr:to>
      <xdr:col>7</xdr:col>
      <xdr:colOff>5443</xdr:colOff>
      <xdr:row>46</xdr:row>
      <xdr:rowOff>87085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DUCATION/3%20Year%20Budgeting/2009-10/Tool%200910/Enfield%20Budget%20Planning%200910%20WI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oh.local\lboh-shared-data\FI\Fin\BunF\AllF\2019-20\Business%20Partnering\P1%20Childrens\Schools\1%20-%20Schools%20Funding\2020-21\APT%20Tool\202021%20P2%20APT%20309%20Haringe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li%20Documents%20Backup/Documents/SLA/St%20Stephen/2015-16/CFR%20-%20Forcast%20Return%202010-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nees/Local%20Settings/Temporary%20Internet%20Files/Content.IE5/GCXJR7NN/Workbook%2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%20Template%202005%202006%20DKL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A_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LT\St%20Stephen\2015-16\Budget%20-%202014-15%20-%20Amended%20(version%201)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dmin/Documents/PLT/Budget/Budget%2015-16/Passport/New%20School%20-%20V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\Fin\BunF\AllF\2019-20\Business%20Partnering\P1%20Childrens\Schools\7%20-%20Schools%20Traded%20Services\SLA%20Schools\VALE%20SCHOOL\Q2\Budget%20Monitoring%20Report%20-%20Q2%202020-21-v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 page"/>
      <sheetName val="Intro SDP"/>
      <sheetName val="Intro WB"/>
      <sheetName val="Intro RR"/>
      <sheetName val="Balances"/>
      <sheetName val="Income"/>
      <sheetName val="Capital Expenditure"/>
      <sheetName val="Revenue Expenditure"/>
      <sheetName val="Graphs"/>
      <sheetName val="RM Fin Data"/>
      <sheetName val="Return"/>
      <sheetName val="Working Budget Return"/>
      <sheetName val="3YR BUDGET PLAN"/>
      <sheetName val="AWPU"/>
      <sheetName val="Projected AWPU"/>
      <sheetName val="SDP"/>
      <sheetName val="Assumptions"/>
      <sheetName val="Look Up"/>
      <sheetName val="Teachers"/>
      <sheetName val="Supply"/>
      <sheetName val="Agency"/>
      <sheetName val="Support Staff"/>
      <sheetName val="Hourly Paid"/>
      <sheetName val="Caretakers"/>
      <sheetName val="Extended School"/>
      <sheetName val="Monitoring"/>
      <sheetName val="Summary"/>
      <sheetName val="User parameters"/>
      <sheetName val="User 1"/>
      <sheetName val="User 2"/>
      <sheetName val="User 3"/>
      <sheetName val="Overhead"/>
      <sheetName val="sys admin Rafia"/>
      <sheetName val="System Admin"/>
      <sheetName val="Home_page"/>
      <sheetName val="Intro_SDP"/>
      <sheetName val="Intro_WB"/>
      <sheetName val="Intro_RR"/>
      <sheetName val="Capital_Expenditure"/>
      <sheetName val="Revenue_Expenditure"/>
      <sheetName val="RM_Fin_Data"/>
      <sheetName val="Working_Budget_Return"/>
      <sheetName val="3YR_BUDGET_PLAN"/>
      <sheetName val="Projected_AWPU"/>
      <sheetName val="Look_Up"/>
      <sheetName val="Support_Staff"/>
      <sheetName val="Hourly_Paid"/>
      <sheetName val="Extended_School"/>
      <sheetName val="User_parameters"/>
      <sheetName val="User_1"/>
      <sheetName val="User_2"/>
      <sheetName val="User_3"/>
      <sheetName val="sys_admin_Rafia"/>
      <sheetName val="System_Ad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BX4" t="str">
            <v>Y</v>
          </cell>
        </row>
        <row r="5">
          <cell r="BX5" t="str">
            <v>N</v>
          </cell>
        </row>
        <row r="21">
          <cell r="AD21" t="str">
            <v>Scale</v>
          </cell>
          <cell r="AE21" t="str">
            <v>Start</v>
          </cell>
          <cell r="AF21" t="str">
            <v>Finish</v>
          </cell>
        </row>
        <row r="22">
          <cell r="AD22" t="str">
            <v>SC1</v>
          </cell>
          <cell r="AE22">
            <v>4</v>
          </cell>
          <cell r="AF22">
            <v>11</v>
          </cell>
        </row>
        <row r="23">
          <cell r="AD23" t="str">
            <v>SC2</v>
          </cell>
          <cell r="AE23">
            <v>11</v>
          </cell>
          <cell r="AF23">
            <v>13</v>
          </cell>
        </row>
        <row r="24">
          <cell r="AD24" t="str">
            <v>SC3</v>
          </cell>
          <cell r="AE24">
            <v>14</v>
          </cell>
          <cell r="AF24">
            <v>17</v>
          </cell>
        </row>
        <row r="25">
          <cell r="AD25" t="str">
            <v>SC4</v>
          </cell>
          <cell r="AE25">
            <v>18</v>
          </cell>
          <cell r="AF25">
            <v>21</v>
          </cell>
        </row>
        <row r="26">
          <cell r="AD26" t="str">
            <v>SC5</v>
          </cell>
          <cell r="AE26">
            <v>22</v>
          </cell>
          <cell r="AF26">
            <v>25</v>
          </cell>
        </row>
        <row r="27">
          <cell r="AD27" t="str">
            <v>SC6</v>
          </cell>
          <cell r="AE27">
            <v>26</v>
          </cell>
          <cell r="AF27">
            <v>28</v>
          </cell>
        </row>
        <row r="28">
          <cell r="AD28" t="str">
            <v>SO1</v>
          </cell>
          <cell r="AE28">
            <v>29</v>
          </cell>
          <cell r="AF28">
            <v>31</v>
          </cell>
        </row>
        <row r="29">
          <cell r="AD29" t="str">
            <v>SO2</v>
          </cell>
          <cell r="AE29">
            <v>32</v>
          </cell>
          <cell r="AF29">
            <v>34</v>
          </cell>
        </row>
        <row r="30">
          <cell r="AD30" t="str">
            <v>PO1</v>
          </cell>
          <cell r="AE30">
            <v>35</v>
          </cell>
          <cell r="AF30">
            <v>38</v>
          </cell>
        </row>
        <row r="31">
          <cell r="AD31" t="str">
            <v>PO2</v>
          </cell>
          <cell r="AE31">
            <v>39</v>
          </cell>
          <cell r="AF31">
            <v>42</v>
          </cell>
        </row>
        <row r="32">
          <cell r="AD32" t="str">
            <v>SM1</v>
          </cell>
          <cell r="AE32">
            <v>43</v>
          </cell>
          <cell r="AF32">
            <v>46</v>
          </cell>
        </row>
        <row r="33">
          <cell r="AD33" t="str">
            <v>SM2</v>
          </cell>
          <cell r="AE33">
            <v>47</v>
          </cell>
          <cell r="AF33">
            <v>50</v>
          </cell>
        </row>
        <row r="34">
          <cell r="AD34" t="str">
            <v>SM3</v>
          </cell>
          <cell r="AE34">
            <v>51</v>
          </cell>
          <cell r="AF34">
            <v>54</v>
          </cell>
        </row>
        <row r="35">
          <cell r="AD35" t="str">
            <v>SM4</v>
          </cell>
          <cell r="AE35">
            <v>55</v>
          </cell>
          <cell r="AF35">
            <v>58</v>
          </cell>
        </row>
        <row r="36">
          <cell r="AD36" t="str">
            <v>SM5</v>
          </cell>
          <cell r="AE36">
            <v>59</v>
          </cell>
          <cell r="AF36">
            <v>62</v>
          </cell>
        </row>
        <row r="37">
          <cell r="AD37" t="str">
            <v>NNEB</v>
          </cell>
          <cell r="AE37">
            <v>8</v>
          </cell>
          <cell r="AF37">
            <v>16</v>
          </cell>
        </row>
        <row r="58">
          <cell r="C58" t="str">
            <v>Learning Support Asst</v>
          </cell>
          <cell r="D58">
            <v>1</v>
          </cell>
          <cell r="E58" t="str">
            <v>Learning Support Assts</v>
          </cell>
          <cell r="F58" t="str">
            <v>E03 - Education Support Staff</v>
          </cell>
          <cell r="G58" t="str">
            <v>E03</v>
          </cell>
        </row>
        <row r="59">
          <cell r="C59" t="str">
            <v>SEN Support Asst</v>
          </cell>
          <cell r="D59">
            <v>2</v>
          </cell>
          <cell r="E59" t="str">
            <v>SEN Support Assts</v>
          </cell>
          <cell r="G59" t="str">
            <v>E03</v>
          </cell>
        </row>
        <row r="60">
          <cell r="C60" t="str">
            <v>Learning Mentor</v>
          </cell>
          <cell r="D60">
            <v>3</v>
          </cell>
          <cell r="E60" t="str">
            <v>Learning Mentors</v>
          </cell>
          <cell r="G60" t="str">
            <v>E03</v>
          </cell>
        </row>
        <row r="61">
          <cell r="C61" t="str">
            <v>Nursery Nurse</v>
          </cell>
          <cell r="D61">
            <v>4</v>
          </cell>
          <cell r="E61" t="str">
            <v>Nursery Nurses</v>
          </cell>
          <cell r="G61" t="str">
            <v>E03</v>
          </cell>
        </row>
        <row r="62">
          <cell r="C62" t="str">
            <v>Bi-lingual Asst</v>
          </cell>
          <cell r="D62">
            <v>5</v>
          </cell>
          <cell r="E62" t="str">
            <v>Bi-lingual Assts</v>
          </cell>
          <cell r="G62" t="str">
            <v>E03</v>
          </cell>
        </row>
        <row r="63">
          <cell r="C63" t="str">
            <v>Welfare Asst</v>
          </cell>
          <cell r="D63">
            <v>6</v>
          </cell>
          <cell r="E63" t="str">
            <v>Welfare Assts</v>
          </cell>
          <cell r="G63" t="str">
            <v>E03</v>
          </cell>
        </row>
        <row r="64">
          <cell r="C64" t="str">
            <v>General Asst</v>
          </cell>
          <cell r="D64">
            <v>7</v>
          </cell>
          <cell r="E64" t="str">
            <v>General Assts</v>
          </cell>
          <cell r="G64" t="str">
            <v>E03</v>
          </cell>
        </row>
        <row r="65">
          <cell r="C65" t="str">
            <v>Librarian</v>
          </cell>
          <cell r="D65">
            <v>8</v>
          </cell>
          <cell r="E65" t="str">
            <v>Librarians</v>
          </cell>
          <cell r="G65" t="str">
            <v>E03</v>
          </cell>
        </row>
        <row r="66">
          <cell r="C66" t="str">
            <v>Technician</v>
          </cell>
          <cell r="D66">
            <v>9</v>
          </cell>
          <cell r="E66" t="str">
            <v>Technicians</v>
          </cell>
          <cell r="G66" t="str">
            <v>E03</v>
          </cell>
        </row>
        <row r="67">
          <cell r="C67" t="str">
            <v>Spare-E03</v>
          </cell>
          <cell r="D67">
            <v>10</v>
          </cell>
          <cell r="G67" t="str">
            <v>E03</v>
          </cell>
        </row>
        <row r="68">
          <cell r="C68" t="str">
            <v>Site Manager</v>
          </cell>
          <cell r="D68">
            <v>11</v>
          </cell>
          <cell r="E68" t="str">
            <v>Site Manager</v>
          </cell>
          <cell r="F68" t="str">
            <v>E04 - Premises Staff</v>
          </cell>
          <cell r="G68" t="str">
            <v>E04</v>
          </cell>
        </row>
        <row r="69">
          <cell r="C69" t="str">
            <v>Spare-E04</v>
          </cell>
          <cell r="D69">
            <v>12</v>
          </cell>
          <cell r="G69" t="str">
            <v>E04</v>
          </cell>
        </row>
        <row r="70">
          <cell r="C70" t="str">
            <v>Administrative Staff</v>
          </cell>
          <cell r="D70">
            <v>13</v>
          </cell>
          <cell r="E70" t="str">
            <v>Administrative Staff</v>
          </cell>
          <cell r="F70" t="str">
            <v>E05 - Administrative &amp; Clerical Staff</v>
          </cell>
          <cell r="G70" t="str">
            <v>E05</v>
          </cell>
        </row>
        <row r="71">
          <cell r="C71" t="str">
            <v>Spare-E05</v>
          </cell>
          <cell r="D71">
            <v>14</v>
          </cell>
          <cell r="G71" t="str">
            <v>E05</v>
          </cell>
        </row>
        <row r="87">
          <cell r="C87" t="str">
            <v>Aft Sch Asst</v>
          </cell>
        </row>
        <row r="88">
          <cell r="C88" t="str">
            <v>Bclub Asst</v>
          </cell>
        </row>
        <row r="89">
          <cell r="C89" t="str">
            <v>Bi-lingual Asst</v>
          </cell>
        </row>
        <row r="90">
          <cell r="C90" t="str">
            <v>Ext Sch Asst</v>
          </cell>
        </row>
        <row r="91">
          <cell r="C91" t="str">
            <v>General Asst</v>
          </cell>
        </row>
        <row r="92">
          <cell r="C92" t="str">
            <v>Learning Mentor</v>
          </cell>
        </row>
        <row r="93">
          <cell r="C93" t="str">
            <v>Learning Support Asst</v>
          </cell>
        </row>
        <row r="94">
          <cell r="C94" t="str">
            <v>Librarian</v>
          </cell>
        </row>
        <row r="95">
          <cell r="C95" t="str">
            <v>Nursery Nurse</v>
          </cell>
        </row>
        <row r="96">
          <cell r="C96" t="str">
            <v>PSA</v>
          </cell>
        </row>
        <row r="97">
          <cell r="C97" t="str">
            <v>SEN Support Asst</v>
          </cell>
        </row>
        <row r="98">
          <cell r="C98" t="str">
            <v>Teaching Asst</v>
          </cell>
        </row>
        <row r="99">
          <cell r="C99" t="str">
            <v>Technician</v>
          </cell>
        </row>
        <row r="100">
          <cell r="C100" t="str">
            <v>Welfare Asst</v>
          </cell>
        </row>
        <row r="101">
          <cell r="C101" t="str">
            <v>Spare1-E03</v>
          </cell>
        </row>
        <row r="102">
          <cell r="C102" t="str">
            <v>Spare2-E03</v>
          </cell>
        </row>
        <row r="103">
          <cell r="C103" t="str">
            <v>Spare3-E03</v>
          </cell>
        </row>
        <row r="104">
          <cell r="C104" t="str">
            <v>Spare4-E03</v>
          </cell>
        </row>
        <row r="105">
          <cell r="C105" t="str">
            <v>Spare5-E03</v>
          </cell>
        </row>
        <row r="106">
          <cell r="C106" t="str">
            <v>Spare6-E03</v>
          </cell>
        </row>
        <row r="107">
          <cell r="C107" t="str">
            <v>Site Manager</v>
          </cell>
        </row>
        <row r="108">
          <cell r="C108" t="str">
            <v>Spare1-E04</v>
          </cell>
        </row>
        <row r="109">
          <cell r="C109" t="str">
            <v>Spare2-E04</v>
          </cell>
        </row>
        <row r="110">
          <cell r="C110" t="str">
            <v>Spare3-E04</v>
          </cell>
        </row>
        <row r="111">
          <cell r="C111" t="str">
            <v>Administrative Staff</v>
          </cell>
        </row>
        <row r="112">
          <cell r="C112" t="str">
            <v>CC Manager</v>
          </cell>
        </row>
        <row r="113">
          <cell r="C113" t="str">
            <v>Spare2-E05</v>
          </cell>
        </row>
        <row r="114">
          <cell r="C114" t="str">
            <v>Spare3-E05</v>
          </cell>
        </row>
        <row r="115">
          <cell r="C115" t="str">
            <v>Spare4-E05</v>
          </cell>
        </row>
        <row r="116">
          <cell r="C116" t="str">
            <v>Spare5-E05</v>
          </cell>
        </row>
        <row r="117">
          <cell r="C117" t="str">
            <v>Play Leaders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50">
          <cell r="G50" t="str">
            <v>E31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Sheet"/>
      <sheetName val="Cover"/>
      <sheetName val="Schools Block Data"/>
      <sheetName val="19-20 submitted baselines"/>
      <sheetName val="19-20 HN places"/>
      <sheetName val="Proposed Free Schools"/>
      <sheetName val="Inputs &amp; Adjustments"/>
      <sheetName val="Local Factors"/>
      <sheetName val="Adjusted Factors"/>
      <sheetName val="19-20 final baselines"/>
      <sheetName val="Commentary"/>
      <sheetName val="ProformaAggregation"/>
      <sheetName val="Proforma"/>
      <sheetName val="Block transfers"/>
      <sheetName val="De Delegation"/>
      <sheetName val="Education Functions"/>
      <sheetName val="New ISB"/>
      <sheetName val="School level SB"/>
      <sheetName val="Recoupment"/>
      <sheetName val="Validation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>
            <v>3750</v>
          </cell>
          <cell r="E9">
            <v>4800</v>
          </cell>
          <cell r="G9">
            <v>5300</v>
          </cell>
        </row>
        <row r="28">
          <cell r="D28" t="str">
            <v>N/A</v>
          </cell>
        </row>
        <row r="29">
          <cell r="D29" t="str">
            <v>N/A</v>
          </cell>
        </row>
        <row r="68">
          <cell r="H68">
            <v>1.84E-2</v>
          </cell>
        </row>
        <row r="69">
          <cell r="J69" t="str">
            <v>No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&amp;B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 PAGE"/>
      <sheetName val="Leasing"/>
      <sheetName val="Capital"/>
      <sheetName val="Leave"/>
      <sheetName val="CFR Return"/>
      <sheetName val="Sals&gt;£50k"/>
      <sheetName val="Balance Calculation"/>
      <sheetName val="System Admin"/>
      <sheetName val="HOME_PAGE"/>
      <sheetName val="CFR_Return"/>
      <sheetName val="Balance_Calculation"/>
      <sheetName val="System_Ad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9">
          <cell r="F39" t="str">
            <v>Enfield</v>
          </cell>
          <cell r="G39" t="str">
            <v>0000</v>
          </cell>
        </row>
        <row r="40">
          <cell r="F40" t="str">
            <v>ALMA PRIMARY</v>
          </cell>
          <cell r="G40">
            <v>2072</v>
          </cell>
        </row>
        <row r="41">
          <cell r="F41" t="str">
            <v>AYLANDS</v>
          </cell>
          <cell r="G41">
            <v>7004</v>
          </cell>
        </row>
        <row r="42">
          <cell r="F42" t="str">
            <v>BISHOP STOPFORD</v>
          </cell>
          <cell r="G42">
            <v>4702</v>
          </cell>
        </row>
        <row r="43">
          <cell r="F43" t="str">
            <v>BOWES PRIMARY</v>
          </cell>
          <cell r="G43">
            <v>2081</v>
          </cell>
        </row>
        <row r="44">
          <cell r="F44" t="str">
            <v>BRETTENHAM PRIMARY</v>
          </cell>
          <cell r="G44">
            <v>2086</v>
          </cell>
        </row>
        <row r="45">
          <cell r="F45" t="str">
            <v>BRIMSDOWN INFANTS</v>
          </cell>
          <cell r="G45">
            <v>2006</v>
          </cell>
        </row>
        <row r="46">
          <cell r="F46" t="str">
            <v>BRIMSDOWN JUNIOR</v>
          </cell>
          <cell r="G46">
            <v>2005</v>
          </cell>
        </row>
        <row r="47">
          <cell r="F47" t="str">
            <v>BRIMSDOWN PRIMARY</v>
          </cell>
          <cell r="G47">
            <v>3508</v>
          </cell>
        </row>
        <row r="48">
          <cell r="F48" t="str">
            <v>BROOMFIELD</v>
          </cell>
          <cell r="G48">
            <v>5401</v>
          </cell>
        </row>
        <row r="49">
          <cell r="F49" t="str">
            <v>BUSH HILL PARK PRIMARY</v>
          </cell>
          <cell r="G49">
            <v>2084</v>
          </cell>
        </row>
        <row r="50">
          <cell r="F50" t="str">
            <v>CAPEL MANOR PRIMARY</v>
          </cell>
          <cell r="G50">
            <v>2009</v>
          </cell>
        </row>
        <row r="51">
          <cell r="F51" t="str">
            <v>CARTERHATCH INFANTS</v>
          </cell>
          <cell r="G51">
            <v>2011</v>
          </cell>
        </row>
        <row r="52">
          <cell r="F52" t="str">
            <v>CARTERHATCH JUNIOR</v>
          </cell>
          <cell r="G52">
            <v>2010</v>
          </cell>
        </row>
        <row r="53">
          <cell r="F53" t="str">
            <v>CHACE COMMUNITY</v>
          </cell>
          <cell r="G53">
            <v>4037</v>
          </cell>
        </row>
        <row r="54">
          <cell r="F54" t="str">
            <v>CHASE SIDE PRIMARY</v>
          </cell>
          <cell r="G54">
            <v>2012</v>
          </cell>
        </row>
        <row r="55">
          <cell r="F55" t="str">
            <v>CHESTERFIELD PRIM</v>
          </cell>
          <cell r="G55">
            <v>3507</v>
          </cell>
        </row>
        <row r="56">
          <cell r="F56" t="str">
            <v>CHURCHFIELD PRIMARY</v>
          </cell>
          <cell r="G56">
            <v>2079</v>
          </cell>
        </row>
        <row r="57">
          <cell r="F57" t="str">
            <v>CUCKOO HALL PRIMARY</v>
          </cell>
          <cell r="G57">
            <v>2078</v>
          </cell>
        </row>
        <row r="58">
          <cell r="F58" t="str">
            <v>DE BOHUN PRIMARY</v>
          </cell>
          <cell r="G58">
            <v>2082</v>
          </cell>
        </row>
        <row r="59">
          <cell r="F59" t="str">
            <v>DURANTS</v>
          </cell>
          <cell r="G59">
            <v>7000</v>
          </cell>
        </row>
        <row r="60">
          <cell r="F60" t="str">
            <v>EASTFIELD PRIMARY</v>
          </cell>
          <cell r="G60">
            <v>2077</v>
          </cell>
        </row>
        <row r="61">
          <cell r="F61" t="str">
            <v>EDMONTON COUNTY</v>
          </cell>
          <cell r="G61">
            <v>4007</v>
          </cell>
        </row>
        <row r="62">
          <cell r="F62" t="str">
            <v>ELDON INFANTS</v>
          </cell>
          <cell r="G62">
            <v>2025</v>
          </cell>
        </row>
        <row r="63">
          <cell r="F63" t="str">
            <v>ELDON JUNIOR</v>
          </cell>
          <cell r="G63">
            <v>2024</v>
          </cell>
        </row>
        <row r="64">
          <cell r="F64" t="str">
            <v>ENFIELD COUNTY</v>
          </cell>
          <cell r="G64">
            <v>4030</v>
          </cell>
        </row>
        <row r="65">
          <cell r="F65" t="str">
            <v>ENFIELD GRAMMAR</v>
          </cell>
          <cell r="G65">
            <v>5404</v>
          </cell>
        </row>
        <row r="66">
          <cell r="F66" t="str">
            <v>EVERSLEY PRIMARY</v>
          </cell>
          <cell r="G66">
            <v>2085</v>
          </cell>
        </row>
        <row r="67">
          <cell r="F67" t="str">
            <v>FIRS FARM PRIMARY</v>
          </cell>
          <cell r="G67">
            <v>2028</v>
          </cell>
        </row>
        <row r="68">
          <cell r="F68" t="str">
            <v>FLEECEFIELD PRIMARY</v>
          </cell>
          <cell r="G68">
            <v>2029</v>
          </cell>
        </row>
        <row r="69">
          <cell r="F69" t="str">
            <v>FORTY HILL PRIMARY</v>
          </cell>
          <cell r="G69">
            <v>3304</v>
          </cell>
        </row>
        <row r="70">
          <cell r="F70" t="str">
            <v>FREEZYWATER ST GEORGES</v>
          </cell>
          <cell r="G70">
            <v>3309</v>
          </cell>
        </row>
        <row r="71">
          <cell r="F71" t="str">
            <v>GALLIARD PRIMARY</v>
          </cell>
          <cell r="G71">
            <v>2030</v>
          </cell>
        </row>
        <row r="72">
          <cell r="F72" t="str">
            <v>GARFIELD PRIMARY</v>
          </cell>
          <cell r="G72">
            <v>2032</v>
          </cell>
        </row>
        <row r="73">
          <cell r="F73" t="str">
            <v>GEORGE SPICER PRIMAR</v>
          </cell>
          <cell r="G73">
            <v>2033</v>
          </cell>
        </row>
        <row r="74">
          <cell r="F74" t="str">
            <v>GLADYS AYLWARD</v>
          </cell>
          <cell r="G74">
            <v>4027</v>
          </cell>
        </row>
        <row r="75">
          <cell r="F75" t="str">
            <v>GRANGE PARK PRIMARY</v>
          </cell>
          <cell r="G75">
            <v>2076</v>
          </cell>
        </row>
        <row r="76">
          <cell r="F76" t="str">
            <v>HADLEY WOOD PRIMARY</v>
          </cell>
          <cell r="G76">
            <v>2036</v>
          </cell>
        </row>
        <row r="77">
          <cell r="F77" t="str">
            <v>HAZELBURY INFANTS</v>
          </cell>
          <cell r="G77">
            <v>2038</v>
          </cell>
        </row>
        <row r="78">
          <cell r="F78" t="str">
            <v>HAZELBURY JUNIOR</v>
          </cell>
          <cell r="G78">
            <v>2070</v>
          </cell>
        </row>
        <row r="79">
          <cell r="F79" t="str">
            <v>HAZELWOOD INFANTS</v>
          </cell>
          <cell r="G79">
            <v>2040</v>
          </cell>
        </row>
        <row r="80">
          <cell r="F80" t="str">
            <v>HAZELWOOD JUNIOR</v>
          </cell>
          <cell r="G80">
            <v>2039</v>
          </cell>
        </row>
        <row r="81">
          <cell r="F81" t="str">
            <v>HIGHFIELD PRIMARY</v>
          </cell>
          <cell r="G81">
            <v>2092</v>
          </cell>
        </row>
        <row r="82">
          <cell r="F82" t="str">
            <v>HIGHLANDS</v>
          </cell>
          <cell r="G82">
            <v>4043</v>
          </cell>
        </row>
        <row r="83">
          <cell r="F83" t="str">
            <v>HONILANDS PRIMARY</v>
          </cell>
          <cell r="G83">
            <v>2042</v>
          </cell>
        </row>
        <row r="84">
          <cell r="F84" t="str">
            <v>HOUNDSFIELD PRIMARY</v>
          </cell>
          <cell r="G84">
            <v>2071</v>
          </cell>
        </row>
        <row r="85">
          <cell r="F85" t="str">
            <v>KEYS MEADOWS PRIMARY</v>
          </cell>
          <cell r="G85">
            <v>2093</v>
          </cell>
        </row>
        <row r="86">
          <cell r="F86" t="str">
            <v>KINGSMEAD</v>
          </cell>
          <cell r="G86">
            <v>4015</v>
          </cell>
        </row>
        <row r="87">
          <cell r="F87" t="str">
            <v>LATYMER</v>
          </cell>
          <cell r="G87">
            <v>5400</v>
          </cell>
        </row>
        <row r="88">
          <cell r="F88" t="str">
            <v>LATYMER ALL SAINTS</v>
          </cell>
          <cell r="G88">
            <v>3505</v>
          </cell>
        </row>
        <row r="89">
          <cell r="F89" t="str">
            <v>LAVENDER PRIMARY</v>
          </cell>
          <cell r="G89">
            <v>2075</v>
          </cell>
        </row>
        <row r="90">
          <cell r="F90" t="str">
            <v>LEA VALLEY HIGH</v>
          </cell>
          <cell r="G90">
            <v>4038</v>
          </cell>
        </row>
        <row r="91">
          <cell r="F91" t="str">
            <v>MERRYHILLS PRIMARY</v>
          </cell>
          <cell r="G91">
            <v>2048</v>
          </cell>
        </row>
        <row r="92">
          <cell r="F92" t="str">
            <v>OAKTHORPE PRIMARY</v>
          </cell>
          <cell r="G92">
            <v>2090</v>
          </cell>
        </row>
        <row r="93">
          <cell r="F93" t="str">
            <v>OAKTREE</v>
          </cell>
          <cell r="G93">
            <v>7005</v>
          </cell>
        </row>
        <row r="94">
          <cell r="F94" t="str">
            <v>OUR LADY OF LOURDES</v>
          </cell>
          <cell r="G94">
            <v>3504</v>
          </cell>
        </row>
        <row r="95">
          <cell r="F95" t="str">
            <v>PRINCE OF WALES PRIMARY</v>
          </cell>
          <cell r="G95">
            <v>2053</v>
          </cell>
        </row>
        <row r="96">
          <cell r="F96" t="str">
            <v>RAGLAN INFANTS</v>
          </cell>
          <cell r="G96">
            <v>2056</v>
          </cell>
        </row>
        <row r="97">
          <cell r="F97" t="str">
            <v>RAGLAN JUNIOR</v>
          </cell>
          <cell r="G97">
            <v>2055</v>
          </cell>
        </row>
        <row r="98">
          <cell r="F98" t="str">
            <v>RAYNHAM PRIMARY</v>
          </cell>
          <cell r="G98">
            <v>2083</v>
          </cell>
        </row>
        <row r="99">
          <cell r="F99" t="str">
            <v>RUSSET HOUSE</v>
          </cell>
          <cell r="G99">
            <v>7008</v>
          </cell>
        </row>
        <row r="100">
          <cell r="F100" t="str">
            <v>SOUTHBURY PRIMARY</v>
          </cell>
          <cell r="G100">
            <v>2074</v>
          </cell>
        </row>
        <row r="101">
          <cell r="F101" t="str">
            <v>SOUTHGATE</v>
          </cell>
          <cell r="G101">
            <v>4029</v>
          </cell>
        </row>
        <row r="102">
          <cell r="F102" t="str">
            <v>ST ANDREWS ENF PRIMARY</v>
          </cell>
          <cell r="G102">
            <v>3307</v>
          </cell>
        </row>
        <row r="103">
          <cell r="F103" t="str">
            <v>ST ANDREWS SGT PRIMARY</v>
          </cell>
          <cell r="G103">
            <v>3308</v>
          </cell>
        </row>
        <row r="104">
          <cell r="F104" t="str">
            <v>ST ANNES</v>
          </cell>
          <cell r="G104">
            <v>4706</v>
          </cell>
        </row>
        <row r="105">
          <cell r="F105" t="str">
            <v>ST EDMUND'S PRIMARY</v>
          </cell>
          <cell r="G105">
            <v>3501</v>
          </cell>
        </row>
        <row r="106">
          <cell r="F106" t="str">
            <v>ST GEORGES PRIMARY</v>
          </cell>
          <cell r="G106">
            <v>3502</v>
          </cell>
        </row>
        <row r="107">
          <cell r="F107" t="str">
            <v>ST IGNATIUS</v>
          </cell>
          <cell r="G107">
            <v>5403</v>
          </cell>
        </row>
        <row r="108">
          <cell r="F108" t="str">
            <v>ST JAMES ENF  PRIMARY</v>
          </cell>
          <cell r="G108">
            <v>3311</v>
          </cell>
        </row>
        <row r="109">
          <cell r="F109" t="str">
            <v>ST JOHN &amp; ST JAMES</v>
          </cell>
          <cell r="G109">
            <v>3310</v>
          </cell>
        </row>
        <row r="110">
          <cell r="F110" t="str">
            <v>ST JOHNS ENF PRIMARY</v>
          </cell>
          <cell r="G110">
            <v>3303</v>
          </cell>
        </row>
        <row r="111">
          <cell r="F111" t="str">
            <v>ST MARYS PRIMARY</v>
          </cell>
          <cell r="G111">
            <v>3500</v>
          </cell>
        </row>
        <row r="112">
          <cell r="F112" t="str">
            <v>ST MATTHEWS PRIMARY</v>
          </cell>
          <cell r="G112">
            <v>5200</v>
          </cell>
        </row>
        <row r="113">
          <cell r="F113" t="str">
            <v>ST MICHAEL AT BOWES</v>
          </cell>
          <cell r="G113">
            <v>3302</v>
          </cell>
        </row>
        <row r="114">
          <cell r="F114" t="str">
            <v>ST MICHAELS ENF PRIMARY</v>
          </cell>
          <cell r="G114">
            <v>3312</v>
          </cell>
        </row>
        <row r="115">
          <cell r="F115" t="str">
            <v>ST MONICAS PRIMARY</v>
          </cell>
          <cell r="G115">
            <v>3503</v>
          </cell>
        </row>
        <row r="116">
          <cell r="F116" t="str">
            <v>ST PAULS PRIMARY</v>
          </cell>
          <cell r="G116">
            <v>3313</v>
          </cell>
        </row>
        <row r="117">
          <cell r="F117" t="str">
            <v>STARKSFIELD PRIMARY</v>
          </cell>
          <cell r="G117">
            <v>2094</v>
          </cell>
        </row>
        <row r="118">
          <cell r="F118" t="str">
            <v>SUFFOLKS PRIMARY</v>
          </cell>
          <cell r="G118">
            <v>2061</v>
          </cell>
        </row>
        <row r="119">
          <cell r="F119" t="str">
            <v>TOTTENHALL INFANTS</v>
          </cell>
          <cell r="G119">
            <v>2062</v>
          </cell>
        </row>
        <row r="120">
          <cell r="F120" t="str">
            <v>TURIN GROVE</v>
          </cell>
          <cell r="G120">
            <v>4041</v>
          </cell>
        </row>
        <row r="121">
          <cell r="F121" t="str">
            <v>WALKER PRIMARY</v>
          </cell>
          <cell r="G121">
            <v>2063</v>
          </cell>
        </row>
        <row r="122">
          <cell r="F122" t="str">
            <v>WAVERLEY</v>
          </cell>
          <cell r="G122">
            <v>7007</v>
          </cell>
        </row>
        <row r="123">
          <cell r="F123" t="str">
            <v>WEST GROVE PRIMARY</v>
          </cell>
          <cell r="G123">
            <v>2089</v>
          </cell>
        </row>
        <row r="124">
          <cell r="F124" t="str">
            <v>WEST LEA</v>
          </cell>
          <cell r="G124">
            <v>7002</v>
          </cell>
        </row>
        <row r="125">
          <cell r="F125" t="str">
            <v>WILBURY PRIMARY</v>
          </cell>
          <cell r="G125">
            <v>2073</v>
          </cell>
        </row>
        <row r="126">
          <cell r="F126" t="str">
            <v>WINCHMORE</v>
          </cell>
          <cell r="G126">
            <v>4026</v>
          </cell>
        </row>
        <row r="127">
          <cell r="F127" t="str">
            <v>WOLFSON HILLEL PRIMARY</v>
          </cell>
          <cell r="G127">
            <v>3506</v>
          </cell>
        </row>
        <row r="128">
          <cell r="F128" t="str">
            <v>WORCESTER PRIMARY</v>
          </cell>
          <cell r="G128">
            <v>2080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 details"/>
      <sheetName val="Cover_Sheet"/>
      <sheetName val="Index"/>
      <sheetName val="Teacher Lookup"/>
      <sheetName val="Teaching staff"/>
      <sheetName val="Admin Support Staff list"/>
      <sheetName val="Admin+support staff"/>
      <sheetName val="NJC Lookup"/>
      <sheetName val="Summary"/>
      <sheetName val="Sheet1"/>
      <sheetName val="Income by Cost Centre"/>
      <sheetName val="Income"/>
      <sheetName val="Standards Funds Spend Plan "/>
      <sheetName val="Personnel"/>
      <sheetName val="Premises"/>
      <sheetName val="Learning resources"/>
      <sheetName val="Capital Expenditure"/>
      <sheetName val="Other supplies"/>
      <sheetName val="Indicator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 refreshError="1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_ed"/>
      <sheetName val="Bus_man"/>
      <sheetName val="H&amp;B"/>
      <sheetName val="Cre_stu"/>
      <sheetName val="Health_care"/>
      <sheetName val="Sci_it"/>
      <sheetName val="Tech."/>
      <sheetName val="ACA_SUM"/>
      <sheetName val="Units"/>
      <sheetName val="Sheet1"/>
      <sheetName val="app"/>
      <sheetName val="Index"/>
      <sheetName val="Indicators"/>
      <sheetName val="Learning resources"/>
      <sheetName val="Other supplies"/>
      <sheetName val="Personnel"/>
      <sheetName val="Premises"/>
      <sheetName val="School details"/>
      <sheetName val="Summary"/>
      <sheetName val="Income"/>
    </sheetNames>
    <sheetDataSet>
      <sheetData sheetId="0" refreshError="1"/>
      <sheetData sheetId="1" refreshError="1"/>
      <sheetData sheetId="2">
        <row r="1">
          <cell r="A1" t="str">
            <v>COST   CENTRE  NAME: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01 - E11 (2)"/>
      <sheetName val="Data Sheet "/>
      <sheetName val="Summary I &amp; E"/>
      <sheetName val="I01 - I18"/>
      <sheetName val="Pupil Number"/>
      <sheetName val="CI01 - CI04"/>
      <sheetName val="E01 - E11"/>
      <sheetName val="Sch 1a Teachers Pay"/>
      <sheetName val="Sch 2a Admin Staff Costs"/>
      <sheetName val="Sheet2"/>
      <sheetName val="TeacherSalaries"/>
      <sheetName val="SupportSalaries"/>
      <sheetName val="Sheet1"/>
      <sheetName val="Salaries"/>
      <sheetName val="BMR - RAW REPORT"/>
      <sheetName val="Revenue Income Analysis"/>
      <sheetName val="Revenue Expenditure Analysis"/>
      <sheetName val="Exp - Analysis"/>
      <sheetName val="List"/>
      <sheetName val="Capital Income &amp; Expenditure"/>
      <sheetName val="Lookup"/>
      <sheetName val="13-14 Rates HM Treasury"/>
      <sheetName val="NI Rates HMR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C2" t="str">
            <v>AST01</v>
          </cell>
          <cell r="F2" t="str">
            <v>TLR2a</v>
          </cell>
          <cell r="I2" t="str">
            <v>SEN1</v>
          </cell>
          <cell r="L2" t="str">
            <v>R&amp;R1</v>
          </cell>
          <cell r="P2">
            <v>0</v>
          </cell>
        </row>
        <row r="3">
          <cell r="C3" t="str">
            <v>AST02</v>
          </cell>
          <cell r="F3" t="str">
            <v>TLR2b</v>
          </cell>
          <cell r="I3" t="str">
            <v>SEN2</v>
          </cell>
          <cell r="L3" t="str">
            <v>R&amp;R2</v>
          </cell>
          <cell r="P3">
            <v>1</v>
          </cell>
        </row>
        <row r="4">
          <cell r="C4" t="str">
            <v>AST03</v>
          </cell>
          <cell r="F4" t="str">
            <v>TLR2c</v>
          </cell>
          <cell r="L4" t="str">
            <v>R&amp;R3</v>
          </cell>
          <cell r="P4">
            <v>2</v>
          </cell>
        </row>
        <row r="5">
          <cell r="C5" t="str">
            <v>AST04</v>
          </cell>
          <cell r="F5" t="str">
            <v>TLR1a</v>
          </cell>
          <cell r="L5" t="str">
            <v>R&amp;R4</v>
          </cell>
          <cell r="P5">
            <v>3</v>
          </cell>
        </row>
        <row r="6">
          <cell r="C6" t="str">
            <v>AST05</v>
          </cell>
          <cell r="F6" t="str">
            <v>TLR1b</v>
          </cell>
          <cell r="L6" t="str">
            <v>R&amp;R5</v>
          </cell>
          <cell r="P6">
            <v>4</v>
          </cell>
        </row>
        <row r="7">
          <cell r="C7" t="str">
            <v>AST06</v>
          </cell>
          <cell r="F7" t="str">
            <v>TLR1c</v>
          </cell>
          <cell r="L7"/>
          <cell r="P7">
            <v>5</v>
          </cell>
        </row>
        <row r="8">
          <cell r="C8" t="str">
            <v>AST07</v>
          </cell>
          <cell r="F8" t="str">
            <v>TLR1d</v>
          </cell>
          <cell r="L8"/>
          <cell r="P8">
            <v>6</v>
          </cell>
        </row>
        <row r="9">
          <cell r="C9" t="str">
            <v>AST08</v>
          </cell>
          <cell r="L9"/>
          <cell r="P9">
            <v>7</v>
          </cell>
        </row>
        <row r="10">
          <cell r="C10" t="str">
            <v>AST09</v>
          </cell>
          <cell r="L10"/>
          <cell r="P10">
            <v>8</v>
          </cell>
        </row>
        <row r="11">
          <cell r="C11" t="str">
            <v>AST10</v>
          </cell>
          <cell r="L11"/>
          <cell r="P11">
            <v>9</v>
          </cell>
        </row>
        <row r="12">
          <cell r="C12" t="str">
            <v>AST11</v>
          </cell>
          <cell r="L12"/>
          <cell r="P12">
            <v>10</v>
          </cell>
        </row>
        <row r="13">
          <cell r="C13" t="str">
            <v>AST12</v>
          </cell>
          <cell r="L13"/>
          <cell r="P13">
            <v>11</v>
          </cell>
        </row>
        <row r="14">
          <cell r="C14" t="str">
            <v>AST13</v>
          </cell>
          <cell r="L14"/>
          <cell r="P14">
            <v>12</v>
          </cell>
        </row>
        <row r="15">
          <cell r="C15" t="str">
            <v>AST14</v>
          </cell>
          <cell r="L15"/>
          <cell r="P15">
            <v>13</v>
          </cell>
        </row>
        <row r="16">
          <cell r="C16" t="str">
            <v>AST15</v>
          </cell>
          <cell r="L16"/>
          <cell r="P16">
            <v>14</v>
          </cell>
        </row>
        <row r="17">
          <cell r="C17" t="str">
            <v>AST16</v>
          </cell>
          <cell r="L17"/>
          <cell r="P17">
            <v>15</v>
          </cell>
        </row>
        <row r="18">
          <cell r="C18" t="str">
            <v>AST17</v>
          </cell>
          <cell r="L18"/>
          <cell r="P18">
            <v>16</v>
          </cell>
        </row>
        <row r="19">
          <cell r="C19" t="str">
            <v>AST18</v>
          </cell>
          <cell r="L19"/>
          <cell r="P19">
            <v>17</v>
          </cell>
        </row>
        <row r="20">
          <cell r="C20" t="str">
            <v>L01</v>
          </cell>
          <cell r="P20">
            <v>18</v>
          </cell>
        </row>
        <row r="21">
          <cell r="C21" t="str">
            <v>L02</v>
          </cell>
          <cell r="P21">
            <v>19</v>
          </cell>
        </row>
        <row r="22">
          <cell r="C22" t="str">
            <v>L03</v>
          </cell>
          <cell r="P22">
            <v>20</v>
          </cell>
        </row>
        <row r="23">
          <cell r="C23" t="str">
            <v>L04</v>
          </cell>
          <cell r="P23">
            <v>21</v>
          </cell>
        </row>
        <row r="24">
          <cell r="C24" t="str">
            <v>L05</v>
          </cell>
          <cell r="P24">
            <v>22</v>
          </cell>
        </row>
        <row r="25">
          <cell r="C25" t="str">
            <v>L06</v>
          </cell>
          <cell r="P25">
            <v>23</v>
          </cell>
        </row>
        <row r="26">
          <cell r="C26" t="str">
            <v>L07</v>
          </cell>
          <cell r="P26">
            <v>24</v>
          </cell>
        </row>
        <row r="27">
          <cell r="C27" t="str">
            <v>L08</v>
          </cell>
          <cell r="P27">
            <v>25</v>
          </cell>
        </row>
        <row r="28">
          <cell r="C28" t="str">
            <v>L09</v>
          </cell>
          <cell r="P28">
            <v>26</v>
          </cell>
        </row>
        <row r="29">
          <cell r="C29" t="str">
            <v>L10</v>
          </cell>
          <cell r="P29">
            <v>27</v>
          </cell>
        </row>
        <row r="30">
          <cell r="C30" t="str">
            <v>L11</v>
          </cell>
          <cell r="P30">
            <v>28</v>
          </cell>
        </row>
        <row r="31">
          <cell r="C31" t="str">
            <v>L12</v>
          </cell>
          <cell r="P31">
            <v>29</v>
          </cell>
        </row>
        <row r="32">
          <cell r="C32" t="str">
            <v>L13</v>
          </cell>
          <cell r="P32">
            <v>30</v>
          </cell>
        </row>
        <row r="33">
          <cell r="C33" t="str">
            <v>L14</v>
          </cell>
          <cell r="P33">
            <v>31</v>
          </cell>
        </row>
        <row r="34">
          <cell r="C34" t="str">
            <v>L15</v>
          </cell>
          <cell r="P34">
            <v>32</v>
          </cell>
        </row>
        <row r="35">
          <cell r="C35" t="str">
            <v>L16</v>
          </cell>
          <cell r="P35">
            <v>33</v>
          </cell>
        </row>
        <row r="36">
          <cell r="C36" t="str">
            <v>L17</v>
          </cell>
          <cell r="P36">
            <v>34</v>
          </cell>
        </row>
        <row r="37">
          <cell r="C37" t="str">
            <v>L18</v>
          </cell>
          <cell r="P37">
            <v>35</v>
          </cell>
        </row>
        <row r="38">
          <cell r="C38" t="str">
            <v>L19</v>
          </cell>
          <cell r="P38">
            <v>36</v>
          </cell>
        </row>
        <row r="39">
          <cell r="C39" t="str">
            <v>L20</v>
          </cell>
          <cell r="P39">
            <v>37</v>
          </cell>
        </row>
        <row r="40">
          <cell r="C40" t="str">
            <v>L21</v>
          </cell>
          <cell r="P40">
            <v>38</v>
          </cell>
        </row>
        <row r="41">
          <cell r="C41" t="str">
            <v>L22</v>
          </cell>
          <cell r="P41">
            <v>39</v>
          </cell>
        </row>
        <row r="42">
          <cell r="C42" t="str">
            <v>L23</v>
          </cell>
          <cell r="P42">
            <v>40</v>
          </cell>
        </row>
        <row r="43">
          <cell r="C43" t="str">
            <v>L24</v>
          </cell>
          <cell r="P43">
            <v>41</v>
          </cell>
        </row>
        <row r="44">
          <cell r="C44" t="str">
            <v>L25</v>
          </cell>
          <cell r="P44">
            <v>42</v>
          </cell>
        </row>
        <row r="45">
          <cell r="C45" t="str">
            <v>L26</v>
          </cell>
          <cell r="P45">
            <v>43</v>
          </cell>
        </row>
        <row r="46">
          <cell r="C46" t="str">
            <v>L27</v>
          </cell>
          <cell r="P46">
            <v>44</v>
          </cell>
        </row>
        <row r="47">
          <cell r="C47" t="str">
            <v>L28</v>
          </cell>
          <cell r="P47">
            <v>45</v>
          </cell>
        </row>
        <row r="48">
          <cell r="C48" t="str">
            <v>L29</v>
          </cell>
          <cell r="P48">
            <v>46</v>
          </cell>
        </row>
        <row r="49">
          <cell r="C49" t="str">
            <v>L30</v>
          </cell>
          <cell r="P49">
            <v>47</v>
          </cell>
        </row>
        <row r="50">
          <cell r="C50" t="str">
            <v>L31</v>
          </cell>
          <cell r="P50">
            <v>48</v>
          </cell>
        </row>
        <row r="51">
          <cell r="C51" t="str">
            <v>L32</v>
          </cell>
          <cell r="P51">
            <v>49</v>
          </cell>
        </row>
        <row r="52">
          <cell r="C52" t="str">
            <v>L33</v>
          </cell>
          <cell r="P52">
            <v>50</v>
          </cell>
        </row>
        <row r="53">
          <cell r="C53" t="str">
            <v>L34</v>
          </cell>
          <cell r="P53">
            <v>51</v>
          </cell>
        </row>
        <row r="54">
          <cell r="C54" t="str">
            <v>L35</v>
          </cell>
          <cell r="P54">
            <v>52</v>
          </cell>
        </row>
        <row r="55">
          <cell r="C55" t="str">
            <v>L36</v>
          </cell>
          <cell r="P55">
            <v>53</v>
          </cell>
        </row>
        <row r="56">
          <cell r="C56" t="str">
            <v>L37</v>
          </cell>
          <cell r="P56">
            <v>54</v>
          </cell>
        </row>
        <row r="57">
          <cell r="C57" t="str">
            <v>L38</v>
          </cell>
          <cell r="P57">
            <v>55</v>
          </cell>
        </row>
        <row r="58">
          <cell r="C58" t="str">
            <v>L39</v>
          </cell>
          <cell r="P58">
            <v>56</v>
          </cell>
        </row>
        <row r="59">
          <cell r="C59" t="str">
            <v>L40</v>
          </cell>
          <cell r="P59">
            <v>57</v>
          </cell>
        </row>
        <row r="60">
          <cell r="C60" t="str">
            <v>L41</v>
          </cell>
          <cell r="P60">
            <v>58</v>
          </cell>
        </row>
        <row r="61">
          <cell r="C61" t="str">
            <v>L42</v>
          </cell>
          <cell r="P61">
            <v>59</v>
          </cell>
        </row>
        <row r="62">
          <cell r="C62" t="str">
            <v>L43</v>
          </cell>
          <cell r="P62">
            <v>60</v>
          </cell>
        </row>
        <row r="63">
          <cell r="C63" t="str">
            <v>M1</v>
          </cell>
          <cell r="P63">
            <v>61</v>
          </cell>
        </row>
        <row r="64">
          <cell r="C64" t="str">
            <v>M2</v>
          </cell>
          <cell r="P64">
            <v>62</v>
          </cell>
        </row>
        <row r="65">
          <cell r="C65" t="str">
            <v>M3</v>
          </cell>
          <cell r="P65">
            <v>63</v>
          </cell>
        </row>
        <row r="66">
          <cell r="C66" t="str">
            <v>M4</v>
          </cell>
          <cell r="P66">
            <v>64</v>
          </cell>
        </row>
        <row r="67">
          <cell r="C67" t="str">
            <v>M5</v>
          </cell>
          <cell r="P67">
            <v>65</v>
          </cell>
        </row>
        <row r="68">
          <cell r="C68" t="str">
            <v>M6</v>
          </cell>
        </row>
        <row r="69">
          <cell r="C69" t="str">
            <v>U1</v>
          </cell>
        </row>
        <row r="70">
          <cell r="C70" t="str">
            <v>U2</v>
          </cell>
        </row>
        <row r="71">
          <cell r="C71" t="str">
            <v>U3</v>
          </cell>
        </row>
        <row r="72">
          <cell r="C72" t="str">
            <v>UT01</v>
          </cell>
        </row>
        <row r="73">
          <cell r="C73" t="str">
            <v>UT02</v>
          </cell>
        </row>
        <row r="74">
          <cell r="C74" t="str">
            <v>UT03</v>
          </cell>
        </row>
        <row r="75">
          <cell r="C75" t="str">
            <v>UT04</v>
          </cell>
        </row>
        <row r="76">
          <cell r="C76" t="str">
            <v>UT05</v>
          </cell>
        </row>
        <row r="77">
          <cell r="C77" t="str">
            <v>UT06</v>
          </cell>
        </row>
      </sheetData>
      <sheetData sheetId="19"/>
      <sheetData sheetId="20"/>
      <sheetData sheetId="21"/>
      <sheetData sheetId="2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-16"/>
      <sheetName val="Chart Data"/>
      <sheetName val="working (2)"/>
      <sheetName val="working"/>
      <sheetName val="Lookup"/>
      <sheetName val="Salary"/>
      <sheetName val="Sheet4"/>
      <sheetName val="2015-16 (2)"/>
    </sheetNames>
    <sheetDataSet>
      <sheetData sheetId="0">
        <row r="6">
          <cell r="F6">
            <v>264700.27272727271</v>
          </cell>
        </row>
      </sheetData>
      <sheetData sheetId="1">
        <row r="4">
          <cell r="B4">
            <v>3.4129216663758455E-2</v>
          </cell>
        </row>
      </sheetData>
      <sheetData sheetId="2"/>
      <sheetData sheetId="3">
        <row r="4">
          <cell r="F4">
            <v>11932.613636363638</v>
          </cell>
        </row>
      </sheetData>
      <sheetData sheetId="4">
        <row r="9">
          <cell r="C9">
            <v>5</v>
          </cell>
        </row>
        <row r="10">
          <cell r="C10">
            <v>6</v>
          </cell>
        </row>
        <row r="11">
          <cell r="C11">
            <v>7</v>
          </cell>
        </row>
        <row r="12">
          <cell r="C12">
            <v>8</v>
          </cell>
        </row>
        <row r="13">
          <cell r="C13">
            <v>9</v>
          </cell>
        </row>
        <row r="14">
          <cell r="C14">
            <v>10</v>
          </cell>
        </row>
        <row r="15">
          <cell r="C15">
            <v>11</v>
          </cell>
        </row>
        <row r="16">
          <cell r="C16">
            <v>12</v>
          </cell>
        </row>
        <row r="17">
          <cell r="C17">
            <v>13</v>
          </cell>
        </row>
        <row r="18">
          <cell r="C18">
            <v>14</v>
          </cell>
        </row>
        <row r="19">
          <cell r="C19">
            <v>15</v>
          </cell>
        </row>
        <row r="20">
          <cell r="C20">
            <v>16</v>
          </cell>
        </row>
        <row r="21">
          <cell r="C21">
            <v>17</v>
          </cell>
        </row>
        <row r="22">
          <cell r="C22">
            <v>18</v>
          </cell>
        </row>
        <row r="23">
          <cell r="C23">
            <v>19</v>
          </cell>
        </row>
        <row r="24">
          <cell r="C24">
            <v>20</v>
          </cell>
        </row>
        <row r="25">
          <cell r="C25">
            <v>21</v>
          </cell>
        </row>
        <row r="26">
          <cell r="C26">
            <v>22</v>
          </cell>
        </row>
        <row r="27">
          <cell r="C27">
            <v>23</v>
          </cell>
        </row>
        <row r="28">
          <cell r="C28">
            <v>24</v>
          </cell>
        </row>
        <row r="29">
          <cell r="C29">
            <v>25</v>
          </cell>
        </row>
        <row r="30">
          <cell r="C30">
            <v>26</v>
          </cell>
        </row>
        <row r="31">
          <cell r="C31">
            <v>27</v>
          </cell>
        </row>
        <row r="32">
          <cell r="C32">
            <v>28</v>
          </cell>
        </row>
        <row r="33">
          <cell r="C33">
            <v>29</v>
          </cell>
        </row>
        <row r="34">
          <cell r="C34">
            <v>30</v>
          </cell>
        </row>
        <row r="35">
          <cell r="C35">
            <v>31</v>
          </cell>
        </row>
        <row r="36">
          <cell r="C36">
            <v>32</v>
          </cell>
        </row>
        <row r="37">
          <cell r="C37">
            <v>33</v>
          </cell>
        </row>
        <row r="38">
          <cell r="C38">
            <v>34</v>
          </cell>
        </row>
        <row r="93">
          <cell r="C93" t="str">
            <v>YW01</v>
          </cell>
        </row>
        <row r="94">
          <cell r="C94" t="str">
            <v>YW02</v>
          </cell>
        </row>
        <row r="95">
          <cell r="C95" t="str">
            <v>YW03</v>
          </cell>
        </row>
        <row r="96">
          <cell r="C96" t="str">
            <v>YW04</v>
          </cell>
        </row>
        <row r="97">
          <cell r="C97" t="str">
            <v>YW05</v>
          </cell>
        </row>
        <row r="98">
          <cell r="C98" t="str">
            <v>YW06</v>
          </cell>
        </row>
        <row r="99">
          <cell r="C99" t="str">
            <v>YW07</v>
          </cell>
        </row>
        <row r="100">
          <cell r="C100" t="str">
            <v>YW08</v>
          </cell>
        </row>
        <row r="101">
          <cell r="C101" t="str">
            <v>YW09</v>
          </cell>
        </row>
        <row r="102">
          <cell r="C102" t="str">
            <v>YW10</v>
          </cell>
        </row>
        <row r="103">
          <cell r="C103" t="str">
            <v>YW11</v>
          </cell>
        </row>
        <row r="104">
          <cell r="C104" t="str">
            <v>YW12</v>
          </cell>
        </row>
        <row r="105">
          <cell r="C105" t="str">
            <v>YW13</v>
          </cell>
        </row>
        <row r="106">
          <cell r="C106" t="str">
            <v>YW14</v>
          </cell>
        </row>
        <row r="107">
          <cell r="C107" t="str">
            <v>YW15</v>
          </cell>
        </row>
        <row r="108">
          <cell r="C108" t="str">
            <v>YW16</v>
          </cell>
        </row>
        <row r="109">
          <cell r="C109" t="str">
            <v>YW17</v>
          </cell>
        </row>
        <row r="110">
          <cell r="C110" t="str">
            <v>YW18</v>
          </cell>
        </row>
        <row r="111">
          <cell r="C111" t="str">
            <v>YW19</v>
          </cell>
        </row>
        <row r="112">
          <cell r="C112" t="str">
            <v>YW20</v>
          </cell>
        </row>
        <row r="113">
          <cell r="C113" t="str">
            <v>YW21</v>
          </cell>
        </row>
        <row r="114">
          <cell r="C114" t="str">
            <v>YW22</v>
          </cell>
        </row>
        <row r="115">
          <cell r="C115" t="str">
            <v>YW23</v>
          </cell>
        </row>
        <row r="116">
          <cell r="C116" t="str">
            <v>YW24</v>
          </cell>
        </row>
        <row r="117">
          <cell r="C117" t="str">
            <v>YW25</v>
          </cell>
        </row>
        <row r="118">
          <cell r="C118" t="str">
            <v>YW26</v>
          </cell>
        </row>
        <row r="119">
          <cell r="C119" t="str">
            <v>YW27</v>
          </cell>
        </row>
        <row r="120">
          <cell r="C120" t="str">
            <v>YW28</v>
          </cell>
        </row>
        <row r="121">
          <cell r="C121" t="str">
            <v>YW29</v>
          </cell>
        </row>
        <row r="122">
          <cell r="C122" t="str">
            <v>YW30</v>
          </cell>
        </row>
        <row r="123">
          <cell r="C123" t="str">
            <v>SPEP01</v>
          </cell>
        </row>
        <row r="124">
          <cell r="C124" t="str">
            <v>SPEP02</v>
          </cell>
        </row>
        <row r="125">
          <cell r="C125" t="str">
            <v>SPEP03</v>
          </cell>
        </row>
        <row r="126">
          <cell r="C126" t="str">
            <v>SPEP04</v>
          </cell>
        </row>
        <row r="127">
          <cell r="C127" t="str">
            <v>SPEP05</v>
          </cell>
        </row>
        <row r="128">
          <cell r="C128" t="str">
            <v>SPEP06</v>
          </cell>
        </row>
        <row r="129">
          <cell r="C129" t="str">
            <v>SPEP07</v>
          </cell>
        </row>
        <row r="130">
          <cell r="C130" t="str">
            <v>SPEP08</v>
          </cell>
        </row>
        <row r="131">
          <cell r="C131" t="str">
            <v>SPEP09</v>
          </cell>
        </row>
        <row r="132">
          <cell r="C132" t="str">
            <v>SPEP10</v>
          </cell>
        </row>
        <row r="133">
          <cell r="C133" t="str">
            <v>SPEP11</v>
          </cell>
        </row>
        <row r="134">
          <cell r="C134" t="str">
            <v>SPEP12</v>
          </cell>
        </row>
        <row r="135">
          <cell r="C135" t="str">
            <v>SPEP13</v>
          </cell>
        </row>
        <row r="136">
          <cell r="C136" t="str">
            <v>SPEP14</v>
          </cell>
        </row>
        <row r="137">
          <cell r="C137" t="str">
            <v>SPEP15</v>
          </cell>
        </row>
        <row r="138">
          <cell r="C138" t="str">
            <v>SPEP16</v>
          </cell>
        </row>
        <row r="139">
          <cell r="C139" t="str">
            <v>SPEP17</v>
          </cell>
        </row>
        <row r="140">
          <cell r="C140" t="str">
            <v>SPEP18</v>
          </cell>
        </row>
        <row r="141">
          <cell r="C141" t="str">
            <v>EPAD1</v>
          </cell>
        </row>
        <row r="142">
          <cell r="C142" t="str">
            <v>EPAD2</v>
          </cell>
        </row>
        <row r="143">
          <cell r="C143" t="str">
            <v>EPAD3</v>
          </cell>
        </row>
        <row r="144">
          <cell r="C144" t="str">
            <v>EPAD4</v>
          </cell>
        </row>
        <row r="145">
          <cell r="C145" t="str">
            <v>EPAD5</v>
          </cell>
        </row>
        <row r="146">
          <cell r="C146" t="str">
            <v>EPAD6</v>
          </cell>
        </row>
        <row r="147">
          <cell r="C147" t="str">
            <v>EPAD7</v>
          </cell>
        </row>
        <row r="148">
          <cell r="C148" t="str">
            <v>EPAD8</v>
          </cell>
        </row>
        <row r="149">
          <cell r="C149" t="str">
            <v>EPAD9</v>
          </cell>
        </row>
        <row r="150">
          <cell r="C150" t="str">
            <v>EPAD10</v>
          </cell>
        </row>
        <row r="151">
          <cell r="C151" t="str">
            <v>EPAD11</v>
          </cell>
        </row>
        <row r="152">
          <cell r="C152" t="str">
            <v>EPAD12</v>
          </cell>
        </row>
        <row r="153">
          <cell r="C153" t="str">
            <v>EPAD13</v>
          </cell>
        </row>
        <row r="154">
          <cell r="C154" t="str">
            <v>EPAD14</v>
          </cell>
        </row>
        <row r="155">
          <cell r="C155" t="str">
            <v>EPAD15</v>
          </cell>
        </row>
        <row r="156">
          <cell r="C156" t="str">
            <v>EPAD16</v>
          </cell>
        </row>
        <row r="157">
          <cell r="C157" t="str">
            <v>EPAD17</v>
          </cell>
        </row>
        <row r="158">
          <cell r="C158" t="str">
            <v>EPAD18</v>
          </cell>
        </row>
        <row r="159">
          <cell r="C159" t="str">
            <v>EPAD19</v>
          </cell>
        </row>
        <row r="160">
          <cell r="C160" t="str">
            <v>EPAD20</v>
          </cell>
        </row>
        <row r="161">
          <cell r="C161" t="str">
            <v>EPAD21</v>
          </cell>
        </row>
        <row r="162">
          <cell r="C162" t="str">
            <v>EPAD22</v>
          </cell>
        </row>
        <row r="163">
          <cell r="C163" t="str">
            <v>EPAD23</v>
          </cell>
        </row>
        <row r="164">
          <cell r="C164" t="str">
            <v>EPAD24</v>
          </cell>
        </row>
        <row r="165">
          <cell r="C165" t="str">
            <v>EPAD25</v>
          </cell>
        </row>
        <row r="166">
          <cell r="C166" t="str">
            <v>EPAD26</v>
          </cell>
        </row>
        <row r="167">
          <cell r="C167" t="str">
            <v>EPAD27</v>
          </cell>
        </row>
        <row r="168">
          <cell r="C168" t="str">
            <v>EPAD28</v>
          </cell>
        </row>
        <row r="169">
          <cell r="C169" t="str">
            <v>EPAD29</v>
          </cell>
        </row>
        <row r="170">
          <cell r="C170" t="str">
            <v>EPAD30</v>
          </cell>
        </row>
        <row r="171">
          <cell r="C171" t="str">
            <v>EPAD31</v>
          </cell>
        </row>
        <row r="172">
          <cell r="C172" t="str">
            <v>EPAD32</v>
          </cell>
        </row>
        <row r="173">
          <cell r="C173" t="str">
            <v>EPAD33</v>
          </cell>
        </row>
        <row r="174">
          <cell r="C174" t="str">
            <v>EPAD34</v>
          </cell>
        </row>
        <row r="175">
          <cell r="C175" t="str">
            <v>EPAD35</v>
          </cell>
        </row>
        <row r="176">
          <cell r="C176" t="str">
            <v>EPAD36</v>
          </cell>
        </row>
        <row r="177">
          <cell r="C177" t="str">
            <v>EPAD37</v>
          </cell>
        </row>
        <row r="178">
          <cell r="C178" t="str">
            <v>EPAD38</v>
          </cell>
        </row>
        <row r="179">
          <cell r="C179" t="str">
            <v>EPAD39</v>
          </cell>
        </row>
        <row r="180">
          <cell r="C180" t="str">
            <v>EPAD40</v>
          </cell>
        </row>
        <row r="181">
          <cell r="C181" t="str">
            <v>EPAD41</v>
          </cell>
        </row>
        <row r="182">
          <cell r="C182" t="str">
            <v>EPAD42</v>
          </cell>
        </row>
        <row r="183">
          <cell r="C183" t="str">
            <v>EPAD43</v>
          </cell>
        </row>
        <row r="184">
          <cell r="C184" t="str">
            <v>EPAD44</v>
          </cell>
        </row>
        <row r="185">
          <cell r="C185" t="str">
            <v>EPAD45</v>
          </cell>
        </row>
        <row r="186">
          <cell r="C186" t="str">
            <v>EPAD46</v>
          </cell>
        </row>
        <row r="187">
          <cell r="C187" t="str">
            <v>EPAD47</v>
          </cell>
        </row>
        <row r="188">
          <cell r="C188" t="str">
            <v>EPAD48</v>
          </cell>
        </row>
        <row r="189">
          <cell r="C189" t="str">
            <v>EPAD49</v>
          </cell>
        </row>
        <row r="190">
          <cell r="C190" t="str">
            <v>EPAD50</v>
          </cell>
        </row>
        <row r="191">
          <cell r="C191" t="str">
            <v>EPA1</v>
          </cell>
        </row>
        <row r="192">
          <cell r="C192" t="str">
            <v>EPA2</v>
          </cell>
        </row>
        <row r="193">
          <cell r="C193" t="str">
            <v>EPA3</v>
          </cell>
        </row>
        <row r="194">
          <cell r="C194" t="str">
            <v>EPA4</v>
          </cell>
        </row>
        <row r="195">
          <cell r="C195" t="str">
            <v>EPA5</v>
          </cell>
        </row>
        <row r="196">
          <cell r="C196" t="str">
            <v>EPA6</v>
          </cell>
        </row>
        <row r="197">
          <cell r="C197" t="str">
            <v>EPA7</v>
          </cell>
        </row>
        <row r="198">
          <cell r="C198" t="str">
            <v>EPA8</v>
          </cell>
        </row>
        <row r="199">
          <cell r="C199" t="str">
            <v>EPA9</v>
          </cell>
        </row>
        <row r="200">
          <cell r="C200" t="str">
            <v>EPA10</v>
          </cell>
        </row>
        <row r="201">
          <cell r="C201" t="str">
            <v>EPA11</v>
          </cell>
        </row>
        <row r="202">
          <cell r="C202" t="str">
            <v>TEP1</v>
          </cell>
        </row>
        <row r="203">
          <cell r="C203" t="str">
            <v>TEP2</v>
          </cell>
        </row>
        <row r="204">
          <cell r="C204" t="str">
            <v>TEP3</v>
          </cell>
        </row>
        <row r="205">
          <cell r="C205" t="str">
            <v>TEP4</v>
          </cell>
        </row>
        <row r="206">
          <cell r="C206" t="str">
            <v>TEP5</v>
          </cell>
        </row>
        <row r="207">
          <cell r="C207" t="str">
            <v>TEP6</v>
          </cell>
        </row>
        <row r="208">
          <cell r="C208" t="str">
            <v>AEP1</v>
          </cell>
        </row>
        <row r="209">
          <cell r="C209" t="str">
            <v>AEP2</v>
          </cell>
        </row>
        <row r="210">
          <cell r="C210" t="str">
            <v>AEP3</v>
          </cell>
        </row>
        <row r="211">
          <cell r="C211" t="str">
            <v>AEP4</v>
          </cell>
        </row>
        <row r="212">
          <cell r="C212" t="str">
            <v>UTPS01</v>
          </cell>
        </row>
        <row r="213">
          <cell r="C213" t="str">
            <v>UTPS02</v>
          </cell>
        </row>
        <row r="214">
          <cell r="C214" t="str">
            <v>UTPS03</v>
          </cell>
        </row>
        <row r="215">
          <cell r="C215" t="str">
            <v>UTPS04</v>
          </cell>
        </row>
        <row r="216">
          <cell r="C216" t="str">
            <v>UTPS05</v>
          </cell>
        </row>
        <row r="217">
          <cell r="C217" t="str">
            <v>UTPS06</v>
          </cell>
        </row>
        <row r="218">
          <cell r="C218" t="str">
            <v>AST01</v>
          </cell>
        </row>
        <row r="219">
          <cell r="C219" t="str">
            <v>AST02</v>
          </cell>
        </row>
        <row r="220">
          <cell r="C220" t="str">
            <v>AST03</v>
          </cell>
        </row>
        <row r="221">
          <cell r="C221" t="str">
            <v>AST04</v>
          </cell>
        </row>
        <row r="222">
          <cell r="C222" t="str">
            <v>AST05</v>
          </cell>
        </row>
        <row r="223">
          <cell r="C223" t="str">
            <v>AST06</v>
          </cell>
        </row>
        <row r="224">
          <cell r="C224" t="str">
            <v>AST07</v>
          </cell>
        </row>
        <row r="225">
          <cell r="C225" t="str">
            <v>AST08</v>
          </cell>
        </row>
        <row r="226">
          <cell r="C226" t="str">
            <v>AST09</v>
          </cell>
        </row>
        <row r="227">
          <cell r="C227" t="str">
            <v>AST10</v>
          </cell>
        </row>
        <row r="228">
          <cell r="C228" t="str">
            <v>AST11</v>
          </cell>
        </row>
        <row r="229">
          <cell r="C229" t="str">
            <v>AST12</v>
          </cell>
        </row>
        <row r="230">
          <cell r="C230" t="str">
            <v>AST13</v>
          </cell>
        </row>
        <row r="231">
          <cell r="C231" t="str">
            <v>AST14</v>
          </cell>
        </row>
        <row r="232">
          <cell r="C232" t="str">
            <v>AST15</v>
          </cell>
        </row>
        <row r="233">
          <cell r="C233" t="str">
            <v>AST16</v>
          </cell>
        </row>
        <row r="234">
          <cell r="C234" t="str">
            <v>AST17</v>
          </cell>
        </row>
        <row r="235">
          <cell r="C235" t="str">
            <v>AST18</v>
          </cell>
        </row>
        <row r="236">
          <cell r="C236" t="str">
            <v>U1</v>
          </cell>
        </row>
        <row r="237">
          <cell r="C237" t="str">
            <v>U2</v>
          </cell>
        </row>
        <row r="238">
          <cell r="C238" t="str">
            <v>U3</v>
          </cell>
        </row>
        <row r="239">
          <cell r="C239" t="str">
            <v>M1</v>
          </cell>
        </row>
        <row r="240">
          <cell r="C240" t="str">
            <v>M2</v>
          </cell>
        </row>
        <row r="241">
          <cell r="C241" t="str">
            <v>M3</v>
          </cell>
        </row>
        <row r="242">
          <cell r="C242" t="str">
            <v>M4</v>
          </cell>
        </row>
        <row r="243">
          <cell r="C243" t="str">
            <v>M5</v>
          </cell>
        </row>
        <row r="244">
          <cell r="C244" t="str">
            <v>M6</v>
          </cell>
        </row>
        <row r="245">
          <cell r="C245" t="str">
            <v>L01</v>
          </cell>
        </row>
        <row r="246">
          <cell r="C246" t="str">
            <v>L02</v>
          </cell>
        </row>
        <row r="247">
          <cell r="C247" t="str">
            <v>L03</v>
          </cell>
        </row>
        <row r="248">
          <cell r="C248" t="str">
            <v>L04</v>
          </cell>
        </row>
        <row r="249">
          <cell r="C249" t="str">
            <v>L05</v>
          </cell>
        </row>
        <row r="250">
          <cell r="C250" t="str">
            <v>L06</v>
          </cell>
        </row>
        <row r="251">
          <cell r="C251" t="str">
            <v>L07</v>
          </cell>
        </row>
        <row r="252">
          <cell r="C252" t="str">
            <v>L08</v>
          </cell>
        </row>
        <row r="253">
          <cell r="C253" t="str">
            <v>L09</v>
          </cell>
        </row>
        <row r="254">
          <cell r="C254" t="str">
            <v>L10</v>
          </cell>
        </row>
        <row r="255">
          <cell r="C255" t="str">
            <v>L11</v>
          </cell>
        </row>
        <row r="256">
          <cell r="C256" t="str">
            <v>L12</v>
          </cell>
        </row>
        <row r="257">
          <cell r="C257" t="str">
            <v>L13</v>
          </cell>
        </row>
        <row r="258">
          <cell r="C258" t="str">
            <v>L14</v>
          </cell>
        </row>
        <row r="259">
          <cell r="C259" t="str">
            <v>L15</v>
          </cell>
        </row>
        <row r="260">
          <cell r="C260" t="str">
            <v>L16</v>
          </cell>
        </row>
        <row r="261">
          <cell r="C261" t="str">
            <v>L17</v>
          </cell>
        </row>
        <row r="262">
          <cell r="C262" t="str">
            <v>L18</v>
          </cell>
        </row>
        <row r="263">
          <cell r="C263" t="str">
            <v>L19</v>
          </cell>
        </row>
        <row r="264">
          <cell r="C264" t="str">
            <v>L20</v>
          </cell>
        </row>
        <row r="265">
          <cell r="C265" t="str">
            <v>L21</v>
          </cell>
        </row>
        <row r="266">
          <cell r="C266" t="str">
            <v>L22</v>
          </cell>
        </row>
        <row r="267">
          <cell r="C267" t="str">
            <v>L23</v>
          </cell>
        </row>
        <row r="268">
          <cell r="C268" t="str">
            <v>L24</v>
          </cell>
        </row>
        <row r="269">
          <cell r="C269" t="str">
            <v>L25</v>
          </cell>
        </row>
        <row r="270">
          <cell r="C270" t="str">
            <v>L26</v>
          </cell>
        </row>
        <row r="271">
          <cell r="C271" t="str">
            <v>L27</v>
          </cell>
        </row>
        <row r="272">
          <cell r="C272" t="str">
            <v>L28</v>
          </cell>
        </row>
        <row r="273">
          <cell r="C273" t="str">
            <v>L29</v>
          </cell>
        </row>
        <row r="274">
          <cell r="C274" t="str">
            <v>L30</v>
          </cell>
        </row>
        <row r="275">
          <cell r="C275" t="str">
            <v>L31</v>
          </cell>
        </row>
        <row r="276">
          <cell r="C276" t="str">
            <v>L32</v>
          </cell>
        </row>
        <row r="277">
          <cell r="C277" t="str">
            <v>L33</v>
          </cell>
        </row>
        <row r="278">
          <cell r="C278" t="str">
            <v>L34</v>
          </cell>
        </row>
        <row r="279">
          <cell r="C279" t="str">
            <v>L35</v>
          </cell>
        </row>
        <row r="280">
          <cell r="C280" t="str">
            <v>L36</v>
          </cell>
        </row>
        <row r="281">
          <cell r="C281" t="str">
            <v>L37</v>
          </cell>
        </row>
        <row r="282">
          <cell r="C282" t="str">
            <v>L38</v>
          </cell>
        </row>
        <row r="283">
          <cell r="C283" t="str">
            <v>L39</v>
          </cell>
        </row>
        <row r="284">
          <cell r="C284" t="str">
            <v>L40</v>
          </cell>
        </row>
        <row r="285">
          <cell r="C285" t="str">
            <v>L41</v>
          </cell>
        </row>
        <row r="286">
          <cell r="C286" t="str">
            <v>L42</v>
          </cell>
        </row>
        <row r="287">
          <cell r="C287" t="str">
            <v>L43</v>
          </cell>
        </row>
        <row r="288">
          <cell r="C288" t="str">
            <v>ET1</v>
          </cell>
        </row>
      </sheetData>
      <sheetData sheetId="5"/>
      <sheetData sheetId="6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ummary"/>
      <sheetName val="IncomeStatement"/>
      <sheetName val="Xero Upload"/>
      <sheetName val="Detail Budget"/>
      <sheetName val="Funding YTD"/>
      <sheetName val="Outgoing YTD"/>
      <sheetName val="Budget Holder Report"/>
      <sheetName val="Budget Income"/>
      <sheetName val="Budget Exp"/>
      <sheetName val="Budget Capital"/>
    </sheetNames>
    <sheetDataSet>
      <sheetData sheetId="0"/>
      <sheetData sheetId="1">
        <row r="6">
          <cell r="I6">
            <v>3684159.523333333</v>
          </cell>
        </row>
        <row r="9">
          <cell r="I9">
            <v>3749005.73</v>
          </cell>
        </row>
        <row r="12">
          <cell r="I12">
            <v>232384.03999999879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bg1">
            <a:lumMod val="50000"/>
          </a:schemeClr>
        </a:solidFill>
        <a:ln>
          <a:solidFill>
            <a:schemeClr val="tx1"/>
          </a:solidFill>
        </a:ln>
      </a:spPr>
      <a:bodyPr vertOverflow="clip" rtlCol="0" anchor="ctr"/>
      <a:lstStyle>
        <a:defPPr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99">
    <pageSetUpPr fitToPage="1"/>
  </sheetPr>
  <dimension ref="A1:R41"/>
  <sheetViews>
    <sheetView showGridLines="0" showRowColHeaders="0" tabSelected="1" zoomScale="105" zoomScaleNormal="85" zoomScalePageLayoutView="93" workbookViewId="0">
      <selection activeCell="B2" sqref="B2"/>
    </sheetView>
  </sheetViews>
  <sheetFormatPr defaultColWidth="0" defaultRowHeight="12.75" customHeight="1" zeroHeight="1" x14ac:dyDescent="0.25"/>
  <cols>
    <col min="1" max="1" width="6.21875" style="4" customWidth="1"/>
    <col min="2" max="2" width="53.77734375" style="4" customWidth="1"/>
    <col min="3" max="3" width="14.77734375" style="4" customWidth="1"/>
    <col min="4" max="4" width="17.44140625" style="4" customWidth="1"/>
    <col min="5" max="5" width="21.21875" style="4" customWidth="1"/>
    <col min="6" max="6" width="6.5546875" style="4" customWidth="1"/>
    <col min="7" max="7" width="10.44140625" style="4" customWidth="1"/>
    <col min="8" max="8" width="3.21875" style="4" customWidth="1"/>
    <col min="9" max="9" width="1" style="4" customWidth="1"/>
    <col min="10" max="10" width="2.44140625" style="4" customWidth="1"/>
    <col min="11" max="11" width="17.5546875" style="4" customWidth="1"/>
    <col min="12" max="12" width="13.5546875" style="4" customWidth="1"/>
    <col min="13" max="13" width="1.77734375" style="22" customWidth="1"/>
    <col min="14" max="17" width="9.21875" style="263" hidden="1" customWidth="1"/>
    <col min="18" max="18" width="9.77734375" style="263" hidden="1" customWidth="1"/>
    <col min="19" max="16384" width="9.21875" style="22" hidden="1"/>
  </cols>
  <sheetData>
    <row r="1" spans="1:18" ht="15" customHeight="1" x14ac:dyDescent="0.25">
      <c r="A1" s="250"/>
      <c r="B1" s="22"/>
      <c r="N1" s="251"/>
      <c r="O1" s="251"/>
      <c r="P1" s="251"/>
      <c r="Q1" s="251"/>
      <c r="R1" s="251"/>
    </row>
    <row r="2" spans="1:18" ht="15" customHeight="1" x14ac:dyDescent="0.3">
      <c r="A2" s="250"/>
      <c r="B2" s="272"/>
      <c r="K2" s="22"/>
      <c r="N2" s="251"/>
      <c r="O2" s="251"/>
      <c r="P2" s="251"/>
      <c r="Q2" s="251"/>
      <c r="R2" s="251"/>
    </row>
    <row r="3" spans="1:18" ht="15" customHeight="1" x14ac:dyDescent="0.25">
      <c r="A3" s="250"/>
      <c r="K3" s="274" t="s">
        <v>212</v>
      </c>
      <c r="N3" s="251"/>
      <c r="O3" s="251"/>
      <c r="P3" s="251"/>
      <c r="Q3" s="251"/>
      <c r="R3" s="251"/>
    </row>
    <row r="4" spans="1:18" ht="18.75" customHeight="1" x14ac:dyDescent="0.4">
      <c r="A4" s="22"/>
      <c r="B4" s="252" t="s">
        <v>161</v>
      </c>
      <c r="C4" s="194"/>
      <c r="D4" s="194"/>
      <c r="E4" s="194"/>
      <c r="F4" s="194"/>
      <c r="G4" s="194"/>
      <c r="H4" s="194"/>
      <c r="I4" s="195"/>
      <c r="K4" s="275" t="s">
        <v>5</v>
      </c>
      <c r="N4" s="251"/>
      <c r="O4" s="251"/>
      <c r="P4" s="251"/>
      <c r="Q4" s="251"/>
      <c r="R4" s="251"/>
    </row>
    <row r="5" spans="1:18" ht="15" customHeight="1" x14ac:dyDescent="0.25">
      <c r="N5" s="251"/>
      <c r="O5" s="251"/>
      <c r="P5" s="251"/>
      <c r="Q5" s="251"/>
      <c r="R5" s="251"/>
    </row>
    <row r="6" spans="1:18" ht="15" customHeight="1" x14ac:dyDescent="0.3">
      <c r="J6" s="168"/>
      <c r="K6" s="196"/>
      <c r="L6" s="197"/>
      <c r="N6" s="251"/>
      <c r="O6" s="251"/>
      <c r="P6" s="251"/>
      <c r="Q6" s="251"/>
      <c r="R6" s="251"/>
    </row>
    <row r="7" spans="1:18" ht="15" customHeight="1" thickBot="1" x14ac:dyDescent="0.35">
      <c r="J7" s="168"/>
      <c r="K7" s="198" t="s">
        <v>8</v>
      </c>
      <c r="L7" s="199"/>
      <c r="N7" s="251" t="s">
        <v>1</v>
      </c>
      <c r="O7" s="251" t="s">
        <v>9</v>
      </c>
      <c r="P7" s="251"/>
      <c r="Q7" s="251"/>
      <c r="R7" s="251" t="s">
        <v>10</v>
      </c>
    </row>
    <row r="8" spans="1:18" ht="17.25" customHeight="1" x14ac:dyDescent="0.3">
      <c r="A8" s="68"/>
      <c r="B8" s="69"/>
      <c r="C8" s="69"/>
      <c r="D8" s="70"/>
      <c r="E8" s="70"/>
      <c r="F8" s="71"/>
      <c r="G8" s="71"/>
      <c r="H8" s="72"/>
      <c r="I8" s="200"/>
      <c r="J8" s="168"/>
      <c r="K8" s="196"/>
      <c r="L8" s="197"/>
      <c r="N8" s="251"/>
      <c r="O8" s="251"/>
      <c r="P8" s="251"/>
      <c r="Q8" s="251"/>
      <c r="R8" s="251"/>
    </row>
    <row r="9" spans="1:18" ht="17.25" customHeight="1" x14ac:dyDescent="0.4">
      <c r="A9" s="73"/>
      <c r="B9" s="74" t="s">
        <v>14</v>
      </c>
      <c r="C9" s="75"/>
      <c r="D9" s="76"/>
      <c r="E9" s="76"/>
      <c r="F9" s="75"/>
      <c r="G9" s="75"/>
      <c r="H9" s="77"/>
      <c r="I9" s="200"/>
      <c r="K9" s="150" t="s">
        <v>22</v>
      </c>
      <c r="L9" s="248" t="s">
        <v>212</v>
      </c>
      <c r="N9" s="251"/>
      <c r="O9" s="251"/>
      <c r="P9" s="251"/>
      <c r="Q9" s="251"/>
      <c r="R9" s="251"/>
    </row>
    <row r="10" spans="1:18" s="27" customFormat="1" ht="17.25" customHeight="1" x14ac:dyDescent="0.25">
      <c r="A10" s="78"/>
      <c r="B10" s="79"/>
      <c r="C10" s="80"/>
      <c r="D10" s="81"/>
      <c r="E10" s="81"/>
      <c r="F10" s="82"/>
      <c r="G10" s="82"/>
      <c r="H10" s="83"/>
      <c r="I10" s="207"/>
      <c r="N10" s="253">
        <f>L12</f>
        <v>0</v>
      </c>
      <c r="O10" s="254">
        <v>0</v>
      </c>
      <c r="P10" s="254"/>
      <c r="Q10" s="254"/>
      <c r="R10" s="254">
        <v>0</v>
      </c>
    </row>
    <row r="11" spans="1:18" ht="17.25" customHeight="1" x14ac:dyDescent="0.4">
      <c r="A11" s="84"/>
      <c r="B11" s="85" t="s">
        <v>162</v>
      </c>
      <c r="C11" s="86"/>
      <c r="D11" s="79"/>
      <c r="E11" s="79"/>
      <c r="F11" s="87"/>
      <c r="G11" s="87"/>
      <c r="H11" s="77"/>
      <c r="I11" s="200"/>
      <c r="J11" s="162"/>
      <c r="K11" s="163" t="s">
        <v>1</v>
      </c>
      <c r="L11" s="162"/>
      <c r="N11" s="251"/>
      <c r="O11" s="251"/>
      <c r="P11" s="251"/>
      <c r="Q11" s="251"/>
      <c r="R11" s="251"/>
    </row>
    <row r="12" spans="1:18" ht="17.25" customHeight="1" x14ac:dyDescent="0.25">
      <c r="A12" s="84"/>
      <c r="B12" s="88" t="s">
        <v>12113</v>
      </c>
      <c r="C12" s="89"/>
      <c r="D12" s="79"/>
      <c r="E12" s="79"/>
      <c r="F12" s="87"/>
      <c r="G12" s="87"/>
      <c r="H12" s="77"/>
      <c r="I12" s="200"/>
      <c r="J12" s="164"/>
      <c r="K12" s="165" t="s">
        <v>160</v>
      </c>
      <c r="L12" s="166">
        <f>IF(L9="Yearly",(DSG!G17)/1,IF(L9="Monthly",(DSG!G17)/12))</f>
        <v>0</v>
      </c>
      <c r="N12" s="251"/>
      <c r="O12" s="251"/>
      <c r="P12" s="251"/>
      <c r="Q12" s="251"/>
      <c r="R12" s="251"/>
    </row>
    <row r="13" spans="1:18" ht="17.25" customHeight="1" x14ac:dyDescent="0.3">
      <c r="A13" s="84"/>
      <c r="B13" s="88" t="s">
        <v>211</v>
      </c>
      <c r="D13" s="79"/>
      <c r="E13" s="90"/>
      <c r="F13" s="87"/>
      <c r="G13" s="87"/>
      <c r="H13" s="77"/>
      <c r="I13" s="200"/>
      <c r="J13" s="168"/>
      <c r="K13" s="168"/>
      <c r="L13" s="255"/>
      <c r="N13" s="251">
        <v>0</v>
      </c>
      <c r="O13" s="256">
        <f t="shared" ref="O13:O21" si="0">L17</f>
        <v>0</v>
      </c>
      <c r="P13" s="251"/>
      <c r="Q13" s="251"/>
      <c r="R13" s="251">
        <v>0</v>
      </c>
    </row>
    <row r="14" spans="1:18" ht="17.25" customHeight="1" x14ac:dyDescent="0.3">
      <c r="A14" s="84"/>
      <c r="C14" s="67"/>
      <c r="D14" s="79"/>
      <c r="E14" s="67"/>
      <c r="F14" s="67"/>
      <c r="G14" s="67"/>
      <c r="H14" s="77"/>
      <c r="I14" s="170"/>
      <c r="J14" s="171" t="s">
        <v>0</v>
      </c>
      <c r="K14" s="172"/>
      <c r="L14" s="173">
        <f>L12</f>
        <v>0</v>
      </c>
      <c r="N14" s="251">
        <v>0</v>
      </c>
      <c r="O14" s="256">
        <f t="shared" si="0"/>
        <v>0</v>
      </c>
      <c r="P14" s="251"/>
      <c r="Q14" s="251"/>
      <c r="R14" s="251">
        <v>0</v>
      </c>
    </row>
    <row r="15" spans="1:18" ht="17.25" customHeight="1" x14ac:dyDescent="0.3">
      <c r="A15" s="84"/>
      <c r="B15" s="85" t="s">
        <v>25</v>
      </c>
      <c r="C15" s="67"/>
      <c r="D15" s="79"/>
      <c r="E15" s="67"/>
      <c r="F15" s="67"/>
      <c r="G15" s="67"/>
      <c r="H15" s="77"/>
      <c r="I15" s="200"/>
      <c r="N15" s="251">
        <v>0</v>
      </c>
      <c r="O15" s="256">
        <f t="shared" si="0"/>
        <v>0</v>
      </c>
      <c r="P15" s="251"/>
      <c r="Q15" s="251"/>
      <c r="R15" s="251">
        <v>0</v>
      </c>
    </row>
    <row r="16" spans="1:18" ht="17.25" customHeight="1" x14ac:dyDescent="0.3">
      <c r="A16" s="84"/>
      <c r="B16" s="88" t="s">
        <v>24</v>
      </c>
      <c r="C16" s="67"/>
      <c r="D16" s="79"/>
      <c r="E16" s="67"/>
      <c r="F16" s="67"/>
      <c r="G16" s="67"/>
      <c r="H16" s="77"/>
      <c r="I16" s="200"/>
      <c r="J16" s="162"/>
      <c r="K16" s="163" t="s">
        <v>163</v>
      </c>
      <c r="L16" s="257"/>
      <c r="N16" s="251">
        <v>0</v>
      </c>
      <c r="O16" s="256">
        <f t="shared" si="0"/>
        <v>0</v>
      </c>
      <c r="P16" s="251"/>
      <c r="Q16" s="251" t="s">
        <v>11</v>
      </c>
      <c r="R16" s="251">
        <v>0</v>
      </c>
    </row>
    <row r="17" spans="1:18" ht="17.25" customHeight="1" x14ac:dyDescent="0.25">
      <c r="A17" s="84"/>
      <c r="B17" s="88" t="s">
        <v>23</v>
      </c>
      <c r="C17" s="67"/>
      <c r="D17" s="79"/>
      <c r="E17" s="67"/>
      <c r="F17" s="67"/>
      <c r="G17" s="67"/>
      <c r="H17" s="77"/>
      <c r="I17" s="200"/>
      <c r="J17" s="176"/>
      <c r="K17" s="135" t="s">
        <v>164</v>
      </c>
      <c r="L17" s="177">
        <f>IF(L9="Yearly",(EYE!E31)/1,IF(L9="Monthly",(EYE!E31)/12))</f>
        <v>0</v>
      </c>
      <c r="N17" s="251">
        <v>0</v>
      </c>
      <c r="O17" s="256">
        <f t="shared" si="0"/>
        <v>0</v>
      </c>
      <c r="P17" s="251">
        <v>2</v>
      </c>
      <c r="Q17" s="251" t="s">
        <v>3</v>
      </c>
      <c r="R17" s="251">
        <v>0</v>
      </c>
    </row>
    <row r="18" spans="1:18" ht="17.25" customHeight="1" x14ac:dyDescent="0.25">
      <c r="A18" s="84"/>
      <c r="B18" s="67" t="s">
        <v>12099</v>
      </c>
      <c r="C18" s="67"/>
      <c r="D18" s="67"/>
      <c r="E18" s="67"/>
      <c r="F18" s="67"/>
      <c r="G18" s="67"/>
      <c r="H18" s="77"/>
      <c r="I18" s="200"/>
      <c r="J18" s="176"/>
      <c r="K18" s="135" t="s">
        <v>165</v>
      </c>
      <c r="L18" s="177">
        <f>IF(L9="Yearly",(PPP!E29)/1,IF(L9="Monthly",(PPP!E29)/12))</f>
        <v>0</v>
      </c>
      <c r="N18" s="251">
        <v>0</v>
      </c>
      <c r="O18" s="256">
        <f t="shared" si="0"/>
        <v>0</v>
      </c>
      <c r="P18" s="251">
        <v>3</v>
      </c>
      <c r="Q18" s="251" t="s">
        <v>4</v>
      </c>
      <c r="R18" s="251">
        <v>0</v>
      </c>
    </row>
    <row r="19" spans="1:18" ht="17.25" customHeight="1" x14ac:dyDescent="0.3">
      <c r="A19" s="84"/>
      <c r="B19" s="91"/>
      <c r="C19" s="67"/>
      <c r="D19" s="67"/>
      <c r="E19" s="67"/>
      <c r="F19" s="67"/>
      <c r="G19" s="67"/>
      <c r="H19" s="77"/>
      <c r="I19" s="200"/>
      <c r="J19" s="176"/>
      <c r="K19" s="135" t="s">
        <v>12062</v>
      </c>
      <c r="L19" s="177">
        <f>Others!N18</f>
        <v>0</v>
      </c>
      <c r="N19" s="251">
        <v>0</v>
      </c>
      <c r="O19" s="256">
        <f t="shared" si="0"/>
        <v>0</v>
      </c>
      <c r="P19" s="251">
        <v>4</v>
      </c>
      <c r="Q19" s="251" t="s">
        <v>5</v>
      </c>
      <c r="R19" s="251">
        <v>0</v>
      </c>
    </row>
    <row r="20" spans="1:18" ht="17.25" customHeight="1" x14ac:dyDescent="0.3">
      <c r="A20" s="84"/>
      <c r="B20" s="276" t="s">
        <v>222</v>
      </c>
      <c r="C20" s="277"/>
      <c r="D20" s="277"/>
      <c r="E20" s="67"/>
      <c r="F20" s="67"/>
      <c r="G20" s="67"/>
      <c r="H20" s="92"/>
      <c r="I20" s="258"/>
      <c r="J20" s="176"/>
      <c r="K20" s="135"/>
      <c r="L20" s="177"/>
      <c r="N20" s="251">
        <v>0</v>
      </c>
      <c r="O20" s="256">
        <f t="shared" si="0"/>
        <v>0</v>
      </c>
      <c r="P20" s="251">
        <v>5</v>
      </c>
      <c r="Q20" s="251" t="s">
        <v>12</v>
      </c>
      <c r="R20" s="251">
        <v>0</v>
      </c>
    </row>
    <row r="21" spans="1:18" ht="17.25" customHeight="1" x14ac:dyDescent="0.25">
      <c r="A21" s="93"/>
      <c r="B21" s="88"/>
      <c r="C21" s="67"/>
      <c r="D21" s="67"/>
      <c r="E21" s="67"/>
      <c r="F21" s="67"/>
      <c r="G21" s="67"/>
      <c r="H21" s="92"/>
      <c r="I21" s="258"/>
      <c r="J21" s="176"/>
      <c r="K21" s="135"/>
      <c r="L21" s="177"/>
      <c r="N21" s="251">
        <v>0</v>
      </c>
      <c r="O21" s="256">
        <f t="shared" si="0"/>
        <v>0</v>
      </c>
      <c r="P21" s="251">
        <v>6</v>
      </c>
      <c r="Q21" s="251" t="s">
        <v>6</v>
      </c>
      <c r="R21" s="251">
        <v>0</v>
      </c>
    </row>
    <row r="22" spans="1:18" ht="17.25" customHeight="1" x14ac:dyDescent="0.25">
      <c r="A22" s="93"/>
      <c r="B22" s="88" t="s">
        <v>219</v>
      </c>
      <c r="C22" s="67"/>
      <c r="D22" s="67"/>
      <c r="E22" s="67"/>
      <c r="F22" s="67"/>
      <c r="G22" s="67"/>
      <c r="H22" s="92"/>
      <c r="I22" s="258"/>
      <c r="J22" s="176"/>
      <c r="K22" s="135"/>
      <c r="L22" s="177"/>
      <c r="N22" s="251">
        <v>0</v>
      </c>
      <c r="O22" s="251">
        <v>0</v>
      </c>
      <c r="P22" s="251"/>
      <c r="Q22" s="251"/>
      <c r="R22" s="256">
        <f>IF(L34&gt;=0,L34,0)</f>
        <v>0</v>
      </c>
    </row>
    <row r="23" spans="1:18" ht="17.25" customHeight="1" x14ac:dyDescent="0.25">
      <c r="A23" s="93"/>
      <c r="B23" s="88" t="s">
        <v>12114</v>
      </c>
      <c r="C23" s="67"/>
      <c r="D23" s="67"/>
      <c r="E23" s="67"/>
      <c r="F23" s="67"/>
      <c r="G23" s="67"/>
      <c r="H23" s="92"/>
      <c r="I23" s="258"/>
      <c r="J23" s="176"/>
      <c r="K23" s="135"/>
      <c r="L23" s="177"/>
      <c r="N23" s="251">
        <v>0</v>
      </c>
      <c r="O23" s="251">
        <v>0</v>
      </c>
      <c r="P23" s="251"/>
      <c r="Q23" s="251"/>
      <c r="R23" s="256">
        <f>IF(L34&lt;0,L34,0)</f>
        <v>0</v>
      </c>
    </row>
    <row r="24" spans="1:18" ht="17.25" customHeight="1" x14ac:dyDescent="0.25">
      <c r="A24" s="93"/>
      <c r="B24" s="88" t="s">
        <v>12097</v>
      </c>
      <c r="C24" s="67"/>
      <c r="D24" s="67"/>
      <c r="E24" s="67"/>
      <c r="F24" s="67"/>
      <c r="G24" s="67"/>
      <c r="H24" s="92"/>
      <c r="I24" s="258"/>
      <c r="J24" s="176"/>
      <c r="K24" s="135"/>
      <c r="L24" s="177"/>
      <c r="N24" s="251"/>
      <c r="O24" s="251"/>
      <c r="P24" s="251"/>
      <c r="Q24" s="251"/>
      <c r="R24" s="251"/>
    </row>
    <row r="25" spans="1:18" ht="17.25" customHeight="1" x14ac:dyDescent="0.25">
      <c r="A25" s="93"/>
      <c r="B25" s="88" t="s">
        <v>226</v>
      </c>
      <c r="C25" s="67"/>
      <c r="D25" s="67"/>
      <c r="E25" s="67"/>
      <c r="F25" s="67"/>
      <c r="G25" s="67"/>
      <c r="H25" s="92"/>
      <c r="I25" s="258"/>
      <c r="J25" s="176"/>
      <c r="K25" s="135"/>
      <c r="L25" s="177"/>
      <c r="N25" s="251"/>
      <c r="O25" s="251"/>
      <c r="P25" s="251"/>
      <c r="Q25" s="251"/>
      <c r="R25" s="251"/>
    </row>
    <row r="26" spans="1:18" ht="17.25" customHeight="1" x14ac:dyDescent="0.25">
      <c r="A26" s="93"/>
      <c r="B26" s="88" t="s">
        <v>227</v>
      </c>
      <c r="F26" s="67"/>
      <c r="G26" s="67"/>
      <c r="H26" s="92"/>
      <c r="I26" s="258"/>
      <c r="J26" s="168"/>
      <c r="N26" s="251"/>
      <c r="O26" s="251"/>
      <c r="P26" s="251"/>
      <c r="Q26" s="251"/>
      <c r="R26" s="251"/>
    </row>
    <row r="27" spans="1:18" ht="17.25" customHeight="1" x14ac:dyDescent="0.3">
      <c r="A27" s="93"/>
      <c r="B27" s="88" t="s">
        <v>228</v>
      </c>
      <c r="C27" s="94"/>
      <c r="F27" s="94"/>
      <c r="G27" s="94"/>
      <c r="H27" s="92"/>
      <c r="I27" s="258"/>
      <c r="J27" s="171" t="s">
        <v>207</v>
      </c>
      <c r="K27" s="172"/>
      <c r="L27" s="173">
        <f>SUM(L17:L25)</f>
        <v>0</v>
      </c>
      <c r="N27" s="251"/>
      <c r="O27" s="251"/>
      <c r="P27" s="251"/>
      <c r="Q27" s="251"/>
      <c r="R27" s="251"/>
    </row>
    <row r="28" spans="1:18" ht="17.25" customHeight="1" x14ac:dyDescent="0.25">
      <c r="A28" s="93"/>
      <c r="B28" s="88" t="s">
        <v>12098</v>
      </c>
      <c r="F28" s="94"/>
      <c r="G28" s="94"/>
      <c r="H28" s="92"/>
      <c r="I28" s="258"/>
      <c r="J28" s="168"/>
      <c r="N28" s="251"/>
      <c r="O28" s="251"/>
      <c r="P28" s="251"/>
      <c r="Q28" s="251"/>
      <c r="R28" s="251"/>
    </row>
    <row r="29" spans="1:18" ht="17.25" customHeight="1" x14ac:dyDescent="0.3">
      <c r="A29" s="93"/>
      <c r="C29" s="94"/>
      <c r="D29" s="94"/>
      <c r="E29" s="94"/>
      <c r="F29" s="94"/>
      <c r="G29" s="94"/>
      <c r="H29" s="92"/>
      <c r="I29" s="258"/>
      <c r="J29" s="168"/>
      <c r="K29" s="179"/>
      <c r="L29" s="259"/>
      <c r="N29" s="251"/>
      <c r="O29" s="251"/>
      <c r="P29" s="251"/>
      <c r="Q29" s="251"/>
      <c r="R29" s="251"/>
    </row>
    <row r="30" spans="1:18" ht="17.25" customHeight="1" x14ac:dyDescent="0.3">
      <c r="A30" s="93"/>
      <c r="B30" s="4" t="s">
        <v>220</v>
      </c>
      <c r="C30" s="94"/>
      <c r="D30" s="22"/>
      <c r="E30" s="67"/>
      <c r="F30" s="94"/>
      <c r="G30" s="94"/>
      <c r="H30" s="92"/>
      <c r="I30" s="258"/>
      <c r="J30" s="181" t="s">
        <v>166</v>
      </c>
      <c r="K30" s="22"/>
      <c r="L30" s="273">
        <f>L14+L27</f>
        <v>0</v>
      </c>
      <c r="N30" s="253">
        <f>IF(L14&lt;0,0,L14)</f>
        <v>0</v>
      </c>
      <c r="O30" s="251"/>
      <c r="P30" s="251"/>
      <c r="Q30" s="251"/>
      <c r="R30" s="251"/>
    </row>
    <row r="31" spans="1:18" ht="17.25" customHeight="1" x14ac:dyDescent="0.25">
      <c r="A31" s="93"/>
      <c r="B31" s="94" t="s">
        <v>218</v>
      </c>
      <c r="C31" s="94"/>
      <c r="D31" s="22"/>
      <c r="E31" s="94"/>
      <c r="F31" s="94"/>
      <c r="G31" s="94"/>
      <c r="H31" s="92"/>
      <c r="I31" s="258"/>
      <c r="J31" s="168"/>
      <c r="L31" s="260"/>
      <c r="N31" s="251"/>
      <c r="O31" s="251"/>
      <c r="P31" s="251"/>
      <c r="Q31" s="251"/>
      <c r="R31" s="251"/>
    </row>
    <row r="32" spans="1:18" ht="17.25" customHeight="1" x14ac:dyDescent="0.4">
      <c r="A32" s="93"/>
      <c r="B32" s="94" t="s">
        <v>221</v>
      </c>
      <c r="C32" s="94"/>
      <c r="D32" s="94"/>
      <c r="E32" s="94"/>
      <c r="G32" s="95"/>
      <c r="H32" s="92"/>
      <c r="I32" s="258"/>
      <c r="J32" s="168"/>
      <c r="K32" s="22"/>
      <c r="L32" s="184"/>
      <c r="N32" s="253">
        <f>IF(L27&lt;0,0,L27)</f>
        <v>0</v>
      </c>
      <c r="O32" s="251"/>
      <c r="P32" s="251"/>
      <c r="Q32" s="251"/>
      <c r="R32" s="251"/>
    </row>
    <row r="33" spans="1:18" ht="17.25" customHeight="1" x14ac:dyDescent="0.25">
      <c r="A33" s="93"/>
      <c r="B33" s="94" t="s">
        <v>12115</v>
      </c>
      <c r="C33" s="96"/>
      <c r="D33" s="96"/>
      <c r="E33" s="96"/>
      <c r="F33" s="96"/>
      <c r="G33" s="96"/>
      <c r="H33" s="92"/>
      <c r="I33" s="258"/>
      <c r="J33" s="168"/>
      <c r="N33" s="251"/>
      <c r="O33" s="251"/>
      <c r="P33" s="251"/>
      <c r="Q33" s="251"/>
      <c r="R33" s="251"/>
    </row>
    <row r="34" spans="1:18" ht="17.25" customHeight="1" thickBot="1" x14ac:dyDescent="0.35">
      <c r="A34" s="97"/>
      <c r="B34" s="98"/>
      <c r="C34" s="98"/>
      <c r="D34" s="98"/>
      <c r="E34" s="98"/>
      <c r="F34" s="98"/>
      <c r="G34" s="98"/>
      <c r="H34" s="99"/>
      <c r="I34" s="258"/>
      <c r="J34" s="168"/>
      <c r="K34" s="261"/>
      <c r="L34" s="262"/>
      <c r="N34" s="253">
        <f>IF(L34&lt;0,0,L34)</f>
        <v>0</v>
      </c>
      <c r="O34" s="251"/>
      <c r="P34" s="251"/>
      <c r="Q34" s="251"/>
      <c r="R34" s="251"/>
    </row>
    <row r="35" spans="1:18" ht="15" x14ac:dyDescent="0.25">
      <c r="A35" s="8"/>
      <c r="B35" s="9"/>
      <c r="J35" s="168"/>
      <c r="K35" s="168"/>
      <c r="L35" s="168"/>
    </row>
    <row r="36" spans="1:18" ht="13.2" hidden="1" x14ac:dyDescent="0.25"/>
    <row r="37" spans="1:18" ht="13.2" hidden="1" x14ac:dyDescent="0.25"/>
    <row r="38" spans="1:18" ht="13.2" hidden="1" x14ac:dyDescent="0.25"/>
    <row r="39" spans="1:18" ht="13.2" hidden="1" x14ac:dyDescent="0.25"/>
    <row r="40" spans="1:18" ht="13.2" hidden="1" x14ac:dyDescent="0.25"/>
    <row r="41" spans="1:18" ht="13.2" hidden="1" x14ac:dyDescent="0.25"/>
  </sheetData>
  <sheetProtection algorithmName="SHA-512" hashValue="e6eRVDEgDagXhOUeXVwRlb2aXR9obXV4SQ15DTL4ubXMWJ0JGbD8IC8MMsYyzQStM6VUWOyswuoxBPuNsRrWsg==" saltValue="hqPfxcVbDyXcB2iPRRLkZQ==" spinCount="100000" sheet="1" formatCells="0" formatColumns="0" formatRows="0" insertColumns="0" insertRows="0" insertHyperlinks="0" deleteColumns="0" deleteRows="0" selectLockedCells="1" sort="0" autoFilter="0" pivotTables="0"/>
  <dataConsolidate/>
  <phoneticPr fontId="9" type="noConversion"/>
  <conditionalFormatting sqref="L30">
    <cfRule type="expression" dxfId="20" priority="1">
      <formula>$L$30&gt;0</formula>
    </cfRule>
    <cfRule type="expression" dxfId="19" priority="2">
      <formula>$L$30&lt;0</formula>
    </cfRule>
  </conditionalFormatting>
  <dataValidations xWindow="1897" yWindow="575" count="2">
    <dataValidation type="list" allowBlank="1" showInputMessage="1" showErrorMessage="1" promptTitle="Select Frequency" prompt=" " sqref="L9" xr:uid="{00000000-0002-0000-0000-000000000000}">
      <formula1>Data</formula1>
    </dataValidation>
    <dataValidation type="list" allowBlank="1" showInputMessage="1" showErrorMessage="1" sqref="B2" xr:uid="{00000000-0002-0000-0000-000001000000}">
      <formula1>SchoolsNEW</formula1>
    </dataValidation>
  </dataValidations>
  <pageMargins left="0.59055118110236227" right="0.59055118110236227" top="0.59055118110236227" bottom="0.59055118110236227" header="0.31496062992125984" footer="0.31496062992125984"/>
  <pageSetup paperSize="9" scale="80" orientation="landscape" r:id="rId1"/>
  <headerFooter>
    <oddFooter>Page 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0DAC5-2438-4514-A2CC-4465A7F438A7}">
  <sheetPr filterMode="1"/>
  <dimension ref="A1:H12701"/>
  <sheetViews>
    <sheetView showGridLines="0" topLeftCell="A1021" zoomScale="90" zoomScaleNormal="90" workbookViewId="0">
      <selection activeCell="A15" sqref="A15:F12249"/>
    </sheetView>
  </sheetViews>
  <sheetFormatPr defaultColWidth="0" defaultRowHeight="14.4" x14ac:dyDescent="0.3"/>
  <cols>
    <col min="1" max="1" width="18.21875" style="354" customWidth="1"/>
    <col min="2" max="2" width="22.6640625" style="354" bestFit="1" customWidth="1"/>
    <col min="3" max="3" width="31.21875" style="354" customWidth="1"/>
    <col min="4" max="4" width="17.33203125" style="354" customWidth="1"/>
    <col min="5" max="5" width="86.77734375" style="354" bestFit="1" customWidth="1"/>
    <col min="6" max="6" width="14" style="354" customWidth="1"/>
    <col min="7" max="7" width="18.33203125" style="354" customWidth="1"/>
    <col min="8" max="8" width="11.77734375" style="354" bestFit="1" customWidth="1"/>
    <col min="9" max="16384" width="9.21875" style="354" hidden="1"/>
  </cols>
  <sheetData>
    <row r="1" spans="1:8" x14ac:dyDescent="0.3">
      <c r="A1" s="387" t="s">
        <v>12081</v>
      </c>
      <c r="B1" s="384"/>
      <c r="C1" s="384"/>
      <c r="D1" s="384"/>
      <c r="E1" s="384"/>
      <c r="F1" s="384"/>
      <c r="G1" s="386"/>
    </row>
    <row r="2" spans="1:8" x14ac:dyDescent="0.3">
      <c r="A2" s="385"/>
      <c r="B2" s="384"/>
      <c r="C2" s="384"/>
      <c r="D2" s="384"/>
      <c r="E2" s="384"/>
      <c r="F2" s="383" t="s">
        <v>12080</v>
      </c>
    </row>
    <row r="3" spans="1:8" ht="22.95" customHeight="1" x14ac:dyDescent="0.3">
      <c r="A3" s="416" t="s">
        <v>12079</v>
      </c>
      <c r="B3" s="416"/>
      <c r="C3" s="416"/>
      <c r="D3" s="416"/>
      <c r="E3" s="416"/>
      <c r="F3" s="416"/>
      <c r="G3" s="416"/>
      <c r="H3" s="416"/>
    </row>
    <row r="4" spans="1:8" ht="15" thickBot="1" x14ac:dyDescent="0.35">
      <c r="A4" s="382"/>
      <c r="B4" s="382"/>
      <c r="C4" s="382"/>
      <c r="D4" s="382"/>
      <c r="E4" s="381"/>
      <c r="F4" s="362"/>
      <c r="G4" s="380"/>
    </row>
    <row r="5" spans="1:8" ht="40.200000000000003" thickBot="1" x14ac:dyDescent="0.35">
      <c r="A5" s="379"/>
      <c r="B5" s="378" t="s">
        <v>12078</v>
      </c>
      <c r="C5" s="378" t="s">
        <v>12077</v>
      </c>
      <c r="D5" s="378" t="s">
        <v>12076</v>
      </c>
      <c r="E5" s="362"/>
      <c r="F5" s="371"/>
      <c r="G5" s="360" t="s">
        <v>12062</v>
      </c>
    </row>
    <row r="6" spans="1:8" x14ac:dyDescent="0.3">
      <c r="A6" s="375" t="s">
        <v>12075</v>
      </c>
      <c r="B6" s="374">
        <v>11.25</v>
      </c>
      <c r="C6" s="373">
        <v>33.75</v>
      </c>
      <c r="D6" s="372">
        <v>4000</v>
      </c>
      <c r="E6" s="362"/>
      <c r="F6" s="377" t="s">
        <v>12074</v>
      </c>
      <c r="G6" s="376">
        <v>77620632.420000002</v>
      </c>
    </row>
    <row r="7" spans="1:8" ht="15" thickBot="1" x14ac:dyDescent="0.35">
      <c r="A7" s="375" t="s">
        <v>217</v>
      </c>
      <c r="B7" s="374">
        <v>16.875</v>
      </c>
      <c r="C7" s="373">
        <v>33.75</v>
      </c>
      <c r="D7" s="372">
        <v>4000</v>
      </c>
      <c r="E7" s="362"/>
      <c r="F7" s="377" t="s">
        <v>12073</v>
      </c>
      <c r="G7" s="376">
        <v>23081211.43</v>
      </c>
    </row>
    <row r="8" spans="1:8" ht="15" thickBot="1" x14ac:dyDescent="0.35">
      <c r="A8" s="375" t="s">
        <v>12072</v>
      </c>
      <c r="B8" s="374">
        <v>22.5</v>
      </c>
      <c r="C8" s="373">
        <v>33.75</v>
      </c>
      <c r="D8" s="372">
        <v>4000</v>
      </c>
      <c r="E8" s="362"/>
      <c r="F8" s="371" t="s">
        <v>7</v>
      </c>
      <c r="G8" s="370">
        <v>100701843.84999999</v>
      </c>
    </row>
    <row r="9" spans="1:8" x14ac:dyDescent="0.3">
      <c r="A9" s="369" t="s">
        <v>12071</v>
      </c>
      <c r="B9" s="368">
        <v>33.75</v>
      </c>
      <c r="C9" s="367">
        <v>33.75</v>
      </c>
      <c r="D9" s="366">
        <v>4000</v>
      </c>
      <c r="E9" s="362"/>
      <c r="F9" s="362"/>
    </row>
    <row r="10" spans="1:8" x14ac:dyDescent="0.3">
      <c r="A10" s="362" t="s">
        <v>12070</v>
      </c>
      <c r="B10" s="362"/>
      <c r="C10" s="363"/>
      <c r="D10" s="362"/>
      <c r="E10" s="362"/>
      <c r="F10" s="362"/>
    </row>
    <row r="11" spans="1:8" x14ac:dyDescent="0.3">
      <c r="A11" s="362" t="s">
        <v>12069</v>
      </c>
      <c r="B11" s="362"/>
      <c r="C11" s="363"/>
      <c r="D11" s="362"/>
      <c r="E11" s="362"/>
      <c r="F11" s="362"/>
    </row>
    <row r="12" spans="1:8" x14ac:dyDescent="0.3">
      <c r="A12" s="362" t="s">
        <v>12068</v>
      </c>
      <c r="B12" s="362"/>
      <c r="C12" s="363"/>
      <c r="D12" s="362"/>
      <c r="E12" s="362"/>
      <c r="F12" s="362"/>
    </row>
    <row r="13" spans="1:8" x14ac:dyDescent="0.3">
      <c r="A13" s="364" t="s">
        <v>12067</v>
      </c>
      <c r="B13" s="362"/>
      <c r="C13" s="363"/>
      <c r="D13" s="362"/>
      <c r="E13" s="362"/>
      <c r="F13" s="362"/>
      <c r="G13" s="365"/>
    </row>
    <row r="14" spans="1:8" ht="15" thickBot="1" x14ac:dyDescent="0.35">
      <c r="A14" s="364"/>
      <c r="B14" s="362"/>
      <c r="C14" s="363"/>
      <c r="D14" s="362"/>
      <c r="E14" s="362"/>
      <c r="F14" s="362"/>
    </row>
    <row r="15" spans="1:8" ht="15" thickBot="1" x14ac:dyDescent="0.35">
      <c r="A15" s="361" t="s">
        <v>26</v>
      </c>
      <c r="B15" s="361" t="s">
        <v>12066</v>
      </c>
      <c r="C15" s="361" t="s">
        <v>12065</v>
      </c>
      <c r="D15" s="361" t="s">
        <v>12064</v>
      </c>
      <c r="E15" s="361" t="s">
        <v>234</v>
      </c>
      <c r="F15" s="361" t="s">
        <v>12063</v>
      </c>
      <c r="G15" s="360" t="s">
        <v>12062</v>
      </c>
    </row>
    <row r="16" spans="1:8" hidden="1" x14ac:dyDescent="0.3">
      <c r="A16" s="356">
        <v>100000</v>
      </c>
      <c r="B16" s="356">
        <v>201</v>
      </c>
      <c r="C16" s="356" t="s">
        <v>12061</v>
      </c>
      <c r="D16" s="356">
        <v>2013614</v>
      </c>
      <c r="E16" s="356" t="s">
        <v>12060</v>
      </c>
      <c r="F16" s="356" t="s">
        <v>294</v>
      </c>
      <c r="G16" s="355">
        <v>7513.02</v>
      </c>
    </row>
    <row r="17" spans="1:7" hidden="1" x14ac:dyDescent="0.3">
      <c r="A17" s="356">
        <v>100005</v>
      </c>
      <c r="B17" s="356">
        <v>202</v>
      </c>
      <c r="C17" s="356" t="s">
        <v>868</v>
      </c>
      <c r="D17" s="356">
        <v>2021048</v>
      </c>
      <c r="E17" s="356" t="s">
        <v>12059</v>
      </c>
      <c r="F17" s="356"/>
      <c r="G17" s="355">
        <v>4870.75</v>
      </c>
    </row>
    <row r="18" spans="1:7" hidden="1" x14ac:dyDescent="0.3">
      <c r="A18" s="356">
        <v>100006</v>
      </c>
      <c r="B18" s="356">
        <v>202</v>
      </c>
      <c r="C18" s="356" t="s">
        <v>868</v>
      </c>
      <c r="D18" s="356">
        <v>2021100</v>
      </c>
      <c r="E18" s="356" t="s">
        <v>12058</v>
      </c>
      <c r="F18" s="356"/>
      <c r="G18" s="355">
        <v>5755</v>
      </c>
    </row>
    <row r="19" spans="1:7" hidden="1" x14ac:dyDescent="0.3">
      <c r="A19" s="356">
        <v>100007</v>
      </c>
      <c r="B19" s="356">
        <v>202</v>
      </c>
      <c r="C19" s="356" t="s">
        <v>868</v>
      </c>
      <c r="D19" s="356">
        <v>2021101</v>
      </c>
      <c r="E19" s="356" t="s">
        <v>12057</v>
      </c>
      <c r="F19" s="356"/>
      <c r="G19" s="355">
        <v>4641.25</v>
      </c>
    </row>
    <row r="20" spans="1:7" hidden="1" x14ac:dyDescent="0.3">
      <c r="A20" s="356">
        <v>100008</v>
      </c>
      <c r="B20" s="356">
        <v>202</v>
      </c>
      <c r="C20" s="356" t="s">
        <v>868</v>
      </c>
      <c r="D20" s="356">
        <v>2022019</v>
      </c>
      <c r="E20" s="356" t="s">
        <v>12056</v>
      </c>
      <c r="F20" s="356"/>
      <c r="G20" s="355">
        <v>7793.5</v>
      </c>
    </row>
    <row r="21" spans="1:7" hidden="1" x14ac:dyDescent="0.3">
      <c r="A21" s="356">
        <v>100009</v>
      </c>
      <c r="B21" s="356">
        <v>202</v>
      </c>
      <c r="C21" s="356" t="s">
        <v>868</v>
      </c>
      <c r="D21" s="356">
        <v>2022036</v>
      </c>
      <c r="E21" s="356" t="s">
        <v>12055</v>
      </c>
      <c r="F21" s="356"/>
      <c r="G21" s="355">
        <v>8567.5</v>
      </c>
    </row>
    <row r="22" spans="1:7" hidden="1" x14ac:dyDescent="0.3">
      <c r="A22" s="356">
        <v>100010</v>
      </c>
      <c r="B22" s="356">
        <v>202</v>
      </c>
      <c r="C22" s="356" t="s">
        <v>868</v>
      </c>
      <c r="D22" s="356">
        <v>2022065</v>
      </c>
      <c r="E22" s="356" t="s">
        <v>12054</v>
      </c>
      <c r="F22" s="356"/>
      <c r="G22" s="355">
        <v>8383</v>
      </c>
    </row>
    <row r="23" spans="1:7" hidden="1" x14ac:dyDescent="0.3">
      <c r="A23" s="356">
        <v>100011</v>
      </c>
      <c r="B23" s="356">
        <v>202</v>
      </c>
      <c r="C23" s="356" t="s">
        <v>868</v>
      </c>
      <c r="D23" s="356">
        <v>2022078</v>
      </c>
      <c r="E23" s="356" t="s">
        <v>7355</v>
      </c>
      <c r="F23" s="356"/>
      <c r="G23" s="355">
        <v>8743</v>
      </c>
    </row>
    <row r="24" spans="1:7" hidden="1" x14ac:dyDescent="0.3">
      <c r="A24" s="356">
        <v>100012</v>
      </c>
      <c r="B24" s="356">
        <v>202</v>
      </c>
      <c r="C24" s="356" t="s">
        <v>868</v>
      </c>
      <c r="D24" s="356">
        <v>2022095</v>
      </c>
      <c r="E24" s="356" t="s">
        <v>9220</v>
      </c>
      <c r="F24" s="356"/>
      <c r="G24" s="355">
        <v>7147.75</v>
      </c>
    </row>
    <row r="25" spans="1:7" hidden="1" x14ac:dyDescent="0.3">
      <c r="A25" s="356">
        <v>100013</v>
      </c>
      <c r="B25" s="356">
        <v>202</v>
      </c>
      <c r="C25" s="356" t="s">
        <v>868</v>
      </c>
      <c r="D25" s="356">
        <v>2022184</v>
      </c>
      <c r="E25" s="356" t="s">
        <v>12053</v>
      </c>
      <c r="F25" s="356"/>
      <c r="G25" s="355">
        <v>6126.25</v>
      </c>
    </row>
    <row r="26" spans="1:7" hidden="1" x14ac:dyDescent="0.3">
      <c r="A26" s="356">
        <v>100014</v>
      </c>
      <c r="B26" s="356">
        <v>202</v>
      </c>
      <c r="C26" s="356" t="s">
        <v>868</v>
      </c>
      <c r="D26" s="356">
        <v>2022219</v>
      </c>
      <c r="E26" s="356" t="s">
        <v>12052</v>
      </c>
      <c r="F26" s="356"/>
      <c r="G26" s="355">
        <v>6488.5</v>
      </c>
    </row>
    <row r="27" spans="1:7" hidden="1" x14ac:dyDescent="0.3">
      <c r="A27" s="356">
        <v>100015</v>
      </c>
      <c r="B27" s="356">
        <v>202</v>
      </c>
      <c r="C27" s="356" t="s">
        <v>868</v>
      </c>
      <c r="D27" s="356">
        <v>2022290</v>
      </c>
      <c r="E27" s="356" t="s">
        <v>6065</v>
      </c>
      <c r="F27" s="356"/>
      <c r="G27" s="355">
        <v>6049.75</v>
      </c>
    </row>
    <row r="28" spans="1:7" hidden="1" x14ac:dyDescent="0.3">
      <c r="A28" s="356">
        <v>100018</v>
      </c>
      <c r="B28" s="356">
        <v>202</v>
      </c>
      <c r="C28" s="356" t="s">
        <v>868</v>
      </c>
      <c r="D28" s="356">
        <v>2022436</v>
      </c>
      <c r="E28" s="356" t="s">
        <v>12051</v>
      </c>
      <c r="F28" s="356"/>
      <c r="G28" s="355">
        <v>8484.25</v>
      </c>
    </row>
    <row r="29" spans="1:7" hidden="1" x14ac:dyDescent="0.3">
      <c r="A29" s="356">
        <v>100019</v>
      </c>
      <c r="B29" s="356">
        <v>202</v>
      </c>
      <c r="C29" s="356" t="s">
        <v>868</v>
      </c>
      <c r="D29" s="356">
        <v>2022438</v>
      </c>
      <c r="E29" s="356" t="s">
        <v>12050</v>
      </c>
      <c r="F29" s="356"/>
      <c r="G29" s="355">
        <v>8155.75</v>
      </c>
    </row>
    <row r="30" spans="1:7" hidden="1" x14ac:dyDescent="0.3">
      <c r="A30" s="356">
        <v>100020</v>
      </c>
      <c r="B30" s="356">
        <v>202</v>
      </c>
      <c r="C30" s="356" t="s">
        <v>868</v>
      </c>
      <c r="D30" s="356">
        <v>2022475</v>
      </c>
      <c r="E30" s="356" t="s">
        <v>12049</v>
      </c>
      <c r="F30" s="356"/>
      <c r="G30" s="355">
        <v>9085</v>
      </c>
    </row>
    <row r="31" spans="1:7" hidden="1" x14ac:dyDescent="0.3">
      <c r="A31" s="356">
        <v>100021</v>
      </c>
      <c r="B31" s="356">
        <v>202</v>
      </c>
      <c r="C31" s="356" t="s">
        <v>868</v>
      </c>
      <c r="D31" s="356">
        <v>2022502</v>
      </c>
      <c r="E31" s="356" t="s">
        <v>12048</v>
      </c>
      <c r="F31" s="356"/>
      <c r="G31" s="355">
        <v>8290.75</v>
      </c>
    </row>
    <row r="32" spans="1:7" hidden="1" x14ac:dyDescent="0.3">
      <c r="A32" s="356">
        <v>100022</v>
      </c>
      <c r="B32" s="356">
        <v>202</v>
      </c>
      <c r="C32" s="356" t="s">
        <v>868</v>
      </c>
      <c r="D32" s="356">
        <v>2022507</v>
      </c>
      <c r="E32" s="356" t="s">
        <v>12047</v>
      </c>
      <c r="F32" s="356"/>
      <c r="G32" s="355">
        <v>8486.5</v>
      </c>
    </row>
    <row r="33" spans="1:7" hidden="1" x14ac:dyDescent="0.3">
      <c r="A33" s="356">
        <v>100023</v>
      </c>
      <c r="B33" s="356">
        <v>202</v>
      </c>
      <c r="C33" s="356" t="s">
        <v>868</v>
      </c>
      <c r="D33" s="356">
        <v>2022603</v>
      </c>
      <c r="E33" s="356" t="s">
        <v>12046</v>
      </c>
      <c r="F33" s="356"/>
      <c r="G33" s="355">
        <v>8916.25</v>
      </c>
    </row>
    <row r="34" spans="1:7" hidden="1" x14ac:dyDescent="0.3">
      <c r="A34" s="356">
        <v>100025</v>
      </c>
      <c r="B34" s="356">
        <v>202</v>
      </c>
      <c r="C34" s="356" t="s">
        <v>868</v>
      </c>
      <c r="D34" s="356">
        <v>2022775</v>
      </c>
      <c r="E34" s="356" t="s">
        <v>12045</v>
      </c>
      <c r="F34" s="356"/>
      <c r="G34" s="355">
        <v>9121</v>
      </c>
    </row>
    <row r="35" spans="1:7" hidden="1" x14ac:dyDescent="0.3">
      <c r="A35" s="356">
        <v>100026</v>
      </c>
      <c r="B35" s="356">
        <v>202</v>
      </c>
      <c r="C35" s="356" t="s">
        <v>868</v>
      </c>
      <c r="D35" s="356">
        <v>2022797</v>
      </c>
      <c r="E35" s="356" t="s">
        <v>12044</v>
      </c>
      <c r="F35" s="356"/>
      <c r="G35" s="355">
        <v>6479.5</v>
      </c>
    </row>
    <row r="36" spans="1:7" hidden="1" x14ac:dyDescent="0.3">
      <c r="A36" s="356">
        <v>100027</v>
      </c>
      <c r="B36" s="356">
        <v>202</v>
      </c>
      <c r="C36" s="356" t="s">
        <v>868</v>
      </c>
      <c r="D36" s="356">
        <v>2022841</v>
      </c>
      <c r="E36" s="356" t="s">
        <v>12043</v>
      </c>
      <c r="F36" s="356"/>
      <c r="G36" s="355">
        <v>6628</v>
      </c>
    </row>
    <row r="37" spans="1:7" hidden="1" x14ac:dyDescent="0.3">
      <c r="A37" s="356">
        <v>100028</v>
      </c>
      <c r="B37" s="356">
        <v>202</v>
      </c>
      <c r="C37" s="356" t="s">
        <v>868</v>
      </c>
      <c r="D37" s="356">
        <v>2023323</v>
      </c>
      <c r="E37" s="356" t="s">
        <v>12042</v>
      </c>
      <c r="F37" s="356" t="s">
        <v>294</v>
      </c>
      <c r="G37" s="355">
        <v>6689.25</v>
      </c>
    </row>
    <row r="38" spans="1:7" hidden="1" x14ac:dyDescent="0.3">
      <c r="A38" s="356">
        <v>100029</v>
      </c>
      <c r="B38" s="356">
        <v>202</v>
      </c>
      <c r="C38" s="356" t="s">
        <v>868</v>
      </c>
      <c r="D38" s="356">
        <v>2023327</v>
      </c>
      <c r="E38" s="356" t="s">
        <v>12041</v>
      </c>
      <c r="F38" s="356" t="s">
        <v>294</v>
      </c>
      <c r="G38" s="355">
        <v>6973.56</v>
      </c>
    </row>
    <row r="39" spans="1:7" hidden="1" x14ac:dyDescent="0.3">
      <c r="A39" s="356">
        <v>100030</v>
      </c>
      <c r="B39" s="356">
        <v>202</v>
      </c>
      <c r="C39" s="356" t="s">
        <v>868</v>
      </c>
      <c r="D39" s="356">
        <v>2023340</v>
      </c>
      <c r="E39" s="356" t="s">
        <v>12040</v>
      </c>
      <c r="F39" s="356" t="s">
        <v>294</v>
      </c>
      <c r="G39" s="355">
        <v>7491.15</v>
      </c>
    </row>
    <row r="40" spans="1:7" hidden="1" x14ac:dyDescent="0.3">
      <c r="A40" s="356">
        <v>100031</v>
      </c>
      <c r="B40" s="356">
        <v>202</v>
      </c>
      <c r="C40" s="356" t="s">
        <v>868</v>
      </c>
      <c r="D40" s="356">
        <v>2023352</v>
      </c>
      <c r="E40" s="356" t="s">
        <v>12039</v>
      </c>
      <c r="F40" s="356" t="s">
        <v>294</v>
      </c>
      <c r="G40" s="355">
        <v>7102.35</v>
      </c>
    </row>
    <row r="41" spans="1:7" hidden="1" x14ac:dyDescent="0.3">
      <c r="A41" s="356">
        <v>100032</v>
      </c>
      <c r="B41" s="356">
        <v>202</v>
      </c>
      <c r="C41" s="356" t="s">
        <v>868</v>
      </c>
      <c r="D41" s="356">
        <v>2023359</v>
      </c>
      <c r="E41" s="356" t="s">
        <v>12038</v>
      </c>
      <c r="F41" s="356" t="s">
        <v>294</v>
      </c>
      <c r="G41" s="355">
        <v>6458.4</v>
      </c>
    </row>
    <row r="42" spans="1:7" hidden="1" x14ac:dyDescent="0.3">
      <c r="A42" s="356">
        <v>100033</v>
      </c>
      <c r="B42" s="356">
        <v>202</v>
      </c>
      <c r="C42" s="356" t="s">
        <v>868</v>
      </c>
      <c r="D42" s="356">
        <v>2023361</v>
      </c>
      <c r="E42" s="356" t="s">
        <v>12037</v>
      </c>
      <c r="F42" s="356" t="s">
        <v>294</v>
      </c>
      <c r="G42" s="355">
        <v>6871.5</v>
      </c>
    </row>
    <row r="43" spans="1:7" hidden="1" x14ac:dyDescent="0.3">
      <c r="A43" s="356">
        <v>100034</v>
      </c>
      <c r="B43" s="356">
        <v>202</v>
      </c>
      <c r="C43" s="356" t="s">
        <v>868</v>
      </c>
      <c r="D43" s="356">
        <v>2023370</v>
      </c>
      <c r="E43" s="356" t="s">
        <v>12036</v>
      </c>
      <c r="F43" s="356" t="s">
        <v>294</v>
      </c>
      <c r="G43" s="355">
        <v>7131.51</v>
      </c>
    </row>
    <row r="44" spans="1:7" hidden="1" x14ac:dyDescent="0.3">
      <c r="A44" s="356">
        <v>100035</v>
      </c>
      <c r="B44" s="356">
        <v>202</v>
      </c>
      <c r="C44" s="356" t="s">
        <v>868</v>
      </c>
      <c r="D44" s="356">
        <v>2023391</v>
      </c>
      <c r="E44" s="356" t="s">
        <v>12035</v>
      </c>
      <c r="F44" s="356" t="s">
        <v>294</v>
      </c>
      <c r="G44" s="355">
        <v>8227.44</v>
      </c>
    </row>
    <row r="45" spans="1:7" hidden="1" x14ac:dyDescent="0.3">
      <c r="A45" s="356">
        <v>100036</v>
      </c>
      <c r="B45" s="356">
        <v>202</v>
      </c>
      <c r="C45" s="356" t="s">
        <v>868</v>
      </c>
      <c r="D45" s="356">
        <v>2023398</v>
      </c>
      <c r="E45" s="356" t="s">
        <v>12034</v>
      </c>
      <c r="F45" s="356" t="s">
        <v>294</v>
      </c>
      <c r="G45" s="355">
        <v>6621.21</v>
      </c>
    </row>
    <row r="46" spans="1:7" hidden="1" x14ac:dyDescent="0.3">
      <c r="A46" s="356">
        <v>100039</v>
      </c>
      <c r="B46" s="356">
        <v>202</v>
      </c>
      <c r="C46" s="356" t="s">
        <v>868</v>
      </c>
      <c r="D46" s="356">
        <v>2023429</v>
      </c>
      <c r="E46" s="356" t="s">
        <v>12033</v>
      </c>
      <c r="F46" s="356" t="s">
        <v>294</v>
      </c>
      <c r="G46" s="355">
        <v>6973.56</v>
      </c>
    </row>
    <row r="47" spans="1:7" hidden="1" x14ac:dyDescent="0.3">
      <c r="A47" s="356">
        <v>100040</v>
      </c>
      <c r="B47" s="356">
        <v>202</v>
      </c>
      <c r="C47" s="356" t="s">
        <v>868</v>
      </c>
      <c r="D47" s="356">
        <v>2023441</v>
      </c>
      <c r="E47" s="356" t="s">
        <v>12032</v>
      </c>
      <c r="F47" s="356" t="s">
        <v>294</v>
      </c>
      <c r="G47" s="355">
        <v>6866.64</v>
      </c>
    </row>
    <row r="48" spans="1:7" hidden="1" x14ac:dyDescent="0.3">
      <c r="A48" s="356">
        <v>100041</v>
      </c>
      <c r="B48" s="356">
        <v>202</v>
      </c>
      <c r="C48" s="356" t="s">
        <v>868</v>
      </c>
      <c r="D48" s="356">
        <v>2023482</v>
      </c>
      <c r="E48" s="356" t="s">
        <v>12031</v>
      </c>
      <c r="F48" s="356" t="s">
        <v>294</v>
      </c>
      <c r="G48" s="355">
        <v>6703.83</v>
      </c>
    </row>
    <row r="49" spans="1:7" hidden="1" x14ac:dyDescent="0.3">
      <c r="A49" s="356">
        <v>100042</v>
      </c>
      <c r="B49" s="356">
        <v>202</v>
      </c>
      <c r="C49" s="356" t="s">
        <v>868</v>
      </c>
      <c r="D49" s="356">
        <v>2023517</v>
      </c>
      <c r="E49" s="356" t="s">
        <v>12030</v>
      </c>
      <c r="F49" s="356" t="s">
        <v>294</v>
      </c>
      <c r="G49" s="355">
        <v>6951.69</v>
      </c>
    </row>
    <row r="50" spans="1:7" hidden="1" x14ac:dyDescent="0.3">
      <c r="A50" s="356">
        <v>100043</v>
      </c>
      <c r="B50" s="356">
        <v>202</v>
      </c>
      <c r="C50" s="356" t="s">
        <v>868</v>
      </c>
      <c r="D50" s="356">
        <v>2023521</v>
      </c>
      <c r="E50" s="356" t="s">
        <v>12029</v>
      </c>
      <c r="F50" s="356" t="s">
        <v>294</v>
      </c>
      <c r="G50" s="355">
        <v>7002.72</v>
      </c>
    </row>
    <row r="51" spans="1:7" hidden="1" x14ac:dyDescent="0.3">
      <c r="A51" s="356">
        <v>100044</v>
      </c>
      <c r="B51" s="356">
        <v>202</v>
      </c>
      <c r="C51" s="356" t="s">
        <v>868</v>
      </c>
      <c r="D51" s="356">
        <v>2023546</v>
      </c>
      <c r="E51" s="356" t="s">
        <v>3168</v>
      </c>
      <c r="F51" s="356" t="s">
        <v>294</v>
      </c>
      <c r="G51" s="355">
        <v>6106.05</v>
      </c>
    </row>
    <row r="52" spans="1:7" hidden="1" x14ac:dyDescent="0.3">
      <c r="A52" s="356">
        <v>100045</v>
      </c>
      <c r="B52" s="356">
        <v>202</v>
      </c>
      <c r="C52" s="356" t="s">
        <v>868</v>
      </c>
      <c r="D52" s="356">
        <v>2023560</v>
      </c>
      <c r="E52" s="356" t="s">
        <v>1159</v>
      </c>
      <c r="F52" s="356" t="s">
        <v>294</v>
      </c>
      <c r="G52" s="355">
        <v>6803.46</v>
      </c>
    </row>
    <row r="53" spans="1:7" hidden="1" x14ac:dyDescent="0.3">
      <c r="A53" s="356">
        <v>100046</v>
      </c>
      <c r="B53" s="356">
        <v>202</v>
      </c>
      <c r="C53" s="356" t="s">
        <v>868</v>
      </c>
      <c r="D53" s="356">
        <v>2023568</v>
      </c>
      <c r="E53" s="356" t="s">
        <v>6217</v>
      </c>
      <c r="F53" s="356" t="s">
        <v>294</v>
      </c>
      <c r="G53" s="355">
        <v>6810.75</v>
      </c>
    </row>
    <row r="54" spans="1:7" hidden="1" x14ac:dyDescent="0.3">
      <c r="A54" s="356">
        <v>100047</v>
      </c>
      <c r="B54" s="356">
        <v>202</v>
      </c>
      <c r="C54" s="356" t="s">
        <v>868</v>
      </c>
      <c r="D54" s="356">
        <v>2023649</v>
      </c>
      <c r="E54" s="356" t="s">
        <v>12028</v>
      </c>
      <c r="F54" s="356" t="s">
        <v>294</v>
      </c>
      <c r="G54" s="355">
        <v>6822.9</v>
      </c>
    </row>
    <row r="55" spans="1:7" hidden="1" x14ac:dyDescent="0.3">
      <c r="A55" s="356">
        <v>100048</v>
      </c>
      <c r="B55" s="356">
        <v>202</v>
      </c>
      <c r="C55" s="356" t="s">
        <v>868</v>
      </c>
      <c r="D55" s="356">
        <v>2023655</v>
      </c>
      <c r="E55" s="356" t="s">
        <v>12027</v>
      </c>
      <c r="F55" s="356" t="s">
        <v>294</v>
      </c>
      <c r="G55" s="355">
        <v>6869.07</v>
      </c>
    </row>
    <row r="56" spans="1:7" hidden="1" x14ac:dyDescent="0.3">
      <c r="A56" s="356">
        <v>100049</v>
      </c>
      <c r="B56" s="356">
        <v>202</v>
      </c>
      <c r="C56" s="356" t="s">
        <v>868</v>
      </c>
      <c r="D56" s="356">
        <v>2024104</v>
      </c>
      <c r="E56" s="356" t="s">
        <v>12026</v>
      </c>
      <c r="F56" s="356"/>
      <c r="G56" s="355">
        <v>21015.62</v>
      </c>
    </row>
    <row r="57" spans="1:7" hidden="1" x14ac:dyDescent="0.3">
      <c r="A57" s="356">
        <v>100050</v>
      </c>
      <c r="B57" s="356">
        <v>202</v>
      </c>
      <c r="C57" s="356" t="s">
        <v>868</v>
      </c>
      <c r="D57" s="356">
        <v>2024166</v>
      </c>
      <c r="E57" s="356" t="s">
        <v>12025</v>
      </c>
      <c r="F57" s="356"/>
      <c r="G57" s="355">
        <v>25268.12</v>
      </c>
    </row>
    <row r="58" spans="1:7" hidden="1" x14ac:dyDescent="0.3">
      <c r="A58" s="356">
        <v>100051</v>
      </c>
      <c r="B58" s="356">
        <v>202</v>
      </c>
      <c r="C58" s="356" t="s">
        <v>868</v>
      </c>
      <c r="D58" s="356">
        <v>2024196</v>
      </c>
      <c r="E58" s="356" t="s">
        <v>12024</v>
      </c>
      <c r="F58" s="356"/>
      <c r="G58" s="355">
        <v>21645.62</v>
      </c>
    </row>
    <row r="59" spans="1:7" hidden="1" x14ac:dyDescent="0.3">
      <c r="A59" s="356">
        <v>100052</v>
      </c>
      <c r="B59" s="356">
        <v>202</v>
      </c>
      <c r="C59" s="356" t="s">
        <v>868</v>
      </c>
      <c r="D59" s="356">
        <v>2024275</v>
      </c>
      <c r="E59" s="356" t="s">
        <v>12023</v>
      </c>
      <c r="F59" s="356"/>
      <c r="G59" s="355">
        <v>27641.88</v>
      </c>
    </row>
    <row r="60" spans="1:7" hidden="1" x14ac:dyDescent="0.3">
      <c r="A60" s="356">
        <v>100053</v>
      </c>
      <c r="B60" s="356">
        <v>202</v>
      </c>
      <c r="C60" s="356" t="s">
        <v>868</v>
      </c>
      <c r="D60" s="356">
        <v>2024285</v>
      </c>
      <c r="E60" s="356" t="s">
        <v>12022</v>
      </c>
      <c r="F60" s="356"/>
      <c r="G60" s="355">
        <v>22270</v>
      </c>
    </row>
    <row r="61" spans="1:7" hidden="1" x14ac:dyDescent="0.3">
      <c r="A61" s="356">
        <v>100054</v>
      </c>
      <c r="B61" s="356">
        <v>202</v>
      </c>
      <c r="C61" s="356" t="s">
        <v>868</v>
      </c>
      <c r="D61" s="356">
        <v>2024611</v>
      </c>
      <c r="E61" s="356" t="s">
        <v>12021</v>
      </c>
      <c r="F61" s="356" t="s">
        <v>294</v>
      </c>
      <c r="G61" s="355">
        <v>25655.4</v>
      </c>
    </row>
    <row r="62" spans="1:7" hidden="1" x14ac:dyDescent="0.3">
      <c r="A62" s="356">
        <v>100055</v>
      </c>
      <c r="B62" s="356">
        <v>202</v>
      </c>
      <c r="C62" s="356" t="s">
        <v>868</v>
      </c>
      <c r="D62" s="356">
        <v>2024652</v>
      </c>
      <c r="E62" s="356" t="s">
        <v>12020</v>
      </c>
      <c r="F62" s="356" t="s">
        <v>294</v>
      </c>
      <c r="G62" s="355">
        <v>17697.150000000001</v>
      </c>
    </row>
    <row r="63" spans="1:7" hidden="1" x14ac:dyDescent="0.3">
      <c r="A63" s="356">
        <v>100056</v>
      </c>
      <c r="B63" s="356">
        <v>202</v>
      </c>
      <c r="C63" s="356" t="s">
        <v>868</v>
      </c>
      <c r="D63" s="356">
        <v>2024688</v>
      </c>
      <c r="E63" s="356" t="s">
        <v>12019</v>
      </c>
      <c r="F63" s="356" t="s">
        <v>294</v>
      </c>
      <c r="G63" s="355">
        <v>20965.5</v>
      </c>
    </row>
    <row r="64" spans="1:7" hidden="1" x14ac:dyDescent="0.3">
      <c r="A64" s="356">
        <v>100059</v>
      </c>
      <c r="B64" s="356">
        <v>202</v>
      </c>
      <c r="C64" s="356" t="s">
        <v>868</v>
      </c>
      <c r="D64" s="356">
        <v>2025401</v>
      </c>
      <c r="E64" s="356" t="s">
        <v>12018</v>
      </c>
      <c r="F64" s="356" t="s">
        <v>294</v>
      </c>
      <c r="G64" s="355">
        <v>25126.880000000001</v>
      </c>
    </row>
    <row r="65" spans="1:7" hidden="1" x14ac:dyDescent="0.3">
      <c r="A65" s="356">
        <v>100060</v>
      </c>
      <c r="B65" s="356">
        <v>202</v>
      </c>
      <c r="C65" s="356" t="s">
        <v>868</v>
      </c>
      <c r="D65" s="356">
        <v>2025950</v>
      </c>
      <c r="E65" s="356" t="s">
        <v>12017</v>
      </c>
      <c r="F65" s="356"/>
      <c r="G65" s="355">
        <v>10513.75</v>
      </c>
    </row>
    <row r="66" spans="1:7" hidden="1" x14ac:dyDescent="0.3">
      <c r="A66" s="356">
        <v>100091</v>
      </c>
      <c r="B66" s="356">
        <v>202</v>
      </c>
      <c r="C66" s="356" t="s">
        <v>868</v>
      </c>
      <c r="D66" s="356">
        <v>2027008</v>
      </c>
      <c r="E66" s="356" t="s">
        <v>12016</v>
      </c>
      <c r="F66" s="356"/>
      <c r="G66" s="355">
        <v>5093.5</v>
      </c>
    </row>
    <row r="67" spans="1:7" hidden="1" x14ac:dyDescent="0.3">
      <c r="A67" s="356">
        <v>100092</v>
      </c>
      <c r="B67" s="356">
        <v>202</v>
      </c>
      <c r="C67" s="356" t="s">
        <v>868</v>
      </c>
      <c r="D67" s="356">
        <v>2027137</v>
      </c>
      <c r="E67" s="356" t="s">
        <v>12015</v>
      </c>
      <c r="F67" s="356"/>
      <c r="G67" s="355">
        <v>5147.5</v>
      </c>
    </row>
    <row r="68" spans="1:7" hidden="1" x14ac:dyDescent="0.3">
      <c r="A68" s="356">
        <v>100094</v>
      </c>
      <c r="B68" s="356">
        <v>202</v>
      </c>
      <c r="C68" s="356" t="s">
        <v>868</v>
      </c>
      <c r="D68" s="356">
        <v>2027201</v>
      </c>
      <c r="E68" s="356" t="s">
        <v>12014</v>
      </c>
      <c r="F68" s="356"/>
      <c r="G68" s="355">
        <v>10547.5</v>
      </c>
    </row>
    <row r="69" spans="1:7" hidden="1" x14ac:dyDescent="0.3">
      <c r="A69" s="356">
        <v>100096</v>
      </c>
      <c r="B69" s="356">
        <v>202</v>
      </c>
      <c r="C69" s="356" t="s">
        <v>868</v>
      </c>
      <c r="D69" s="356">
        <v>2027205</v>
      </c>
      <c r="E69" s="356" t="s">
        <v>12013</v>
      </c>
      <c r="F69" s="356"/>
      <c r="G69" s="355">
        <v>12187.75</v>
      </c>
    </row>
    <row r="70" spans="1:7" hidden="1" x14ac:dyDescent="0.3">
      <c r="A70" s="356">
        <v>100097</v>
      </c>
      <c r="B70" s="356">
        <v>203</v>
      </c>
      <c r="C70" s="356" t="s">
        <v>1097</v>
      </c>
      <c r="D70" s="356">
        <v>2031001</v>
      </c>
      <c r="E70" s="356" t="s">
        <v>12012</v>
      </c>
      <c r="F70" s="356"/>
      <c r="G70" s="355">
        <v>5248.75</v>
      </c>
    </row>
    <row r="71" spans="1:7" hidden="1" x14ac:dyDescent="0.3">
      <c r="A71" s="356">
        <v>100098</v>
      </c>
      <c r="B71" s="356">
        <v>203</v>
      </c>
      <c r="C71" s="356" t="s">
        <v>1097</v>
      </c>
      <c r="D71" s="356">
        <v>2031006</v>
      </c>
      <c r="E71" s="356" t="s">
        <v>12011</v>
      </c>
      <c r="F71" s="356"/>
      <c r="G71" s="355">
        <v>5626.75</v>
      </c>
    </row>
    <row r="72" spans="1:7" hidden="1" x14ac:dyDescent="0.3">
      <c r="A72" s="356">
        <v>100099</v>
      </c>
      <c r="B72" s="356">
        <v>203</v>
      </c>
      <c r="C72" s="356" t="s">
        <v>1097</v>
      </c>
      <c r="D72" s="356">
        <v>2031016</v>
      </c>
      <c r="E72" s="356" t="s">
        <v>12010</v>
      </c>
      <c r="F72" s="356"/>
      <c r="G72" s="355">
        <v>5120.5</v>
      </c>
    </row>
    <row r="73" spans="1:7" hidden="1" x14ac:dyDescent="0.3">
      <c r="A73" s="356">
        <v>100102</v>
      </c>
      <c r="B73" s="356">
        <v>203</v>
      </c>
      <c r="C73" s="356" t="s">
        <v>1097</v>
      </c>
      <c r="D73" s="356">
        <v>2031022</v>
      </c>
      <c r="E73" s="356" t="s">
        <v>12009</v>
      </c>
      <c r="F73" s="356"/>
      <c r="G73" s="355">
        <v>6018.25</v>
      </c>
    </row>
    <row r="74" spans="1:7" hidden="1" x14ac:dyDescent="0.3">
      <c r="A74" s="356">
        <v>100103</v>
      </c>
      <c r="B74" s="356">
        <v>203</v>
      </c>
      <c r="C74" s="356" t="s">
        <v>1097</v>
      </c>
      <c r="D74" s="356">
        <v>2031101</v>
      </c>
      <c r="E74" s="356" t="s">
        <v>12008</v>
      </c>
      <c r="F74" s="356"/>
      <c r="G74" s="355">
        <v>9231.25</v>
      </c>
    </row>
    <row r="75" spans="1:7" hidden="1" x14ac:dyDescent="0.3">
      <c r="A75" s="356">
        <v>100113</v>
      </c>
      <c r="B75" s="356">
        <v>203</v>
      </c>
      <c r="C75" s="356" t="s">
        <v>1097</v>
      </c>
      <c r="D75" s="356">
        <v>2032028</v>
      </c>
      <c r="E75" s="356" t="s">
        <v>12007</v>
      </c>
      <c r="F75" s="356"/>
      <c r="G75" s="355">
        <v>13495</v>
      </c>
    </row>
    <row r="76" spans="1:7" hidden="1" x14ac:dyDescent="0.3">
      <c r="A76" s="356">
        <v>100114</v>
      </c>
      <c r="B76" s="356">
        <v>203</v>
      </c>
      <c r="C76" s="356" t="s">
        <v>1097</v>
      </c>
      <c r="D76" s="356">
        <v>2032071</v>
      </c>
      <c r="E76" s="356" t="s">
        <v>12006</v>
      </c>
      <c r="F76" s="356"/>
      <c r="G76" s="355">
        <v>8674.15</v>
      </c>
    </row>
    <row r="77" spans="1:7" hidden="1" x14ac:dyDescent="0.3">
      <c r="A77" s="356">
        <v>100115</v>
      </c>
      <c r="B77" s="356">
        <v>203</v>
      </c>
      <c r="C77" s="356" t="s">
        <v>1097</v>
      </c>
      <c r="D77" s="356">
        <v>2032106</v>
      </c>
      <c r="E77" s="356" t="s">
        <v>5600</v>
      </c>
      <c r="F77" s="356"/>
      <c r="G77" s="355">
        <v>6630.25</v>
      </c>
    </row>
    <row r="78" spans="1:7" hidden="1" x14ac:dyDescent="0.3">
      <c r="A78" s="356">
        <v>100120</v>
      </c>
      <c r="B78" s="356">
        <v>203</v>
      </c>
      <c r="C78" s="356" t="s">
        <v>1097</v>
      </c>
      <c r="D78" s="356">
        <v>2032174</v>
      </c>
      <c r="E78" s="356" t="s">
        <v>12005</v>
      </c>
      <c r="F78" s="356"/>
      <c r="G78" s="355">
        <v>8817.92</v>
      </c>
    </row>
    <row r="79" spans="1:7" hidden="1" x14ac:dyDescent="0.3">
      <c r="A79" s="356">
        <v>100125</v>
      </c>
      <c r="B79" s="356">
        <v>203</v>
      </c>
      <c r="C79" s="356" t="s">
        <v>1097</v>
      </c>
      <c r="D79" s="356">
        <v>2032228</v>
      </c>
      <c r="E79" s="356" t="s">
        <v>12004</v>
      </c>
      <c r="F79" s="356"/>
      <c r="G79" s="355">
        <v>8340.25</v>
      </c>
    </row>
    <row r="80" spans="1:7" hidden="1" x14ac:dyDescent="0.3">
      <c r="A80" s="356">
        <v>100126</v>
      </c>
      <c r="B80" s="356">
        <v>203</v>
      </c>
      <c r="C80" s="356" t="s">
        <v>1097</v>
      </c>
      <c r="D80" s="356">
        <v>2032242</v>
      </c>
      <c r="E80" s="356" t="s">
        <v>12003</v>
      </c>
      <c r="F80" s="356"/>
      <c r="G80" s="355">
        <v>7888</v>
      </c>
    </row>
    <row r="81" spans="1:7" hidden="1" x14ac:dyDescent="0.3">
      <c r="A81" s="356">
        <v>100127</v>
      </c>
      <c r="B81" s="356">
        <v>203</v>
      </c>
      <c r="C81" s="356" t="s">
        <v>1097</v>
      </c>
      <c r="D81" s="356">
        <v>2032258</v>
      </c>
      <c r="E81" s="356" t="s">
        <v>11029</v>
      </c>
      <c r="F81" s="356"/>
      <c r="G81" s="355">
        <v>8875.75</v>
      </c>
    </row>
    <row r="82" spans="1:7" hidden="1" x14ac:dyDescent="0.3">
      <c r="A82" s="356">
        <v>100129</v>
      </c>
      <c r="B82" s="356">
        <v>203</v>
      </c>
      <c r="C82" s="356" t="s">
        <v>1097</v>
      </c>
      <c r="D82" s="356">
        <v>2032271</v>
      </c>
      <c r="E82" s="356" t="s">
        <v>12002</v>
      </c>
      <c r="F82" s="356"/>
      <c r="G82" s="355">
        <v>7836.25</v>
      </c>
    </row>
    <row r="83" spans="1:7" hidden="1" x14ac:dyDescent="0.3">
      <c r="A83" s="356">
        <v>100131</v>
      </c>
      <c r="B83" s="356">
        <v>203</v>
      </c>
      <c r="C83" s="356" t="s">
        <v>1097</v>
      </c>
      <c r="D83" s="356">
        <v>2032299</v>
      </c>
      <c r="E83" s="356" t="s">
        <v>12001</v>
      </c>
      <c r="F83" s="356"/>
      <c r="G83" s="355">
        <v>8576.5</v>
      </c>
    </row>
    <row r="84" spans="1:7" hidden="1" x14ac:dyDescent="0.3">
      <c r="A84" s="356">
        <v>100134</v>
      </c>
      <c r="B84" s="356">
        <v>203</v>
      </c>
      <c r="C84" s="356" t="s">
        <v>1097</v>
      </c>
      <c r="D84" s="356">
        <v>2032325</v>
      </c>
      <c r="E84" s="356" t="s">
        <v>12000</v>
      </c>
      <c r="F84" s="356"/>
      <c r="G84" s="355">
        <v>11440.75</v>
      </c>
    </row>
    <row r="85" spans="1:7" hidden="1" x14ac:dyDescent="0.3">
      <c r="A85" s="356">
        <v>100136</v>
      </c>
      <c r="B85" s="356">
        <v>203</v>
      </c>
      <c r="C85" s="356" t="s">
        <v>1097</v>
      </c>
      <c r="D85" s="356">
        <v>2032353</v>
      </c>
      <c r="E85" s="356" t="s">
        <v>11999</v>
      </c>
      <c r="F85" s="356"/>
      <c r="G85" s="355">
        <v>8495.5</v>
      </c>
    </row>
    <row r="86" spans="1:7" hidden="1" x14ac:dyDescent="0.3">
      <c r="A86" s="356">
        <v>100137</v>
      </c>
      <c r="B86" s="356">
        <v>203</v>
      </c>
      <c r="C86" s="356" t="s">
        <v>1097</v>
      </c>
      <c r="D86" s="356">
        <v>2032410</v>
      </c>
      <c r="E86" s="356" t="s">
        <v>8120</v>
      </c>
      <c r="F86" s="356"/>
      <c r="G86" s="355">
        <v>6576.25</v>
      </c>
    </row>
    <row r="87" spans="1:7" hidden="1" x14ac:dyDescent="0.3">
      <c r="A87" s="356">
        <v>100140</v>
      </c>
      <c r="B87" s="356">
        <v>203</v>
      </c>
      <c r="C87" s="356" t="s">
        <v>1097</v>
      </c>
      <c r="D87" s="356">
        <v>2032471</v>
      </c>
      <c r="E87" s="356" t="s">
        <v>11998</v>
      </c>
      <c r="F87" s="356"/>
      <c r="G87" s="355">
        <v>12698.5</v>
      </c>
    </row>
    <row r="88" spans="1:7" hidden="1" x14ac:dyDescent="0.3">
      <c r="A88" s="356">
        <v>100141</v>
      </c>
      <c r="B88" s="356">
        <v>203</v>
      </c>
      <c r="C88" s="356" t="s">
        <v>1097</v>
      </c>
      <c r="D88" s="356">
        <v>2032552</v>
      </c>
      <c r="E88" s="356" t="s">
        <v>11997</v>
      </c>
      <c r="F88" s="356"/>
      <c r="G88" s="355">
        <v>9112</v>
      </c>
    </row>
    <row r="89" spans="1:7" hidden="1" x14ac:dyDescent="0.3">
      <c r="A89" s="356">
        <v>100142</v>
      </c>
      <c r="B89" s="356">
        <v>203</v>
      </c>
      <c r="C89" s="356" t="s">
        <v>1097</v>
      </c>
      <c r="D89" s="356">
        <v>2032598</v>
      </c>
      <c r="E89" s="356" t="s">
        <v>11996</v>
      </c>
      <c r="F89" s="356"/>
      <c r="G89" s="355">
        <v>6560.5</v>
      </c>
    </row>
    <row r="90" spans="1:7" hidden="1" x14ac:dyDescent="0.3">
      <c r="A90" s="356">
        <v>100146</v>
      </c>
      <c r="B90" s="356">
        <v>203</v>
      </c>
      <c r="C90" s="356" t="s">
        <v>1097</v>
      </c>
      <c r="D90" s="356">
        <v>2032662</v>
      </c>
      <c r="E90" s="356" t="s">
        <v>11995</v>
      </c>
      <c r="F90" s="356"/>
      <c r="G90" s="355">
        <v>8630.5</v>
      </c>
    </row>
    <row r="91" spans="1:7" hidden="1" x14ac:dyDescent="0.3">
      <c r="A91" s="356">
        <v>100149</v>
      </c>
      <c r="B91" s="356">
        <v>203</v>
      </c>
      <c r="C91" s="356" t="s">
        <v>1097</v>
      </c>
      <c r="D91" s="356">
        <v>2032798</v>
      </c>
      <c r="E91" s="356" t="s">
        <v>11994</v>
      </c>
      <c r="F91" s="356"/>
      <c r="G91" s="355">
        <v>8952.25</v>
      </c>
    </row>
    <row r="92" spans="1:7" hidden="1" x14ac:dyDescent="0.3">
      <c r="A92" s="356">
        <v>100150</v>
      </c>
      <c r="B92" s="356">
        <v>203</v>
      </c>
      <c r="C92" s="356" t="s">
        <v>1097</v>
      </c>
      <c r="D92" s="356">
        <v>2032801</v>
      </c>
      <c r="E92" s="356" t="s">
        <v>11993</v>
      </c>
      <c r="F92" s="356"/>
      <c r="G92" s="355">
        <v>8911.75</v>
      </c>
    </row>
    <row r="93" spans="1:7" hidden="1" x14ac:dyDescent="0.3">
      <c r="A93" s="356">
        <v>100152</v>
      </c>
      <c r="B93" s="356">
        <v>203</v>
      </c>
      <c r="C93" s="356" t="s">
        <v>1097</v>
      </c>
      <c r="D93" s="356">
        <v>2032813</v>
      </c>
      <c r="E93" s="356" t="s">
        <v>11992</v>
      </c>
      <c r="F93" s="356"/>
      <c r="G93" s="355">
        <v>10565.5</v>
      </c>
    </row>
    <row r="94" spans="1:7" hidden="1" x14ac:dyDescent="0.3">
      <c r="A94" s="356">
        <v>100154</v>
      </c>
      <c r="B94" s="356">
        <v>203</v>
      </c>
      <c r="C94" s="356" t="s">
        <v>1097</v>
      </c>
      <c r="D94" s="356">
        <v>2032851</v>
      </c>
      <c r="E94" s="356" t="s">
        <v>11991</v>
      </c>
      <c r="F94" s="356"/>
      <c r="G94" s="355">
        <v>8468.5</v>
      </c>
    </row>
    <row r="95" spans="1:7" hidden="1" x14ac:dyDescent="0.3">
      <c r="A95" s="356">
        <v>100155</v>
      </c>
      <c r="B95" s="356">
        <v>203</v>
      </c>
      <c r="C95" s="356" t="s">
        <v>1097</v>
      </c>
      <c r="D95" s="356">
        <v>2032877</v>
      </c>
      <c r="E95" s="356" t="s">
        <v>11990</v>
      </c>
      <c r="F95" s="356"/>
      <c r="G95" s="355">
        <v>8970.25</v>
      </c>
    </row>
    <row r="96" spans="1:7" hidden="1" x14ac:dyDescent="0.3">
      <c r="A96" s="356">
        <v>100158</v>
      </c>
      <c r="B96" s="356">
        <v>203</v>
      </c>
      <c r="C96" s="356" t="s">
        <v>1097</v>
      </c>
      <c r="D96" s="356">
        <v>2032900</v>
      </c>
      <c r="E96" s="356" t="s">
        <v>11989</v>
      </c>
      <c r="F96" s="356"/>
      <c r="G96" s="355">
        <v>13461.25</v>
      </c>
    </row>
    <row r="97" spans="1:7" hidden="1" x14ac:dyDescent="0.3">
      <c r="A97" s="356">
        <v>100159</v>
      </c>
      <c r="B97" s="356">
        <v>203</v>
      </c>
      <c r="C97" s="356" t="s">
        <v>1097</v>
      </c>
      <c r="D97" s="356">
        <v>2032901</v>
      </c>
      <c r="E97" s="356" t="s">
        <v>11988</v>
      </c>
      <c r="F97" s="356"/>
      <c r="G97" s="355">
        <v>8189.5</v>
      </c>
    </row>
    <row r="98" spans="1:7" hidden="1" x14ac:dyDescent="0.3">
      <c r="A98" s="356">
        <v>100162</v>
      </c>
      <c r="B98" s="356">
        <v>203</v>
      </c>
      <c r="C98" s="356" t="s">
        <v>1097</v>
      </c>
      <c r="D98" s="356">
        <v>2032915</v>
      </c>
      <c r="E98" s="356" t="s">
        <v>11987</v>
      </c>
      <c r="F98" s="356"/>
      <c r="G98" s="355">
        <v>6526.75</v>
      </c>
    </row>
    <row r="99" spans="1:7" hidden="1" x14ac:dyDescent="0.3">
      <c r="A99" s="356">
        <v>100163</v>
      </c>
      <c r="B99" s="356">
        <v>203</v>
      </c>
      <c r="C99" s="356" t="s">
        <v>1097</v>
      </c>
      <c r="D99" s="356">
        <v>2032916</v>
      </c>
      <c r="E99" s="356" t="s">
        <v>11986</v>
      </c>
      <c r="F99" s="356"/>
      <c r="G99" s="355">
        <v>8817.25</v>
      </c>
    </row>
    <row r="100" spans="1:7" hidden="1" x14ac:dyDescent="0.3">
      <c r="A100" s="356">
        <v>100164</v>
      </c>
      <c r="B100" s="356">
        <v>203</v>
      </c>
      <c r="C100" s="356" t="s">
        <v>1097</v>
      </c>
      <c r="D100" s="356">
        <v>2032917</v>
      </c>
      <c r="E100" s="356" t="s">
        <v>11985</v>
      </c>
      <c r="F100" s="356"/>
      <c r="G100" s="355">
        <v>9096.25</v>
      </c>
    </row>
    <row r="101" spans="1:7" hidden="1" x14ac:dyDescent="0.3">
      <c r="A101" s="356">
        <v>100165</v>
      </c>
      <c r="B101" s="356">
        <v>203</v>
      </c>
      <c r="C101" s="356" t="s">
        <v>1097</v>
      </c>
      <c r="D101" s="356">
        <v>2033322</v>
      </c>
      <c r="E101" s="356" t="s">
        <v>6168</v>
      </c>
      <c r="F101" s="356" t="s">
        <v>294</v>
      </c>
      <c r="G101" s="355">
        <v>6592.05</v>
      </c>
    </row>
    <row r="102" spans="1:7" hidden="1" x14ac:dyDescent="0.3">
      <c r="A102" s="356">
        <v>100166</v>
      </c>
      <c r="B102" s="356">
        <v>203</v>
      </c>
      <c r="C102" s="356" t="s">
        <v>1097</v>
      </c>
      <c r="D102" s="356">
        <v>2033331</v>
      </c>
      <c r="E102" s="356" t="s">
        <v>11984</v>
      </c>
      <c r="F102" s="356" t="s">
        <v>294</v>
      </c>
      <c r="G102" s="355">
        <v>6871.5</v>
      </c>
    </row>
    <row r="103" spans="1:7" hidden="1" x14ac:dyDescent="0.3">
      <c r="A103" s="356">
        <v>100167</v>
      </c>
      <c r="B103" s="356">
        <v>203</v>
      </c>
      <c r="C103" s="356" t="s">
        <v>1097</v>
      </c>
      <c r="D103" s="356">
        <v>2033338</v>
      </c>
      <c r="E103" s="356" t="s">
        <v>11983</v>
      </c>
      <c r="F103" s="356" t="s">
        <v>294</v>
      </c>
      <c r="G103" s="355">
        <v>9641.7000000000007</v>
      </c>
    </row>
    <row r="104" spans="1:7" hidden="1" x14ac:dyDescent="0.3">
      <c r="A104" s="356">
        <v>100168</v>
      </c>
      <c r="B104" s="356">
        <v>203</v>
      </c>
      <c r="C104" s="356" t="s">
        <v>1097</v>
      </c>
      <c r="D104" s="356">
        <v>2033382</v>
      </c>
      <c r="E104" s="356" t="s">
        <v>11982</v>
      </c>
      <c r="F104" s="356" t="s">
        <v>294</v>
      </c>
      <c r="G104" s="355">
        <v>7940.7</v>
      </c>
    </row>
    <row r="105" spans="1:7" hidden="1" x14ac:dyDescent="0.3">
      <c r="A105" s="356">
        <v>100169</v>
      </c>
      <c r="B105" s="356">
        <v>203</v>
      </c>
      <c r="C105" s="356" t="s">
        <v>1097</v>
      </c>
      <c r="D105" s="356">
        <v>2033481</v>
      </c>
      <c r="E105" s="356" t="s">
        <v>1533</v>
      </c>
      <c r="F105" s="356" t="s">
        <v>294</v>
      </c>
      <c r="G105" s="355">
        <v>6652.8</v>
      </c>
    </row>
    <row r="106" spans="1:7" hidden="1" x14ac:dyDescent="0.3">
      <c r="A106" s="356">
        <v>100170</v>
      </c>
      <c r="B106" s="356">
        <v>203</v>
      </c>
      <c r="C106" s="356" t="s">
        <v>1097</v>
      </c>
      <c r="D106" s="356">
        <v>2033500</v>
      </c>
      <c r="E106" s="356" t="s">
        <v>6750</v>
      </c>
      <c r="F106" s="356" t="s">
        <v>294</v>
      </c>
      <c r="G106" s="355">
        <v>8234.73</v>
      </c>
    </row>
    <row r="107" spans="1:7" hidden="1" x14ac:dyDescent="0.3">
      <c r="A107" s="356">
        <v>100171</v>
      </c>
      <c r="B107" s="356">
        <v>203</v>
      </c>
      <c r="C107" s="356" t="s">
        <v>1097</v>
      </c>
      <c r="D107" s="356">
        <v>2033526</v>
      </c>
      <c r="E107" s="356" t="s">
        <v>11981</v>
      </c>
      <c r="F107" s="356" t="s">
        <v>294</v>
      </c>
      <c r="G107" s="355">
        <v>21525.61</v>
      </c>
    </row>
    <row r="108" spans="1:7" hidden="1" x14ac:dyDescent="0.3">
      <c r="A108" s="356">
        <v>100173</v>
      </c>
      <c r="B108" s="356">
        <v>203</v>
      </c>
      <c r="C108" s="356" t="s">
        <v>1097</v>
      </c>
      <c r="D108" s="356">
        <v>2033561</v>
      </c>
      <c r="E108" s="356" t="s">
        <v>1159</v>
      </c>
      <c r="F108" s="356" t="s">
        <v>294</v>
      </c>
      <c r="G108" s="355">
        <v>8516.61</v>
      </c>
    </row>
    <row r="109" spans="1:7" hidden="1" x14ac:dyDescent="0.3">
      <c r="A109" s="356">
        <v>100174</v>
      </c>
      <c r="B109" s="356">
        <v>203</v>
      </c>
      <c r="C109" s="356" t="s">
        <v>1097</v>
      </c>
      <c r="D109" s="356">
        <v>2033577</v>
      </c>
      <c r="E109" s="356" t="s">
        <v>11980</v>
      </c>
      <c r="F109" s="356" t="s">
        <v>294</v>
      </c>
      <c r="G109" s="355">
        <v>7124.22</v>
      </c>
    </row>
    <row r="110" spans="1:7" hidden="1" x14ac:dyDescent="0.3">
      <c r="A110" s="356">
        <v>100175</v>
      </c>
      <c r="B110" s="356">
        <v>203</v>
      </c>
      <c r="C110" s="356" t="s">
        <v>1097</v>
      </c>
      <c r="D110" s="356">
        <v>2033585</v>
      </c>
      <c r="E110" s="356" t="s">
        <v>774</v>
      </c>
      <c r="F110" s="356" t="s">
        <v>294</v>
      </c>
      <c r="G110" s="355">
        <v>6859.35</v>
      </c>
    </row>
    <row r="111" spans="1:7" hidden="1" x14ac:dyDescent="0.3">
      <c r="A111" s="356">
        <v>100176</v>
      </c>
      <c r="B111" s="356">
        <v>203</v>
      </c>
      <c r="C111" s="356" t="s">
        <v>1097</v>
      </c>
      <c r="D111" s="356">
        <v>2033604</v>
      </c>
      <c r="E111" s="356" t="s">
        <v>2445</v>
      </c>
      <c r="F111" s="356" t="s">
        <v>294</v>
      </c>
      <c r="G111" s="355">
        <v>6737.85</v>
      </c>
    </row>
    <row r="112" spans="1:7" hidden="1" x14ac:dyDescent="0.3">
      <c r="A112" s="356">
        <v>100177</v>
      </c>
      <c r="B112" s="356">
        <v>203</v>
      </c>
      <c r="C112" s="356" t="s">
        <v>1097</v>
      </c>
      <c r="D112" s="356">
        <v>2033632</v>
      </c>
      <c r="E112" s="356" t="s">
        <v>11979</v>
      </c>
      <c r="F112" s="356" t="s">
        <v>294</v>
      </c>
      <c r="G112" s="355">
        <v>8907.84</v>
      </c>
    </row>
    <row r="113" spans="1:7" hidden="1" x14ac:dyDescent="0.3">
      <c r="A113" s="356">
        <v>100178</v>
      </c>
      <c r="B113" s="356">
        <v>203</v>
      </c>
      <c r="C113" s="356" t="s">
        <v>1097</v>
      </c>
      <c r="D113" s="356">
        <v>2033657</v>
      </c>
      <c r="E113" s="356" t="s">
        <v>411</v>
      </c>
      <c r="F113" s="356" t="s">
        <v>294</v>
      </c>
      <c r="G113" s="355">
        <v>6417.09</v>
      </c>
    </row>
    <row r="114" spans="1:7" hidden="1" x14ac:dyDescent="0.3">
      <c r="A114" s="356">
        <v>100179</v>
      </c>
      <c r="B114" s="356">
        <v>203</v>
      </c>
      <c r="C114" s="356" t="s">
        <v>1097</v>
      </c>
      <c r="D114" s="356">
        <v>2033662</v>
      </c>
      <c r="E114" s="356" t="s">
        <v>11978</v>
      </c>
      <c r="F114" s="356" t="s">
        <v>294</v>
      </c>
      <c r="G114" s="355">
        <v>6652.8</v>
      </c>
    </row>
    <row r="115" spans="1:7" hidden="1" x14ac:dyDescent="0.3">
      <c r="A115" s="356">
        <v>100180</v>
      </c>
      <c r="B115" s="356">
        <v>203</v>
      </c>
      <c r="C115" s="356" t="s">
        <v>1097</v>
      </c>
      <c r="D115" s="356">
        <v>2033666</v>
      </c>
      <c r="E115" s="356" t="s">
        <v>11977</v>
      </c>
      <c r="F115" s="356" t="s">
        <v>294</v>
      </c>
      <c r="G115" s="355">
        <v>6852.06</v>
      </c>
    </row>
    <row r="116" spans="1:7" hidden="1" x14ac:dyDescent="0.3">
      <c r="A116" s="356">
        <v>100181</v>
      </c>
      <c r="B116" s="356">
        <v>203</v>
      </c>
      <c r="C116" s="356" t="s">
        <v>1097</v>
      </c>
      <c r="D116" s="356">
        <v>2033668</v>
      </c>
      <c r="E116" s="356" t="s">
        <v>11976</v>
      </c>
      <c r="F116" s="356" t="s">
        <v>294</v>
      </c>
      <c r="G116" s="355">
        <v>6776.73</v>
      </c>
    </row>
    <row r="117" spans="1:7" hidden="1" x14ac:dyDescent="0.3">
      <c r="A117" s="356">
        <v>100182</v>
      </c>
      <c r="B117" s="356">
        <v>203</v>
      </c>
      <c r="C117" s="356" t="s">
        <v>1097</v>
      </c>
      <c r="D117" s="356">
        <v>2034077</v>
      </c>
      <c r="E117" s="356" t="s">
        <v>11975</v>
      </c>
      <c r="F117" s="356"/>
      <c r="G117" s="355">
        <v>23383.75</v>
      </c>
    </row>
    <row r="118" spans="1:7" hidden="1" x14ac:dyDescent="0.3">
      <c r="A118" s="356">
        <v>100183</v>
      </c>
      <c r="B118" s="356">
        <v>203</v>
      </c>
      <c r="C118" s="356" t="s">
        <v>1097</v>
      </c>
      <c r="D118" s="356">
        <v>2034130</v>
      </c>
      <c r="E118" s="356" t="s">
        <v>11974</v>
      </c>
      <c r="F118" s="356"/>
      <c r="G118" s="355">
        <v>29498.12</v>
      </c>
    </row>
    <row r="119" spans="1:7" hidden="1" x14ac:dyDescent="0.3">
      <c r="A119" s="356">
        <v>100190</v>
      </c>
      <c r="B119" s="356">
        <v>203</v>
      </c>
      <c r="C119" s="356" t="s">
        <v>1097</v>
      </c>
      <c r="D119" s="356">
        <v>2034294</v>
      </c>
      <c r="E119" s="356" t="s">
        <v>11973</v>
      </c>
      <c r="F119" s="356"/>
      <c r="G119" s="355">
        <v>39100</v>
      </c>
    </row>
    <row r="120" spans="1:7" hidden="1" x14ac:dyDescent="0.3">
      <c r="A120" s="356">
        <v>100193</v>
      </c>
      <c r="B120" s="356">
        <v>203</v>
      </c>
      <c r="C120" s="356" t="s">
        <v>1097</v>
      </c>
      <c r="D120" s="356">
        <v>2034682</v>
      </c>
      <c r="E120" s="356" t="s">
        <v>11972</v>
      </c>
      <c r="F120" s="356" t="s">
        <v>294</v>
      </c>
      <c r="G120" s="355">
        <v>15692.4</v>
      </c>
    </row>
    <row r="121" spans="1:7" hidden="1" x14ac:dyDescent="0.3">
      <c r="A121" s="356">
        <v>100197</v>
      </c>
      <c r="B121" s="356">
        <v>203</v>
      </c>
      <c r="C121" s="356" t="s">
        <v>1097</v>
      </c>
      <c r="D121" s="356">
        <v>2035200</v>
      </c>
      <c r="E121" s="356" t="s">
        <v>11971</v>
      </c>
      <c r="F121" s="356"/>
      <c r="G121" s="355">
        <v>11049.25</v>
      </c>
    </row>
    <row r="122" spans="1:7" hidden="1" x14ac:dyDescent="0.3">
      <c r="A122" s="356">
        <v>100204</v>
      </c>
      <c r="B122" s="356">
        <v>203</v>
      </c>
      <c r="C122" s="356" t="s">
        <v>1097</v>
      </c>
      <c r="D122" s="356">
        <v>2037118</v>
      </c>
      <c r="E122" s="356" t="s">
        <v>11970</v>
      </c>
      <c r="F122" s="356"/>
      <c r="G122" s="355">
        <v>5113.75</v>
      </c>
    </row>
    <row r="123" spans="1:7" hidden="1" x14ac:dyDescent="0.3">
      <c r="A123" s="356">
        <v>100212</v>
      </c>
      <c r="B123" s="356">
        <v>204</v>
      </c>
      <c r="C123" s="356" t="s">
        <v>872</v>
      </c>
      <c r="D123" s="356">
        <v>2041008</v>
      </c>
      <c r="E123" s="356" t="s">
        <v>11969</v>
      </c>
      <c r="F123" s="356"/>
      <c r="G123" s="355">
        <v>4927</v>
      </c>
    </row>
    <row r="124" spans="1:7" hidden="1" x14ac:dyDescent="0.3">
      <c r="A124" s="356">
        <v>100213</v>
      </c>
      <c r="B124" s="356">
        <v>204</v>
      </c>
      <c r="C124" s="356" t="s">
        <v>872</v>
      </c>
      <c r="D124" s="356">
        <v>2041051</v>
      </c>
      <c r="E124" s="356" t="s">
        <v>11968</v>
      </c>
      <c r="F124" s="356"/>
      <c r="G124" s="355">
        <v>4972</v>
      </c>
    </row>
    <row r="125" spans="1:7" hidden="1" x14ac:dyDescent="0.3">
      <c r="A125" s="356">
        <v>100218</v>
      </c>
      <c r="B125" s="356">
        <v>204</v>
      </c>
      <c r="C125" s="356" t="s">
        <v>872</v>
      </c>
      <c r="D125" s="356">
        <v>2042048</v>
      </c>
      <c r="E125" s="356" t="s">
        <v>11967</v>
      </c>
      <c r="F125" s="356"/>
      <c r="G125" s="355">
        <v>9022</v>
      </c>
    </row>
    <row r="126" spans="1:7" hidden="1" x14ac:dyDescent="0.3">
      <c r="A126" s="356">
        <v>100221</v>
      </c>
      <c r="B126" s="356">
        <v>204</v>
      </c>
      <c r="C126" s="356" t="s">
        <v>872</v>
      </c>
      <c r="D126" s="356">
        <v>2042120</v>
      </c>
      <c r="E126" s="356" t="s">
        <v>11966</v>
      </c>
      <c r="F126" s="356"/>
      <c r="G126" s="355">
        <v>6313</v>
      </c>
    </row>
    <row r="127" spans="1:7" hidden="1" x14ac:dyDescent="0.3">
      <c r="A127" s="356">
        <v>100223</v>
      </c>
      <c r="B127" s="356">
        <v>204</v>
      </c>
      <c r="C127" s="356" t="s">
        <v>872</v>
      </c>
      <c r="D127" s="356">
        <v>2042150</v>
      </c>
      <c r="E127" s="356" t="s">
        <v>11965</v>
      </c>
      <c r="F127" s="356"/>
      <c r="G127" s="355">
        <v>10914.25</v>
      </c>
    </row>
    <row r="128" spans="1:7" hidden="1" x14ac:dyDescent="0.3">
      <c r="A128" s="356">
        <v>100224</v>
      </c>
      <c r="B128" s="356">
        <v>204</v>
      </c>
      <c r="C128" s="356" t="s">
        <v>872</v>
      </c>
      <c r="D128" s="356">
        <v>2042155</v>
      </c>
      <c r="E128" s="356" t="s">
        <v>11964</v>
      </c>
      <c r="F128" s="356"/>
      <c r="G128" s="355">
        <v>6700</v>
      </c>
    </row>
    <row r="129" spans="1:7" hidden="1" x14ac:dyDescent="0.3">
      <c r="A129" s="356">
        <v>100225</v>
      </c>
      <c r="B129" s="356">
        <v>204</v>
      </c>
      <c r="C129" s="356" t="s">
        <v>872</v>
      </c>
      <c r="D129" s="356">
        <v>2042238</v>
      </c>
      <c r="E129" s="356" t="s">
        <v>11963</v>
      </c>
      <c r="F129" s="356"/>
      <c r="G129" s="355">
        <v>7665.25</v>
      </c>
    </row>
    <row r="130" spans="1:7" hidden="1" x14ac:dyDescent="0.3">
      <c r="A130" s="356">
        <v>100229</v>
      </c>
      <c r="B130" s="356">
        <v>204</v>
      </c>
      <c r="C130" s="356" t="s">
        <v>872</v>
      </c>
      <c r="D130" s="356">
        <v>2042376</v>
      </c>
      <c r="E130" s="356" t="s">
        <v>11962</v>
      </c>
      <c r="F130" s="356"/>
      <c r="G130" s="355">
        <v>8916.25</v>
      </c>
    </row>
    <row r="131" spans="1:7" hidden="1" x14ac:dyDescent="0.3">
      <c r="A131" s="356">
        <v>100230</v>
      </c>
      <c r="B131" s="356">
        <v>204</v>
      </c>
      <c r="C131" s="356" t="s">
        <v>872</v>
      </c>
      <c r="D131" s="356">
        <v>2042388</v>
      </c>
      <c r="E131" s="356" t="s">
        <v>11961</v>
      </c>
      <c r="F131" s="356"/>
      <c r="G131" s="355">
        <v>8941</v>
      </c>
    </row>
    <row r="132" spans="1:7" hidden="1" x14ac:dyDescent="0.3">
      <c r="A132" s="356">
        <v>100231</v>
      </c>
      <c r="B132" s="356">
        <v>204</v>
      </c>
      <c r="C132" s="356" t="s">
        <v>872</v>
      </c>
      <c r="D132" s="356">
        <v>2042421</v>
      </c>
      <c r="E132" s="356" t="s">
        <v>11960</v>
      </c>
      <c r="F132" s="356"/>
      <c r="G132" s="355">
        <v>11445.25</v>
      </c>
    </row>
    <row r="133" spans="1:7" hidden="1" x14ac:dyDescent="0.3">
      <c r="A133" s="356">
        <v>100232</v>
      </c>
      <c r="B133" s="356">
        <v>204</v>
      </c>
      <c r="C133" s="356" t="s">
        <v>872</v>
      </c>
      <c r="D133" s="356">
        <v>2042431</v>
      </c>
      <c r="E133" s="356" t="s">
        <v>11959</v>
      </c>
      <c r="F133" s="356"/>
      <c r="G133" s="355">
        <v>9058</v>
      </c>
    </row>
    <row r="134" spans="1:7" hidden="1" x14ac:dyDescent="0.3">
      <c r="A134" s="356">
        <v>100234</v>
      </c>
      <c r="B134" s="356">
        <v>204</v>
      </c>
      <c r="C134" s="356" t="s">
        <v>872</v>
      </c>
      <c r="D134" s="356">
        <v>2042450</v>
      </c>
      <c r="E134" s="356" t="s">
        <v>590</v>
      </c>
      <c r="F134" s="356"/>
      <c r="G134" s="355">
        <v>10979.5</v>
      </c>
    </row>
    <row r="135" spans="1:7" hidden="1" x14ac:dyDescent="0.3">
      <c r="A135" s="356">
        <v>100235</v>
      </c>
      <c r="B135" s="356">
        <v>204</v>
      </c>
      <c r="C135" s="356" t="s">
        <v>872</v>
      </c>
      <c r="D135" s="356">
        <v>2042487</v>
      </c>
      <c r="E135" s="356" t="s">
        <v>1006</v>
      </c>
      <c r="F135" s="356"/>
      <c r="G135" s="355">
        <v>9577.75</v>
      </c>
    </row>
    <row r="136" spans="1:7" hidden="1" x14ac:dyDescent="0.3">
      <c r="A136" s="356">
        <v>100236</v>
      </c>
      <c r="B136" s="356">
        <v>204</v>
      </c>
      <c r="C136" s="356" t="s">
        <v>872</v>
      </c>
      <c r="D136" s="356">
        <v>2042489</v>
      </c>
      <c r="E136" s="356" t="s">
        <v>11958</v>
      </c>
      <c r="F136" s="356"/>
      <c r="G136" s="355">
        <v>7955.5</v>
      </c>
    </row>
    <row r="137" spans="1:7" hidden="1" x14ac:dyDescent="0.3">
      <c r="A137" s="356">
        <v>100239</v>
      </c>
      <c r="B137" s="356">
        <v>204</v>
      </c>
      <c r="C137" s="356" t="s">
        <v>872</v>
      </c>
      <c r="D137" s="356">
        <v>2042532</v>
      </c>
      <c r="E137" s="356" t="s">
        <v>11957</v>
      </c>
      <c r="F137" s="356"/>
      <c r="G137" s="355">
        <v>8047.75</v>
      </c>
    </row>
    <row r="138" spans="1:7" hidden="1" x14ac:dyDescent="0.3">
      <c r="A138" s="356">
        <v>100240</v>
      </c>
      <c r="B138" s="356">
        <v>204</v>
      </c>
      <c r="C138" s="356" t="s">
        <v>872</v>
      </c>
      <c r="D138" s="356">
        <v>2042539</v>
      </c>
      <c r="E138" s="356" t="s">
        <v>11956</v>
      </c>
      <c r="F138" s="356"/>
      <c r="G138" s="355">
        <v>8657.5</v>
      </c>
    </row>
    <row r="139" spans="1:7" hidden="1" x14ac:dyDescent="0.3">
      <c r="A139" s="356">
        <v>100241</v>
      </c>
      <c r="B139" s="356">
        <v>204</v>
      </c>
      <c r="C139" s="356" t="s">
        <v>872</v>
      </c>
      <c r="D139" s="356">
        <v>2042545</v>
      </c>
      <c r="E139" s="356" t="s">
        <v>11955</v>
      </c>
      <c r="F139" s="356"/>
      <c r="G139" s="355">
        <v>8965.75</v>
      </c>
    </row>
    <row r="140" spans="1:7" hidden="1" x14ac:dyDescent="0.3">
      <c r="A140" s="356">
        <v>100242</v>
      </c>
      <c r="B140" s="356">
        <v>204</v>
      </c>
      <c r="C140" s="356" t="s">
        <v>872</v>
      </c>
      <c r="D140" s="356">
        <v>2042564</v>
      </c>
      <c r="E140" s="356" t="s">
        <v>11954</v>
      </c>
      <c r="F140" s="356"/>
      <c r="G140" s="355">
        <v>8315.5</v>
      </c>
    </row>
    <row r="141" spans="1:7" hidden="1" x14ac:dyDescent="0.3">
      <c r="A141" s="356">
        <v>100243</v>
      </c>
      <c r="B141" s="356">
        <v>204</v>
      </c>
      <c r="C141" s="356" t="s">
        <v>872</v>
      </c>
      <c r="D141" s="356">
        <v>2042592</v>
      </c>
      <c r="E141" s="356" t="s">
        <v>11953</v>
      </c>
      <c r="F141" s="356"/>
      <c r="G141" s="355">
        <v>7746.25</v>
      </c>
    </row>
    <row r="142" spans="1:7" hidden="1" x14ac:dyDescent="0.3">
      <c r="A142" s="356">
        <v>100244</v>
      </c>
      <c r="B142" s="356">
        <v>204</v>
      </c>
      <c r="C142" s="356" t="s">
        <v>872</v>
      </c>
      <c r="D142" s="356">
        <v>2042615</v>
      </c>
      <c r="E142" s="356" t="s">
        <v>11952</v>
      </c>
      <c r="F142" s="356"/>
      <c r="G142" s="355">
        <v>8464</v>
      </c>
    </row>
    <row r="143" spans="1:7" hidden="1" x14ac:dyDescent="0.3">
      <c r="A143" s="356">
        <v>100245</v>
      </c>
      <c r="B143" s="356">
        <v>204</v>
      </c>
      <c r="C143" s="356" t="s">
        <v>872</v>
      </c>
      <c r="D143" s="356">
        <v>2042636</v>
      </c>
      <c r="E143" s="356" t="s">
        <v>11951</v>
      </c>
      <c r="F143" s="356"/>
      <c r="G143" s="355">
        <v>8549.5</v>
      </c>
    </row>
    <row r="144" spans="1:7" hidden="1" x14ac:dyDescent="0.3">
      <c r="A144" s="356">
        <v>100248</v>
      </c>
      <c r="B144" s="356">
        <v>204</v>
      </c>
      <c r="C144" s="356" t="s">
        <v>872</v>
      </c>
      <c r="D144" s="356">
        <v>2042654</v>
      </c>
      <c r="E144" s="356" t="s">
        <v>11950</v>
      </c>
      <c r="F144" s="356"/>
      <c r="G144" s="355">
        <v>11389</v>
      </c>
    </row>
    <row r="145" spans="1:7" hidden="1" x14ac:dyDescent="0.3">
      <c r="A145" s="356">
        <v>100250</v>
      </c>
      <c r="B145" s="356">
        <v>204</v>
      </c>
      <c r="C145" s="356" t="s">
        <v>872</v>
      </c>
      <c r="D145" s="356">
        <v>2042779</v>
      </c>
      <c r="E145" s="356" t="s">
        <v>904</v>
      </c>
      <c r="F145" s="356"/>
      <c r="G145" s="355">
        <v>6616.75</v>
      </c>
    </row>
    <row r="146" spans="1:7" hidden="1" x14ac:dyDescent="0.3">
      <c r="A146" s="356">
        <v>100251</v>
      </c>
      <c r="B146" s="356">
        <v>204</v>
      </c>
      <c r="C146" s="356" t="s">
        <v>872</v>
      </c>
      <c r="D146" s="356">
        <v>2042795</v>
      </c>
      <c r="E146" s="356" t="s">
        <v>11949</v>
      </c>
      <c r="F146" s="356"/>
      <c r="G146" s="355">
        <v>8065.75</v>
      </c>
    </row>
    <row r="147" spans="1:7" hidden="1" x14ac:dyDescent="0.3">
      <c r="A147" s="356">
        <v>100252</v>
      </c>
      <c r="B147" s="356">
        <v>204</v>
      </c>
      <c r="C147" s="356" t="s">
        <v>872</v>
      </c>
      <c r="D147" s="356">
        <v>2042856</v>
      </c>
      <c r="E147" s="356" t="s">
        <v>11948</v>
      </c>
      <c r="F147" s="356"/>
      <c r="G147" s="355">
        <v>6569.5</v>
      </c>
    </row>
    <row r="148" spans="1:7" hidden="1" x14ac:dyDescent="0.3">
      <c r="A148" s="356">
        <v>100253</v>
      </c>
      <c r="B148" s="356">
        <v>204</v>
      </c>
      <c r="C148" s="356" t="s">
        <v>872</v>
      </c>
      <c r="D148" s="356">
        <v>2042859</v>
      </c>
      <c r="E148" s="356" t="s">
        <v>1047</v>
      </c>
      <c r="F148" s="356"/>
      <c r="G148" s="355">
        <v>8990.5</v>
      </c>
    </row>
    <row r="149" spans="1:7" hidden="1" x14ac:dyDescent="0.3">
      <c r="A149" s="356">
        <v>100254</v>
      </c>
      <c r="B149" s="356">
        <v>204</v>
      </c>
      <c r="C149" s="356" t="s">
        <v>872</v>
      </c>
      <c r="D149" s="356">
        <v>2042860</v>
      </c>
      <c r="E149" s="356" t="s">
        <v>5846</v>
      </c>
      <c r="F149" s="356"/>
      <c r="G149" s="355">
        <v>6457</v>
      </c>
    </row>
    <row r="150" spans="1:7" hidden="1" x14ac:dyDescent="0.3">
      <c r="A150" s="356">
        <v>100255</v>
      </c>
      <c r="B150" s="356">
        <v>204</v>
      </c>
      <c r="C150" s="356" t="s">
        <v>872</v>
      </c>
      <c r="D150" s="356">
        <v>2042861</v>
      </c>
      <c r="E150" s="356" t="s">
        <v>11947</v>
      </c>
      <c r="F150" s="356"/>
      <c r="G150" s="355">
        <v>6495.25</v>
      </c>
    </row>
    <row r="151" spans="1:7" hidden="1" x14ac:dyDescent="0.3">
      <c r="A151" s="356">
        <v>100256</v>
      </c>
      <c r="B151" s="356">
        <v>204</v>
      </c>
      <c r="C151" s="356" t="s">
        <v>872</v>
      </c>
      <c r="D151" s="356">
        <v>2042862</v>
      </c>
      <c r="E151" s="356" t="s">
        <v>11946</v>
      </c>
      <c r="F151" s="356"/>
      <c r="G151" s="355">
        <v>7863.25</v>
      </c>
    </row>
    <row r="152" spans="1:7" hidden="1" x14ac:dyDescent="0.3">
      <c r="A152" s="356">
        <v>100257</v>
      </c>
      <c r="B152" s="356">
        <v>204</v>
      </c>
      <c r="C152" s="356" t="s">
        <v>872</v>
      </c>
      <c r="D152" s="356">
        <v>2042863</v>
      </c>
      <c r="E152" s="356" t="s">
        <v>11945</v>
      </c>
      <c r="F152" s="356"/>
      <c r="G152" s="355">
        <v>6461.5</v>
      </c>
    </row>
    <row r="153" spans="1:7" hidden="1" x14ac:dyDescent="0.3">
      <c r="A153" s="356">
        <v>100258</v>
      </c>
      <c r="B153" s="356">
        <v>204</v>
      </c>
      <c r="C153" s="356" t="s">
        <v>872</v>
      </c>
      <c r="D153" s="356">
        <v>2042864</v>
      </c>
      <c r="E153" s="356" t="s">
        <v>11944</v>
      </c>
      <c r="F153" s="356"/>
      <c r="G153" s="355">
        <v>9172.75</v>
      </c>
    </row>
    <row r="154" spans="1:7" hidden="1" x14ac:dyDescent="0.3">
      <c r="A154" s="356">
        <v>100259</v>
      </c>
      <c r="B154" s="356">
        <v>204</v>
      </c>
      <c r="C154" s="356" t="s">
        <v>872</v>
      </c>
      <c r="D154" s="356">
        <v>2042865</v>
      </c>
      <c r="E154" s="356" t="s">
        <v>11943</v>
      </c>
      <c r="F154" s="356"/>
      <c r="G154" s="355">
        <v>6448</v>
      </c>
    </row>
    <row r="155" spans="1:7" hidden="1" x14ac:dyDescent="0.3">
      <c r="A155" s="356">
        <v>100260</v>
      </c>
      <c r="B155" s="356">
        <v>204</v>
      </c>
      <c r="C155" s="356" t="s">
        <v>872</v>
      </c>
      <c r="D155" s="356">
        <v>2042872</v>
      </c>
      <c r="E155" s="356" t="s">
        <v>11942</v>
      </c>
      <c r="F155" s="356"/>
      <c r="G155" s="355">
        <v>7935.25</v>
      </c>
    </row>
    <row r="156" spans="1:7" hidden="1" x14ac:dyDescent="0.3">
      <c r="A156" s="356">
        <v>100261</v>
      </c>
      <c r="B156" s="356">
        <v>204</v>
      </c>
      <c r="C156" s="356" t="s">
        <v>872</v>
      </c>
      <c r="D156" s="356">
        <v>2042896</v>
      </c>
      <c r="E156" s="356" t="s">
        <v>5339</v>
      </c>
      <c r="F156" s="356"/>
      <c r="G156" s="355">
        <v>7595.5</v>
      </c>
    </row>
    <row r="157" spans="1:7" hidden="1" x14ac:dyDescent="0.3">
      <c r="A157" s="356">
        <v>100263</v>
      </c>
      <c r="B157" s="356">
        <v>204</v>
      </c>
      <c r="C157" s="356" t="s">
        <v>872</v>
      </c>
      <c r="D157" s="356">
        <v>2043358</v>
      </c>
      <c r="E157" s="356" t="s">
        <v>5252</v>
      </c>
      <c r="F157" s="356" t="s">
        <v>294</v>
      </c>
      <c r="G157" s="355">
        <v>7461.99</v>
      </c>
    </row>
    <row r="158" spans="1:7" hidden="1" x14ac:dyDescent="0.3">
      <c r="A158" s="356">
        <v>100264</v>
      </c>
      <c r="B158" s="356">
        <v>204</v>
      </c>
      <c r="C158" s="356" t="s">
        <v>872</v>
      </c>
      <c r="D158" s="356">
        <v>2043371</v>
      </c>
      <c r="E158" s="356" t="s">
        <v>364</v>
      </c>
      <c r="F158" s="356" t="s">
        <v>294</v>
      </c>
      <c r="G158" s="355">
        <v>6983.28</v>
      </c>
    </row>
    <row r="159" spans="1:7" hidden="1" x14ac:dyDescent="0.3">
      <c r="A159" s="356">
        <v>100266</v>
      </c>
      <c r="B159" s="356">
        <v>204</v>
      </c>
      <c r="C159" s="356" t="s">
        <v>872</v>
      </c>
      <c r="D159" s="356">
        <v>2043458</v>
      </c>
      <c r="E159" s="356" t="s">
        <v>5249</v>
      </c>
      <c r="F159" s="356" t="s">
        <v>294</v>
      </c>
      <c r="G159" s="355">
        <v>8553.06</v>
      </c>
    </row>
    <row r="160" spans="1:7" hidden="1" x14ac:dyDescent="0.3">
      <c r="A160" s="356">
        <v>100267</v>
      </c>
      <c r="B160" s="356">
        <v>204</v>
      </c>
      <c r="C160" s="356" t="s">
        <v>872</v>
      </c>
      <c r="D160" s="356">
        <v>2043543</v>
      </c>
      <c r="E160" s="356" t="s">
        <v>11628</v>
      </c>
      <c r="F160" s="356" t="s">
        <v>294</v>
      </c>
      <c r="G160" s="355">
        <v>7277.31</v>
      </c>
    </row>
    <row r="161" spans="1:7" hidden="1" x14ac:dyDescent="0.3">
      <c r="A161" s="356">
        <v>100268</v>
      </c>
      <c r="B161" s="356">
        <v>204</v>
      </c>
      <c r="C161" s="356" t="s">
        <v>872</v>
      </c>
      <c r="D161" s="356">
        <v>2043553</v>
      </c>
      <c r="E161" s="356" t="s">
        <v>11941</v>
      </c>
      <c r="F161" s="356" t="s">
        <v>294</v>
      </c>
      <c r="G161" s="355">
        <v>6869.07</v>
      </c>
    </row>
    <row r="162" spans="1:7" hidden="1" x14ac:dyDescent="0.3">
      <c r="A162" s="356">
        <v>100269</v>
      </c>
      <c r="B162" s="356">
        <v>204</v>
      </c>
      <c r="C162" s="356" t="s">
        <v>872</v>
      </c>
      <c r="D162" s="356">
        <v>2043572</v>
      </c>
      <c r="E162" s="356" t="s">
        <v>11940</v>
      </c>
      <c r="F162" s="356" t="s">
        <v>294</v>
      </c>
      <c r="G162" s="355">
        <v>6786.45</v>
      </c>
    </row>
    <row r="163" spans="1:7" hidden="1" x14ac:dyDescent="0.3">
      <c r="A163" s="356">
        <v>100270</v>
      </c>
      <c r="B163" s="356">
        <v>204</v>
      </c>
      <c r="C163" s="356" t="s">
        <v>872</v>
      </c>
      <c r="D163" s="356">
        <v>2043616</v>
      </c>
      <c r="E163" s="356" t="s">
        <v>11939</v>
      </c>
      <c r="F163" s="356" t="s">
        <v>294</v>
      </c>
      <c r="G163" s="355">
        <v>6616.35</v>
      </c>
    </row>
    <row r="164" spans="1:7" hidden="1" x14ac:dyDescent="0.3">
      <c r="A164" s="356">
        <v>100271</v>
      </c>
      <c r="B164" s="356">
        <v>204</v>
      </c>
      <c r="C164" s="356" t="s">
        <v>872</v>
      </c>
      <c r="D164" s="356">
        <v>2043618</v>
      </c>
      <c r="E164" s="356" t="s">
        <v>11938</v>
      </c>
      <c r="F164" s="356" t="s">
        <v>294</v>
      </c>
      <c r="G164" s="355">
        <v>6711.12</v>
      </c>
    </row>
    <row r="165" spans="1:7" hidden="1" x14ac:dyDescent="0.3">
      <c r="A165" s="356">
        <v>100274</v>
      </c>
      <c r="B165" s="356">
        <v>204</v>
      </c>
      <c r="C165" s="356" t="s">
        <v>872</v>
      </c>
      <c r="D165" s="356">
        <v>2043659</v>
      </c>
      <c r="E165" s="356" t="s">
        <v>11937</v>
      </c>
      <c r="F165" s="356" t="s">
        <v>294</v>
      </c>
      <c r="G165" s="355">
        <v>6689.25</v>
      </c>
    </row>
    <row r="166" spans="1:7" hidden="1" x14ac:dyDescent="0.3">
      <c r="A166" s="356">
        <v>100277</v>
      </c>
      <c r="B166" s="356">
        <v>204</v>
      </c>
      <c r="C166" s="356" t="s">
        <v>872</v>
      </c>
      <c r="D166" s="356">
        <v>2044283</v>
      </c>
      <c r="E166" s="356" t="s">
        <v>11936</v>
      </c>
      <c r="F166" s="356"/>
      <c r="G166" s="355">
        <v>20245</v>
      </c>
    </row>
    <row r="167" spans="1:7" hidden="1" x14ac:dyDescent="0.3">
      <c r="A167" s="356">
        <v>100279</v>
      </c>
      <c r="B167" s="356">
        <v>204</v>
      </c>
      <c r="C167" s="356" t="s">
        <v>872</v>
      </c>
      <c r="D167" s="356">
        <v>2044310</v>
      </c>
      <c r="E167" s="356" t="s">
        <v>11935</v>
      </c>
      <c r="F167" s="356"/>
      <c r="G167" s="355">
        <v>33508.75</v>
      </c>
    </row>
    <row r="168" spans="1:7" hidden="1" x14ac:dyDescent="0.3">
      <c r="A168" s="356">
        <v>100282</v>
      </c>
      <c r="B168" s="356">
        <v>204</v>
      </c>
      <c r="C168" s="356" t="s">
        <v>872</v>
      </c>
      <c r="D168" s="356">
        <v>2044641</v>
      </c>
      <c r="E168" s="356" t="s">
        <v>4132</v>
      </c>
      <c r="F168" s="356" t="s">
        <v>294</v>
      </c>
      <c r="G168" s="355">
        <v>18802.8</v>
      </c>
    </row>
    <row r="169" spans="1:7" hidden="1" x14ac:dyDescent="0.3">
      <c r="A169" s="356">
        <v>100284</v>
      </c>
      <c r="B169" s="356">
        <v>204</v>
      </c>
      <c r="C169" s="356" t="s">
        <v>872</v>
      </c>
      <c r="D169" s="356">
        <v>2044697</v>
      </c>
      <c r="E169" s="356" t="s">
        <v>11934</v>
      </c>
      <c r="F169" s="356" t="s">
        <v>294</v>
      </c>
      <c r="G169" s="355">
        <v>20145.38</v>
      </c>
    </row>
    <row r="170" spans="1:7" hidden="1" x14ac:dyDescent="0.3">
      <c r="A170" s="356">
        <v>100285</v>
      </c>
      <c r="B170" s="356">
        <v>204</v>
      </c>
      <c r="C170" s="356" t="s">
        <v>872</v>
      </c>
      <c r="D170" s="356">
        <v>2044714</v>
      </c>
      <c r="E170" s="356" t="s">
        <v>11933</v>
      </c>
      <c r="F170" s="356" t="s">
        <v>294</v>
      </c>
      <c r="G170" s="355">
        <v>23243.62</v>
      </c>
    </row>
    <row r="171" spans="1:7" hidden="1" x14ac:dyDescent="0.3">
      <c r="A171" s="356">
        <v>100307</v>
      </c>
      <c r="B171" s="356">
        <v>204</v>
      </c>
      <c r="C171" s="356" t="s">
        <v>872</v>
      </c>
      <c r="D171" s="356">
        <v>2047097</v>
      </c>
      <c r="E171" s="356" t="s">
        <v>11932</v>
      </c>
      <c r="F171" s="356"/>
      <c r="G171" s="355">
        <v>8455</v>
      </c>
    </row>
    <row r="172" spans="1:7" hidden="1" x14ac:dyDescent="0.3">
      <c r="A172" s="356">
        <v>100311</v>
      </c>
      <c r="B172" s="356">
        <v>204</v>
      </c>
      <c r="C172" s="356" t="s">
        <v>872</v>
      </c>
      <c r="D172" s="356">
        <v>2047161</v>
      </c>
      <c r="E172" s="356" t="s">
        <v>11931</v>
      </c>
      <c r="F172" s="356"/>
      <c r="G172" s="355">
        <v>8826.25</v>
      </c>
    </row>
    <row r="173" spans="1:7" hidden="1" x14ac:dyDescent="0.3">
      <c r="A173" s="356">
        <v>100312</v>
      </c>
      <c r="B173" s="356">
        <v>204</v>
      </c>
      <c r="C173" s="356" t="s">
        <v>872</v>
      </c>
      <c r="D173" s="356">
        <v>2047171</v>
      </c>
      <c r="E173" s="356" t="s">
        <v>11930</v>
      </c>
      <c r="F173" s="356"/>
      <c r="G173" s="355">
        <v>7618</v>
      </c>
    </row>
    <row r="174" spans="1:7" hidden="1" x14ac:dyDescent="0.3">
      <c r="A174" s="356">
        <v>100315</v>
      </c>
      <c r="B174" s="356">
        <v>205</v>
      </c>
      <c r="C174" s="356" t="s">
        <v>921</v>
      </c>
      <c r="D174" s="356">
        <v>2051034</v>
      </c>
      <c r="E174" s="356" t="s">
        <v>11929</v>
      </c>
      <c r="F174" s="356"/>
      <c r="G174" s="355">
        <v>4936</v>
      </c>
    </row>
    <row r="175" spans="1:7" hidden="1" x14ac:dyDescent="0.3">
      <c r="A175" s="356">
        <v>100316</v>
      </c>
      <c r="B175" s="356">
        <v>205</v>
      </c>
      <c r="C175" s="356" t="s">
        <v>921</v>
      </c>
      <c r="D175" s="356">
        <v>2051039</v>
      </c>
      <c r="E175" s="356" t="s">
        <v>11928</v>
      </c>
      <c r="F175" s="356"/>
      <c r="G175" s="355">
        <v>4756</v>
      </c>
    </row>
    <row r="176" spans="1:7" hidden="1" x14ac:dyDescent="0.3">
      <c r="A176" s="356">
        <v>100317</v>
      </c>
      <c r="B176" s="356">
        <v>205</v>
      </c>
      <c r="C176" s="356" t="s">
        <v>921</v>
      </c>
      <c r="D176" s="356">
        <v>2051056</v>
      </c>
      <c r="E176" s="356" t="s">
        <v>11927</v>
      </c>
      <c r="F176" s="356"/>
      <c r="G176" s="355">
        <v>4486</v>
      </c>
    </row>
    <row r="177" spans="1:7" hidden="1" x14ac:dyDescent="0.3">
      <c r="A177" s="356">
        <v>100318</v>
      </c>
      <c r="B177" s="356">
        <v>205</v>
      </c>
      <c r="C177" s="356" t="s">
        <v>921</v>
      </c>
      <c r="D177" s="356">
        <v>2051059</v>
      </c>
      <c r="E177" s="356" t="s">
        <v>11926</v>
      </c>
      <c r="F177" s="356"/>
      <c r="G177" s="355">
        <v>4614.25</v>
      </c>
    </row>
    <row r="178" spans="1:7" hidden="1" x14ac:dyDescent="0.3">
      <c r="A178" s="356">
        <v>100321</v>
      </c>
      <c r="B178" s="356">
        <v>205</v>
      </c>
      <c r="C178" s="356" t="s">
        <v>921</v>
      </c>
      <c r="D178" s="356">
        <v>2052002</v>
      </c>
      <c r="E178" s="356" t="s">
        <v>11925</v>
      </c>
      <c r="F178" s="356"/>
      <c r="G178" s="355">
        <v>7867.75</v>
      </c>
    </row>
    <row r="179" spans="1:7" hidden="1" x14ac:dyDescent="0.3">
      <c r="A179" s="356">
        <v>100322</v>
      </c>
      <c r="B179" s="356">
        <v>205</v>
      </c>
      <c r="C179" s="356" t="s">
        <v>921</v>
      </c>
      <c r="D179" s="356">
        <v>2052026</v>
      </c>
      <c r="E179" s="356" t="s">
        <v>11924</v>
      </c>
      <c r="F179" s="356"/>
      <c r="G179" s="355">
        <v>6261.25</v>
      </c>
    </row>
    <row r="180" spans="1:7" hidden="1" x14ac:dyDescent="0.3">
      <c r="A180" s="356">
        <v>100324</v>
      </c>
      <c r="B180" s="356">
        <v>205</v>
      </c>
      <c r="C180" s="356" t="s">
        <v>921</v>
      </c>
      <c r="D180" s="356">
        <v>2052061</v>
      </c>
      <c r="E180" s="356" t="s">
        <v>6655</v>
      </c>
      <c r="F180" s="356"/>
      <c r="G180" s="355">
        <v>9022</v>
      </c>
    </row>
    <row r="181" spans="1:7" hidden="1" x14ac:dyDescent="0.3">
      <c r="A181" s="356">
        <v>100326</v>
      </c>
      <c r="B181" s="356">
        <v>205</v>
      </c>
      <c r="C181" s="356" t="s">
        <v>921</v>
      </c>
      <c r="D181" s="356">
        <v>2052134</v>
      </c>
      <c r="E181" s="356" t="s">
        <v>11923</v>
      </c>
      <c r="F181" s="356"/>
      <c r="G181" s="355">
        <v>6616.75</v>
      </c>
    </row>
    <row r="182" spans="1:7" hidden="1" x14ac:dyDescent="0.3">
      <c r="A182" s="356">
        <v>100328</v>
      </c>
      <c r="B182" s="356">
        <v>205</v>
      </c>
      <c r="C182" s="356" t="s">
        <v>921</v>
      </c>
      <c r="D182" s="356">
        <v>2052223</v>
      </c>
      <c r="E182" s="356" t="s">
        <v>11922</v>
      </c>
      <c r="F182" s="356"/>
      <c r="G182" s="355">
        <v>6277</v>
      </c>
    </row>
    <row r="183" spans="1:7" hidden="1" x14ac:dyDescent="0.3">
      <c r="A183" s="356">
        <v>100331</v>
      </c>
      <c r="B183" s="356">
        <v>205</v>
      </c>
      <c r="C183" s="356" t="s">
        <v>921</v>
      </c>
      <c r="D183" s="356">
        <v>2052350</v>
      </c>
      <c r="E183" s="356" t="s">
        <v>11921</v>
      </c>
      <c r="F183" s="356"/>
      <c r="G183" s="355">
        <v>6448</v>
      </c>
    </row>
    <row r="184" spans="1:7" hidden="1" x14ac:dyDescent="0.3">
      <c r="A184" s="356">
        <v>100334</v>
      </c>
      <c r="B184" s="356">
        <v>205</v>
      </c>
      <c r="C184" s="356" t="s">
        <v>921</v>
      </c>
      <c r="D184" s="356">
        <v>2052408</v>
      </c>
      <c r="E184" s="356" t="s">
        <v>11920</v>
      </c>
      <c r="F184" s="356"/>
      <c r="G184" s="355">
        <v>8594.5</v>
      </c>
    </row>
    <row r="185" spans="1:7" hidden="1" x14ac:dyDescent="0.3">
      <c r="A185" s="356">
        <v>100335</v>
      </c>
      <c r="B185" s="356">
        <v>205</v>
      </c>
      <c r="C185" s="356" t="s">
        <v>921</v>
      </c>
      <c r="D185" s="356">
        <v>2052444</v>
      </c>
      <c r="E185" s="356" t="s">
        <v>11919</v>
      </c>
      <c r="F185" s="356"/>
      <c r="G185" s="355">
        <v>7750.75</v>
      </c>
    </row>
    <row r="186" spans="1:7" hidden="1" x14ac:dyDescent="0.3">
      <c r="A186" s="356">
        <v>100338</v>
      </c>
      <c r="B186" s="356">
        <v>205</v>
      </c>
      <c r="C186" s="356" t="s">
        <v>921</v>
      </c>
      <c r="D186" s="356">
        <v>2052555</v>
      </c>
      <c r="E186" s="356" t="s">
        <v>11918</v>
      </c>
      <c r="F186" s="356"/>
      <c r="G186" s="355">
        <v>7627</v>
      </c>
    </row>
    <row r="187" spans="1:7" hidden="1" x14ac:dyDescent="0.3">
      <c r="A187" s="356">
        <v>100340</v>
      </c>
      <c r="B187" s="356">
        <v>205</v>
      </c>
      <c r="C187" s="356" t="s">
        <v>921</v>
      </c>
      <c r="D187" s="356">
        <v>2052632</v>
      </c>
      <c r="E187" s="356" t="s">
        <v>11917</v>
      </c>
      <c r="F187" s="356"/>
      <c r="G187" s="355">
        <v>8736.25</v>
      </c>
    </row>
    <row r="188" spans="1:7" hidden="1" x14ac:dyDescent="0.3">
      <c r="A188" s="356">
        <v>100341</v>
      </c>
      <c r="B188" s="356">
        <v>205</v>
      </c>
      <c r="C188" s="356" t="s">
        <v>921</v>
      </c>
      <c r="D188" s="356">
        <v>2052660</v>
      </c>
      <c r="E188" s="356" t="s">
        <v>11916</v>
      </c>
      <c r="F188" s="356"/>
      <c r="G188" s="355">
        <v>8522.5</v>
      </c>
    </row>
    <row r="189" spans="1:7" hidden="1" x14ac:dyDescent="0.3">
      <c r="A189" s="356">
        <v>100344</v>
      </c>
      <c r="B189" s="356">
        <v>205</v>
      </c>
      <c r="C189" s="356" t="s">
        <v>921</v>
      </c>
      <c r="D189" s="356">
        <v>2053300</v>
      </c>
      <c r="E189" s="356" t="s">
        <v>10016</v>
      </c>
      <c r="F189" s="356" t="s">
        <v>294</v>
      </c>
      <c r="G189" s="355">
        <v>6939.54</v>
      </c>
    </row>
    <row r="190" spans="1:7" hidden="1" x14ac:dyDescent="0.3">
      <c r="A190" s="356">
        <v>100345</v>
      </c>
      <c r="B190" s="356">
        <v>205</v>
      </c>
      <c r="C190" s="356" t="s">
        <v>921</v>
      </c>
      <c r="D190" s="356">
        <v>2053354</v>
      </c>
      <c r="E190" s="356" t="s">
        <v>11915</v>
      </c>
      <c r="F190" s="356" t="s">
        <v>294</v>
      </c>
      <c r="G190" s="355">
        <v>11763.09</v>
      </c>
    </row>
    <row r="191" spans="1:7" hidden="1" x14ac:dyDescent="0.3">
      <c r="A191" s="356">
        <v>100346</v>
      </c>
      <c r="B191" s="356">
        <v>205</v>
      </c>
      <c r="C191" s="356" t="s">
        <v>921</v>
      </c>
      <c r="D191" s="356">
        <v>2053368</v>
      </c>
      <c r="E191" s="356" t="s">
        <v>11914</v>
      </c>
      <c r="F191" s="356" t="s">
        <v>294</v>
      </c>
      <c r="G191" s="355">
        <v>7199.55</v>
      </c>
    </row>
    <row r="192" spans="1:7" hidden="1" x14ac:dyDescent="0.3">
      <c r="A192" s="356">
        <v>100347</v>
      </c>
      <c r="B192" s="356">
        <v>205</v>
      </c>
      <c r="C192" s="356" t="s">
        <v>921</v>
      </c>
      <c r="D192" s="356">
        <v>2053378</v>
      </c>
      <c r="E192" s="356" t="s">
        <v>11913</v>
      </c>
      <c r="F192" s="356" t="s">
        <v>294</v>
      </c>
      <c r="G192" s="355">
        <v>6822.9</v>
      </c>
    </row>
    <row r="193" spans="1:7" hidden="1" x14ac:dyDescent="0.3">
      <c r="A193" s="356">
        <v>100349</v>
      </c>
      <c r="B193" s="356">
        <v>205</v>
      </c>
      <c r="C193" s="356" t="s">
        <v>921</v>
      </c>
      <c r="D193" s="356">
        <v>2053463</v>
      </c>
      <c r="E193" s="356" t="s">
        <v>11912</v>
      </c>
      <c r="F193" s="356" t="s">
        <v>294</v>
      </c>
      <c r="G193" s="355">
        <v>8895.69</v>
      </c>
    </row>
    <row r="194" spans="1:7" hidden="1" x14ac:dyDescent="0.3">
      <c r="A194" s="356">
        <v>100350</v>
      </c>
      <c r="B194" s="356">
        <v>205</v>
      </c>
      <c r="C194" s="356" t="s">
        <v>921</v>
      </c>
      <c r="D194" s="356">
        <v>2053529</v>
      </c>
      <c r="E194" s="356" t="s">
        <v>1448</v>
      </c>
      <c r="F194" s="356" t="s">
        <v>294</v>
      </c>
      <c r="G194" s="355">
        <v>6849.63</v>
      </c>
    </row>
    <row r="195" spans="1:7" hidden="1" x14ac:dyDescent="0.3">
      <c r="A195" s="356">
        <v>100351</v>
      </c>
      <c r="B195" s="356">
        <v>205</v>
      </c>
      <c r="C195" s="356" t="s">
        <v>921</v>
      </c>
      <c r="D195" s="356">
        <v>2053566</v>
      </c>
      <c r="E195" s="356" t="s">
        <v>1319</v>
      </c>
      <c r="F195" s="356" t="s">
        <v>294</v>
      </c>
      <c r="G195" s="355">
        <v>7051.32</v>
      </c>
    </row>
    <row r="196" spans="1:7" hidden="1" x14ac:dyDescent="0.3">
      <c r="A196" s="356">
        <v>100352</v>
      </c>
      <c r="B196" s="356">
        <v>205</v>
      </c>
      <c r="C196" s="356" t="s">
        <v>921</v>
      </c>
      <c r="D196" s="356">
        <v>2053578</v>
      </c>
      <c r="E196" s="356" t="s">
        <v>5638</v>
      </c>
      <c r="F196" s="356" t="s">
        <v>294</v>
      </c>
      <c r="G196" s="355">
        <v>6835.05</v>
      </c>
    </row>
    <row r="197" spans="1:7" hidden="1" x14ac:dyDescent="0.3">
      <c r="A197" s="356">
        <v>100353</v>
      </c>
      <c r="B197" s="356">
        <v>205</v>
      </c>
      <c r="C197" s="356" t="s">
        <v>921</v>
      </c>
      <c r="D197" s="356">
        <v>2053600</v>
      </c>
      <c r="E197" s="356" t="s">
        <v>9405</v>
      </c>
      <c r="F197" s="356" t="s">
        <v>294</v>
      </c>
      <c r="G197" s="355">
        <v>9257.76</v>
      </c>
    </row>
    <row r="198" spans="1:7" hidden="1" x14ac:dyDescent="0.3">
      <c r="A198" s="356">
        <v>100354</v>
      </c>
      <c r="B198" s="356">
        <v>205</v>
      </c>
      <c r="C198" s="356" t="s">
        <v>921</v>
      </c>
      <c r="D198" s="356">
        <v>2053602</v>
      </c>
      <c r="E198" s="356" t="s">
        <v>11911</v>
      </c>
      <c r="F198" s="356" t="s">
        <v>294</v>
      </c>
      <c r="G198" s="355">
        <v>7029.45</v>
      </c>
    </row>
    <row r="199" spans="1:7" hidden="1" x14ac:dyDescent="0.3">
      <c r="A199" s="356">
        <v>100355</v>
      </c>
      <c r="B199" s="356">
        <v>205</v>
      </c>
      <c r="C199" s="356" t="s">
        <v>921</v>
      </c>
      <c r="D199" s="356">
        <v>2053645</v>
      </c>
      <c r="E199" s="356" t="s">
        <v>11910</v>
      </c>
      <c r="F199" s="356" t="s">
        <v>294</v>
      </c>
      <c r="G199" s="355">
        <v>7877.52</v>
      </c>
    </row>
    <row r="200" spans="1:7" hidden="1" x14ac:dyDescent="0.3">
      <c r="A200" s="356">
        <v>100357</v>
      </c>
      <c r="B200" s="356">
        <v>205</v>
      </c>
      <c r="C200" s="356" t="s">
        <v>921</v>
      </c>
      <c r="D200" s="356">
        <v>2053648</v>
      </c>
      <c r="E200" s="356" t="s">
        <v>1010</v>
      </c>
      <c r="F200" s="356" t="s">
        <v>294</v>
      </c>
      <c r="G200" s="355">
        <v>7333.2</v>
      </c>
    </row>
    <row r="201" spans="1:7" hidden="1" x14ac:dyDescent="0.3">
      <c r="A201" s="356">
        <v>100379</v>
      </c>
      <c r="B201" s="356">
        <v>205</v>
      </c>
      <c r="C201" s="356" t="s">
        <v>921</v>
      </c>
      <c r="D201" s="356">
        <v>2057153</v>
      </c>
      <c r="E201" s="356" t="s">
        <v>11909</v>
      </c>
      <c r="F201" s="356"/>
      <c r="G201" s="355">
        <v>7442.5</v>
      </c>
    </row>
    <row r="202" spans="1:7" hidden="1" x14ac:dyDescent="0.3">
      <c r="A202" s="356">
        <v>100381</v>
      </c>
      <c r="B202" s="356">
        <v>205</v>
      </c>
      <c r="C202" s="356" t="s">
        <v>921</v>
      </c>
      <c r="D202" s="356">
        <v>2057203</v>
      </c>
      <c r="E202" s="356" t="s">
        <v>11908</v>
      </c>
      <c r="F202" s="356"/>
      <c r="G202" s="355">
        <v>6281.5</v>
      </c>
    </row>
    <row r="203" spans="1:7" hidden="1" x14ac:dyDescent="0.3">
      <c r="A203" s="356">
        <v>100384</v>
      </c>
      <c r="B203" s="356">
        <v>206</v>
      </c>
      <c r="C203" s="356" t="s">
        <v>919</v>
      </c>
      <c r="D203" s="356">
        <v>2061009</v>
      </c>
      <c r="E203" s="356" t="s">
        <v>11907</v>
      </c>
      <c r="F203" s="356"/>
      <c r="G203" s="355">
        <v>4877.5</v>
      </c>
    </row>
    <row r="204" spans="1:7" hidden="1" x14ac:dyDescent="0.3">
      <c r="A204" s="356">
        <v>100385</v>
      </c>
      <c r="B204" s="356">
        <v>206</v>
      </c>
      <c r="C204" s="356" t="s">
        <v>919</v>
      </c>
      <c r="D204" s="356">
        <v>2061033</v>
      </c>
      <c r="E204" s="356" t="s">
        <v>11906</v>
      </c>
      <c r="F204" s="356"/>
      <c r="G204" s="355">
        <v>4645.75</v>
      </c>
    </row>
    <row r="205" spans="1:7" hidden="1" x14ac:dyDescent="0.3">
      <c r="A205" s="356">
        <v>100386</v>
      </c>
      <c r="B205" s="356">
        <v>206</v>
      </c>
      <c r="C205" s="356" t="s">
        <v>919</v>
      </c>
      <c r="D205" s="356">
        <v>2061047</v>
      </c>
      <c r="E205" s="356" t="s">
        <v>11905</v>
      </c>
      <c r="F205" s="356"/>
      <c r="G205" s="355">
        <v>4742.5</v>
      </c>
    </row>
    <row r="206" spans="1:7" hidden="1" x14ac:dyDescent="0.3">
      <c r="A206" s="356">
        <v>100388</v>
      </c>
      <c r="B206" s="356">
        <v>206</v>
      </c>
      <c r="C206" s="356" t="s">
        <v>919</v>
      </c>
      <c r="D206" s="356">
        <v>2061101</v>
      </c>
      <c r="E206" s="356" t="s">
        <v>11904</v>
      </c>
      <c r="F206" s="356"/>
      <c r="G206" s="355">
        <v>4641.25</v>
      </c>
    </row>
    <row r="207" spans="1:7" hidden="1" x14ac:dyDescent="0.3">
      <c r="A207" s="356">
        <v>100391</v>
      </c>
      <c r="B207" s="356">
        <v>206</v>
      </c>
      <c r="C207" s="356" t="s">
        <v>919</v>
      </c>
      <c r="D207" s="356">
        <v>2061104</v>
      </c>
      <c r="E207" s="356" t="s">
        <v>11903</v>
      </c>
      <c r="F207" s="356"/>
      <c r="G207" s="355">
        <v>5755</v>
      </c>
    </row>
    <row r="208" spans="1:7" hidden="1" x14ac:dyDescent="0.3">
      <c r="A208" s="356">
        <v>100397</v>
      </c>
      <c r="B208" s="356">
        <v>206</v>
      </c>
      <c r="C208" s="356" t="s">
        <v>919</v>
      </c>
      <c r="D208" s="356">
        <v>2062015</v>
      </c>
      <c r="E208" s="356" t="s">
        <v>11902</v>
      </c>
      <c r="F208" s="356"/>
      <c r="G208" s="355">
        <v>9025.15</v>
      </c>
    </row>
    <row r="209" spans="1:7" hidden="1" x14ac:dyDescent="0.3">
      <c r="A209" s="356">
        <v>100401</v>
      </c>
      <c r="B209" s="356">
        <v>206</v>
      </c>
      <c r="C209" s="356" t="s">
        <v>919</v>
      </c>
      <c r="D209" s="356">
        <v>2062128</v>
      </c>
      <c r="E209" s="356" t="s">
        <v>11901</v>
      </c>
      <c r="F209" s="356"/>
      <c r="G209" s="355">
        <v>5881</v>
      </c>
    </row>
    <row r="210" spans="1:7" hidden="1" x14ac:dyDescent="0.3">
      <c r="A210" s="356">
        <v>100402</v>
      </c>
      <c r="B210" s="356">
        <v>206</v>
      </c>
      <c r="C210" s="356" t="s">
        <v>919</v>
      </c>
      <c r="D210" s="356">
        <v>2062166</v>
      </c>
      <c r="E210" s="356" t="s">
        <v>11900</v>
      </c>
      <c r="F210" s="356"/>
      <c r="G210" s="355">
        <v>7318.75</v>
      </c>
    </row>
    <row r="211" spans="1:7" hidden="1" x14ac:dyDescent="0.3">
      <c r="A211" s="356">
        <v>100403</v>
      </c>
      <c r="B211" s="356">
        <v>206</v>
      </c>
      <c r="C211" s="356" t="s">
        <v>919</v>
      </c>
      <c r="D211" s="356">
        <v>2062170</v>
      </c>
      <c r="E211" s="356" t="s">
        <v>11899</v>
      </c>
      <c r="F211" s="356"/>
      <c r="G211" s="355">
        <v>8770</v>
      </c>
    </row>
    <row r="212" spans="1:7" hidden="1" x14ac:dyDescent="0.3">
      <c r="A212" s="356">
        <v>100405</v>
      </c>
      <c r="B212" s="356">
        <v>206</v>
      </c>
      <c r="C212" s="356" t="s">
        <v>919</v>
      </c>
      <c r="D212" s="356">
        <v>2062251</v>
      </c>
      <c r="E212" s="356" t="s">
        <v>11898</v>
      </c>
      <c r="F212" s="356"/>
      <c r="G212" s="355">
        <v>6567.25</v>
      </c>
    </row>
    <row r="213" spans="1:7" hidden="1" x14ac:dyDescent="0.3">
      <c r="A213" s="356">
        <v>100406</v>
      </c>
      <c r="B213" s="356">
        <v>206</v>
      </c>
      <c r="C213" s="356" t="s">
        <v>919</v>
      </c>
      <c r="D213" s="356">
        <v>2062261</v>
      </c>
      <c r="E213" s="356" t="s">
        <v>11530</v>
      </c>
      <c r="F213" s="356"/>
      <c r="G213" s="355">
        <v>9465.25</v>
      </c>
    </row>
    <row r="214" spans="1:7" hidden="1" x14ac:dyDescent="0.3">
      <c r="A214" s="356">
        <v>100407</v>
      </c>
      <c r="B214" s="356">
        <v>206</v>
      </c>
      <c r="C214" s="356" t="s">
        <v>919</v>
      </c>
      <c r="D214" s="356">
        <v>2062279</v>
      </c>
      <c r="E214" s="356" t="s">
        <v>11897</v>
      </c>
      <c r="F214" s="356"/>
      <c r="G214" s="355">
        <v>7602.25</v>
      </c>
    </row>
    <row r="215" spans="1:7" hidden="1" x14ac:dyDescent="0.3">
      <c r="A215" s="356">
        <v>100408</v>
      </c>
      <c r="B215" s="356">
        <v>206</v>
      </c>
      <c r="C215" s="356" t="s">
        <v>919</v>
      </c>
      <c r="D215" s="356">
        <v>2062282</v>
      </c>
      <c r="E215" s="356" t="s">
        <v>11896</v>
      </c>
      <c r="F215" s="356"/>
      <c r="G215" s="355">
        <v>7804.75</v>
      </c>
    </row>
    <row r="216" spans="1:7" hidden="1" x14ac:dyDescent="0.3">
      <c r="A216" s="356">
        <v>100411</v>
      </c>
      <c r="B216" s="356">
        <v>206</v>
      </c>
      <c r="C216" s="356" t="s">
        <v>919</v>
      </c>
      <c r="D216" s="356">
        <v>2062379</v>
      </c>
      <c r="E216" s="356" t="s">
        <v>11895</v>
      </c>
      <c r="F216" s="356"/>
      <c r="G216" s="355">
        <v>8641.75</v>
      </c>
    </row>
    <row r="217" spans="1:7" hidden="1" x14ac:dyDescent="0.3">
      <c r="A217" s="356">
        <v>100415</v>
      </c>
      <c r="B217" s="356">
        <v>206</v>
      </c>
      <c r="C217" s="356" t="s">
        <v>919</v>
      </c>
      <c r="D217" s="356">
        <v>2062429</v>
      </c>
      <c r="E217" s="356" t="s">
        <v>11894</v>
      </c>
      <c r="F217" s="356"/>
      <c r="G217" s="355">
        <v>7489.75</v>
      </c>
    </row>
    <row r="218" spans="1:7" hidden="1" x14ac:dyDescent="0.3">
      <c r="A218" s="356">
        <v>100418</v>
      </c>
      <c r="B218" s="356">
        <v>206</v>
      </c>
      <c r="C218" s="356" t="s">
        <v>919</v>
      </c>
      <c r="D218" s="356">
        <v>2062455</v>
      </c>
      <c r="E218" s="356" t="s">
        <v>11893</v>
      </c>
      <c r="F218" s="356"/>
      <c r="G218" s="355">
        <v>7786.75</v>
      </c>
    </row>
    <row r="219" spans="1:7" hidden="1" x14ac:dyDescent="0.3">
      <c r="A219" s="356">
        <v>100422</v>
      </c>
      <c r="B219" s="356">
        <v>206</v>
      </c>
      <c r="C219" s="356" t="s">
        <v>919</v>
      </c>
      <c r="D219" s="356">
        <v>2062515</v>
      </c>
      <c r="E219" s="356" t="s">
        <v>11892</v>
      </c>
      <c r="F219" s="356"/>
      <c r="G219" s="355">
        <v>6506.5</v>
      </c>
    </row>
    <row r="220" spans="1:7" hidden="1" x14ac:dyDescent="0.3">
      <c r="A220" s="356">
        <v>100425</v>
      </c>
      <c r="B220" s="356">
        <v>206</v>
      </c>
      <c r="C220" s="356" t="s">
        <v>919</v>
      </c>
      <c r="D220" s="356">
        <v>2062596</v>
      </c>
      <c r="E220" s="356" t="s">
        <v>6806</v>
      </c>
      <c r="F220" s="356"/>
      <c r="G220" s="355">
        <v>9152.5</v>
      </c>
    </row>
    <row r="221" spans="1:7" hidden="1" x14ac:dyDescent="0.3">
      <c r="A221" s="356">
        <v>100426</v>
      </c>
      <c r="B221" s="356">
        <v>206</v>
      </c>
      <c r="C221" s="356" t="s">
        <v>919</v>
      </c>
      <c r="D221" s="356">
        <v>2062624</v>
      </c>
      <c r="E221" s="356" t="s">
        <v>11891</v>
      </c>
      <c r="F221" s="356"/>
      <c r="G221" s="355">
        <v>6333.25</v>
      </c>
    </row>
    <row r="222" spans="1:7" hidden="1" x14ac:dyDescent="0.3">
      <c r="A222" s="356">
        <v>100428</v>
      </c>
      <c r="B222" s="356">
        <v>206</v>
      </c>
      <c r="C222" s="356" t="s">
        <v>919</v>
      </c>
      <c r="D222" s="356">
        <v>2062646</v>
      </c>
      <c r="E222" s="356" t="s">
        <v>11890</v>
      </c>
      <c r="F222" s="356"/>
      <c r="G222" s="355">
        <v>6704.5</v>
      </c>
    </row>
    <row r="223" spans="1:7" hidden="1" x14ac:dyDescent="0.3">
      <c r="A223" s="356">
        <v>100429</v>
      </c>
      <c r="B223" s="356">
        <v>206</v>
      </c>
      <c r="C223" s="356" t="s">
        <v>919</v>
      </c>
      <c r="D223" s="356">
        <v>2062666</v>
      </c>
      <c r="E223" s="356" t="s">
        <v>11889</v>
      </c>
      <c r="F223" s="356"/>
      <c r="G223" s="355">
        <v>9141.25</v>
      </c>
    </row>
    <row r="224" spans="1:7" hidden="1" x14ac:dyDescent="0.3">
      <c r="A224" s="356">
        <v>100430</v>
      </c>
      <c r="B224" s="356">
        <v>206</v>
      </c>
      <c r="C224" s="356" t="s">
        <v>919</v>
      </c>
      <c r="D224" s="356">
        <v>2062803</v>
      </c>
      <c r="E224" s="356" t="s">
        <v>11888</v>
      </c>
      <c r="F224" s="356"/>
      <c r="G224" s="355">
        <v>7741.75</v>
      </c>
    </row>
    <row r="225" spans="1:7" hidden="1" x14ac:dyDescent="0.3">
      <c r="A225" s="356">
        <v>100431</v>
      </c>
      <c r="B225" s="356">
        <v>206</v>
      </c>
      <c r="C225" s="356" t="s">
        <v>919</v>
      </c>
      <c r="D225" s="356">
        <v>2062805</v>
      </c>
      <c r="E225" s="356" t="s">
        <v>11887</v>
      </c>
      <c r="F225" s="356"/>
      <c r="G225" s="355">
        <v>7890.25</v>
      </c>
    </row>
    <row r="226" spans="1:7" hidden="1" x14ac:dyDescent="0.3">
      <c r="A226" s="356">
        <v>100432</v>
      </c>
      <c r="B226" s="356">
        <v>206</v>
      </c>
      <c r="C226" s="356" t="s">
        <v>919</v>
      </c>
      <c r="D226" s="356">
        <v>2062809</v>
      </c>
      <c r="E226" s="356" t="s">
        <v>11886</v>
      </c>
      <c r="F226" s="356"/>
      <c r="G226" s="355">
        <v>8821.75</v>
      </c>
    </row>
    <row r="227" spans="1:7" hidden="1" x14ac:dyDescent="0.3">
      <c r="A227" s="356">
        <v>100434</v>
      </c>
      <c r="B227" s="356">
        <v>206</v>
      </c>
      <c r="C227" s="356" t="s">
        <v>919</v>
      </c>
      <c r="D227" s="356">
        <v>2062850</v>
      </c>
      <c r="E227" s="356" t="s">
        <v>11885</v>
      </c>
      <c r="F227" s="356"/>
      <c r="G227" s="355">
        <v>8702.5</v>
      </c>
    </row>
    <row r="228" spans="1:7" hidden="1" x14ac:dyDescent="0.3">
      <c r="A228" s="356">
        <v>100437</v>
      </c>
      <c r="B228" s="356">
        <v>206</v>
      </c>
      <c r="C228" s="356" t="s">
        <v>919</v>
      </c>
      <c r="D228" s="356">
        <v>2063384</v>
      </c>
      <c r="E228" s="356" t="s">
        <v>4247</v>
      </c>
      <c r="F228" s="356" t="s">
        <v>294</v>
      </c>
      <c r="G228" s="355">
        <v>9938.16</v>
      </c>
    </row>
    <row r="229" spans="1:7" hidden="1" x14ac:dyDescent="0.3">
      <c r="A229" s="356">
        <v>100438</v>
      </c>
      <c r="B229" s="356">
        <v>206</v>
      </c>
      <c r="C229" s="356" t="s">
        <v>919</v>
      </c>
      <c r="D229" s="356">
        <v>2063456</v>
      </c>
      <c r="E229" s="356" t="s">
        <v>11884</v>
      </c>
      <c r="F229" s="356" t="s">
        <v>294</v>
      </c>
      <c r="G229" s="355">
        <v>7969.86</v>
      </c>
    </row>
    <row r="230" spans="1:7" hidden="1" x14ac:dyDescent="0.3">
      <c r="A230" s="356">
        <v>100439</v>
      </c>
      <c r="B230" s="356">
        <v>206</v>
      </c>
      <c r="C230" s="356" t="s">
        <v>919</v>
      </c>
      <c r="D230" s="356">
        <v>2063465</v>
      </c>
      <c r="E230" s="356" t="s">
        <v>11883</v>
      </c>
      <c r="F230" s="356" t="s">
        <v>294</v>
      </c>
      <c r="G230" s="355">
        <v>6759.72</v>
      </c>
    </row>
    <row r="231" spans="1:7" hidden="1" x14ac:dyDescent="0.3">
      <c r="A231" s="356">
        <v>100440</v>
      </c>
      <c r="B231" s="356">
        <v>206</v>
      </c>
      <c r="C231" s="356" t="s">
        <v>919</v>
      </c>
      <c r="D231" s="356">
        <v>2063471</v>
      </c>
      <c r="E231" s="356" t="s">
        <v>11882</v>
      </c>
      <c r="F231" s="356" t="s">
        <v>294</v>
      </c>
      <c r="G231" s="355">
        <v>6859.35</v>
      </c>
    </row>
    <row r="232" spans="1:7" hidden="1" x14ac:dyDescent="0.3">
      <c r="A232" s="356">
        <v>100441</v>
      </c>
      <c r="B232" s="356">
        <v>206</v>
      </c>
      <c r="C232" s="356" t="s">
        <v>919</v>
      </c>
      <c r="D232" s="356">
        <v>2063483</v>
      </c>
      <c r="E232" s="356" t="s">
        <v>1533</v>
      </c>
      <c r="F232" s="356" t="s">
        <v>294</v>
      </c>
      <c r="G232" s="355">
        <v>9957.6</v>
      </c>
    </row>
    <row r="233" spans="1:7" hidden="1" x14ac:dyDescent="0.3">
      <c r="A233" s="356">
        <v>100442</v>
      </c>
      <c r="B233" s="356">
        <v>206</v>
      </c>
      <c r="C233" s="356" t="s">
        <v>919</v>
      </c>
      <c r="D233" s="356">
        <v>2063488</v>
      </c>
      <c r="E233" s="356" t="s">
        <v>11881</v>
      </c>
      <c r="F233" s="356" t="s">
        <v>294</v>
      </c>
      <c r="G233" s="355">
        <v>6543.45</v>
      </c>
    </row>
    <row r="234" spans="1:7" hidden="1" x14ac:dyDescent="0.3">
      <c r="A234" s="356">
        <v>100443</v>
      </c>
      <c r="B234" s="356">
        <v>206</v>
      </c>
      <c r="C234" s="356" t="s">
        <v>919</v>
      </c>
      <c r="D234" s="356">
        <v>2063495</v>
      </c>
      <c r="E234" s="356" t="s">
        <v>993</v>
      </c>
      <c r="F234" s="356" t="s">
        <v>294</v>
      </c>
      <c r="G234" s="355">
        <v>7078.05</v>
      </c>
    </row>
    <row r="235" spans="1:7" hidden="1" x14ac:dyDescent="0.3">
      <c r="A235" s="356">
        <v>100444</v>
      </c>
      <c r="B235" s="356">
        <v>206</v>
      </c>
      <c r="C235" s="356" t="s">
        <v>919</v>
      </c>
      <c r="D235" s="356">
        <v>2063501</v>
      </c>
      <c r="E235" s="356" t="s">
        <v>1891</v>
      </c>
      <c r="F235" s="356" t="s">
        <v>294</v>
      </c>
      <c r="G235" s="355">
        <v>7102.35</v>
      </c>
    </row>
    <row r="236" spans="1:7" hidden="1" x14ac:dyDescent="0.3">
      <c r="A236" s="356">
        <v>100446</v>
      </c>
      <c r="B236" s="356">
        <v>206</v>
      </c>
      <c r="C236" s="356" t="s">
        <v>919</v>
      </c>
      <c r="D236" s="356">
        <v>2063527</v>
      </c>
      <c r="E236" s="356" t="s">
        <v>123</v>
      </c>
      <c r="F236" s="356" t="s">
        <v>294</v>
      </c>
      <c r="G236" s="355">
        <v>6737.85</v>
      </c>
    </row>
    <row r="237" spans="1:7" hidden="1" x14ac:dyDescent="0.3">
      <c r="A237" s="356">
        <v>100447</v>
      </c>
      <c r="B237" s="356">
        <v>206</v>
      </c>
      <c r="C237" s="356" t="s">
        <v>919</v>
      </c>
      <c r="D237" s="356">
        <v>2063575</v>
      </c>
      <c r="E237" s="356" t="s">
        <v>10128</v>
      </c>
      <c r="F237" s="356" t="s">
        <v>294</v>
      </c>
      <c r="G237" s="355">
        <v>6939.54</v>
      </c>
    </row>
    <row r="238" spans="1:7" hidden="1" x14ac:dyDescent="0.3">
      <c r="A238" s="356">
        <v>100448</v>
      </c>
      <c r="B238" s="356">
        <v>206</v>
      </c>
      <c r="C238" s="356" t="s">
        <v>919</v>
      </c>
      <c r="D238" s="356">
        <v>2063606</v>
      </c>
      <c r="E238" s="356" t="s">
        <v>11880</v>
      </c>
      <c r="F238" s="356" t="s">
        <v>294</v>
      </c>
      <c r="G238" s="355">
        <v>6616.35</v>
      </c>
    </row>
    <row r="239" spans="1:7" hidden="1" x14ac:dyDescent="0.3">
      <c r="A239" s="356">
        <v>100449</v>
      </c>
      <c r="B239" s="356">
        <v>206</v>
      </c>
      <c r="C239" s="356" t="s">
        <v>919</v>
      </c>
      <c r="D239" s="356">
        <v>2063631</v>
      </c>
      <c r="E239" s="356" t="s">
        <v>11879</v>
      </c>
      <c r="F239" s="356" t="s">
        <v>294</v>
      </c>
      <c r="G239" s="355">
        <v>9585.81</v>
      </c>
    </row>
    <row r="240" spans="1:7" hidden="1" x14ac:dyDescent="0.3">
      <c r="A240" s="356">
        <v>100450</v>
      </c>
      <c r="B240" s="356">
        <v>206</v>
      </c>
      <c r="C240" s="356" t="s">
        <v>919</v>
      </c>
      <c r="D240" s="356">
        <v>2063633</v>
      </c>
      <c r="E240" s="356" t="s">
        <v>9845</v>
      </c>
      <c r="F240" s="356" t="s">
        <v>294</v>
      </c>
      <c r="G240" s="355">
        <v>8331.93</v>
      </c>
    </row>
    <row r="241" spans="1:7" hidden="1" x14ac:dyDescent="0.3">
      <c r="A241" s="356">
        <v>100451</v>
      </c>
      <c r="B241" s="356">
        <v>206</v>
      </c>
      <c r="C241" s="356" t="s">
        <v>919</v>
      </c>
      <c r="D241" s="356">
        <v>2063643</v>
      </c>
      <c r="E241" s="356" t="s">
        <v>11878</v>
      </c>
      <c r="F241" s="356" t="s">
        <v>294</v>
      </c>
      <c r="G241" s="355">
        <v>6584.76</v>
      </c>
    </row>
    <row r="242" spans="1:7" hidden="1" x14ac:dyDescent="0.3">
      <c r="A242" s="356">
        <v>100453</v>
      </c>
      <c r="B242" s="356">
        <v>206</v>
      </c>
      <c r="C242" s="356" t="s">
        <v>919</v>
      </c>
      <c r="D242" s="356">
        <v>2064112</v>
      </c>
      <c r="E242" s="356" t="s">
        <v>11877</v>
      </c>
      <c r="F242" s="356"/>
      <c r="G242" s="355">
        <v>14648.12</v>
      </c>
    </row>
    <row r="243" spans="1:7" hidden="1" x14ac:dyDescent="0.3">
      <c r="A243" s="356">
        <v>100455</v>
      </c>
      <c r="B243" s="356">
        <v>206</v>
      </c>
      <c r="C243" s="356" t="s">
        <v>919</v>
      </c>
      <c r="D243" s="356">
        <v>2064307</v>
      </c>
      <c r="E243" s="356" t="s">
        <v>11876</v>
      </c>
      <c r="F243" s="356"/>
      <c r="G243" s="355">
        <v>17651.88</v>
      </c>
    </row>
    <row r="244" spans="1:7" hidden="1" x14ac:dyDescent="0.3">
      <c r="A244" s="356">
        <v>100457</v>
      </c>
      <c r="B244" s="356">
        <v>206</v>
      </c>
      <c r="C244" s="356" t="s">
        <v>919</v>
      </c>
      <c r="D244" s="356">
        <v>2064324</v>
      </c>
      <c r="E244" s="356" t="s">
        <v>11875</v>
      </c>
      <c r="F244" s="356"/>
      <c r="G244" s="355">
        <v>19086.25</v>
      </c>
    </row>
    <row r="245" spans="1:7" hidden="1" x14ac:dyDescent="0.3">
      <c r="A245" s="356">
        <v>100458</v>
      </c>
      <c r="B245" s="356">
        <v>206</v>
      </c>
      <c r="C245" s="356" t="s">
        <v>919</v>
      </c>
      <c r="D245" s="356">
        <v>2064614</v>
      </c>
      <c r="E245" s="356" t="s">
        <v>11874</v>
      </c>
      <c r="F245" s="356" t="s">
        <v>294</v>
      </c>
      <c r="G245" s="355">
        <v>23450.18</v>
      </c>
    </row>
    <row r="246" spans="1:7" hidden="1" x14ac:dyDescent="0.3">
      <c r="A246" s="356">
        <v>100459</v>
      </c>
      <c r="B246" s="356">
        <v>206</v>
      </c>
      <c r="C246" s="356" t="s">
        <v>919</v>
      </c>
      <c r="D246" s="356">
        <v>2064651</v>
      </c>
      <c r="E246" s="356" t="s">
        <v>11873</v>
      </c>
      <c r="F246" s="356" t="s">
        <v>294</v>
      </c>
      <c r="G246" s="355">
        <v>22721.18</v>
      </c>
    </row>
    <row r="247" spans="1:7" hidden="1" x14ac:dyDescent="0.3">
      <c r="A247" s="356">
        <v>100467</v>
      </c>
      <c r="B247" s="356">
        <v>206</v>
      </c>
      <c r="C247" s="356" t="s">
        <v>919</v>
      </c>
      <c r="D247" s="356">
        <v>2067030</v>
      </c>
      <c r="E247" s="356" t="s">
        <v>11872</v>
      </c>
      <c r="F247" s="356"/>
      <c r="G247" s="355">
        <v>6733.75</v>
      </c>
    </row>
    <row r="248" spans="1:7" hidden="1" x14ac:dyDescent="0.3">
      <c r="A248" s="356">
        <v>100469</v>
      </c>
      <c r="B248" s="356">
        <v>206</v>
      </c>
      <c r="C248" s="356" t="s">
        <v>919</v>
      </c>
      <c r="D248" s="356">
        <v>2067146</v>
      </c>
      <c r="E248" s="356" t="s">
        <v>11871</v>
      </c>
      <c r="F248" s="356"/>
      <c r="G248" s="355">
        <v>8185</v>
      </c>
    </row>
    <row r="249" spans="1:7" hidden="1" x14ac:dyDescent="0.3">
      <c r="A249" s="356">
        <v>100472</v>
      </c>
      <c r="B249" s="356">
        <v>207</v>
      </c>
      <c r="C249" s="356" t="s">
        <v>11845</v>
      </c>
      <c r="D249" s="356">
        <v>2071010</v>
      </c>
      <c r="E249" s="356" t="s">
        <v>11870</v>
      </c>
      <c r="F249" s="356"/>
      <c r="G249" s="355">
        <v>4297</v>
      </c>
    </row>
    <row r="250" spans="1:7" hidden="1" x14ac:dyDescent="0.3">
      <c r="A250" s="356">
        <v>100473</v>
      </c>
      <c r="B250" s="356">
        <v>207</v>
      </c>
      <c r="C250" s="356" t="s">
        <v>11845</v>
      </c>
      <c r="D250" s="356">
        <v>2071021</v>
      </c>
      <c r="E250" s="356" t="s">
        <v>11869</v>
      </c>
      <c r="F250" s="356"/>
      <c r="G250" s="355">
        <v>4654.75</v>
      </c>
    </row>
    <row r="251" spans="1:7" hidden="1" x14ac:dyDescent="0.3">
      <c r="A251" s="356">
        <v>100474</v>
      </c>
      <c r="B251" s="356">
        <v>207</v>
      </c>
      <c r="C251" s="356" t="s">
        <v>11845</v>
      </c>
      <c r="D251" s="356">
        <v>2071053</v>
      </c>
      <c r="E251" s="356" t="s">
        <v>11868</v>
      </c>
      <c r="F251" s="356"/>
      <c r="G251" s="355">
        <v>4540</v>
      </c>
    </row>
    <row r="252" spans="1:7" hidden="1" x14ac:dyDescent="0.3">
      <c r="A252" s="356">
        <v>100475</v>
      </c>
      <c r="B252" s="356">
        <v>207</v>
      </c>
      <c r="C252" s="356" t="s">
        <v>11845</v>
      </c>
      <c r="D252" s="356">
        <v>2071054</v>
      </c>
      <c r="E252" s="356" t="s">
        <v>11867</v>
      </c>
      <c r="F252" s="356"/>
      <c r="G252" s="355">
        <v>4285.41</v>
      </c>
    </row>
    <row r="253" spans="1:7" hidden="1" x14ac:dyDescent="0.3">
      <c r="A253" s="356">
        <v>100477</v>
      </c>
      <c r="B253" s="356">
        <v>207</v>
      </c>
      <c r="C253" s="356" t="s">
        <v>11845</v>
      </c>
      <c r="D253" s="356">
        <v>2072021</v>
      </c>
      <c r="E253" s="356" t="s">
        <v>11866</v>
      </c>
      <c r="F253" s="356"/>
      <c r="G253" s="355">
        <v>6468.25</v>
      </c>
    </row>
    <row r="254" spans="1:7" hidden="1" x14ac:dyDescent="0.3">
      <c r="A254" s="356">
        <v>100478</v>
      </c>
      <c r="B254" s="356">
        <v>207</v>
      </c>
      <c r="C254" s="356" t="s">
        <v>11845</v>
      </c>
      <c r="D254" s="356">
        <v>2072030</v>
      </c>
      <c r="E254" s="356" t="s">
        <v>11865</v>
      </c>
      <c r="F254" s="356"/>
      <c r="G254" s="355">
        <v>8126.5</v>
      </c>
    </row>
    <row r="255" spans="1:7" hidden="1" x14ac:dyDescent="0.3">
      <c r="A255" s="356">
        <v>100479</v>
      </c>
      <c r="B255" s="356">
        <v>207</v>
      </c>
      <c r="C255" s="356" t="s">
        <v>11845</v>
      </c>
      <c r="D255" s="356">
        <v>2072050</v>
      </c>
      <c r="E255" s="356" t="s">
        <v>11864</v>
      </c>
      <c r="F255" s="356"/>
      <c r="G255" s="355">
        <v>7557.25</v>
      </c>
    </row>
    <row r="256" spans="1:7" hidden="1" x14ac:dyDescent="0.3">
      <c r="A256" s="356">
        <v>100480</v>
      </c>
      <c r="B256" s="356">
        <v>207</v>
      </c>
      <c r="C256" s="356" t="s">
        <v>11845</v>
      </c>
      <c r="D256" s="356">
        <v>2072060</v>
      </c>
      <c r="E256" s="356" t="s">
        <v>11863</v>
      </c>
      <c r="F256" s="356"/>
      <c r="G256" s="355">
        <v>8794.75</v>
      </c>
    </row>
    <row r="257" spans="1:7" hidden="1" x14ac:dyDescent="0.3">
      <c r="A257" s="356">
        <v>100481</v>
      </c>
      <c r="B257" s="356">
        <v>207</v>
      </c>
      <c r="C257" s="356" t="s">
        <v>11845</v>
      </c>
      <c r="D257" s="356">
        <v>2072121</v>
      </c>
      <c r="E257" s="356" t="s">
        <v>8103</v>
      </c>
      <c r="F257" s="356"/>
      <c r="G257" s="355">
        <v>8882.5</v>
      </c>
    </row>
    <row r="258" spans="1:7" hidden="1" x14ac:dyDescent="0.3">
      <c r="A258" s="356">
        <v>100482</v>
      </c>
      <c r="B258" s="356">
        <v>207</v>
      </c>
      <c r="C258" s="356" t="s">
        <v>11845</v>
      </c>
      <c r="D258" s="356">
        <v>2072229</v>
      </c>
      <c r="E258" s="356" t="s">
        <v>11862</v>
      </c>
      <c r="F258" s="356"/>
      <c r="G258" s="355">
        <v>8185</v>
      </c>
    </row>
    <row r="259" spans="1:7" hidden="1" x14ac:dyDescent="0.3">
      <c r="A259" s="356">
        <v>100483</v>
      </c>
      <c r="B259" s="356">
        <v>207</v>
      </c>
      <c r="C259" s="356" t="s">
        <v>11845</v>
      </c>
      <c r="D259" s="356">
        <v>2072399</v>
      </c>
      <c r="E259" s="356" t="s">
        <v>8816</v>
      </c>
      <c r="F259" s="356"/>
      <c r="G259" s="355">
        <v>8146.75</v>
      </c>
    </row>
    <row r="260" spans="1:7" hidden="1" x14ac:dyDescent="0.3">
      <c r="A260" s="356">
        <v>100485</v>
      </c>
      <c r="B260" s="356">
        <v>207</v>
      </c>
      <c r="C260" s="356" t="s">
        <v>11845</v>
      </c>
      <c r="D260" s="356">
        <v>2072452</v>
      </c>
      <c r="E260" s="356" t="s">
        <v>11861</v>
      </c>
      <c r="F260" s="356"/>
      <c r="G260" s="355">
        <v>8050</v>
      </c>
    </row>
    <row r="261" spans="1:7" hidden="1" x14ac:dyDescent="0.3">
      <c r="A261" s="356">
        <v>100486</v>
      </c>
      <c r="B261" s="356">
        <v>207</v>
      </c>
      <c r="C261" s="356" t="s">
        <v>11845</v>
      </c>
      <c r="D261" s="356">
        <v>2072456</v>
      </c>
      <c r="E261" s="356" t="s">
        <v>11860</v>
      </c>
      <c r="F261" s="356"/>
      <c r="G261" s="355">
        <v>6175.75</v>
      </c>
    </row>
    <row r="262" spans="1:7" hidden="1" x14ac:dyDescent="0.3">
      <c r="A262" s="356">
        <v>100487</v>
      </c>
      <c r="B262" s="356">
        <v>207</v>
      </c>
      <c r="C262" s="356" t="s">
        <v>11845</v>
      </c>
      <c r="D262" s="356">
        <v>2072538</v>
      </c>
      <c r="E262" s="356" t="s">
        <v>11859</v>
      </c>
      <c r="F262" s="356"/>
      <c r="G262" s="355">
        <v>7926.25</v>
      </c>
    </row>
    <row r="263" spans="1:7" hidden="1" x14ac:dyDescent="0.3">
      <c r="A263" s="356">
        <v>100488</v>
      </c>
      <c r="B263" s="356">
        <v>207</v>
      </c>
      <c r="C263" s="356" t="s">
        <v>11845</v>
      </c>
      <c r="D263" s="356">
        <v>2072594</v>
      </c>
      <c r="E263" s="356" t="s">
        <v>11858</v>
      </c>
      <c r="F263" s="356"/>
      <c r="G263" s="355">
        <v>6598.75</v>
      </c>
    </row>
    <row r="264" spans="1:7" hidden="1" x14ac:dyDescent="0.3">
      <c r="A264" s="356">
        <v>100489</v>
      </c>
      <c r="B264" s="356">
        <v>207</v>
      </c>
      <c r="C264" s="356" t="s">
        <v>11845</v>
      </c>
      <c r="D264" s="356">
        <v>2073321</v>
      </c>
      <c r="E264" s="356" t="s">
        <v>2766</v>
      </c>
      <c r="F264" s="356" t="s">
        <v>294</v>
      </c>
      <c r="G264" s="355">
        <v>6835.05</v>
      </c>
    </row>
    <row r="265" spans="1:7" hidden="1" x14ac:dyDescent="0.3">
      <c r="A265" s="356">
        <v>100490</v>
      </c>
      <c r="B265" s="356">
        <v>207</v>
      </c>
      <c r="C265" s="356" t="s">
        <v>11845</v>
      </c>
      <c r="D265" s="356">
        <v>2073356</v>
      </c>
      <c r="E265" s="356" t="s">
        <v>148</v>
      </c>
      <c r="F265" s="356" t="s">
        <v>294</v>
      </c>
      <c r="G265" s="355">
        <v>6869.07</v>
      </c>
    </row>
    <row r="266" spans="1:7" hidden="1" x14ac:dyDescent="0.3">
      <c r="A266" s="356">
        <v>100491</v>
      </c>
      <c r="B266" s="356">
        <v>207</v>
      </c>
      <c r="C266" s="356" t="s">
        <v>11845</v>
      </c>
      <c r="D266" s="356">
        <v>2073379</v>
      </c>
      <c r="E266" s="356" t="s">
        <v>11857</v>
      </c>
      <c r="F266" s="356" t="s">
        <v>294</v>
      </c>
      <c r="G266" s="355">
        <v>6895.8</v>
      </c>
    </row>
    <row r="267" spans="1:7" hidden="1" x14ac:dyDescent="0.3">
      <c r="A267" s="356">
        <v>100492</v>
      </c>
      <c r="B267" s="356">
        <v>207</v>
      </c>
      <c r="C267" s="356" t="s">
        <v>11845</v>
      </c>
      <c r="D267" s="356">
        <v>2073402</v>
      </c>
      <c r="E267" s="356" t="s">
        <v>7862</v>
      </c>
      <c r="F267" s="356" t="s">
        <v>294</v>
      </c>
      <c r="G267" s="355">
        <v>7092.63</v>
      </c>
    </row>
    <row r="268" spans="1:7" hidden="1" x14ac:dyDescent="0.3">
      <c r="A268" s="356">
        <v>100493</v>
      </c>
      <c r="B268" s="356">
        <v>207</v>
      </c>
      <c r="C268" s="356" t="s">
        <v>11845</v>
      </c>
      <c r="D268" s="356">
        <v>2073417</v>
      </c>
      <c r="E268" s="356" t="s">
        <v>11856</v>
      </c>
      <c r="F268" s="356" t="s">
        <v>294</v>
      </c>
      <c r="G268" s="355">
        <v>6810.75</v>
      </c>
    </row>
    <row r="269" spans="1:7" hidden="1" x14ac:dyDescent="0.3">
      <c r="A269" s="356">
        <v>100494</v>
      </c>
      <c r="B269" s="356">
        <v>207</v>
      </c>
      <c r="C269" s="356" t="s">
        <v>11845</v>
      </c>
      <c r="D269" s="356">
        <v>2073437</v>
      </c>
      <c r="E269" s="356" t="s">
        <v>11855</v>
      </c>
      <c r="F269" s="356" t="s">
        <v>294</v>
      </c>
      <c r="G269" s="355">
        <v>6820.47</v>
      </c>
    </row>
    <row r="270" spans="1:7" hidden="1" x14ac:dyDescent="0.3">
      <c r="A270" s="356">
        <v>100495</v>
      </c>
      <c r="B270" s="356">
        <v>207</v>
      </c>
      <c r="C270" s="356" t="s">
        <v>11845</v>
      </c>
      <c r="D270" s="356">
        <v>2073455</v>
      </c>
      <c r="E270" s="356" t="s">
        <v>11854</v>
      </c>
      <c r="F270" s="356" t="s">
        <v>294</v>
      </c>
      <c r="G270" s="355">
        <v>6553.17</v>
      </c>
    </row>
    <row r="271" spans="1:7" hidden="1" x14ac:dyDescent="0.3">
      <c r="A271" s="356">
        <v>100496</v>
      </c>
      <c r="B271" s="356">
        <v>207</v>
      </c>
      <c r="C271" s="356" t="s">
        <v>11845</v>
      </c>
      <c r="D271" s="356">
        <v>2073477</v>
      </c>
      <c r="E271" s="356" t="s">
        <v>1533</v>
      </c>
      <c r="F271" s="356" t="s">
        <v>294</v>
      </c>
      <c r="G271" s="355">
        <v>7012.44</v>
      </c>
    </row>
    <row r="272" spans="1:7" hidden="1" x14ac:dyDescent="0.3">
      <c r="A272" s="356">
        <v>100497</v>
      </c>
      <c r="B272" s="356">
        <v>207</v>
      </c>
      <c r="C272" s="356" t="s">
        <v>11845</v>
      </c>
      <c r="D272" s="356">
        <v>2073504</v>
      </c>
      <c r="E272" s="356" t="s">
        <v>11853</v>
      </c>
      <c r="F272" s="356" t="s">
        <v>294</v>
      </c>
      <c r="G272" s="355">
        <v>6774.3</v>
      </c>
    </row>
    <row r="273" spans="1:7" hidden="1" x14ac:dyDescent="0.3">
      <c r="A273" s="356">
        <v>100498</v>
      </c>
      <c r="B273" s="356">
        <v>207</v>
      </c>
      <c r="C273" s="356" t="s">
        <v>11845</v>
      </c>
      <c r="D273" s="356">
        <v>2073541</v>
      </c>
      <c r="E273" s="356" t="s">
        <v>11852</v>
      </c>
      <c r="F273" s="356" t="s">
        <v>294</v>
      </c>
      <c r="G273" s="355">
        <v>6472.98</v>
      </c>
    </row>
    <row r="274" spans="1:7" hidden="1" x14ac:dyDescent="0.3">
      <c r="A274" s="356">
        <v>100499</v>
      </c>
      <c r="B274" s="356">
        <v>207</v>
      </c>
      <c r="C274" s="356" t="s">
        <v>11845</v>
      </c>
      <c r="D274" s="356">
        <v>2073542</v>
      </c>
      <c r="E274" s="356" t="s">
        <v>11851</v>
      </c>
      <c r="F274" s="356" t="s">
        <v>294</v>
      </c>
      <c r="G274" s="355">
        <v>7542.18</v>
      </c>
    </row>
    <row r="275" spans="1:7" hidden="1" x14ac:dyDescent="0.3">
      <c r="A275" s="356">
        <v>100500</v>
      </c>
      <c r="B275" s="356">
        <v>207</v>
      </c>
      <c r="C275" s="356" t="s">
        <v>11845</v>
      </c>
      <c r="D275" s="356">
        <v>2073613</v>
      </c>
      <c r="E275" s="356" t="s">
        <v>11850</v>
      </c>
      <c r="F275" s="356" t="s">
        <v>294</v>
      </c>
      <c r="G275" s="355">
        <v>7153.38</v>
      </c>
    </row>
    <row r="276" spans="1:7" hidden="1" x14ac:dyDescent="0.3">
      <c r="A276" s="356">
        <v>100502</v>
      </c>
      <c r="B276" s="356">
        <v>207</v>
      </c>
      <c r="C276" s="356" t="s">
        <v>11845</v>
      </c>
      <c r="D276" s="356">
        <v>2074681</v>
      </c>
      <c r="E276" s="356" t="s">
        <v>11849</v>
      </c>
      <c r="F276" s="356" t="s">
        <v>294</v>
      </c>
      <c r="G276" s="355">
        <v>15564.83</v>
      </c>
    </row>
    <row r="277" spans="1:7" hidden="1" x14ac:dyDescent="0.3">
      <c r="A277" s="356">
        <v>100503</v>
      </c>
      <c r="B277" s="356">
        <v>207</v>
      </c>
      <c r="C277" s="356" t="s">
        <v>11845</v>
      </c>
      <c r="D277" s="356">
        <v>2074801</v>
      </c>
      <c r="E277" s="356" t="s">
        <v>11848</v>
      </c>
      <c r="F277" s="356" t="s">
        <v>294</v>
      </c>
      <c r="G277" s="355">
        <v>12812.85</v>
      </c>
    </row>
    <row r="278" spans="1:7" hidden="1" x14ac:dyDescent="0.3">
      <c r="A278" s="356">
        <v>100504</v>
      </c>
      <c r="B278" s="356">
        <v>207</v>
      </c>
      <c r="C278" s="356" t="s">
        <v>11845</v>
      </c>
      <c r="D278" s="356">
        <v>2075200</v>
      </c>
      <c r="E278" s="356" t="s">
        <v>11847</v>
      </c>
      <c r="F278" s="356" t="s">
        <v>294</v>
      </c>
      <c r="G278" s="355">
        <v>7029.45</v>
      </c>
    </row>
    <row r="279" spans="1:7" hidden="1" x14ac:dyDescent="0.3">
      <c r="A279" s="356">
        <v>100505</v>
      </c>
      <c r="B279" s="356">
        <v>207</v>
      </c>
      <c r="C279" s="356" t="s">
        <v>11845</v>
      </c>
      <c r="D279" s="356">
        <v>2075201</v>
      </c>
      <c r="E279" s="356" t="s">
        <v>11846</v>
      </c>
      <c r="F279" s="356" t="s">
        <v>294</v>
      </c>
      <c r="G279" s="355">
        <v>7923.69</v>
      </c>
    </row>
    <row r="280" spans="1:7" hidden="1" x14ac:dyDescent="0.3">
      <c r="A280" s="356">
        <v>100549</v>
      </c>
      <c r="B280" s="356">
        <v>207</v>
      </c>
      <c r="C280" s="356" t="s">
        <v>11845</v>
      </c>
      <c r="D280" s="356">
        <v>2077165</v>
      </c>
      <c r="E280" s="356" t="s">
        <v>11844</v>
      </c>
      <c r="F280" s="356"/>
      <c r="G280" s="355">
        <v>7915</v>
      </c>
    </row>
    <row r="281" spans="1:7" hidden="1" x14ac:dyDescent="0.3">
      <c r="A281" s="356">
        <v>100550</v>
      </c>
      <c r="B281" s="356">
        <v>208</v>
      </c>
      <c r="C281" s="356" t="s">
        <v>1048</v>
      </c>
      <c r="D281" s="356">
        <v>2081027</v>
      </c>
      <c r="E281" s="356" t="s">
        <v>11843</v>
      </c>
      <c r="F281" s="356"/>
      <c r="G281" s="355">
        <v>4573.75</v>
      </c>
    </row>
    <row r="282" spans="1:7" hidden="1" x14ac:dyDescent="0.3">
      <c r="A282" s="356">
        <v>100551</v>
      </c>
      <c r="B282" s="356">
        <v>208</v>
      </c>
      <c r="C282" s="356" t="s">
        <v>1048</v>
      </c>
      <c r="D282" s="356">
        <v>2081043</v>
      </c>
      <c r="E282" s="356" t="s">
        <v>11842</v>
      </c>
      <c r="F282" s="356"/>
      <c r="G282" s="355">
        <v>5253.25</v>
      </c>
    </row>
    <row r="283" spans="1:7" hidden="1" x14ac:dyDescent="0.3">
      <c r="A283" s="356">
        <v>100552</v>
      </c>
      <c r="B283" s="356">
        <v>208</v>
      </c>
      <c r="C283" s="356" t="s">
        <v>1048</v>
      </c>
      <c r="D283" s="356">
        <v>2081049</v>
      </c>
      <c r="E283" s="356" t="s">
        <v>11841</v>
      </c>
      <c r="F283" s="356"/>
      <c r="G283" s="355">
        <v>4664.88</v>
      </c>
    </row>
    <row r="284" spans="1:7" hidden="1" x14ac:dyDescent="0.3">
      <c r="A284" s="356">
        <v>100553</v>
      </c>
      <c r="B284" s="356">
        <v>208</v>
      </c>
      <c r="C284" s="356" t="s">
        <v>1048</v>
      </c>
      <c r="D284" s="356">
        <v>2081055</v>
      </c>
      <c r="E284" s="356" t="s">
        <v>11840</v>
      </c>
      <c r="F284" s="356"/>
      <c r="G284" s="355">
        <v>4810</v>
      </c>
    </row>
    <row r="285" spans="1:7" hidden="1" x14ac:dyDescent="0.3">
      <c r="A285" s="356">
        <v>100554</v>
      </c>
      <c r="B285" s="356">
        <v>208</v>
      </c>
      <c r="C285" s="356" t="s">
        <v>1048</v>
      </c>
      <c r="D285" s="356">
        <v>2081058</v>
      </c>
      <c r="E285" s="356" t="s">
        <v>11839</v>
      </c>
      <c r="F285" s="356"/>
      <c r="G285" s="355">
        <v>5444.5</v>
      </c>
    </row>
    <row r="286" spans="1:7" hidden="1" x14ac:dyDescent="0.3">
      <c r="A286" s="356">
        <v>100556</v>
      </c>
      <c r="B286" s="356">
        <v>208</v>
      </c>
      <c r="C286" s="356" t="s">
        <v>1048</v>
      </c>
      <c r="D286" s="356">
        <v>2082022</v>
      </c>
      <c r="E286" s="356" t="s">
        <v>11838</v>
      </c>
      <c r="F286" s="356"/>
      <c r="G286" s="355">
        <v>6421</v>
      </c>
    </row>
    <row r="287" spans="1:7" hidden="1" x14ac:dyDescent="0.3">
      <c r="A287" s="356">
        <v>100560</v>
      </c>
      <c r="B287" s="356">
        <v>208</v>
      </c>
      <c r="C287" s="356" t="s">
        <v>1048</v>
      </c>
      <c r="D287" s="356">
        <v>2082115</v>
      </c>
      <c r="E287" s="356" t="s">
        <v>11837</v>
      </c>
      <c r="F287" s="356"/>
      <c r="G287" s="355">
        <v>9019.75</v>
      </c>
    </row>
    <row r="288" spans="1:7" hidden="1" x14ac:dyDescent="0.3">
      <c r="A288" s="356">
        <v>100564</v>
      </c>
      <c r="B288" s="356">
        <v>208</v>
      </c>
      <c r="C288" s="356" t="s">
        <v>1048</v>
      </c>
      <c r="D288" s="356">
        <v>2082265</v>
      </c>
      <c r="E288" s="356" t="s">
        <v>11836</v>
      </c>
      <c r="F288" s="356"/>
      <c r="G288" s="355">
        <v>10867</v>
      </c>
    </row>
    <row r="289" spans="1:7" hidden="1" x14ac:dyDescent="0.3">
      <c r="A289" s="356">
        <v>100566</v>
      </c>
      <c r="B289" s="356">
        <v>208</v>
      </c>
      <c r="C289" s="356" t="s">
        <v>1048</v>
      </c>
      <c r="D289" s="356">
        <v>2082292</v>
      </c>
      <c r="E289" s="356" t="s">
        <v>11835</v>
      </c>
      <c r="F289" s="356"/>
      <c r="G289" s="355">
        <v>7924</v>
      </c>
    </row>
    <row r="290" spans="1:7" hidden="1" x14ac:dyDescent="0.3">
      <c r="A290" s="356">
        <v>100567</v>
      </c>
      <c r="B290" s="356">
        <v>208</v>
      </c>
      <c r="C290" s="356" t="s">
        <v>1048</v>
      </c>
      <c r="D290" s="356">
        <v>2082295</v>
      </c>
      <c r="E290" s="356" t="s">
        <v>11834</v>
      </c>
      <c r="F290" s="356"/>
      <c r="G290" s="355">
        <v>13850.5</v>
      </c>
    </row>
    <row r="291" spans="1:7" hidden="1" x14ac:dyDescent="0.3">
      <c r="A291" s="356">
        <v>100572</v>
      </c>
      <c r="B291" s="356">
        <v>208</v>
      </c>
      <c r="C291" s="356" t="s">
        <v>1048</v>
      </c>
      <c r="D291" s="356">
        <v>2082331</v>
      </c>
      <c r="E291" s="356" t="s">
        <v>11833</v>
      </c>
      <c r="F291" s="356"/>
      <c r="G291" s="355">
        <v>8599</v>
      </c>
    </row>
    <row r="292" spans="1:7" hidden="1" x14ac:dyDescent="0.3">
      <c r="A292" s="356">
        <v>100574</v>
      </c>
      <c r="B292" s="356">
        <v>208</v>
      </c>
      <c r="C292" s="356" t="s">
        <v>1048</v>
      </c>
      <c r="D292" s="356">
        <v>2082359</v>
      </c>
      <c r="E292" s="356" t="s">
        <v>2304</v>
      </c>
      <c r="F292" s="356"/>
      <c r="G292" s="355">
        <v>13200.25</v>
      </c>
    </row>
    <row r="293" spans="1:7" hidden="1" x14ac:dyDescent="0.3">
      <c r="A293" s="356">
        <v>100576</v>
      </c>
      <c r="B293" s="356">
        <v>208</v>
      </c>
      <c r="C293" s="356" t="s">
        <v>1048</v>
      </c>
      <c r="D293" s="356">
        <v>2082371</v>
      </c>
      <c r="E293" s="356" t="s">
        <v>11832</v>
      </c>
      <c r="F293" s="356"/>
      <c r="G293" s="355">
        <v>7879</v>
      </c>
    </row>
    <row r="294" spans="1:7" hidden="1" x14ac:dyDescent="0.3">
      <c r="A294" s="356">
        <v>100577</v>
      </c>
      <c r="B294" s="356">
        <v>208</v>
      </c>
      <c r="C294" s="356" t="s">
        <v>1048</v>
      </c>
      <c r="D294" s="356">
        <v>2082459</v>
      </c>
      <c r="E294" s="356" t="s">
        <v>11831</v>
      </c>
      <c r="F294" s="356"/>
      <c r="G294" s="355">
        <v>8927.5</v>
      </c>
    </row>
    <row r="295" spans="1:7" hidden="1" x14ac:dyDescent="0.3">
      <c r="A295" s="356">
        <v>100578</v>
      </c>
      <c r="B295" s="356">
        <v>208</v>
      </c>
      <c r="C295" s="356" t="s">
        <v>1048</v>
      </c>
      <c r="D295" s="356">
        <v>2082504</v>
      </c>
      <c r="E295" s="356" t="s">
        <v>11830</v>
      </c>
      <c r="F295" s="356"/>
      <c r="G295" s="355">
        <v>7591</v>
      </c>
    </row>
    <row r="296" spans="1:7" hidden="1" x14ac:dyDescent="0.3">
      <c r="A296" s="356">
        <v>100582</v>
      </c>
      <c r="B296" s="356">
        <v>208</v>
      </c>
      <c r="C296" s="356" t="s">
        <v>1048</v>
      </c>
      <c r="D296" s="356">
        <v>2082902</v>
      </c>
      <c r="E296" s="356" t="s">
        <v>11829</v>
      </c>
      <c r="F296" s="356"/>
      <c r="G296" s="355">
        <v>10592.5</v>
      </c>
    </row>
    <row r="297" spans="1:7" hidden="1" x14ac:dyDescent="0.3">
      <c r="A297" s="356">
        <v>100584</v>
      </c>
      <c r="B297" s="356">
        <v>208</v>
      </c>
      <c r="C297" s="356" t="s">
        <v>1048</v>
      </c>
      <c r="D297" s="356">
        <v>2082575</v>
      </c>
      <c r="E297" s="356" t="s">
        <v>11828</v>
      </c>
      <c r="F297" s="356"/>
      <c r="G297" s="355">
        <v>7838.95</v>
      </c>
    </row>
    <row r="298" spans="1:7" hidden="1" x14ac:dyDescent="0.3">
      <c r="A298" s="356">
        <v>100585</v>
      </c>
      <c r="B298" s="356">
        <v>208</v>
      </c>
      <c r="C298" s="356" t="s">
        <v>1048</v>
      </c>
      <c r="D298" s="356">
        <v>2082578</v>
      </c>
      <c r="E298" s="356" t="s">
        <v>11827</v>
      </c>
      <c r="F298" s="356"/>
      <c r="G298" s="355">
        <v>9640.75</v>
      </c>
    </row>
    <row r="299" spans="1:7" hidden="1" x14ac:dyDescent="0.3">
      <c r="A299" s="356">
        <v>100586</v>
      </c>
      <c r="B299" s="356">
        <v>208</v>
      </c>
      <c r="C299" s="356" t="s">
        <v>1048</v>
      </c>
      <c r="D299" s="356">
        <v>2082591</v>
      </c>
      <c r="E299" s="356" t="s">
        <v>11826</v>
      </c>
      <c r="F299" s="356"/>
      <c r="G299" s="355">
        <v>8851.67</v>
      </c>
    </row>
    <row r="300" spans="1:7" hidden="1" x14ac:dyDescent="0.3">
      <c r="A300" s="356">
        <v>100588</v>
      </c>
      <c r="B300" s="356">
        <v>208</v>
      </c>
      <c r="C300" s="356" t="s">
        <v>1048</v>
      </c>
      <c r="D300" s="356">
        <v>2082617</v>
      </c>
      <c r="E300" s="356" t="s">
        <v>11825</v>
      </c>
      <c r="F300" s="356"/>
      <c r="G300" s="355">
        <v>6542.5</v>
      </c>
    </row>
    <row r="301" spans="1:7" hidden="1" x14ac:dyDescent="0.3">
      <c r="A301" s="356">
        <v>100589</v>
      </c>
      <c r="B301" s="356">
        <v>208</v>
      </c>
      <c r="C301" s="356" t="s">
        <v>1048</v>
      </c>
      <c r="D301" s="356">
        <v>2082626</v>
      </c>
      <c r="E301" s="356" t="s">
        <v>11824</v>
      </c>
      <c r="F301" s="356"/>
      <c r="G301" s="355">
        <v>6682</v>
      </c>
    </row>
    <row r="302" spans="1:7" hidden="1" x14ac:dyDescent="0.3">
      <c r="A302" s="356">
        <v>100590</v>
      </c>
      <c r="B302" s="356">
        <v>208</v>
      </c>
      <c r="C302" s="356" t="s">
        <v>1048</v>
      </c>
      <c r="D302" s="356">
        <v>2082657</v>
      </c>
      <c r="E302" s="356" t="s">
        <v>11823</v>
      </c>
      <c r="F302" s="356"/>
      <c r="G302" s="355">
        <v>15083.5</v>
      </c>
    </row>
    <row r="303" spans="1:7" hidden="1" x14ac:dyDescent="0.3">
      <c r="A303" s="356">
        <v>100591</v>
      </c>
      <c r="B303" s="356">
        <v>208</v>
      </c>
      <c r="C303" s="356" t="s">
        <v>1048</v>
      </c>
      <c r="D303" s="356">
        <v>2082664</v>
      </c>
      <c r="E303" s="356" t="s">
        <v>11822</v>
      </c>
      <c r="F303" s="356"/>
      <c r="G303" s="355">
        <v>9951.25</v>
      </c>
    </row>
    <row r="304" spans="1:7" hidden="1" x14ac:dyDescent="0.3">
      <c r="A304" s="356">
        <v>100593</v>
      </c>
      <c r="B304" s="356">
        <v>208</v>
      </c>
      <c r="C304" s="356" t="s">
        <v>1048</v>
      </c>
      <c r="D304" s="356">
        <v>2082783</v>
      </c>
      <c r="E304" s="356" t="s">
        <v>11821</v>
      </c>
      <c r="F304" s="356"/>
      <c r="G304" s="355">
        <v>8428</v>
      </c>
    </row>
    <row r="305" spans="1:7" hidden="1" x14ac:dyDescent="0.3">
      <c r="A305" s="356">
        <v>100595</v>
      </c>
      <c r="B305" s="356">
        <v>208</v>
      </c>
      <c r="C305" s="356" t="s">
        <v>1048</v>
      </c>
      <c r="D305" s="356">
        <v>2082785</v>
      </c>
      <c r="E305" s="356" t="s">
        <v>11820</v>
      </c>
      <c r="F305" s="356"/>
      <c r="G305" s="355">
        <v>9960.25</v>
      </c>
    </row>
    <row r="306" spans="1:7" hidden="1" x14ac:dyDescent="0.3">
      <c r="A306" s="356">
        <v>100597</v>
      </c>
      <c r="B306" s="356">
        <v>208</v>
      </c>
      <c r="C306" s="356" t="s">
        <v>1048</v>
      </c>
      <c r="D306" s="356">
        <v>2082794</v>
      </c>
      <c r="E306" s="356" t="s">
        <v>11819</v>
      </c>
      <c r="F306" s="356"/>
      <c r="G306" s="355">
        <v>8743</v>
      </c>
    </row>
    <row r="307" spans="1:7" hidden="1" x14ac:dyDescent="0.3">
      <c r="A307" s="356">
        <v>100598</v>
      </c>
      <c r="B307" s="356">
        <v>208</v>
      </c>
      <c r="C307" s="356" t="s">
        <v>1048</v>
      </c>
      <c r="D307" s="356">
        <v>2082808</v>
      </c>
      <c r="E307" s="356" t="s">
        <v>11818</v>
      </c>
      <c r="F307" s="356"/>
      <c r="G307" s="355">
        <v>8092.75</v>
      </c>
    </row>
    <row r="308" spans="1:7" hidden="1" x14ac:dyDescent="0.3">
      <c r="A308" s="356">
        <v>100601</v>
      </c>
      <c r="B308" s="356">
        <v>208</v>
      </c>
      <c r="C308" s="356" t="s">
        <v>1048</v>
      </c>
      <c r="D308" s="356">
        <v>2082836</v>
      </c>
      <c r="E308" s="356" t="s">
        <v>11817</v>
      </c>
      <c r="F308" s="356"/>
      <c r="G308" s="355">
        <v>6396.25</v>
      </c>
    </row>
    <row r="309" spans="1:7" hidden="1" x14ac:dyDescent="0.3">
      <c r="A309" s="356">
        <v>100602</v>
      </c>
      <c r="B309" s="356">
        <v>208</v>
      </c>
      <c r="C309" s="356" t="s">
        <v>1048</v>
      </c>
      <c r="D309" s="356">
        <v>2085209</v>
      </c>
      <c r="E309" s="356" t="s">
        <v>11816</v>
      </c>
      <c r="F309" s="356"/>
      <c r="G309" s="355">
        <v>14212.75</v>
      </c>
    </row>
    <row r="310" spans="1:7" hidden="1" x14ac:dyDescent="0.3">
      <c r="A310" s="356">
        <v>100604</v>
      </c>
      <c r="B310" s="356">
        <v>208</v>
      </c>
      <c r="C310" s="356" t="s">
        <v>1048</v>
      </c>
      <c r="D310" s="356">
        <v>2082868</v>
      </c>
      <c r="E310" s="356" t="s">
        <v>11815</v>
      </c>
      <c r="F310" s="356"/>
      <c r="G310" s="355">
        <v>6472.75</v>
      </c>
    </row>
    <row r="311" spans="1:7" hidden="1" x14ac:dyDescent="0.3">
      <c r="A311" s="356">
        <v>100608</v>
      </c>
      <c r="B311" s="356">
        <v>208</v>
      </c>
      <c r="C311" s="356" t="s">
        <v>1048</v>
      </c>
      <c r="D311" s="356">
        <v>2082895</v>
      </c>
      <c r="E311" s="356" t="s">
        <v>11814</v>
      </c>
      <c r="F311" s="356"/>
      <c r="G311" s="355">
        <v>6673</v>
      </c>
    </row>
    <row r="312" spans="1:7" hidden="1" x14ac:dyDescent="0.3">
      <c r="A312" s="356">
        <v>100609</v>
      </c>
      <c r="B312" s="356">
        <v>208</v>
      </c>
      <c r="C312" s="356" t="s">
        <v>1048</v>
      </c>
      <c r="D312" s="356">
        <v>2083307</v>
      </c>
      <c r="E312" s="356" t="s">
        <v>11813</v>
      </c>
      <c r="F312" s="356" t="s">
        <v>294</v>
      </c>
      <c r="G312" s="355">
        <v>9189.7199999999993</v>
      </c>
    </row>
    <row r="313" spans="1:7" hidden="1" x14ac:dyDescent="0.3">
      <c r="A313" s="356">
        <v>100610</v>
      </c>
      <c r="B313" s="356">
        <v>208</v>
      </c>
      <c r="C313" s="356" t="s">
        <v>1048</v>
      </c>
      <c r="D313" s="356">
        <v>2083324</v>
      </c>
      <c r="E313" s="356" t="s">
        <v>11812</v>
      </c>
      <c r="F313" s="356" t="s">
        <v>294</v>
      </c>
      <c r="G313" s="355">
        <v>6526.44</v>
      </c>
    </row>
    <row r="314" spans="1:7" hidden="1" x14ac:dyDescent="0.3">
      <c r="A314" s="356">
        <v>100612</v>
      </c>
      <c r="B314" s="356">
        <v>208</v>
      </c>
      <c r="C314" s="356" t="s">
        <v>1048</v>
      </c>
      <c r="D314" s="356">
        <v>2083375</v>
      </c>
      <c r="E314" s="356" t="s">
        <v>11811</v>
      </c>
      <c r="F314" s="356" t="s">
        <v>294</v>
      </c>
      <c r="G314" s="355">
        <v>6862.27</v>
      </c>
    </row>
    <row r="315" spans="1:7" hidden="1" x14ac:dyDescent="0.3">
      <c r="A315" s="356">
        <v>100613</v>
      </c>
      <c r="B315" s="356">
        <v>208</v>
      </c>
      <c r="C315" s="356" t="s">
        <v>1048</v>
      </c>
      <c r="D315" s="356">
        <v>2083403</v>
      </c>
      <c r="E315" s="356" t="s">
        <v>1170</v>
      </c>
      <c r="F315" s="356" t="s">
        <v>294</v>
      </c>
      <c r="G315" s="355">
        <v>6640.65</v>
      </c>
    </row>
    <row r="316" spans="1:7" hidden="1" x14ac:dyDescent="0.3">
      <c r="A316" s="356">
        <v>100614</v>
      </c>
      <c r="B316" s="356">
        <v>208</v>
      </c>
      <c r="C316" s="356" t="s">
        <v>1048</v>
      </c>
      <c r="D316" s="356">
        <v>2083457</v>
      </c>
      <c r="E316" s="356" t="s">
        <v>11810</v>
      </c>
      <c r="F316" s="356" t="s">
        <v>294</v>
      </c>
      <c r="G316" s="355">
        <v>6380.64</v>
      </c>
    </row>
    <row r="317" spans="1:7" hidden="1" x14ac:dyDescent="0.3">
      <c r="A317" s="356">
        <v>100615</v>
      </c>
      <c r="B317" s="356">
        <v>208</v>
      </c>
      <c r="C317" s="356" t="s">
        <v>1048</v>
      </c>
      <c r="D317" s="356">
        <v>2083466</v>
      </c>
      <c r="E317" s="356" t="s">
        <v>11809</v>
      </c>
      <c r="F317" s="356" t="s">
        <v>294</v>
      </c>
      <c r="G317" s="355">
        <v>7034.31</v>
      </c>
    </row>
    <row r="318" spans="1:7" hidden="1" x14ac:dyDescent="0.3">
      <c r="A318" s="356">
        <v>100616</v>
      </c>
      <c r="B318" s="356">
        <v>208</v>
      </c>
      <c r="C318" s="356" t="s">
        <v>1048</v>
      </c>
      <c r="D318" s="356">
        <v>2083491</v>
      </c>
      <c r="E318" s="356" t="s">
        <v>11692</v>
      </c>
      <c r="F318" s="356" t="s">
        <v>294</v>
      </c>
      <c r="G318" s="355">
        <v>6628.5</v>
      </c>
    </row>
    <row r="319" spans="1:7" hidden="1" x14ac:dyDescent="0.3">
      <c r="A319" s="356">
        <v>100619</v>
      </c>
      <c r="B319" s="356">
        <v>208</v>
      </c>
      <c r="C319" s="356" t="s">
        <v>1048</v>
      </c>
      <c r="D319" s="356">
        <v>2083502</v>
      </c>
      <c r="E319" s="356" t="s">
        <v>1435</v>
      </c>
      <c r="F319" s="356" t="s">
        <v>294</v>
      </c>
      <c r="G319" s="355">
        <v>6762.15</v>
      </c>
    </row>
    <row r="320" spans="1:7" hidden="1" x14ac:dyDescent="0.3">
      <c r="A320" s="356">
        <v>100620</v>
      </c>
      <c r="B320" s="356">
        <v>208</v>
      </c>
      <c r="C320" s="356" t="s">
        <v>1048</v>
      </c>
      <c r="D320" s="356">
        <v>2083589</v>
      </c>
      <c r="E320" s="356" t="s">
        <v>11624</v>
      </c>
      <c r="F320" s="356" t="s">
        <v>294</v>
      </c>
      <c r="G320" s="355">
        <v>6701.4</v>
      </c>
    </row>
    <row r="321" spans="1:7" hidden="1" x14ac:dyDescent="0.3">
      <c r="A321" s="356">
        <v>100621</v>
      </c>
      <c r="B321" s="356">
        <v>208</v>
      </c>
      <c r="C321" s="356" t="s">
        <v>1048</v>
      </c>
      <c r="D321" s="356">
        <v>2083596</v>
      </c>
      <c r="E321" s="356" t="s">
        <v>1664</v>
      </c>
      <c r="F321" s="356" t="s">
        <v>294</v>
      </c>
      <c r="G321" s="355">
        <v>6973.56</v>
      </c>
    </row>
    <row r="322" spans="1:7" hidden="1" x14ac:dyDescent="0.3">
      <c r="A322" s="356">
        <v>100622</v>
      </c>
      <c r="B322" s="356">
        <v>208</v>
      </c>
      <c r="C322" s="356" t="s">
        <v>1048</v>
      </c>
      <c r="D322" s="356">
        <v>2083621</v>
      </c>
      <c r="E322" s="356" t="s">
        <v>5252</v>
      </c>
      <c r="F322" s="356" t="s">
        <v>294</v>
      </c>
      <c r="G322" s="355">
        <v>8268.75</v>
      </c>
    </row>
    <row r="323" spans="1:7" hidden="1" x14ac:dyDescent="0.3">
      <c r="A323" s="356">
        <v>100623</v>
      </c>
      <c r="B323" s="356">
        <v>208</v>
      </c>
      <c r="C323" s="356" t="s">
        <v>1048</v>
      </c>
      <c r="D323" s="356">
        <v>2083641</v>
      </c>
      <c r="E323" s="356" t="s">
        <v>11808</v>
      </c>
      <c r="F323" s="356" t="s">
        <v>294</v>
      </c>
      <c r="G323" s="355">
        <v>7564.05</v>
      </c>
    </row>
    <row r="324" spans="1:7" hidden="1" x14ac:dyDescent="0.3">
      <c r="A324" s="356">
        <v>100624</v>
      </c>
      <c r="B324" s="356">
        <v>208</v>
      </c>
      <c r="C324" s="356" t="s">
        <v>1048</v>
      </c>
      <c r="D324" s="356">
        <v>2084223</v>
      </c>
      <c r="E324" s="356" t="s">
        <v>11807</v>
      </c>
      <c r="F324" s="356"/>
      <c r="G324" s="355">
        <v>20458.75</v>
      </c>
    </row>
    <row r="325" spans="1:7" hidden="1" x14ac:dyDescent="0.3">
      <c r="A325" s="356">
        <v>100625</v>
      </c>
      <c r="B325" s="356">
        <v>208</v>
      </c>
      <c r="C325" s="356" t="s">
        <v>1048</v>
      </c>
      <c r="D325" s="356">
        <v>2084321</v>
      </c>
      <c r="E325" s="356" t="s">
        <v>11806</v>
      </c>
      <c r="F325" s="356"/>
      <c r="G325" s="355">
        <v>18546.25</v>
      </c>
    </row>
    <row r="326" spans="1:7" hidden="1" x14ac:dyDescent="0.3">
      <c r="A326" s="356">
        <v>100627</v>
      </c>
      <c r="B326" s="356">
        <v>208</v>
      </c>
      <c r="C326" s="356" t="s">
        <v>1048</v>
      </c>
      <c r="D326" s="356">
        <v>2084509</v>
      </c>
      <c r="E326" s="356" t="s">
        <v>11805</v>
      </c>
      <c r="F326" s="356" t="s">
        <v>294</v>
      </c>
      <c r="G326" s="355">
        <v>14179.73</v>
      </c>
    </row>
    <row r="327" spans="1:7" hidden="1" x14ac:dyDescent="0.3">
      <c r="A327" s="356">
        <v>100628</v>
      </c>
      <c r="B327" s="356">
        <v>208</v>
      </c>
      <c r="C327" s="356" t="s">
        <v>1048</v>
      </c>
      <c r="D327" s="356">
        <v>2085200</v>
      </c>
      <c r="E327" s="356" t="s">
        <v>11804</v>
      </c>
      <c r="F327" s="356" t="s">
        <v>294</v>
      </c>
      <c r="G327" s="355">
        <v>7065.9</v>
      </c>
    </row>
    <row r="328" spans="1:7" hidden="1" x14ac:dyDescent="0.3">
      <c r="A328" s="356">
        <v>100629</v>
      </c>
      <c r="B328" s="356">
        <v>208</v>
      </c>
      <c r="C328" s="356" t="s">
        <v>1048</v>
      </c>
      <c r="D328" s="356">
        <v>2085201</v>
      </c>
      <c r="E328" s="356" t="s">
        <v>2168</v>
      </c>
      <c r="F328" s="356" t="s">
        <v>294</v>
      </c>
      <c r="G328" s="355">
        <v>9182.43</v>
      </c>
    </row>
    <row r="329" spans="1:7" hidden="1" x14ac:dyDescent="0.3">
      <c r="A329" s="356">
        <v>100631</v>
      </c>
      <c r="B329" s="356">
        <v>208</v>
      </c>
      <c r="C329" s="356" t="s">
        <v>1048</v>
      </c>
      <c r="D329" s="356">
        <v>2085203</v>
      </c>
      <c r="E329" s="356" t="s">
        <v>7836</v>
      </c>
      <c r="F329" s="356" t="s">
        <v>294</v>
      </c>
      <c r="G329" s="355">
        <v>6545.88</v>
      </c>
    </row>
    <row r="330" spans="1:7" hidden="1" x14ac:dyDescent="0.3">
      <c r="A330" s="356">
        <v>100632</v>
      </c>
      <c r="B330" s="356">
        <v>208</v>
      </c>
      <c r="C330" s="356" t="s">
        <v>1048</v>
      </c>
      <c r="D330" s="356">
        <v>2085204</v>
      </c>
      <c r="E330" s="356" t="s">
        <v>10562</v>
      </c>
      <c r="F330" s="356" t="s">
        <v>294</v>
      </c>
      <c r="G330" s="355">
        <v>9641.7000000000007</v>
      </c>
    </row>
    <row r="331" spans="1:7" hidden="1" x14ac:dyDescent="0.3">
      <c r="A331" s="356">
        <v>100633</v>
      </c>
      <c r="B331" s="356">
        <v>208</v>
      </c>
      <c r="C331" s="356" t="s">
        <v>1048</v>
      </c>
      <c r="D331" s="356">
        <v>2085205</v>
      </c>
      <c r="E331" s="356" t="s">
        <v>11803</v>
      </c>
      <c r="F331" s="356" t="s">
        <v>294</v>
      </c>
      <c r="G331" s="355">
        <v>9449.73</v>
      </c>
    </row>
    <row r="332" spans="1:7" hidden="1" x14ac:dyDescent="0.3">
      <c r="A332" s="356">
        <v>100634</v>
      </c>
      <c r="B332" s="356">
        <v>208</v>
      </c>
      <c r="C332" s="356" t="s">
        <v>1048</v>
      </c>
      <c r="D332" s="356">
        <v>2085206</v>
      </c>
      <c r="E332" s="356" t="s">
        <v>11802</v>
      </c>
      <c r="F332" s="356"/>
      <c r="G332" s="355">
        <v>6675.25</v>
      </c>
    </row>
    <row r="333" spans="1:7" hidden="1" x14ac:dyDescent="0.3">
      <c r="A333" s="356">
        <v>100636</v>
      </c>
      <c r="B333" s="356">
        <v>208</v>
      </c>
      <c r="C333" s="356" t="s">
        <v>1048</v>
      </c>
      <c r="D333" s="356">
        <v>2085208</v>
      </c>
      <c r="E333" s="356" t="s">
        <v>8992</v>
      </c>
      <c r="F333" s="356" t="s">
        <v>294</v>
      </c>
      <c r="G333" s="355">
        <v>8412.1200000000008</v>
      </c>
    </row>
    <row r="334" spans="1:7" hidden="1" x14ac:dyDescent="0.3">
      <c r="A334" s="356">
        <v>100637</v>
      </c>
      <c r="B334" s="356">
        <v>208</v>
      </c>
      <c r="C334" s="356" t="s">
        <v>1048</v>
      </c>
      <c r="D334" s="356">
        <v>2085400</v>
      </c>
      <c r="E334" s="356" t="s">
        <v>11801</v>
      </c>
      <c r="F334" s="356" t="s">
        <v>294</v>
      </c>
      <c r="G334" s="355">
        <v>24027.3</v>
      </c>
    </row>
    <row r="335" spans="1:7" hidden="1" x14ac:dyDescent="0.3">
      <c r="A335" s="356">
        <v>100638</v>
      </c>
      <c r="B335" s="356">
        <v>208</v>
      </c>
      <c r="C335" s="356" t="s">
        <v>1048</v>
      </c>
      <c r="D335" s="356">
        <v>2085401</v>
      </c>
      <c r="E335" s="356" t="s">
        <v>11800</v>
      </c>
      <c r="F335" s="356" t="s">
        <v>294</v>
      </c>
      <c r="G335" s="355">
        <v>28656.45</v>
      </c>
    </row>
    <row r="336" spans="1:7" hidden="1" x14ac:dyDescent="0.3">
      <c r="A336" s="356">
        <v>100642</v>
      </c>
      <c r="B336" s="356">
        <v>208</v>
      </c>
      <c r="C336" s="356" t="s">
        <v>1048</v>
      </c>
      <c r="D336" s="356">
        <v>2085405</v>
      </c>
      <c r="E336" s="356" t="s">
        <v>11799</v>
      </c>
      <c r="F336" s="356"/>
      <c r="G336" s="355">
        <v>15266.88</v>
      </c>
    </row>
    <row r="337" spans="1:7" hidden="1" x14ac:dyDescent="0.3">
      <c r="A337" s="356">
        <v>100643</v>
      </c>
      <c r="B337" s="356">
        <v>208</v>
      </c>
      <c r="C337" s="356" t="s">
        <v>1048</v>
      </c>
      <c r="D337" s="356">
        <v>2085950</v>
      </c>
      <c r="E337" s="356" t="s">
        <v>11798</v>
      </c>
      <c r="F337" s="356"/>
      <c r="G337" s="355">
        <v>8455</v>
      </c>
    </row>
    <row r="338" spans="1:7" hidden="1" x14ac:dyDescent="0.3">
      <c r="A338" s="356">
        <v>100654</v>
      </c>
      <c r="B338" s="356">
        <v>208</v>
      </c>
      <c r="C338" s="356" t="s">
        <v>1048</v>
      </c>
      <c r="D338" s="356">
        <v>2087001</v>
      </c>
      <c r="E338" s="356" t="s">
        <v>11797</v>
      </c>
      <c r="F338" s="356"/>
      <c r="G338" s="355">
        <v>8083.75</v>
      </c>
    </row>
    <row r="339" spans="1:7" hidden="1" x14ac:dyDescent="0.3">
      <c r="A339" s="356">
        <v>100659</v>
      </c>
      <c r="B339" s="356">
        <v>208</v>
      </c>
      <c r="C339" s="356" t="s">
        <v>1048</v>
      </c>
      <c r="D339" s="356">
        <v>2087115</v>
      </c>
      <c r="E339" s="356" t="s">
        <v>11796</v>
      </c>
      <c r="F339" s="356"/>
      <c r="G339" s="355">
        <v>8218.75</v>
      </c>
    </row>
    <row r="340" spans="1:7" hidden="1" x14ac:dyDescent="0.3">
      <c r="A340" s="356">
        <v>100667</v>
      </c>
      <c r="B340" s="356">
        <v>209</v>
      </c>
      <c r="C340" s="356" t="s">
        <v>314</v>
      </c>
      <c r="D340" s="356">
        <v>2091002</v>
      </c>
      <c r="E340" s="356" t="s">
        <v>11795</v>
      </c>
      <c r="F340" s="356"/>
      <c r="G340" s="355">
        <v>4843.75</v>
      </c>
    </row>
    <row r="341" spans="1:7" hidden="1" x14ac:dyDescent="0.3">
      <c r="A341" s="356">
        <v>100668</v>
      </c>
      <c r="B341" s="356">
        <v>209</v>
      </c>
      <c r="C341" s="356" t="s">
        <v>314</v>
      </c>
      <c r="D341" s="356">
        <v>2091011</v>
      </c>
      <c r="E341" s="356" t="s">
        <v>11794</v>
      </c>
      <c r="F341" s="356"/>
      <c r="G341" s="355">
        <v>5181.25</v>
      </c>
    </row>
    <row r="342" spans="1:7" hidden="1" x14ac:dyDescent="0.3">
      <c r="A342" s="356">
        <v>100671</v>
      </c>
      <c r="B342" s="356">
        <v>209</v>
      </c>
      <c r="C342" s="356" t="s">
        <v>314</v>
      </c>
      <c r="D342" s="356">
        <v>2092000</v>
      </c>
      <c r="E342" s="356" t="s">
        <v>11793</v>
      </c>
      <c r="F342" s="356"/>
      <c r="G342" s="355">
        <v>10138</v>
      </c>
    </row>
    <row r="343" spans="1:7" hidden="1" x14ac:dyDescent="0.3">
      <c r="A343" s="356">
        <v>100672</v>
      </c>
      <c r="B343" s="356">
        <v>209</v>
      </c>
      <c r="C343" s="356" t="s">
        <v>314</v>
      </c>
      <c r="D343" s="356">
        <v>2092023</v>
      </c>
      <c r="E343" s="356" t="s">
        <v>11792</v>
      </c>
      <c r="F343" s="356"/>
      <c r="G343" s="355">
        <v>9006.25</v>
      </c>
    </row>
    <row r="344" spans="1:7" hidden="1" x14ac:dyDescent="0.3">
      <c r="A344" s="356">
        <v>100673</v>
      </c>
      <c r="B344" s="356">
        <v>209</v>
      </c>
      <c r="C344" s="356" t="s">
        <v>314</v>
      </c>
      <c r="D344" s="356">
        <v>2092029</v>
      </c>
      <c r="E344" s="356" t="s">
        <v>11791</v>
      </c>
      <c r="F344" s="356"/>
      <c r="G344" s="355">
        <v>6682</v>
      </c>
    </row>
    <row r="345" spans="1:7" hidden="1" x14ac:dyDescent="0.3">
      <c r="A345" s="356">
        <v>100674</v>
      </c>
      <c r="B345" s="356">
        <v>209</v>
      </c>
      <c r="C345" s="356" t="s">
        <v>314</v>
      </c>
      <c r="D345" s="356">
        <v>2092068</v>
      </c>
      <c r="E345" s="356" t="s">
        <v>11790</v>
      </c>
      <c r="F345" s="356"/>
      <c r="G345" s="355">
        <v>9258.25</v>
      </c>
    </row>
    <row r="346" spans="1:7" hidden="1" x14ac:dyDescent="0.3">
      <c r="A346" s="356">
        <v>100676</v>
      </c>
      <c r="B346" s="356">
        <v>209</v>
      </c>
      <c r="C346" s="356" t="s">
        <v>314</v>
      </c>
      <c r="D346" s="356">
        <v>2092127</v>
      </c>
      <c r="E346" s="356" t="s">
        <v>11789</v>
      </c>
      <c r="F346" s="356"/>
      <c r="G346" s="355">
        <v>11359.75</v>
      </c>
    </row>
    <row r="347" spans="1:7" hidden="1" x14ac:dyDescent="0.3">
      <c r="A347" s="356">
        <v>100677</v>
      </c>
      <c r="B347" s="356">
        <v>209</v>
      </c>
      <c r="C347" s="356" t="s">
        <v>314</v>
      </c>
      <c r="D347" s="356">
        <v>2092148</v>
      </c>
      <c r="E347" s="356" t="s">
        <v>11788</v>
      </c>
      <c r="F347" s="356"/>
      <c r="G347" s="355">
        <v>8819.5</v>
      </c>
    </row>
    <row r="348" spans="1:7" hidden="1" x14ac:dyDescent="0.3">
      <c r="A348" s="356">
        <v>100678</v>
      </c>
      <c r="B348" s="356">
        <v>209</v>
      </c>
      <c r="C348" s="356" t="s">
        <v>314</v>
      </c>
      <c r="D348" s="356">
        <v>2092158</v>
      </c>
      <c r="E348" s="356" t="s">
        <v>11787</v>
      </c>
      <c r="F348" s="356"/>
      <c r="G348" s="355">
        <v>10095.25</v>
      </c>
    </row>
    <row r="349" spans="1:7" hidden="1" x14ac:dyDescent="0.3">
      <c r="A349" s="356">
        <v>100679</v>
      </c>
      <c r="B349" s="356">
        <v>209</v>
      </c>
      <c r="C349" s="356" t="s">
        <v>314</v>
      </c>
      <c r="D349" s="356">
        <v>2092163</v>
      </c>
      <c r="E349" s="356" t="s">
        <v>11786</v>
      </c>
      <c r="F349" s="356"/>
      <c r="G349" s="355">
        <v>9613.75</v>
      </c>
    </row>
    <row r="350" spans="1:7" hidden="1" x14ac:dyDescent="0.3">
      <c r="A350" s="356">
        <v>100680</v>
      </c>
      <c r="B350" s="356">
        <v>209</v>
      </c>
      <c r="C350" s="356" t="s">
        <v>314</v>
      </c>
      <c r="D350" s="356">
        <v>2092187</v>
      </c>
      <c r="E350" s="356" t="s">
        <v>11785</v>
      </c>
      <c r="F350" s="356"/>
      <c r="G350" s="355">
        <v>8952.25</v>
      </c>
    </row>
    <row r="351" spans="1:7" hidden="1" x14ac:dyDescent="0.3">
      <c r="A351" s="356">
        <v>100681</v>
      </c>
      <c r="B351" s="356">
        <v>209</v>
      </c>
      <c r="C351" s="356" t="s">
        <v>314</v>
      </c>
      <c r="D351" s="356">
        <v>2092197</v>
      </c>
      <c r="E351" s="356" t="s">
        <v>11784</v>
      </c>
      <c r="F351" s="356"/>
      <c r="G351" s="355">
        <v>9361.75</v>
      </c>
    </row>
    <row r="352" spans="1:7" hidden="1" x14ac:dyDescent="0.3">
      <c r="A352" s="356">
        <v>100683</v>
      </c>
      <c r="B352" s="356">
        <v>209</v>
      </c>
      <c r="C352" s="356" t="s">
        <v>314</v>
      </c>
      <c r="D352" s="356">
        <v>2092225</v>
      </c>
      <c r="E352" s="356" t="s">
        <v>11783</v>
      </c>
      <c r="F352" s="356"/>
      <c r="G352" s="355">
        <v>10106.5</v>
      </c>
    </row>
    <row r="353" spans="1:7" hidden="1" x14ac:dyDescent="0.3">
      <c r="A353" s="356">
        <v>100684</v>
      </c>
      <c r="B353" s="356">
        <v>209</v>
      </c>
      <c r="C353" s="356" t="s">
        <v>314</v>
      </c>
      <c r="D353" s="356">
        <v>2092259</v>
      </c>
      <c r="E353" s="356" t="s">
        <v>11782</v>
      </c>
      <c r="F353" s="356"/>
      <c r="G353" s="355">
        <v>11220.25</v>
      </c>
    </row>
    <row r="354" spans="1:7" hidden="1" x14ac:dyDescent="0.3">
      <c r="A354" s="356">
        <v>100685</v>
      </c>
      <c r="B354" s="356">
        <v>209</v>
      </c>
      <c r="C354" s="356" t="s">
        <v>314</v>
      </c>
      <c r="D354" s="356">
        <v>2092267</v>
      </c>
      <c r="E354" s="356" t="s">
        <v>11781</v>
      </c>
      <c r="F354" s="356"/>
      <c r="G354" s="355">
        <v>6747.25</v>
      </c>
    </row>
    <row r="355" spans="1:7" hidden="1" x14ac:dyDescent="0.3">
      <c r="A355" s="356">
        <v>100686</v>
      </c>
      <c r="B355" s="356">
        <v>209</v>
      </c>
      <c r="C355" s="356" t="s">
        <v>314</v>
      </c>
      <c r="D355" s="356">
        <v>2092289</v>
      </c>
      <c r="E355" s="356" t="s">
        <v>11780</v>
      </c>
      <c r="F355" s="356"/>
      <c r="G355" s="355">
        <v>9613.75</v>
      </c>
    </row>
    <row r="356" spans="1:7" hidden="1" x14ac:dyDescent="0.3">
      <c r="A356" s="356">
        <v>100687</v>
      </c>
      <c r="B356" s="356">
        <v>209</v>
      </c>
      <c r="C356" s="356" t="s">
        <v>314</v>
      </c>
      <c r="D356" s="356">
        <v>2092304</v>
      </c>
      <c r="E356" s="356" t="s">
        <v>11779</v>
      </c>
      <c r="F356" s="356"/>
      <c r="G356" s="355">
        <v>11530.75</v>
      </c>
    </row>
    <row r="357" spans="1:7" hidden="1" x14ac:dyDescent="0.3">
      <c r="A357" s="356">
        <v>100688</v>
      </c>
      <c r="B357" s="356">
        <v>209</v>
      </c>
      <c r="C357" s="356" t="s">
        <v>314</v>
      </c>
      <c r="D357" s="356">
        <v>2092307</v>
      </c>
      <c r="E357" s="356" t="s">
        <v>11778</v>
      </c>
      <c r="F357" s="356"/>
      <c r="G357" s="355">
        <v>9481</v>
      </c>
    </row>
    <row r="358" spans="1:7" hidden="1" x14ac:dyDescent="0.3">
      <c r="A358" s="356">
        <v>100689</v>
      </c>
      <c r="B358" s="356">
        <v>209</v>
      </c>
      <c r="C358" s="356" t="s">
        <v>314</v>
      </c>
      <c r="D358" s="356">
        <v>2092342</v>
      </c>
      <c r="E358" s="356" t="s">
        <v>11777</v>
      </c>
      <c r="F358" s="356"/>
      <c r="G358" s="355">
        <v>8756.5</v>
      </c>
    </row>
    <row r="359" spans="1:7" hidden="1" x14ac:dyDescent="0.3">
      <c r="A359" s="356">
        <v>100690</v>
      </c>
      <c r="B359" s="356">
        <v>209</v>
      </c>
      <c r="C359" s="356" t="s">
        <v>314</v>
      </c>
      <c r="D359" s="356">
        <v>2092347</v>
      </c>
      <c r="E359" s="356" t="s">
        <v>11776</v>
      </c>
      <c r="F359" s="356"/>
      <c r="G359" s="355">
        <v>11031.25</v>
      </c>
    </row>
    <row r="360" spans="1:7" hidden="1" x14ac:dyDescent="0.3">
      <c r="A360" s="356">
        <v>100691</v>
      </c>
      <c r="B360" s="356">
        <v>209</v>
      </c>
      <c r="C360" s="356" t="s">
        <v>314</v>
      </c>
      <c r="D360" s="356">
        <v>2092349</v>
      </c>
      <c r="E360" s="356" t="s">
        <v>11775</v>
      </c>
      <c r="F360" s="356"/>
      <c r="G360" s="355">
        <v>8954.5</v>
      </c>
    </row>
    <row r="361" spans="1:7" hidden="1" x14ac:dyDescent="0.3">
      <c r="A361" s="356">
        <v>100692</v>
      </c>
      <c r="B361" s="356">
        <v>209</v>
      </c>
      <c r="C361" s="356" t="s">
        <v>314</v>
      </c>
      <c r="D361" s="356">
        <v>2092374</v>
      </c>
      <c r="E361" s="356" t="s">
        <v>11774</v>
      </c>
      <c r="F361" s="356"/>
      <c r="G361" s="355">
        <v>8452.75</v>
      </c>
    </row>
    <row r="362" spans="1:7" hidden="1" x14ac:dyDescent="0.3">
      <c r="A362" s="356">
        <v>100693</v>
      </c>
      <c r="B362" s="356">
        <v>209</v>
      </c>
      <c r="C362" s="356" t="s">
        <v>314</v>
      </c>
      <c r="D362" s="356">
        <v>2092381</v>
      </c>
      <c r="E362" s="356" t="s">
        <v>11773</v>
      </c>
      <c r="F362" s="356"/>
      <c r="G362" s="355">
        <v>9132.25</v>
      </c>
    </row>
    <row r="363" spans="1:7" hidden="1" x14ac:dyDescent="0.3">
      <c r="A363" s="356">
        <v>100695</v>
      </c>
      <c r="B363" s="356">
        <v>209</v>
      </c>
      <c r="C363" s="356" t="s">
        <v>314</v>
      </c>
      <c r="D363" s="356">
        <v>2092390</v>
      </c>
      <c r="E363" s="356" t="s">
        <v>11772</v>
      </c>
      <c r="F363" s="356"/>
      <c r="G363" s="355">
        <v>8457.25</v>
      </c>
    </row>
    <row r="364" spans="1:7" hidden="1" x14ac:dyDescent="0.3">
      <c r="A364" s="356">
        <v>100696</v>
      </c>
      <c r="B364" s="356">
        <v>209</v>
      </c>
      <c r="C364" s="356" t="s">
        <v>314</v>
      </c>
      <c r="D364" s="356">
        <v>2092403</v>
      </c>
      <c r="E364" s="356" t="s">
        <v>11771</v>
      </c>
      <c r="F364" s="356"/>
      <c r="G364" s="355">
        <v>8306.5</v>
      </c>
    </row>
    <row r="365" spans="1:7" hidden="1" x14ac:dyDescent="0.3">
      <c r="A365" s="356">
        <v>100699</v>
      </c>
      <c r="B365" s="356">
        <v>209</v>
      </c>
      <c r="C365" s="356" t="s">
        <v>314</v>
      </c>
      <c r="D365" s="356">
        <v>2092491</v>
      </c>
      <c r="E365" s="356" t="s">
        <v>11770</v>
      </c>
      <c r="F365" s="356"/>
      <c r="G365" s="355">
        <v>8756.5</v>
      </c>
    </row>
    <row r="366" spans="1:7" hidden="1" x14ac:dyDescent="0.3">
      <c r="A366" s="356">
        <v>100700</v>
      </c>
      <c r="B366" s="356">
        <v>209</v>
      </c>
      <c r="C366" s="356" t="s">
        <v>314</v>
      </c>
      <c r="D366" s="356">
        <v>2092493</v>
      </c>
      <c r="E366" s="356" t="s">
        <v>11769</v>
      </c>
      <c r="F366" s="356"/>
      <c r="G366" s="355">
        <v>9193</v>
      </c>
    </row>
    <row r="367" spans="1:7" hidden="1" x14ac:dyDescent="0.3">
      <c r="A367" s="356">
        <v>100701</v>
      </c>
      <c r="B367" s="356">
        <v>209</v>
      </c>
      <c r="C367" s="356" t="s">
        <v>314</v>
      </c>
      <c r="D367" s="356">
        <v>2092529</v>
      </c>
      <c r="E367" s="356" t="s">
        <v>11768</v>
      </c>
      <c r="F367" s="356"/>
      <c r="G367" s="355">
        <v>10824.25</v>
      </c>
    </row>
    <row r="368" spans="1:7" hidden="1" x14ac:dyDescent="0.3">
      <c r="A368" s="356">
        <v>100703</v>
      </c>
      <c r="B368" s="356">
        <v>209</v>
      </c>
      <c r="C368" s="356" t="s">
        <v>314</v>
      </c>
      <c r="D368" s="356">
        <v>2092536</v>
      </c>
      <c r="E368" s="356" t="s">
        <v>4949</v>
      </c>
      <c r="F368" s="356"/>
      <c r="G368" s="355">
        <v>11681.5</v>
      </c>
    </row>
    <row r="369" spans="1:7" hidden="1" x14ac:dyDescent="0.3">
      <c r="A369" s="356">
        <v>100704</v>
      </c>
      <c r="B369" s="356">
        <v>209</v>
      </c>
      <c r="C369" s="356" t="s">
        <v>314</v>
      </c>
      <c r="D369" s="356">
        <v>2092570</v>
      </c>
      <c r="E369" s="356" t="s">
        <v>11767</v>
      </c>
      <c r="F369" s="356"/>
      <c r="G369" s="355">
        <v>7465</v>
      </c>
    </row>
    <row r="370" spans="1:7" hidden="1" x14ac:dyDescent="0.3">
      <c r="A370" s="356">
        <v>100705</v>
      </c>
      <c r="B370" s="356">
        <v>209</v>
      </c>
      <c r="C370" s="356" t="s">
        <v>314</v>
      </c>
      <c r="D370" s="356">
        <v>2092571</v>
      </c>
      <c r="E370" s="356" t="s">
        <v>11766</v>
      </c>
      <c r="F370" s="356"/>
      <c r="G370" s="355">
        <v>7307.5</v>
      </c>
    </row>
    <row r="371" spans="1:7" hidden="1" x14ac:dyDescent="0.3">
      <c r="A371" s="356">
        <v>100708</v>
      </c>
      <c r="B371" s="356">
        <v>209</v>
      </c>
      <c r="C371" s="356" t="s">
        <v>314</v>
      </c>
      <c r="D371" s="356">
        <v>2092606</v>
      </c>
      <c r="E371" s="356" t="s">
        <v>11765</v>
      </c>
      <c r="F371" s="356"/>
      <c r="G371" s="355">
        <v>11330.5</v>
      </c>
    </row>
    <row r="372" spans="1:7" hidden="1" x14ac:dyDescent="0.3">
      <c r="A372" s="356">
        <v>100709</v>
      </c>
      <c r="B372" s="356">
        <v>209</v>
      </c>
      <c r="C372" s="356" t="s">
        <v>314</v>
      </c>
      <c r="D372" s="356">
        <v>2092782</v>
      </c>
      <c r="E372" s="356" t="s">
        <v>11764</v>
      </c>
      <c r="F372" s="356"/>
      <c r="G372" s="355">
        <v>10639.75</v>
      </c>
    </row>
    <row r="373" spans="1:7" hidden="1" x14ac:dyDescent="0.3">
      <c r="A373" s="356">
        <v>100710</v>
      </c>
      <c r="B373" s="356">
        <v>209</v>
      </c>
      <c r="C373" s="356" t="s">
        <v>314</v>
      </c>
      <c r="D373" s="356">
        <v>2092811</v>
      </c>
      <c r="E373" s="356" t="s">
        <v>11763</v>
      </c>
      <c r="F373" s="356"/>
      <c r="G373" s="355">
        <v>9220</v>
      </c>
    </row>
    <row r="374" spans="1:7" hidden="1" x14ac:dyDescent="0.3">
      <c r="A374" s="356">
        <v>100711</v>
      </c>
      <c r="B374" s="356">
        <v>209</v>
      </c>
      <c r="C374" s="356" t="s">
        <v>314</v>
      </c>
      <c r="D374" s="356">
        <v>2092815</v>
      </c>
      <c r="E374" s="356" t="s">
        <v>11762</v>
      </c>
      <c r="F374" s="356"/>
      <c r="G374" s="355">
        <v>9472</v>
      </c>
    </row>
    <row r="375" spans="1:7" hidden="1" x14ac:dyDescent="0.3">
      <c r="A375" s="356">
        <v>100712</v>
      </c>
      <c r="B375" s="356">
        <v>209</v>
      </c>
      <c r="C375" s="356" t="s">
        <v>314</v>
      </c>
      <c r="D375" s="356">
        <v>2092818</v>
      </c>
      <c r="E375" s="356" t="s">
        <v>11761</v>
      </c>
      <c r="F375" s="356"/>
      <c r="G375" s="355">
        <v>6902.5</v>
      </c>
    </row>
    <row r="376" spans="1:7" hidden="1" x14ac:dyDescent="0.3">
      <c r="A376" s="356">
        <v>100713</v>
      </c>
      <c r="B376" s="356">
        <v>209</v>
      </c>
      <c r="C376" s="356" t="s">
        <v>314</v>
      </c>
      <c r="D376" s="356">
        <v>2092869</v>
      </c>
      <c r="E376" s="356" t="s">
        <v>11760</v>
      </c>
      <c r="F376" s="356"/>
      <c r="G376" s="355">
        <v>8889.25</v>
      </c>
    </row>
    <row r="377" spans="1:7" hidden="1" x14ac:dyDescent="0.3">
      <c r="A377" s="356">
        <v>100714</v>
      </c>
      <c r="B377" s="356">
        <v>209</v>
      </c>
      <c r="C377" s="356" t="s">
        <v>314</v>
      </c>
      <c r="D377" s="356">
        <v>2092870</v>
      </c>
      <c r="E377" s="356" t="s">
        <v>11759</v>
      </c>
      <c r="F377" s="356"/>
      <c r="G377" s="355">
        <v>6643.75</v>
      </c>
    </row>
    <row r="378" spans="1:7" hidden="1" x14ac:dyDescent="0.3">
      <c r="A378" s="356">
        <v>100715</v>
      </c>
      <c r="B378" s="356">
        <v>209</v>
      </c>
      <c r="C378" s="356" t="s">
        <v>314</v>
      </c>
      <c r="D378" s="356">
        <v>2092871</v>
      </c>
      <c r="E378" s="356" t="s">
        <v>11758</v>
      </c>
      <c r="F378" s="356"/>
      <c r="G378" s="355">
        <v>6198.25</v>
      </c>
    </row>
    <row r="379" spans="1:7" hidden="1" x14ac:dyDescent="0.3">
      <c r="A379" s="356">
        <v>100716</v>
      </c>
      <c r="B379" s="356">
        <v>209</v>
      </c>
      <c r="C379" s="356" t="s">
        <v>314</v>
      </c>
      <c r="D379" s="356">
        <v>2092878</v>
      </c>
      <c r="E379" s="356" t="s">
        <v>11757</v>
      </c>
      <c r="F379" s="356"/>
      <c r="G379" s="355">
        <v>7519</v>
      </c>
    </row>
    <row r="380" spans="1:7" hidden="1" x14ac:dyDescent="0.3">
      <c r="A380" s="356">
        <v>100717</v>
      </c>
      <c r="B380" s="356">
        <v>209</v>
      </c>
      <c r="C380" s="356" t="s">
        <v>314</v>
      </c>
      <c r="D380" s="356">
        <v>2092887</v>
      </c>
      <c r="E380" s="356" t="s">
        <v>11756</v>
      </c>
      <c r="F380" s="356"/>
      <c r="G380" s="355">
        <v>7003.75</v>
      </c>
    </row>
    <row r="381" spans="1:7" hidden="1" x14ac:dyDescent="0.3">
      <c r="A381" s="356">
        <v>100718</v>
      </c>
      <c r="B381" s="356">
        <v>209</v>
      </c>
      <c r="C381" s="356" t="s">
        <v>314</v>
      </c>
      <c r="D381" s="356">
        <v>2092911</v>
      </c>
      <c r="E381" s="356" t="s">
        <v>11755</v>
      </c>
      <c r="F381" s="356"/>
      <c r="G381" s="355">
        <v>11506</v>
      </c>
    </row>
    <row r="382" spans="1:7" hidden="1" x14ac:dyDescent="0.3">
      <c r="A382" s="356">
        <v>100719</v>
      </c>
      <c r="B382" s="356">
        <v>209</v>
      </c>
      <c r="C382" s="356" t="s">
        <v>314</v>
      </c>
      <c r="D382" s="356">
        <v>2093301</v>
      </c>
      <c r="E382" s="356" t="s">
        <v>11754</v>
      </c>
      <c r="F382" s="356" t="s">
        <v>294</v>
      </c>
      <c r="G382" s="355">
        <v>7223.85</v>
      </c>
    </row>
    <row r="383" spans="1:7" hidden="1" x14ac:dyDescent="0.3">
      <c r="A383" s="356">
        <v>100720</v>
      </c>
      <c r="B383" s="356">
        <v>209</v>
      </c>
      <c r="C383" s="356" t="s">
        <v>314</v>
      </c>
      <c r="D383" s="356">
        <v>2093315</v>
      </c>
      <c r="E383" s="356" t="s">
        <v>4218</v>
      </c>
      <c r="F383" s="356" t="s">
        <v>294</v>
      </c>
      <c r="G383" s="355">
        <v>6616.35</v>
      </c>
    </row>
    <row r="384" spans="1:7" hidden="1" x14ac:dyDescent="0.3">
      <c r="A384" s="356">
        <v>100722</v>
      </c>
      <c r="B384" s="356">
        <v>209</v>
      </c>
      <c r="C384" s="356" t="s">
        <v>314</v>
      </c>
      <c r="D384" s="356">
        <v>2093344</v>
      </c>
      <c r="E384" s="356" t="s">
        <v>11753</v>
      </c>
      <c r="F384" s="356" t="s">
        <v>294</v>
      </c>
      <c r="G384" s="355">
        <v>7133.94</v>
      </c>
    </row>
    <row r="385" spans="1:7" hidden="1" x14ac:dyDescent="0.3">
      <c r="A385" s="356">
        <v>100723</v>
      </c>
      <c r="B385" s="356">
        <v>209</v>
      </c>
      <c r="C385" s="356" t="s">
        <v>314</v>
      </c>
      <c r="D385" s="356">
        <v>2093360</v>
      </c>
      <c r="E385" s="356" t="s">
        <v>5252</v>
      </c>
      <c r="F385" s="356" t="s">
        <v>294</v>
      </c>
      <c r="G385" s="355">
        <v>6409.8</v>
      </c>
    </row>
    <row r="386" spans="1:7" hidden="1" x14ac:dyDescent="0.3">
      <c r="A386" s="356">
        <v>100724</v>
      </c>
      <c r="B386" s="356">
        <v>209</v>
      </c>
      <c r="C386" s="356" t="s">
        <v>314</v>
      </c>
      <c r="D386" s="356">
        <v>2093374</v>
      </c>
      <c r="E386" s="356" t="s">
        <v>11752</v>
      </c>
      <c r="F386" s="356" t="s">
        <v>294</v>
      </c>
      <c r="G386" s="355">
        <v>7114.5</v>
      </c>
    </row>
    <row r="387" spans="1:7" hidden="1" x14ac:dyDescent="0.3">
      <c r="A387" s="356">
        <v>100725</v>
      </c>
      <c r="B387" s="356">
        <v>209</v>
      </c>
      <c r="C387" s="356" t="s">
        <v>314</v>
      </c>
      <c r="D387" s="356">
        <v>2093416</v>
      </c>
      <c r="E387" s="356" t="s">
        <v>11751</v>
      </c>
      <c r="F387" s="356" t="s">
        <v>294</v>
      </c>
      <c r="G387" s="355">
        <v>7085.34</v>
      </c>
    </row>
    <row r="388" spans="1:7" hidden="1" x14ac:dyDescent="0.3">
      <c r="A388" s="356">
        <v>100726</v>
      </c>
      <c r="B388" s="356">
        <v>209</v>
      </c>
      <c r="C388" s="356" t="s">
        <v>314</v>
      </c>
      <c r="D388" s="356">
        <v>2093420</v>
      </c>
      <c r="E388" s="356" t="s">
        <v>11750</v>
      </c>
      <c r="F388" s="356" t="s">
        <v>294</v>
      </c>
      <c r="G388" s="355">
        <v>8937</v>
      </c>
    </row>
    <row r="389" spans="1:7" hidden="1" x14ac:dyDescent="0.3">
      <c r="A389" s="356">
        <v>100727</v>
      </c>
      <c r="B389" s="356">
        <v>209</v>
      </c>
      <c r="C389" s="356" t="s">
        <v>314</v>
      </c>
      <c r="D389" s="356">
        <v>2093454</v>
      </c>
      <c r="E389" s="356" t="s">
        <v>11749</v>
      </c>
      <c r="F389" s="356" t="s">
        <v>294</v>
      </c>
      <c r="G389" s="355">
        <v>6701.4</v>
      </c>
    </row>
    <row r="390" spans="1:7" hidden="1" x14ac:dyDescent="0.3">
      <c r="A390" s="356">
        <v>100728</v>
      </c>
      <c r="B390" s="356">
        <v>209</v>
      </c>
      <c r="C390" s="356" t="s">
        <v>314</v>
      </c>
      <c r="D390" s="356">
        <v>2093472</v>
      </c>
      <c r="E390" s="356" t="s">
        <v>11748</v>
      </c>
      <c r="F390" s="356" t="s">
        <v>294</v>
      </c>
      <c r="G390" s="355">
        <v>6847.2</v>
      </c>
    </row>
    <row r="391" spans="1:7" hidden="1" x14ac:dyDescent="0.3">
      <c r="A391" s="356">
        <v>100729</v>
      </c>
      <c r="B391" s="356">
        <v>209</v>
      </c>
      <c r="C391" s="356" t="s">
        <v>314</v>
      </c>
      <c r="D391" s="356">
        <v>2093478</v>
      </c>
      <c r="E391" s="356" t="s">
        <v>1533</v>
      </c>
      <c r="F391" s="356" t="s">
        <v>294</v>
      </c>
      <c r="G391" s="355">
        <v>7308.9</v>
      </c>
    </row>
    <row r="392" spans="1:7" hidden="1" x14ac:dyDescent="0.3">
      <c r="A392" s="356">
        <v>100730</v>
      </c>
      <c r="B392" s="356">
        <v>209</v>
      </c>
      <c r="C392" s="356" t="s">
        <v>314</v>
      </c>
      <c r="D392" s="356">
        <v>2093518</v>
      </c>
      <c r="E392" s="356" t="s">
        <v>11747</v>
      </c>
      <c r="F392" s="356" t="s">
        <v>294</v>
      </c>
      <c r="G392" s="355">
        <v>6907.95</v>
      </c>
    </row>
    <row r="393" spans="1:7" hidden="1" x14ac:dyDescent="0.3">
      <c r="A393" s="356">
        <v>100731</v>
      </c>
      <c r="B393" s="356">
        <v>209</v>
      </c>
      <c r="C393" s="356" t="s">
        <v>314</v>
      </c>
      <c r="D393" s="356">
        <v>2093548</v>
      </c>
      <c r="E393" s="356" t="s">
        <v>3168</v>
      </c>
      <c r="F393" s="356" t="s">
        <v>294</v>
      </c>
      <c r="G393" s="355">
        <v>6652.8</v>
      </c>
    </row>
    <row r="394" spans="1:7" hidden="1" x14ac:dyDescent="0.3">
      <c r="A394" s="356">
        <v>100732</v>
      </c>
      <c r="B394" s="356">
        <v>209</v>
      </c>
      <c r="C394" s="356" t="s">
        <v>314</v>
      </c>
      <c r="D394" s="356">
        <v>2093588</v>
      </c>
      <c r="E394" s="356" t="s">
        <v>11746</v>
      </c>
      <c r="F394" s="356" t="s">
        <v>294</v>
      </c>
      <c r="G394" s="355">
        <v>8139.96</v>
      </c>
    </row>
    <row r="395" spans="1:7" hidden="1" x14ac:dyDescent="0.3">
      <c r="A395" s="356">
        <v>100733</v>
      </c>
      <c r="B395" s="356">
        <v>209</v>
      </c>
      <c r="C395" s="356" t="s">
        <v>314</v>
      </c>
      <c r="D395" s="356">
        <v>2093594</v>
      </c>
      <c r="E395" s="356" t="s">
        <v>4973</v>
      </c>
      <c r="F395" s="356" t="s">
        <v>294</v>
      </c>
      <c r="G395" s="355">
        <v>6980.85</v>
      </c>
    </row>
    <row r="396" spans="1:7" hidden="1" x14ac:dyDescent="0.3">
      <c r="A396" s="356">
        <v>100734</v>
      </c>
      <c r="B396" s="356">
        <v>209</v>
      </c>
      <c r="C396" s="356" t="s">
        <v>314</v>
      </c>
      <c r="D396" s="356">
        <v>2093597</v>
      </c>
      <c r="E396" s="356" t="s">
        <v>1664</v>
      </c>
      <c r="F396" s="356" t="s">
        <v>294</v>
      </c>
      <c r="G396" s="355">
        <v>7250.58</v>
      </c>
    </row>
    <row r="397" spans="1:7" hidden="1" x14ac:dyDescent="0.3">
      <c r="A397" s="356">
        <v>100737</v>
      </c>
      <c r="B397" s="356">
        <v>209</v>
      </c>
      <c r="C397" s="356" t="s">
        <v>314</v>
      </c>
      <c r="D397" s="356">
        <v>2093650</v>
      </c>
      <c r="E397" s="356" t="s">
        <v>10127</v>
      </c>
      <c r="F397" s="356" t="s">
        <v>294</v>
      </c>
      <c r="G397" s="355">
        <v>7085.34</v>
      </c>
    </row>
    <row r="398" spans="1:7" hidden="1" x14ac:dyDescent="0.3">
      <c r="A398" s="356">
        <v>100739</v>
      </c>
      <c r="B398" s="356">
        <v>209</v>
      </c>
      <c r="C398" s="356" t="s">
        <v>314</v>
      </c>
      <c r="D398" s="356">
        <v>2093661</v>
      </c>
      <c r="E398" s="356" t="s">
        <v>4972</v>
      </c>
      <c r="F398" s="356" t="s">
        <v>294</v>
      </c>
      <c r="G398" s="355">
        <v>7238.43</v>
      </c>
    </row>
    <row r="399" spans="1:7" hidden="1" x14ac:dyDescent="0.3">
      <c r="A399" s="356">
        <v>100740</v>
      </c>
      <c r="B399" s="356">
        <v>209</v>
      </c>
      <c r="C399" s="356" t="s">
        <v>314</v>
      </c>
      <c r="D399" s="356">
        <v>2094047</v>
      </c>
      <c r="E399" s="356" t="s">
        <v>11745</v>
      </c>
      <c r="F399" s="356"/>
      <c r="G399" s="355">
        <v>19204.38</v>
      </c>
    </row>
    <row r="400" spans="1:7" hidden="1" x14ac:dyDescent="0.3">
      <c r="A400" s="356">
        <v>100741</v>
      </c>
      <c r="B400" s="356">
        <v>209</v>
      </c>
      <c r="C400" s="356" t="s">
        <v>314</v>
      </c>
      <c r="D400" s="356">
        <v>2094204</v>
      </c>
      <c r="E400" s="356" t="s">
        <v>11744</v>
      </c>
      <c r="F400" s="356"/>
      <c r="G400" s="355">
        <v>29425</v>
      </c>
    </row>
    <row r="401" spans="1:7" hidden="1" x14ac:dyDescent="0.3">
      <c r="A401" s="356">
        <v>100742</v>
      </c>
      <c r="B401" s="356">
        <v>209</v>
      </c>
      <c r="C401" s="356" t="s">
        <v>314</v>
      </c>
      <c r="D401" s="356">
        <v>2094249</v>
      </c>
      <c r="E401" s="356" t="s">
        <v>11743</v>
      </c>
      <c r="F401" s="356"/>
      <c r="G401" s="355">
        <v>18698.12</v>
      </c>
    </row>
    <row r="402" spans="1:7" hidden="1" x14ac:dyDescent="0.3">
      <c r="A402" s="356">
        <v>100745</v>
      </c>
      <c r="B402" s="356">
        <v>209</v>
      </c>
      <c r="C402" s="356" t="s">
        <v>314</v>
      </c>
      <c r="D402" s="356">
        <v>2094289</v>
      </c>
      <c r="E402" s="356" t="s">
        <v>11742</v>
      </c>
      <c r="F402" s="356"/>
      <c r="G402" s="355">
        <v>26381.88</v>
      </c>
    </row>
    <row r="403" spans="1:7" hidden="1" x14ac:dyDescent="0.3">
      <c r="A403" s="356">
        <v>100747</v>
      </c>
      <c r="B403" s="356">
        <v>209</v>
      </c>
      <c r="C403" s="356" t="s">
        <v>314</v>
      </c>
      <c r="D403" s="356">
        <v>2094323</v>
      </c>
      <c r="E403" s="356" t="s">
        <v>11741</v>
      </c>
      <c r="F403" s="356"/>
      <c r="G403" s="355">
        <v>19699.38</v>
      </c>
    </row>
    <row r="404" spans="1:7" hidden="1" x14ac:dyDescent="0.3">
      <c r="A404" s="356">
        <v>100749</v>
      </c>
      <c r="B404" s="356">
        <v>209</v>
      </c>
      <c r="C404" s="356" t="s">
        <v>314</v>
      </c>
      <c r="D404" s="356">
        <v>2094636</v>
      </c>
      <c r="E404" s="356" t="s">
        <v>11740</v>
      </c>
      <c r="F404" s="356" t="s">
        <v>294</v>
      </c>
      <c r="G404" s="355">
        <v>18796.73</v>
      </c>
    </row>
    <row r="405" spans="1:7" hidden="1" x14ac:dyDescent="0.3">
      <c r="A405" s="356">
        <v>100750</v>
      </c>
      <c r="B405" s="356">
        <v>209</v>
      </c>
      <c r="C405" s="356" t="s">
        <v>314</v>
      </c>
      <c r="D405" s="356">
        <v>2094646</v>
      </c>
      <c r="E405" s="356" t="s">
        <v>11739</v>
      </c>
      <c r="F405" s="356" t="s">
        <v>294</v>
      </c>
      <c r="G405" s="355">
        <v>23213.25</v>
      </c>
    </row>
    <row r="406" spans="1:7" hidden="1" x14ac:dyDescent="0.3">
      <c r="A406" s="356">
        <v>100752</v>
      </c>
      <c r="B406" s="356">
        <v>209</v>
      </c>
      <c r="C406" s="356" t="s">
        <v>314</v>
      </c>
      <c r="D406" s="356">
        <v>2094802</v>
      </c>
      <c r="E406" s="356" t="s">
        <v>11738</v>
      </c>
      <c r="F406" s="356" t="s">
        <v>294</v>
      </c>
      <c r="G406" s="355">
        <v>19282.72</v>
      </c>
    </row>
    <row r="407" spans="1:7" hidden="1" x14ac:dyDescent="0.3">
      <c r="A407" s="356">
        <v>100760</v>
      </c>
      <c r="B407" s="356">
        <v>209</v>
      </c>
      <c r="C407" s="356" t="s">
        <v>314</v>
      </c>
      <c r="D407" s="356">
        <v>2097038</v>
      </c>
      <c r="E407" s="356" t="s">
        <v>11737</v>
      </c>
      <c r="F407" s="356"/>
      <c r="G407" s="355">
        <v>9130</v>
      </c>
    </row>
    <row r="408" spans="1:7" hidden="1" x14ac:dyDescent="0.3">
      <c r="A408" s="356">
        <v>100763</v>
      </c>
      <c r="B408" s="356">
        <v>209</v>
      </c>
      <c r="C408" s="356" t="s">
        <v>314</v>
      </c>
      <c r="D408" s="356">
        <v>2097141</v>
      </c>
      <c r="E408" s="356" t="s">
        <v>11736</v>
      </c>
      <c r="F408" s="356"/>
      <c r="G408" s="355">
        <v>5653.75</v>
      </c>
    </row>
    <row r="409" spans="1:7" hidden="1" x14ac:dyDescent="0.3">
      <c r="A409" s="356">
        <v>100765</v>
      </c>
      <c r="B409" s="356">
        <v>209</v>
      </c>
      <c r="C409" s="356" t="s">
        <v>314</v>
      </c>
      <c r="D409" s="356">
        <v>2097180</v>
      </c>
      <c r="E409" s="356" t="s">
        <v>11735</v>
      </c>
      <c r="F409" s="356"/>
      <c r="G409" s="355">
        <v>8050</v>
      </c>
    </row>
    <row r="410" spans="1:7" hidden="1" x14ac:dyDescent="0.3">
      <c r="A410" s="356">
        <v>100766</v>
      </c>
      <c r="B410" s="356">
        <v>209</v>
      </c>
      <c r="C410" s="356" t="s">
        <v>314</v>
      </c>
      <c r="D410" s="356">
        <v>2097182</v>
      </c>
      <c r="E410" s="356" t="s">
        <v>11734</v>
      </c>
      <c r="F410" s="356"/>
      <c r="G410" s="355">
        <v>7813.75</v>
      </c>
    </row>
    <row r="411" spans="1:7" hidden="1" x14ac:dyDescent="0.3">
      <c r="A411" s="356">
        <v>100767</v>
      </c>
      <c r="B411" s="356">
        <v>210</v>
      </c>
      <c r="C411" s="356" t="s">
        <v>655</v>
      </c>
      <c r="D411" s="356">
        <v>2101000</v>
      </c>
      <c r="E411" s="356" t="s">
        <v>11733</v>
      </c>
      <c r="F411" s="356"/>
      <c r="G411" s="355">
        <v>5893.15</v>
      </c>
    </row>
    <row r="412" spans="1:7" hidden="1" x14ac:dyDescent="0.3">
      <c r="A412" s="356">
        <v>100768</v>
      </c>
      <c r="B412" s="356">
        <v>210</v>
      </c>
      <c r="C412" s="356" t="s">
        <v>655</v>
      </c>
      <c r="D412" s="356">
        <v>2101025</v>
      </c>
      <c r="E412" s="356" t="s">
        <v>11732</v>
      </c>
      <c r="F412" s="356"/>
      <c r="G412" s="355">
        <v>5066.5</v>
      </c>
    </row>
    <row r="413" spans="1:7" hidden="1" x14ac:dyDescent="0.3">
      <c r="A413" s="356">
        <v>100769</v>
      </c>
      <c r="B413" s="356">
        <v>210</v>
      </c>
      <c r="C413" s="356" t="s">
        <v>655</v>
      </c>
      <c r="D413" s="356">
        <v>2101035</v>
      </c>
      <c r="E413" s="356" t="s">
        <v>11731</v>
      </c>
      <c r="F413" s="356"/>
      <c r="G413" s="355">
        <v>4906.75</v>
      </c>
    </row>
    <row r="414" spans="1:7" hidden="1" x14ac:dyDescent="0.3">
      <c r="A414" s="356">
        <v>100770</v>
      </c>
      <c r="B414" s="356">
        <v>210</v>
      </c>
      <c r="C414" s="356" t="s">
        <v>655</v>
      </c>
      <c r="D414" s="356">
        <v>2101044</v>
      </c>
      <c r="E414" s="356" t="s">
        <v>11730</v>
      </c>
      <c r="F414" s="356"/>
      <c r="G414" s="355">
        <v>5140.75</v>
      </c>
    </row>
    <row r="415" spans="1:7" hidden="1" x14ac:dyDescent="0.3">
      <c r="A415" s="356">
        <v>100771</v>
      </c>
      <c r="B415" s="356">
        <v>210</v>
      </c>
      <c r="C415" s="356" t="s">
        <v>655</v>
      </c>
      <c r="D415" s="356">
        <v>2101050</v>
      </c>
      <c r="E415" s="356" t="s">
        <v>11729</v>
      </c>
      <c r="F415" s="356"/>
      <c r="G415" s="355">
        <v>4686.25</v>
      </c>
    </row>
    <row r="416" spans="1:7" hidden="1" x14ac:dyDescent="0.3">
      <c r="A416" s="356">
        <v>100774</v>
      </c>
      <c r="B416" s="356">
        <v>210</v>
      </c>
      <c r="C416" s="356" t="s">
        <v>655</v>
      </c>
      <c r="D416" s="356">
        <v>2102003</v>
      </c>
      <c r="E416" s="356" t="s">
        <v>11728</v>
      </c>
      <c r="F416" s="356"/>
      <c r="G416" s="355">
        <v>8731.75</v>
      </c>
    </row>
    <row r="417" spans="1:7" hidden="1" x14ac:dyDescent="0.3">
      <c r="A417" s="356">
        <v>100775</v>
      </c>
      <c r="B417" s="356">
        <v>210</v>
      </c>
      <c r="C417" s="356" t="s">
        <v>655</v>
      </c>
      <c r="D417" s="356">
        <v>2102038</v>
      </c>
      <c r="E417" s="356" t="s">
        <v>11727</v>
      </c>
      <c r="F417" s="356"/>
      <c r="G417" s="355">
        <v>6938.5</v>
      </c>
    </row>
    <row r="418" spans="1:7" hidden="1" x14ac:dyDescent="0.3">
      <c r="A418" s="356">
        <v>100780</v>
      </c>
      <c r="B418" s="356">
        <v>210</v>
      </c>
      <c r="C418" s="356" t="s">
        <v>655</v>
      </c>
      <c r="D418" s="356">
        <v>2102085</v>
      </c>
      <c r="E418" s="356" t="s">
        <v>11726</v>
      </c>
      <c r="F418" s="356"/>
      <c r="G418" s="355">
        <v>8666.5</v>
      </c>
    </row>
    <row r="419" spans="1:7" hidden="1" x14ac:dyDescent="0.3">
      <c r="A419" s="356">
        <v>100781</v>
      </c>
      <c r="B419" s="356">
        <v>210</v>
      </c>
      <c r="C419" s="356" t="s">
        <v>655</v>
      </c>
      <c r="D419" s="356">
        <v>2102100</v>
      </c>
      <c r="E419" s="356" t="s">
        <v>11725</v>
      </c>
      <c r="F419" s="356"/>
      <c r="G419" s="355">
        <v>9249.25</v>
      </c>
    </row>
    <row r="420" spans="1:7" hidden="1" x14ac:dyDescent="0.3">
      <c r="A420" s="356">
        <v>100782</v>
      </c>
      <c r="B420" s="356">
        <v>210</v>
      </c>
      <c r="C420" s="356" t="s">
        <v>655</v>
      </c>
      <c r="D420" s="356">
        <v>2102116</v>
      </c>
      <c r="E420" s="356" t="s">
        <v>11724</v>
      </c>
      <c r="F420" s="356"/>
      <c r="G420" s="355">
        <v>8194</v>
      </c>
    </row>
    <row r="421" spans="1:7" hidden="1" x14ac:dyDescent="0.3">
      <c r="A421" s="356">
        <v>100783</v>
      </c>
      <c r="B421" s="356">
        <v>210</v>
      </c>
      <c r="C421" s="356" t="s">
        <v>655</v>
      </c>
      <c r="D421" s="356">
        <v>2102123</v>
      </c>
      <c r="E421" s="356" t="s">
        <v>11723</v>
      </c>
      <c r="F421" s="356"/>
      <c r="G421" s="355">
        <v>7235.5</v>
      </c>
    </row>
    <row r="422" spans="1:7" hidden="1" x14ac:dyDescent="0.3">
      <c r="A422" s="356">
        <v>100784</v>
      </c>
      <c r="B422" s="356">
        <v>210</v>
      </c>
      <c r="C422" s="356" t="s">
        <v>655</v>
      </c>
      <c r="D422" s="356">
        <v>2102138</v>
      </c>
      <c r="E422" s="356" t="s">
        <v>11722</v>
      </c>
      <c r="F422" s="356"/>
      <c r="G422" s="355">
        <v>6250</v>
      </c>
    </row>
    <row r="423" spans="1:7" hidden="1" x14ac:dyDescent="0.3">
      <c r="A423" s="356">
        <v>100785</v>
      </c>
      <c r="B423" s="356">
        <v>210</v>
      </c>
      <c r="C423" s="356" t="s">
        <v>655</v>
      </c>
      <c r="D423" s="356">
        <v>2102142</v>
      </c>
      <c r="E423" s="356" t="s">
        <v>11721</v>
      </c>
      <c r="F423" s="356"/>
      <c r="G423" s="355">
        <v>10246</v>
      </c>
    </row>
    <row r="424" spans="1:7" hidden="1" x14ac:dyDescent="0.3">
      <c r="A424" s="356">
        <v>100786</v>
      </c>
      <c r="B424" s="356">
        <v>210</v>
      </c>
      <c r="C424" s="356" t="s">
        <v>655</v>
      </c>
      <c r="D424" s="356">
        <v>2102161</v>
      </c>
      <c r="E424" s="356" t="s">
        <v>11720</v>
      </c>
      <c r="F424" s="356"/>
      <c r="G424" s="355">
        <v>8761</v>
      </c>
    </row>
    <row r="425" spans="1:7" hidden="1" x14ac:dyDescent="0.3">
      <c r="A425" s="356">
        <v>100790</v>
      </c>
      <c r="B425" s="356">
        <v>210</v>
      </c>
      <c r="C425" s="356" t="s">
        <v>655</v>
      </c>
      <c r="D425" s="356">
        <v>2102257</v>
      </c>
      <c r="E425" s="356" t="s">
        <v>11719</v>
      </c>
      <c r="F425" s="356"/>
      <c r="G425" s="355">
        <v>10968.25</v>
      </c>
    </row>
    <row r="426" spans="1:7" hidden="1" x14ac:dyDescent="0.3">
      <c r="A426" s="356">
        <v>100791</v>
      </c>
      <c r="B426" s="356">
        <v>210</v>
      </c>
      <c r="C426" s="356" t="s">
        <v>655</v>
      </c>
      <c r="D426" s="356">
        <v>2102263</v>
      </c>
      <c r="E426" s="356" t="s">
        <v>1400</v>
      </c>
      <c r="F426" s="356"/>
      <c r="G426" s="355">
        <v>8252.5</v>
      </c>
    </row>
    <row r="427" spans="1:7" hidden="1" x14ac:dyDescent="0.3">
      <c r="A427" s="356">
        <v>100793</v>
      </c>
      <c r="B427" s="356">
        <v>210</v>
      </c>
      <c r="C427" s="356" t="s">
        <v>655</v>
      </c>
      <c r="D427" s="356">
        <v>2102293</v>
      </c>
      <c r="E427" s="356" t="s">
        <v>11718</v>
      </c>
      <c r="F427" s="356"/>
      <c r="G427" s="355">
        <v>8443.75</v>
      </c>
    </row>
    <row r="428" spans="1:7" hidden="1" x14ac:dyDescent="0.3">
      <c r="A428" s="356">
        <v>100794</v>
      </c>
      <c r="B428" s="356">
        <v>210</v>
      </c>
      <c r="C428" s="356" t="s">
        <v>655</v>
      </c>
      <c r="D428" s="356">
        <v>2102308</v>
      </c>
      <c r="E428" s="356" t="s">
        <v>11717</v>
      </c>
      <c r="F428" s="356"/>
      <c r="G428" s="355">
        <v>6317.5</v>
      </c>
    </row>
    <row r="429" spans="1:7" hidden="1" x14ac:dyDescent="0.3">
      <c r="A429" s="356">
        <v>100795</v>
      </c>
      <c r="B429" s="356">
        <v>210</v>
      </c>
      <c r="C429" s="356" t="s">
        <v>655</v>
      </c>
      <c r="D429" s="356">
        <v>2102323</v>
      </c>
      <c r="E429" s="356" t="s">
        <v>11716</v>
      </c>
      <c r="F429" s="356"/>
      <c r="G429" s="355">
        <v>8302</v>
      </c>
    </row>
    <row r="430" spans="1:7" hidden="1" x14ac:dyDescent="0.3">
      <c r="A430" s="356">
        <v>100796</v>
      </c>
      <c r="B430" s="356">
        <v>210</v>
      </c>
      <c r="C430" s="356" t="s">
        <v>655</v>
      </c>
      <c r="D430" s="356">
        <v>2102328</v>
      </c>
      <c r="E430" s="356" t="s">
        <v>11715</v>
      </c>
      <c r="F430" s="356"/>
      <c r="G430" s="355">
        <v>10223.5</v>
      </c>
    </row>
    <row r="431" spans="1:7" hidden="1" x14ac:dyDescent="0.3">
      <c r="A431" s="356">
        <v>100798</v>
      </c>
      <c r="B431" s="356">
        <v>210</v>
      </c>
      <c r="C431" s="356" t="s">
        <v>655</v>
      </c>
      <c r="D431" s="356">
        <v>2102339</v>
      </c>
      <c r="E431" s="356" t="s">
        <v>11714</v>
      </c>
      <c r="F431" s="356"/>
      <c r="G431" s="355">
        <v>9287.5</v>
      </c>
    </row>
    <row r="432" spans="1:7" hidden="1" x14ac:dyDescent="0.3">
      <c r="A432" s="356">
        <v>100800</v>
      </c>
      <c r="B432" s="356">
        <v>210</v>
      </c>
      <c r="C432" s="356" t="s">
        <v>655</v>
      </c>
      <c r="D432" s="356">
        <v>2102351</v>
      </c>
      <c r="E432" s="356" t="s">
        <v>11713</v>
      </c>
      <c r="F432" s="356"/>
      <c r="G432" s="355">
        <v>8326.75</v>
      </c>
    </row>
    <row r="433" spans="1:7" hidden="1" x14ac:dyDescent="0.3">
      <c r="A433" s="356">
        <v>100801</v>
      </c>
      <c r="B433" s="356">
        <v>210</v>
      </c>
      <c r="C433" s="356" t="s">
        <v>655</v>
      </c>
      <c r="D433" s="356">
        <v>2102365</v>
      </c>
      <c r="E433" s="356" t="s">
        <v>11712</v>
      </c>
      <c r="F433" s="356"/>
      <c r="G433" s="355">
        <v>7701.25</v>
      </c>
    </row>
    <row r="434" spans="1:7" hidden="1" x14ac:dyDescent="0.3">
      <c r="A434" s="356">
        <v>100802</v>
      </c>
      <c r="B434" s="356">
        <v>210</v>
      </c>
      <c r="C434" s="356" t="s">
        <v>655</v>
      </c>
      <c r="D434" s="356">
        <v>2102392</v>
      </c>
      <c r="E434" s="356" t="s">
        <v>11711</v>
      </c>
      <c r="F434" s="356"/>
      <c r="G434" s="355">
        <v>8693.5</v>
      </c>
    </row>
    <row r="435" spans="1:7" hidden="1" x14ac:dyDescent="0.3">
      <c r="A435" s="356">
        <v>100803</v>
      </c>
      <c r="B435" s="356">
        <v>210</v>
      </c>
      <c r="C435" s="356" t="s">
        <v>655</v>
      </c>
      <c r="D435" s="356">
        <v>2102411</v>
      </c>
      <c r="E435" s="356" t="s">
        <v>11710</v>
      </c>
      <c r="F435" s="356"/>
      <c r="G435" s="355">
        <v>9004</v>
      </c>
    </row>
    <row r="436" spans="1:7" hidden="1" x14ac:dyDescent="0.3">
      <c r="A436" s="356">
        <v>100808</v>
      </c>
      <c r="B436" s="356">
        <v>210</v>
      </c>
      <c r="C436" s="356" t="s">
        <v>655</v>
      </c>
      <c r="D436" s="356">
        <v>2102514</v>
      </c>
      <c r="E436" s="356" t="s">
        <v>513</v>
      </c>
      <c r="F436" s="356"/>
      <c r="G436" s="355">
        <v>7507.75</v>
      </c>
    </row>
    <row r="437" spans="1:7" hidden="1" x14ac:dyDescent="0.3">
      <c r="A437" s="356">
        <v>100809</v>
      </c>
      <c r="B437" s="356">
        <v>210</v>
      </c>
      <c r="C437" s="356" t="s">
        <v>655</v>
      </c>
      <c r="D437" s="356">
        <v>2102516</v>
      </c>
      <c r="E437" s="356" t="s">
        <v>11709</v>
      </c>
      <c r="F437" s="356"/>
      <c r="G437" s="355">
        <v>7055.5</v>
      </c>
    </row>
    <row r="438" spans="1:7" hidden="1" x14ac:dyDescent="0.3">
      <c r="A438" s="356">
        <v>100810</v>
      </c>
      <c r="B438" s="356">
        <v>210</v>
      </c>
      <c r="C438" s="356" t="s">
        <v>655</v>
      </c>
      <c r="D438" s="356">
        <v>2102526</v>
      </c>
      <c r="E438" s="356" t="s">
        <v>11708</v>
      </c>
      <c r="F438" s="356"/>
      <c r="G438" s="355">
        <v>8815</v>
      </c>
    </row>
    <row r="439" spans="1:7" hidden="1" x14ac:dyDescent="0.3">
      <c r="A439" s="356">
        <v>100811</v>
      </c>
      <c r="B439" s="356">
        <v>210</v>
      </c>
      <c r="C439" s="356" t="s">
        <v>655</v>
      </c>
      <c r="D439" s="356">
        <v>2102560</v>
      </c>
      <c r="E439" s="356" t="s">
        <v>11707</v>
      </c>
      <c r="F439" s="356"/>
      <c r="G439" s="355">
        <v>6335.5</v>
      </c>
    </row>
    <row r="440" spans="1:7" hidden="1" x14ac:dyDescent="0.3">
      <c r="A440" s="356">
        <v>100812</v>
      </c>
      <c r="B440" s="356">
        <v>210</v>
      </c>
      <c r="C440" s="356" t="s">
        <v>655</v>
      </c>
      <c r="D440" s="356">
        <v>2102562</v>
      </c>
      <c r="E440" s="356" t="s">
        <v>11706</v>
      </c>
      <c r="F440" s="356"/>
      <c r="G440" s="355">
        <v>8963.5</v>
      </c>
    </row>
    <row r="441" spans="1:7" hidden="1" x14ac:dyDescent="0.3">
      <c r="A441" s="356">
        <v>100813</v>
      </c>
      <c r="B441" s="356">
        <v>210</v>
      </c>
      <c r="C441" s="356" t="s">
        <v>655</v>
      </c>
      <c r="D441" s="356">
        <v>2102607</v>
      </c>
      <c r="E441" s="356" t="s">
        <v>11705</v>
      </c>
      <c r="F441" s="356"/>
      <c r="G441" s="355">
        <v>6301.75</v>
      </c>
    </row>
    <row r="442" spans="1:7" hidden="1" x14ac:dyDescent="0.3">
      <c r="A442" s="356">
        <v>100814</v>
      </c>
      <c r="B442" s="356">
        <v>210</v>
      </c>
      <c r="C442" s="356" t="s">
        <v>655</v>
      </c>
      <c r="D442" s="356">
        <v>2102609</v>
      </c>
      <c r="E442" s="356" t="s">
        <v>11704</v>
      </c>
      <c r="F442" s="356"/>
      <c r="G442" s="355">
        <v>6117.25</v>
      </c>
    </row>
    <row r="443" spans="1:7" hidden="1" x14ac:dyDescent="0.3">
      <c r="A443" s="356">
        <v>100815</v>
      </c>
      <c r="B443" s="356">
        <v>210</v>
      </c>
      <c r="C443" s="356" t="s">
        <v>655</v>
      </c>
      <c r="D443" s="356">
        <v>2102621</v>
      </c>
      <c r="E443" s="356" t="s">
        <v>11703</v>
      </c>
      <c r="F443" s="356"/>
      <c r="G443" s="355">
        <v>5653.75</v>
      </c>
    </row>
    <row r="444" spans="1:7" hidden="1" x14ac:dyDescent="0.3">
      <c r="A444" s="356">
        <v>100816</v>
      </c>
      <c r="B444" s="356">
        <v>210</v>
      </c>
      <c r="C444" s="356" t="s">
        <v>655</v>
      </c>
      <c r="D444" s="356">
        <v>2105207</v>
      </c>
      <c r="E444" s="356" t="s">
        <v>11702</v>
      </c>
      <c r="F444" s="356"/>
      <c r="G444" s="355">
        <v>7262.5</v>
      </c>
    </row>
    <row r="445" spans="1:7" hidden="1" x14ac:dyDescent="0.3">
      <c r="A445" s="356">
        <v>100817</v>
      </c>
      <c r="B445" s="356">
        <v>210</v>
      </c>
      <c r="C445" s="356" t="s">
        <v>655</v>
      </c>
      <c r="D445" s="356">
        <v>2102848</v>
      </c>
      <c r="E445" s="356" t="s">
        <v>1033</v>
      </c>
      <c r="F445" s="356"/>
      <c r="G445" s="355">
        <v>10709.5</v>
      </c>
    </row>
    <row r="446" spans="1:7" hidden="1" x14ac:dyDescent="0.3">
      <c r="A446" s="356">
        <v>100818</v>
      </c>
      <c r="B446" s="356">
        <v>210</v>
      </c>
      <c r="C446" s="356" t="s">
        <v>655</v>
      </c>
      <c r="D446" s="356">
        <v>2102852</v>
      </c>
      <c r="E446" s="356" t="s">
        <v>11701</v>
      </c>
      <c r="F446" s="356"/>
      <c r="G446" s="355">
        <v>6594.25</v>
      </c>
    </row>
    <row r="447" spans="1:7" hidden="1" x14ac:dyDescent="0.3">
      <c r="A447" s="356">
        <v>100819</v>
      </c>
      <c r="B447" s="356">
        <v>210</v>
      </c>
      <c r="C447" s="356" t="s">
        <v>655</v>
      </c>
      <c r="D447" s="356">
        <v>2102853</v>
      </c>
      <c r="E447" s="356" t="s">
        <v>11700</v>
      </c>
      <c r="F447" s="356"/>
      <c r="G447" s="355">
        <v>8515.75</v>
      </c>
    </row>
    <row r="448" spans="1:7" hidden="1" x14ac:dyDescent="0.3">
      <c r="A448" s="356">
        <v>100821</v>
      </c>
      <c r="B448" s="356">
        <v>210</v>
      </c>
      <c r="C448" s="356" t="s">
        <v>655</v>
      </c>
      <c r="D448" s="356">
        <v>2102855</v>
      </c>
      <c r="E448" s="356" t="s">
        <v>11410</v>
      </c>
      <c r="F448" s="356"/>
      <c r="G448" s="355">
        <v>8767.75</v>
      </c>
    </row>
    <row r="449" spans="1:7" hidden="1" x14ac:dyDescent="0.3">
      <c r="A449" s="356">
        <v>100822</v>
      </c>
      <c r="B449" s="356">
        <v>210</v>
      </c>
      <c r="C449" s="356" t="s">
        <v>655</v>
      </c>
      <c r="D449" s="356">
        <v>2103313</v>
      </c>
      <c r="E449" s="356" t="s">
        <v>11699</v>
      </c>
      <c r="F449" s="356" t="s">
        <v>294</v>
      </c>
      <c r="G449" s="355">
        <v>6835.05</v>
      </c>
    </row>
    <row r="450" spans="1:7" hidden="1" x14ac:dyDescent="0.3">
      <c r="A450" s="356">
        <v>100823</v>
      </c>
      <c r="B450" s="356">
        <v>210</v>
      </c>
      <c r="C450" s="356" t="s">
        <v>655</v>
      </c>
      <c r="D450" s="356">
        <v>2103337</v>
      </c>
      <c r="E450" s="356" t="s">
        <v>11698</v>
      </c>
      <c r="F450" s="356" t="s">
        <v>294</v>
      </c>
      <c r="G450" s="355">
        <v>7551.9</v>
      </c>
    </row>
    <row r="451" spans="1:7" hidden="1" x14ac:dyDescent="0.3">
      <c r="A451" s="356">
        <v>100824</v>
      </c>
      <c r="B451" s="356">
        <v>210</v>
      </c>
      <c r="C451" s="356" t="s">
        <v>655</v>
      </c>
      <c r="D451" s="356">
        <v>2103341</v>
      </c>
      <c r="E451" s="356" t="s">
        <v>11623</v>
      </c>
      <c r="F451" s="356" t="s">
        <v>294</v>
      </c>
      <c r="G451" s="355">
        <v>8407.26</v>
      </c>
    </row>
    <row r="452" spans="1:7" hidden="1" x14ac:dyDescent="0.3">
      <c r="A452" s="356">
        <v>100825</v>
      </c>
      <c r="B452" s="356">
        <v>210</v>
      </c>
      <c r="C452" s="356" t="s">
        <v>655</v>
      </c>
      <c r="D452" s="356">
        <v>2103399</v>
      </c>
      <c r="E452" s="356" t="s">
        <v>11697</v>
      </c>
      <c r="F452" s="356" t="s">
        <v>294</v>
      </c>
      <c r="G452" s="355">
        <v>6980.85</v>
      </c>
    </row>
    <row r="453" spans="1:7" hidden="1" x14ac:dyDescent="0.3">
      <c r="A453" s="356">
        <v>100826</v>
      </c>
      <c r="B453" s="356">
        <v>210</v>
      </c>
      <c r="C453" s="356" t="s">
        <v>655</v>
      </c>
      <c r="D453" s="356">
        <v>2103435</v>
      </c>
      <c r="E453" s="356" t="s">
        <v>10005</v>
      </c>
      <c r="F453" s="356" t="s">
        <v>294</v>
      </c>
      <c r="G453" s="355">
        <v>9396.27</v>
      </c>
    </row>
    <row r="454" spans="1:7" hidden="1" x14ac:dyDescent="0.3">
      <c r="A454" s="356">
        <v>100827</v>
      </c>
      <c r="B454" s="356">
        <v>210</v>
      </c>
      <c r="C454" s="356" t="s">
        <v>655</v>
      </c>
      <c r="D454" s="356">
        <v>2103445</v>
      </c>
      <c r="E454" s="356" t="s">
        <v>1470</v>
      </c>
      <c r="F454" s="356" t="s">
        <v>294</v>
      </c>
      <c r="G454" s="355">
        <v>6093.9</v>
      </c>
    </row>
    <row r="455" spans="1:7" hidden="1" x14ac:dyDescent="0.3">
      <c r="A455" s="356">
        <v>100828</v>
      </c>
      <c r="B455" s="356">
        <v>210</v>
      </c>
      <c r="C455" s="356" t="s">
        <v>655</v>
      </c>
      <c r="D455" s="356">
        <v>2103447</v>
      </c>
      <c r="E455" s="356" t="s">
        <v>11696</v>
      </c>
      <c r="F455" s="356" t="s">
        <v>294</v>
      </c>
      <c r="G455" s="355">
        <v>7082.91</v>
      </c>
    </row>
    <row r="456" spans="1:7" hidden="1" x14ac:dyDescent="0.3">
      <c r="A456" s="356">
        <v>100829</v>
      </c>
      <c r="B456" s="356">
        <v>210</v>
      </c>
      <c r="C456" s="356" t="s">
        <v>655</v>
      </c>
      <c r="D456" s="356">
        <v>2103452</v>
      </c>
      <c r="E456" s="356" t="s">
        <v>4330</v>
      </c>
      <c r="F456" s="356" t="s">
        <v>294</v>
      </c>
      <c r="G456" s="355">
        <v>10895.58</v>
      </c>
    </row>
    <row r="457" spans="1:7" hidden="1" x14ac:dyDescent="0.3">
      <c r="A457" s="356">
        <v>100830</v>
      </c>
      <c r="B457" s="356">
        <v>210</v>
      </c>
      <c r="C457" s="356" t="s">
        <v>655</v>
      </c>
      <c r="D457" s="356">
        <v>2103460</v>
      </c>
      <c r="E457" s="356" t="s">
        <v>11695</v>
      </c>
      <c r="F457" s="356" t="s">
        <v>294</v>
      </c>
      <c r="G457" s="355">
        <v>9131.4</v>
      </c>
    </row>
    <row r="458" spans="1:7" hidden="1" x14ac:dyDescent="0.3">
      <c r="A458" s="356">
        <v>100831</v>
      </c>
      <c r="B458" s="356">
        <v>210</v>
      </c>
      <c r="C458" s="356" t="s">
        <v>655</v>
      </c>
      <c r="D458" s="356">
        <v>2103468</v>
      </c>
      <c r="E458" s="356" t="s">
        <v>11694</v>
      </c>
      <c r="F458" s="356" t="s">
        <v>294</v>
      </c>
      <c r="G458" s="355">
        <v>6434.1</v>
      </c>
    </row>
    <row r="459" spans="1:7" hidden="1" x14ac:dyDescent="0.3">
      <c r="A459" s="356">
        <v>100832</v>
      </c>
      <c r="B459" s="356">
        <v>210</v>
      </c>
      <c r="C459" s="356" t="s">
        <v>655</v>
      </c>
      <c r="D459" s="356">
        <v>2103475</v>
      </c>
      <c r="E459" s="356" t="s">
        <v>2323</v>
      </c>
      <c r="F459" s="356" t="s">
        <v>294</v>
      </c>
      <c r="G459" s="355">
        <v>8378.1</v>
      </c>
    </row>
    <row r="460" spans="1:7" hidden="1" x14ac:dyDescent="0.3">
      <c r="A460" s="356">
        <v>100833</v>
      </c>
      <c r="B460" s="356">
        <v>210</v>
      </c>
      <c r="C460" s="356" t="s">
        <v>655</v>
      </c>
      <c r="D460" s="356">
        <v>2103476</v>
      </c>
      <c r="E460" s="356" t="s">
        <v>1533</v>
      </c>
      <c r="F460" s="356" t="s">
        <v>294</v>
      </c>
      <c r="G460" s="355">
        <v>7051.32</v>
      </c>
    </row>
    <row r="461" spans="1:7" hidden="1" x14ac:dyDescent="0.3">
      <c r="A461" s="356">
        <v>100834</v>
      </c>
      <c r="B461" s="356">
        <v>210</v>
      </c>
      <c r="C461" s="356" t="s">
        <v>655</v>
      </c>
      <c r="D461" s="356">
        <v>2103484</v>
      </c>
      <c r="E461" s="356" t="s">
        <v>11693</v>
      </c>
      <c r="F461" s="356" t="s">
        <v>294</v>
      </c>
      <c r="G461" s="355">
        <v>7087.77</v>
      </c>
    </row>
    <row r="462" spans="1:7" hidden="1" x14ac:dyDescent="0.3">
      <c r="A462" s="356">
        <v>100835</v>
      </c>
      <c r="B462" s="356">
        <v>210</v>
      </c>
      <c r="C462" s="356" t="s">
        <v>655</v>
      </c>
      <c r="D462" s="356">
        <v>2103492</v>
      </c>
      <c r="E462" s="356" t="s">
        <v>11692</v>
      </c>
      <c r="F462" s="356" t="s">
        <v>294</v>
      </c>
      <c r="G462" s="355">
        <v>5496.12</v>
      </c>
    </row>
    <row r="463" spans="1:7" hidden="1" x14ac:dyDescent="0.3">
      <c r="A463" s="356">
        <v>100836</v>
      </c>
      <c r="B463" s="356">
        <v>210</v>
      </c>
      <c r="C463" s="356" t="s">
        <v>655</v>
      </c>
      <c r="D463" s="356">
        <v>2103508</v>
      </c>
      <c r="E463" s="356" t="s">
        <v>11691</v>
      </c>
      <c r="F463" s="356" t="s">
        <v>294</v>
      </c>
      <c r="G463" s="355">
        <v>6713.55</v>
      </c>
    </row>
    <row r="464" spans="1:7" hidden="1" x14ac:dyDescent="0.3">
      <c r="A464" s="356">
        <v>100837</v>
      </c>
      <c r="B464" s="356">
        <v>210</v>
      </c>
      <c r="C464" s="356" t="s">
        <v>655</v>
      </c>
      <c r="D464" s="356">
        <v>2103516</v>
      </c>
      <c r="E464" s="356" t="s">
        <v>11690</v>
      </c>
      <c r="F464" s="356" t="s">
        <v>294</v>
      </c>
      <c r="G464" s="355">
        <v>6419.52</v>
      </c>
    </row>
    <row r="465" spans="1:7" hidden="1" x14ac:dyDescent="0.3">
      <c r="A465" s="356">
        <v>100839</v>
      </c>
      <c r="B465" s="356">
        <v>210</v>
      </c>
      <c r="C465" s="356" t="s">
        <v>655</v>
      </c>
      <c r="D465" s="356">
        <v>2103586</v>
      </c>
      <c r="E465" s="356" t="s">
        <v>4817</v>
      </c>
      <c r="F465" s="356" t="s">
        <v>294</v>
      </c>
      <c r="G465" s="355">
        <v>6847.2</v>
      </c>
    </row>
    <row r="466" spans="1:7" hidden="1" x14ac:dyDescent="0.3">
      <c r="A466" s="356">
        <v>100840</v>
      </c>
      <c r="B466" s="356">
        <v>210</v>
      </c>
      <c r="C466" s="356" t="s">
        <v>655</v>
      </c>
      <c r="D466" s="356">
        <v>2103593</v>
      </c>
      <c r="E466" s="356" t="s">
        <v>11689</v>
      </c>
      <c r="F466" s="356" t="s">
        <v>294</v>
      </c>
      <c r="G466" s="355">
        <v>6995.43</v>
      </c>
    </row>
    <row r="467" spans="1:7" hidden="1" x14ac:dyDescent="0.3">
      <c r="A467" s="356">
        <v>100841</v>
      </c>
      <c r="B467" s="356">
        <v>210</v>
      </c>
      <c r="C467" s="356" t="s">
        <v>655</v>
      </c>
      <c r="D467" s="356">
        <v>2103669</v>
      </c>
      <c r="E467" s="356" t="s">
        <v>11688</v>
      </c>
      <c r="F467" s="356" t="s">
        <v>294</v>
      </c>
      <c r="G467" s="355">
        <v>7082.91</v>
      </c>
    </row>
    <row r="468" spans="1:7" hidden="1" x14ac:dyDescent="0.3">
      <c r="A468" s="356">
        <v>100849</v>
      </c>
      <c r="B468" s="356">
        <v>210</v>
      </c>
      <c r="C468" s="356" t="s">
        <v>655</v>
      </c>
      <c r="D468" s="356">
        <v>2104680</v>
      </c>
      <c r="E468" s="356" t="s">
        <v>11687</v>
      </c>
      <c r="F468" s="356" t="s">
        <v>294</v>
      </c>
      <c r="G468" s="355">
        <v>18754.2</v>
      </c>
    </row>
    <row r="469" spans="1:7" hidden="1" x14ac:dyDescent="0.3">
      <c r="A469" s="356">
        <v>100851</v>
      </c>
      <c r="B469" s="356">
        <v>210</v>
      </c>
      <c r="C469" s="356" t="s">
        <v>655</v>
      </c>
      <c r="D469" s="356">
        <v>2105200</v>
      </c>
      <c r="E469" s="356" t="s">
        <v>11686</v>
      </c>
      <c r="F469" s="356" t="s">
        <v>294</v>
      </c>
      <c r="G469" s="355">
        <v>8285.76</v>
      </c>
    </row>
    <row r="470" spans="1:7" hidden="1" x14ac:dyDescent="0.3">
      <c r="A470" s="356">
        <v>100852</v>
      </c>
      <c r="B470" s="356">
        <v>210</v>
      </c>
      <c r="C470" s="356" t="s">
        <v>655</v>
      </c>
      <c r="D470" s="356">
        <v>2105201</v>
      </c>
      <c r="E470" s="356" t="s">
        <v>2031</v>
      </c>
      <c r="F470" s="356" t="s">
        <v>294</v>
      </c>
      <c r="G470" s="355">
        <v>9523.1200000000008</v>
      </c>
    </row>
    <row r="471" spans="1:7" hidden="1" x14ac:dyDescent="0.3">
      <c r="A471" s="356">
        <v>100853</v>
      </c>
      <c r="B471" s="356">
        <v>210</v>
      </c>
      <c r="C471" s="356" t="s">
        <v>655</v>
      </c>
      <c r="D471" s="356">
        <v>2105203</v>
      </c>
      <c r="E471" s="356" t="s">
        <v>10924</v>
      </c>
      <c r="F471" s="356" t="s">
        <v>294</v>
      </c>
      <c r="G471" s="355">
        <v>7126.65</v>
      </c>
    </row>
    <row r="472" spans="1:7" hidden="1" x14ac:dyDescent="0.3">
      <c r="A472" s="356">
        <v>100854</v>
      </c>
      <c r="B472" s="356">
        <v>210</v>
      </c>
      <c r="C472" s="356" t="s">
        <v>655</v>
      </c>
      <c r="D472" s="356">
        <v>2105204</v>
      </c>
      <c r="E472" s="356" t="s">
        <v>11685</v>
      </c>
      <c r="F472" s="356" t="s">
        <v>294</v>
      </c>
      <c r="G472" s="355">
        <v>6264</v>
      </c>
    </row>
    <row r="473" spans="1:7" hidden="1" x14ac:dyDescent="0.3">
      <c r="A473" s="356">
        <v>100855</v>
      </c>
      <c r="B473" s="356">
        <v>210</v>
      </c>
      <c r="C473" s="356" t="s">
        <v>655</v>
      </c>
      <c r="D473" s="356">
        <v>2105205</v>
      </c>
      <c r="E473" s="356" t="s">
        <v>11684</v>
      </c>
      <c r="F473" s="356"/>
      <c r="G473" s="355">
        <v>6391.75</v>
      </c>
    </row>
    <row r="474" spans="1:7" hidden="1" x14ac:dyDescent="0.3">
      <c r="A474" s="356">
        <v>100857</v>
      </c>
      <c r="B474" s="356">
        <v>210</v>
      </c>
      <c r="C474" s="356" t="s">
        <v>655</v>
      </c>
      <c r="D474" s="356">
        <v>2105402</v>
      </c>
      <c r="E474" s="356" t="s">
        <v>11683</v>
      </c>
      <c r="F474" s="356" t="s">
        <v>294</v>
      </c>
      <c r="G474" s="355">
        <v>22496.400000000001</v>
      </c>
    </row>
    <row r="475" spans="1:7" hidden="1" x14ac:dyDescent="0.3">
      <c r="A475" s="356">
        <v>100859</v>
      </c>
      <c r="B475" s="356">
        <v>210</v>
      </c>
      <c r="C475" s="356" t="s">
        <v>655</v>
      </c>
      <c r="D475" s="356">
        <v>2105404</v>
      </c>
      <c r="E475" s="356" t="s">
        <v>11682</v>
      </c>
      <c r="F475" s="356" t="s">
        <v>294</v>
      </c>
      <c r="G475" s="355">
        <v>15528.38</v>
      </c>
    </row>
    <row r="476" spans="1:7" hidden="1" x14ac:dyDescent="0.3">
      <c r="A476" s="356">
        <v>100872</v>
      </c>
      <c r="B476" s="356">
        <v>210</v>
      </c>
      <c r="C476" s="356" t="s">
        <v>655</v>
      </c>
      <c r="D476" s="356">
        <v>2107007</v>
      </c>
      <c r="E476" s="356" t="s">
        <v>11681</v>
      </c>
      <c r="F476" s="356"/>
      <c r="G476" s="355">
        <v>8860</v>
      </c>
    </row>
    <row r="477" spans="1:7" hidden="1" x14ac:dyDescent="0.3">
      <c r="A477" s="356">
        <v>100875</v>
      </c>
      <c r="B477" s="356">
        <v>210</v>
      </c>
      <c r="C477" s="356" t="s">
        <v>655</v>
      </c>
      <c r="D477" s="356">
        <v>2107066</v>
      </c>
      <c r="E477" s="356" t="s">
        <v>11680</v>
      </c>
      <c r="F477" s="356"/>
      <c r="G477" s="355">
        <v>6936.25</v>
      </c>
    </row>
    <row r="478" spans="1:7" hidden="1" x14ac:dyDescent="0.3">
      <c r="A478" s="356">
        <v>100876</v>
      </c>
      <c r="B478" s="356">
        <v>210</v>
      </c>
      <c r="C478" s="356" t="s">
        <v>655</v>
      </c>
      <c r="D478" s="356">
        <v>2107073</v>
      </c>
      <c r="E478" s="356" t="s">
        <v>11679</v>
      </c>
      <c r="F478" s="356"/>
      <c r="G478" s="355">
        <v>6261.25</v>
      </c>
    </row>
    <row r="479" spans="1:7" hidden="1" x14ac:dyDescent="0.3">
      <c r="A479" s="356">
        <v>100878</v>
      </c>
      <c r="B479" s="356">
        <v>210</v>
      </c>
      <c r="C479" s="356" t="s">
        <v>655</v>
      </c>
      <c r="D479" s="356">
        <v>2107126</v>
      </c>
      <c r="E479" s="356" t="s">
        <v>11678</v>
      </c>
      <c r="F479" s="356"/>
      <c r="G479" s="355">
        <v>6531.25</v>
      </c>
    </row>
    <row r="480" spans="1:7" hidden="1" x14ac:dyDescent="0.3">
      <c r="A480" s="356">
        <v>100879</v>
      </c>
      <c r="B480" s="356">
        <v>210</v>
      </c>
      <c r="C480" s="356" t="s">
        <v>655</v>
      </c>
      <c r="D480" s="356">
        <v>2107167</v>
      </c>
      <c r="E480" s="356" t="s">
        <v>11677</v>
      </c>
      <c r="F480" s="356"/>
      <c r="G480" s="355">
        <v>5215</v>
      </c>
    </row>
    <row r="481" spans="1:7" hidden="1" x14ac:dyDescent="0.3">
      <c r="A481" s="356">
        <v>100880</v>
      </c>
      <c r="B481" s="356">
        <v>210</v>
      </c>
      <c r="C481" s="356" t="s">
        <v>655</v>
      </c>
      <c r="D481" s="356">
        <v>2107174</v>
      </c>
      <c r="E481" s="356" t="s">
        <v>11676</v>
      </c>
      <c r="F481" s="356"/>
      <c r="G481" s="355">
        <v>6565</v>
      </c>
    </row>
    <row r="482" spans="1:7" hidden="1" x14ac:dyDescent="0.3">
      <c r="A482" s="356">
        <v>100881</v>
      </c>
      <c r="B482" s="356">
        <v>210</v>
      </c>
      <c r="C482" s="356" t="s">
        <v>655</v>
      </c>
      <c r="D482" s="356">
        <v>2107186</v>
      </c>
      <c r="E482" s="356" t="s">
        <v>11675</v>
      </c>
      <c r="F482" s="356"/>
      <c r="G482" s="355">
        <v>5984.5</v>
      </c>
    </row>
    <row r="483" spans="1:7" hidden="1" x14ac:dyDescent="0.3">
      <c r="A483" s="356">
        <v>100882</v>
      </c>
      <c r="B483" s="356">
        <v>211</v>
      </c>
      <c r="C483" s="356" t="s">
        <v>365</v>
      </c>
      <c r="D483" s="356">
        <v>2111012</v>
      </c>
      <c r="E483" s="356" t="s">
        <v>11674</v>
      </c>
      <c r="F483" s="356"/>
      <c r="G483" s="355">
        <v>5032.75</v>
      </c>
    </row>
    <row r="484" spans="1:7" hidden="1" x14ac:dyDescent="0.3">
      <c r="A484" s="356">
        <v>100884</v>
      </c>
      <c r="B484" s="356">
        <v>211</v>
      </c>
      <c r="C484" s="356" t="s">
        <v>365</v>
      </c>
      <c r="D484" s="356">
        <v>2111024</v>
      </c>
      <c r="E484" s="356" t="s">
        <v>11673</v>
      </c>
      <c r="F484" s="356"/>
      <c r="G484" s="355">
        <v>4618.75</v>
      </c>
    </row>
    <row r="485" spans="1:7" hidden="1" x14ac:dyDescent="0.3">
      <c r="A485" s="356">
        <v>100885</v>
      </c>
      <c r="B485" s="356">
        <v>211</v>
      </c>
      <c r="C485" s="356" t="s">
        <v>365</v>
      </c>
      <c r="D485" s="356">
        <v>2111031</v>
      </c>
      <c r="E485" s="356" t="s">
        <v>11672</v>
      </c>
      <c r="F485" s="356"/>
      <c r="G485" s="355">
        <v>5336.5</v>
      </c>
    </row>
    <row r="486" spans="1:7" hidden="1" x14ac:dyDescent="0.3">
      <c r="A486" s="356">
        <v>100886</v>
      </c>
      <c r="B486" s="356">
        <v>211</v>
      </c>
      <c r="C486" s="356" t="s">
        <v>365</v>
      </c>
      <c r="D486" s="356">
        <v>2111032</v>
      </c>
      <c r="E486" s="356" t="s">
        <v>11671</v>
      </c>
      <c r="F486" s="356"/>
      <c r="G486" s="355">
        <v>4972</v>
      </c>
    </row>
    <row r="487" spans="1:7" hidden="1" x14ac:dyDescent="0.3">
      <c r="A487" s="356">
        <v>100887</v>
      </c>
      <c r="B487" s="356">
        <v>211</v>
      </c>
      <c r="C487" s="356" t="s">
        <v>365</v>
      </c>
      <c r="D487" s="356">
        <v>2111040</v>
      </c>
      <c r="E487" s="356" t="s">
        <v>11670</v>
      </c>
      <c r="F487" s="356"/>
      <c r="G487" s="355">
        <v>4540</v>
      </c>
    </row>
    <row r="488" spans="1:7" hidden="1" x14ac:dyDescent="0.3">
      <c r="A488" s="356">
        <v>100888</v>
      </c>
      <c r="B488" s="356">
        <v>211</v>
      </c>
      <c r="C488" s="356" t="s">
        <v>365</v>
      </c>
      <c r="D488" s="356">
        <v>2111041</v>
      </c>
      <c r="E488" s="356" t="s">
        <v>11669</v>
      </c>
      <c r="F488" s="356"/>
      <c r="G488" s="355">
        <v>4749.25</v>
      </c>
    </row>
    <row r="489" spans="1:7" hidden="1" x14ac:dyDescent="0.3">
      <c r="A489" s="356">
        <v>100889</v>
      </c>
      <c r="B489" s="356">
        <v>211</v>
      </c>
      <c r="C489" s="356" t="s">
        <v>365</v>
      </c>
      <c r="D489" s="356">
        <v>2111100</v>
      </c>
      <c r="E489" s="356" t="s">
        <v>11668</v>
      </c>
      <c r="F489" s="356"/>
      <c r="G489" s="355">
        <v>8151.25</v>
      </c>
    </row>
    <row r="490" spans="1:7" hidden="1" x14ac:dyDescent="0.3">
      <c r="A490" s="356">
        <v>100890</v>
      </c>
      <c r="B490" s="356">
        <v>211</v>
      </c>
      <c r="C490" s="356" t="s">
        <v>365</v>
      </c>
      <c r="D490" s="356">
        <v>2112043</v>
      </c>
      <c r="E490" s="356" t="s">
        <v>11667</v>
      </c>
      <c r="F490" s="356"/>
      <c r="G490" s="355">
        <v>10885</v>
      </c>
    </row>
    <row r="491" spans="1:7" hidden="1" x14ac:dyDescent="0.3">
      <c r="A491" s="356">
        <v>100891</v>
      </c>
      <c r="B491" s="356">
        <v>211</v>
      </c>
      <c r="C491" s="356" t="s">
        <v>365</v>
      </c>
      <c r="D491" s="356">
        <v>2112056</v>
      </c>
      <c r="E491" s="356" t="s">
        <v>11666</v>
      </c>
      <c r="F491" s="356"/>
      <c r="G491" s="355">
        <v>13675</v>
      </c>
    </row>
    <row r="492" spans="1:7" hidden="1" x14ac:dyDescent="0.3">
      <c r="A492" s="356">
        <v>100892</v>
      </c>
      <c r="B492" s="356">
        <v>211</v>
      </c>
      <c r="C492" s="356" t="s">
        <v>365</v>
      </c>
      <c r="D492" s="356">
        <v>2112059</v>
      </c>
      <c r="E492" s="356" t="s">
        <v>11665</v>
      </c>
      <c r="F492" s="356"/>
      <c r="G492" s="355">
        <v>8601.25</v>
      </c>
    </row>
    <row r="493" spans="1:7" hidden="1" x14ac:dyDescent="0.3">
      <c r="A493" s="356">
        <v>100893</v>
      </c>
      <c r="B493" s="356">
        <v>211</v>
      </c>
      <c r="C493" s="356" t="s">
        <v>365</v>
      </c>
      <c r="D493" s="356">
        <v>2112091</v>
      </c>
      <c r="E493" s="356" t="s">
        <v>11664</v>
      </c>
      <c r="F493" s="356"/>
      <c r="G493" s="355">
        <v>6610</v>
      </c>
    </row>
    <row r="494" spans="1:7" hidden="1" x14ac:dyDescent="0.3">
      <c r="A494" s="356">
        <v>100894</v>
      </c>
      <c r="B494" s="356">
        <v>211</v>
      </c>
      <c r="C494" s="356" t="s">
        <v>365</v>
      </c>
      <c r="D494" s="356">
        <v>2112097</v>
      </c>
      <c r="E494" s="356" t="s">
        <v>11663</v>
      </c>
      <c r="F494" s="356"/>
      <c r="G494" s="355">
        <v>10108.75</v>
      </c>
    </row>
    <row r="495" spans="1:7" hidden="1" x14ac:dyDescent="0.3">
      <c r="A495" s="356">
        <v>100895</v>
      </c>
      <c r="B495" s="356">
        <v>211</v>
      </c>
      <c r="C495" s="356" t="s">
        <v>365</v>
      </c>
      <c r="D495" s="356">
        <v>2112099</v>
      </c>
      <c r="E495" s="356" t="s">
        <v>11662</v>
      </c>
      <c r="F495" s="356"/>
      <c r="G495" s="355">
        <v>7881.25</v>
      </c>
    </row>
    <row r="496" spans="1:7" hidden="1" x14ac:dyDescent="0.3">
      <c r="A496" s="356">
        <v>100896</v>
      </c>
      <c r="B496" s="356">
        <v>211</v>
      </c>
      <c r="C496" s="356" t="s">
        <v>365</v>
      </c>
      <c r="D496" s="356">
        <v>2112110</v>
      </c>
      <c r="E496" s="356" t="s">
        <v>11661</v>
      </c>
      <c r="F496" s="356"/>
      <c r="G496" s="355">
        <v>7768.75</v>
      </c>
    </row>
    <row r="497" spans="1:7" hidden="1" x14ac:dyDescent="0.3">
      <c r="A497" s="356">
        <v>100897</v>
      </c>
      <c r="B497" s="356">
        <v>211</v>
      </c>
      <c r="C497" s="356" t="s">
        <v>365</v>
      </c>
      <c r="D497" s="356">
        <v>2112118</v>
      </c>
      <c r="E497" s="356" t="s">
        <v>11660</v>
      </c>
      <c r="F497" s="356"/>
      <c r="G497" s="355">
        <v>8668.75</v>
      </c>
    </row>
    <row r="498" spans="1:7" hidden="1" x14ac:dyDescent="0.3">
      <c r="A498" s="356">
        <v>100898</v>
      </c>
      <c r="B498" s="356">
        <v>211</v>
      </c>
      <c r="C498" s="356" t="s">
        <v>365</v>
      </c>
      <c r="D498" s="356">
        <v>2112144</v>
      </c>
      <c r="E498" s="356" t="s">
        <v>11659</v>
      </c>
      <c r="F498" s="356"/>
      <c r="G498" s="355">
        <v>7971.25</v>
      </c>
    </row>
    <row r="499" spans="1:7" hidden="1" x14ac:dyDescent="0.3">
      <c r="A499" s="356">
        <v>100900</v>
      </c>
      <c r="B499" s="356">
        <v>211</v>
      </c>
      <c r="C499" s="356" t="s">
        <v>365</v>
      </c>
      <c r="D499" s="356">
        <v>2112147</v>
      </c>
      <c r="E499" s="356" t="s">
        <v>11658</v>
      </c>
      <c r="F499" s="356"/>
      <c r="G499" s="355">
        <v>9019.75</v>
      </c>
    </row>
    <row r="500" spans="1:7" hidden="1" x14ac:dyDescent="0.3">
      <c r="A500" s="356">
        <v>100902</v>
      </c>
      <c r="B500" s="356">
        <v>211</v>
      </c>
      <c r="C500" s="356" t="s">
        <v>365</v>
      </c>
      <c r="D500" s="356">
        <v>2112254</v>
      </c>
      <c r="E500" s="356" t="s">
        <v>11657</v>
      </c>
      <c r="F500" s="356"/>
      <c r="G500" s="355">
        <v>8014</v>
      </c>
    </row>
    <row r="501" spans="1:7" hidden="1" x14ac:dyDescent="0.3">
      <c r="A501" s="356">
        <v>100903</v>
      </c>
      <c r="B501" s="356">
        <v>211</v>
      </c>
      <c r="C501" s="356" t="s">
        <v>365</v>
      </c>
      <c r="D501" s="356">
        <v>2112270</v>
      </c>
      <c r="E501" s="356" t="s">
        <v>11656</v>
      </c>
      <c r="F501" s="356"/>
      <c r="G501" s="355">
        <v>6333.25</v>
      </c>
    </row>
    <row r="502" spans="1:7" hidden="1" x14ac:dyDescent="0.3">
      <c r="A502" s="356">
        <v>100904</v>
      </c>
      <c r="B502" s="356">
        <v>211</v>
      </c>
      <c r="C502" s="356" t="s">
        <v>365</v>
      </c>
      <c r="D502" s="356">
        <v>2112281</v>
      </c>
      <c r="E502" s="356" t="s">
        <v>11655</v>
      </c>
      <c r="F502" s="356"/>
      <c r="G502" s="355">
        <v>7548.25</v>
      </c>
    </row>
    <row r="503" spans="1:7" hidden="1" x14ac:dyDescent="0.3">
      <c r="A503" s="356">
        <v>100906</v>
      </c>
      <c r="B503" s="356">
        <v>211</v>
      </c>
      <c r="C503" s="356" t="s">
        <v>365</v>
      </c>
      <c r="D503" s="356">
        <v>2112341</v>
      </c>
      <c r="E503" s="356" t="s">
        <v>11654</v>
      </c>
      <c r="F503" s="356"/>
      <c r="G503" s="355">
        <v>8587.75</v>
      </c>
    </row>
    <row r="504" spans="1:7" hidden="1" x14ac:dyDescent="0.3">
      <c r="A504" s="356">
        <v>100907</v>
      </c>
      <c r="B504" s="356">
        <v>211</v>
      </c>
      <c r="C504" s="356" t="s">
        <v>365</v>
      </c>
      <c r="D504" s="356">
        <v>2112377</v>
      </c>
      <c r="E504" s="356" t="s">
        <v>11653</v>
      </c>
      <c r="F504" s="356"/>
      <c r="G504" s="355">
        <v>6745</v>
      </c>
    </row>
    <row r="505" spans="1:7" hidden="1" x14ac:dyDescent="0.3">
      <c r="A505" s="356">
        <v>100908</v>
      </c>
      <c r="B505" s="356">
        <v>211</v>
      </c>
      <c r="C505" s="356" t="s">
        <v>365</v>
      </c>
      <c r="D505" s="356">
        <v>2112378</v>
      </c>
      <c r="E505" s="356" t="s">
        <v>11652</v>
      </c>
      <c r="F505" s="356"/>
      <c r="G505" s="355">
        <v>6679.75</v>
      </c>
    </row>
    <row r="506" spans="1:7" hidden="1" x14ac:dyDescent="0.3">
      <c r="A506" s="356">
        <v>100911</v>
      </c>
      <c r="B506" s="356">
        <v>211</v>
      </c>
      <c r="C506" s="356" t="s">
        <v>365</v>
      </c>
      <c r="D506" s="356">
        <v>2112397</v>
      </c>
      <c r="E506" s="356" t="s">
        <v>11651</v>
      </c>
      <c r="F506" s="356"/>
      <c r="G506" s="355">
        <v>8914</v>
      </c>
    </row>
    <row r="507" spans="1:7" hidden="1" x14ac:dyDescent="0.3">
      <c r="A507" s="356">
        <v>100912</v>
      </c>
      <c r="B507" s="356">
        <v>211</v>
      </c>
      <c r="C507" s="356" t="s">
        <v>365</v>
      </c>
      <c r="D507" s="356">
        <v>2112402</v>
      </c>
      <c r="E507" s="356" t="s">
        <v>11650</v>
      </c>
      <c r="F507" s="356"/>
      <c r="G507" s="355">
        <v>11314.75</v>
      </c>
    </row>
    <row r="508" spans="1:7" hidden="1" x14ac:dyDescent="0.3">
      <c r="A508" s="356">
        <v>100913</v>
      </c>
      <c r="B508" s="356">
        <v>211</v>
      </c>
      <c r="C508" s="356" t="s">
        <v>365</v>
      </c>
      <c r="D508" s="356">
        <v>2112406</v>
      </c>
      <c r="E508" s="356" t="s">
        <v>4040</v>
      </c>
      <c r="F508" s="356"/>
      <c r="G508" s="355">
        <v>8176</v>
      </c>
    </row>
    <row r="509" spans="1:7" hidden="1" x14ac:dyDescent="0.3">
      <c r="A509" s="356">
        <v>100914</v>
      </c>
      <c r="B509" s="356">
        <v>211</v>
      </c>
      <c r="C509" s="356" t="s">
        <v>365</v>
      </c>
      <c r="D509" s="356">
        <v>2112432</v>
      </c>
      <c r="E509" s="356" t="s">
        <v>11649</v>
      </c>
      <c r="F509" s="356"/>
      <c r="G509" s="355">
        <v>6214</v>
      </c>
    </row>
    <row r="510" spans="1:7" hidden="1" x14ac:dyDescent="0.3">
      <c r="A510" s="356">
        <v>100915</v>
      </c>
      <c r="B510" s="356">
        <v>211</v>
      </c>
      <c r="C510" s="356" t="s">
        <v>365</v>
      </c>
      <c r="D510" s="356">
        <v>2112441</v>
      </c>
      <c r="E510" s="356" t="s">
        <v>11648</v>
      </c>
      <c r="F510" s="356"/>
      <c r="G510" s="355">
        <v>7633.75</v>
      </c>
    </row>
    <row r="511" spans="1:7" hidden="1" x14ac:dyDescent="0.3">
      <c r="A511" s="356">
        <v>100916</v>
      </c>
      <c r="B511" s="356">
        <v>211</v>
      </c>
      <c r="C511" s="356" t="s">
        <v>365</v>
      </c>
      <c r="D511" s="356">
        <v>2112446</v>
      </c>
      <c r="E511" s="356" t="s">
        <v>11647</v>
      </c>
      <c r="F511" s="356"/>
      <c r="G511" s="355">
        <v>8281.75</v>
      </c>
    </row>
    <row r="512" spans="1:7" hidden="1" x14ac:dyDescent="0.3">
      <c r="A512" s="356">
        <v>100917</v>
      </c>
      <c r="B512" s="356">
        <v>211</v>
      </c>
      <c r="C512" s="356" t="s">
        <v>365</v>
      </c>
      <c r="D512" s="356">
        <v>2112499</v>
      </c>
      <c r="E512" s="356" t="s">
        <v>6077</v>
      </c>
      <c r="F512" s="356"/>
      <c r="G512" s="355">
        <v>8817.25</v>
      </c>
    </row>
    <row r="513" spans="1:7" hidden="1" x14ac:dyDescent="0.3">
      <c r="A513" s="356">
        <v>100920</v>
      </c>
      <c r="B513" s="356">
        <v>211</v>
      </c>
      <c r="C513" s="356" t="s">
        <v>365</v>
      </c>
      <c r="D513" s="356">
        <v>2112533</v>
      </c>
      <c r="E513" s="356" t="s">
        <v>11646</v>
      </c>
      <c r="F513" s="356"/>
      <c r="G513" s="355">
        <v>11400.25</v>
      </c>
    </row>
    <row r="514" spans="1:7" hidden="1" x14ac:dyDescent="0.3">
      <c r="A514" s="356">
        <v>100923</v>
      </c>
      <c r="B514" s="356">
        <v>211</v>
      </c>
      <c r="C514" s="356" t="s">
        <v>365</v>
      </c>
      <c r="D514" s="356">
        <v>2112569</v>
      </c>
      <c r="E514" s="356" t="s">
        <v>11645</v>
      </c>
      <c r="F514" s="356"/>
      <c r="G514" s="355">
        <v>7793.5</v>
      </c>
    </row>
    <row r="515" spans="1:7" hidden="1" x14ac:dyDescent="0.3">
      <c r="A515" s="356">
        <v>100926</v>
      </c>
      <c r="B515" s="356">
        <v>211</v>
      </c>
      <c r="C515" s="356" t="s">
        <v>365</v>
      </c>
      <c r="D515" s="356">
        <v>2112623</v>
      </c>
      <c r="E515" s="356" t="s">
        <v>11644</v>
      </c>
      <c r="F515" s="356"/>
      <c r="G515" s="355">
        <v>6407.5</v>
      </c>
    </row>
    <row r="516" spans="1:7" hidden="1" x14ac:dyDescent="0.3">
      <c r="A516" s="356">
        <v>100927</v>
      </c>
      <c r="B516" s="356">
        <v>211</v>
      </c>
      <c r="C516" s="356" t="s">
        <v>365</v>
      </c>
      <c r="D516" s="356">
        <v>2112631</v>
      </c>
      <c r="E516" s="356" t="s">
        <v>5603</v>
      </c>
      <c r="F516" s="356"/>
      <c r="G516" s="355">
        <v>8878</v>
      </c>
    </row>
    <row r="517" spans="1:7" hidden="1" x14ac:dyDescent="0.3">
      <c r="A517" s="356">
        <v>100928</v>
      </c>
      <c r="B517" s="356">
        <v>211</v>
      </c>
      <c r="C517" s="356" t="s">
        <v>365</v>
      </c>
      <c r="D517" s="356">
        <v>2112658</v>
      </c>
      <c r="E517" s="356" t="s">
        <v>11643</v>
      </c>
      <c r="F517" s="356"/>
      <c r="G517" s="355">
        <v>9546.25</v>
      </c>
    </row>
    <row r="518" spans="1:7" hidden="1" x14ac:dyDescent="0.3">
      <c r="A518" s="356">
        <v>100930</v>
      </c>
      <c r="B518" s="356">
        <v>211</v>
      </c>
      <c r="C518" s="356" t="s">
        <v>365</v>
      </c>
      <c r="D518" s="356">
        <v>2112828</v>
      </c>
      <c r="E518" s="356" t="s">
        <v>11642</v>
      </c>
      <c r="F518" s="356"/>
      <c r="G518" s="355">
        <v>8716</v>
      </c>
    </row>
    <row r="519" spans="1:7" hidden="1" x14ac:dyDescent="0.3">
      <c r="A519" s="356">
        <v>100931</v>
      </c>
      <c r="B519" s="356">
        <v>211</v>
      </c>
      <c r="C519" s="356" t="s">
        <v>365</v>
      </c>
      <c r="D519" s="356">
        <v>2112857</v>
      </c>
      <c r="E519" s="356" t="s">
        <v>11641</v>
      </c>
      <c r="F519" s="356"/>
      <c r="G519" s="355">
        <v>6479.5</v>
      </c>
    </row>
    <row r="520" spans="1:7" hidden="1" x14ac:dyDescent="0.3">
      <c r="A520" s="356">
        <v>100932</v>
      </c>
      <c r="B520" s="356">
        <v>211</v>
      </c>
      <c r="C520" s="356" t="s">
        <v>365</v>
      </c>
      <c r="D520" s="356">
        <v>2112893</v>
      </c>
      <c r="E520" s="356" t="s">
        <v>11640</v>
      </c>
      <c r="F520" s="356"/>
      <c r="G520" s="355">
        <v>7557.25</v>
      </c>
    </row>
    <row r="521" spans="1:7" hidden="1" x14ac:dyDescent="0.3">
      <c r="A521" s="356">
        <v>100934</v>
      </c>
      <c r="B521" s="356">
        <v>211</v>
      </c>
      <c r="C521" s="356" t="s">
        <v>365</v>
      </c>
      <c r="D521" s="356">
        <v>2112908</v>
      </c>
      <c r="E521" s="356" t="s">
        <v>11639</v>
      </c>
      <c r="F521" s="356"/>
      <c r="G521" s="355">
        <v>8437</v>
      </c>
    </row>
    <row r="522" spans="1:7" hidden="1" x14ac:dyDescent="0.3">
      <c r="A522" s="356">
        <v>100935</v>
      </c>
      <c r="B522" s="356">
        <v>211</v>
      </c>
      <c r="C522" s="356" t="s">
        <v>365</v>
      </c>
      <c r="D522" s="356">
        <v>2112909</v>
      </c>
      <c r="E522" s="356" t="s">
        <v>11638</v>
      </c>
      <c r="F522" s="356"/>
      <c r="G522" s="355">
        <v>5887.75</v>
      </c>
    </row>
    <row r="523" spans="1:7" hidden="1" x14ac:dyDescent="0.3">
      <c r="A523" s="356">
        <v>100936</v>
      </c>
      <c r="B523" s="356">
        <v>211</v>
      </c>
      <c r="C523" s="356" t="s">
        <v>365</v>
      </c>
      <c r="D523" s="356">
        <v>2112910</v>
      </c>
      <c r="E523" s="356" t="s">
        <v>8488</v>
      </c>
      <c r="F523" s="356"/>
      <c r="G523" s="355">
        <v>7188.7</v>
      </c>
    </row>
    <row r="524" spans="1:7" hidden="1" x14ac:dyDescent="0.3">
      <c r="A524" s="356">
        <v>100937</v>
      </c>
      <c r="B524" s="356">
        <v>211</v>
      </c>
      <c r="C524" s="356" t="s">
        <v>365</v>
      </c>
      <c r="D524" s="356">
        <v>2112912</v>
      </c>
      <c r="E524" s="356" t="s">
        <v>11637</v>
      </c>
      <c r="F524" s="356"/>
      <c r="G524" s="355">
        <v>8590</v>
      </c>
    </row>
    <row r="525" spans="1:7" hidden="1" x14ac:dyDescent="0.3">
      <c r="A525" s="356">
        <v>100938</v>
      </c>
      <c r="B525" s="356">
        <v>211</v>
      </c>
      <c r="C525" s="356" t="s">
        <v>365</v>
      </c>
      <c r="D525" s="356">
        <v>2112916</v>
      </c>
      <c r="E525" s="356" t="s">
        <v>11636</v>
      </c>
      <c r="F525" s="356"/>
      <c r="G525" s="355">
        <v>6387.25</v>
      </c>
    </row>
    <row r="526" spans="1:7" hidden="1" x14ac:dyDescent="0.3">
      <c r="A526" s="356">
        <v>100939</v>
      </c>
      <c r="B526" s="356">
        <v>211</v>
      </c>
      <c r="C526" s="356" t="s">
        <v>365</v>
      </c>
      <c r="D526" s="356">
        <v>2112917</v>
      </c>
      <c r="E526" s="356" t="s">
        <v>11635</v>
      </c>
      <c r="F526" s="356"/>
      <c r="G526" s="355">
        <v>9186.25</v>
      </c>
    </row>
    <row r="527" spans="1:7" hidden="1" x14ac:dyDescent="0.3">
      <c r="A527" s="356">
        <v>100940</v>
      </c>
      <c r="B527" s="356">
        <v>211</v>
      </c>
      <c r="C527" s="356" t="s">
        <v>365</v>
      </c>
      <c r="D527" s="356">
        <v>2112918</v>
      </c>
      <c r="E527" s="356" t="s">
        <v>11634</v>
      </c>
      <c r="F527" s="356"/>
      <c r="G527" s="355">
        <v>6430</v>
      </c>
    </row>
    <row r="528" spans="1:7" hidden="1" x14ac:dyDescent="0.3">
      <c r="A528" s="356">
        <v>100941</v>
      </c>
      <c r="B528" s="356">
        <v>211</v>
      </c>
      <c r="C528" s="356" t="s">
        <v>365</v>
      </c>
      <c r="D528" s="356">
        <v>2112919</v>
      </c>
      <c r="E528" s="356" t="s">
        <v>11633</v>
      </c>
      <c r="F528" s="356"/>
      <c r="G528" s="355">
        <v>8749.75</v>
      </c>
    </row>
    <row r="529" spans="1:7" hidden="1" x14ac:dyDescent="0.3">
      <c r="A529" s="356">
        <v>100943</v>
      </c>
      <c r="B529" s="356">
        <v>211</v>
      </c>
      <c r="C529" s="356" t="s">
        <v>365</v>
      </c>
      <c r="D529" s="356">
        <v>2112921</v>
      </c>
      <c r="E529" s="356" t="s">
        <v>11632</v>
      </c>
      <c r="F529" s="356"/>
      <c r="G529" s="355">
        <v>5809</v>
      </c>
    </row>
    <row r="530" spans="1:7" hidden="1" x14ac:dyDescent="0.3">
      <c r="A530" s="356">
        <v>100944</v>
      </c>
      <c r="B530" s="356">
        <v>211</v>
      </c>
      <c r="C530" s="356" t="s">
        <v>365</v>
      </c>
      <c r="D530" s="356">
        <v>2113332</v>
      </c>
      <c r="E530" s="356" t="s">
        <v>11631</v>
      </c>
      <c r="F530" s="356" t="s">
        <v>294</v>
      </c>
      <c r="G530" s="355">
        <v>6480.27</v>
      </c>
    </row>
    <row r="531" spans="1:7" hidden="1" x14ac:dyDescent="0.3">
      <c r="A531" s="356">
        <v>100945</v>
      </c>
      <c r="B531" s="356">
        <v>211</v>
      </c>
      <c r="C531" s="356" t="s">
        <v>365</v>
      </c>
      <c r="D531" s="356">
        <v>2113346</v>
      </c>
      <c r="E531" s="356" t="s">
        <v>10798</v>
      </c>
      <c r="F531" s="356" t="s">
        <v>294</v>
      </c>
      <c r="G531" s="355">
        <v>6579.9</v>
      </c>
    </row>
    <row r="532" spans="1:7" hidden="1" x14ac:dyDescent="0.3">
      <c r="A532" s="356">
        <v>100946</v>
      </c>
      <c r="B532" s="356">
        <v>211</v>
      </c>
      <c r="C532" s="356" t="s">
        <v>365</v>
      </c>
      <c r="D532" s="356">
        <v>2113350</v>
      </c>
      <c r="E532" s="356" t="s">
        <v>11630</v>
      </c>
      <c r="F532" s="356" t="s">
        <v>294</v>
      </c>
      <c r="G532" s="355">
        <v>6604.2</v>
      </c>
    </row>
    <row r="533" spans="1:7" hidden="1" x14ac:dyDescent="0.3">
      <c r="A533" s="356">
        <v>100949</v>
      </c>
      <c r="B533" s="356">
        <v>211</v>
      </c>
      <c r="C533" s="356" t="s">
        <v>365</v>
      </c>
      <c r="D533" s="356">
        <v>2113397</v>
      </c>
      <c r="E533" s="356" t="s">
        <v>11629</v>
      </c>
      <c r="F533" s="356" t="s">
        <v>294</v>
      </c>
      <c r="G533" s="355">
        <v>6895.8</v>
      </c>
    </row>
    <row r="534" spans="1:7" hidden="1" x14ac:dyDescent="0.3">
      <c r="A534" s="356">
        <v>100950</v>
      </c>
      <c r="B534" s="356">
        <v>211</v>
      </c>
      <c r="C534" s="356" t="s">
        <v>365</v>
      </c>
      <c r="D534" s="356">
        <v>2113411</v>
      </c>
      <c r="E534" s="356" t="s">
        <v>2168</v>
      </c>
      <c r="F534" s="356" t="s">
        <v>294</v>
      </c>
      <c r="G534" s="355">
        <v>7505.73</v>
      </c>
    </row>
    <row r="535" spans="1:7" hidden="1" x14ac:dyDescent="0.3">
      <c r="A535" s="356">
        <v>100951</v>
      </c>
      <c r="B535" s="356">
        <v>211</v>
      </c>
      <c r="C535" s="356" t="s">
        <v>365</v>
      </c>
      <c r="D535" s="356">
        <v>2113431</v>
      </c>
      <c r="E535" s="356" t="s">
        <v>5675</v>
      </c>
      <c r="F535" s="356" t="s">
        <v>294</v>
      </c>
      <c r="G535" s="355">
        <v>6975.99</v>
      </c>
    </row>
    <row r="536" spans="1:7" hidden="1" x14ac:dyDescent="0.3">
      <c r="A536" s="356">
        <v>100953</v>
      </c>
      <c r="B536" s="356">
        <v>211</v>
      </c>
      <c r="C536" s="356" t="s">
        <v>365</v>
      </c>
      <c r="D536" s="356">
        <v>2113462</v>
      </c>
      <c r="E536" s="356" t="s">
        <v>2574</v>
      </c>
      <c r="F536" s="356" t="s">
        <v>294</v>
      </c>
      <c r="G536" s="355">
        <v>6514.29</v>
      </c>
    </row>
    <row r="537" spans="1:7" hidden="1" x14ac:dyDescent="0.3">
      <c r="A537" s="356">
        <v>100954</v>
      </c>
      <c r="B537" s="356">
        <v>211</v>
      </c>
      <c r="C537" s="356" t="s">
        <v>365</v>
      </c>
      <c r="D537" s="356">
        <v>2113497</v>
      </c>
      <c r="E537" s="356" t="s">
        <v>5792</v>
      </c>
      <c r="F537" s="356" t="s">
        <v>294</v>
      </c>
      <c r="G537" s="355">
        <v>9255.33</v>
      </c>
    </row>
    <row r="538" spans="1:7" hidden="1" x14ac:dyDescent="0.3">
      <c r="A538" s="356">
        <v>100956</v>
      </c>
      <c r="B538" s="356">
        <v>211</v>
      </c>
      <c r="C538" s="356" t="s">
        <v>365</v>
      </c>
      <c r="D538" s="356">
        <v>2113540</v>
      </c>
      <c r="E538" s="356" t="s">
        <v>11628</v>
      </c>
      <c r="F538" s="356" t="s">
        <v>294</v>
      </c>
      <c r="G538" s="355">
        <v>6336.9</v>
      </c>
    </row>
    <row r="539" spans="1:7" hidden="1" x14ac:dyDescent="0.3">
      <c r="A539" s="356">
        <v>100958</v>
      </c>
      <c r="B539" s="356">
        <v>211</v>
      </c>
      <c r="C539" s="356" t="s">
        <v>365</v>
      </c>
      <c r="D539" s="356">
        <v>2113563</v>
      </c>
      <c r="E539" s="356" t="s">
        <v>11627</v>
      </c>
      <c r="F539" s="356" t="s">
        <v>294</v>
      </c>
      <c r="G539" s="355">
        <v>6898.23</v>
      </c>
    </row>
    <row r="540" spans="1:7" hidden="1" x14ac:dyDescent="0.3">
      <c r="A540" s="356">
        <v>100959</v>
      </c>
      <c r="B540" s="356">
        <v>211</v>
      </c>
      <c r="C540" s="356" t="s">
        <v>365</v>
      </c>
      <c r="D540" s="356">
        <v>2113574</v>
      </c>
      <c r="E540" s="356" t="s">
        <v>11626</v>
      </c>
      <c r="F540" s="356" t="s">
        <v>294</v>
      </c>
      <c r="G540" s="355">
        <v>6878.79</v>
      </c>
    </row>
    <row r="541" spans="1:7" hidden="1" x14ac:dyDescent="0.3">
      <c r="A541" s="356">
        <v>100960</v>
      </c>
      <c r="B541" s="356">
        <v>211</v>
      </c>
      <c r="C541" s="356" t="s">
        <v>365</v>
      </c>
      <c r="D541" s="356">
        <v>2113581</v>
      </c>
      <c r="E541" s="356" t="s">
        <v>11625</v>
      </c>
      <c r="F541" s="356" t="s">
        <v>294</v>
      </c>
      <c r="G541" s="355">
        <v>6903.09</v>
      </c>
    </row>
    <row r="542" spans="1:7" hidden="1" x14ac:dyDescent="0.3">
      <c r="A542" s="356">
        <v>100961</v>
      </c>
      <c r="B542" s="356">
        <v>211</v>
      </c>
      <c r="C542" s="356" t="s">
        <v>365</v>
      </c>
      <c r="D542" s="356">
        <v>2113592</v>
      </c>
      <c r="E542" s="356" t="s">
        <v>11624</v>
      </c>
      <c r="F542" s="356" t="s">
        <v>294</v>
      </c>
      <c r="G542" s="355">
        <v>7175.25</v>
      </c>
    </row>
    <row r="543" spans="1:7" hidden="1" x14ac:dyDescent="0.3">
      <c r="A543" s="356">
        <v>100962</v>
      </c>
      <c r="B543" s="356">
        <v>211</v>
      </c>
      <c r="C543" s="356" t="s">
        <v>365</v>
      </c>
      <c r="D543" s="356">
        <v>2113619</v>
      </c>
      <c r="E543" s="356" t="s">
        <v>11623</v>
      </c>
      <c r="F543" s="356" t="s">
        <v>294</v>
      </c>
      <c r="G543" s="355">
        <v>6907.95</v>
      </c>
    </row>
    <row r="544" spans="1:7" hidden="1" x14ac:dyDescent="0.3">
      <c r="A544" s="356">
        <v>100965</v>
      </c>
      <c r="B544" s="356">
        <v>211</v>
      </c>
      <c r="C544" s="356" t="s">
        <v>365</v>
      </c>
      <c r="D544" s="356">
        <v>2114024</v>
      </c>
      <c r="E544" s="356" t="s">
        <v>11622</v>
      </c>
      <c r="F544" s="356"/>
      <c r="G544" s="355">
        <v>23395</v>
      </c>
    </row>
    <row r="545" spans="1:7" hidden="1" x14ac:dyDescent="0.3">
      <c r="A545" s="356">
        <v>100966</v>
      </c>
      <c r="B545" s="356">
        <v>211</v>
      </c>
      <c r="C545" s="356" t="s">
        <v>365</v>
      </c>
      <c r="D545" s="356">
        <v>2114105</v>
      </c>
      <c r="E545" s="356" t="s">
        <v>11621</v>
      </c>
      <c r="F545" s="356"/>
      <c r="G545" s="355">
        <v>21741.25</v>
      </c>
    </row>
    <row r="546" spans="1:7" hidden="1" x14ac:dyDescent="0.3">
      <c r="A546" s="356">
        <v>100967</v>
      </c>
      <c r="B546" s="356">
        <v>211</v>
      </c>
      <c r="C546" s="356" t="s">
        <v>365</v>
      </c>
      <c r="D546" s="356">
        <v>2114150</v>
      </c>
      <c r="E546" s="356" t="s">
        <v>11620</v>
      </c>
      <c r="F546" s="356"/>
      <c r="G546" s="355">
        <v>32130.62</v>
      </c>
    </row>
    <row r="547" spans="1:7" hidden="1" x14ac:dyDescent="0.3">
      <c r="A547" s="356">
        <v>100972</v>
      </c>
      <c r="B547" s="356">
        <v>211</v>
      </c>
      <c r="C547" s="356" t="s">
        <v>365</v>
      </c>
      <c r="D547" s="356">
        <v>2114296</v>
      </c>
      <c r="E547" s="356" t="s">
        <v>1654</v>
      </c>
      <c r="F547" s="356"/>
      <c r="G547" s="355">
        <v>18186.25</v>
      </c>
    </row>
    <row r="548" spans="1:7" hidden="1" x14ac:dyDescent="0.3">
      <c r="A548" s="356">
        <v>100973</v>
      </c>
      <c r="B548" s="356">
        <v>211</v>
      </c>
      <c r="C548" s="356" t="s">
        <v>365</v>
      </c>
      <c r="D548" s="356">
        <v>2114297</v>
      </c>
      <c r="E548" s="356" t="s">
        <v>11619</v>
      </c>
      <c r="F548" s="356"/>
      <c r="G548" s="355">
        <v>25965.62</v>
      </c>
    </row>
    <row r="549" spans="1:7" hidden="1" x14ac:dyDescent="0.3">
      <c r="A549" s="356">
        <v>100974</v>
      </c>
      <c r="B549" s="356">
        <v>211</v>
      </c>
      <c r="C549" s="356" t="s">
        <v>365</v>
      </c>
      <c r="D549" s="356">
        <v>2114505</v>
      </c>
      <c r="E549" s="356" t="s">
        <v>11618</v>
      </c>
      <c r="F549" s="356"/>
      <c r="G549" s="355">
        <v>24638.12</v>
      </c>
    </row>
    <row r="550" spans="1:7" hidden="1" x14ac:dyDescent="0.3">
      <c r="A550" s="356">
        <v>100977</v>
      </c>
      <c r="B550" s="356">
        <v>211</v>
      </c>
      <c r="C550" s="356" t="s">
        <v>365</v>
      </c>
      <c r="D550" s="356">
        <v>2114722</v>
      </c>
      <c r="E550" s="356" t="s">
        <v>11617</v>
      </c>
      <c r="F550" s="356" t="s">
        <v>294</v>
      </c>
      <c r="G550" s="355">
        <v>31991.63</v>
      </c>
    </row>
    <row r="551" spans="1:7" hidden="1" x14ac:dyDescent="0.3">
      <c r="A551" s="356">
        <v>100978</v>
      </c>
      <c r="B551" s="356">
        <v>211</v>
      </c>
      <c r="C551" s="356" t="s">
        <v>365</v>
      </c>
      <c r="D551" s="356">
        <v>2114726</v>
      </c>
      <c r="E551" s="356" t="s">
        <v>11616</v>
      </c>
      <c r="F551" s="356" t="s">
        <v>294</v>
      </c>
      <c r="G551" s="355">
        <v>21822.080000000002</v>
      </c>
    </row>
    <row r="552" spans="1:7" hidden="1" x14ac:dyDescent="0.3">
      <c r="A552" s="356">
        <v>100986</v>
      </c>
      <c r="B552" s="356">
        <v>211</v>
      </c>
      <c r="C552" s="356" t="s">
        <v>365</v>
      </c>
      <c r="D552" s="356">
        <v>2117084</v>
      </c>
      <c r="E552" s="356" t="s">
        <v>11615</v>
      </c>
      <c r="F552" s="356"/>
      <c r="G552" s="355">
        <v>5215</v>
      </c>
    </row>
    <row r="553" spans="1:7" hidden="1" x14ac:dyDescent="0.3">
      <c r="A553" s="356">
        <v>100987</v>
      </c>
      <c r="B553" s="356">
        <v>211</v>
      </c>
      <c r="C553" s="356" t="s">
        <v>365</v>
      </c>
      <c r="D553" s="356">
        <v>2117095</v>
      </c>
      <c r="E553" s="356" t="s">
        <v>11614</v>
      </c>
      <c r="F553" s="356"/>
      <c r="G553" s="355">
        <v>14874.25</v>
      </c>
    </row>
    <row r="554" spans="1:7" hidden="1" x14ac:dyDescent="0.3">
      <c r="A554" s="356">
        <v>100989</v>
      </c>
      <c r="B554" s="356">
        <v>211</v>
      </c>
      <c r="C554" s="356" t="s">
        <v>365</v>
      </c>
      <c r="D554" s="356">
        <v>2117168</v>
      </c>
      <c r="E554" s="356" t="s">
        <v>11613</v>
      </c>
      <c r="F554" s="356"/>
      <c r="G554" s="355">
        <v>7105</v>
      </c>
    </row>
    <row r="555" spans="1:7" hidden="1" x14ac:dyDescent="0.3">
      <c r="A555" s="356">
        <v>100990</v>
      </c>
      <c r="B555" s="356">
        <v>212</v>
      </c>
      <c r="C555" s="356" t="s">
        <v>562</v>
      </c>
      <c r="D555" s="356">
        <v>2121015</v>
      </c>
      <c r="E555" s="356" t="s">
        <v>11612</v>
      </c>
      <c r="F555" s="356"/>
      <c r="G555" s="355">
        <v>4699.75</v>
      </c>
    </row>
    <row r="556" spans="1:7" hidden="1" x14ac:dyDescent="0.3">
      <c r="A556" s="356">
        <v>100991</v>
      </c>
      <c r="B556" s="356">
        <v>212</v>
      </c>
      <c r="C556" s="356" t="s">
        <v>562</v>
      </c>
      <c r="D556" s="356">
        <v>2121036</v>
      </c>
      <c r="E556" s="356" t="s">
        <v>11611</v>
      </c>
      <c r="F556" s="356"/>
      <c r="G556" s="355">
        <v>4832.5</v>
      </c>
    </row>
    <row r="557" spans="1:7" hidden="1" x14ac:dyDescent="0.3">
      <c r="A557" s="356">
        <v>100992</v>
      </c>
      <c r="B557" s="356">
        <v>212</v>
      </c>
      <c r="C557" s="356" t="s">
        <v>562</v>
      </c>
      <c r="D557" s="356">
        <v>2121057</v>
      </c>
      <c r="E557" s="356" t="s">
        <v>11610</v>
      </c>
      <c r="F557" s="356"/>
      <c r="G557" s="355">
        <v>4641.25</v>
      </c>
    </row>
    <row r="558" spans="1:7" hidden="1" x14ac:dyDescent="0.3">
      <c r="A558" s="356">
        <v>100994</v>
      </c>
      <c r="B558" s="356">
        <v>212</v>
      </c>
      <c r="C558" s="356" t="s">
        <v>562</v>
      </c>
      <c r="D558" s="356">
        <v>2121101</v>
      </c>
      <c r="E558" s="356" t="s">
        <v>11609</v>
      </c>
      <c r="F558" s="356"/>
      <c r="G558" s="355">
        <v>6497.5</v>
      </c>
    </row>
    <row r="559" spans="1:7" hidden="1" x14ac:dyDescent="0.3">
      <c r="A559" s="356">
        <v>100995</v>
      </c>
      <c r="B559" s="356">
        <v>212</v>
      </c>
      <c r="C559" s="356" t="s">
        <v>562</v>
      </c>
      <c r="D559" s="356">
        <v>2122004</v>
      </c>
      <c r="E559" s="356" t="s">
        <v>11608</v>
      </c>
      <c r="F559" s="356"/>
      <c r="G559" s="355">
        <v>7831.75</v>
      </c>
    </row>
    <row r="560" spans="1:7" hidden="1" x14ac:dyDescent="0.3">
      <c r="A560" s="356">
        <v>100996</v>
      </c>
      <c r="B560" s="356">
        <v>212</v>
      </c>
      <c r="C560" s="356" t="s">
        <v>562</v>
      </c>
      <c r="D560" s="356">
        <v>2122010</v>
      </c>
      <c r="E560" s="356" t="s">
        <v>11607</v>
      </c>
      <c r="F560" s="356"/>
      <c r="G560" s="355">
        <v>8417.2000000000007</v>
      </c>
    </row>
    <row r="561" spans="1:7" hidden="1" x14ac:dyDescent="0.3">
      <c r="A561" s="356">
        <v>100997</v>
      </c>
      <c r="B561" s="356">
        <v>212</v>
      </c>
      <c r="C561" s="356" t="s">
        <v>562</v>
      </c>
      <c r="D561" s="356">
        <v>2122034</v>
      </c>
      <c r="E561" s="356" t="s">
        <v>11606</v>
      </c>
      <c r="F561" s="356"/>
      <c r="G561" s="355">
        <v>8635</v>
      </c>
    </row>
    <row r="562" spans="1:7" hidden="1" x14ac:dyDescent="0.3">
      <c r="A562" s="356">
        <v>101001</v>
      </c>
      <c r="B562" s="356">
        <v>212</v>
      </c>
      <c r="C562" s="356" t="s">
        <v>562</v>
      </c>
      <c r="D562" s="356">
        <v>2122064</v>
      </c>
      <c r="E562" s="356" t="s">
        <v>11605</v>
      </c>
      <c r="F562" s="356"/>
      <c r="G562" s="355">
        <v>7800.25</v>
      </c>
    </row>
    <row r="563" spans="1:7" hidden="1" x14ac:dyDescent="0.3">
      <c r="A563" s="356">
        <v>101002</v>
      </c>
      <c r="B563" s="356">
        <v>212</v>
      </c>
      <c r="C563" s="356" t="s">
        <v>562</v>
      </c>
      <c r="D563" s="356">
        <v>2122067</v>
      </c>
      <c r="E563" s="356" t="s">
        <v>11604</v>
      </c>
      <c r="F563" s="356"/>
      <c r="G563" s="355">
        <v>7872.25</v>
      </c>
    </row>
    <row r="564" spans="1:7" hidden="1" x14ac:dyDescent="0.3">
      <c r="A564" s="356">
        <v>101005</v>
      </c>
      <c r="B564" s="356">
        <v>212</v>
      </c>
      <c r="C564" s="356" t="s">
        <v>562</v>
      </c>
      <c r="D564" s="356">
        <v>2122180</v>
      </c>
      <c r="E564" s="356" t="s">
        <v>11603</v>
      </c>
      <c r="F564" s="356"/>
      <c r="G564" s="355">
        <v>9447.25</v>
      </c>
    </row>
    <row r="565" spans="1:7" hidden="1" x14ac:dyDescent="0.3">
      <c r="A565" s="356">
        <v>101006</v>
      </c>
      <c r="B565" s="356">
        <v>212</v>
      </c>
      <c r="C565" s="356" t="s">
        <v>562</v>
      </c>
      <c r="D565" s="356">
        <v>2122211</v>
      </c>
      <c r="E565" s="356" t="s">
        <v>11602</v>
      </c>
      <c r="F565" s="356"/>
      <c r="G565" s="355">
        <v>6981.25</v>
      </c>
    </row>
    <row r="566" spans="1:7" hidden="1" x14ac:dyDescent="0.3">
      <c r="A566" s="356">
        <v>101007</v>
      </c>
      <c r="B566" s="356">
        <v>212</v>
      </c>
      <c r="C566" s="356" t="s">
        <v>562</v>
      </c>
      <c r="D566" s="356">
        <v>2122217</v>
      </c>
      <c r="E566" s="356" t="s">
        <v>11601</v>
      </c>
      <c r="F566" s="356"/>
      <c r="G566" s="355">
        <v>8378.5</v>
      </c>
    </row>
    <row r="567" spans="1:7" hidden="1" x14ac:dyDescent="0.3">
      <c r="A567" s="356">
        <v>101009</v>
      </c>
      <c r="B567" s="356">
        <v>212</v>
      </c>
      <c r="C567" s="356" t="s">
        <v>562</v>
      </c>
      <c r="D567" s="356">
        <v>2122237</v>
      </c>
      <c r="E567" s="356" t="s">
        <v>11600</v>
      </c>
      <c r="F567" s="356"/>
      <c r="G567" s="355">
        <v>8646.25</v>
      </c>
    </row>
    <row r="568" spans="1:7" hidden="1" x14ac:dyDescent="0.3">
      <c r="A568" s="356">
        <v>101011</v>
      </c>
      <c r="B568" s="356">
        <v>212</v>
      </c>
      <c r="C568" s="356" t="s">
        <v>562</v>
      </c>
      <c r="D568" s="356">
        <v>2125204</v>
      </c>
      <c r="E568" s="356" t="s">
        <v>11599</v>
      </c>
      <c r="F568" s="356"/>
      <c r="G568" s="355">
        <v>7982.5</v>
      </c>
    </row>
    <row r="569" spans="1:7" hidden="1" x14ac:dyDescent="0.3">
      <c r="A569" s="356">
        <v>101012</v>
      </c>
      <c r="B569" s="356">
        <v>212</v>
      </c>
      <c r="C569" s="356" t="s">
        <v>562</v>
      </c>
      <c r="D569" s="356">
        <v>2125203</v>
      </c>
      <c r="E569" s="356" t="s">
        <v>11598</v>
      </c>
      <c r="F569" s="356"/>
      <c r="G569" s="355">
        <v>7469.5</v>
      </c>
    </row>
    <row r="570" spans="1:7" hidden="1" x14ac:dyDescent="0.3">
      <c r="A570" s="356">
        <v>101013</v>
      </c>
      <c r="B570" s="356">
        <v>212</v>
      </c>
      <c r="C570" s="356" t="s">
        <v>562</v>
      </c>
      <c r="D570" s="356">
        <v>2122314</v>
      </c>
      <c r="E570" s="356" t="s">
        <v>11597</v>
      </c>
      <c r="F570" s="356"/>
      <c r="G570" s="355">
        <v>8342.5</v>
      </c>
    </row>
    <row r="571" spans="1:7" hidden="1" x14ac:dyDescent="0.3">
      <c r="A571" s="356">
        <v>101014</v>
      </c>
      <c r="B571" s="356">
        <v>212</v>
      </c>
      <c r="C571" s="356" t="s">
        <v>562</v>
      </c>
      <c r="D571" s="356">
        <v>2122334</v>
      </c>
      <c r="E571" s="356" t="s">
        <v>11596</v>
      </c>
      <c r="F571" s="356"/>
      <c r="G571" s="355">
        <v>6414.25</v>
      </c>
    </row>
    <row r="572" spans="1:7" hidden="1" x14ac:dyDescent="0.3">
      <c r="A572" s="356">
        <v>101016</v>
      </c>
      <c r="B572" s="356">
        <v>212</v>
      </c>
      <c r="C572" s="356" t="s">
        <v>562</v>
      </c>
      <c r="D572" s="356">
        <v>2122467</v>
      </c>
      <c r="E572" s="356" t="s">
        <v>4601</v>
      </c>
      <c r="F572" s="356"/>
      <c r="G572" s="355">
        <v>11141.5</v>
      </c>
    </row>
    <row r="573" spans="1:7" hidden="1" x14ac:dyDescent="0.3">
      <c r="A573" s="356">
        <v>101018</v>
      </c>
      <c r="B573" s="356">
        <v>212</v>
      </c>
      <c r="C573" s="356" t="s">
        <v>562</v>
      </c>
      <c r="D573" s="356">
        <v>2122511</v>
      </c>
      <c r="E573" s="356" t="s">
        <v>11595</v>
      </c>
      <c r="F573" s="356"/>
      <c r="G573" s="355">
        <v>8506.75</v>
      </c>
    </row>
    <row r="574" spans="1:7" hidden="1" x14ac:dyDescent="0.3">
      <c r="A574" s="356">
        <v>101019</v>
      </c>
      <c r="B574" s="356">
        <v>212</v>
      </c>
      <c r="C574" s="356" t="s">
        <v>562</v>
      </c>
      <c r="D574" s="356">
        <v>2122541</v>
      </c>
      <c r="E574" s="356" t="s">
        <v>11594</v>
      </c>
      <c r="F574" s="356"/>
      <c r="G574" s="355">
        <v>7971.25</v>
      </c>
    </row>
    <row r="575" spans="1:7" hidden="1" x14ac:dyDescent="0.3">
      <c r="A575" s="356">
        <v>101020</v>
      </c>
      <c r="B575" s="356">
        <v>212</v>
      </c>
      <c r="C575" s="356" t="s">
        <v>562</v>
      </c>
      <c r="D575" s="356">
        <v>2122545</v>
      </c>
      <c r="E575" s="356" t="s">
        <v>11593</v>
      </c>
      <c r="F575" s="356"/>
      <c r="G575" s="355">
        <v>8056.75</v>
      </c>
    </row>
    <row r="576" spans="1:7" hidden="1" x14ac:dyDescent="0.3">
      <c r="A576" s="356">
        <v>101021</v>
      </c>
      <c r="B576" s="356">
        <v>212</v>
      </c>
      <c r="C576" s="356" t="s">
        <v>562</v>
      </c>
      <c r="D576" s="356">
        <v>2122558</v>
      </c>
      <c r="E576" s="356" t="s">
        <v>11592</v>
      </c>
      <c r="F576" s="356"/>
      <c r="G576" s="355">
        <v>7831.75</v>
      </c>
    </row>
    <row r="577" spans="1:7" hidden="1" x14ac:dyDescent="0.3">
      <c r="A577" s="356">
        <v>101022</v>
      </c>
      <c r="B577" s="356">
        <v>212</v>
      </c>
      <c r="C577" s="356" t="s">
        <v>562</v>
      </c>
      <c r="D577" s="356">
        <v>2122584</v>
      </c>
      <c r="E577" s="356" t="s">
        <v>11591</v>
      </c>
      <c r="F577" s="356"/>
      <c r="G577" s="355">
        <v>8718.25</v>
      </c>
    </row>
    <row r="578" spans="1:7" hidden="1" x14ac:dyDescent="0.3">
      <c r="A578" s="356">
        <v>101024</v>
      </c>
      <c r="B578" s="356">
        <v>212</v>
      </c>
      <c r="C578" s="356" t="s">
        <v>562</v>
      </c>
      <c r="D578" s="356">
        <v>2122633</v>
      </c>
      <c r="E578" s="356" t="s">
        <v>2547</v>
      </c>
      <c r="F578" s="356"/>
      <c r="G578" s="355">
        <v>7357</v>
      </c>
    </row>
    <row r="579" spans="1:7" hidden="1" x14ac:dyDescent="0.3">
      <c r="A579" s="356">
        <v>101026</v>
      </c>
      <c r="B579" s="356">
        <v>212</v>
      </c>
      <c r="C579" s="356" t="s">
        <v>562</v>
      </c>
      <c r="D579" s="356">
        <v>2122774</v>
      </c>
      <c r="E579" s="356" t="s">
        <v>11590</v>
      </c>
      <c r="F579" s="356"/>
      <c r="G579" s="355">
        <v>8378.5</v>
      </c>
    </row>
    <row r="580" spans="1:7" hidden="1" x14ac:dyDescent="0.3">
      <c r="A580" s="356">
        <v>101027</v>
      </c>
      <c r="B580" s="356">
        <v>212</v>
      </c>
      <c r="C580" s="356" t="s">
        <v>562</v>
      </c>
      <c r="D580" s="356">
        <v>2122780</v>
      </c>
      <c r="E580" s="356" t="s">
        <v>11589</v>
      </c>
      <c r="F580" s="356"/>
      <c r="G580" s="355">
        <v>8351.5</v>
      </c>
    </row>
    <row r="581" spans="1:7" hidden="1" x14ac:dyDescent="0.3">
      <c r="A581" s="356">
        <v>101028</v>
      </c>
      <c r="B581" s="356">
        <v>212</v>
      </c>
      <c r="C581" s="356" t="s">
        <v>562</v>
      </c>
      <c r="D581" s="356">
        <v>2122781</v>
      </c>
      <c r="E581" s="356" t="s">
        <v>11588</v>
      </c>
      <c r="F581" s="356"/>
      <c r="G581" s="355">
        <v>9366.25</v>
      </c>
    </row>
    <row r="582" spans="1:7" hidden="1" x14ac:dyDescent="0.3">
      <c r="A582" s="356">
        <v>101029</v>
      </c>
      <c r="B582" s="356">
        <v>212</v>
      </c>
      <c r="C582" s="356" t="s">
        <v>562</v>
      </c>
      <c r="D582" s="356">
        <v>2122786</v>
      </c>
      <c r="E582" s="356" t="s">
        <v>11587</v>
      </c>
      <c r="F582" s="356"/>
      <c r="G582" s="355">
        <v>7334.5</v>
      </c>
    </row>
    <row r="583" spans="1:7" hidden="1" x14ac:dyDescent="0.3">
      <c r="A583" s="356">
        <v>101031</v>
      </c>
      <c r="B583" s="356">
        <v>212</v>
      </c>
      <c r="C583" s="356" t="s">
        <v>562</v>
      </c>
      <c r="D583" s="356">
        <v>2122807</v>
      </c>
      <c r="E583" s="356" t="s">
        <v>11586</v>
      </c>
      <c r="F583" s="356"/>
      <c r="G583" s="355">
        <v>6637</v>
      </c>
    </row>
    <row r="584" spans="1:7" hidden="1" x14ac:dyDescent="0.3">
      <c r="A584" s="356">
        <v>101032</v>
      </c>
      <c r="B584" s="356">
        <v>212</v>
      </c>
      <c r="C584" s="356" t="s">
        <v>562</v>
      </c>
      <c r="D584" s="356">
        <v>2125205</v>
      </c>
      <c r="E584" s="356" t="s">
        <v>11585</v>
      </c>
      <c r="F584" s="356"/>
      <c r="G584" s="355">
        <v>8162.5</v>
      </c>
    </row>
    <row r="585" spans="1:7" hidden="1" x14ac:dyDescent="0.3">
      <c r="A585" s="356">
        <v>101034</v>
      </c>
      <c r="B585" s="356">
        <v>212</v>
      </c>
      <c r="C585" s="356" t="s">
        <v>562</v>
      </c>
      <c r="D585" s="356">
        <v>2123304</v>
      </c>
      <c r="E585" s="356" t="s">
        <v>11584</v>
      </c>
      <c r="F585" s="356" t="s">
        <v>294</v>
      </c>
      <c r="G585" s="355">
        <v>7061.04</v>
      </c>
    </row>
    <row r="586" spans="1:7" hidden="1" x14ac:dyDescent="0.3">
      <c r="A586" s="356">
        <v>101035</v>
      </c>
      <c r="B586" s="356">
        <v>212</v>
      </c>
      <c r="C586" s="356" t="s">
        <v>562</v>
      </c>
      <c r="D586" s="356">
        <v>2123320</v>
      </c>
      <c r="E586" s="356" t="s">
        <v>2766</v>
      </c>
      <c r="F586" s="356" t="s">
        <v>294</v>
      </c>
      <c r="G586" s="355">
        <v>6361.2</v>
      </c>
    </row>
    <row r="587" spans="1:7" hidden="1" x14ac:dyDescent="0.3">
      <c r="A587" s="356">
        <v>101036</v>
      </c>
      <c r="B587" s="356">
        <v>212</v>
      </c>
      <c r="C587" s="356" t="s">
        <v>562</v>
      </c>
      <c r="D587" s="356">
        <v>2123376</v>
      </c>
      <c r="E587" s="356" t="s">
        <v>11583</v>
      </c>
      <c r="F587" s="356" t="s">
        <v>294</v>
      </c>
      <c r="G587" s="355">
        <v>6871.5</v>
      </c>
    </row>
    <row r="588" spans="1:7" hidden="1" x14ac:dyDescent="0.3">
      <c r="A588" s="356">
        <v>101037</v>
      </c>
      <c r="B588" s="356">
        <v>212</v>
      </c>
      <c r="C588" s="356" t="s">
        <v>562</v>
      </c>
      <c r="D588" s="356">
        <v>2123387</v>
      </c>
      <c r="E588" s="356" t="s">
        <v>11582</v>
      </c>
      <c r="F588" s="356" t="s">
        <v>294</v>
      </c>
      <c r="G588" s="355">
        <v>6847.2</v>
      </c>
    </row>
    <row r="589" spans="1:7" hidden="1" x14ac:dyDescent="0.3">
      <c r="A589" s="356">
        <v>101038</v>
      </c>
      <c r="B589" s="356">
        <v>212</v>
      </c>
      <c r="C589" s="356" t="s">
        <v>562</v>
      </c>
      <c r="D589" s="356">
        <v>2123390</v>
      </c>
      <c r="E589" s="356" t="s">
        <v>11581</v>
      </c>
      <c r="F589" s="356" t="s">
        <v>294</v>
      </c>
      <c r="G589" s="355">
        <v>6907.95</v>
      </c>
    </row>
    <row r="590" spans="1:7" hidden="1" x14ac:dyDescent="0.3">
      <c r="A590" s="356">
        <v>101041</v>
      </c>
      <c r="B590" s="356">
        <v>212</v>
      </c>
      <c r="C590" s="356" t="s">
        <v>562</v>
      </c>
      <c r="D590" s="356">
        <v>2123408</v>
      </c>
      <c r="E590" s="356" t="s">
        <v>1490</v>
      </c>
      <c r="F590" s="356" t="s">
        <v>294</v>
      </c>
      <c r="G590" s="355">
        <v>6057.45</v>
      </c>
    </row>
    <row r="591" spans="1:7" hidden="1" x14ac:dyDescent="0.3">
      <c r="A591" s="356">
        <v>101042</v>
      </c>
      <c r="B591" s="356">
        <v>212</v>
      </c>
      <c r="C591" s="356" t="s">
        <v>562</v>
      </c>
      <c r="D591" s="356">
        <v>2123422</v>
      </c>
      <c r="E591" s="356" t="s">
        <v>9841</v>
      </c>
      <c r="F591" s="356" t="s">
        <v>294</v>
      </c>
      <c r="G591" s="355">
        <v>8694</v>
      </c>
    </row>
    <row r="592" spans="1:7" hidden="1" x14ac:dyDescent="0.3">
      <c r="A592" s="356">
        <v>101043</v>
      </c>
      <c r="B592" s="356">
        <v>212</v>
      </c>
      <c r="C592" s="356" t="s">
        <v>562</v>
      </c>
      <c r="D592" s="356">
        <v>2123434</v>
      </c>
      <c r="E592" s="356" t="s">
        <v>11580</v>
      </c>
      <c r="F592" s="356" t="s">
        <v>294</v>
      </c>
      <c r="G592" s="355">
        <v>6509.43</v>
      </c>
    </row>
    <row r="593" spans="1:7" hidden="1" x14ac:dyDescent="0.3">
      <c r="A593" s="356">
        <v>101044</v>
      </c>
      <c r="B593" s="356">
        <v>212</v>
      </c>
      <c r="C593" s="356" t="s">
        <v>562</v>
      </c>
      <c r="D593" s="356">
        <v>2123444</v>
      </c>
      <c r="E593" s="356" t="s">
        <v>1557</v>
      </c>
      <c r="F593" s="356" t="s">
        <v>294</v>
      </c>
      <c r="G593" s="355">
        <v>7177.68</v>
      </c>
    </row>
    <row r="594" spans="1:7" hidden="1" x14ac:dyDescent="0.3">
      <c r="A594" s="356">
        <v>101045</v>
      </c>
      <c r="B594" s="356">
        <v>212</v>
      </c>
      <c r="C594" s="356" t="s">
        <v>562</v>
      </c>
      <c r="D594" s="356">
        <v>2123486</v>
      </c>
      <c r="E594" s="356" t="s">
        <v>5524</v>
      </c>
      <c r="F594" s="356" t="s">
        <v>294</v>
      </c>
      <c r="G594" s="355">
        <v>6888.51</v>
      </c>
    </row>
    <row r="595" spans="1:7" hidden="1" x14ac:dyDescent="0.3">
      <c r="A595" s="356">
        <v>101046</v>
      </c>
      <c r="B595" s="356">
        <v>212</v>
      </c>
      <c r="C595" s="356" t="s">
        <v>562</v>
      </c>
      <c r="D595" s="356">
        <v>2123524</v>
      </c>
      <c r="E595" s="356" t="s">
        <v>123</v>
      </c>
      <c r="F595" s="356" t="s">
        <v>294</v>
      </c>
      <c r="G595" s="355">
        <v>7214.13</v>
      </c>
    </row>
    <row r="596" spans="1:7" hidden="1" x14ac:dyDescent="0.3">
      <c r="A596" s="356">
        <v>101047</v>
      </c>
      <c r="B596" s="356">
        <v>212</v>
      </c>
      <c r="C596" s="356" t="s">
        <v>562</v>
      </c>
      <c r="D596" s="356">
        <v>2123525</v>
      </c>
      <c r="E596" s="356" t="s">
        <v>11579</v>
      </c>
      <c r="F596" s="356" t="s">
        <v>294</v>
      </c>
      <c r="G596" s="355">
        <v>6324.75</v>
      </c>
    </row>
    <row r="597" spans="1:7" hidden="1" x14ac:dyDescent="0.3">
      <c r="A597" s="356">
        <v>101048</v>
      </c>
      <c r="B597" s="356">
        <v>212</v>
      </c>
      <c r="C597" s="356" t="s">
        <v>562</v>
      </c>
      <c r="D597" s="356">
        <v>2123528</v>
      </c>
      <c r="E597" s="356" t="s">
        <v>11578</v>
      </c>
      <c r="F597" s="356" t="s">
        <v>294</v>
      </c>
      <c r="G597" s="355">
        <v>6954.12</v>
      </c>
    </row>
    <row r="598" spans="1:7" hidden="1" x14ac:dyDescent="0.3">
      <c r="A598" s="356">
        <v>101049</v>
      </c>
      <c r="B598" s="356">
        <v>212</v>
      </c>
      <c r="C598" s="356" t="s">
        <v>562</v>
      </c>
      <c r="D598" s="356">
        <v>2123550</v>
      </c>
      <c r="E598" s="356" t="s">
        <v>151</v>
      </c>
      <c r="F598" s="356" t="s">
        <v>294</v>
      </c>
      <c r="G598" s="355">
        <v>9313.65</v>
      </c>
    </row>
    <row r="599" spans="1:7" hidden="1" x14ac:dyDescent="0.3">
      <c r="A599" s="356">
        <v>101050</v>
      </c>
      <c r="B599" s="356">
        <v>212</v>
      </c>
      <c r="C599" s="356" t="s">
        <v>562</v>
      </c>
      <c r="D599" s="356">
        <v>2123629</v>
      </c>
      <c r="E599" s="356" t="s">
        <v>11577</v>
      </c>
      <c r="F599" s="356" t="s">
        <v>294</v>
      </c>
      <c r="G599" s="355">
        <v>9653.85</v>
      </c>
    </row>
    <row r="600" spans="1:7" hidden="1" x14ac:dyDescent="0.3">
      <c r="A600" s="356">
        <v>101051</v>
      </c>
      <c r="B600" s="356">
        <v>212</v>
      </c>
      <c r="C600" s="356" t="s">
        <v>562</v>
      </c>
      <c r="D600" s="356">
        <v>2123636</v>
      </c>
      <c r="E600" s="356" t="s">
        <v>11576</v>
      </c>
      <c r="F600" s="356" t="s">
        <v>294</v>
      </c>
      <c r="G600" s="355">
        <v>7175.25</v>
      </c>
    </row>
    <row r="601" spans="1:7" hidden="1" x14ac:dyDescent="0.3">
      <c r="A601" s="356">
        <v>101052</v>
      </c>
      <c r="B601" s="356">
        <v>212</v>
      </c>
      <c r="C601" s="356" t="s">
        <v>562</v>
      </c>
      <c r="D601" s="356">
        <v>2123644</v>
      </c>
      <c r="E601" s="356" t="s">
        <v>4724</v>
      </c>
      <c r="F601" s="356" t="s">
        <v>294</v>
      </c>
      <c r="G601" s="355">
        <v>6822.9</v>
      </c>
    </row>
    <row r="602" spans="1:7" hidden="1" x14ac:dyDescent="0.3">
      <c r="A602" s="356">
        <v>101053</v>
      </c>
      <c r="B602" s="356">
        <v>212</v>
      </c>
      <c r="C602" s="356" t="s">
        <v>562</v>
      </c>
      <c r="D602" s="356">
        <v>2124297</v>
      </c>
      <c r="E602" s="356" t="s">
        <v>11575</v>
      </c>
      <c r="F602" s="356"/>
      <c r="G602" s="355">
        <v>26927.5</v>
      </c>
    </row>
    <row r="603" spans="1:7" hidden="1" x14ac:dyDescent="0.3">
      <c r="A603" s="356">
        <v>101057</v>
      </c>
      <c r="B603" s="356">
        <v>212</v>
      </c>
      <c r="C603" s="356" t="s">
        <v>562</v>
      </c>
      <c r="D603" s="356">
        <v>2125201</v>
      </c>
      <c r="E603" s="356" t="s">
        <v>11574</v>
      </c>
      <c r="F603" s="356"/>
      <c r="G603" s="355">
        <v>12149.5</v>
      </c>
    </row>
    <row r="604" spans="1:7" hidden="1" x14ac:dyDescent="0.3">
      <c r="A604" s="356">
        <v>101094</v>
      </c>
      <c r="B604" s="356">
        <v>212</v>
      </c>
      <c r="C604" s="356" t="s">
        <v>562</v>
      </c>
      <c r="D604" s="356">
        <v>2127068</v>
      </c>
      <c r="E604" s="356" t="s">
        <v>5656</v>
      </c>
      <c r="F604" s="356"/>
      <c r="G604" s="355">
        <v>6733.75</v>
      </c>
    </row>
    <row r="605" spans="1:7" hidden="1" x14ac:dyDescent="0.3">
      <c r="A605" s="356">
        <v>101095</v>
      </c>
      <c r="B605" s="356">
        <v>212</v>
      </c>
      <c r="C605" s="356" t="s">
        <v>562</v>
      </c>
      <c r="D605" s="356">
        <v>2127077</v>
      </c>
      <c r="E605" s="356" t="s">
        <v>11573</v>
      </c>
      <c r="F605" s="356"/>
      <c r="G605" s="355">
        <v>6092.5</v>
      </c>
    </row>
    <row r="606" spans="1:7" hidden="1" x14ac:dyDescent="0.3">
      <c r="A606" s="356">
        <v>101099</v>
      </c>
      <c r="B606" s="356">
        <v>212</v>
      </c>
      <c r="C606" s="356" t="s">
        <v>562</v>
      </c>
      <c r="D606" s="356">
        <v>2127123</v>
      </c>
      <c r="E606" s="356" t="s">
        <v>11572</v>
      </c>
      <c r="F606" s="356"/>
      <c r="G606" s="355">
        <v>6031.75</v>
      </c>
    </row>
    <row r="607" spans="1:7" hidden="1" x14ac:dyDescent="0.3">
      <c r="A607" s="356">
        <v>101102</v>
      </c>
      <c r="B607" s="356">
        <v>212</v>
      </c>
      <c r="C607" s="356" t="s">
        <v>562</v>
      </c>
      <c r="D607" s="356">
        <v>2127183</v>
      </c>
      <c r="E607" s="356" t="s">
        <v>11571</v>
      </c>
      <c r="F607" s="356"/>
      <c r="G607" s="355">
        <v>10756.75</v>
      </c>
    </row>
    <row r="608" spans="1:7" hidden="1" x14ac:dyDescent="0.3">
      <c r="A608" s="356">
        <v>101103</v>
      </c>
      <c r="B608" s="356">
        <v>212</v>
      </c>
      <c r="C608" s="356" t="s">
        <v>562</v>
      </c>
      <c r="D608" s="356">
        <v>2127207</v>
      </c>
      <c r="E608" s="356" t="s">
        <v>11570</v>
      </c>
      <c r="F608" s="356"/>
      <c r="G608" s="355">
        <v>10041.25</v>
      </c>
    </row>
    <row r="609" spans="1:7" hidden="1" x14ac:dyDescent="0.3">
      <c r="A609" s="356">
        <v>101104</v>
      </c>
      <c r="B609" s="356">
        <v>213</v>
      </c>
      <c r="C609" s="356" t="s">
        <v>1247</v>
      </c>
      <c r="D609" s="356">
        <v>2131026</v>
      </c>
      <c r="E609" s="356" t="s">
        <v>11569</v>
      </c>
      <c r="F609" s="356"/>
      <c r="G609" s="355">
        <v>4486</v>
      </c>
    </row>
    <row r="610" spans="1:7" hidden="1" x14ac:dyDescent="0.3">
      <c r="A610" s="356">
        <v>101105</v>
      </c>
      <c r="B610" s="356">
        <v>213</v>
      </c>
      <c r="C610" s="356" t="s">
        <v>1247</v>
      </c>
      <c r="D610" s="356">
        <v>2131046</v>
      </c>
      <c r="E610" s="356" t="s">
        <v>11568</v>
      </c>
      <c r="F610" s="356"/>
      <c r="G610" s="355">
        <v>4661.5</v>
      </c>
    </row>
    <row r="611" spans="1:7" hidden="1" x14ac:dyDescent="0.3">
      <c r="A611" s="356">
        <v>101106</v>
      </c>
      <c r="B611" s="356">
        <v>213</v>
      </c>
      <c r="C611" s="356" t="s">
        <v>1247</v>
      </c>
      <c r="D611" s="356">
        <v>2131052</v>
      </c>
      <c r="E611" s="356" t="s">
        <v>11567</v>
      </c>
      <c r="F611" s="356"/>
      <c r="G611" s="355">
        <v>4661.5</v>
      </c>
    </row>
    <row r="612" spans="1:7" hidden="1" x14ac:dyDescent="0.3">
      <c r="A612" s="356">
        <v>101107</v>
      </c>
      <c r="B612" s="356">
        <v>213</v>
      </c>
      <c r="C612" s="356" t="s">
        <v>1247</v>
      </c>
      <c r="D612" s="356">
        <v>2132032</v>
      </c>
      <c r="E612" s="356" t="s">
        <v>11566</v>
      </c>
      <c r="F612" s="356"/>
      <c r="G612" s="355">
        <v>6587.5</v>
      </c>
    </row>
    <row r="613" spans="1:7" hidden="1" x14ac:dyDescent="0.3">
      <c r="A613" s="356">
        <v>101110</v>
      </c>
      <c r="B613" s="356">
        <v>213</v>
      </c>
      <c r="C613" s="356" t="s">
        <v>1247</v>
      </c>
      <c r="D613" s="356">
        <v>2132189</v>
      </c>
      <c r="E613" s="356" t="s">
        <v>11565</v>
      </c>
      <c r="F613" s="356"/>
      <c r="G613" s="355">
        <v>7980.25</v>
      </c>
    </row>
    <row r="614" spans="1:7" hidden="1" x14ac:dyDescent="0.3">
      <c r="A614" s="356">
        <v>101111</v>
      </c>
      <c r="B614" s="356">
        <v>213</v>
      </c>
      <c r="C614" s="356" t="s">
        <v>1247</v>
      </c>
      <c r="D614" s="356">
        <v>2132208</v>
      </c>
      <c r="E614" s="356" t="s">
        <v>11564</v>
      </c>
      <c r="F614" s="356"/>
      <c r="G614" s="355">
        <v>8617</v>
      </c>
    </row>
    <row r="615" spans="1:7" hidden="1" x14ac:dyDescent="0.3">
      <c r="A615" s="356">
        <v>101115</v>
      </c>
      <c r="B615" s="356">
        <v>213</v>
      </c>
      <c r="C615" s="356" t="s">
        <v>1247</v>
      </c>
      <c r="D615" s="356">
        <v>2132778</v>
      </c>
      <c r="E615" s="356" t="s">
        <v>11563</v>
      </c>
      <c r="F615" s="356"/>
      <c r="G615" s="355">
        <v>8414.5</v>
      </c>
    </row>
    <row r="616" spans="1:7" hidden="1" x14ac:dyDescent="0.3">
      <c r="A616" s="356">
        <v>101116</v>
      </c>
      <c r="B616" s="356">
        <v>213</v>
      </c>
      <c r="C616" s="356" t="s">
        <v>1247</v>
      </c>
      <c r="D616" s="356">
        <v>2132799</v>
      </c>
      <c r="E616" s="356" t="s">
        <v>11562</v>
      </c>
      <c r="F616" s="356"/>
      <c r="G616" s="355">
        <v>8542.75</v>
      </c>
    </row>
    <row r="617" spans="1:7" hidden="1" x14ac:dyDescent="0.3">
      <c r="A617" s="356">
        <v>101117</v>
      </c>
      <c r="B617" s="356">
        <v>213</v>
      </c>
      <c r="C617" s="356" t="s">
        <v>1247</v>
      </c>
      <c r="D617" s="356">
        <v>2132816</v>
      </c>
      <c r="E617" s="356" t="s">
        <v>11561</v>
      </c>
      <c r="F617" s="356"/>
      <c r="G617" s="355">
        <v>6043</v>
      </c>
    </row>
    <row r="618" spans="1:7" hidden="1" x14ac:dyDescent="0.3">
      <c r="A618" s="356">
        <v>101120</v>
      </c>
      <c r="B618" s="356">
        <v>213</v>
      </c>
      <c r="C618" s="356" t="s">
        <v>1247</v>
      </c>
      <c r="D618" s="356">
        <v>2132844</v>
      </c>
      <c r="E618" s="356" t="s">
        <v>6623</v>
      </c>
      <c r="F618" s="356"/>
      <c r="G618" s="355">
        <v>7415.5</v>
      </c>
    </row>
    <row r="619" spans="1:7" hidden="1" x14ac:dyDescent="0.3">
      <c r="A619" s="356">
        <v>101121</v>
      </c>
      <c r="B619" s="356">
        <v>213</v>
      </c>
      <c r="C619" s="356" t="s">
        <v>1247</v>
      </c>
      <c r="D619" s="356">
        <v>2133306</v>
      </c>
      <c r="E619" s="356" t="s">
        <v>11560</v>
      </c>
      <c r="F619" s="356" t="s">
        <v>294</v>
      </c>
      <c r="G619" s="355">
        <v>6706.26</v>
      </c>
    </row>
    <row r="620" spans="1:7" hidden="1" x14ac:dyDescent="0.3">
      <c r="A620" s="356">
        <v>101122</v>
      </c>
      <c r="B620" s="356">
        <v>213</v>
      </c>
      <c r="C620" s="356" t="s">
        <v>1247</v>
      </c>
      <c r="D620" s="356">
        <v>2133316</v>
      </c>
      <c r="E620" s="356" t="s">
        <v>11559</v>
      </c>
      <c r="F620" s="356" t="s">
        <v>294</v>
      </c>
      <c r="G620" s="355">
        <v>6601.77</v>
      </c>
    </row>
    <row r="621" spans="1:7" hidden="1" x14ac:dyDescent="0.3">
      <c r="A621" s="356">
        <v>101123</v>
      </c>
      <c r="B621" s="356">
        <v>213</v>
      </c>
      <c r="C621" s="356" t="s">
        <v>1247</v>
      </c>
      <c r="D621" s="356">
        <v>2133351</v>
      </c>
      <c r="E621" s="356" t="s">
        <v>11558</v>
      </c>
      <c r="F621" s="356" t="s">
        <v>294</v>
      </c>
      <c r="G621" s="355">
        <v>6963.84</v>
      </c>
    </row>
    <row r="622" spans="1:7" hidden="1" x14ac:dyDescent="0.3">
      <c r="A622" s="356">
        <v>101124</v>
      </c>
      <c r="B622" s="356">
        <v>213</v>
      </c>
      <c r="C622" s="356" t="s">
        <v>1247</v>
      </c>
      <c r="D622" s="356">
        <v>2133381</v>
      </c>
      <c r="E622" s="356" t="s">
        <v>11557</v>
      </c>
      <c r="F622" s="356" t="s">
        <v>294</v>
      </c>
      <c r="G622" s="355">
        <v>6873.93</v>
      </c>
    </row>
    <row r="623" spans="1:7" hidden="1" x14ac:dyDescent="0.3">
      <c r="A623" s="356">
        <v>101125</v>
      </c>
      <c r="B623" s="356">
        <v>213</v>
      </c>
      <c r="C623" s="356" t="s">
        <v>1247</v>
      </c>
      <c r="D623" s="356">
        <v>2133414</v>
      </c>
      <c r="E623" s="356" t="s">
        <v>11556</v>
      </c>
      <c r="F623" s="356" t="s">
        <v>294</v>
      </c>
      <c r="G623" s="355">
        <v>6932.25</v>
      </c>
    </row>
    <row r="624" spans="1:7" hidden="1" x14ac:dyDescent="0.3">
      <c r="A624" s="356">
        <v>101126</v>
      </c>
      <c r="B624" s="356">
        <v>213</v>
      </c>
      <c r="C624" s="356" t="s">
        <v>1247</v>
      </c>
      <c r="D624" s="356">
        <v>2133418</v>
      </c>
      <c r="E624" s="356" t="s">
        <v>11555</v>
      </c>
      <c r="F624" s="356" t="s">
        <v>294</v>
      </c>
      <c r="G624" s="355">
        <v>5838.75</v>
      </c>
    </row>
    <row r="625" spans="1:7" hidden="1" x14ac:dyDescent="0.3">
      <c r="A625" s="356">
        <v>101127</v>
      </c>
      <c r="B625" s="356">
        <v>213</v>
      </c>
      <c r="C625" s="356" t="s">
        <v>1247</v>
      </c>
      <c r="D625" s="356">
        <v>2133424</v>
      </c>
      <c r="E625" s="356" t="s">
        <v>11554</v>
      </c>
      <c r="F625" s="356" t="s">
        <v>294</v>
      </c>
      <c r="G625" s="355">
        <v>6939.54</v>
      </c>
    </row>
    <row r="626" spans="1:7" hidden="1" x14ac:dyDescent="0.3">
      <c r="A626" s="356">
        <v>101128</v>
      </c>
      <c r="B626" s="356">
        <v>213</v>
      </c>
      <c r="C626" s="356" t="s">
        <v>1247</v>
      </c>
      <c r="D626" s="356">
        <v>2133432</v>
      </c>
      <c r="E626" s="356" t="s">
        <v>2035</v>
      </c>
      <c r="F626" s="356" t="s">
        <v>294</v>
      </c>
      <c r="G626" s="355">
        <v>7965</v>
      </c>
    </row>
    <row r="627" spans="1:7" hidden="1" x14ac:dyDescent="0.3">
      <c r="A627" s="356">
        <v>101129</v>
      </c>
      <c r="B627" s="356">
        <v>213</v>
      </c>
      <c r="C627" s="356" t="s">
        <v>1247</v>
      </c>
      <c r="D627" s="356">
        <v>2133440</v>
      </c>
      <c r="E627" s="356" t="s">
        <v>11553</v>
      </c>
      <c r="F627" s="356" t="s">
        <v>294</v>
      </c>
      <c r="G627" s="355">
        <v>6531.3</v>
      </c>
    </row>
    <row r="628" spans="1:7" hidden="1" x14ac:dyDescent="0.3">
      <c r="A628" s="356">
        <v>101130</v>
      </c>
      <c r="B628" s="356">
        <v>213</v>
      </c>
      <c r="C628" s="356" t="s">
        <v>1247</v>
      </c>
      <c r="D628" s="356">
        <v>2133446</v>
      </c>
      <c r="E628" s="356" t="s">
        <v>11552</v>
      </c>
      <c r="F628" s="356" t="s">
        <v>294</v>
      </c>
      <c r="G628" s="355">
        <v>6324.75</v>
      </c>
    </row>
    <row r="629" spans="1:7" hidden="1" x14ac:dyDescent="0.3">
      <c r="A629" s="356">
        <v>101131</v>
      </c>
      <c r="B629" s="356">
        <v>213</v>
      </c>
      <c r="C629" s="356" t="s">
        <v>1247</v>
      </c>
      <c r="D629" s="356">
        <v>2133451</v>
      </c>
      <c r="E629" s="356" t="s">
        <v>11551</v>
      </c>
      <c r="F629" s="356" t="s">
        <v>294</v>
      </c>
      <c r="G629" s="355">
        <v>6373.35</v>
      </c>
    </row>
    <row r="630" spans="1:7" hidden="1" x14ac:dyDescent="0.3">
      <c r="A630" s="356">
        <v>101132</v>
      </c>
      <c r="B630" s="356">
        <v>213</v>
      </c>
      <c r="C630" s="356" t="s">
        <v>1247</v>
      </c>
      <c r="D630" s="356">
        <v>2133453</v>
      </c>
      <c r="E630" s="356" t="s">
        <v>11550</v>
      </c>
      <c r="F630" s="356" t="s">
        <v>294</v>
      </c>
      <c r="G630" s="355">
        <v>6324.75</v>
      </c>
    </row>
    <row r="631" spans="1:7" hidden="1" x14ac:dyDescent="0.3">
      <c r="A631" s="356">
        <v>101133</v>
      </c>
      <c r="B631" s="356">
        <v>213</v>
      </c>
      <c r="C631" s="356" t="s">
        <v>1247</v>
      </c>
      <c r="D631" s="356">
        <v>2133473</v>
      </c>
      <c r="E631" s="356" t="s">
        <v>5524</v>
      </c>
      <c r="F631" s="356" t="s">
        <v>294</v>
      </c>
      <c r="G631" s="355">
        <v>7731.72</v>
      </c>
    </row>
    <row r="632" spans="1:7" hidden="1" x14ac:dyDescent="0.3">
      <c r="A632" s="356">
        <v>101134</v>
      </c>
      <c r="B632" s="356">
        <v>213</v>
      </c>
      <c r="C632" s="356" t="s">
        <v>1247</v>
      </c>
      <c r="D632" s="356">
        <v>2133496</v>
      </c>
      <c r="E632" s="356" t="s">
        <v>993</v>
      </c>
      <c r="F632" s="356" t="s">
        <v>294</v>
      </c>
      <c r="G632" s="355">
        <v>6555.6</v>
      </c>
    </row>
    <row r="633" spans="1:7" hidden="1" x14ac:dyDescent="0.3">
      <c r="A633" s="356">
        <v>101135</v>
      </c>
      <c r="B633" s="356">
        <v>213</v>
      </c>
      <c r="C633" s="356" t="s">
        <v>1247</v>
      </c>
      <c r="D633" s="356">
        <v>2133511</v>
      </c>
      <c r="E633" s="356" t="s">
        <v>11549</v>
      </c>
      <c r="F633" s="356" t="s">
        <v>294</v>
      </c>
      <c r="G633" s="355">
        <v>6502.14</v>
      </c>
    </row>
    <row r="634" spans="1:7" hidden="1" x14ac:dyDescent="0.3">
      <c r="A634" s="356">
        <v>101136</v>
      </c>
      <c r="B634" s="356">
        <v>213</v>
      </c>
      <c r="C634" s="356" t="s">
        <v>1247</v>
      </c>
      <c r="D634" s="356">
        <v>2133520</v>
      </c>
      <c r="E634" s="356" t="s">
        <v>11548</v>
      </c>
      <c r="F634" s="356" t="s">
        <v>294</v>
      </c>
      <c r="G634" s="355">
        <v>6737.85</v>
      </c>
    </row>
    <row r="635" spans="1:7" hidden="1" x14ac:dyDescent="0.3">
      <c r="A635" s="356">
        <v>101137</v>
      </c>
      <c r="B635" s="356">
        <v>213</v>
      </c>
      <c r="C635" s="356" t="s">
        <v>1247</v>
      </c>
      <c r="D635" s="356">
        <v>2133532</v>
      </c>
      <c r="E635" s="356" t="s">
        <v>11547</v>
      </c>
      <c r="F635" s="356" t="s">
        <v>294</v>
      </c>
      <c r="G635" s="355">
        <v>7729.29</v>
      </c>
    </row>
    <row r="636" spans="1:7" hidden="1" x14ac:dyDescent="0.3">
      <c r="A636" s="356">
        <v>101138</v>
      </c>
      <c r="B636" s="356">
        <v>213</v>
      </c>
      <c r="C636" s="356" t="s">
        <v>1247</v>
      </c>
      <c r="D636" s="356">
        <v>2133539</v>
      </c>
      <c r="E636" s="356" t="s">
        <v>11546</v>
      </c>
      <c r="F636" s="356" t="s">
        <v>294</v>
      </c>
      <c r="G636" s="355">
        <v>6754.86</v>
      </c>
    </row>
    <row r="637" spans="1:7" hidden="1" x14ac:dyDescent="0.3">
      <c r="A637" s="356">
        <v>101139</v>
      </c>
      <c r="B637" s="356">
        <v>213</v>
      </c>
      <c r="C637" s="356" t="s">
        <v>1247</v>
      </c>
      <c r="D637" s="356">
        <v>2133580</v>
      </c>
      <c r="E637" s="356" t="s">
        <v>11545</v>
      </c>
      <c r="F637" s="356" t="s">
        <v>294</v>
      </c>
      <c r="G637" s="355">
        <v>6762.15</v>
      </c>
    </row>
    <row r="638" spans="1:7" hidden="1" x14ac:dyDescent="0.3">
      <c r="A638" s="356">
        <v>101140</v>
      </c>
      <c r="B638" s="356">
        <v>213</v>
      </c>
      <c r="C638" s="356" t="s">
        <v>1247</v>
      </c>
      <c r="D638" s="356">
        <v>2133582</v>
      </c>
      <c r="E638" s="356" t="s">
        <v>11544</v>
      </c>
      <c r="F638" s="356" t="s">
        <v>294</v>
      </c>
      <c r="G638" s="355">
        <v>7848.36</v>
      </c>
    </row>
    <row r="639" spans="1:7" hidden="1" x14ac:dyDescent="0.3">
      <c r="A639" s="356">
        <v>101141</v>
      </c>
      <c r="B639" s="356">
        <v>213</v>
      </c>
      <c r="C639" s="356" t="s">
        <v>1247</v>
      </c>
      <c r="D639" s="356">
        <v>2133590</v>
      </c>
      <c r="E639" s="356" t="s">
        <v>11543</v>
      </c>
      <c r="F639" s="356" t="s">
        <v>294</v>
      </c>
      <c r="G639" s="355">
        <v>6905.52</v>
      </c>
    </row>
    <row r="640" spans="1:7" hidden="1" x14ac:dyDescent="0.3">
      <c r="A640" s="356">
        <v>101142</v>
      </c>
      <c r="B640" s="356">
        <v>213</v>
      </c>
      <c r="C640" s="356" t="s">
        <v>1247</v>
      </c>
      <c r="D640" s="356">
        <v>2133598</v>
      </c>
      <c r="E640" s="356" t="s">
        <v>9405</v>
      </c>
      <c r="F640" s="356" t="s">
        <v>294</v>
      </c>
      <c r="G640" s="355">
        <v>6432.4</v>
      </c>
    </row>
    <row r="641" spans="1:7" hidden="1" x14ac:dyDescent="0.3">
      <c r="A641" s="356">
        <v>101143</v>
      </c>
      <c r="B641" s="356">
        <v>213</v>
      </c>
      <c r="C641" s="356" t="s">
        <v>1247</v>
      </c>
      <c r="D641" s="356">
        <v>2133610</v>
      </c>
      <c r="E641" s="356" t="s">
        <v>480</v>
      </c>
      <c r="F641" s="356" t="s">
        <v>294</v>
      </c>
      <c r="G641" s="355">
        <v>7056.18</v>
      </c>
    </row>
    <row r="642" spans="1:7" hidden="1" x14ac:dyDescent="0.3">
      <c r="A642" s="356">
        <v>101144</v>
      </c>
      <c r="B642" s="356">
        <v>213</v>
      </c>
      <c r="C642" s="356" t="s">
        <v>1247</v>
      </c>
      <c r="D642" s="356">
        <v>2133611</v>
      </c>
      <c r="E642" s="356" t="s">
        <v>11542</v>
      </c>
      <c r="F642" s="356" t="s">
        <v>294</v>
      </c>
      <c r="G642" s="355">
        <v>6944.4</v>
      </c>
    </row>
    <row r="643" spans="1:7" hidden="1" x14ac:dyDescent="0.3">
      <c r="A643" s="356">
        <v>101146</v>
      </c>
      <c r="B643" s="356">
        <v>213</v>
      </c>
      <c r="C643" s="356" t="s">
        <v>1247</v>
      </c>
      <c r="D643" s="356">
        <v>2133623</v>
      </c>
      <c r="E643" s="356" t="s">
        <v>11541</v>
      </c>
      <c r="F643" s="356" t="s">
        <v>294</v>
      </c>
      <c r="G643" s="355">
        <v>6531.3</v>
      </c>
    </row>
    <row r="644" spans="1:7" hidden="1" x14ac:dyDescent="0.3">
      <c r="A644" s="356">
        <v>101147</v>
      </c>
      <c r="B644" s="356">
        <v>213</v>
      </c>
      <c r="C644" s="356" t="s">
        <v>1247</v>
      </c>
      <c r="D644" s="356">
        <v>2133653</v>
      </c>
      <c r="E644" s="356" t="s">
        <v>11540</v>
      </c>
      <c r="F644" s="356" t="s">
        <v>294</v>
      </c>
      <c r="G644" s="355">
        <v>6791.31</v>
      </c>
    </row>
    <row r="645" spans="1:7" hidden="1" x14ac:dyDescent="0.3">
      <c r="A645" s="356">
        <v>101154</v>
      </c>
      <c r="B645" s="356">
        <v>213</v>
      </c>
      <c r="C645" s="356" t="s">
        <v>1247</v>
      </c>
      <c r="D645" s="356">
        <v>2134723</v>
      </c>
      <c r="E645" s="356" t="s">
        <v>11539</v>
      </c>
      <c r="F645" s="356" t="s">
        <v>294</v>
      </c>
      <c r="G645" s="355">
        <v>23389.43</v>
      </c>
    </row>
    <row r="646" spans="1:7" hidden="1" x14ac:dyDescent="0.3">
      <c r="A646" s="356">
        <v>101182</v>
      </c>
      <c r="B646" s="356">
        <v>213</v>
      </c>
      <c r="C646" s="356" t="s">
        <v>1247</v>
      </c>
      <c r="D646" s="356">
        <v>2137042</v>
      </c>
      <c r="E646" s="356" t="s">
        <v>11538</v>
      </c>
      <c r="F646" s="356"/>
      <c r="G646" s="355">
        <v>7510</v>
      </c>
    </row>
    <row r="647" spans="1:7" hidden="1" x14ac:dyDescent="0.3">
      <c r="A647" s="356">
        <v>101184</v>
      </c>
      <c r="B647" s="356">
        <v>213</v>
      </c>
      <c r="C647" s="356" t="s">
        <v>1247</v>
      </c>
      <c r="D647" s="356">
        <v>2137184</v>
      </c>
      <c r="E647" s="356" t="s">
        <v>11537</v>
      </c>
      <c r="F647" s="356"/>
      <c r="G647" s="355">
        <v>6598.75</v>
      </c>
    </row>
    <row r="648" spans="1:7" hidden="1" x14ac:dyDescent="0.3">
      <c r="A648" s="356">
        <v>101188</v>
      </c>
      <c r="B648" s="356">
        <v>301</v>
      </c>
      <c r="C648" s="356" t="s">
        <v>450</v>
      </c>
      <c r="D648" s="356">
        <v>3012005</v>
      </c>
      <c r="E648" s="356" t="s">
        <v>11536</v>
      </c>
      <c r="F648" s="356"/>
      <c r="G648" s="355">
        <v>7723.75</v>
      </c>
    </row>
    <row r="649" spans="1:7" hidden="1" x14ac:dyDescent="0.3">
      <c r="A649" s="356">
        <v>101192</v>
      </c>
      <c r="B649" s="356">
        <v>301</v>
      </c>
      <c r="C649" s="356" t="s">
        <v>450</v>
      </c>
      <c r="D649" s="356">
        <v>3012009</v>
      </c>
      <c r="E649" s="356" t="s">
        <v>5901</v>
      </c>
      <c r="F649" s="356"/>
      <c r="G649" s="355">
        <v>10345</v>
      </c>
    </row>
    <row r="650" spans="1:7" hidden="1" x14ac:dyDescent="0.3">
      <c r="A650" s="356">
        <v>101193</v>
      </c>
      <c r="B650" s="356">
        <v>301</v>
      </c>
      <c r="C650" s="356" t="s">
        <v>450</v>
      </c>
      <c r="D650" s="356">
        <v>3012010</v>
      </c>
      <c r="E650" s="356" t="s">
        <v>11535</v>
      </c>
      <c r="F650" s="356"/>
      <c r="G650" s="355">
        <v>17603.5</v>
      </c>
    </row>
    <row r="651" spans="1:7" hidden="1" x14ac:dyDescent="0.3">
      <c r="A651" s="356">
        <v>101196</v>
      </c>
      <c r="B651" s="356">
        <v>301</v>
      </c>
      <c r="C651" s="356" t="s">
        <v>450</v>
      </c>
      <c r="D651" s="356">
        <v>3012013</v>
      </c>
      <c r="E651" s="356" t="s">
        <v>11534</v>
      </c>
      <c r="F651" s="356"/>
      <c r="G651" s="355">
        <v>13636.75</v>
      </c>
    </row>
    <row r="652" spans="1:7" hidden="1" x14ac:dyDescent="0.3">
      <c r="A652" s="356">
        <v>101198</v>
      </c>
      <c r="B652" s="356">
        <v>301</v>
      </c>
      <c r="C652" s="356" t="s">
        <v>450</v>
      </c>
      <c r="D652" s="356">
        <v>3012015</v>
      </c>
      <c r="E652" s="356" t="s">
        <v>11533</v>
      </c>
      <c r="F652" s="356"/>
      <c r="G652" s="355">
        <v>15058.75</v>
      </c>
    </row>
    <row r="653" spans="1:7" hidden="1" x14ac:dyDescent="0.3">
      <c r="A653" s="356">
        <v>101202</v>
      </c>
      <c r="B653" s="356">
        <v>301</v>
      </c>
      <c r="C653" s="356" t="s">
        <v>450</v>
      </c>
      <c r="D653" s="356">
        <v>3012024</v>
      </c>
      <c r="E653" s="356" t="s">
        <v>11532</v>
      </c>
      <c r="F653" s="356"/>
      <c r="G653" s="355">
        <v>10637.5</v>
      </c>
    </row>
    <row r="654" spans="1:7" hidden="1" x14ac:dyDescent="0.3">
      <c r="A654" s="356">
        <v>101203</v>
      </c>
      <c r="B654" s="356">
        <v>301</v>
      </c>
      <c r="C654" s="356" t="s">
        <v>450</v>
      </c>
      <c r="D654" s="356">
        <v>3012030</v>
      </c>
      <c r="E654" s="356" t="s">
        <v>11531</v>
      </c>
      <c r="F654" s="356"/>
      <c r="G654" s="355">
        <v>9321.25</v>
      </c>
    </row>
    <row r="655" spans="1:7" hidden="1" x14ac:dyDescent="0.3">
      <c r="A655" s="356">
        <v>101206</v>
      </c>
      <c r="B655" s="356">
        <v>301</v>
      </c>
      <c r="C655" s="356" t="s">
        <v>450</v>
      </c>
      <c r="D655" s="356">
        <v>3012033</v>
      </c>
      <c r="E655" s="356" t="s">
        <v>11530</v>
      </c>
      <c r="F655" s="356"/>
      <c r="G655" s="355">
        <v>13605.25</v>
      </c>
    </row>
    <row r="656" spans="1:7" hidden="1" x14ac:dyDescent="0.3">
      <c r="A656" s="356">
        <v>101211</v>
      </c>
      <c r="B656" s="356">
        <v>301</v>
      </c>
      <c r="C656" s="356" t="s">
        <v>450</v>
      </c>
      <c r="D656" s="356">
        <v>3012043</v>
      </c>
      <c r="E656" s="356" t="s">
        <v>9676</v>
      </c>
      <c r="F656" s="356"/>
      <c r="G656" s="355">
        <v>8140</v>
      </c>
    </row>
    <row r="657" spans="1:7" hidden="1" x14ac:dyDescent="0.3">
      <c r="A657" s="356">
        <v>101212</v>
      </c>
      <c r="B657" s="356">
        <v>301</v>
      </c>
      <c r="C657" s="356" t="s">
        <v>450</v>
      </c>
      <c r="D657" s="356">
        <v>3012047</v>
      </c>
      <c r="E657" s="356" t="s">
        <v>11529</v>
      </c>
      <c r="F657" s="356"/>
      <c r="G657" s="355">
        <v>12815.5</v>
      </c>
    </row>
    <row r="658" spans="1:7" hidden="1" x14ac:dyDescent="0.3">
      <c r="A658" s="356">
        <v>101216</v>
      </c>
      <c r="B658" s="356">
        <v>301</v>
      </c>
      <c r="C658" s="356" t="s">
        <v>450</v>
      </c>
      <c r="D658" s="356">
        <v>3012052</v>
      </c>
      <c r="E658" s="356" t="s">
        <v>11528</v>
      </c>
      <c r="F658" s="356"/>
      <c r="G658" s="355">
        <v>8639.5</v>
      </c>
    </row>
    <row r="659" spans="1:7" hidden="1" x14ac:dyDescent="0.3">
      <c r="A659" s="356">
        <v>101219</v>
      </c>
      <c r="B659" s="356">
        <v>301</v>
      </c>
      <c r="C659" s="356" t="s">
        <v>450</v>
      </c>
      <c r="D659" s="356">
        <v>3012055</v>
      </c>
      <c r="E659" s="356" t="s">
        <v>11527</v>
      </c>
      <c r="F659" s="356"/>
      <c r="G659" s="355">
        <v>9636.25</v>
      </c>
    </row>
    <row r="660" spans="1:7" hidden="1" x14ac:dyDescent="0.3">
      <c r="A660" s="356">
        <v>101220</v>
      </c>
      <c r="B660" s="356">
        <v>301</v>
      </c>
      <c r="C660" s="356" t="s">
        <v>450</v>
      </c>
      <c r="D660" s="356">
        <v>3012056</v>
      </c>
      <c r="E660" s="356" t="s">
        <v>11526</v>
      </c>
      <c r="F660" s="356"/>
      <c r="G660" s="355">
        <v>8655.25</v>
      </c>
    </row>
    <row r="661" spans="1:7" hidden="1" x14ac:dyDescent="0.3">
      <c r="A661" s="356">
        <v>101222</v>
      </c>
      <c r="B661" s="356">
        <v>301</v>
      </c>
      <c r="C661" s="356" t="s">
        <v>450</v>
      </c>
      <c r="D661" s="356">
        <v>3012059</v>
      </c>
      <c r="E661" s="356" t="s">
        <v>11525</v>
      </c>
      <c r="F661" s="356"/>
      <c r="G661" s="355">
        <v>16827.25</v>
      </c>
    </row>
    <row r="662" spans="1:7" hidden="1" x14ac:dyDescent="0.3">
      <c r="A662" s="356">
        <v>101223</v>
      </c>
      <c r="B662" s="356">
        <v>301</v>
      </c>
      <c r="C662" s="356" t="s">
        <v>450</v>
      </c>
      <c r="D662" s="356">
        <v>3012060</v>
      </c>
      <c r="E662" s="356" t="s">
        <v>11524</v>
      </c>
      <c r="F662" s="356"/>
      <c r="G662" s="355">
        <v>7433.5</v>
      </c>
    </row>
    <row r="663" spans="1:7" hidden="1" x14ac:dyDescent="0.3">
      <c r="A663" s="356">
        <v>101224</v>
      </c>
      <c r="B663" s="356">
        <v>301</v>
      </c>
      <c r="C663" s="356" t="s">
        <v>450</v>
      </c>
      <c r="D663" s="356">
        <v>3012061</v>
      </c>
      <c r="E663" s="356" t="s">
        <v>11523</v>
      </c>
      <c r="F663" s="356"/>
      <c r="G663" s="355">
        <v>10900.75</v>
      </c>
    </row>
    <row r="664" spans="1:7" hidden="1" x14ac:dyDescent="0.3">
      <c r="A664" s="356">
        <v>101226</v>
      </c>
      <c r="B664" s="356">
        <v>301</v>
      </c>
      <c r="C664" s="356" t="s">
        <v>450</v>
      </c>
      <c r="D664" s="356">
        <v>3012063</v>
      </c>
      <c r="E664" s="356" t="s">
        <v>11522</v>
      </c>
      <c r="F664" s="356"/>
      <c r="G664" s="355">
        <v>15677.5</v>
      </c>
    </row>
    <row r="665" spans="1:7" hidden="1" x14ac:dyDescent="0.3">
      <c r="A665" s="356">
        <v>101227</v>
      </c>
      <c r="B665" s="356">
        <v>301</v>
      </c>
      <c r="C665" s="356" t="s">
        <v>450</v>
      </c>
      <c r="D665" s="356">
        <v>3012064</v>
      </c>
      <c r="E665" s="356" t="s">
        <v>11521</v>
      </c>
      <c r="F665" s="356"/>
      <c r="G665" s="355">
        <v>10315.75</v>
      </c>
    </row>
    <row r="666" spans="1:7" hidden="1" x14ac:dyDescent="0.3">
      <c r="A666" s="356">
        <v>101228</v>
      </c>
      <c r="B666" s="356">
        <v>301</v>
      </c>
      <c r="C666" s="356" t="s">
        <v>450</v>
      </c>
      <c r="D666" s="356">
        <v>3012065</v>
      </c>
      <c r="E666" s="356" t="s">
        <v>11520</v>
      </c>
      <c r="F666" s="356"/>
      <c r="G666" s="355">
        <v>9064.75</v>
      </c>
    </row>
    <row r="667" spans="1:7" hidden="1" x14ac:dyDescent="0.3">
      <c r="A667" s="356">
        <v>101229</v>
      </c>
      <c r="B667" s="356">
        <v>301</v>
      </c>
      <c r="C667" s="356" t="s">
        <v>450</v>
      </c>
      <c r="D667" s="356">
        <v>3012066</v>
      </c>
      <c r="E667" s="356" t="s">
        <v>11519</v>
      </c>
      <c r="F667" s="356"/>
      <c r="G667" s="355">
        <v>9019.75</v>
      </c>
    </row>
    <row r="668" spans="1:7" hidden="1" x14ac:dyDescent="0.3">
      <c r="A668" s="356">
        <v>101230</v>
      </c>
      <c r="B668" s="356">
        <v>301</v>
      </c>
      <c r="C668" s="356" t="s">
        <v>450</v>
      </c>
      <c r="D668" s="356">
        <v>3012067</v>
      </c>
      <c r="E668" s="356" t="s">
        <v>11023</v>
      </c>
      <c r="F668" s="356"/>
      <c r="G668" s="355">
        <v>17299.75</v>
      </c>
    </row>
    <row r="669" spans="1:7" hidden="1" x14ac:dyDescent="0.3">
      <c r="A669" s="356">
        <v>101231</v>
      </c>
      <c r="B669" s="356">
        <v>301</v>
      </c>
      <c r="C669" s="356" t="s">
        <v>450</v>
      </c>
      <c r="D669" s="356">
        <v>3012068</v>
      </c>
      <c r="E669" s="356" t="s">
        <v>11518</v>
      </c>
      <c r="F669" s="356"/>
      <c r="G669" s="355">
        <v>9064.75</v>
      </c>
    </row>
    <row r="670" spans="1:7" hidden="1" x14ac:dyDescent="0.3">
      <c r="A670" s="356">
        <v>101232</v>
      </c>
      <c r="B670" s="356">
        <v>301</v>
      </c>
      <c r="C670" s="356" t="s">
        <v>450</v>
      </c>
      <c r="D670" s="356">
        <v>3012069</v>
      </c>
      <c r="E670" s="356" t="s">
        <v>11517</v>
      </c>
      <c r="F670" s="356"/>
      <c r="G670" s="355">
        <v>11035.75</v>
      </c>
    </row>
    <row r="671" spans="1:7" hidden="1" x14ac:dyDescent="0.3">
      <c r="A671" s="356">
        <v>101234</v>
      </c>
      <c r="B671" s="356">
        <v>301</v>
      </c>
      <c r="C671" s="356" t="s">
        <v>450</v>
      </c>
      <c r="D671" s="356">
        <v>3013301</v>
      </c>
      <c r="E671" s="356" t="s">
        <v>11516</v>
      </c>
      <c r="F671" s="356" t="s">
        <v>294</v>
      </c>
      <c r="G671" s="355">
        <v>8523.9</v>
      </c>
    </row>
    <row r="672" spans="1:7" hidden="1" x14ac:dyDescent="0.3">
      <c r="A672" s="356">
        <v>101237</v>
      </c>
      <c r="B672" s="356">
        <v>301</v>
      </c>
      <c r="C672" s="356" t="s">
        <v>450</v>
      </c>
      <c r="D672" s="356">
        <v>3013503</v>
      </c>
      <c r="E672" s="356" t="s">
        <v>774</v>
      </c>
      <c r="F672" s="356" t="s">
        <v>294</v>
      </c>
      <c r="G672" s="355">
        <v>9248.0400000000009</v>
      </c>
    </row>
    <row r="673" spans="1:7" hidden="1" x14ac:dyDescent="0.3">
      <c r="A673" s="356">
        <v>101239</v>
      </c>
      <c r="B673" s="356">
        <v>301</v>
      </c>
      <c r="C673" s="356" t="s">
        <v>450</v>
      </c>
      <c r="D673" s="356">
        <v>3013506</v>
      </c>
      <c r="E673" s="356" t="s">
        <v>480</v>
      </c>
      <c r="F673" s="356" t="s">
        <v>294</v>
      </c>
      <c r="G673" s="355">
        <v>7007.58</v>
      </c>
    </row>
    <row r="674" spans="1:7" hidden="1" x14ac:dyDescent="0.3">
      <c r="A674" s="356">
        <v>101241</v>
      </c>
      <c r="B674" s="356">
        <v>301</v>
      </c>
      <c r="C674" s="356" t="s">
        <v>450</v>
      </c>
      <c r="D674" s="356">
        <v>3014021</v>
      </c>
      <c r="E674" s="356" t="s">
        <v>11515</v>
      </c>
      <c r="F674" s="356"/>
      <c r="G674" s="355">
        <v>43082.5</v>
      </c>
    </row>
    <row r="675" spans="1:7" hidden="1" x14ac:dyDescent="0.3">
      <c r="A675" s="356">
        <v>101243</v>
      </c>
      <c r="B675" s="356">
        <v>301</v>
      </c>
      <c r="C675" s="356" t="s">
        <v>450</v>
      </c>
      <c r="D675" s="356">
        <v>3014023</v>
      </c>
      <c r="E675" s="356" t="s">
        <v>11514</v>
      </c>
      <c r="F675" s="356"/>
      <c r="G675" s="355">
        <v>23350</v>
      </c>
    </row>
    <row r="676" spans="1:7" hidden="1" x14ac:dyDescent="0.3">
      <c r="A676" s="356">
        <v>101244</v>
      </c>
      <c r="B676" s="356">
        <v>301</v>
      </c>
      <c r="C676" s="356" t="s">
        <v>450</v>
      </c>
      <c r="D676" s="356">
        <v>3014024</v>
      </c>
      <c r="E676" s="356" t="s">
        <v>11513</v>
      </c>
      <c r="F676" s="356"/>
      <c r="G676" s="355">
        <v>35939.879999999997</v>
      </c>
    </row>
    <row r="677" spans="1:7" hidden="1" x14ac:dyDescent="0.3">
      <c r="A677" s="356">
        <v>101245</v>
      </c>
      <c r="B677" s="356">
        <v>301</v>
      </c>
      <c r="C677" s="356" t="s">
        <v>450</v>
      </c>
      <c r="D677" s="356">
        <v>3014027</v>
      </c>
      <c r="E677" s="356" t="s">
        <v>11512</v>
      </c>
      <c r="F677" s="356"/>
      <c r="G677" s="355">
        <v>39465.620000000003</v>
      </c>
    </row>
    <row r="678" spans="1:7" hidden="1" x14ac:dyDescent="0.3">
      <c r="A678" s="356">
        <v>101247</v>
      </c>
      <c r="B678" s="356">
        <v>301</v>
      </c>
      <c r="C678" s="356" t="s">
        <v>450</v>
      </c>
      <c r="D678" s="356">
        <v>3014703</v>
      </c>
      <c r="E678" s="356" t="s">
        <v>11511</v>
      </c>
      <c r="F678" s="356" t="s">
        <v>294</v>
      </c>
      <c r="G678" s="355">
        <v>31517.78</v>
      </c>
    </row>
    <row r="679" spans="1:7" hidden="1" x14ac:dyDescent="0.3">
      <c r="A679" s="356">
        <v>101251</v>
      </c>
      <c r="B679" s="356">
        <v>302</v>
      </c>
      <c r="C679" s="356" t="s">
        <v>296</v>
      </c>
      <c r="D679" s="356">
        <v>3021000</v>
      </c>
      <c r="E679" s="356" t="s">
        <v>11510</v>
      </c>
      <c r="F679" s="356"/>
      <c r="G679" s="355">
        <v>5022.17</v>
      </c>
    </row>
    <row r="680" spans="1:7" hidden="1" x14ac:dyDescent="0.3">
      <c r="A680" s="356">
        <v>101252</v>
      </c>
      <c r="B680" s="356">
        <v>302</v>
      </c>
      <c r="C680" s="356" t="s">
        <v>296</v>
      </c>
      <c r="D680" s="356">
        <v>3021001</v>
      </c>
      <c r="E680" s="356" t="s">
        <v>11509</v>
      </c>
      <c r="F680" s="356"/>
      <c r="G680" s="355">
        <v>5082.7</v>
      </c>
    </row>
    <row r="681" spans="1:7" hidden="1" x14ac:dyDescent="0.3">
      <c r="A681" s="356">
        <v>101253</v>
      </c>
      <c r="B681" s="356">
        <v>302</v>
      </c>
      <c r="C681" s="356" t="s">
        <v>296</v>
      </c>
      <c r="D681" s="356">
        <v>3021002</v>
      </c>
      <c r="E681" s="356" t="s">
        <v>11508</v>
      </c>
      <c r="F681" s="356"/>
      <c r="G681" s="355">
        <v>5026</v>
      </c>
    </row>
    <row r="682" spans="1:7" hidden="1" x14ac:dyDescent="0.3">
      <c r="A682" s="356">
        <v>101254</v>
      </c>
      <c r="B682" s="356">
        <v>302</v>
      </c>
      <c r="C682" s="356" t="s">
        <v>296</v>
      </c>
      <c r="D682" s="356">
        <v>3021003</v>
      </c>
      <c r="E682" s="356" t="s">
        <v>11507</v>
      </c>
      <c r="F682" s="356"/>
      <c r="G682" s="355">
        <v>5059.75</v>
      </c>
    </row>
    <row r="683" spans="1:7" hidden="1" x14ac:dyDescent="0.3">
      <c r="A683" s="356">
        <v>101255</v>
      </c>
      <c r="B683" s="356">
        <v>302</v>
      </c>
      <c r="C683" s="356" t="s">
        <v>296</v>
      </c>
      <c r="D683" s="356">
        <v>3021100</v>
      </c>
      <c r="E683" s="356" t="s">
        <v>11506</v>
      </c>
      <c r="F683" s="356"/>
      <c r="G683" s="355">
        <v>6328.75</v>
      </c>
    </row>
    <row r="684" spans="1:7" hidden="1" x14ac:dyDescent="0.3">
      <c r="A684" s="356">
        <v>101258</v>
      </c>
      <c r="B684" s="356">
        <v>302</v>
      </c>
      <c r="C684" s="356" t="s">
        <v>296</v>
      </c>
      <c r="D684" s="356">
        <v>3022002</v>
      </c>
      <c r="E684" s="356" t="s">
        <v>11505</v>
      </c>
      <c r="F684" s="356"/>
      <c r="G684" s="355">
        <v>9125.5</v>
      </c>
    </row>
    <row r="685" spans="1:7" hidden="1" x14ac:dyDescent="0.3">
      <c r="A685" s="356">
        <v>101259</v>
      </c>
      <c r="B685" s="356">
        <v>302</v>
      </c>
      <c r="C685" s="356" t="s">
        <v>296</v>
      </c>
      <c r="D685" s="356">
        <v>3022003</v>
      </c>
      <c r="E685" s="356" t="s">
        <v>11504</v>
      </c>
      <c r="F685" s="356"/>
      <c r="G685" s="355">
        <v>8596.75</v>
      </c>
    </row>
    <row r="686" spans="1:7" hidden="1" x14ac:dyDescent="0.3">
      <c r="A686" s="356">
        <v>101262</v>
      </c>
      <c r="B686" s="356">
        <v>302</v>
      </c>
      <c r="C686" s="356" t="s">
        <v>296</v>
      </c>
      <c r="D686" s="356">
        <v>3022007</v>
      </c>
      <c r="E686" s="356" t="s">
        <v>5386</v>
      </c>
      <c r="F686" s="356"/>
      <c r="G686" s="355">
        <v>8027.5</v>
      </c>
    </row>
    <row r="687" spans="1:7" hidden="1" x14ac:dyDescent="0.3">
      <c r="A687" s="356">
        <v>101263</v>
      </c>
      <c r="B687" s="356">
        <v>302</v>
      </c>
      <c r="C687" s="356" t="s">
        <v>296</v>
      </c>
      <c r="D687" s="356">
        <v>3022008</v>
      </c>
      <c r="E687" s="356" t="s">
        <v>5363</v>
      </c>
      <c r="F687" s="356"/>
      <c r="G687" s="355">
        <v>7471.75</v>
      </c>
    </row>
    <row r="688" spans="1:7" hidden="1" x14ac:dyDescent="0.3">
      <c r="A688" s="356">
        <v>101264</v>
      </c>
      <c r="B688" s="356">
        <v>302</v>
      </c>
      <c r="C688" s="356" t="s">
        <v>296</v>
      </c>
      <c r="D688" s="356">
        <v>3022009</v>
      </c>
      <c r="E688" s="356" t="s">
        <v>11503</v>
      </c>
      <c r="F688" s="356"/>
      <c r="G688" s="355">
        <v>9012.1</v>
      </c>
    </row>
    <row r="689" spans="1:7" hidden="1" x14ac:dyDescent="0.3">
      <c r="A689" s="356">
        <v>101266</v>
      </c>
      <c r="B689" s="356">
        <v>302</v>
      </c>
      <c r="C689" s="356" t="s">
        <v>296</v>
      </c>
      <c r="D689" s="356">
        <v>3022011</v>
      </c>
      <c r="E689" s="356" t="s">
        <v>11502</v>
      </c>
      <c r="F689" s="356"/>
      <c r="G689" s="355">
        <v>6340</v>
      </c>
    </row>
    <row r="690" spans="1:7" hidden="1" x14ac:dyDescent="0.3">
      <c r="A690" s="356">
        <v>101269</v>
      </c>
      <c r="B690" s="356">
        <v>302</v>
      </c>
      <c r="C690" s="356" t="s">
        <v>296</v>
      </c>
      <c r="D690" s="356">
        <v>3022014</v>
      </c>
      <c r="E690" s="356" t="s">
        <v>11501</v>
      </c>
      <c r="F690" s="356"/>
      <c r="G690" s="355">
        <v>11832.25</v>
      </c>
    </row>
    <row r="691" spans="1:7" hidden="1" x14ac:dyDescent="0.3">
      <c r="A691" s="356">
        <v>101270</v>
      </c>
      <c r="B691" s="356">
        <v>302</v>
      </c>
      <c r="C691" s="356" t="s">
        <v>296</v>
      </c>
      <c r="D691" s="356">
        <v>3022015</v>
      </c>
      <c r="E691" s="356" t="s">
        <v>11500</v>
      </c>
      <c r="F691" s="356"/>
      <c r="G691" s="355">
        <v>6992.5</v>
      </c>
    </row>
    <row r="692" spans="1:7" hidden="1" x14ac:dyDescent="0.3">
      <c r="A692" s="356">
        <v>101271</v>
      </c>
      <c r="B692" s="356">
        <v>302</v>
      </c>
      <c r="C692" s="356" t="s">
        <v>296</v>
      </c>
      <c r="D692" s="356">
        <v>3022016</v>
      </c>
      <c r="E692" s="356" t="s">
        <v>11499</v>
      </c>
      <c r="F692" s="356"/>
      <c r="G692" s="355">
        <v>6351.25</v>
      </c>
    </row>
    <row r="693" spans="1:7" hidden="1" x14ac:dyDescent="0.3">
      <c r="A693" s="356">
        <v>101272</v>
      </c>
      <c r="B693" s="356">
        <v>302</v>
      </c>
      <c r="C693" s="356" t="s">
        <v>296</v>
      </c>
      <c r="D693" s="356">
        <v>3022017</v>
      </c>
      <c r="E693" s="356" t="s">
        <v>11498</v>
      </c>
      <c r="F693" s="356"/>
      <c r="G693" s="355">
        <v>8702.5</v>
      </c>
    </row>
    <row r="694" spans="1:7" hidden="1" x14ac:dyDescent="0.3">
      <c r="A694" s="356">
        <v>101274</v>
      </c>
      <c r="B694" s="356">
        <v>302</v>
      </c>
      <c r="C694" s="356" t="s">
        <v>296</v>
      </c>
      <c r="D694" s="356">
        <v>3022019</v>
      </c>
      <c r="E694" s="356" t="s">
        <v>11497</v>
      </c>
      <c r="F694" s="356"/>
      <c r="G694" s="355">
        <v>7244.5</v>
      </c>
    </row>
    <row r="695" spans="1:7" hidden="1" x14ac:dyDescent="0.3">
      <c r="A695" s="356">
        <v>101275</v>
      </c>
      <c r="B695" s="356">
        <v>302</v>
      </c>
      <c r="C695" s="356" t="s">
        <v>296</v>
      </c>
      <c r="D695" s="356">
        <v>3022021</v>
      </c>
      <c r="E695" s="356" t="s">
        <v>11496</v>
      </c>
      <c r="F695" s="356"/>
      <c r="G695" s="355">
        <v>10414.75</v>
      </c>
    </row>
    <row r="696" spans="1:7" hidden="1" x14ac:dyDescent="0.3">
      <c r="A696" s="356">
        <v>101277</v>
      </c>
      <c r="B696" s="356">
        <v>302</v>
      </c>
      <c r="C696" s="356" t="s">
        <v>296</v>
      </c>
      <c r="D696" s="356">
        <v>3022023</v>
      </c>
      <c r="E696" s="356" t="s">
        <v>11495</v>
      </c>
      <c r="F696" s="356"/>
      <c r="G696" s="355">
        <v>10945.75</v>
      </c>
    </row>
    <row r="697" spans="1:7" hidden="1" x14ac:dyDescent="0.3">
      <c r="A697" s="356">
        <v>101278</v>
      </c>
      <c r="B697" s="356">
        <v>302</v>
      </c>
      <c r="C697" s="356" t="s">
        <v>296</v>
      </c>
      <c r="D697" s="356">
        <v>3022024</v>
      </c>
      <c r="E697" s="356" t="s">
        <v>11494</v>
      </c>
      <c r="F697" s="356"/>
      <c r="G697" s="355">
        <v>7299.06</v>
      </c>
    </row>
    <row r="698" spans="1:7" hidden="1" x14ac:dyDescent="0.3">
      <c r="A698" s="356">
        <v>101279</v>
      </c>
      <c r="B698" s="356">
        <v>302</v>
      </c>
      <c r="C698" s="356" t="s">
        <v>296</v>
      </c>
      <c r="D698" s="356">
        <v>3022025</v>
      </c>
      <c r="E698" s="356" t="s">
        <v>11493</v>
      </c>
      <c r="F698" s="356"/>
      <c r="G698" s="355">
        <v>7521.25</v>
      </c>
    </row>
    <row r="699" spans="1:7" hidden="1" x14ac:dyDescent="0.3">
      <c r="A699" s="356">
        <v>101280</v>
      </c>
      <c r="B699" s="356">
        <v>302</v>
      </c>
      <c r="C699" s="356" t="s">
        <v>296</v>
      </c>
      <c r="D699" s="356">
        <v>3022026</v>
      </c>
      <c r="E699" s="356" t="s">
        <v>11492</v>
      </c>
      <c r="F699" s="356"/>
      <c r="G699" s="355">
        <v>10527.25</v>
      </c>
    </row>
    <row r="700" spans="1:7" hidden="1" x14ac:dyDescent="0.3">
      <c r="A700" s="356">
        <v>101281</v>
      </c>
      <c r="B700" s="356">
        <v>302</v>
      </c>
      <c r="C700" s="356" t="s">
        <v>296</v>
      </c>
      <c r="D700" s="356">
        <v>3022027</v>
      </c>
      <c r="E700" s="356" t="s">
        <v>11491</v>
      </c>
      <c r="F700" s="356"/>
      <c r="G700" s="355">
        <v>7982.5</v>
      </c>
    </row>
    <row r="701" spans="1:7" hidden="1" x14ac:dyDescent="0.3">
      <c r="A701" s="356">
        <v>101282</v>
      </c>
      <c r="B701" s="356">
        <v>302</v>
      </c>
      <c r="C701" s="356" t="s">
        <v>296</v>
      </c>
      <c r="D701" s="356">
        <v>3022028</v>
      </c>
      <c r="E701" s="356" t="s">
        <v>11490</v>
      </c>
      <c r="F701" s="356"/>
      <c r="G701" s="355">
        <v>6880</v>
      </c>
    </row>
    <row r="702" spans="1:7" hidden="1" x14ac:dyDescent="0.3">
      <c r="A702" s="356">
        <v>101283</v>
      </c>
      <c r="B702" s="356">
        <v>302</v>
      </c>
      <c r="C702" s="356" t="s">
        <v>296</v>
      </c>
      <c r="D702" s="356">
        <v>3022029</v>
      </c>
      <c r="E702" s="356" t="s">
        <v>11489</v>
      </c>
      <c r="F702" s="356"/>
      <c r="G702" s="355">
        <v>9199.75</v>
      </c>
    </row>
    <row r="703" spans="1:7" hidden="1" x14ac:dyDescent="0.3">
      <c r="A703" s="356">
        <v>101285</v>
      </c>
      <c r="B703" s="356">
        <v>302</v>
      </c>
      <c r="C703" s="356" t="s">
        <v>296</v>
      </c>
      <c r="D703" s="356">
        <v>3022031</v>
      </c>
      <c r="E703" s="356" t="s">
        <v>11488</v>
      </c>
      <c r="F703" s="356"/>
      <c r="G703" s="355">
        <v>6320.65</v>
      </c>
    </row>
    <row r="704" spans="1:7" hidden="1" x14ac:dyDescent="0.3">
      <c r="A704" s="356">
        <v>101286</v>
      </c>
      <c r="B704" s="356">
        <v>302</v>
      </c>
      <c r="C704" s="356" t="s">
        <v>296</v>
      </c>
      <c r="D704" s="356">
        <v>3022032</v>
      </c>
      <c r="E704" s="356" t="s">
        <v>11487</v>
      </c>
      <c r="F704" s="356"/>
      <c r="G704" s="355">
        <v>9906.25</v>
      </c>
    </row>
    <row r="705" spans="1:7" hidden="1" x14ac:dyDescent="0.3">
      <c r="A705" s="356">
        <v>101289</v>
      </c>
      <c r="B705" s="356">
        <v>302</v>
      </c>
      <c r="C705" s="356" t="s">
        <v>296</v>
      </c>
      <c r="D705" s="356">
        <v>3022036</v>
      </c>
      <c r="E705" s="356" t="s">
        <v>11486</v>
      </c>
      <c r="F705" s="356"/>
      <c r="G705" s="355">
        <v>7294</v>
      </c>
    </row>
    <row r="706" spans="1:7" hidden="1" x14ac:dyDescent="0.3">
      <c r="A706" s="356">
        <v>101290</v>
      </c>
      <c r="B706" s="356">
        <v>302</v>
      </c>
      <c r="C706" s="356" t="s">
        <v>296</v>
      </c>
      <c r="D706" s="356">
        <v>3022037</v>
      </c>
      <c r="E706" s="356" t="s">
        <v>11485</v>
      </c>
      <c r="F706" s="356"/>
      <c r="G706" s="355">
        <v>7179.25</v>
      </c>
    </row>
    <row r="707" spans="1:7" hidden="1" x14ac:dyDescent="0.3">
      <c r="A707" s="356">
        <v>101293</v>
      </c>
      <c r="B707" s="356">
        <v>302</v>
      </c>
      <c r="C707" s="356" t="s">
        <v>296</v>
      </c>
      <c r="D707" s="356">
        <v>3022042</v>
      </c>
      <c r="E707" s="356" t="s">
        <v>11484</v>
      </c>
      <c r="F707" s="356"/>
      <c r="G707" s="355">
        <v>8050</v>
      </c>
    </row>
    <row r="708" spans="1:7" hidden="1" x14ac:dyDescent="0.3">
      <c r="A708" s="356">
        <v>101294</v>
      </c>
      <c r="B708" s="356">
        <v>302</v>
      </c>
      <c r="C708" s="356" t="s">
        <v>296</v>
      </c>
      <c r="D708" s="356">
        <v>3022043</v>
      </c>
      <c r="E708" s="356" t="s">
        <v>11483</v>
      </c>
      <c r="F708" s="356"/>
      <c r="G708" s="355">
        <v>9332.5</v>
      </c>
    </row>
    <row r="709" spans="1:7" hidden="1" x14ac:dyDescent="0.3">
      <c r="A709" s="356">
        <v>101295</v>
      </c>
      <c r="B709" s="356">
        <v>302</v>
      </c>
      <c r="C709" s="356" t="s">
        <v>296</v>
      </c>
      <c r="D709" s="356">
        <v>3022044</v>
      </c>
      <c r="E709" s="356" t="s">
        <v>11482</v>
      </c>
      <c r="F709" s="356"/>
      <c r="G709" s="355">
        <v>8050</v>
      </c>
    </row>
    <row r="710" spans="1:7" hidden="1" x14ac:dyDescent="0.3">
      <c r="A710" s="356">
        <v>101296</v>
      </c>
      <c r="B710" s="356">
        <v>302</v>
      </c>
      <c r="C710" s="356" t="s">
        <v>296</v>
      </c>
      <c r="D710" s="356">
        <v>3022045</v>
      </c>
      <c r="E710" s="356" t="s">
        <v>11481</v>
      </c>
      <c r="F710" s="356"/>
      <c r="G710" s="355">
        <v>7051</v>
      </c>
    </row>
    <row r="711" spans="1:7" hidden="1" x14ac:dyDescent="0.3">
      <c r="A711" s="356">
        <v>101298</v>
      </c>
      <c r="B711" s="356">
        <v>302</v>
      </c>
      <c r="C711" s="356" t="s">
        <v>296</v>
      </c>
      <c r="D711" s="356">
        <v>3022054</v>
      </c>
      <c r="E711" s="356" t="s">
        <v>11480</v>
      </c>
      <c r="F711" s="356"/>
      <c r="G711" s="355">
        <v>6362.5</v>
      </c>
    </row>
    <row r="712" spans="1:7" hidden="1" x14ac:dyDescent="0.3">
      <c r="A712" s="356">
        <v>101299</v>
      </c>
      <c r="B712" s="356">
        <v>302</v>
      </c>
      <c r="C712" s="356" t="s">
        <v>296</v>
      </c>
      <c r="D712" s="356">
        <v>3022055</v>
      </c>
      <c r="E712" s="356" t="s">
        <v>5468</v>
      </c>
      <c r="F712" s="356"/>
      <c r="G712" s="355">
        <v>6745</v>
      </c>
    </row>
    <row r="713" spans="1:7" hidden="1" x14ac:dyDescent="0.3">
      <c r="A713" s="356">
        <v>101301</v>
      </c>
      <c r="B713" s="356">
        <v>302</v>
      </c>
      <c r="C713" s="356" t="s">
        <v>296</v>
      </c>
      <c r="D713" s="356">
        <v>3022057</v>
      </c>
      <c r="E713" s="356" t="s">
        <v>11479</v>
      </c>
      <c r="F713" s="356"/>
      <c r="G713" s="355">
        <v>10330.15</v>
      </c>
    </row>
    <row r="714" spans="1:7" hidden="1" x14ac:dyDescent="0.3">
      <c r="A714" s="356">
        <v>101304</v>
      </c>
      <c r="B714" s="356">
        <v>302</v>
      </c>
      <c r="C714" s="356" t="s">
        <v>296</v>
      </c>
      <c r="D714" s="356">
        <v>3022060</v>
      </c>
      <c r="E714" s="356" t="s">
        <v>11478</v>
      </c>
      <c r="F714" s="356"/>
      <c r="G714" s="355">
        <v>9116.5</v>
      </c>
    </row>
    <row r="715" spans="1:7" hidden="1" x14ac:dyDescent="0.3">
      <c r="A715" s="356">
        <v>101309</v>
      </c>
      <c r="B715" s="356">
        <v>302</v>
      </c>
      <c r="C715" s="356" t="s">
        <v>296</v>
      </c>
      <c r="D715" s="356">
        <v>3022067</v>
      </c>
      <c r="E715" s="356" t="s">
        <v>11477</v>
      </c>
      <c r="F715" s="356"/>
      <c r="G715" s="355">
        <v>6778.75</v>
      </c>
    </row>
    <row r="716" spans="1:7" hidden="1" x14ac:dyDescent="0.3">
      <c r="A716" s="356">
        <v>101311</v>
      </c>
      <c r="B716" s="356">
        <v>302</v>
      </c>
      <c r="C716" s="356" t="s">
        <v>296</v>
      </c>
      <c r="D716" s="356">
        <v>3022070</v>
      </c>
      <c r="E716" s="356" t="s">
        <v>11476</v>
      </c>
      <c r="F716" s="356"/>
      <c r="G716" s="355">
        <v>6835</v>
      </c>
    </row>
    <row r="717" spans="1:7" hidden="1" x14ac:dyDescent="0.3">
      <c r="A717" s="356">
        <v>101312</v>
      </c>
      <c r="B717" s="356">
        <v>302</v>
      </c>
      <c r="C717" s="356" t="s">
        <v>296</v>
      </c>
      <c r="D717" s="356">
        <v>3022071</v>
      </c>
      <c r="E717" s="356" t="s">
        <v>11475</v>
      </c>
      <c r="F717" s="356"/>
      <c r="G717" s="355">
        <v>6724.75</v>
      </c>
    </row>
    <row r="718" spans="1:7" hidden="1" x14ac:dyDescent="0.3">
      <c r="A718" s="356">
        <v>101313</v>
      </c>
      <c r="B718" s="356">
        <v>302</v>
      </c>
      <c r="C718" s="356" t="s">
        <v>296</v>
      </c>
      <c r="D718" s="356">
        <v>3022072</v>
      </c>
      <c r="E718" s="356" t="s">
        <v>11474</v>
      </c>
      <c r="F718" s="356"/>
      <c r="G718" s="355">
        <v>7858.75</v>
      </c>
    </row>
    <row r="719" spans="1:7" hidden="1" x14ac:dyDescent="0.3">
      <c r="A719" s="356">
        <v>101314</v>
      </c>
      <c r="B719" s="356">
        <v>302</v>
      </c>
      <c r="C719" s="356" t="s">
        <v>296</v>
      </c>
      <c r="D719" s="356">
        <v>3022073</v>
      </c>
      <c r="E719" s="356" t="s">
        <v>11473</v>
      </c>
      <c r="F719" s="356"/>
      <c r="G719" s="355">
        <v>11087.5</v>
      </c>
    </row>
    <row r="720" spans="1:7" hidden="1" x14ac:dyDescent="0.3">
      <c r="A720" s="356">
        <v>101315</v>
      </c>
      <c r="B720" s="356">
        <v>302</v>
      </c>
      <c r="C720" s="356" t="s">
        <v>296</v>
      </c>
      <c r="D720" s="356">
        <v>3023300</v>
      </c>
      <c r="E720" s="356" t="s">
        <v>11472</v>
      </c>
      <c r="F720" s="356" t="s">
        <v>294</v>
      </c>
      <c r="G720" s="355">
        <v>6628.5</v>
      </c>
    </row>
    <row r="721" spans="1:7" hidden="1" x14ac:dyDescent="0.3">
      <c r="A721" s="356">
        <v>101316</v>
      </c>
      <c r="B721" s="356">
        <v>302</v>
      </c>
      <c r="C721" s="356" t="s">
        <v>296</v>
      </c>
      <c r="D721" s="356">
        <v>3023302</v>
      </c>
      <c r="E721" s="356" t="s">
        <v>2559</v>
      </c>
      <c r="F721" s="356" t="s">
        <v>294</v>
      </c>
      <c r="G721" s="355">
        <v>7082.91</v>
      </c>
    </row>
    <row r="722" spans="1:7" hidden="1" x14ac:dyDescent="0.3">
      <c r="A722" s="356">
        <v>101317</v>
      </c>
      <c r="B722" s="356">
        <v>302</v>
      </c>
      <c r="C722" s="356" t="s">
        <v>296</v>
      </c>
      <c r="D722" s="356">
        <v>3023304</v>
      </c>
      <c r="E722" s="356" t="s">
        <v>148</v>
      </c>
      <c r="F722" s="356" t="s">
        <v>294</v>
      </c>
      <c r="G722" s="355">
        <v>7471.71</v>
      </c>
    </row>
    <row r="723" spans="1:7" hidden="1" x14ac:dyDescent="0.3">
      <c r="A723" s="356">
        <v>101318</v>
      </c>
      <c r="B723" s="356">
        <v>302</v>
      </c>
      <c r="C723" s="356" t="s">
        <v>296</v>
      </c>
      <c r="D723" s="356">
        <v>3023305</v>
      </c>
      <c r="E723" s="356" t="s">
        <v>11471</v>
      </c>
      <c r="F723" s="356" t="s">
        <v>294</v>
      </c>
      <c r="G723" s="355">
        <v>6033.15</v>
      </c>
    </row>
    <row r="724" spans="1:7" hidden="1" x14ac:dyDescent="0.3">
      <c r="A724" s="356">
        <v>101319</v>
      </c>
      <c r="B724" s="356">
        <v>302</v>
      </c>
      <c r="C724" s="356" t="s">
        <v>296</v>
      </c>
      <c r="D724" s="356">
        <v>3023307</v>
      </c>
      <c r="E724" s="356" t="s">
        <v>11470</v>
      </c>
      <c r="F724" s="356" t="s">
        <v>294</v>
      </c>
      <c r="G724" s="355">
        <v>7116.93</v>
      </c>
    </row>
    <row r="725" spans="1:7" hidden="1" x14ac:dyDescent="0.3">
      <c r="A725" s="356">
        <v>101321</v>
      </c>
      <c r="B725" s="356">
        <v>302</v>
      </c>
      <c r="C725" s="356" t="s">
        <v>296</v>
      </c>
      <c r="D725" s="356">
        <v>3023309</v>
      </c>
      <c r="E725" s="356" t="s">
        <v>2974</v>
      </c>
      <c r="F725" s="356" t="s">
        <v>294</v>
      </c>
      <c r="G725" s="355">
        <v>7103.32</v>
      </c>
    </row>
    <row r="726" spans="1:7" hidden="1" x14ac:dyDescent="0.3">
      <c r="A726" s="356">
        <v>101323</v>
      </c>
      <c r="B726" s="356">
        <v>302</v>
      </c>
      <c r="C726" s="356" t="s">
        <v>296</v>
      </c>
      <c r="D726" s="356">
        <v>3023311</v>
      </c>
      <c r="E726" s="356" t="s">
        <v>123</v>
      </c>
      <c r="F726" s="356" t="s">
        <v>294</v>
      </c>
      <c r="G726" s="355">
        <v>9880.08</v>
      </c>
    </row>
    <row r="727" spans="1:7" hidden="1" x14ac:dyDescent="0.3">
      <c r="A727" s="356">
        <v>101324</v>
      </c>
      <c r="B727" s="356">
        <v>302</v>
      </c>
      <c r="C727" s="356" t="s">
        <v>296</v>
      </c>
      <c r="D727" s="356">
        <v>3023312</v>
      </c>
      <c r="E727" s="356" t="s">
        <v>11469</v>
      </c>
      <c r="F727" s="356" t="s">
        <v>294</v>
      </c>
      <c r="G727" s="355">
        <v>6907.95</v>
      </c>
    </row>
    <row r="728" spans="1:7" hidden="1" x14ac:dyDescent="0.3">
      <c r="A728" s="356">
        <v>101325</v>
      </c>
      <c r="B728" s="356">
        <v>302</v>
      </c>
      <c r="C728" s="356" t="s">
        <v>296</v>
      </c>
      <c r="D728" s="356">
        <v>3023313</v>
      </c>
      <c r="E728" s="356" t="s">
        <v>11468</v>
      </c>
      <c r="F728" s="356" t="s">
        <v>294</v>
      </c>
      <c r="G728" s="355">
        <v>6890.94</v>
      </c>
    </row>
    <row r="729" spans="1:7" hidden="1" x14ac:dyDescent="0.3">
      <c r="A729" s="356">
        <v>101326</v>
      </c>
      <c r="B729" s="356">
        <v>302</v>
      </c>
      <c r="C729" s="356" t="s">
        <v>296</v>
      </c>
      <c r="D729" s="356">
        <v>3023314</v>
      </c>
      <c r="E729" s="356" t="s">
        <v>11467</v>
      </c>
      <c r="F729" s="356" t="s">
        <v>294</v>
      </c>
      <c r="G729" s="355">
        <v>6871.5</v>
      </c>
    </row>
    <row r="730" spans="1:7" hidden="1" x14ac:dyDescent="0.3">
      <c r="A730" s="356">
        <v>101327</v>
      </c>
      <c r="B730" s="356">
        <v>302</v>
      </c>
      <c r="C730" s="356" t="s">
        <v>296</v>
      </c>
      <c r="D730" s="356">
        <v>3023315</v>
      </c>
      <c r="E730" s="356" t="s">
        <v>11466</v>
      </c>
      <c r="F730" s="356" t="s">
        <v>294</v>
      </c>
      <c r="G730" s="355">
        <v>6871.5</v>
      </c>
    </row>
    <row r="731" spans="1:7" hidden="1" x14ac:dyDescent="0.3">
      <c r="A731" s="356">
        <v>101328</v>
      </c>
      <c r="B731" s="356">
        <v>302</v>
      </c>
      <c r="C731" s="356" t="s">
        <v>296</v>
      </c>
      <c r="D731" s="356">
        <v>3023316</v>
      </c>
      <c r="E731" s="356" t="s">
        <v>11465</v>
      </c>
      <c r="F731" s="356" t="s">
        <v>294</v>
      </c>
      <c r="G731" s="355">
        <v>6871.5</v>
      </c>
    </row>
    <row r="732" spans="1:7" hidden="1" x14ac:dyDescent="0.3">
      <c r="A732" s="356">
        <v>101329</v>
      </c>
      <c r="B732" s="356">
        <v>302</v>
      </c>
      <c r="C732" s="356" t="s">
        <v>296</v>
      </c>
      <c r="D732" s="356">
        <v>3023317</v>
      </c>
      <c r="E732" s="356" t="s">
        <v>11464</v>
      </c>
      <c r="F732" s="356" t="s">
        <v>294</v>
      </c>
      <c r="G732" s="355">
        <v>7531.49</v>
      </c>
    </row>
    <row r="733" spans="1:7" hidden="1" x14ac:dyDescent="0.3">
      <c r="A733" s="356">
        <v>101330</v>
      </c>
      <c r="B733" s="356">
        <v>302</v>
      </c>
      <c r="C733" s="356" t="s">
        <v>296</v>
      </c>
      <c r="D733" s="356">
        <v>3023500</v>
      </c>
      <c r="E733" s="356" t="s">
        <v>11463</v>
      </c>
      <c r="F733" s="356" t="s">
        <v>294</v>
      </c>
      <c r="G733" s="355">
        <v>6507</v>
      </c>
    </row>
    <row r="734" spans="1:7" hidden="1" x14ac:dyDescent="0.3">
      <c r="A734" s="356">
        <v>101331</v>
      </c>
      <c r="B734" s="356">
        <v>302</v>
      </c>
      <c r="C734" s="356" t="s">
        <v>296</v>
      </c>
      <c r="D734" s="356">
        <v>3023501</v>
      </c>
      <c r="E734" s="356" t="s">
        <v>6567</v>
      </c>
      <c r="F734" s="356" t="s">
        <v>294</v>
      </c>
      <c r="G734" s="355">
        <v>7175.25</v>
      </c>
    </row>
    <row r="735" spans="1:7" hidden="1" x14ac:dyDescent="0.3">
      <c r="A735" s="356">
        <v>101332</v>
      </c>
      <c r="B735" s="356">
        <v>302</v>
      </c>
      <c r="C735" s="356" t="s">
        <v>296</v>
      </c>
      <c r="D735" s="356">
        <v>3023502</v>
      </c>
      <c r="E735" s="356" t="s">
        <v>11462</v>
      </c>
      <c r="F735" s="356" t="s">
        <v>294</v>
      </c>
      <c r="G735" s="355">
        <v>8595.8799999999992</v>
      </c>
    </row>
    <row r="736" spans="1:7" hidden="1" x14ac:dyDescent="0.3">
      <c r="A736" s="356">
        <v>101333</v>
      </c>
      <c r="B736" s="356">
        <v>302</v>
      </c>
      <c r="C736" s="356" t="s">
        <v>296</v>
      </c>
      <c r="D736" s="356">
        <v>3023504</v>
      </c>
      <c r="E736" s="356" t="s">
        <v>11461</v>
      </c>
      <c r="F736" s="356" t="s">
        <v>294</v>
      </c>
      <c r="G736" s="355">
        <v>10199.629999999999</v>
      </c>
    </row>
    <row r="737" spans="1:7" hidden="1" x14ac:dyDescent="0.3">
      <c r="A737" s="356">
        <v>101334</v>
      </c>
      <c r="B737" s="356">
        <v>302</v>
      </c>
      <c r="C737" s="356" t="s">
        <v>296</v>
      </c>
      <c r="D737" s="356">
        <v>3023506</v>
      </c>
      <c r="E737" s="356" t="s">
        <v>480</v>
      </c>
      <c r="F737" s="356" t="s">
        <v>294</v>
      </c>
      <c r="G737" s="355">
        <v>8208</v>
      </c>
    </row>
    <row r="738" spans="1:7" hidden="1" x14ac:dyDescent="0.3">
      <c r="A738" s="356">
        <v>101335</v>
      </c>
      <c r="B738" s="356">
        <v>302</v>
      </c>
      <c r="C738" s="356" t="s">
        <v>296</v>
      </c>
      <c r="D738" s="356">
        <v>3023507</v>
      </c>
      <c r="E738" s="356" t="s">
        <v>7826</v>
      </c>
      <c r="F738" s="356" t="s">
        <v>294</v>
      </c>
      <c r="G738" s="355">
        <v>7090.2</v>
      </c>
    </row>
    <row r="739" spans="1:7" hidden="1" x14ac:dyDescent="0.3">
      <c r="A739" s="356">
        <v>101337</v>
      </c>
      <c r="B739" s="356">
        <v>302</v>
      </c>
      <c r="C739" s="356" t="s">
        <v>296</v>
      </c>
      <c r="D739" s="356">
        <v>3023509</v>
      </c>
      <c r="E739" s="356" t="s">
        <v>1533</v>
      </c>
      <c r="F739" s="356" t="s">
        <v>294</v>
      </c>
      <c r="G739" s="355">
        <v>10890.72</v>
      </c>
    </row>
    <row r="740" spans="1:7" hidden="1" x14ac:dyDescent="0.3">
      <c r="A740" s="356">
        <v>101338</v>
      </c>
      <c r="B740" s="356">
        <v>302</v>
      </c>
      <c r="C740" s="356" t="s">
        <v>296</v>
      </c>
      <c r="D740" s="356">
        <v>3023510</v>
      </c>
      <c r="E740" s="356" t="s">
        <v>10976</v>
      </c>
      <c r="F740" s="356" t="s">
        <v>294</v>
      </c>
      <c r="G740" s="355">
        <v>9265.0499999999993</v>
      </c>
    </row>
    <row r="741" spans="1:7" hidden="1" x14ac:dyDescent="0.3">
      <c r="A741" s="356">
        <v>101339</v>
      </c>
      <c r="B741" s="356">
        <v>302</v>
      </c>
      <c r="C741" s="356" t="s">
        <v>296</v>
      </c>
      <c r="D741" s="356">
        <v>3023511</v>
      </c>
      <c r="E741" s="356" t="s">
        <v>11460</v>
      </c>
      <c r="F741" s="356" t="s">
        <v>294</v>
      </c>
      <c r="G741" s="355">
        <v>9578.52</v>
      </c>
    </row>
    <row r="742" spans="1:7" hidden="1" x14ac:dyDescent="0.3">
      <c r="A742" s="356">
        <v>101340</v>
      </c>
      <c r="B742" s="356">
        <v>302</v>
      </c>
      <c r="C742" s="356" t="s">
        <v>296</v>
      </c>
      <c r="D742" s="356">
        <v>3023512</v>
      </c>
      <c r="E742" s="356" t="s">
        <v>11459</v>
      </c>
      <c r="F742" s="356" t="s">
        <v>294</v>
      </c>
      <c r="G742" s="355">
        <v>9410.85</v>
      </c>
    </row>
    <row r="743" spans="1:7" hidden="1" x14ac:dyDescent="0.3">
      <c r="A743" s="356">
        <v>101342</v>
      </c>
      <c r="B743" s="356">
        <v>302</v>
      </c>
      <c r="C743" s="356" t="s">
        <v>296</v>
      </c>
      <c r="D743" s="356">
        <v>3023514</v>
      </c>
      <c r="E743" s="356" t="s">
        <v>11458</v>
      </c>
      <c r="F743" s="356" t="s">
        <v>294</v>
      </c>
      <c r="G743" s="355">
        <v>6944.4</v>
      </c>
    </row>
    <row r="744" spans="1:7" hidden="1" x14ac:dyDescent="0.3">
      <c r="A744" s="356">
        <v>101345</v>
      </c>
      <c r="B744" s="356">
        <v>302</v>
      </c>
      <c r="C744" s="356" t="s">
        <v>296</v>
      </c>
      <c r="D744" s="356">
        <v>3024003</v>
      </c>
      <c r="E744" s="356" t="s">
        <v>11457</v>
      </c>
      <c r="F744" s="356"/>
      <c r="G744" s="355">
        <v>17213.12</v>
      </c>
    </row>
    <row r="745" spans="1:7" hidden="1" x14ac:dyDescent="0.3">
      <c r="A745" s="356">
        <v>101356</v>
      </c>
      <c r="B745" s="356">
        <v>302</v>
      </c>
      <c r="C745" s="356" t="s">
        <v>296</v>
      </c>
      <c r="D745" s="356">
        <v>3025201</v>
      </c>
      <c r="E745" s="356" t="s">
        <v>11456</v>
      </c>
      <c r="F745" s="356"/>
      <c r="G745" s="355">
        <v>8387.5</v>
      </c>
    </row>
    <row r="746" spans="1:7" hidden="1" x14ac:dyDescent="0.3">
      <c r="A746" s="356">
        <v>101361</v>
      </c>
      <c r="B746" s="356">
        <v>302</v>
      </c>
      <c r="C746" s="356" t="s">
        <v>296</v>
      </c>
      <c r="D746" s="356">
        <v>3025404</v>
      </c>
      <c r="E746" s="356" t="s">
        <v>11455</v>
      </c>
      <c r="F746" s="356" t="s">
        <v>294</v>
      </c>
      <c r="G746" s="355">
        <v>18529.43</v>
      </c>
    </row>
    <row r="747" spans="1:7" hidden="1" x14ac:dyDescent="0.3">
      <c r="A747" s="356">
        <v>101362</v>
      </c>
      <c r="B747" s="356">
        <v>302</v>
      </c>
      <c r="C747" s="356" t="s">
        <v>296</v>
      </c>
      <c r="D747" s="356">
        <v>3025405</v>
      </c>
      <c r="E747" s="356" t="s">
        <v>11454</v>
      </c>
      <c r="F747" s="356" t="s">
        <v>294</v>
      </c>
      <c r="G747" s="355">
        <v>27969.98</v>
      </c>
    </row>
    <row r="748" spans="1:7" hidden="1" x14ac:dyDescent="0.3">
      <c r="A748" s="356">
        <v>101364</v>
      </c>
      <c r="B748" s="356">
        <v>302</v>
      </c>
      <c r="C748" s="356" t="s">
        <v>296</v>
      </c>
      <c r="D748" s="356">
        <v>3025407</v>
      </c>
      <c r="E748" s="356" t="s">
        <v>9770</v>
      </c>
      <c r="F748" s="356" t="s">
        <v>294</v>
      </c>
      <c r="G748" s="355">
        <v>25388.1</v>
      </c>
    </row>
    <row r="749" spans="1:7" hidden="1" x14ac:dyDescent="0.3">
      <c r="A749" s="356">
        <v>101395</v>
      </c>
      <c r="B749" s="356">
        <v>302</v>
      </c>
      <c r="C749" s="356" t="s">
        <v>296</v>
      </c>
      <c r="D749" s="356">
        <v>3027005</v>
      </c>
      <c r="E749" s="356" t="s">
        <v>11453</v>
      </c>
      <c r="F749" s="356"/>
      <c r="G749" s="355">
        <v>7881.25</v>
      </c>
    </row>
    <row r="750" spans="1:7" hidden="1" x14ac:dyDescent="0.3">
      <c r="A750" s="356">
        <v>101396</v>
      </c>
      <c r="B750" s="356">
        <v>302</v>
      </c>
      <c r="C750" s="356" t="s">
        <v>296</v>
      </c>
      <c r="D750" s="356">
        <v>3027009</v>
      </c>
      <c r="E750" s="356" t="s">
        <v>11452</v>
      </c>
      <c r="F750" s="356"/>
      <c r="G750" s="355">
        <v>7834</v>
      </c>
    </row>
    <row r="751" spans="1:7" hidden="1" x14ac:dyDescent="0.3">
      <c r="A751" s="356">
        <v>101397</v>
      </c>
      <c r="B751" s="356">
        <v>302</v>
      </c>
      <c r="C751" s="356" t="s">
        <v>296</v>
      </c>
      <c r="D751" s="356">
        <v>3027010</v>
      </c>
      <c r="E751" s="356" t="s">
        <v>11451</v>
      </c>
      <c r="F751" s="356"/>
      <c r="G751" s="355">
        <v>6632.5</v>
      </c>
    </row>
    <row r="752" spans="1:7" hidden="1" x14ac:dyDescent="0.3">
      <c r="A752" s="356">
        <v>101402</v>
      </c>
      <c r="B752" s="356">
        <v>303</v>
      </c>
      <c r="C752" s="356" t="s">
        <v>819</v>
      </c>
      <c r="D752" s="356">
        <v>3032001</v>
      </c>
      <c r="E752" s="356" t="s">
        <v>11450</v>
      </c>
      <c r="F752" s="356"/>
      <c r="G752" s="355">
        <v>8812.75</v>
      </c>
    </row>
    <row r="753" spans="1:7" hidden="1" x14ac:dyDescent="0.3">
      <c r="A753" s="356">
        <v>101403</v>
      </c>
      <c r="B753" s="356">
        <v>303</v>
      </c>
      <c r="C753" s="356" t="s">
        <v>819</v>
      </c>
      <c r="D753" s="356">
        <v>3032002</v>
      </c>
      <c r="E753" s="356" t="s">
        <v>11449</v>
      </c>
      <c r="F753" s="356"/>
      <c r="G753" s="355">
        <v>11301.25</v>
      </c>
    </row>
    <row r="754" spans="1:7" hidden="1" x14ac:dyDescent="0.3">
      <c r="A754" s="356">
        <v>101413</v>
      </c>
      <c r="B754" s="356">
        <v>303</v>
      </c>
      <c r="C754" s="356" t="s">
        <v>819</v>
      </c>
      <c r="D754" s="356">
        <v>3032016</v>
      </c>
      <c r="E754" s="356" t="s">
        <v>1634</v>
      </c>
      <c r="F754" s="356"/>
      <c r="G754" s="355">
        <v>9024.25</v>
      </c>
    </row>
    <row r="755" spans="1:7" hidden="1" x14ac:dyDescent="0.3">
      <c r="A755" s="356">
        <v>101426</v>
      </c>
      <c r="B755" s="356">
        <v>303</v>
      </c>
      <c r="C755" s="356" t="s">
        <v>819</v>
      </c>
      <c r="D755" s="356">
        <v>3032042</v>
      </c>
      <c r="E755" s="356" t="s">
        <v>11448</v>
      </c>
      <c r="F755" s="356"/>
      <c r="G755" s="355">
        <v>8977</v>
      </c>
    </row>
    <row r="756" spans="1:7" hidden="1" x14ac:dyDescent="0.3">
      <c r="A756" s="356">
        <v>101429</v>
      </c>
      <c r="B756" s="356">
        <v>303</v>
      </c>
      <c r="C756" s="356" t="s">
        <v>819</v>
      </c>
      <c r="D756" s="356">
        <v>3032049</v>
      </c>
      <c r="E756" s="356" t="s">
        <v>11447</v>
      </c>
      <c r="F756" s="356"/>
      <c r="G756" s="355">
        <v>7408.75</v>
      </c>
    </row>
    <row r="757" spans="1:7" hidden="1" x14ac:dyDescent="0.3">
      <c r="A757" s="356">
        <v>101434</v>
      </c>
      <c r="B757" s="356">
        <v>303</v>
      </c>
      <c r="C757" s="356" t="s">
        <v>819</v>
      </c>
      <c r="D757" s="356">
        <v>3032056</v>
      </c>
      <c r="E757" s="356" t="s">
        <v>11446</v>
      </c>
      <c r="F757" s="356"/>
      <c r="G757" s="355">
        <v>8833</v>
      </c>
    </row>
    <row r="758" spans="1:7" hidden="1" x14ac:dyDescent="0.3">
      <c r="A758" s="356">
        <v>101437</v>
      </c>
      <c r="B758" s="356">
        <v>303</v>
      </c>
      <c r="C758" s="356" t="s">
        <v>819</v>
      </c>
      <c r="D758" s="356">
        <v>3032059</v>
      </c>
      <c r="E758" s="356" t="s">
        <v>11445</v>
      </c>
      <c r="F758" s="356"/>
      <c r="G758" s="355">
        <v>6781</v>
      </c>
    </row>
    <row r="759" spans="1:7" hidden="1" x14ac:dyDescent="0.3">
      <c r="A759" s="356">
        <v>101451</v>
      </c>
      <c r="B759" s="356">
        <v>303</v>
      </c>
      <c r="C759" s="356" t="s">
        <v>819</v>
      </c>
      <c r="D759" s="356">
        <v>3033001</v>
      </c>
      <c r="E759" s="356" t="s">
        <v>11444</v>
      </c>
      <c r="F759" s="356"/>
      <c r="G759" s="355">
        <v>8963.5</v>
      </c>
    </row>
    <row r="760" spans="1:7" hidden="1" x14ac:dyDescent="0.3">
      <c r="A760" s="356">
        <v>101455</v>
      </c>
      <c r="B760" s="356">
        <v>303</v>
      </c>
      <c r="C760" s="356" t="s">
        <v>819</v>
      </c>
      <c r="D760" s="356">
        <v>3033500</v>
      </c>
      <c r="E760" s="356" t="s">
        <v>7869</v>
      </c>
      <c r="F760" s="356" t="s">
        <v>294</v>
      </c>
      <c r="G760" s="355">
        <v>9362.25</v>
      </c>
    </row>
    <row r="761" spans="1:7" hidden="1" x14ac:dyDescent="0.3">
      <c r="A761" s="356">
        <v>101456</v>
      </c>
      <c r="B761" s="356">
        <v>303</v>
      </c>
      <c r="C761" s="356" t="s">
        <v>819</v>
      </c>
      <c r="D761" s="356">
        <v>3033501</v>
      </c>
      <c r="E761" s="356" t="s">
        <v>7502</v>
      </c>
      <c r="F761" s="356" t="s">
        <v>294</v>
      </c>
      <c r="G761" s="355">
        <v>9551.7900000000009</v>
      </c>
    </row>
    <row r="762" spans="1:7" hidden="1" x14ac:dyDescent="0.3">
      <c r="A762" s="356">
        <v>101457</v>
      </c>
      <c r="B762" s="356">
        <v>303</v>
      </c>
      <c r="C762" s="356" t="s">
        <v>819</v>
      </c>
      <c r="D762" s="356">
        <v>3033502</v>
      </c>
      <c r="E762" s="356" t="s">
        <v>1533</v>
      </c>
      <c r="F762" s="356" t="s">
        <v>294</v>
      </c>
      <c r="G762" s="355">
        <v>6859.35</v>
      </c>
    </row>
    <row r="763" spans="1:7" hidden="1" x14ac:dyDescent="0.3">
      <c r="A763" s="356">
        <v>101458</v>
      </c>
      <c r="B763" s="356">
        <v>303</v>
      </c>
      <c r="C763" s="356" t="s">
        <v>819</v>
      </c>
      <c r="D763" s="356">
        <v>3033503</v>
      </c>
      <c r="E763" s="356" t="s">
        <v>11443</v>
      </c>
      <c r="F763" s="356" t="s">
        <v>294</v>
      </c>
      <c r="G763" s="355">
        <v>9853.11</v>
      </c>
    </row>
    <row r="764" spans="1:7" hidden="1" x14ac:dyDescent="0.3">
      <c r="A764" s="356">
        <v>101459</v>
      </c>
      <c r="B764" s="356">
        <v>303</v>
      </c>
      <c r="C764" s="356" t="s">
        <v>819</v>
      </c>
      <c r="D764" s="356">
        <v>3033504</v>
      </c>
      <c r="E764" s="356" t="s">
        <v>2445</v>
      </c>
      <c r="F764" s="356" t="s">
        <v>294</v>
      </c>
      <c r="G764" s="355">
        <v>9423</v>
      </c>
    </row>
    <row r="765" spans="1:7" hidden="1" x14ac:dyDescent="0.3">
      <c r="A765" s="356">
        <v>101460</v>
      </c>
      <c r="B765" s="356">
        <v>303</v>
      </c>
      <c r="C765" s="356" t="s">
        <v>819</v>
      </c>
      <c r="D765" s="356">
        <v>3033505</v>
      </c>
      <c r="E765" s="356" t="s">
        <v>6314</v>
      </c>
      <c r="F765" s="356" t="s">
        <v>294</v>
      </c>
      <c r="G765" s="355">
        <v>6822.9</v>
      </c>
    </row>
    <row r="766" spans="1:7" hidden="1" x14ac:dyDescent="0.3">
      <c r="A766" s="356">
        <v>101461</v>
      </c>
      <c r="B766" s="356">
        <v>303</v>
      </c>
      <c r="C766" s="356" t="s">
        <v>819</v>
      </c>
      <c r="D766" s="356">
        <v>3033506</v>
      </c>
      <c r="E766" s="356" t="s">
        <v>11442</v>
      </c>
      <c r="F766" s="356" t="s">
        <v>294</v>
      </c>
      <c r="G766" s="355">
        <v>6725.7</v>
      </c>
    </row>
    <row r="767" spans="1:7" hidden="1" x14ac:dyDescent="0.3">
      <c r="A767" s="356">
        <v>101487</v>
      </c>
      <c r="B767" s="356">
        <v>303</v>
      </c>
      <c r="C767" s="356" t="s">
        <v>819</v>
      </c>
      <c r="D767" s="356">
        <v>3037002</v>
      </c>
      <c r="E767" s="356" t="s">
        <v>7701</v>
      </c>
      <c r="F767" s="356"/>
      <c r="G767" s="355">
        <v>6733.75</v>
      </c>
    </row>
    <row r="768" spans="1:7" hidden="1" x14ac:dyDescent="0.3">
      <c r="A768" s="356">
        <v>101489</v>
      </c>
      <c r="B768" s="356">
        <v>304</v>
      </c>
      <c r="C768" s="356" t="s">
        <v>806</v>
      </c>
      <c r="D768" s="356">
        <v>3041000</v>
      </c>
      <c r="E768" s="356" t="s">
        <v>11441</v>
      </c>
      <c r="F768" s="356"/>
      <c r="G768" s="355">
        <v>4951.75</v>
      </c>
    </row>
    <row r="769" spans="1:7" hidden="1" x14ac:dyDescent="0.3">
      <c r="A769" s="356">
        <v>101490</v>
      </c>
      <c r="B769" s="356">
        <v>304</v>
      </c>
      <c r="C769" s="356" t="s">
        <v>806</v>
      </c>
      <c r="D769" s="356">
        <v>3041001</v>
      </c>
      <c r="E769" s="356" t="s">
        <v>11440</v>
      </c>
      <c r="F769" s="356"/>
      <c r="G769" s="355">
        <v>4702</v>
      </c>
    </row>
    <row r="770" spans="1:7" hidden="1" x14ac:dyDescent="0.3">
      <c r="A770" s="356">
        <v>101491</v>
      </c>
      <c r="B770" s="356">
        <v>304</v>
      </c>
      <c r="C770" s="356" t="s">
        <v>806</v>
      </c>
      <c r="D770" s="356">
        <v>3041003</v>
      </c>
      <c r="E770" s="356" t="s">
        <v>11439</v>
      </c>
      <c r="F770" s="356"/>
      <c r="G770" s="355">
        <v>4641.25</v>
      </c>
    </row>
    <row r="771" spans="1:7" hidden="1" x14ac:dyDescent="0.3">
      <c r="A771" s="356">
        <v>101492</v>
      </c>
      <c r="B771" s="356">
        <v>304</v>
      </c>
      <c r="C771" s="356" t="s">
        <v>806</v>
      </c>
      <c r="D771" s="356">
        <v>3041004</v>
      </c>
      <c r="E771" s="356" t="s">
        <v>11438</v>
      </c>
      <c r="F771" s="356"/>
      <c r="G771" s="355">
        <v>4742.5</v>
      </c>
    </row>
    <row r="772" spans="1:7" hidden="1" x14ac:dyDescent="0.3">
      <c r="A772" s="356">
        <v>101493</v>
      </c>
      <c r="B772" s="356">
        <v>872</v>
      </c>
      <c r="C772" s="356" t="s">
        <v>616</v>
      </c>
      <c r="D772" s="356">
        <v>8721108</v>
      </c>
      <c r="E772" s="356" t="s">
        <v>11437</v>
      </c>
      <c r="F772" s="356"/>
      <c r="G772" s="355">
        <v>4540</v>
      </c>
    </row>
    <row r="773" spans="1:7" hidden="1" x14ac:dyDescent="0.3">
      <c r="A773" s="356">
        <v>101494</v>
      </c>
      <c r="B773" s="356">
        <v>380</v>
      </c>
      <c r="C773" s="356" t="s">
        <v>351</v>
      </c>
      <c r="D773" s="356">
        <v>3803377</v>
      </c>
      <c r="E773" s="356" t="s">
        <v>11436</v>
      </c>
      <c r="F773" s="356"/>
      <c r="G773" s="355">
        <v>11150.5</v>
      </c>
    </row>
    <row r="774" spans="1:7" hidden="1" x14ac:dyDescent="0.3">
      <c r="A774" s="356">
        <v>101495</v>
      </c>
      <c r="B774" s="356">
        <v>304</v>
      </c>
      <c r="C774" s="356" t="s">
        <v>806</v>
      </c>
      <c r="D774" s="356">
        <v>3042000</v>
      </c>
      <c r="E774" s="356" t="s">
        <v>11435</v>
      </c>
      <c r="F774" s="356"/>
      <c r="G774" s="355">
        <v>8212</v>
      </c>
    </row>
    <row r="775" spans="1:7" hidden="1" x14ac:dyDescent="0.3">
      <c r="A775" s="356">
        <v>101496</v>
      </c>
      <c r="B775" s="356">
        <v>304</v>
      </c>
      <c r="C775" s="356" t="s">
        <v>806</v>
      </c>
      <c r="D775" s="356">
        <v>3042003</v>
      </c>
      <c r="E775" s="356" t="s">
        <v>11434</v>
      </c>
      <c r="F775" s="356"/>
      <c r="G775" s="355">
        <v>10160.5</v>
      </c>
    </row>
    <row r="776" spans="1:7" hidden="1" x14ac:dyDescent="0.3">
      <c r="A776" s="356">
        <v>101497</v>
      </c>
      <c r="B776" s="356">
        <v>304</v>
      </c>
      <c r="C776" s="356" t="s">
        <v>806</v>
      </c>
      <c r="D776" s="356">
        <v>3042006</v>
      </c>
      <c r="E776" s="356" t="s">
        <v>11433</v>
      </c>
      <c r="F776" s="356"/>
      <c r="G776" s="355">
        <v>12257.5</v>
      </c>
    </row>
    <row r="777" spans="1:7" hidden="1" x14ac:dyDescent="0.3">
      <c r="A777" s="356">
        <v>101498</v>
      </c>
      <c r="B777" s="356">
        <v>304</v>
      </c>
      <c r="C777" s="356" t="s">
        <v>806</v>
      </c>
      <c r="D777" s="356">
        <v>3042007</v>
      </c>
      <c r="E777" s="356" t="s">
        <v>11432</v>
      </c>
      <c r="F777" s="356"/>
      <c r="G777" s="355">
        <v>5433.25</v>
      </c>
    </row>
    <row r="778" spans="1:7" hidden="1" x14ac:dyDescent="0.3">
      <c r="A778" s="356">
        <v>101499</v>
      </c>
      <c r="B778" s="356">
        <v>304</v>
      </c>
      <c r="C778" s="356" t="s">
        <v>806</v>
      </c>
      <c r="D778" s="356">
        <v>3042017</v>
      </c>
      <c r="E778" s="356" t="s">
        <v>11431</v>
      </c>
      <c r="F778" s="356"/>
      <c r="G778" s="355">
        <v>8198.5</v>
      </c>
    </row>
    <row r="779" spans="1:7" hidden="1" x14ac:dyDescent="0.3">
      <c r="A779" s="356">
        <v>101500</v>
      </c>
      <c r="B779" s="356">
        <v>304</v>
      </c>
      <c r="C779" s="356" t="s">
        <v>806</v>
      </c>
      <c r="D779" s="356">
        <v>3042018</v>
      </c>
      <c r="E779" s="356" t="s">
        <v>11430</v>
      </c>
      <c r="F779" s="356"/>
      <c r="G779" s="355">
        <v>8297.5</v>
      </c>
    </row>
    <row r="780" spans="1:7" hidden="1" x14ac:dyDescent="0.3">
      <c r="A780" s="356">
        <v>101501</v>
      </c>
      <c r="B780" s="356">
        <v>304</v>
      </c>
      <c r="C780" s="356" t="s">
        <v>806</v>
      </c>
      <c r="D780" s="356">
        <v>3042019</v>
      </c>
      <c r="E780" s="356" t="s">
        <v>11429</v>
      </c>
      <c r="F780" s="356"/>
      <c r="G780" s="355">
        <v>7064.5</v>
      </c>
    </row>
    <row r="781" spans="1:7" hidden="1" x14ac:dyDescent="0.3">
      <c r="A781" s="356">
        <v>101502</v>
      </c>
      <c r="B781" s="356">
        <v>304</v>
      </c>
      <c r="C781" s="356" t="s">
        <v>806</v>
      </c>
      <c r="D781" s="356">
        <v>3042020</v>
      </c>
      <c r="E781" s="356" t="s">
        <v>11428</v>
      </c>
      <c r="F781" s="356"/>
      <c r="G781" s="355">
        <v>10536.25</v>
      </c>
    </row>
    <row r="782" spans="1:7" hidden="1" x14ac:dyDescent="0.3">
      <c r="A782" s="356">
        <v>101503</v>
      </c>
      <c r="B782" s="356">
        <v>304</v>
      </c>
      <c r="C782" s="356" t="s">
        <v>806</v>
      </c>
      <c r="D782" s="356">
        <v>3042024</v>
      </c>
      <c r="E782" s="356" t="s">
        <v>11427</v>
      </c>
      <c r="F782" s="356"/>
      <c r="G782" s="355">
        <v>11326</v>
      </c>
    </row>
    <row r="783" spans="1:7" hidden="1" x14ac:dyDescent="0.3">
      <c r="A783" s="356">
        <v>101504</v>
      </c>
      <c r="B783" s="356">
        <v>304</v>
      </c>
      <c r="C783" s="356" t="s">
        <v>806</v>
      </c>
      <c r="D783" s="356">
        <v>3042028</v>
      </c>
      <c r="E783" s="356" t="s">
        <v>11426</v>
      </c>
      <c r="F783" s="356"/>
      <c r="G783" s="355">
        <v>12973</v>
      </c>
    </row>
    <row r="784" spans="1:7" hidden="1" x14ac:dyDescent="0.3">
      <c r="A784" s="356">
        <v>101506</v>
      </c>
      <c r="B784" s="356">
        <v>304</v>
      </c>
      <c r="C784" s="356" t="s">
        <v>806</v>
      </c>
      <c r="D784" s="356">
        <v>3042031</v>
      </c>
      <c r="E784" s="356" t="s">
        <v>11425</v>
      </c>
      <c r="F784" s="356"/>
      <c r="G784" s="355">
        <v>13978.75</v>
      </c>
    </row>
    <row r="785" spans="1:7" hidden="1" x14ac:dyDescent="0.3">
      <c r="A785" s="356">
        <v>101507</v>
      </c>
      <c r="B785" s="356">
        <v>304</v>
      </c>
      <c r="C785" s="356" t="s">
        <v>806</v>
      </c>
      <c r="D785" s="356">
        <v>3042033</v>
      </c>
      <c r="E785" s="356" t="s">
        <v>11424</v>
      </c>
      <c r="F785" s="356"/>
      <c r="G785" s="355">
        <v>6250</v>
      </c>
    </row>
    <row r="786" spans="1:7" hidden="1" x14ac:dyDescent="0.3">
      <c r="A786" s="356">
        <v>101508</v>
      </c>
      <c r="B786" s="356">
        <v>304</v>
      </c>
      <c r="C786" s="356" t="s">
        <v>806</v>
      </c>
      <c r="D786" s="356">
        <v>3042034</v>
      </c>
      <c r="E786" s="356" t="s">
        <v>11423</v>
      </c>
      <c r="F786" s="356"/>
      <c r="G786" s="355">
        <v>6579.4</v>
      </c>
    </row>
    <row r="787" spans="1:7" hidden="1" x14ac:dyDescent="0.3">
      <c r="A787" s="356">
        <v>101509</v>
      </c>
      <c r="B787" s="356">
        <v>304</v>
      </c>
      <c r="C787" s="356" t="s">
        <v>806</v>
      </c>
      <c r="D787" s="356">
        <v>3042038</v>
      </c>
      <c r="E787" s="356" t="s">
        <v>8499</v>
      </c>
      <c r="F787" s="356"/>
      <c r="G787" s="355">
        <v>9116.5</v>
      </c>
    </row>
    <row r="788" spans="1:7" hidden="1" x14ac:dyDescent="0.3">
      <c r="A788" s="356">
        <v>101510</v>
      </c>
      <c r="B788" s="356">
        <v>304</v>
      </c>
      <c r="C788" s="356" t="s">
        <v>806</v>
      </c>
      <c r="D788" s="356">
        <v>3042039</v>
      </c>
      <c r="E788" s="356" t="s">
        <v>11422</v>
      </c>
      <c r="F788" s="356"/>
      <c r="G788" s="355">
        <v>12113.5</v>
      </c>
    </row>
    <row r="789" spans="1:7" hidden="1" x14ac:dyDescent="0.3">
      <c r="A789" s="356">
        <v>101511</v>
      </c>
      <c r="B789" s="356">
        <v>304</v>
      </c>
      <c r="C789" s="356" t="s">
        <v>806</v>
      </c>
      <c r="D789" s="356">
        <v>3042041</v>
      </c>
      <c r="E789" s="356" t="s">
        <v>11421</v>
      </c>
      <c r="F789" s="356"/>
      <c r="G789" s="355">
        <v>9355</v>
      </c>
    </row>
    <row r="790" spans="1:7" hidden="1" x14ac:dyDescent="0.3">
      <c r="A790" s="356">
        <v>101512</v>
      </c>
      <c r="B790" s="356">
        <v>304</v>
      </c>
      <c r="C790" s="356" t="s">
        <v>806</v>
      </c>
      <c r="D790" s="356">
        <v>3042042</v>
      </c>
      <c r="E790" s="356" t="s">
        <v>11420</v>
      </c>
      <c r="F790" s="356"/>
      <c r="G790" s="355">
        <v>10023.25</v>
      </c>
    </row>
    <row r="791" spans="1:7" hidden="1" x14ac:dyDescent="0.3">
      <c r="A791" s="356">
        <v>101515</v>
      </c>
      <c r="B791" s="356">
        <v>304</v>
      </c>
      <c r="C791" s="356" t="s">
        <v>806</v>
      </c>
      <c r="D791" s="356">
        <v>3042049</v>
      </c>
      <c r="E791" s="356" t="s">
        <v>11419</v>
      </c>
      <c r="F791" s="356"/>
      <c r="G791" s="355">
        <v>14066.5</v>
      </c>
    </row>
    <row r="792" spans="1:7" hidden="1" x14ac:dyDescent="0.3">
      <c r="A792" s="356">
        <v>101518</v>
      </c>
      <c r="B792" s="356">
        <v>304</v>
      </c>
      <c r="C792" s="356" t="s">
        <v>806</v>
      </c>
      <c r="D792" s="356">
        <v>3042053</v>
      </c>
      <c r="E792" s="356" t="s">
        <v>11418</v>
      </c>
      <c r="F792" s="356"/>
      <c r="G792" s="355">
        <v>9505.75</v>
      </c>
    </row>
    <row r="793" spans="1:7" hidden="1" x14ac:dyDescent="0.3">
      <c r="A793" s="356">
        <v>101519</v>
      </c>
      <c r="B793" s="356">
        <v>304</v>
      </c>
      <c r="C793" s="356" t="s">
        <v>806</v>
      </c>
      <c r="D793" s="356">
        <v>3042055</v>
      </c>
      <c r="E793" s="356" t="s">
        <v>11417</v>
      </c>
      <c r="F793" s="356"/>
      <c r="G793" s="355">
        <v>10741</v>
      </c>
    </row>
    <row r="794" spans="1:7" hidden="1" x14ac:dyDescent="0.3">
      <c r="A794" s="356">
        <v>101520</v>
      </c>
      <c r="B794" s="356">
        <v>304</v>
      </c>
      <c r="C794" s="356" t="s">
        <v>806</v>
      </c>
      <c r="D794" s="356">
        <v>3042056</v>
      </c>
      <c r="E794" s="356" t="s">
        <v>11416</v>
      </c>
      <c r="F794" s="356"/>
      <c r="G794" s="355">
        <v>6382.75</v>
      </c>
    </row>
    <row r="795" spans="1:7" hidden="1" x14ac:dyDescent="0.3">
      <c r="A795" s="356">
        <v>101521</v>
      </c>
      <c r="B795" s="356">
        <v>304</v>
      </c>
      <c r="C795" s="356" t="s">
        <v>806</v>
      </c>
      <c r="D795" s="356">
        <v>3042057</v>
      </c>
      <c r="E795" s="356" t="s">
        <v>11415</v>
      </c>
      <c r="F795" s="356"/>
      <c r="G795" s="355">
        <v>9159.25</v>
      </c>
    </row>
    <row r="796" spans="1:7" hidden="1" x14ac:dyDescent="0.3">
      <c r="A796" s="356">
        <v>101522</v>
      </c>
      <c r="B796" s="356">
        <v>304</v>
      </c>
      <c r="C796" s="356" t="s">
        <v>806</v>
      </c>
      <c r="D796" s="356">
        <v>3042064</v>
      </c>
      <c r="E796" s="356" t="s">
        <v>11414</v>
      </c>
      <c r="F796" s="356"/>
      <c r="G796" s="355">
        <v>7739.5</v>
      </c>
    </row>
    <row r="797" spans="1:7" hidden="1" x14ac:dyDescent="0.3">
      <c r="A797" s="356">
        <v>101524</v>
      </c>
      <c r="B797" s="356">
        <v>304</v>
      </c>
      <c r="C797" s="356" t="s">
        <v>806</v>
      </c>
      <c r="D797" s="356">
        <v>3042066</v>
      </c>
      <c r="E797" s="356" t="s">
        <v>11413</v>
      </c>
      <c r="F797" s="356"/>
      <c r="G797" s="355">
        <v>11191</v>
      </c>
    </row>
    <row r="798" spans="1:7" hidden="1" x14ac:dyDescent="0.3">
      <c r="A798" s="356">
        <v>101526</v>
      </c>
      <c r="B798" s="356">
        <v>304</v>
      </c>
      <c r="C798" s="356" t="s">
        <v>806</v>
      </c>
      <c r="D798" s="356">
        <v>3042068</v>
      </c>
      <c r="E798" s="356" t="s">
        <v>11412</v>
      </c>
      <c r="F798" s="356"/>
      <c r="G798" s="355">
        <v>9388.75</v>
      </c>
    </row>
    <row r="799" spans="1:7" hidden="1" x14ac:dyDescent="0.3">
      <c r="A799" s="356">
        <v>101527</v>
      </c>
      <c r="B799" s="356">
        <v>304</v>
      </c>
      <c r="C799" s="356" t="s">
        <v>806</v>
      </c>
      <c r="D799" s="356">
        <v>3042070</v>
      </c>
      <c r="E799" s="356" t="s">
        <v>11411</v>
      </c>
      <c r="F799" s="356"/>
      <c r="G799" s="355">
        <v>11245</v>
      </c>
    </row>
    <row r="800" spans="1:7" hidden="1" x14ac:dyDescent="0.3">
      <c r="A800" s="356">
        <v>101528</v>
      </c>
      <c r="B800" s="356">
        <v>304</v>
      </c>
      <c r="C800" s="356" t="s">
        <v>806</v>
      </c>
      <c r="D800" s="356">
        <v>3042071</v>
      </c>
      <c r="E800" s="356" t="s">
        <v>11410</v>
      </c>
      <c r="F800" s="356"/>
      <c r="G800" s="355">
        <v>8947.75</v>
      </c>
    </row>
    <row r="801" spans="1:7" hidden="1" x14ac:dyDescent="0.3">
      <c r="A801" s="356">
        <v>101530</v>
      </c>
      <c r="B801" s="356">
        <v>304</v>
      </c>
      <c r="C801" s="356" t="s">
        <v>806</v>
      </c>
      <c r="D801" s="356">
        <v>3042073</v>
      </c>
      <c r="E801" s="356" t="s">
        <v>11409</v>
      </c>
      <c r="F801" s="356"/>
      <c r="G801" s="355">
        <v>8704.75</v>
      </c>
    </row>
    <row r="802" spans="1:7" hidden="1" x14ac:dyDescent="0.3">
      <c r="A802" s="356">
        <v>101531</v>
      </c>
      <c r="B802" s="356">
        <v>304</v>
      </c>
      <c r="C802" s="356" t="s">
        <v>806</v>
      </c>
      <c r="D802" s="356">
        <v>3042074</v>
      </c>
      <c r="E802" s="356" t="s">
        <v>11408</v>
      </c>
      <c r="F802" s="356"/>
      <c r="G802" s="355">
        <v>12302.5</v>
      </c>
    </row>
    <row r="803" spans="1:7" hidden="1" x14ac:dyDescent="0.3">
      <c r="A803" s="356">
        <v>101533</v>
      </c>
      <c r="B803" s="356">
        <v>304</v>
      </c>
      <c r="C803" s="356" t="s">
        <v>806</v>
      </c>
      <c r="D803" s="356">
        <v>3043301</v>
      </c>
      <c r="E803" s="356" t="s">
        <v>2766</v>
      </c>
      <c r="F803" s="356" t="s">
        <v>294</v>
      </c>
      <c r="G803" s="355">
        <v>6827.76</v>
      </c>
    </row>
    <row r="804" spans="1:7" hidden="1" x14ac:dyDescent="0.3">
      <c r="A804" s="356">
        <v>101534</v>
      </c>
      <c r="B804" s="356">
        <v>304</v>
      </c>
      <c r="C804" s="356" t="s">
        <v>806</v>
      </c>
      <c r="D804" s="356">
        <v>3043302</v>
      </c>
      <c r="E804" s="356" t="s">
        <v>11407</v>
      </c>
      <c r="F804" s="356" t="s">
        <v>294</v>
      </c>
      <c r="G804" s="355">
        <v>9318.51</v>
      </c>
    </row>
    <row r="805" spans="1:7" hidden="1" x14ac:dyDescent="0.3">
      <c r="A805" s="356">
        <v>101535</v>
      </c>
      <c r="B805" s="356">
        <v>304</v>
      </c>
      <c r="C805" s="356" t="s">
        <v>806</v>
      </c>
      <c r="D805" s="356">
        <v>3043303</v>
      </c>
      <c r="E805" s="356" t="s">
        <v>11406</v>
      </c>
      <c r="F805" s="356" t="s">
        <v>294</v>
      </c>
      <c r="G805" s="355">
        <v>9510.9699999999993</v>
      </c>
    </row>
    <row r="806" spans="1:7" hidden="1" x14ac:dyDescent="0.3">
      <c r="A806" s="356">
        <v>101537</v>
      </c>
      <c r="B806" s="356">
        <v>304</v>
      </c>
      <c r="C806" s="356" t="s">
        <v>806</v>
      </c>
      <c r="D806" s="356">
        <v>3043308</v>
      </c>
      <c r="E806" s="356" t="s">
        <v>123</v>
      </c>
      <c r="F806" s="356" t="s">
        <v>294</v>
      </c>
      <c r="G806" s="355">
        <v>7547.04</v>
      </c>
    </row>
    <row r="807" spans="1:7" hidden="1" x14ac:dyDescent="0.3">
      <c r="A807" s="356">
        <v>101539</v>
      </c>
      <c r="B807" s="356">
        <v>304</v>
      </c>
      <c r="C807" s="356" t="s">
        <v>806</v>
      </c>
      <c r="D807" s="356">
        <v>3043501</v>
      </c>
      <c r="E807" s="356" t="s">
        <v>11405</v>
      </c>
      <c r="F807" s="356" t="s">
        <v>294</v>
      </c>
      <c r="G807" s="355">
        <v>7709.85</v>
      </c>
    </row>
    <row r="808" spans="1:7" hidden="1" x14ac:dyDescent="0.3">
      <c r="A808" s="356">
        <v>101542</v>
      </c>
      <c r="B808" s="356">
        <v>304</v>
      </c>
      <c r="C808" s="356" t="s">
        <v>806</v>
      </c>
      <c r="D808" s="356">
        <v>3043505</v>
      </c>
      <c r="E808" s="356" t="s">
        <v>11404</v>
      </c>
      <c r="F808" s="356" t="s">
        <v>294</v>
      </c>
      <c r="G808" s="355">
        <v>8548.2000000000007</v>
      </c>
    </row>
    <row r="809" spans="1:7" hidden="1" x14ac:dyDescent="0.3">
      <c r="A809" s="356">
        <v>101543</v>
      </c>
      <c r="B809" s="356">
        <v>304</v>
      </c>
      <c r="C809" s="356" t="s">
        <v>806</v>
      </c>
      <c r="D809" s="356">
        <v>3043506</v>
      </c>
      <c r="E809" s="356" t="s">
        <v>11403</v>
      </c>
      <c r="F809" s="356" t="s">
        <v>294</v>
      </c>
      <c r="G809" s="355">
        <v>9828.81</v>
      </c>
    </row>
    <row r="810" spans="1:7" hidden="1" x14ac:dyDescent="0.3">
      <c r="A810" s="356">
        <v>101544</v>
      </c>
      <c r="B810" s="356">
        <v>304</v>
      </c>
      <c r="C810" s="356" t="s">
        <v>806</v>
      </c>
      <c r="D810" s="356">
        <v>3043507</v>
      </c>
      <c r="E810" s="356" t="s">
        <v>11402</v>
      </c>
      <c r="F810" s="356" t="s">
        <v>294</v>
      </c>
      <c r="G810" s="355">
        <v>7607.79</v>
      </c>
    </row>
    <row r="811" spans="1:7" hidden="1" x14ac:dyDescent="0.3">
      <c r="A811" s="356">
        <v>101545</v>
      </c>
      <c r="B811" s="356">
        <v>304</v>
      </c>
      <c r="C811" s="356" t="s">
        <v>806</v>
      </c>
      <c r="D811" s="356">
        <v>3043508</v>
      </c>
      <c r="E811" s="356" t="s">
        <v>10118</v>
      </c>
      <c r="F811" s="356" t="s">
        <v>294</v>
      </c>
      <c r="G811" s="355">
        <v>6883.65</v>
      </c>
    </row>
    <row r="812" spans="1:7" hidden="1" x14ac:dyDescent="0.3">
      <c r="A812" s="356">
        <v>101546</v>
      </c>
      <c r="B812" s="356">
        <v>304</v>
      </c>
      <c r="C812" s="356" t="s">
        <v>806</v>
      </c>
      <c r="D812" s="356">
        <v>3043509</v>
      </c>
      <c r="E812" s="356" t="s">
        <v>11361</v>
      </c>
      <c r="F812" s="356" t="s">
        <v>294</v>
      </c>
      <c r="G812" s="355">
        <v>7250.58</v>
      </c>
    </row>
    <row r="813" spans="1:7" hidden="1" x14ac:dyDescent="0.3">
      <c r="A813" s="356">
        <v>101549</v>
      </c>
      <c r="B813" s="356">
        <v>304</v>
      </c>
      <c r="C813" s="356" t="s">
        <v>806</v>
      </c>
      <c r="D813" s="356">
        <v>3043601</v>
      </c>
      <c r="E813" s="356" t="s">
        <v>11401</v>
      </c>
      <c r="F813" s="356" t="s">
        <v>294</v>
      </c>
      <c r="G813" s="355">
        <v>11447.19</v>
      </c>
    </row>
    <row r="814" spans="1:7" hidden="1" x14ac:dyDescent="0.3">
      <c r="A814" s="356">
        <v>101554</v>
      </c>
      <c r="B814" s="356">
        <v>304</v>
      </c>
      <c r="C814" s="356" t="s">
        <v>806</v>
      </c>
      <c r="D814" s="356">
        <v>3045202</v>
      </c>
      <c r="E814" s="356" t="s">
        <v>11400</v>
      </c>
      <c r="F814" s="356"/>
      <c r="G814" s="355">
        <v>6880</v>
      </c>
    </row>
    <row r="815" spans="1:7" hidden="1" x14ac:dyDescent="0.3">
      <c r="A815" s="356">
        <v>101555</v>
      </c>
      <c r="B815" s="356">
        <v>304</v>
      </c>
      <c r="C815" s="356" t="s">
        <v>806</v>
      </c>
      <c r="D815" s="356">
        <v>3045203</v>
      </c>
      <c r="E815" s="356" t="s">
        <v>2323</v>
      </c>
      <c r="F815" s="356" t="s">
        <v>294</v>
      </c>
      <c r="G815" s="355">
        <v>10222.469999999999</v>
      </c>
    </row>
    <row r="816" spans="1:7" hidden="1" x14ac:dyDescent="0.3">
      <c r="A816" s="356">
        <v>101556</v>
      </c>
      <c r="B816" s="356">
        <v>304</v>
      </c>
      <c r="C816" s="356" t="s">
        <v>806</v>
      </c>
      <c r="D816" s="356">
        <v>3045204</v>
      </c>
      <c r="E816" s="356" t="s">
        <v>11399</v>
      </c>
      <c r="F816" s="356"/>
      <c r="G816" s="355">
        <v>5867.5</v>
      </c>
    </row>
    <row r="817" spans="1:7" hidden="1" x14ac:dyDescent="0.3">
      <c r="A817" s="356">
        <v>101564</v>
      </c>
      <c r="B817" s="356">
        <v>304</v>
      </c>
      <c r="C817" s="356" t="s">
        <v>806</v>
      </c>
      <c r="D817" s="356">
        <v>3045407</v>
      </c>
      <c r="E817" s="356" t="s">
        <v>11398</v>
      </c>
      <c r="F817" s="356" t="s">
        <v>294</v>
      </c>
      <c r="G817" s="355">
        <v>19027.580000000002</v>
      </c>
    </row>
    <row r="818" spans="1:7" hidden="1" x14ac:dyDescent="0.3">
      <c r="A818" s="356">
        <v>101581</v>
      </c>
      <c r="B818" s="356">
        <v>304</v>
      </c>
      <c r="C818" s="356" t="s">
        <v>806</v>
      </c>
      <c r="D818" s="356">
        <v>3047005</v>
      </c>
      <c r="E818" s="356" t="s">
        <v>11397</v>
      </c>
      <c r="F818" s="356"/>
      <c r="G818" s="355">
        <v>5518.75</v>
      </c>
    </row>
    <row r="819" spans="1:7" hidden="1" x14ac:dyDescent="0.3">
      <c r="A819" s="356">
        <v>101601</v>
      </c>
      <c r="B819" s="356">
        <v>305</v>
      </c>
      <c r="C819" s="356" t="s">
        <v>664</v>
      </c>
      <c r="D819" s="356">
        <v>3052022</v>
      </c>
      <c r="E819" s="356" t="s">
        <v>11396</v>
      </c>
      <c r="F819" s="356"/>
      <c r="G819" s="355">
        <v>8725</v>
      </c>
    </row>
    <row r="820" spans="1:7" hidden="1" x14ac:dyDescent="0.3">
      <c r="A820" s="356">
        <v>101614</v>
      </c>
      <c r="B820" s="356">
        <v>305</v>
      </c>
      <c r="C820" s="356" t="s">
        <v>664</v>
      </c>
      <c r="D820" s="356">
        <v>3052041</v>
      </c>
      <c r="E820" s="356" t="s">
        <v>11395</v>
      </c>
      <c r="F820" s="356"/>
      <c r="G820" s="355">
        <v>4933.75</v>
      </c>
    </row>
    <row r="821" spans="1:7" hidden="1" x14ac:dyDescent="0.3">
      <c r="A821" s="356">
        <v>101635</v>
      </c>
      <c r="B821" s="356">
        <v>305</v>
      </c>
      <c r="C821" s="356" t="s">
        <v>664</v>
      </c>
      <c r="D821" s="356">
        <v>3052069</v>
      </c>
      <c r="E821" s="356" t="s">
        <v>11394</v>
      </c>
      <c r="F821" s="356"/>
      <c r="G821" s="355">
        <v>7465</v>
      </c>
    </row>
    <row r="822" spans="1:7" hidden="1" x14ac:dyDescent="0.3">
      <c r="A822" s="356">
        <v>101641</v>
      </c>
      <c r="B822" s="356">
        <v>305</v>
      </c>
      <c r="C822" s="356" t="s">
        <v>664</v>
      </c>
      <c r="D822" s="356">
        <v>3052080</v>
      </c>
      <c r="E822" s="356" t="s">
        <v>11393</v>
      </c>
      <c r="F822" s="356"/>
      <c r="G822" s="355">
        <v>8162.5</v>
      </c>
    </row>
    <row r="823" spans="1:7" hidden="1" x14ac:dyDescent="0.3">
      <c r="A823" s="356">
        <v>101676</v>
      </c>
      <c r="B823" s="356">
        <v>305</v>
      </c>
      <c r="C823" s="356" t="s">
        <v>664</v>
      </c>
      <c r="D823" s="356">
        <v>3055410</v>
      </c>
      <c r="E823" s="356" t="s">
        <v>11392</v>
      </c>
      <c r="F823" s="356" t="s">
        <v>294</v>
      </c>
      <c r="G823" s="355">
        <v>27016.2</v>
      </c>
    </row>
    <row r="824" spans="1:7" hidden="1" x14ac:dyDescent="0.3">
      <c r="A824" s="356">
        <v>101697</v>
      </c>
      <c r="B824" s="356">
        <v>305</v>
      </c>
      <c r="C824" s="356" t="s">
        <v>664</v>
      </c>
      <c r="D824" s="356">
        <v>3057005</v>
      </c>
      <c r="E824" s="356" t="s">
        <v>11391</v>
      </c>
      <c r="F824" s="356"/>
      <c r="G824" s="355">
        <v>7341.25</v>
      </c>
    </row>
    <row r="825" spans="1:7" hidden="1" x14ac:dyDescent="0.3">
      <c r="A825" s="356">
        <v>101702</v>
      </c>
      <c r="B825" s="356">
        <v>306</v>
      </c>
      <c r="C825" s="356" t="s">
        <v>598</v>
      </c>
      <c r="D825" s="356">
        <v>3061000</v>
      </c>
      <c r="E825" s="356" t="s">
        <v>11390</v>
      </c>
      <c r="F825" s="356"/>
      <c r="G825" s="355">
        <v>5069.2</v>
      </c>
    </row>
    <row r="826" spans="1:7" hidden="1" x14ac:dyDescent="0.3">
      <c r="A826" s="356">
        <v>101704</v>
      </c>
      <c r="B826" s="356">
        <v>306</v>
      </c>
      <c r="C826" s="356" t="s">
        <v>598</v>
      </c>
      <c r="D826" s="356">
        <v>3061002</v>
      </c>
      <c r="E826" s="356" t="s">
        <v>11389</v>
      </c>
      <c r="F826" s="356"/>
      <c r="G826" s="355">
        <v>4837</v>
      </c>
    </row>
    <row r="827" spans="1:7" hidden="1" x14ac:dyDescent="0.3">
      <c r="A827" s="357">
        <v>101705</v>
      </c>
      <c r="B827" s="357">
        <v>306</v>
      </c>
      <c r="C827" s="357" t="s">
        <v>598</v>
      </c>
      <c r="D827" s="357">
        <v>3061003</v>
      </c>
      <c r="E827" s="357" t="s">
        <v>11388</v>
      </c>
      <c r="F827" s="357"/>
      <c r="G827" s="355">
        <v>4911.25</v>
      </c>
    </row>
    <row r="828" spans="1:7" hidden="1" x14ac:dyDescent="0.3">
      <c r="A828" s="357">
        <v>101706</v>
      </c>
      <c r="B828" s="357">
        <v>306</v>
      </c>
      <c r="C828" s="357" t="s">
        <v>598</v>
      </c>
      <c r="D828" s="357">
        <v>3061100</v>
      </c>
      <c r="E828" s="357" t="s">
        <v>11387</v>
      </c>
      <c r="F828" s="357"/>
      <c r="G828" s="355">
        <v>9568.75</v>
      </c>
    </row>
    <row r="829" spans="1:7" hidden="1" x14ac:dyDescent="0.3">
      <c r="A829" s="356">
        <v>101712</v>
      </c>
      <c r="B829" s="356">
        <v>306</v>
      </c>
      <c r="C829" s="356" t="s">
        <v>598</v>
      </c>
      <c r="D829" s="356">
        <v>3062003</v>
      </c>
      <c r="E829" s="356" t="s">
        <v>11386</v>
      </c>
      <c r="F829" s="356"/>
      <c r="G829" s="355">
        <v>7611.25</v>
      </c>
    </row>
    <row r="830" spans="1:7" hidden="1" x14ac:dyDescent="0.3">
      <c r="A830" s="357">
        <v>101720</v>
      </c>
      <c r="B830" s="357">
        <v>306</v>
      </c>
      <c r="C830" s="357" t="s">
        <v>598</v>
      </c>
      <c r="D830" s="357">
        <v>3062012</v>
      </c>
      <c r="E830" s="357" t="s">
        <v>11385</v>
      </c>
      <c r="F830" s="357"/>
      <c r="G830" s="355">
        <v>9400</v>
      </c>
    </row>
    <row r="831" spans="1:7" hidden="1" x14ac:dyDescent="0.3">
      <c r="A831" s="356">
        <v>101721</v>
      </c>
      <c r="B831" s="356">
        <v>306</v>
      </c>
      <c r="C831" s="356" t="s">
        <v>598</v>
      </c>
      <c r="D831" s="356">
        <v>3062014</v>
      </c>
      <c r="E831" s="356" t="s">
        <v>11384</v>
      </c>
      <c r="F831" s="356"/>
      <c r="G831" s="355">
        <v>8344.75</v>
      </c>
    </row>
    <row r="832" spans="1:7" hidden="1" x14ac:dyDescent="0.3">
      <c r="A832" s="356">
        <v>101725</v>
      </c>
      <c r="B832" s="356">
        <v>306</v>
      </c>
      <c r="C832" s="356" t="s">
        <v>598</v>
      </c>
      <c r="D832" s="356">
        <v>3062020</v>
      </c>
      <c r="E832" s="356" t="s">
        <v>11383</v>
      </c>
      <c r="F832" s="356"/>
      <c r="G832" s="355">
        <v>8590</v>
      </c>
    </row>
    <row r="833" spans="1:7" hidden="1" x14ac:dyDescent="0.3">
      <c r="A833" s="357">
        <v>101733</v>
      </c>
      <c r="B833" s="357">
        <v>306</v>
      </c>
      <c r="C833" s="357" t="s">
        <v>598</v>
      </c>
      <c r="D833" s="357">
        <v>3062033</v>
      </c>
      <c r="E833" s="357" t="s">
        <v>11382</v>
      </c>
      <c r="F833" s="357"/>
      <c r="G833" s="355">
        <v>11105.5</v>
      </c>
    </row>
    <row r="834" spans="1:7" hidden="1" x14ac:dyDescent="0.3">
      <c r="A834" s="357">
        <v>101745</v>
      </c>
      <c r="B834" s="357">
        <v>306</v>
      </c>
      <c r="C834" s="357" t="s">
        <v>598</v>
      </c>
      <c r="D834" s="357">
        <v>3062050</v>
      </c>
      <c r="E834" s="357" t="s">
        <v>11381</v>
      </c>
      <c r="F834" s="357"/>
      <c r="G834" s="355">
        <v>7082.5</v>
      </c>
    </row>
    <row r="835" spans="1:7" hidden="1" x14ac:dyDescent="0.3">
      <c r="A835" s="357">
        <v>101746</v>
      </c>
      <c r="B835" s="357">
        <v>306</v>
      </c>
      <c r="C835" s="357" t="s">
        <v>598</v>
      </c>
      <c r="D835" s="357">
        <v>3062051</v>
      </c>
      <c r="E835" s="357" t="s">
        <v>11380</v>
      </c>
      <c r="F835" s="357"/>
      <c r="G835" s="355">
        <v>8365</v>
      </c>
    </row>
    <row r="836" spans="1:7" hidden="1" x14ac:dyDescent="0.3">
      <c r="A836" s="356">
        <v>101753</v>
      </c>
      <c r="B836" s="356">
        <v>306</v>
      </c>
      <c r="C836" s="356" t="s">
        <v>598</v>
      </c>
      <c r="D836" s="356">
        <v>3062058</v>
      </c>
      <c r="E836" s="356" t="s">
        <v>11379</v>
      </c>
      <c r="F836" s="356"/>
      <c r="G836" s="355">
        <v>6340</v>
      </c>
    </row>
    <row r="837" spans="1:7" hidden="1" x14ac:dyDescent="0.3">
      <c r="A837" s="356">
        <v>101756</v>
      </c>
      <c r="B837" s="356">
        <v>306</v>
      </c>
      <c r="C837" s="356" t="s">
        <v>598</v>
      </c>
      <c r="D837" s="356">
        <v>3062062</v>
      </c>
      <c r="E837" s="356" t="s">
        <v>10155</v>
      </c>
      <c r="F837" s="356"/>
      <c r="G837" s="355">
        <v>6362.5</v>
      </c>
    </row>
    <row r="838" spans="1:7" hidden="1" x14ac:dyDescent="0.3">
      <c r="A838" s="356">
        <v>101758</v>
      </c>
      <c r="B838" s="356">
        <v>306</v>
      </c>
      <c r="C838" s="356" t="s">
        <v>598</v>
      </c>
      <c r="D838" s="356">
        <v>3062065</v>
      </c>
      <c r="E838" s="356" t="s">
        <v>11378</v>
      </c>
      <c r="F838" s="356"/>
      <c r="G838" s="355">
        <v>6778.75</v>
      </c>
    </row>
    <row r="839" spans="1:7" hidden="1" x14ac:dyDescent="0.3">
      <c r="A839" s="356">
        <v>101759</v>
      </c>
      <c r="B839" s="356">
        <v>306</v>
      </c>
      <c r="C839" s="356" t="s">
        <v>598</v>
      </c>
      <c r="D839" s="356">
        <v>3062067</v>
      </c>
      <c r="E839" s="356" t="s">
        <v>11377</v>
      </c>
      <c r="F839" s="356"/>
      <c r="G839" s="355">
        <v>9073.75</v>
      </c>
    </row>
    <row r="840" spans="1:7" hidden="1" x14ac:dyDescent="0.3">
      <c r="A840" s="356">
        <v>101760</v>
      </c>
      <c r="B840" s="356">
        <v>306</v>
      </c>
      <c r="C840" s="356" t="s">
        <v>598</v>
      </c>
      <c r="D840" s="356">
        <v>3062068</v>
      </c>
      <c r="E840" s="356" t="s">
        <v>11376</v>
      </c>
      <c r="F840" s="356"/>
      <c r="G840" s="355">
        <v>8612.5</v>
      </c>
    </row>
    <row r="841" spans="1:7" hidden="1" x14ac:dyDescent="0.3">
      <c r="A841" s="356">
        <v>101772</v>
      </c>
      <c r="B841" s="356">
        <v>306</v>
      </c>
      <c r="C841" s="356" t="s">
        <v>598</v>
      </c>
      <c r="D841" s="356">
        <v>3062083</v>
      </c>
      <c r="E841" s="356" t="s">
        <v>11375</v>
      </c>
      <c r="F841" s="356"/>
      <c r="G841" s="355">
        <v>6306.25</v>
      </c>
    </row>
    <row r="842" spans="1:7" hidden="1" x14ac:dyDescent="0.3">
      <c r="A842" s="356">
        <v>101773</v>
      </c>
      <c r="B842" s="356">
        <v>306</v>
      </c>
      <c r="C842" s="356" t="s">
        <v>598</v>
      </c>
      <c r="D842" s="356">
        <v>3062084</v>
      </c>
      <c r="E842" s="356" t="s">
        <v>1015</v>
      </c>
      <c r="F842" s="356"/>
      <c r="G842" s="355">
        <v>8511.25</v>
      </c>
    </row>
    <row r="843" spans="1:7" hidden="1" x14ac:dyDescent="0.3">
      <c r="A843" s="356">
        <v>101776</v>
      </c>
      <c r="B843" s="356">
        <v>306</v>
      </c>
      <c r="C843" s="356" t="s">
        <v>598</v>
      </c>
      <c r="D843" s="356">
        <v>3062090</v>
      </c>
      <c r="E843" s="356" t="s">
        <v>11374</v>
      </c>
      <c r="F843" s="356"/>
      <c r="G843" s="355">
        <v>12113.5</v>
      </c>
    </row>
    <row r="844" spans="1:7" hidden="1" x14ac:dyDescent="0.3">
      <c r="A844" s="356">
        <v>101778</v>
      </c>
      <c r="B844" s="356">
        <v>306</v>
      </c>
      <c r="C844" s="356" t="s">
        <v>598</v>
      </c>
      <c r="D844" s="356">
        <v>3062093</v>
      </c>
      <c r="E844" s="356" t="s">
        <v>11373</v>
      </c>
      <c r="F844" s="356"/>
      <c r="G844" s="355">
        <v>11213.5</v>
      </c>
    </row>
    <row r="845" spans="1:7" hidden="1" x14ac:dyDescent="0.3">
      <c r="A845" s="356">
        <v>101779</v>
      </c>
      <c r="B845" s="356">
        <v>306</v>
      </c>
      <c r="C845" s="356" t="s">
        <v>598</v>
      </c>
      <c r="D845" s="356">
        <v>3062094</v>
      </c>
      <c r="E845" s="356" t="s">
        <v>11372</v>
      </c>
      <c r="F845" s="356"/>
      <c r="G845" s="355">
        <v>6992.5</v>
      </c>
    </row>
    <row r="846" spans="1:7" hidden="1" x14ac:dyDescent="0.3">
      <c r="A846" s="356">
        <v>101781</v>
      </c>
      <c r="B846" s="356">
        <v>306</v>
      </c>
      <c r="C846" s="356" t="s">
        <v>598</v>
      </c>
      <c r="D846" s="356">
        <v>3062098</v>
      </c>
      <c r="E846" s="356" t="s">
        <v>11371</v>
      </c>
      <c r="F846" s="356"/>
      <c r="G846" s="355">
        <v>6441.25</v>
      </c>
    </row>
    <row r="847" spans="1:7" hidden="1" x14ac:dyDescent="0.3">
      <c r="A847" s="356">
        <v>101783</v>
      </c>
      <c r="B847" s="356">
        <v>306</v>
      </c>
      <c r="C847" s="356" t="s">
        <v>598</v>
      </c>
      <c r="D847" s="356">
        <v>3062102</v>
      </c>
      <c r="E847" s="356" t="s">
        <v>11370</v>
      </c>
      <c r="F847" s="356"/>
      <c r="G847" s="355">
        <v>9440.5</v>
      </c>
    </row>
    <row r="848" spans="1:7" hidden="1" x14ac:dyDescent="0.3">
      <c r="A848" s="356">
        <v>101785</v>
      </c>
      <c r="B848" s="356">
        <v>306</v>
      </c>
      <c r="C848" s="356" t="s">
        <v>598</v>
      </c>
      <c r="D848" s="356">
        <v>3062105</v>
      </c>
      <c r="E848" s="356" t="s">
        <v>11369</v>
      </c>
      <c r="F848" s="356"/>
      <c r="G848" s="355">
        <v>8612.5</v>
      </c>
    </row>
    <row r="849" spans="1:7" hidden="1" x14ac:dyDescent="0.3">
      <c r="A849" s="356">
        <v>101787</v>
      </c>
      <c r="B849" s="356">
        <v>306</v>
      </c>
      <c r="C849" s="356" t="s">
        <v>598</v>
      </c>
      <c r="D849" s="356">
        <v>3063000</v>
      </c>
      <c r="E849" s="356" t="s">
        <v>10016</v>
      </c>
      <c r="F849" s="356" t="s">
        <v>294</v>
      </c>
      <c r="G849" s="355">
        <v>8502.0300000000007</v>
      </c>
    </row>
    <row r="850" spans="1:7" hidden="1" x14ac:dyDescent="0.3">
      <c r="A850" s="356">
        <v>101788</v>
      </c>
      <c r="B850" s="356">
        <v>306</v>
      </c>
      <c r="C850" s="356" t="s">
        <v>598</v>
      </c>
      <c r="D850" s="356">
        <v>3063003</v>
      </c>
      <c r="E850" s="356" t="s">
        <v>2974</v>
      </c>
      <c r="F850" s="356" t="s">
        <v>294</v>
      </c>
      <c r="G850" s="355">
        <v>8025.75</v>
      </c>
    </row>
    <row r="851" spans="1:7" hidden="1" x14ac:dyDescent="0.3">
      <c r="A851" s="356">
        <v>101790</v>
      </c>
      <c r="B851" s="356">
        <v>306</v>
      </c>
      <c r="C851" s="356" t="s">
        <v>598</v>
      </c>
      <c r="D851" s="356">
        <v>3063006</v>
      </c>
      <c r="E851" s="356" t="s">
        <v>11368</v>
      </c>
      <c r="F851" s="356" t="s">
        <v>294</v>
      </c>
      <c r="G851" s="355">
        <v>9568.7999999999993</v>
      </c>
    </row>
    <row r="852" spans="1:7" hidden="1" x14ac:dyDescent="0.3">
      <c r="A852" s="356">
        <v>101791</v>
      </c>
      <c r="B852" s="356">
        <v>306</v>
      </c>
      <c r="C852" s="356" t="s">
        <v>598</v>
      </c>
      <c r="D852" s="356">
        <v>3063007</v>
      </c>
      <c r="E852" s="356" t="s">
        <v>11367</v>
      </c>
      <c r="F852" s="356" t="s">
        <v>294</v>
      </c>
      <c r="G852" s="355">
        <v>8873.82</v>
      </c>
    </row>
    <row r="853" spans="1:7" hidden="1" x14ac:dyDescent="0.3">
      <c r="A853" s="356">
        <v>101792</v>
      </c>
      <c r="B853" s="356">
        <v>306</v>
      </c>
      <c r="C853" s="356" t="s">
        <v>598</v>
      </c>
      <c r="D853" s="356">
        <v>3063300</v>
      </c>
      <c r="E853" s="356" t="s">
        <v>11366</v>
      </c>
      <c r="F853" s="356" t="s">
        <v>294</v>
      </c>
      <c r="G853" s="355">
        <v>6859.35</v>
      </c>
    </row>
    <row r="854" spans="1:7" hidden="1" x14ac:dyDescent="0.3">
      <c r="A854" s="356">
        <v>101793</v>
      </c>
      <c r="B854" s="356">
        <v>306</v>
      </c>
      <c r="C854" s="356" t="s">
        <v>598</v>
      </c>
      <c r="D854" s="356">
        <v>3063301</v>
      </c>
      <c r="E854" s="356" t="s">
        <v>11365</v>
      </c>
      <c r="F854" s="356" t="s">
        <v>294</v>
      </c>
      <c r="G854" s="355">
        <v>9070.65</v>
      </c>
    </row>
    <row r="855" spans="1:7" hidden="1" x14ac:dyDescent="0.3">
      <c r="A855" s="356">
        <v>101795</v>
      </c>
      <c r="B855" s="356">
        <v>306</v>
      </c>
      <c r="C855" s="356" t="s">
        <v>598</v>
      </c>
      <c r="D855" s="356">
        <v>3063401</v>
      </c>
      <c r="E855" s="356" t="s">
        <v>11364</v>
      </c>
      <c r="F855" s="356" t="s">
        <v>294</v>
      </c>
      <c r="G855" s="355">
        <v>7017.3</v>
      </c>
    </row>
    <row r="856" spans="1:7" hidden="1" x14ac:dyDescent="0.3">
      <c r="A856" s="356">
        <v>101797</v>
      </c>
      <c r="B856" s="356">
        <v>306</v>
      </c>
      <c r="C856" s="356" t="s">
        <v>598</v>
      </c>
      <c r="D856" s="356">
        <v>3063404</v>
      </c>
      <c r="E856" s="356" t="s">
        <v>11363</v>
      </c>
      <c r="F856" s="356" t="s">
        <v>294</v>
      </c>
      <c r="G856" s="355">
        <v>7187.4</v>
      </c>
    </row>
    <row r="857" spans="1:7" hidden="1" x14ac:dyDescent="0.3">
      <c r="A857" s="356">
        <v>101800</v>
      </c>
      <c r="B857" s="356">
        <v>306</v>
      </c>
      <c r="C857" s="356" t="s">
        <v>598</v>
      </c>
      <c r="D857" s="356">
        <v>3063408</v>
      </c>
      <c r="E857" s="356" t="s">
        <v>11362</v>
      </c>
      <c r="F857" s="356" t="s">
        <v>294</v>
      </c>
      <c r="G857" s="355">
        <v>9313.65</v>
      </c>
    </row>
    <row r="858" spans="1:7" hidden="1" x14ac:dyDescent="0.3">
      <c r="A858" s="356">
        <v>101803</v>
      </c>
      <c r="B858" s="356">
        <v>306</v>
      </c>
      <c r="C858" s="356" t="s">
        <v>598</v>
      </c>
      <c r="D858" s="356">
        <v>3063412</v>
      </c>
      <c r="E858" s="356" t="s">
        <v>11361</v>
      </c>
      <c r="F858" s="356" t="s">
        <v>294</v>
      </c>
      <c r="G858" s="355">
        <v>6244.56</v>
      </c>
    </row>
    <row r="859" spans="1:7" hidden="1" x14ac:dyDescent="0.3">
      <c r="A859" s="356">
        <v>101811</v>
      </c>
      <c r="B859" s="356">
        <v>306</v>
      </c>
      <c r="C859" s="356" t="s">
        <v>598</v>
      </c>
      <c r="D859" s="356">
        <v>3064600</v>
      </c>
      <c r="E859" s="356" t="s">
        <v>11360</v>
      </c>
      <c r="F859" s="356" t="s">
        <v>294</v>
      </c>
      <c r="G859" s="355">
        <v>18249.97</v>
      </c>
    </row>
    <row r="860" spans="1:7" hidden="1" x14ac:dyDescent="0.3">
      <c r="A860" s="356">
        <v>101814</v>
      </c>
      <c r="B860" s="356">
        <v>306</v>
      </c>
      <c r="C860" s="356" t="s">
        <v>598</v>
      </c>
      <c r="D860" s="356">
        <v>3064702</v>
      </c>
      <c r="E860" s="356" t="s">
        <v>4109</v>
      </c>
      <c r="F860" s="356" t="s">
        <v>294</v>
      </c>
      <c r="G860" s="355">
        <v>13979.25</v>
      </c>
    </row>
    <row r="861" spans="1:7" hidden="1" x14ac:dyDescent="0.3">
      <c r="A861" s="356">
        <v>101815</v>
      </c>
      <c r="B861" s="356">
        <v>306</v>
      </c>
      <c r="C861" s="356" t="s">
        <v>598</v>
      </c>
      <c r="D861" s="356">
        <v>3065200</v>
      </c>
      <c r="E861" s="356" t="s">
        <v>11359</v>
      </c>
      <c r="F861" s="356"/>
      <c r="G861" s="355">
        <v>10367.5</v>
      </c>
    </row>
    <row r="862" spans="1:7" hidden="1" x14ac:dyDescent="0.3">
      <c r="A862" s="356">
        <v>101821</v>
      </c>
      <c r="B862" s="356">
        <v>306</v>
      </c>
      <c r="C862" s="356" t="s">
        <v>598</v>
      </c>
      <c r="D862" s="356">
        <v>3065403</v>
      </c>
      <c r="E862" s="356" t="s">
        <v>11358</v>
      </c>
      <c r="F862" s="356" t="s">
        <v>294</v>
      </c>
      <c r="G862" s="355">
        <v>18681.3</v>
      </c>
    </row>
    <row r="863" spans="1:7" hidden="1" x14ac:dyDescent="0.3">
      <c r="A863" s="356">
        <v>101823</v>
      </c>
      <c r="B863" s="356">
        <v>306</v>
      </c>
      <c r="C863" s="356" t="s">
        <v>598</v>
      </c>
      <c r="D863" s="356">
        <v>3065405</v>
      </c>
      <c r="E863" s="356" t="s">
        <v>11357</v>
      </c>
      <c r="F863" s="356" t="s">
        <v>294</v>
      </c>
      <c r="G863" s="355">
        <v>25218</v>
      </c>
    </row>
    <row r="864" spans="1:7" hidden="1" x14ac:dyDescent="0.3">
      <c r="A864" s="356">
        <v>101851</v>
      </c>
      <c r="B864" s="356">
        <v>306</v>
      </c>
      <c r="C864" s="356" t="s">
        <v>598</v>
      </c>
      <c r="D864" s="356">
        <v>3067000</v>
      </c>
      <c r="E864" s="356" t="s">
        <v>11356</v>
      </c>
      <c r="F864" s="356"/>
      <c r="G864" s="355">
        <v>11560</v>
      </c>
    </row>
    <row r="865" spans="1:7" hidden="1" x14ac:dyDescent="0.3">
      <c r="A865" s="356">
        <v>101852</v>
      </c>
      <c r="B865" s="356">
        <v>306</v>
      </c>
      <c r="C865" s="356" t="s">
        <v>598</v>
      </c>
      <c r="D865" s="356">
        <v>3067001</v>
      </c>
      <c r="E865" s="356" t="s">
        <v>2955</v>
      </c>
      <c r="F865" s="356"/>
      <c r="G865" s="355">
        <v>7442.5</v>
      </c>
    </row>
    <row r="866" spans="1:7" hidden="1" x14ac:dyDescent="0.3">
      <c r="A866" s="356">
        <v>101854</v>
      </c>
      <c r="B866" s="356">
        <v>306</v>
      </c>
      <c r="C866" s="356" t="s">
        <v>598</v>
      </c>
      <c r="D866" s="356">
        <v>3067005</v>
      </c>
      <c r="E866" s="356" t="s">
        <v>1698</v>
      </c>
      <c r="F866" s="356"/>
      <c r="G866" s="355">
        <v>9197.5</v>
      </c>
    </row>
    <row r="867" spans="1:7" hidden="1" x14ac:dyDescent="0.3">
      <c r="A867" s="356">
        <v>101855</v>
      </c>
      <c r="B867" s="356">
        <v>306</v>
      </c>
      <c r="C867" s="356" t="s">
        <v>598</v>
      </c>
      <c r="D867" s="356">
        <v>3067006</v>
      </c>
      <c r="E867" s="356" t="s">
        <v>11355</v>
      </c>
      <c r="F867" s="356"/>
      <c r="G867" s="355">
        <v>8927.5</v>
      </c>
    </row>
    <row r="868" spans="1:7" hidden="1" x14ac:dyDescent="0.3">
      <c r="A868" s="356">
        <v>101856</v>
      </c>
      <c r="B868" s="356">
        <v>306</v>
      </c>
      <c r="C868" s="356" t="s">
        <v>598</v>
      </c>
      <c r="D868" s="356">
        <v>3067008</v>
      </c>
      <c r="E868" s="356" t="s">
        <v>6535</v>
      </c>
      <c r="F868" s="356"/>
      <c r="G868" s="355">
        <v>8083.75</v>
      </c>
    </row>
    <row r="869" spans="1:7" hidden="1" x14ac:dyDescent="0.3">
      <c r="A869" s="356">
        <v>101858</v>
      </c>
      <c r="B869" s="356">
        <v>307</v>
      </c>
      <c r="C869" s="356" t="s">
        <v>412</v>
      </c>
      <c r="D869" s="356">
        <v>3071000</v>
      </c>
      <c r="E869" s="356" t="s">
        <v>11354</v>
      </c>
      <c r="F869" s="356"/>
      <c r="G869" s="355">
        <v>4888.75</v>
      </c>
    </row>
    <row r="870" spans="1:7" hidden="1" x14ac:dyDescent="0.3">
      <c r="A870" s="356">
        <v>101860</v>
      </c>
      <c r="B870" s="356">
        <v>307</v>
      </c>
      <c r="C870" s="356" t="s">
        <v>412</v>
      </c>
      <c r="D870" s="356">
        <v>3071002</v>
      </c>
      <c r="E870" s="356" t="s">
        <v>11353</v>
      </c>
      <c r="F870" s="356"/>
      <c r="G870" s="355">
        <v>4911.92</v>
      </c>
    </row>
    <row r="871" spans="1:7" hidden="1" x14ac:dyDescent="0.3">
      <c r="A871" s="356">
        <v>101861</v>
      </c>
      <c r="B871" s="356">
        <v>307</v>
      </c>
      <c r="C871" s="356" t="s">
        <v>412</v>
      </c>
      <c r="D871" s="356">
        <v>3071003</v>
      </c>
      <c r="E871" s="356" t="s">
        <v>11352</v>
      </c>
      <c r="F871" s="356"/>
      <c r="G871" s="355">
        <v>5181.25</v>
      </c>
    </row>
    <row r="872" spans="1:7" hidden="1" x14ac:dyDescent="0.3">
      <c r="A872" s="356">
        <v>101862</v>
      </c>
      <c r="B872" s="356">
        <v>307</v>
      </c>
      <c r="C872" s="356" t="s">
        <v>412</v>
      </c>
      <c r="D872" s="356">
        <v>3071007</v>
      </c>
      <c r="E872" s="356" t="s">
        <v>11351</v>
      </c>
      <c r="F872" s="356"/>
      <c r="G872" s="355">
        <v>4877.5</v>
      </c>
    </row>
    <row r="873" spans="1:7" hidden="1" x14ac:dyDescent="0.3">
      <c r="A873" s="356">
        <v>101866</v>
      </c>
      <c r="B873" s="356">
        <v>307</v>
      </c>
      <c r="C873" s="356" t="s">
        <v>412</v>
      </c>
      <c r="D873" s="356">
        <v>3072005</v>
      </c>
      <c r="E873" s="356" t="s">
        <v>11350</v>
      </c>
      <c r="F873" s="356"/>
      <c r="G873" s="355">
        <v>7667.5</v>
      </c>
    </row>
    <row r="874" spans="1:7" hidden="1" x14ac:dyDescent="0.3">
      <c r="A874" s="356">
        <v>101867</v>
      </c>
      <c r="B874" s="356">
        <v>307</v>
      </c>
      <c r="C874" s="356" t="s">
        <v>412</v>
      </c>
      <c r="D874" s="356">
        <v>3072006</v>
      </c>
      <c r="E874" s="356" t="s">
        <v>11349</v>
      </c>
      <c r="F874" s="356"/>
      <c r="G874" s="355">
        <v>6337.75</v>
      </c>
    </row>
    <row r="875" spans="1:7" hidden="1" x14ac:dyDescent="0.3">
      <c r="A875" s="356">
        <v>101868</v>
      </c>
      <c r="B875" s="356">
        <v>307</v>
      </c>
      <c r="C875" s="356" t="s">
        <v>412</v>
      </c>
      <c r="D875" s="356">
        <v>3072022</v>
      </c>
      <c r="E875" s="356" t="s">
        <v>11348</v>
      </c>
      <c r="F875" s="356"/>
      <c r="G875" s="355">
        <v>6981.25</v>
      </c>
    </row>
    <row r="876" spans="1:7" hidden="1" x14ac:dyDescent="0.3">
      <c r="A876" s="356">
        <v>101869</v>
      </c>
      <c r="B876" s="356">
        <v>307</v>
      </c>
      <c r="C876" s="356" t="s">
        <v>412</v>
      </c>
      <c r="D876" s="356">
        <v>3072033</v>
      </c>
      <c r="E876" s="356" t="s">
        <v>7912</v>
      </c>
      <c r="F876" s="356"/>
      <c r="G876" s="355">
        <v>8430.25</v>
      </c>
    </row>
    <row r="877" spans="1:7" hidden="1" x14ac:dyDescent="0.3">
      <c r="A877" s="356">
        <v>101870</v>
      </c>
      <c r="B877" s="356">
        <v>307</v>
      </c>
      <c r="C877" s="356" t="s">
        <v>412</v>
      </c>
      <c r="D877" s="356">
        <v>3072046</v>
      </c>
      <c r="E877" s="356" t="s">
        <v>11347</v>
      </c>
      <c r="F877" s="356"/>
      <c r="G877" s="355">
        <v>11573.5</v>
      </c>
    </row>
    <row r="878" spans="1:7" hidden="1" x14ac:dyDescent="0.3">
      <c r="A878" s="356">
        <v>101873</v>
      </c>
      <c r="B878" s="356">
        <v>307</v>
      </c>
      <c r="C878" s="356" t="s">
        <v>412</v>
      </c>
      <c r="D878" s="356">
        <v>3072058</v>
      </c>
      <c r="E878" s="356" t="s">
        <v>1628</v>
      </c>
      <c r="F878" s="356"/>
      <c r="G878" s="355">
        <v>8990.5</v>
      </c>
    </row>
    <row r="879" spans="1:7" hidden="1" x14ac:dyDescent="0.3">
      <c r="A879" s="356">
        <v>101874</v>
      </c>
      <c r="B879" s="356">
        <v>307</v>
      </c>
      <c r="C879" s="356" t="s">
        <v>412</v>
      </c>
      <c r="D879" s="356">
        <v>3072059</v>
      </c>
      <c r="E879" s="356" t="s">
        <v>11093</v>
      </c>
      <c r="F879" s="356"/>
      <c r="G879" s="355">
        <v>9539.5</v>
      </c>
    </row>
    <row r="880" spans="1:7" hidden="1" x14ac:dyDescent="0.3">
      <c r="A880" s="356">
        <v>101875</v>
      </c>
      <c r="B880" s="356">
        <v>307</v>
      </c>
      <c r="C880" s="356" t="s">
        <v>412</v>
      </c>
      <c r="D880" s="356">
        <v>3072067</v>
      </c>
      <c r="E880" s="356" t="s">
        <v>11346</v>
      </c>
      <c r="F880" s="356"/>
      <c r="G880" s="355">
        <v>8668.75</v>
      </c>
    </row>
    <row r="881" spans="1:7" hidden="1" x14ac:dyDescent="0.3">
      <c r="A881" s="356">
        <v>101876</v>
      </c>
      <c r="B881" s="356">
        <v>307</v>
      </c>
      <c r="C881" s="356" t="s">
        <v>412</v>
      </c>
      <c r="D881" s="356">
        <v>3072071</v>
      </c>
      <c r="E881" s="356" t="s">
        <v>11345</v>
      </c>
      <c r="F881" s="356"/>
      <c r="G881" s="355">
        <v>11204.5</v>
      </c>
    </row>
    <row r="882" spans="1:7" hidden="1" x14ac:dyDescent="0.3">
      <c r="A882" s="356">
        <v>101877</v>
      </c>
      <c r="B882" s="356">
        <v>307</v>
      </c>
      <c r="C882" s="356" t="s">
        <v>412</v>
      </c>
      <c r="D882" s="356">
        <v>3072076</v>
      </c>
      <c r="E882" s="356" t="s">
        <v>8102</v>
      </c>
      <c r="F882" s="356"/>
      <c r="G882" s="355">
        <v>8277.25</v>
      </c>
    </row>
    <row r="883" spans="1:7" hidden="1" x14ac:dyDescent="0.3">
      <c r="A883" s="356">
        <v>101878</v>
      </c>
      <c r="B883" s="356">
        <v>307</v>
      </c>
      <c r="C883" s="356" t="s">
        <v>412</v>
      </c>
      <c r="D883" s="356">
        <v>3072083</v>
      </c>
      <c r="E883" s="356" t="s">
        <v>11344</v>
      </c>
      <c r="F883" s="356"/>
      <c r="G883" s="355">
        <v>8074.75</v>
      </c>
    </row>
    <row r="884" spans="1:7" hidden="1" x14ac:dyDescent="0.3">
      <c r="A884" s="356">
        <v>101879</v>
      </c>
      <c r="B884" s="356">
        <v>307</v>
      </c>
      <c r="C884" s="356" t="s">
        <v>412</v>
      </c>
      <c r="D884" s="356">
        <v>3072088</v>
      </c>
      <c r="E884" s="356" t="s">
        <v>11343</v>
      </c>
      <c r="F884" s="356"/>
      <c r="G884" s="355">
        <v>8637.25</v>
      </c>
    </row>
    <row r="885" spans="1:7" hidden="1" x14ac:dyDescent="0.3">
      <c r="A885" s="356">
        <v>101880</v>
      </c>
      <c r="B885" s="356">
        <v>307</v>
      </c>
      <c r="C885" s="356" t="s">
        <v>412</v>
      </c>
      <c r="D885" s="356">
        <v>3072092</v>
      </c>
      <c r="E885" s="356" t="s">
        <v>11342</v>
      </c>
      <c r="F885" s="356"/>
      <c r="G885" s="355">
        <v>8470.75</v>
      </c>
    </row>
    <row r="886" spans="1:7" hidden="1" x14ac:dyDescent="0.3">
      <c r="A886" s="356">
        <v>101881</v>
      </c>
      <c r="B886" s="356">
        <v>307</v>
      </c>
      <c r="C886" s="356" t="s">
        <v>412</v>
      </c>
      <c r="D886" s="356">
        <v>3072094</v>
      </c>
      <c r="E886" s="356" t="s">
        <v>11341</v>
      </c>
      <c r="F886" s="356"/>
      <c r="G886" s="355">
        <v>8126.5</v>
      </c>
    </row>
    <row r="887" spans="1:7" hidden="1" x14ac:dyDescent="0.3">
      <c r="A887" s="356">
        <v>101884</v>
      </c>
      <c r="B887" s="356">
        <v>307</v>
      </c>
      <c r="C887" s="356" t="s">
        <v>412</v>
      </c>
      <c r="D887" s="356">
        <v>3072115</v>
      </c>
      <c r="E887" s="356" t="s">
        <v>11340</v>
      </c>
      <c r="F887" s="356"/>
      <c r="G887" s="355">
        <v>8657.5</v>
      </c>
    </row>
    <row r="888" spans="1:7" hidden="1" x14ac:dyDescent="0.3">
      <c r="A888" s="356">
        <v>101885</v>
      </c>
      <c r="B888" s="356">
        <v>307</v>
      </c>
      <c r="C888" s="356" t="s">
        <v>412</v>
      </c>
      <c r="D888" s="356">
        <v>3072121</v>
      </c>
      <c r="E888" s="356" t="s">
        <v>11339</v>
      </c>
      <c r="F888" s="356"/>
      <c r="G888" s="355">
        <v>11438.5</v>
      </c>
    </row>
    <row r="889" spans="1:7" hidden="1" x14ac:dyDescent="0.3">
      <c r="A889" s="356">
        <v>101886</v>
      </c>
      <c r="B889" s="356">
        <v>307</v>
      </c>
      <c r="C889" s="356" t="s">
        <v>412</v>
      </c>
      <c r="D889" s="356">
        <v>3072125</v>
      </c>
      <c r="E889" s="356" t="s">
        <v>11338</v>
      </c>
      <c r="F889" s="356"/>
      <c r="G889" s="355">
        <v>10637.5</v>
      </c>
    </row>
    <row r="890" spans="1:7" hidden="1" x14ac:dyDescent="0.3">
      <c r="A890" s="356">
        <v>101887</v>
      </c>
      <c r="B890" s="356">
        <v>307</v>
      </c>
      <c r="C890" s="356" t="s">
        <v>412</v>
      </c>
      <c r="D890" s="356">
        <v>3072150</v>
      </c>
      <c r="E890" s="356" t="s">
        <v>11337</v>
      </c>
      <c r="F890" s="356"/>
      <c r="G890" s="355">
        <v>9366.25</v>
      </c>
    </row>
    <row r="891" spans="1:7" hidden="1" x14ac:dyDescent="0.3">
      <c r="A891" s="356">
        <v>101888</v>
      </c>
      <c r="B891" s="356">
        <v>307</v>
      </c>
      <c r="C891" s="356" t="s">
        <v>412</v>
      </c>
      <c r="D891" s="356">
        <v>3072151</v>
      </c>
      <c r="E891" s="356" t="s">
        <v>11336</v>
      </c>
      <c r="F891" s="356"/>
      <c r="G891" s="355">
        <v>11229.25</v>
      </c>
    </row>
    <row r="892" spans="1:7" hidden="1" x14ac:dyDescent="0.3">
      <c r="A892" s="356">
        <v>101889</v>
      </c>
      <c r="B892" s="356">
        <v>307</v>
      </c>
      <c r="C892" s="356" t="s">
        <v>412</v>
      </c>
      <c r="D892" s="356">
        <v>3072153</v>
      </c>
      <c r="E892" s="356" t="s">
        <v>11335</v>
      </c>
      <c r="F892" s="356"/>
      <c r="G892" s="355">
        <v>8416.75</v>
      </c>
    </row>
    <row r="893" spans="1:7" hidden="1" x14ac:dyDescent="0.3">
      <c r="A893" s="356">
        <v>101890</v>
      </c>
      <c r="B893" s="356">
        <v>307</v>
      </c>
      <c r="C893" s="356" t="s">
        <v>412</v>
      </c>
      <c r="D893" s="356">
        <v>3072154</v>
      </c>
      <c r="E893" s="356" t="s">
        <v>11334</v>
      </c>
      <c r="F893" s="356"/>
      <c r="G893" s="355">
        <v>8874.4</v>
      </c>
    </row>
    <row r="894" spans="1:7" hidden="1" x14ac:dyDescent="0.3">
      <c r="A894" s="356">
        <v>101891</v>
      </c>
      <c r="B894" s="356">
        <v>307</v>
      </c>
      <c r="C894" s="356" t="s">
        <v>412</v>
      </c>
      <c r="D894" s="356">
        <v>3072161</v>
      </c>
      <c r="E894" s="356" t="s">
        <v>11333</v>
      </c>
      <c r="F894" s="356"/>
      <c r="G894" s="355">
        <v>6839.5</v>
      </c>
    </row>
    <row r="895" spans="1:7" hidden="1" x14ac:dyDescent="0.3">
      <c r="A895" s="356">
        <v>101892</v>
      </c>
      <c r="B895" s="356">
        <v>307</v>
      </c>
      <c r="C895" s="356" t="s">
        <v>412</v>
      </c>
      <c r="D895" s="356">
        <v>3072162</v>
      </c>
      <c r="E895" s="356" t="s">
        <v>11332</v>
      </c>
      <c r="F895" s="356"/>
      <c r="G895" s="355">
        <v>9161.5</v>
      </c>
    </row>
    <row r="896" spans="1:7" hidden="1" x14ac:dyDescent="0.3">
      <c r="A896" s="356">
        <v>101893</v>
      </c>
      <c r="B896" s="356">
        <v>307</v>
      </c>
      <c r="C896" s="356" t="s">
        <v>412</v>
      </c>
      <c r="D896" s="356">
        <v>3072163</v>
      </c>
      <c r="E896" s="356" t="s">
        <v>811</v>
      </c>
      <c r="F896" s="356"/>
      <c r="G896" s="355">
        <v>9208.75</v>
      </c>
    </row>
    <row r="897" spans="1:7" hidden="1" x14ac:dyDescent="0.3">
      <c r="A897" s="356">
        <v>101894</v>
      </c>
      <c r="B897" s="356">
        <v>307</v>
      </c>
      <c r="C897" s="356" t="s">
        <v>412</v>
      </c>
      <c r="D897" s="356">
        <v>3072164</v>
      </c>
      <c r="E897" s="356" t="s">
        <v>11331</v>
      </c>
      <c r="F897" s="356"/>
      <c r="G897" s="355">
        <v>8992.75</v>
      </c>
    </row>
    <row r="898" spans="1:7" hidden="1" x14ac:dyDescent="0.3">
      <c r="A898" s="356">
        <v>101895</v>
      </c>
      <c r="B898" s="356">
        <v>307</v>
      </c>
      <c r="C898" s="356" t="s">
        <v>412</v>
      </c>
      <c r="D898" s="356">
        <v>3072165</v>
      </c>
      <c r="E898" s="356" t="s">
        <v>11330</v>
      </c>
      <c r="F898" s="356"/>
      <c r="G898" s="355">
        <v>9928.75</v>
      </c>
    </row>
    <row r="899" spans="1:7" hidden="1" x14ac:dyDescent="0.3">
      <c r="A899" s="356">
        <v>101896</v>
      </c>
      <c r="B899" s="356">
        <v>307</v>
      </c>
      <c r="C899" s="356" t="s">
        <v>412</v>
      </c>
      <c r="D899" s="356">
        <v>3072166</v>
      </c>
      <c r="E899" s="356" t="s">
        <v>11329</v>
      </c>
      <c r="F899" s="356"/>
      <c r="G899" s="355">
        <v>9278.5</v>
      </c>
    </row>
    <row r="900" spans="1:7" hidden="1" x14ac:dyDescent="0.3">
      <c r="A900" s="356">
        <v>101897</v>
      </c>
      <c r="B900" s="356">
        <v>307</v>
      </c>
      <c r="C900" s="356" t="s">
        <v>412</v>
      </c>
      <c r="D900" s="356">
        <v>3072167</v>
      </c>
      <c r="E900" s="356" t="s">
        <v>11328</v>
      </c>
      <c r="F900" s="356"/>
      <c r="G900" s="355">
        <v>14734.75</v>
      </c>
    </row>
    <row r="901" spans="1:7" hidden="1" x14ac:dyDescent="0.3">
      <c r="A901" s="356">
        <v>101898</v>
      </c>
      <c r="B901" s="356">
        <v>307</v>
      </c>
      <c r="C901" s="356" t="s">
        <v>412</v>
      </c>
      <c r="D901" s="356">
        <v>3072168</v>
      </c>
      <c r="E901" s="356" t="s">
        <v>11327</v>
      </c>
      <c r="F901" s="356"/>
      <c r="G901" s="355">
        <v>14149.75</v>
      </c>
    </row>
    <row r="902" spans="1:7" hidden="1" x14ac:dyDescent="0.3">
      <c r="A902" s="356">
        <v>101899</v>
      </c>
      <c r="B902" s="356">
        <v>307</v>
      </c>
      <c r="C902" s="356" t="s">
        <v>412</v>
      </c>
      <c r="D902" s="356">
        <v>3072169</v>
      </c>
      <c r="E902" s="356" t="s">
        <v>11326</v>
      </c>
      <c r="F902" s="356"/>
      <c r="G902" s="355">
        <v>10716.25</v>
      </c>
    </row>
    <row r="903" spans="1:7" hidden="1" x14ac:dyDescent="0.3">
      <c r="A903" s="356">
        <v>101900</v>
      </c>
      <c r="B903" s="356">
        <v>307</v>
      </c>
      <c r="C903" s="356" t="s">
        <v>412</v>
      </c>
      <c r="D903" s="356">
        <v>3072170</v>
      </c>
      <c r="E903" s="356" t="s">
        <v>11325</v>
      </c>
      <c r="F903" s="356"/>
      <c r="G903" s="355">
        <v>8709.25</v>
      </c>
    </row>
    <row r="904" spans="1:7" hidden="1" x14ac:dyDescent="0.3">
      <c r="A904" s="356">
        <v>101901</v>
      </c>
      <c r="B904" s="356">
        <v>307</v>
      </c>
      <c r="C904" s="356" t="s">
        <v>412</v>
      </c>
      <c r="D904" s="356">
        <v>3072171</v>
      </c>
      <c r="E904" s="356" t="s">
        <v>11324</v>
      </c>
      <c r="F904" s="356"/>
      <c r="G904" s="355">
        <v>13960.75</v>
      </c>
    </row>
    <row r="905" spans="1:7" hidden="1" x14ac:dyDescent="0.3">
      <c r="A905" s="356">
        <v>101902</v>
      </c>
      <c r="B905" s="356">
        <v>307</v>
      </c>
      <c r="C905" s="356" t="s">
        <v>412</v>
      </c>
      <c r="D905" s="356">
        <v>3072172</v>
      </c>
      <c r="E905" s="356" t="s">
        <v>484</v>
      </c>
      <c r="F905" s="356"/>
      <c r="G905" s="355">
        <v>10954.75</v>
      </c>
    </row>
    <row r="906" spans="1:7" hidden="1" x14ac:dyDescent="0.3">
      <c r="A906" s="356">
        <v>101903</v>
      </c>
      <c r="B906" s="356">
        <v>307</v>
      </c>
      <c r="C906" s="356" t="s">
        <v>412</v>
      </c>
      <c r="D906" s="356">
        <v>3072173</v>
      </c>
      <c r="E906" s="356" t="s">
        <v>11323</v>
      </c>
      <c r="F906" s="356"/>
      <c r="G906" s="355">
        <v>11359.75</v>
      </c>
    </row>
    <row r="907" spans="1:7" hidden="1" x14ac:dyDescent="0.3">
      <c r="A907" s="356">
        <v>101904</v>
      </c>
      <c r="B907" s="356">
        <v>307</v>
      </c>
      <c r="C907" s="356" t="s">
        <v>412</v>
      </c>
      <c r="D907" s="356">
        <v>3072174</v>
      </c>
      <c r="E907" s="356" t="s">
        <v>11322</v>
      </c>
      <c r="F907" s="356"/>
      <c r="G907" s="355">
        <v>11492.5</v>
      </c>
    </row>
    <row r="908" spans="1:7" hidden="1" x14ac:dyDescent="0.3">
      <c r="A908" s="356">
        <v>101905</v>
      </c>
      <c r="B908" s="356">
        <v>307</v>
      </c>
      <c r="C908" s="356" t="s">
        <v>412</v>
      </c>
      <c r="D908" s="356">
        <v>3072175</v>
      </c>
      <c r="E908" s="356" t="s">
        <v>580</v>
      </c>
      <c r="F908" s="356"/>
      <c r="G908" s="355">
        <v>9618.92</v>
      </c>
    </row>
    <row r="909" spans="1:7" hidden="1" x14ac:dyDescent="0.3">
      <c r="A909" s="356">
        <v>101906</v>
      </c>
      <c r="B909" s="356">
        <v>307</v>
      </c>
      <c r="C909" s="356" t="s">
        <v>412</v>
      </c>
      <c r="D909" s="356">
        <v>3072176</v>
      </c>
      <c r="E909" s="356" t="s">
        <v>11321</v>
      </c>
      <c r="F909" s="356"/>
      <c r="G909" s="355">
        <v>8871.25</v>
      </c>
    </row>
    <row r="910" spans="1:7" hidden="1" x14ac:dyDescent="0.3">
      <c r="A910" s="356">
        <v>101907</v>
      </c>
      <c r="B910" s="356">
        <v>307</v>
      </c>
      <c r="C910" s="356" t="s">
        <v>412</v>
      </c>
      <c r="D910" s="356">
        <v>3072177</v>
      </c>
      <c r="E910" s="356" t="s">
        <v>8876</v>
      </c>
      <c r="F910" s="356"/>
      <c r="G910" s="355">
        <v>8961.25</v>
      </c>
    </row>
    <row r="911" spans="1:7" hidden="1" x14ac:dyDescent="0.3">
      <c r="A911" s="356">
        <v>101908</v>
      </c>
      <c r="B911" s="356">
        <v>307</v>
      </c>
      <c r="C911" s="356" t="s">
        <v>412</v>
      </c>
      <c r="D911" s="356">
        <v>3072178</v>
      </c>
      <c r="E911" s="356" t="s">
        <v>11320</v>
      </c>
      <c r="F911" s="356"/>
      <c r="G911" s="355">
        <v>6472.75</v>
      </c>
    </row>
    <row r="912" spans="1:7" hidden="1" x14ac:dyDescent="0.3">
      <c r="A912" s="356">
        <v>101909</v>
      </c>
      <c r="B912" s="356">
        <v>307</v>
      </c>
      <c r="C912" s="356" t="s">
        <v>412</v>
      </c>
      <c r="D912" s="356">
        <v>3072179</v>
      </c>
      <c r="E912" s="356" t="s">
        <v>11319</v>
      </c>
      <c r="F912" s="356"/>
      <c r="G912" s="355">
        <v>7849.75</v>
      </c>
    </row>
    <row r="913" spans="1:7" hidden="1" x14ac:dyDescent="0.3">
      <c r="A913" s="356">
        <v>101910</v>
      </c>
      <c r="B913" s="356">
        <v>307</v>
      </c>
      <c r="C913" s="356" t="s">
        <v>412</v>
      </c>
      <c r="D913" s="356">
        <v>3072180</v>
      </c>
      <c r="E913" s="356" t="s">
        <v>11318</v>
      </c>
      <c r="F913" s="356"/>
      <c r="G913" s="355">
        <v>11699.5</v>
      </c>
    </row>
    <row r="914" spans="1:7" hidden="1" x14ac:dyDescent="0.3">
      <c r="A914" s="356">
        <v>101911</v>
      </c>
      <c r="B914" s="356">
        <v>307</v>
      </c>
      <c r="C914" s="356" t="s">
        <v>412</v>
      </c>
      <c r="D914" s="356">
        <v>3072181</v>
      </c>
      <c r="E914" s="356" t="s">
        <v>1970</v>
      </c>
      <c r="F914" s="356"/>
      <c r="G914" s="355">
        <v>8495.5</v>
      </c>
    </row>
    <row r="915" spans="1:7" hidden="1" x14ac:dyDescent="0.3">
      <c r="A915" s="356">
        <v>101912</v>
      </c>
      <c r="B915" s="356">
        <v>307</v>
      </c>
      <c r="C915" s="356" t="s">
        <v>412</v>
      </c>
      <c r="D915" s="356">
        <v>3072182</v>
      </c>
      <c r="E915" s="356" t="s">
        <v>11317</v>
      </c>
      <c r="F915" s="356"/>
      <c r="G915" s="355">
        <v>11438.5</v>
      </c>
    </row>
    <row r="916" spans="1:7" hidden="1" x14ac:dyDescent="0.3">
      <c r="A916" s="356">
        <v>101913</v>
      </c>
      <c r="B916" s="356">
        <v>307</v>
      </c>
      <c r="C916" s="356" t="s">
        <v>412</v>
      </c>
      <c r="D916" s="356">
        <v>3072183</v>
      </c>
      <c r="E916" s="356" t="s">
        <v>5468</v>
      </c>
      <c r="F916" s="356"/>
      <c r="G916" s="355">
        <v>8938.75</v>
      </c>
    </row>
    <row r="917" spans="1:7" hidden="1" x14ac:dyDescent="0.3">
      <c r="A917" s="356">
        <v>101916</v>
      </c>
      <c r="B917" s="356">
        <v>307</v>
      </c>
      <c r="C917" s="356" t="s">
        <v>412</v>
      </c>
      <c r="D917" s="356">
        <v>3072186</v>
      </c>
      <c r="E917" s="356" t="s">
        <v>11316</v>
      </c>
      <c r="F917" s="356"/>
      <c r="G917" s="355">
        <v>9004</v>
      </c>
    </row>
    <row r="918" spans="1:7" hidden="1" x14ac:dyDescent="0.3">
      <c r="A918" s="356">
        <v>101919</v>
      </c>
      <c r="B918" s="356">
        <v>307</v>
      </c>
      <c r="C918" s="356" t="s">
        <v>412</v>
      </c>
      <c r="D918" s="356">
        <v>3073500</v>
      </c>
      <c r="E918" s="356" t="s">
        <v>11315</v>
      </c>
      <c r="F918" s="356" t="s">
        <v>294</v>
      </c>
      <c r="G918" s="355">
        <v>9614.9699999999993</v>
      </c>
    </row>
    <row r="919" spans="1:7" hidden="1" x14ac:dyDescent="0.3">
      <c r="A919" s="356">
        <v>101920</v>
      </c>
      <c r="B919" s="356">
        <v>307</v>
      </c>
      <c r="C919" s="356" t="s">
        <v>412</v>
      </c>
      <c r="D919" s="356">
        <v>3073503</v>
      </c>
      <c r="E919" s="356" t="s">
        <v>11314</v>
      </c>
      <c r="F919" s="356" t="s">
        <v>294</v>
      </c>
      <c r="G919" s="355">
        <v>9802.08</v>
      </c>
    </row>
    <row r="920" spans="1:7" hidden="1" x14ac:dyDescent="0.3">
      <c r="A920" s="356">
        <v>101921</v>
      </c>
      <c r="B920" s="356">
        <v>307</v>
      </c>
      <c r="C920" s="356" t="s">
        <v>412</v>
      </c>
      <c r="D920" s="356">
        <v>3073504</v>
      </c>
      <c r="E920" s="356" t="s">
        <v>6314</v>
      </c>
      <c r="F920" s="356" t="s">
        <v>294</v>
      </c>
      <c r="G920" s="355">
        <v>9403.56</v>
      </c>
    </row>
    <row r="921" spans="1:7" hidden="1" x14ac:dyDescent="0.3">
      <c r="A921" s="356">
        <v>101922</v>
      </c>
      <c r="B921" s="356">
        <v>307</v>
      </c>
      <c r="C921" s="356" t="s">
        <v>412</v>
      </c>
      <c r="D921" s="356">
        <v>3073505</v>
      </c>
      <c r="E921" s="356" t="s">
        <v>4724</v>
      </c>
      <c r="F921" s="356" t="s">
        <v>294</v>
      </c>
      <c r="G921" s="355">
        <v>7131.51</v>
      </c>
    </row>
    <row r="922" spans="1:7" hidden="1" x14ac:dyDescent="0.3">
      <c r="A922" s="356">
        <v>101923</v>
      </c>
      <c r="B922" s="356">
        <v>307</v>
      </c>
      <c r="C922" s="356" t="s">
        <v>412</v>
      </c>
      <c r="D922" s="356">
        <v>3073506</v>
      </c>
      <c r="E922" s="356" t="s">
        <v>7513</v>
      </c>
      <c r="F922" s="356" t="s">
        <v>294</v>
      </c>
      <c r="G922" s="355">
        <v>11284.38</v>
      </c>
    </row>
    <row r="923" spans="1:7" hidden="1" x14ac:dyDescent="0.3">
      <c r="A923" s="356">
        <v>101924</v>
      </c>
      <c r="B923" s="356">
        <v>307</v>
      </c>
      <c r="C923" s="356" t="s">
        <v>412</v>
      </c>
      <c r="D923" s="356">
        <v>3073507</v>
      </c>
      <c r="E923" s="356" t="s">
        <v>1533</v>
      </c>
      <c r="F923" s="356" t="s">
        <v>294</v>
      </c>
      <c r="G923" s="355">
        <v>12198.06</v>
      </c>
    </row>
    <row r="924" spans="1:7" hidden="1" x14ac:dyDescent="0.3">
      <c r="A924" s="356">
        <v>101925</v>
      </c>
      <c r="B924" s="356">
        <v>307</v>
      </c>
      <c r="C924" s="356" t="s">
        <v>412</v>
      </c>
      <c r="D924" s="356">
        <v>3073508</v>
      </c>
      <c r="E924" s="356" t="s">
        <v>9736</v>
      </c>
      <c r="F924" s="356" t="s">
        <v>294</v>
      </c>
      <c r="G924" s="355">
        <v>11763.09</v>
      </c>
    </row>
    <row r="925" spans="1:7" hidden="1" x14ac:dyDescent="0.3">
      <c r="A925" s="356">
        <v>101926</v>
      </c>
      <c r="B925" s="356">
        <v>307</v>
      </c>
      <c r="C925" s="356" t="s">
        <v>412</v>
      </c>
      <c r="D925" s="356">
        <v>3073509</v>
      </c>
      <c r="E925" s="356" t="s">
        <v>480</v>
      </c>
      <c r="F925" s="356" t="s">
        <v>294</v>
      </c>
      <c r="G925" s="355">
        <v>9731.61</v>
      </c>
    </row>
    <row r="926" spans="1:7" hidden="1" x14ac:dyDescent="0.3">
      <c r="A926" s="356">
        <v>101927</v>
      </c>
      <c r="B926" s="356">
        <v>307</v>
      </c>
      <c r="C926" s="356" t="s">
        <v>412</v>
      </c>
      <c r="D926" s="356">
        <v>3073510</v>
      </c>
      <c r="E926" s="356" t="s">
        <v>11313</v>
      </c>
      <c r="F926" s="356" t="s">
        <v>294</v>
      </c>
      <c r="G926" s="355">
        <v>9770.49</v>
      </c>
    </row>
    <row r="927" spans="1:7" hidden="1" x14ac:dyDescent="0.3">
      <c r="A927" s="356">
        <v>101928</v>
      </c>
      <c r="B927" s="356">
        <v>307</v>
      </c>
      <c r="C927" s="356" t="s">
        <v>412</v>
      </c>
      <c r="D927" s="356">
        <v>3074020</v>
      </c>
      <c r="E927" s="356" t="s">
        <v>11312</v>
      </c>
      <c r="F927" s="356"/>
      <c r="G927" s="355">
        <v>27040</v>
      </c>
    </row>
    <row r="928" spans="1:7" hidden="1" x14ac:dyDescent="0.3">
      <c r="A928" s="356">
        <v>101934</v>
      </c>
      <c r="B928" s="356">
        <v>307</v>
      </c>
      <c r="C928" s="356" t="s">
        <v>412</v>
      </c>
      <c r="D928" s="356">
        <v>3074603</v>
      </c>
      <c r="E928" s="356" t="s">
        <v>11311</v>
      </c>
      <c r="F928" s="356" t="s">
        <v>294</v>
      </c>
      <c r="G928" s="355">
        <v>41596.199999999997</v>
      </c>
    </row>
    <row r="929" spans="1:7" hidden="1" x14ac:dyDescent="0.3">
      <c r="A929" s="356">
        <v>101936</v>
      </c>
      <c r="B929" s="356">
        <v>307</v>
      </c>
      <c r="C929" s="356" t="s">
        <v>412</v>
      </c>
      <c r="D929" s="356">
        <v>3075201</v>
      </c>
      <c r="E929" s="356" t="s">
        <v>11310</v>
      </c>
      <c r="F929" s="356"/>
      <c r="G929" s="355">
        <v>6488.5</v>
      </c>
    </row>
    <row r="930" spans="1:7" hidden="1" x14ac:dyDescent="0.3">
      <c r="A930" s="356">
        <v>101939</v>
      </c>
      <c r="B930" s="356">
        <v>307</v>
      </c>
      <c r="C930" s="356" t="s">
        <v>412</v>
      </c>
      <c r="D930" s="356">
        <v>3075400</v>
      </c>
      <c r="E930" s="356" t="s">
        <v>11309</v>
      </c>
      <c r="F930" s="356"/>
      <c r="G930" s="355">
        <v>30274.38</v>
      </c>
    </row>
    <row r="931" spans="1:7" hidden="1" x14ac:dyDescent="0.3">
      <c r="A931" s="356">
        <v>101940</v>
      </c>
      <c r="B931" s="356">
        <v>307</v>
      </c>
      <c r="C931" s="356" t="s">
        <v>412</v>
      </c>
      <c r="D931" s="356">
        <v>3075401</v>
      </c>
      <c r="E931" s="356" t="s">
        <v>11308</v>
      </c>
      <c r="F931" s="356"/>
      <c r="G931" s="355">
        <v>37159.379999999997</v>
      </c>
    </row>
    <row r="932" spans="1:7" hidden="1" x14ac:dyDescent="0.3">
      <c r="A932" s="356">
        <v>101941</v>
      </c>
      <c r="B932" s="356">
        <v>307</v>
      </c>
      <c r="C932" s="356" t="s">
        <v>412</v>
      </c>
      <c r="D932" s="356">
        <v>3075402</v>
      </c>
      <c r="E932" s="356" t="s">
        <v>11307</v>
      </c>
      <c r="F932" s="356"/>
      <c r="G932" s="355">
        <v>26685.62</v>
      </c>
    </row>
    <row r="933" spans="1:7" hidden="1" x14ac:dyDescent="0.3">
      <c r="A933" s="356">
        <v>101943</v>
      </c>
      <c r="B933" s="356">
        <v>307</v>
      </c>
      <c r="C933" s="356" t="s">
        <v>412</v>
      </c>
      <c r="D933" s="356">
        <v>3075404</v>
      </c>
      <c r="E933" s="356" t="s">
        <v>11306</v>
      </c>
      <c r="F933" s="356"/>
      <c r="G933" s="355">
        <v>15126.25</v>
      </c>
    </row>
    <row r="934" spans="1:7" hidden="1" x14ac:dyDescent="0.3">
      <c r="A934" s="356">
        <v>101965</v>
      </c>
      <c r="B934" s="356">
        <v>307</v>
      </c>
      <c r="C934" s="356" t="s">
        <v>412</v>
      </c>
      <c r="D934" s="356">
        <v>3077005</v>
      </c>
      <c r="E934" s="356" t="s">
        <v>11305</v>
      </c>
      <c r="F934" s="356"/>
      <c r="G934" s="355">
        <v>9973.75</v>
      </c>
    </row>
    <row r="935" spans="1:7" hidden="1" x14ac:dyDescent="0.3">
      <c r="A935" s="356">
        <v>101966</v>
      </c>
      <c r="B935" s="356">
        <v>307</v>
      </c>
      <c r="C935" s="356" t="s">
        <v>412</v>
      </c>
      <c r="D935" s="356">
        <v>3077007</v>
      </c>
      <c r="E935" s="356" t="s">
        <v>11304</v>
      </c>
      <c r="F935" s="356"/>
      <c r="G935" s="355">
        <v>9433.75</v>
      </c>
    </row>
    <row r="936" spans="1:7" hidden="1" x14ac:dyDescent="0.3">
      <c r="A936" s="356">
        <v>101968</v>
      </c>
      <c r="B936" s="356">
        <v>307</v>
      </c>
      <c r="C936" s="356" t="s">
        <v>412</v>
      </c>
      <c r="D936" s="356">
        <v>3077010</v>
      </c>
      <c r="E936" s="356" t="s">
        <v>11303</v>
      </c>
      <c r="F936" s="356"/>
      <c r="G936" s="355">
        <v>8853.25</v>
      </c>
    </row>
    <row r="937" spans="1:7" hidden="1" x14ac:dyDescent="0.3">
      <c r="A937" s="356">
        <v>101969</v>
      </c>
      <c r="B937" s="356">
        <v>307</v>
      </c>
      <c r="C937" s="356" t="s">
        <v>412</v>
      </c>
      <c r="D937" s="356">
        <v>3077012</v>
      </c>
      <c r="E937" s="356" t="s">
        <v>11302</v>
      </c>
      <c r="F937" s="356"/>
      <c r="G937" s="355">
        <v>7712.5</v>
      </c>
    </row>
    <row r="938" spans="1:7" hidden="1" x14ac:dyDescent="0.3">
      <c r="A938" s="356">
        <v>101970</v>
      </c>
      <c r="B938" s="356">
        <v>307</v>
      </c>
      <c r="C938" s="356" t="s">
        <v>412</v>
      </c>
      <c r="D938" s="356">
        <v>3077013</v>
      </c>
      <c r="E938" s="356" t="s">
        <v>11301</v>
      </c>
      <c r="F938" s="356"/>
      <c r="G938" s="355">
        <v>7746.25</v>
      </c>
    </row>
    <row r="939" spans="1:7" hidden="1" x14ac:dyDescent="0.3">
      <c r="A939" s="356">
        <v>101971</v>
      </c>
      <c r="B939" s="356">
        <v>307</v>
      </c>
      <c r="C939" s="356" t="s">
        <v>412</v>
      </c>
      <c r="D939" s="356">
        <v>3077014</v>
      </c>
      <c r="E939" s="356" t="s">
        <v>11300</v>
      </c>
      <c r="F939" s="356"/>
      <c r="G939" s="355">
        <v>7375</v>
      </c>
    </row>
    <row r="940" spans="1:7" hidden="1" x14ac:dyDescent="0.3">
      <c r="A940" s="356">
        <v>101972</v>
      </c>
      <c r="B940" s="356">
        <v>308</v>
      </c>
      <c r="C940" s="356" t="s">
        <v>910</v>
      </c>
      <c r="D940" s="356">
        <v>3081100</v>
      </c>
      <c r="E940" s="356" t="s">
        <v>11299</v>
      </c>
      <c r="F940" s="356"/>
      <c r="G940" s="355">
        <v>6868.75</v>
      </c>
    </row>
    <row r="941" spans="1:7" hidden="1" x14ac:dyDescent="0.3">
      <c r="A941" s="356">
        <v>101981</v>
      </c>
      <c r="B941" s="356">
        <v>308</v>
      </c>
      <c r="C941" s="356" t="s">
        <v>910</v>
      </c>
      <c r="D941" s="356">
        <v>3082009</v>
      </c>
      <c r="E941" s="356" t="s">
        <v>11298</v>
      </c>
      <c r="F941" s="356"/>
      <c r="G941" s="355">
        <v>8331.25</v>
      </c>
    </row>
    <row r="942" spans="1:7" hidden="1" x14ac:dyDescent="0.3">
      <c r="A942" s="356">
        <v>101983</v>
      </c>
      <c r="B942" s="356">
        <v>308</v>
      </c>
      <c r="C942" s="356" t="s">
        <v>910</v>
      </c>
      <c r="D942" s="356">
        <v>3082011</v>
      </c>
      <c r="E942" s="356" t="s">
        <v>11297</v>
      </c>
      <c r="F942" s="356"/>
      <c r="G942" s="355">
        <v>7440.25</v>
      </c>
    </row>
    <row r="943" spans="1:7" hidden="1" x14ac:dyDescent="0.3">
      <c r="A943" s="356">
        <v>101984</v>
      </c>
      <c r="B943" s="356">
        <v>308</v>
      </c>
      <c r="C943" s="356" t="s">
        <v>910</v>
      </c>
      <c r="D943" s="356">
        <v>3082012</v>
      </c>
      <c r="E943" s="356" t="s">
        <v>11296</v>
      </c>
      <c r="F943" s="356"/>
      <c r="G943" s="355">
        <v>8990.5</v>
      </c>
    </row>
    <row r="944" spans="1:7" hidden="1" x14ac:dyDescent="0.3">
      <c r="A944" s="356">
        <v>101988</v>
      </c>
      <c r="B944" s="356">
        <v>308</v>
      </c>
      <c r="C944" s="356" t="s">
        <v>910</v>
      </c>
      <c r="D944" s="356">
        <v>3082025</v>
      </c>
      <c r="E944" s="356" t="s">
        <v>4546</v>
      </c>
      <c r="F944" s="356"/>
      <c r="G944" s="355">
        <v>15655</v>
      </c>
    </row>
    <row r="945" spans="1:7" hidden="1" x14ac:dyDescent="0.3">
      <c r="A945" s="356">
        <v>101989</v>
      </c>
      <c r="B945" s="356">
        <v>308</v>
      </c>
      <c r="C945" s="356" t="s">
        <v>910</v>
      </c>
      <c r="D945" s="356">
        <v>3082028</v>
      </c>
      <c r="E945" s="356" t="s">
        <v>11295</v>
      </c>
      <c r="F945" s="356"/>
      <c r="G945" s="355">
        <v>11065</v>
      </c>
    </row>
    <row r="946" spans="1:7" hidden="1" x14ac:dyDescent="0.3">
      <c r="A946" s="356">
        <v>101992</v>
      </c>
      <c r="B946" s="356">
        <v>308</v>
      </c>
      <c r="C946" s="356" t="s">
        <v>910</v>
      </c>
      <c r="D946" s="356">
        <v>3082032</v>
      </c>
      <c r="E946" s="356" t="s">
        <v>11105</v>
      </c>
      <c r="F946" s="356"/>
      <c r="G946" s="355">
        <v>8376.25</v>
      </c>
    </row>
    <row r="947" spans="1:7" hidden="1" x14ac:dyDescent="0.3">
      <c r="A947" s="356">
        <v>101993</v>
      </c>
      <c r="B947" s="356">
        <v>308</v>
      </c>
      <c r="C947" s="356" t="s">
        <v>910</v>
      </c>
      <c r="D947" s="356">
        <v>3082033</v>
      </c>
      <c r="E947" s="356" t="s">
        <v>11294</v>
      </c>
      <c r="F947" s="356"/>
      <c r="G947" s="355">
        <v>12988.75</v>
      </c>
    </row>
    <row r="948" spans="1:7" hidden="1" x14ac:dyDescent="0.3">
      <c r="A948" s="356">
        <v>101994</v>
      </c>
      <c r="B948" s="356">
        <v>308</v>
      </c>
      <c r="C948" s="356" t="s">
        <v>910</v>
      </c>
      <c r="D948" s="356">
        <v>3082036</v>
      </c>
      <c r="E948" s="356" t="s">
        <v>11293</v>
      </c>
      <c r="F948" s="356"/>
      <c r="G948" s="355">
        <v>6373.75</v>
      </c>
    </row>
    <row r="949" spans="1:7" hidden="1" x14ac:dyDescent="0.3">
      <c r="A949" s="356">
        <v>101996</v>
      </c>
      <c r="B949" s="356">
        <v>308</v>
      </c>
      <c r="C949" s="356" t="s">
        <v>910</v>
      </c>
      <c r="D949" s="356">
        <v>3082039</v>
      </c>
      <c r="E949" s="356" t="s">
        <v>11292</v>
      </c>
      <c r="F949" s="356"/>
      <c r="G949" s="355">
        <v>8308.75</v>
      </c>
    </row>
    <row r="950" spans="1:7" hidden="1" x14ac:dyDescent="0.3">
      <c r="A950" s="356">
        <v>101997</v>
      </c>
      <c r="B950" s="356">
        <v>308</v>
      </c>
      <c r="C950" s="356" t="s">
        <v>910</v>
      </c>
      <c r="D950" s="356">
        <v>3082040</v>
      </c>
      <c r="E950" s="356" t="s">
        <v>11291</v>
      </c>
      <c r="F950" s="356"/>
      <c r="G950" s="355">
        <v>7755.7</v>
      </c>
    </row>
    <row r="951" spans="1:7" hidden="1" x14ac:dyDescent="0.3">
      <c r="A951" s="356">
        <v>101998</v>
      </c>
      <c r="B951" s="356">
        <v>308</v>
      </c>
      <c r="C951" s="356" t="s">
        <v>910</v>
      </c>
      <c r="D951" s="356">
        <v>3082042</v>
      </c>
      <c r="E951" s="356" t="s">
        <v>11290</v>
      </c>
      <c r="F951" s="356"/>
      <c r="G951" s="355">
        <v>10498</v>
      </c>
    </row>
    <row r="952" spans="1:7" hidden="1" x14ac:dyDescent="0.3">
      <c r="A952" s="356">
        <v>101999</v>
      </c>
      <c r="B952" s="356">
        <v>308</v>
      </c>
      <c r="C952" s="356" t="s">
        <v>910</v>
      </c>
      <c r="D952" s="356">
        <v>3082048</v>
      </c>
      <c r="E952" s="356" t="s">
        <v>11289</v>
      </c>
      <c r="F952" s="356"/>
      <c r="G952" s="355">
        <v>11065</v>
      </c>
    </row>
    <row r="953" spans="1:7" hidden="1" x14ac:dyDescent="0.3">
      <c r="A953" s="356">
        <v>102002</v>
      </c>
      <c r="B953" s="356">
        <v>308</v>
      </c>
      <c r="C953" s="356" t="s">
        <v>910</v>
      </c>
      <c r="D953" s="356">
        <v>3082053</v>
      </c>
      <c r="E953" s="356" t="s">
        <v>11288</v>
      </c>
      <c r="F953" s="356"/>
      <c r="G953" s="355">
        <v>10754.5</v>
      </c>
    </row>
    <row r="954" spans="1:7" hidden="1" x14ac:dyDescent="0.3">
      <c r="A954" s="356">
        <v>102003</v>
      </c>
      <c r="B954" s="356">
        <v>308</v>
      </c>
      <c r="C954" s="356" t="s">
        <v>910</v>
      </c>
      <c r="D954" s="356">
        <v>3082055</v>
      </c>
      <c r="E954" s="356" t="s">
        <v>11287</v>
      </c>
      <c r="F954" s="356"/>
      <c r="G954" s="355">
        <v>9287.5</v>
      </c>
    </row>
    <row r="955" spans="1:7" hidden="1" x14ac:dyDescent="0.3">
      <c r="A955" s="356">
        <v>102004</v>
      </c>
      <c r="B955" s="356">
        <v>308</v>
      </c>
      <c r="C955" s="356" t="s">
        <v>910</v>
      </c>
      <c r="D955" s="356">
        <v>3082056</v>
      </c>
      <c r="E955" s="356" t="s">
        <v>11286</v>
      </c>
      <c r="F955" s="356"/>
      <c r="G955" s="355">
        <v>8990.5</v>
      </c>
    </row>
    <row r="956" spans="1:7" hidden="1" x14ac:dyDescent="0.3">
      <c r="A956" s="356">
        <v>102005</v>
      </c>
      <c r="B956" s="356">
        <v>308</v>
      </c>
      <c r="C956" s="356" t="s">
        <v>910</v>
      </c>
      <c r="D956" s="356">
        <v>3082061</v>
      </c>
      <c r="E956" s="356" t="s">
        <v>11285</v>
      </c>
      <c r="F956" s="356"/>
      <c r="G956" s="355">
        <v>8124.25</v>
      </c>
    </row>
    <row r="957" spans="1:7" hidden="1" x14ac:dyDescent="0.3">
      <c r="A957" s="356">
        <v>102006</v>
      </c>
      <c r="B957" s="356">
        <v>308</v>
      </c>
      <c r="C957" s="356" t="s">
        <v>910</v>
      </c>
      <c r="D957" s="356">
        <v>3082062</v>
      </c>
      <c r="E957" s="356" t="s">
        <v>11284</v>
      </c>
      <c r="F957" s="356"/>
      <c r="G957" s="355">
        <v>7307.5</v>
      </c>
    </row>
    <row r="958" spans="1:7" hidden="1" x14ac:dyDescent="0.3">
      <c r="A958" s="356">
        <v>102014</v>
      </c>
      <c r="B958" s="356">
        <v>308</v>
      </c>
      <c r="C958" s="356" t="s">
        <v>910</v>
      </c>
      <c r="D958" s="356">
        <v>3082074</v>
      </c>
      <c r="E958" s="356" t="s">
        <v>11283</v>
      </c>
      <c r="F958" s="356"/>
      <c r="G958" s="355">
        <v>8776.75</v>
      </c>
    </row>
    <row r="959" spans="1:7" hidden="1" x14ac:dyDescent="0.3">
      <c r="A959" s="356">
        <v>102022</v>
      </c>
      <c r="B959" s="356">
        <v>308</v>
      </c>
      <c r="C959" s="356" t="s">
        <v>910</v>
      </c>
      <c r="D959" s="356">
        <v>3082082</v>
      </c>
      <c r="E959" s="356" t="s">
        <v>11282</v>
      </c>
      <c r="F959" s="356"/>
      <c r="G959" s="355">
        <v>8707</v>
      </c>
    </row>
    <row r="960" spans="1:7" hidden="1" x14ac:dyDescent="0.3">
      <c r="A960" s="356">
        <v>102024</v>
      </c>
      <c r="B960" s="356">
        <v>308</v>
      </c>
      <c r="C960" s="356" t="s">
        <v>910</v>
      </c>
      <c r="D960" s="356">
        <v>3082084</v>
      </c>
      <c r="E960" s="356" t="s">
        <v>11281</v>
      </c>
      <c r="F960" s="356"/>
      <c r="G960" s="355">
        <v>9996.25</v>
      </c>
    </row>
    <row r="961" spans="1:7" hidden="1" x14ac:dyDescent="0.3">
      <c r="A961" s="356">
        <v>102025</v>
      </c>
      <c r="B961" s="356">
        <v>308</v>
      </c>
      <c r="C961" s="356" t="s">
        <v>910</v>
      </c>
      <c r="D961" s="356">
        <v>3082085</v>
      </c>
      <c r="E961" s="356" t="s">
        <v>6420</v>
      </c>
      <c r="F961" s="356"/>
      <c r="G961" s="355">
        <v>11065</v>
      </c>
    </row>
    <row r="962" spans="1:7" hidden="1" x14ac:dyDescent="0.3">
      <c r="A962" s="356">
        <v>102026</v>
      </c>
      <c r="B962" s="356">
        <v>308</v>
      </c>
      <c r="C962" s="356" t="s">
        <v>910</v>
      </c>
      <c r="D962" s="356">
        <v>3083302</v>
      </c>
      <c r="E962" s="356" t="s">
        <v>11280</v>
      </c>
      <c r="F962" s="356" t="s">
        <v>294</v>
      </c>
      <c r="G962" s="355">
        <v>8244.4500000000007</v>
      </c>
    </row>
    <row r="963" spans="1:7" hidden="1" x14ac:dyDescent="0.3">
      <c r="A963" s="356">
        <v>102027</v>
      </c>
      <c r="B963" s="356">
        <v>308</v>
      </c>
      <c r="C963" s="356" t="s">
        <v>910</v>
      </c>
      <c r="D963" s="356">
        <v>3083303</v>
      </c>
      <c r="E963" s="356" t="s">
        <v>2974</v>
      </c>
      <c r="F963" s="356" t="s">
        <v>294</v>
      </c>
      <c r="G963" s="355">
        <v>5535</v>
      </c>
    </row>
    <row r="964" spans="1:7" hidden="1" x14ac:dyDescent="0.3">
      <c r="A964" s="356">
        <v>102028</v>
      </c>
      <c r="B964" s="356">
        <v>308</v>
      </c>
      <c r="C964" s="356" t="s">
        <v>910</v>
      </c>
      <c r="D964" s="356">
        <v>3083304</v>
      </c>
      <c r="E964" s="356" t="s">
        <v>11279</v>
      </c>
      <c r="F964" s="356" t="s">
        <v>294</v>
      </c>
      <c r="G964" s="355">
        <v>7039.17</v>
      </c>
    </row>
    <row r="965" spans="1:7" hidden="1" x14ac:dyDescent="0.3">
      <c r="A965" s="356">
        <v>102029</v>
      </c>
      <c r="B965" s="356">
        <v>308</v>
      </c>
      <c r="C965" s="356" t="s">
        <v>910</v>
      </c>
      <c r="D965" s="356">
        <v>3083307</v>
      </c>
      <c r="E965" s="356" t="s">
        <v>1869</v>
      </c>
      <c r="F965" s="356" t="s">
        <v>294</v>
      </c>
      <c r="G965" s="355">
        <v>9544.5</v>
      </c>
    </row>
    <row r="966" spans="1:7" hidden="1" x14ac:dyDescent="0.3">
      <c r="A966" s="356">
        <v>102030</v>
      </c>
      <c r="B966" s="356">
        <v>308</v>
      </c>
      <c r="C966" s="356" t="s">
        <v>910</v>
      </c>
      <c r="D966" s="356">
        <v>3083308</v>
      </c>
      <c r="E966" s="356" t="s">
        <v>11278</v>
      </c>
      <c r="F966" s="356" t="s">
        <v>294</v>
      </c>
      <c r="G966" s="355">
        <v>6859.35</v>
      </c>
    </row>
    <row r="967" spans="1:7" hidden="1" x14ac:dyDescent="0.3">
      <c r="A967" s="356">
        <v>102031</v>
      </c>
      <c r="B967" s="356">
        <v>308</v>
      </c>
      <c r="C967" s="356" t="s">
        <v>910</v>
      </c>
      <c r="D967" s="356">
        <v>3083309</v>
      </c>
      <c r="E967" s="356" t="s">
        <v>11277</v>
      </c>
      <c r="F967" s="356" t="s">
        <v>294</v>
      </c>
      <c r="G967" s="355">
        <v>6907.95</v>
      </c>
    </row>
    <row r="968" spans="1:7" hidden="1" x14ac:dyDescent="0.3">
      <c r="A968" s="356">
        <v>102032</v>
      </c>
      <c r="B968" s="356">
        <v>308</v>
      </c>
      <c r="C968" s="356" t="s">
        <v>910</v>
      </c>
      <c r="D968" s="356">
        <v>3083310</v>
      </c>
      <c r="E968" s="356" t="s">
        <v>1253</v>
      </c>
      <c r="F968" s="356" t="s">
        <v>294</v>
      </c>
      <c r="G968" s="355">
        <v>9034.2000000000007</v>
      </c>
    </row>
    <row r="969" spans="1:7" hidden="1" x14ac:dyDescent="0.3">
      <c r="A969" s="356">
        <v>102033</v>
      </c>
      <c r="B969" s="356">
        <v>308</v>
      </c>
      <c r="C969" s="356" t="s">
        <v>910</v>
      </c>
      <c r="D969" s="356">
        <v>3083311</v>
      </c>
      <c r="E969" s="356" t="s">
        <v>1373</v>
      </c>
      <c r="F969" s="356" t="s">
        <v>294</v>
      </c>
      <c r="G969" s="355">
        <v>6786.45</v>
      </c>
    </row>
    <row r="970" spans="1:7" hidden="1" x14ac:dyDescent="0.3">
      <c r="A970" s="356">
        <v>102034</v>
      </c>
      <c r="B970" s="356">
        <v>308</v>
      </c>
      <c r="C970" s="356" t="s">
        <v>910</v>
      </c>
      <c r="D970" s="356">
        <v>3083312</v>
      </c>
      <c r="E970" s="356" t="s">
        <v>151</v>
      </c>
      <c r="F970" s="356" t="s">
        <v>294</v>
      </c>
      <c r="G970" s="355">
        <v>9580.9500000000007</v>
      </c>
    </row>
    <row r="971" spans="1:7" hidden="1" x14ac:dyDescent="0.3">
      <c r="A971" s="356">
        <v>102035</v>
      </c>
      <c r="B971" s="356">
        <v>308</v>
      </c>
      <c r="C971" s="356" t="s">
        <v>910</v>
      </c>
      <c r="D971" s="356">
        <v>3083313</v>
      </c>
      <c r="E971" s="356" t="s">
        <v>1319</v>
      </c>
      <c r="F971" s="356" t="s">
        <v>294</v>
      </c>
      <c r="G971" s="355">
        <v>9386.5499999999993</v>
      </c>
    </row>
    <row r="972" spans="1:7" hidden="1" x14ac:dyDescent="0.3">
      <c r="A972" s="356">
        <v>102036</v>
      </c>
      <c r="B972" s="356">
        <v>308</v>
      </c>
      <c r="C972" s="356" t="s">
        <v>910</v>
      </c>
      <c r="D972" s="356">
        <v>3083500</v>
      </c>
      <c r="E972" s="356" t="s">
        <v>1448</v>
      </c>
      <c r="F972" s="356" t="s">
        <v>294</v>
      </c>
      <c r="G972" s="355">
        <v>9252.9</v>
      </c>
    </row>
    <row r="973" spans="1:7" hidden="1" x14ac:dyDescent="0.3">
      <c r="A973" s="356">
        <v>102037</v>
      </c>
      <c r="B973" s="356">
        <v>308</v>
      </c>
      <c r="C973" s="356" t="s">
        <v>910</v>
      </c>
      <c r="D973" s="356">
        <v>3083501</v>
      </c>
      <c r="E973" s="356" t="s">
        <v>11276</v>
      </c>
      <c r="F973" s="356" t="s">
        <v>294</v>
      </c>
      <c r="G973" s="355">
        <v>9459.4500000000007</v>
      </c>
    </row>
    <row r="974" spans="1:7" hidden="1" x14ac:dyDescent="0.3">
      <c r="A974" s="356">
        <v>102038</v>
      </c>
      <c r="B974" s="356">
        <v>308</v>
      </c>
      <c r="C974" s="356" t="s">
        <v>910</v>
      </c>
      <c r="D974" s="356">
        <v>3083502</v>
      </c>
      <c r="E974" s="356" t="s">
        <v>5519</v>
      </c>
      <c r="F974" s="356" t="s">
        <v>294</v>
      </c>
      <c r="G974" s="355">
        <v>11767.95</v>
      </c>
    </row>
    <row r="975" spans="1:7" hidden="1" x14ac:dyDescent="0.3">
      <c r="A975" s="356">
        <v>102039</v>
      </c>
      <c r="B975" s="356">
        <v>308</v>
      </c>
      <c r="C975" s="356" t="s">
        <v>910</v>
      </c>
      <c r="D975" s="356">
        <v>3083503</v>
      </c>
      <c r="E975" s="356" t="s">
        <v>9689</v>
      </c>
      <c r="F975" s="356" t="s">
        <v>294</v>
      </c>
      <c r="G975" s="355">
        <v>9423</v>
      </c>
    </row>
    <row r="976" spans="1:7" hidden="1" x14ac:dyDescent="0.3">
      <c r="A976" s="356">
        <v>102040</v>
      </c>
      <c r="B976" s="356">
        <v>308</v>
      </c>
      <c r="C976" s="356" t="s">
        <v>910</v>
      </c>
      <c r="D976" s="356">
        <v>3083504</v>
      </c>
      <c r="E976" s="356" t="s">
        <v>8682</v>
      </c>
      <c r="F976" s="356" t="s">
        <v>294</v>
      </c>
      <c r="G976" s="355">
        <v>6835.05</v>
      </c>
    </row>
    <row r="977" spans="1:7" hidden="1" x14ac:dyDescent="0.3">
      <c r="A977" s="356">
        <v>102041</v>
      </c>
      <c r="B977" s="356">
        <v>308</v>
      </c>
      <c r="C977" s="356" t="s">
        <v>910</v>
      </c>
      <c r="D977" s="356">
        <v>3083505</v>
      </c>
      <c r="E977" s="356" t="s">
        <v>11275</v>
      </c>
      <c r="F977" s="356" t="s">
        <v>294</v>
      </c>
      <c r="G977" s="355">
        <v>11801.97</v>
      </c>
    </row>
    <row r="978" spans="1:7" hidden="1" x14ac:dyDescent="0.3">
      <c r="A978" s="356">
        <v>102045</v>
      </c>
      <c r="B978" s="356">
        <v>308</v>
      </c>
      <c r="C978" s="356" t="s">
        <v>910</v>
      </c>
      <c r="D978" s="356">
        <v>3084026</v>
      </c>
      <c r="E978" s="356" t="s">
        <v>11274</v>
      </c>
      <c r="F978" s="356"/>
      <c r="G978" s="355">
        <v>33953.120000000003</v>
      </c>
    </row>
    <row r="979" spans="1:7" hidden="1" x14ac:dyDescent="0.3">
      <c r="A979" s="356">
        <v>102048</v>
      </c>
      <c r="B979" s="356">
        <v>308</v>
      </c>
      <c r="C979" s="356" t="s">
        <v>910</v>
      </c>
      <c r="D979" s="356">
        <v>3084030</v>
      </c>
      <c r="E979" s="356" t="s">
        <v>11273</v>
      </c>
      <c r="F979" s="356"/>
      <c r="G979" s="355">
        <v>24638.12</v>
      </c>
    </row>
    <row r="980" spans="1:7" hidden="1" x14ac:dyDescent="0.3">
      <c r="A980" s="356">
        <v>102049</v>
      </c>
      <c r="B980" s="356">
        <v>308</v>
      </c>
      <c r="C980" s="356" t="s">
        <v>910</v>
      </c>
      <c r="D980" s="356">
        <v>3084037</v>
      </c>
      <c r="E980" s="356" t="s">
        <v>11272</v>
      </c>
      <c r="F980" s="356"/>
      <c r="G980" s="355">
        <v>25611.25</v>
      </c>
    </row>
    <row r="981" spans="1:7" hidden="1" x14ac:dyDescent="0.3">
      <c r="A981" s="356">
        <v>102052</v>
      </c>
      <c r="B981" s="356">
        <v>308</v>
      </c>
      <c r="C981" s="356" t="s">
        <v>910</v>
      </c>
      <c r="D981" s="356">
        <v>3084702</v>
      </c>
      <c r="E981" s="356" t="s">
        <v>11271</v>
      </c>
      <c r="F981" s="356" t="s">
        <v>294</v>
      </c>
      <c r="G981" s="355">
        <v>18480.82</v>
      </c>
    </row>
    <row r="982" spans="1:7" hidden="1" x14ac:dyDescent="0.3">
      <c r="A982" s="356">
        <v>102053</v>
      </c>
      <c r="B982" s="356">
        <v>308</v>
      </c>
      <c r="C982" s="356" t="s">
        <v>910</v>
      </c>
      <c r="D982" s="356">
        <v>3084706</v>
      </c>
      <c r="E982" s="356" t="s">
        <v>11270</v>
      </c>
      <c r="F982" s="356" t="s">
        <v>294</v>
      </c>
      <c r="G982" s="355">
        <v>24719.85</v>
      </c>
    </row>
    <row r="983" spans="1:7" hidden="1" x14ac:dyDescent="0.3">
      <c r="A983" s="356">
        <v>102054</v>
      </c>
      <c r="B983" s="356">
        <v>308</v>
      </c>
      <c r="C983" s="356" t="s">
        <v>910</v>
      </c>
      <c r="D983" s="356">
        <v>3085200</v>
      </c>
      <c r="E983" s="356" t="s">
        <v>2981</v>
      </c>
      <c r="F983" s="356" t="s">
        <v>294</v>
      </c>
      <c r="G983" s="355">
        <v>6847.2</v>
      </c>
    </row>
    <row r="984" spans="1:7" hidden="1" x14ac:dyDescent="0.3">
      <c r="A984" s="356">
        <v>102055</v>
      </c>
      <c r="B984" s="356">
        <v>308</v>
      </c>
      <c r="C984" s="356" t="s">
        <v>910</v>
      </c>
      <c r="D984" s="356">
        <v>3085400</v>
      </c>
      <c r="E984" s="356" t="s">
        <v>11269</v>
      </c>
      <c r="F984" s="356" t="s">
        <v>294</v>
      </c>
      <c r="G984" s="355">
        <v>32368.28</v>
      </c>
    </row>
    <row r="985" spans="1:7" hidden="1" x14ac:dyDescent="0.3">
      <c r="A985" s="356">
        <v>102056</v>
      </c>
      <c r="B985" s="356">
        <v>308</v>
      </c>
      <c r="C985" s="356" t="s">
        <v>910</v>
      </c>
      <c r="D985" s="356">
        <v>3085401</v>
      </c>
      <c r="E985" s="356" t="s">
        <v>3552</v>
      </c>
      <c r="F985" s="356"/>
      <c r="G985" s="355">
        <v>14411.88</v>
      </c>
    </row>
    <row r="986" spans="1:7" hidden="1" x14ac:dyDescent="0.3">
      <c r="A986" s="356">
        <v>102058</v>
      </c>
      <c r="B986" s="356">
        <v>308</v>
      </c>
      <c r="C986" s="356" t="s">
        <v>910</v>
      </c>
      <c r="D986" s="356">
        <v>3085403</v>
      </c>
      <c r="E986" s="356" t="s">
        <v>11268</v>
      </c>
      <c r="F986" s="356" t="s">
        <v>294</v>
      </c>
      <c r="G986" s="355">
        <v>23826.82</v>
      </c>
    </row>
    <row r="987" spans="1:7" hidden="1" x14ac:dyDescent="0.3">
      <c r="A987" s="356">
        <v>102066</v>
      </c>
      <c r="B987" s="356">
        <v>308</v>
      </c>
      <c r="C987" s="356" t="s">
        <v>910</v>
      </c>
      <c r="D987" s="356">
        <v>3087000</v>
      </c>
      <c r="E987" s="356" t="s">
        <v>11267</v>
      </c>
      <c r="F987" s="356"/>
      <c r="G987" s="355">
        <v>8117.5</v>
      </c>
    </row>
    <row r="988" spans="1:7" hidden="1" x14ac:dyDescent="0.3">
      <c r="A988" s="356">
        <v>102067</v>
      </c>
      <c r="B988" s="356">
        <v>308</v>
      </c>
      <c r="C988" s="356" t="s">
        <v>910</v>
      </c>
      <c r="D988" s="356">
        <v>3087002</v>
      </c>
      <c r="E988" s="356" t="s">
        <v>11266</v>
      </c>
      <c r="F988" s="356"/>
      <c r="G988" s="355">
        <v>12403.75</v>
      </c>
    </row>
    <row r="989" spans="1:7" hidden="1" x14ac:dyDescent="0.3">
      <c r="A989" s="356">
        <v>102069</v>
      </c>
      <c r="B989" s="356">
        <v>308</v>
      </c>
      <c r="C989" s="356" t="s">
        <v>910</v>
      </c>
      <c r="D989" s="356">
        <v>3087005</v>
      </c>
      <c r="E989" s="356" t="s">
        <v>11265</v>
      </c>
      <c r="F989" s="356"/>
      <c r="G989" s="355">
        <v>7307.5</v>
      </c>
    </row>
    <row r="990" spans="1:7" hidden="1" x14ac:dyDescent="0.3">
      <c r="A990" s="356">
        <v>102070</v>
      </c>
      <c r="B990" s="356">
        <v>308</v>
      </c>
      <c r="C990" s="356" t="s">
        <v>910</v>
      </c>
      <c r="D990" s="356">
        <v>3087007</v>
      </c>
      <c r="E990" s="356" t="s">
        <v>11264</v>
      </c>
      <c r="F990" s="356"/>
      <c r="G990" s="355">
        <v>8107.37</v>
      </c>
    </row>
    <row r="991" spans="1:7" x14ac:dyDescent="0.3">
      <c r="A991" s="356">
        <v>102071</v>
      </c>
      <c r="B991" s="356">
        <v>309</v>
      </c>
      <c r="C991" s="356" t="s">
        <v>854</v>
      </c>
      <c r="D991" s="356">
        <v>3091000</v>
      </c>
      <c r="E991" s="356" t="s">
        <v>215</v>
      </c>
      <c r="F991" s="356"/>
      <c r="G991" s="355">
        <v>5140.75</v>
      </c>
    </row>
    <row r="992" spans="1:7" x14ac:dyDescent="0.3">
      <c r="A992" s="356">
        <v>102072</v>
      </c>
      <c r="B992" s="356">
        <v>309</v>
      </c>
      <c r="C992" s="356" t="s">
        <v>854</v>
      </c>
      <c r="D992" s="356">
        <v>3091001</v>
      </c>
      <c r="E992" s="356" t="s">
        <v>11263</v>
      </c>
      <c r="F992" s="356"/>
      <c r="G992" s="355">
        <v>5032.75</v>
      </c>
    </row>
    <row r="993" spans="1:7" x14ac:dyDescent="0.3">
      <c r="A993" s="356">
        <v>102073</v>
      </c>
      <c r="B993" s="356">
        <v>309</v>
      </c>
      <c r="C993" s="356" t="s">
        <v>854</v>
      </c>
      <c r="D993" s="356">
        <v>3091003</v>
      </c>
      <c r="E993" s="356" t="s">
        <v>11262</v>
      </c>
      <c r="F993" s="356"/>
      <c r="G993" s="355">
        <v>5012.5</v>
      </c>
    </row>
    <row r="994" spans="1:7" x14ac:dyDescent="0.3">
      <c r="A994" s="356">
        <v>102078</v>
      </c>
      <c r="B994" s="356">
        <v>309</v>
      </c>
      <c r="C994" s="356" t="s">
        <v>854</v>
      </c>
      <c r="D994" s="356">
        <v>3092002</v>
      </c>
      <c r="E994" s="356" t="s">
        <v>83</v>
      </c>
      <c r="F994" s="356"/>
      <c r="G994" s="355">
        <v>6587.5</v>
      </c>
    </row>
    <row r="995" spans="1:7" x14ac:dyDescent="0.3">
      <c r="A995" s="356">
        <v>102079</v>
      </c>
      <c r="B995" s="356">
        <v>309</v>
      </c>
      <c r="C995" s="356" t="s">
        <v>854</v>
      </c>
      <c r="D995" s="356">
        <v>3092003</v>
      </c>
      <c r="E995" s="356" t="s">
        <v>85</v>
      </c>
      <c r="F995" s="356"/>
      <c r="G995" s="355">
        <v>6274.75</v>
      </c>
    </row>
    <row r="996" spans="1:7" x14ac:dyDescent="0.3">
      <c r="A996" s="356">
        <v>102080</v>
      </c>
      <c r="B996" s="356">
        <v>309</v>
      </c>
      <c r="C996" s="356" t="s">
        <v>854</v>
      </c>
      <c r="D996" s="356">
        <v>3092004</v>
      </c>
      <c r="E996" s="356" t="s">
        <v>86</v>
      </c>
      <c r="F996" s="356"/>
      <c r="G996" s="355">
        <v>7026.25</v>
      </c>
    </row>
    <row r="997" spans="1:7" x14ac:dyDescent="0.3">
      <c r="A997" s="356">
        <v>102081</v>
      </c>
      <c r="B997" s="356">
        <v>309</v>
      </c>
      <c r="C997" s="356" t="s">
        <v>854</v>
      </c>
      <c r="D997" s="356">
        <v>3092005</v>
      </c>
      <c r="E997" s="356" t="s">
        <v>87</v>
      </c>
      <c r="F997" s="356"/>
      <c r="G997" s="355">
        <v>7566.25</v>
      </c>
    </row>
    <row r="998" spans="1:7" x14ac:dyDescent="0.3">
      <c r="A998" s="356">
        <v>102084</v>
      </c>
      <c r="B998" s="356">
        <v>309</v>
      </c>
      <c r="C998" s="356" t="s">
        <v>854</v>
      </c>
      <c r="D998" s="356">
        <v>3092008</v>
      </c>
      <c r="E998" s="356" t="s">
        <v>88</v>
      </c>
      <c r="F998" s="356"/>
      <c r="G998" s="355">
        <v>6452.5</v>
      </c>
    </row>
    <row r="999" spans="1:7" x14ac:dyDescent="0.3">
      <c r="A999" s="356">
        <v>102085</v>
      </c>
      <c r="B999" s="356">
        <v>309</v>
      </c>
      <c r="C999" s="356" t="s">
        <v>854</v>
      </c>
      <c r="D999" s="356">
        <v>3092009</v>
      </c>
      <c r="E999" s="356" t="s">
        <v>89</v>
      </c>
      <c r="F999" s="356"/>
      <c r="G999" s="355">
        <v>6236.5</v>
      </c>
    </row>
    <row r="1000" spans="1:7" x14ac:dyDescent="0.3">
      <c r="A1000" s="356">
        <v>102087</v>
      </c>
      <c r="B1000" s="356">
        <v>309</v>
      </c>
      <c r="C1000" s="356" t="s">
        <v>854</v>
      </c>
      <c r="D1000" s="356">
        <v>3092015</v>
      </c>
      <c r="E1000" s="356" t="s">
        <v>90</v>
      </c>
      <c r="F1000" s="356"/>
      <c r="G1000" s="355">
        <v>8637.25</v>
      </c>
    </row>
    <row r="1001" spans="1:7" x14ac:dyDescent="0.3">
      <c r="A1001" s="356">
        <v>102091</v>
      </c>
      <c r="B1001" s="356">
        <v>309</v>
      </c>
      <c r="C1001" s="356" t="s">
        <v>854</v>
      </c>
      <c r="D1001" s="356">
        <v>3092020</v>
      </c>
      <c r="E1001" s="356" t="s">
        <v>91</v>
      </c>
      <c r="F1001" s="356"/>
      <c r="G1001" s="355">
        <v>9575.5</v>
      </c>
    </row>
    <row r="1002" spans="1:7" x14ac:dyDescent="0.3">
      <c r="A1002" s="356">
        <v>102092</v>
      </c>
      <c r="B1002" s="356">
        <v>309</v>
      </c>
      <c r="C1002" s="356" t="s">
        <v>854</v>
      </c>
      <c r="D1002" s="356">
        <v>3092022</v>
      </c>
      <c r="E1002" s="356" t="s">
        <v>92</v>
      </c>
      <c r="F1002" s="356"/>
      <c r="G1002" s="355">
        <v>9055.75</v>
      </c>
    </row>
    <row r="1003" spans="1:7" x14ac:dyDescent="0.3">
      <c r="A1003" s="356">
        <v>102094</v>
      </c>
      <c r="B1003" s="356">
        <v>309</v>
      </c>
      <c r="C1003" s="356" t="s">
        <v>854</v>
      </c>
      <c r="D1003" s="356">
        <v>3092025</v>
      </c>
      <c r="E1003" s="356" t="s">
        <v>93</v>
      </c>
      <c r="F1003" s="356"/>
      <c r="G1003" s="355">
        <v>8878</v>
      </c>
    </row>
    <row r="1004" spans="1:7" x14ac:dyDescent="0.3">
      <c r="A1004" s="356">
        <v>102097</v>
      </c>
      <c r="B1004" s="356">
        <v>309</v>
      </c>
      <c r="C1004" s="356" t="s">
        <v>854</v>
      </c>
      <c r="D1004" s="356">
        <v>3092029</v>
      </c>
      <c r="E1004" s="356" t="s">
        <v>94</v>
      </c>
      <c r="F1004" s="356"/>
      <c r="G1004" s="355">
        <v>11447.5</v>
      </c>
    </row>
    <row r="1005" spans="1:7" x14ac:dyDescent="0.3">
      <c r="A1005" s="356">
        <v>102098</v>
      </c>
      <c r="B1005" s="356">
        <v>309</v>
      </c>
      <c r="C1005" s="356" t="s">
        <v>854</v>
      </c>
      <c r="D1005" s="356">
        <v>3092031</v>
      </c>
      <c r="E1005" s="356" t="s">
        <v>95</v>
      </c>
      <c r="F1005" s="356"/>
      <c r="G1005" s="355">
        <v>8702.5</v>
      </c>
    </row>
    <row r="1006" spans="1:7" x14ac:dyDescent="0.3">
      <c r="A1006" s="356">
        <v>102106</v>
      </c>
      <c r="B1006" s="356">
        <v>309</v>
      </c>
      <c r="C1006" s="356" t="s">
        <v>854</v>
      </c>
      <c r="D1006" s="356">
        <v>3092041</v>
      </c>
      <c r="E1006" s="356" t="s">
        <v>96</v>
      </c>
      <c r="F1006" s="356"/>
      <c r="G1006" s="355">
        <v>7915</v>
      </c>
    </row>
    <row r="1007" spans="1:7" x14ac:dyDescent="0.3">
      <c r="A1007" s="356">
        <v>102107</v>
      </c>
      <c r="B1007" s="356">
        <v>309</v>
      </c>
      <c r="C1007" s="356" t="s">
        <v>854</v>
      </c>
      <c r="D1007" s="356">
        <v>3092042</v>
      </c>
      <c r="E1007" s="356" t="s">
        <v>97</v>
      </c>
      <c r="F1007" s="356"/>
      <c r="G1007" s="355">
        <v>7375</v>
      </c>
    </row>
    <row r="1008" spans="1:7" x14ac:dyDescent="0.3">
      <c r="A1008" s="356">
        <v>102110</v>
      </c>
      <c r="B1008" s="356">
        <v>309</v>
      </c>
      <c r="C1008" s="356" t="s">
        <v>854</v>
      </c>
      <c r="D1008" s="356">
        <v>3092045</v>
      </c>
      <c r="E1008" s="356" t="s">
        <v>98</v>
      </c>
      <c r="F1008" s="356"/>
      <c r="G1008" s="355">
        <v>6306.25</v>
      </c>
    </row>
    <row r="1009" spans="1:7" x14ac:dyDescent="0.3">
      <c r="A1009" s="356">
        <v>102111</v>
      </c>
      <c r="B1009" s="356">
        <v>309</v>
      </c>
      <c r="C1009" s="356" t="s">
        <v>854</v>
      </c>
      <c r="D1009" s="356">
        <v>3092046</v>
      </c>
      <c r="E1009" s="356" t="s">
        <v>99</v>
      </c>
      <c r="F1009" s="356"/>
      <c r="G1009" s="355">
        <v>6322</v>
      </c>
    </row>
    <row r="1010" spans="1:7" x14ac:dyDescent="0.3">
      <c r="A1010" s="356">
        <v>102112</v>
      </c>
      <c r="B1010" s="356">
        <v>309</v>
      </c>
      <c r="C1010" s="356" t="s">
        <v>854</v>
      </c>
      <c r="D1010" s="356">
        <v>3092047</v>
      </c>
      <c r="E1010" s="356" t="s">
        <v>100</v>
      </c>
      <c r="F1010" s="356"/>
      <c r="G1010" s="355">
        <v>6173.5</v>
      </c>
    </row>
    <row r="1011" spans="1:7" x14ac:dyDescent="0.3">
      <c r="A1011" s="356">
        <v>102115</v>
      </c>
      <c r="B1011" s="356">
        <v>309</v>
      </c>
      <c r="C1011" s="356" t="s">
        <v>854</v>
      </c>
      <c r="D1011" s="356">
        <v>3092051</v>
      </c>
      <c r="E1011" s="356" t="s">
        <v>101</v>
      </c>
      <c r="F1011" s="356"/>
      <c r="G1011" s="355">
        <v>6272.5</v>
      </c>
    </row>
    <row r="1012" spans="1:7" x14ac:dyDescent="0.3">
      <c r="A1012" s="356">
        <v>102120</v>
      </c>
      <c r="B1012" s="356">
        <v>309</v>
      </c>
      <c r="C1012" s="356" t="s">
        <v>854</v>
      </c>
      <c r="D1012" s="356">
        <v>3092057</v>
      </c>
      <c r="E1012" s="356" t="s">
        <v>102</v>
      </c>
      <c r="F1012" s="356"/>
      <c r="G1012" s="355">
        <v>7777.75</v>
      </c>
    </row>
    <row r="1013" spans="1:7" x14ac:dyDescent="0.3">
      <c r="A1013" s="356">
        <v>102121</v>
      </c>
      <c r="B1013" s="356">
        <v>309</v>
      </c>
      <c r="C1013" s="356" t="s">
        <v>854</v>
      </c>
      <c r="D1013" s="356">
        <v>3092058</v>
      </c>
      <c r="E1013" s="356" t="s">
        <v>103</v>
      </c>
      <c r="F1013" s="356"/>
      <c r="G1013" s="355">
        <v>13884.25</v>
      </c>
    </row>
    <row r="1014" spans="1:7" x14ac:dyDescent="0.3">
      <c r="A1014" s="356">
        <v>102124</v>
      </c>
      <c r="B1014" s="356">
        <v>309</v>
      </c>
      <c r="C1014" s="356" t="s">
        <v>854</v>
      </c>
      <c r="D1014" s="356">
        <v>3092062</v>
      </c>
      <c r="E1014" s="356" t="s">
        <v>104</v>
      </c>
      <c r="F1014" s="356"/>
      <c r="G1014" s="355">
        <v>10561</v>
      </c>
    </row>
    <row r="1015" spans="1:7" x14ac:dyDescent="0.3">
      <c r="A1015" s="356">
        <v>102125</v>
      </c>
      <c r="B1015" s="356">
        <v>309</v>
      </c>
      <c r="C1015" s="356" t="s">
        <v>854</v>
      </c>
      <c r="D1015" s="356">
        <v>3092063</v>
      </c>
      <c r="E1015" s="356" t="s">
        <v>105</v>
      </c>
      <c r="F1015" s="356"/>
      <c r="G1015" s="355">
        <v>8846.5</v>
      </c>
    </row>
    <row r="1016" spans="1:7" x14ac:dyDescent="0.3">
      <c r="A1016" s="356">
        <v>102127</v>
      </c>
      <c r="B1016" s="356">
        <v>309</v>
      </c>
      <c r="C1016" s="356" t="s">
        <v>854</v>
      </c>
      <c r="D1016" s="356">
        <v>3092065</v>
      </c>
      <c r="E1016" s="356" t="s">
        <v>106</v>
      </c>
      <c r="F1016" s="356"/>
      <c r="G1016" s="355">
        <v>5975.5</v>
      </c>
    </row>
    <row r="1017" spans="1:7" x14ac:dyDescent="0.3">
      <c r="A1017" s="356">
        <v>102128</v>
      </c>
      <c r="B1017" s="356">
        <v>309</v>
      </c>
      <c r="C1017" s="356" t="s">
        <v>854</v>
      </c>
      <c r="D1017" s="356">
        <v>3092072</v>
      </c>
      <c r="E1017" s="356" t="s">
        <v>107</v>
      </c>
      <c r="F1017" s="356"/>
      <c r="G1017" s="355">
        <v>11620.75</v>
      </c>
    </row>
    <row r="1018" spans="1:7" x14ac:dyDescent="0.3">
      <c r="A1018" s="356">
        <v>102129</v>
      </c>
      <c r="B1018" s="356">
        <v>309</v>
      </c>
      <c r="C1018" s="356" t="s">
        <v>854</v>
      </c>
      <c r="D1018" s="356">
        <v>3092075</v>
      </c>
      <c r="E1018" s="356" t="s">
        <v>108</v>
      </c>
      <c r="F1018" s="356"/>
      <c r="G1018" s="355">
        <v>8504.5</v>
      </c>
    </row>
    <row r="1019" spans="1:7" x14ac:dyDescent="0.3">
      <c r="A1019" s="356">
        <v>102130</v>
      </c>
      <c r="B1019" s="356">
        <v>309</v>
      </c>
      <c r="C1019" s="356" t="s">
        <v>854</v>
      </c>
      <c r="D1019" s="356">
        <v>3092076</v>
      </c>
      <c r="E1019" s="356" t="s">
        <v>109</v>
      </c>
      <c r="F1019" s="356"/>
      <c r="G1019" s="355">
        <v>7161.25</v>
      </c>
    </row>
    <row r="1020" spans="1:7" x14ac:dyDescent="0.3">
      <c r="A1020" s="356">
        <v>102131</v>
      </c>
      <c r="B1020" s="356">
        <v>309</v>
      </c>
      <c r="C1020" s="356" t="s">
        <v>854</v>
      </c>
      <c r="D1020" s="356">
        <v>3092077</v>
      </c>
      <c r="E1020" s="356" t="s">
        <v>110</v>
      </c>
      <c r="F1020" s="356"/>
      <c r="G1020" s="355">
        <v>9132.25</v>
      </c>
    </row>
    <row r="1021" spans="1:7" x14ac:dyDescent="0.3">
      <c r="A1021" s="356">
        <v>102132</v>
      </c>
      <c r="B1021" s="356">
        <v>309</v>
      </c>
      <c r="C1021" s="356" t="s">
        <v>854</v>
      </c>
      <c r="D1021" s="356">
        <v>3093000</v>
      </c>
      <c r="E1021" s="356" t="s">
        <v>119</v>
      </c>
      <c r="F1021" s="356"/>
      <c r="G1021" s="355">
        <v>6549.25</v>
      </c>
    </row>
    <row r="1022" spans="1:7" x14ac:dyDescent="0.3">
      <c r="A1022" s="356">
        <v>102135</v>
      </c>
      <c r="B1022" s="356">
        <v>309</v>
      </c>
      <c r="C1022" s="356" t="s">
        <v>854</v>
      </c>
      <c r="D1022" s="356">
        <v>3093302</v>
      </c>
      <c r="E1022" s="356" t="s">
        <v>121</v>
      </c>
      <c r="F1022" s="356" t="s">
        <v>294</v>
      </c>
      <c r="G1022" s="355">
        <v>9714.6</v>
      </c>
    </row>
    <row r="1023" spans="1:7" x14ac:dyDescent="0.3">
      <c r="A1023" s="356">
        <v>102136</v>
      </c>
      <c r="B1023" s="356">
        <v>309</v>
      </c>
      <c r="C1023" s="356" t="s">
        <v>854</v>
      </c>
      <c r="D1023" s="356">
        <v>3093303</v>
      </c>
      <c r="E1023" s="356" t="s">
        <v>122</v>
      </c>
      <c r="F1023" s="356" t="s">
        <v>294</v>
      </c>
      <c r="G1023" s="355">
        <v>7369.65</v>
      </c>
    </row>
    <row r="1024" spans="1:7" x14ac:dyDescent="0.3">
      <c r="A1024" s="356">
        <v>102139</v>
      </c>
      <c r="B1024" s="356">
        <v>309</v>
      </c>
      <c r="C1024" s="356" t="s">
        <v>854</v>
      </c>
      <c r="D1024" s="356">
        <v>3093306</v>
      </c>
      <c r="E1024" s="356" t="s">
        <v>123</v>
      </c>
      <c r="F1024" s="356" t="s">
        <v>294</v>
      </c>
      <c r="G1024" s="355">
        <v>10946.61</v>
      </c>
    </row>
    <row r="1025" spans="1:7" x14ac:dyDescent="0.3">
      <c r="A1025" s="356">
        <v>102142</v>
      </c>
      <c r="B1025" s="356">
        <v>309</v>
      </c>
      <c r="C1025" s="356" t="s">
        <v>854</v>
      </c>
      <c r="D1025" s="356">
        <v>3093500</v>
      </c>
      <c r="E1025" s="356" t="s">
        <v>124</v>
      </c>
      <c r="F1025" s="356" t="s">
        <v>294</v>
      </c>
      <c r="G1025" s="355">
        <v>9165.42</v>
      </c>
    </row>
    <row r="1026" spans="1:7" x14ac:dyDescent="0.3">
      <c r="A1026" s="356">
        <v>102143</v>
      </c>
      <c r="B1026" s="356">
        <v>309</v>
      </c>
      <c r="C1026" s="356" t="s">
        <v>854</v>
      </c>
      <c r="D1026" s="356">
        <v>3093501</v>
      </c>
      <c r="E1026" s="356" t="s">
        <v>125</v>
      </c>
      <c r="F1026" s="356" t="s">
        <v>294</v>
      </c>
      <c r="G1026" s="355">
        <v>8390.25</v>
      </c>
    </row>
    <row r="1027" spans="1:7" x14ac:dyDescent="0.3">
      <c r="A1027" s="356">
        <v>102144</v>
      </c>
      <c r="B1027" s="356">
        <v>309</v>
      </c>
      <c r="C1027" s="356" t="s">
        <v>854</v>
      </c>
      <c r="D1027" s="356">
        <v>3093502</v>
      </c>
      <c r="E1027" s="356" t="s">
        <v>126</v>
      </c>
      <c r="F1027" s="356" t="s">
        <v>294</v>
      </c>
      <c r="G1027" s="355">
        <v>8898.1200000000008</v>
      </c>
    </row>
    <row r="1028" spans="1:7" x14ac:dyDescent="0.3">
      <c r="A1028" s="356">
        <v>102145</v>
      </c>
      <c r="B1028" s="356">
        <v>309</v>
      </c>
      <c r="C1028" s="356" t="s">
        <v>854</v>
      </c>
      <c r="D1028" s="356">
        <v>3093503</v>
      </c>
      <c r="E1028" s="356" t="s">
        <v>127</v>
      </c>
      <c r="F1028" s="356" t="s">
        <v>294</v>
      </c>
      <c r="G1028" s="355">
        <v>7163.1</v>
      </c>
    </row>
    <row r="1029" spans="1:7" x14ac:dyDescent="0.3">
      <c r="A1029" s="356">
        <v>102146</v>
      </c>
      <c r="B1029" s="356">
        <v>309</v>
      </c>
      <c r="C1029" s="356" t="s">
        <v>854</v>
      </c>
      <c r="D1029" s="356">
        <v>3093504</v>
      </c>
      <c r="E1029" s="356" t="s">
        <v>128</v>
      </c>
      <c r="F1029" s="356" t="s">
        <v>294</v>
      </c>
      <c r="G1029" s="355">
        <v>6786.45</v>
      </c>
    </row>
    <row r="1030" spans="1:7" x14ac:dyDescent="0.3">
      <c r="A1030" s="356">
        <v>102147</v>
      </c>
      <c r="B1030" s="356">
        <v>309</v>
      </c>
      <c r="C1030" s="356" t="s">
        <v>854</v>
      </c>
      <c r="D1030" s="356">
        <v>3093505</v>
      </c>
      <c r="E1030" s="356" t="s">
        <v>129</v>
      </c>
      <c r="F1030" s="356" t="s">
        <v>294</v>
      </c>
      <c r="G1030" s="355">
        <v>6745.14</v>
      </c>
    </row>
    <row r="1031" spans="1:7" x14ac:dyDescent="0.3">
      <c r="A1031" s="356">
        <v>102148</v>
      </c>
      <c r="B1031" s="356">
        <v>309</v>
      </c>
      <c r="C1031" s="356" t="s">
        <v>854</v>
      </c>
      <c r="D1031" s="356">
        <v>3093506</v>
      </c>
      <c r="E1031" s="356" t="s">
        <v>130</v>
      </c>
      <c r="F1031" s="356" t="s">
        <v>294</v>
      </c>
      <c r="G1031" s="355">
        <v>5765.85</v>
      </c>
    </row>
    <row r="1032" spans="1:7" x14ac:dyDescent="0.3">
      <c r="A1032" s="356">
        <v>102149</v>
      </c>
      <c r="B1032" s="356">
        <v>309</v>
      </c>
      <c r="C1032" s="356" t="s">
        <v>854</v>
      </c>
      <c r="D1032" s="356">
        <v>3093507</v>
      </c>
      <c r="E1032" s="356" t="s">
        <v>131</v>
      </c>
      <c r="F1032" s="356" t="s">
        <v>294</v>
      </c>
      <c r="G1032" s="355">
        <v>8042.76</v>
      </c>
    </row>
    <row r="1033" spans="1:7" x14ac:dyDescent="0.3">
      <c r="A1033" s="356">
        <v>102150</v>
      </c>
      <c r="B1033" s="356">
        <v>309</v>
      </c>
      <c r="C1033" s="356" t="s">
        <v>854</v>
      </c>
      <c r="D1033" s="356">
        <v>3093508</v>
      </c>
      <c r="E1033" s="356" t="s">
        <v>132</v>
      </c>
      <c r="F1033" s="356" t="s">
        <v>294</v>
      </c>
      <c r="G1033" s="355">
        <v>7010.01</v>
      </c>
    </row>
    <row r="1034" spans="1:7" x14ac:dyDescent="0.3">
      <c r="A1034" s="356">
        <v>102151</v>
      </c>
      <c r="B1034" s="356">
        <v>309</v>
      </c>
      <c r="C1034" s="356" t="s">
        <v>854</v>
      </c>
      <c r="D1034" s="356">
        <v>3093509</v>
      </c>
      <c r="E1034" s="356" t="s">
        <v>133</v>
      </c>
      <c r="F1034" s="356" t="s">
        <v>294</v>
      </c>
      <c r="G1034" s="355">
        <v>6810.75</v>
      </c>
    </row>
    <row r="1035" spans="1:7" x14ac:dyDescent="0.3">
      <c r="A1035" s="356">
        <v>102152</v>
      </c>
      <c r="B1035" s="356">
        <v>309</v>
      </c>
      <c r="C1035" s="356" t="s">
        <v>854</v>
      </c>
      <c r="D1035" s="356">
        <v>3093510</v>
      </c>
      <c r="E1035" s="356" t="s">
        <v>134</v>
      </c>
      <c r="F1035" s="356" t="s">
        <v>294</v>
      </c>
      <c r="G1035" s="355">
        <v>7145.6</v>
      </c>
    </row>
    <row r="1036" spans="1:7" x14ac:dyDescent="0.3">
      <c r="A1036" s="356">
        <v>102153</v>
      </c>
      <c r="B1036" s="356">
        <v>309</v>
      </c>
      <c r="C1036" s="356" t="s">
        <v>854</v>
      </c>
      <c r="D1036" s="356">
        <v>3094029</v>
      </c>
      <c r="E1036" s="356" t="s">
        <v>137</v>
      </c>
      <c r="F1036" s="356"/>
      <c r="G1036" s="355">
        <v>18085</v>
      </c>
    </row>
    <row r="1037" spans="1:7" x14ac:dyDescent="0.3">
      <c r="A1037" s="356">
        <v>102154</v>
      </c>
      <c r="B1037" s="356">
        <v>309</v>
      </c>
      <c r="C1037" s="356" t="s">
        <v>854</v>
      </c>
      <c r="D1037" s="356">
        <v>3094030</v>
      </c>
      <c r="E1037" s="356" t="s">
        <v>138</v>
      </c>
      <c r="F1037" s="356"/>
      <c r="G1037" s="355">
        <v>29239.38</v>
      </c>
    </row>
    <row r="1038" spans="1:7" x14ac:dyDescent="0.3">
      <c r="A1038" s="356">
        <v>102156</v>
      </c>
      <c r="B1038" s="356">
        <v>309</v>
      </c>
      <c r="C1038" s="356" t="s">
        <v>854</v>
      </c>
      <c r="D1038" s="356">
        <v>3094032</v>
      </c>
      <c r="E1038" s="356" t="s">
        <v>139</v>
      </c>
      <c r="F1038" s="356"/>
      <c r="G1038" s="355">
        <v>36321.25</v>
      </c>
    </row>
    <row r="1039" spans="1:7" x14ac:dyDescent="0.3">
      <c r="A1039" s="356">
        <v>102157</v>
      </c>
      <c r="B1039" s="356">
        <v>309</v>
      </c>
      <c r="C1039" s="356" t="s">
        <v>854</v>
      </c>
      <c r="D1039" s="356">
        <v>3094033</v>
      </c>
      <c r="E1039" s="356" t="s">
        <v>140</v>
      </c>
      <c r="F1039" s="356"/>
      <c r="G1039" s="355">
        <v>24739.38</v>
      </c>
    </row>
    <row r="1040" spans="1:7" x14ac:dyDescent="0.3">
      <c r="A1040" s="356">
        <v>102175</v>
      </c>
      <c r="B1040" s="356">
        <v>309</v>
      </c>
      <c r="C1040" s="356" t="s">
        <v>854</v>
      </c>
      <c r="D1040" s="356">
        <v>3097000</v>
      </c>
      <c r="E1040" s="356" t="s">
        <v>11261</v>
      </c>
      <c r="F1040" s="356"/>
      <c r="G1040" s="355">
        <v>5863</v>
      </c>
    </row>
    <row r="1041" spans="1:7" x14ac:dyDescent="0.3">
      <c r="A1041" s="356">
        <v>102176</v>
      </c>
      <c r="B1041" s="356">
        <v>309</v>
      </c>
      <c r="C1041" s="356" t="s">
        <v>854</v>
      </c>
      <c r="D1041" s="356">
        <v>3097001</v>
      </c>
      <c r="E1041" s="356" t="s">
        <v>11260</v>
      </c>
      <c r="F1041" s="356"/>
      <c r="G1041" s="355">
        <v>7476.25</v>
      </c>
    </row>
    <row r="1042" spans="1:7" x14ac:dyDescent="0.3">
      <c r="A1042" s="356">
        <v>102177</v>
      </c>
      <c r="B1042" s="356">
        <v>309</v>
      </c>
      <c r="C1042" s="356" t="s">
        <v>854</v>
      </c>
      <c r="D1042" s="356">
        <v>3097005</v>
      </c>
      <c r="E1042" s="356" t="s">
        <v>11259</v>
      </c>
      <c r="F1042" s="356"/>
      <c r="G1042" s="355">
        <v>7780</v>
      </c>
    </row>
    <row r="1043" spans="1:7" x14ac:dyDescent="0.3">
      <c r="A1043" s="356">
        <v>102178</v>
      </c>
      <c r="B1043" s="356">
        <v>309</v>
      </c>
      <c r="C1043" s="356" t="s">
        <v>854</v>
      </c>
      <c r="D1043" s="356">
        <v>3097006</v>
      </c>
      <c r="E1043" s="356" t="s">
        <v>663</v>
      </c>
      <c r="F1043" s="356"/>
      <c r="G1043" s="355">
        <v>8522.5</v>
      </c>
    </row>
    <row r="1044" spans="1:7" hidden="1" x14ac:dyDescent="0.3">
      <c r="A1044" s="356">
        <v>102180</v>
      </c>
      <c r="B1044" s="356">
        <v>310</v>
      </c>
      <c r="C1044" s="356" t="s">
        <v>678</v>
      </c>
      <c r="D1044" s="356">
        <v>3101101</v>
      </c>
      <c r="E1044" s="356" t="s">
        <v>11258</v>
      </c>
      <c r="F1044" s="356"/>
      <c r="G1044" s="355">
        <v>5383.75</v>
      </c>
    </row>
    <row r="1045" spans="1:7" hidden="1" x14ac:dyDescent="0.3">
      <c r="A1045" s="356">
        <v>102181</v>
      </c>
      <c r="B1045" s="356">
        <v>310</v>
      </c>
      <c r="C1045" s="356" t="s">
        <v>678</v>
      </c>
      <c r="D1045" s="356">
        <v>3102045</v>
      </c>
      <c r="E1045" s="356" t="s">
        <v>11257</v>
      </c>
      <c r="F1045" s="356"/>
      <c r="G1045" s="355">
        <v>8371.75</v>
      </c>
    </row>
    <row r="1046" spans="1:7" hidden="1" x14ac:dyDescent="0.3">
      <c r="A1046" s="356">
        <v>102185</v>
      </c>
      <c r="B1046" s="356">
        <v>310</v>
      </c>
      <c r="C1046" s="356" t="s">
        <v>678</v>
      </c>
      <c r="D1046" s="356">
        <v>3102050</v>
      </c>
      <c r="E1046" s="356" t="s">
        <v>11256</v>
      </c>
      <c r="F1046" s="356"/>
      <c r="G1046" s="355">
        <v>9040</v>
      </c>
    </row>
    <row r="1047" spans="1:7" hidden="1" x14ac:dyDescent="0.3">
      <c r="A1047" s="356">
        <v>102186</v>
      </c>
      <c r="B1047" s="356">
        <v>310</v>
      </c>
      <c r="C1047" s="356" t="s">
        <v>678</v>
      </c>
      <c r="D1047" s="356">
        <v>3102051</v>
      </c>
      <c r="E1047" s="356" t="s">
        <v>8816</v>
      </c>
      <c r="F1047" s="356"/>
      <c r="G1047" s="355">
        <v>11596</v>
      </c>
    </row>
    <row r="1048" spans="1:7" hidden="1" x14ac:dyDescent="0.3">
      <c r="A1048" s="356">
        <v>102187</v>
      </c>
      <c r="B1048" s="356">
        <v>310</v>
      </c>
      <c r="C1048" s="356" t="s">
        <v>678</v>
      </c>
      <c r="D1048" s="356">
        <v>3102052</v>
      </c>
      <c r="E1048" s="356" t="s">
        <v>11255</v>
      </c>
      <c r="F1048" s="356"/>
      <c r="G1048" s="355">
        <v>10716.25</v>
      </c>
    </row>
    <row r="1049" spans="1:7" hidden="1" x14ac:dyDescent="0.3">
      <c r="A1049" s="356">
        <v>102188</v>
      </c>
      <c r="B1049" s="356">
        <v>310</v>
      </c>
      <c r="C1049" s="356" t="s">
        <v>678</v>
      </c>
      <c r="D1049" s="356">
        <v>3102053</v>
      </c>
      <c r="E1049" s="356" t="s">
        <v>11254</v>
      </c>
      <c r="F1049" s="356"/>
      <c r="G1049" s="355">
        <v>8887</v>
      </c>
    </row>
    <row r="1050" spans="1:7" hidden="1" x14ac:dyDescent="0.3">
      <c r="A1050" s="356">
        <v>102189</v>
      </c>
      <c r="B1050" s="356">
        <v>310</v>
      </c>
      <c r="C1050" s="356" t="s">
        <v>678</v>
      </c>
      <c r="D1050" s="356">
        <v>3102055</v>
      </c>
      <c r="E1050" s="356" t="s">
        <v>11253</v>
      </c>
      <c r="F1050" s="356"/>
      <c r="G1050" s="355">
        <v>10891.75</v>
      </c>
    </row>
    <row r="1051" spans="1:7" hidden="1" x14ac:dyDescent="0.3">
      <c r="A1051" s="356">
        <v>102193</v>
      </c>
      <c r="B1051" s="356">
        <v>310</v>
      </c>
      <c r="C1051" s="356" t="s">
        <v>678</v>
      </c>
      <c r="D1051" s="356">
        <v>3102059</v>
      </c>
      <c r="E1051" s="356" t="s">
        <v>11252</v>
      </c>
      <c r="F1051" s="356"/>
      <c r="G1051" s="355">
        <v>8365</v>
      </c>
    </row>
    <row r="1052" spans="1:7" hidden="1" x14ac:dyDescent="0.3">
      <c r="A1052" s="356">
        <v>102197</v>
      </c>
      <c r="B1052" s="356">
        <v>310</v>
      </c>
      <c r="C1052" s="356" t="s">
        <v>678</v>
      </c>
      <c r="D1052" s="356">
        <v>3102063</v>
      </c>
      <c r="E1052" s="356" t="s">
        <v>11251</v>
      </c>
      <c r="F1052" s="356"/>
      <c r="G1052" s="355">
        <v>8353.75</v>
      </c>
    </row>
    <row r="1053" spans="1:7" hidden="1" x14ac:dyDescent="0.3">
      <c r="A1053" s="356">
        <v>102199</v>
      </c>
      <c r="B1053" s="356">
        <v>310</v>
      </c>
      <c r="C1053" s="356" t="s">
        <v>678</v>
      </c>
      <c r="D1053" s="356">
        <v>3102066</v>
      </c>
      <c r="E1053" s="356" t="s">
        <v>11250</v>
      </c>
      <c r="F1053" s="356"/>
      <c r="G1053" s="355">
        <v>12619.75</v>
      </c>
    </row>
    <row r="1054" spans="1:7" hidden="1" x14ac:dyDescent="0.3">
      <c r="A1054" s="356">
        <v>102202</v>
      </c>
      <c r="B1054" s="356">
        <v>310</v>
      </c>
      <c r="C1054" s="356" t="s">
        <v>678</v>
      </c>
      <c r="D1054" s="356">
        <v>3102071</v>
      </c>
      <c r="E1054" s="356" t="s">
        <v>1400</v>
      </c>
      <c r="F1054" s="356"/>
      <c r="G1054" s="355">
        <v>10554.25</v>
      </c>
    </row>
    <row r="1055" spans="1:7" hidden="1" x14ac:dyDescent="0.3">
      <c r="A1055" s="356">
        <v>102204</v>
      </c>
      <c r="B1055" s="356">
        <v>310</v>
      </c>
      <c r="C1055" s="356" t="s">
        <v>678</v>
      </c>
      <c r="D1055" s="356">
        <v>3102073</v>
      </c>
      <c r="E1055" s="356" t="s">
        <v>11249</v>
      </c>
      <c r="F1055" s="356"/>
      <c r="G1055" s="355">
        <v>12808.75</v>
      </c>
    </row>
    <row r="1056" spans="1:7" hidden="1" x14ac:dyDescent="0.3">
      <c r="A1056" s="356">
        <v>102207</v>
      </c>
      <c r="B1056" s="356">
        <v>310</v>
      </c>
      <c r="C1056" s="356" t="s">
        <v>678</v>
      </c>
      <c r="D1056" s="356">
        <v>3102076</v>
      </c>
      <c r="E1056" s="356" t="s">
        <v>11248</v>
      </c>
      <c r="F1056" s="356"/>
      <c r="G1056" s="355">
        <v>13607.5</v>
      </c>
    </row>
    <row r="1057" spans="1:7" hidden="1" x14ac:dyDescent="0.3">
      <c r="A1057" s="356">
        <v>102209</v>
      </c>
      <c r="B1057" s="356">
        <v>310</v>
      </c>
      <c r="C1057" s="356" t="s">
        <v>678</v>
      </c>
      <c r="D1057" s="356">
        <v>3102079</v>
      </c>
      <c r="E1057" s="356" t="s">
        <v>11247</v>
      </c>
      <c r="F1057" s="356"/>
      <c r="G1057" s="355">
        <v>8396.5</v>
      </c>
    </row>
    <row r="1058" spans="1:7" hidden="1" x14ac:dyDescent="0.3">
      <c r="A1058" s="356">
        <v>102211</v>
      </c>
      <c r="B1058" s="356">
        <v>310</v>
      </c>
      <c r="C1058" s="356" t="s">
        <v>678</v>
      </c>
      <c r="D1058" s="356">
        <v>3102082</v>
      </c>
      <c r="E1058" s="356" t="s">
        <v>11246</v>
      </c>
      <c r="F1058" s="356"/>
      <c r="G1058" s="355">
        <v>12676</v>
      </c>
    </row>
    <row r="1059" spans="1:7" hidden="1" x14ac:dyDescent="0.3">
      <c r="A1059" s="356">
        <v>102212</v>
      </c>
      <c r="B1059" s="356">
        <v>310</v>
      </c>
      <c r="C1059" s="356" t="s">
        <v>678</v>
      </c>
      <c r="D1059" s="356">
        <v>3102083</v>
      </c>
      <c r="E1059" s="356" t="s">
        <v>11245</v>
      </c>
      <c r="F1059" s="356"/>
      <c r="G1059" s="355">
        <v>7386.25</v>
      </c>
    </row>
    <row r="1060" spans="1:7" hidden="1" x14ac:dyDescent="0.3">
      <c r="A1060" s="356">
        <v>102213</v>
      </c>
      <c r="B1060" s="356">
        <v>310</v>
      </c>
      <c r="C1060" s="356" t="s">
        <v>678</v>
      </c>
      <c r="D1060" s="356">
        <v>3102084</v>
      </c>
      <c r="E1060" s="356" t="s">
        <v>11244</v>
      </c>
      <c r="F1060" s="356"/>
      <c r="G1060" s="355">
        <v>9649.75</v>
      </c>
    </row>
    <row r="1061" spans="1:7" hidden="1" x14ac:dyDescent="0.3">
      <c r="A1061" s="356">
        <v>102214</v>
      </c>
      <c r="B1061" s="356">
        <v>310</v>
      </c>
      <c r="C1061" s="356" t="s">
        <v>678</v>
      </c>
      <c r="D1061" s="356">
        <v>3102085</v>
      </c>
      <c r="E1061" s="356" t="s">
        <v>11243</v>
      </c>
      <c r="F1061" s="356"/>
      <c r="G1061" s="355">
        <v>12966.25</v>
      </c>
    </row>
    <row r="1062" spans="1:7" hidden="1" x14ac:dyDescent="0.3">
      <c r="A1062" s="356">
        <v>102215</v>
      </c>
      <c r="B1062" s="356">
        <v>310</v>
      </c>
      <c r="C1062" s="356" t="s">
        <v>678</v>
      </c>
      <c r="D1062" s="356">
        <v>3102086</v>
      </c>
      <c r="E1062" s="356" t="s">
        <v>11242</v>
      </c>
      <c r="F1062" s="356"/>
      <c r="G1062" s="355">
        <v>9096.25</v>
      </c>
    </row>
    <row r="1063" spans="1:7" hidden="1" x14ac:dyDescent="0.3">
      <c r="A1063" s="356">
        <v>102216</v>
      </c>
      <c r="B1063" s="356">
        <v>310</v>
      </c>
      <c r="C1063" s="356" t="s">
        <v>678</v>
      </c>
      <c r="D1063" s="356">
        <v>3102087</v>
      </c>
      <c r="E1063" s="356" t="s">
        <v>11241</v>
      </c>
      <c r="F1063" s="356"/>
      <c r="G1063" s="355">
        <v>11335</v>
      </c>
    </row>
    <row r="1064" spans="1:7" hidden="1" x14ac:dyDescent="0.3">
      <c r="A1064" s="356">
        <v>102222</v>
      </c>
      <c r="B1064" s="356">
        <v>310</v>
      </c>
      <c r="C1064" s="356" t="s">
        <v>678</v>
      </c>
      <c r="D1064" s="356">
        <v>3102096</v>
      </c>
      <c r="E1064" s="356" t="s">
        <v>11240</v>
      </c>
      <c r="F1064" s="356"/>
      <c r="G1064" s="355">
        <v>10876</v>
      </c>
    </row>
    <row r="1065" spans="1:7" hidden="1" x14ac:dyDescent="0.3">
      <c r="A1065" s="356">
        <v>102223</v>
      </c>
      <c r="B1065" s="356">
        <v>310</v>
      </c>
      <c r="C1065" s="356" t="s">
        <v>678</v>
      </c>
      <c r="D1065" s="356">
        <v>3102097</v>
      </c>
      <c r="E1065" s="356" t="s">
        <v>11239</v>
      </c>
      <c r="F1065" s="356"/>
      <c r="G1065" s="355">
        <v>11193.25</v>
      </c>
    </row>
    <row r="1066" spans="1:7" hidden="1" x14ac:dyDescent="0.3">
      <c r="A1066" s="356">
        <v>102224</v>
      </c>
      <c r="B1066" s="356">
        <v>310</v>
      </c>
      <c r="C1066" s="356" t="s">
        <v>678</v>
      </c>
      <c r="D1066" s="356">
        <v>3102098</v>
      </c>
      <c r="E1066" s="356" t="s">
        <v>1968</v>
      </c>
      <c r="F1066" s="356"/>
      <c r="G1066" s="355">
        <v>11454.25</v>
      </c>
    </row>
    <row r="1067" spans="1:7" hidden="1" x14ac:dyDescent="0.3">
      <c r="A1067" s="356">
        <v>102230</v>
      </c>
      <c r="B1067" s="356">
        <v>310</v>
      </c>
      <c r="C1067" s="356" t="s">
        <v>678</v>
      </c>
      <c r="D1067" s="356">
        <v>3103501</v>
      </c>
      <c r="E1067" s="356" t="s">
        <v>4724</v>
      </c>
      <c r="F1067" s="356" t="s">
        <v>294</v>
      </c>
      <c r="G1067" s="355">
        <v>9459.4500000000007</v>
      </c>
    </row>
    <row r="1068" spans="1:7" hidden="1" x14ac:dyDescent="0.3">
      <c r="A1068" s="356">
        <v>102231</v>
      </c>
      <c r="B1068" s="356">
        <v>310</v>
      </c>
      <c r="C1068" s="356" t="s">
        <v>678</v>
      </c>
      <c r="D1068" s="356">
        <v>3103504</v>
      </c>
      <c r="E1068" s="356" t="s">
        <v>11238</v>
      </c>
      <c r="F1068" s="356" t="s">
        <v>294</v>
      </c>
      <c r="G1068" s="355">
        <v>9777.7800000000007</v>
      </c>
    </row>
    <row r="1069" spans="1:7" hidden="1" x14ac:dyDescent="0.3">
      <c r="A1069" s="356">
        <v>102239</v>
      </c>
      <c r="B1069" s="356">
        <v>310</v>
      </c>
      <c r="C1069" s="356" t="s">
        <v>678</v>
      </c>
      <c r="D1069" s="356">
        <v>3104026</v>
      </c>
      <c r="E1069" s="356" t="s">
        <v>11237</v>
      </c>
      <c r="F1069" s="356"/>
      <c r="G1069" s="355">
        <v>34116.25</v>
      </c>
    </row>
    <row r="1070" spans="1:7" hidden="1" x14ac:dyDescent="0.3">
      <c r="A1070" s="356">
        <v>102260</v>
      </c>
      <c r="B1070" s="356">
        <v>310</v>
      </c>
      <c r="C1070" s="356" t="s">
        <v>678</v>
      </c>
      <c r="D1070" s="356">
        <v>3107002</v>
      </c>
      <c r="E1070" s="356" t="s">
        <v>958</v>
      </c>
      <c r="F1070" s="356"/>
      <c r="G1070" s="355">
        <v>9771.25</v>
      </c>
    </row>
    <row r="1071" spans="1:7" hidden="1" x14ac:dyDescent="0.3">
      <c r="A1071" s="356">
        <v>102268</v>
      </c>
      <c r="B1071" s="356">
        <v>311</v>
      </c>
      <c r="C1071" s="356" t="s">
        <v>548</v>
      </c>
      <c r="D1071" s="356">
        <v>3112003</v>
      </c>
      <c r="E1071" s="356" t="s">
        <v>11236</v>
      </c>
      <c r="F1071" s="356"/>
      <c r="G1071" s="355">
        <v>7858.75</v>
      </c>
    </row>
    <row r="1072" spans="1:7" hidden="1" x14ac:dyDescent="0.3">
      <c r="A1072" s="356">
        <v>102269</v>
      </c>
      <c r="B1072" s="356">
        <v>311</v>
      </c>
      <c r="C1072" s="356" t="s">
        <v>548</v>
      </c>
      <c r="D1072" s="356">
        <v>3112005</v>
      </c>
      <c r="E1072" s="356" t="s">
        <v>11235</v>
      </c>
      <c r="F1072" s="356"/>
      <c r="G1072" s="355">
        <v>10435</v>
      </c>
    </row>
    <row r="1073" spans="1:7" hidden="1" x14ac:dyDescent="0.3">
      <c r="A1073" s="356">
        <v>102270</v>
      </c>
      <c r="B1073" s="356">
        <v>311</v>
      </c>
      <c r="C1073" s="356" t="s">
        <v>548</v>
      </c>
      <c r="D1073" s="356">
        <v>3112006</v>
      </c>
      <c r="E1073" s="356" t="s">
        <v>11234</v>
      </c>
      <c r="F1073" s="356"/>
      <c r="G1073" s="355">
        <v>8027.5</v>
      </c>
    </row>
    <row r="1074" spans="1:7" hidden="1" x14ac:dyDescent="0.3">
      <c r="A1074" s="356">
        <v>102271</v>
      </c>
      <c r="B1074" s="356">
        <v>311</v>
      </c>
      <c r="C1074" s="356" t="s">
        <v>548</v>
      </c>
      <c r="D1074" s="356">
        <v>3112007</v>
      </c>
      <c r="E1074" s="356" t="s">
        <v>11233</v>
      </c>
      <c r="F1074" s="356"/>
      <c r="G1074" s="355">
        <v>7026.25</v>
      </c>
    </row>
    <row r="1075" spans="1:7" hidden="1" x14ac:dyDescent="0.3">
      <c r="A1075" s="356">
        <v>102272</v>
      </c>
      <c r="B1075" s="356">
        <v>311</v>
      </c>
      <c r="C1075" s="356" t="s">
        <v>548</v>
      </c>
      <c r="D1075" s="356">
        <v>3112008</v>
      </c>
      <c r="E1075" s="356" t="s">
        <v>8736</v>
      </c>
      <c r="F1075" s="356"/>
      <c r="G1075" s="355">
        <v>8556.25</v>
      </c>
    </row>
    <row r="1076" spans="1:7" hidden="1" x14ac:dyDescent="0.3">
      <c r="A1076" s="356">
        <v>102276</v>
      </c>
      <c r="B1076" s="356">
        <v>311</v>
      </c>
      <c r="C1076" s="356" t="s">
        <v>548</v>
      </c>
      <c r="D1076" s="356">
        <v>3112014</v>
      </c>
      <c r="E1076" s="356" t="s">
        <v>11232</v>
      </c>
      <c r="F1076" s="356"/>
      <c r="G1076" s="355">
        <v>9913</v>
      </c>
    </row>
    <row r="1077" spans="1:7" hidden="1" x14ac:dyDescent="0.3">
      <c r="A1077" s="356">
        <v>102278</v>
      </c>
      <c r="B1077" s="356">
        <v>311</v>
      </c>
      <c r="C1077" s="356" t="s">
        <v>548</v>
      </c>
      <c r="D1077" s="356">
        <v>3112017</v>
      </c>
      <c r="E1077" s="356" t="s">
        <v>11231</v>
      </c>
      <c r="F1077" s="356"/>
      <c r="G1077" s="355">
        <v>8578.75</v>
      </c>
    </row>
    <row r="1078" spans="1:7" hidden="1" x14ac:dyDescent="0.3">
      <c r="A1078" s="356">
        <v>102280</v>
      </c>
      <c r="B1078" s="356">
        <v>311</v>
      </c>
      <c r="C1078" s="356" t="s">
        <v>548</v>
      </c>
      <c r="D1078" s="356">
        <v>3112019</v>
      </c>
      <c r="E1078" s="356" t="s">
        <v>11230</v>
      </c>
      <c r="F1078" s="356"/>
      <c r="G1078" s="355">
        <v>5906.34</v>
      </c>
    </row>
    <row r="1079" spans="1:7" hidden="1" x14ac:dyDescent="0.3">
      <c r="A1079" s="356">
        <v>102283</v>
      </c>
      <c r="B1079" s="356">
        <v>311</v>
      </c>
      <c r="C1079" s="356" t="s">
        <v>548</v>
      </c>
      <c r="D1079" s="356">
        <v>3112024</v>
      </c>
      <c r="E1079" s="356" t="s">
        <v>11229</v>
      </c>
      <c r="F1079" s="356"/>
      <c r="G1079" s="355">
        <v>7884.23</v>
      </c>
    </row>
    <row r="1080" spans="1:7" hidden="1" x14ac:dyDescent="0.3">
      <c r="A1080" s="356">
        <v>102285</v>
      </c>
      <c r="B1080" s="356">
        <v>311</v>
      </c>
      <c r="C1080" s="356" t="s">
        <v>548</v>
      </c>
      <c r="D1080" s="356">
        <v>3112026</v>
      </c>
      <c r="E1080" s="356" t="s">
        <v>11228</v>
      </c>
      <c r="F1080" s="356"/>
      <c r="G1080" s="355">
        <v>6373.75</v>
      </c>
    </row>
    <row r="1081" spans="1:7" hidden="1" x14ac:dyDescent="0.3">
      <c r="A1081" s="356">
        <v>102291</v>
      </c>
      <c r="B1081" s="356">
        <v>311</v>
      </c>
      <c r="C1081" s="356" t="s">
        <v>548</v>
      </c>
      <c r="D1081" s="356">
        <v>3112038</v>
      </c>
      <c r="E1081" s="356" t="s">
        <v>11227</v>
      </c>
      <c r="F1081" s="356"/>
      <c r="G1081" s="355">
        <v>11641</v>
      </c>
    </row>
    <row r="1082" spans="1:7" hidden="1" x14ac:dyDescent="0.3">
      <c r="A1082" s="356">
        <v>102294</v>
      </c>
      <c r="B1082" s="356">
        <v>311</v>
      </c>
      <c r="C1082" s="356" t="s">
        <v>548</v>
      </c>
      <c r="D1082" s="356">
        <v>3112041</v>
      </c>
      <c r="E1082" s="356" t="s">
        <v>11226</v>
      </c>
      <c r="F1082" s="356"/>
      <c r="G1082" s="355">
        <v>7735</v>
      </c>
    </row>
    <row r="1083" spans="1:7" hidden="1" x14ac:dyDescent="0.3">
      <c r="A1083" s="356">
        <v>102295</v>
      </c>
      <c r="B1083" s="356">
        <v>311</v>
      </c>
      <c r="C1083" s="356" t="s">
        <v>548</v>
      </c>
      <c r="D1083" s="356">
        <v>3112042</v>
      </c>
      <c r="E1083" s="356" t="s">
        <v>11225</v>
      </c>
      <c r="F1083" s="356"/>
      <c r="G1083" s="355">
        <v>8020.3</v>
      </c>
    </row>
    <row r="1084" spans="1:7" hidden="1" x14ac:dyDescent="0.3">
      <c r="A1084" s="356">
        <v>102299</v>
      </c>
      <c r="B1084" s="356">
        <v>311</v>
      </c>
      <c r="C1084" s="356" t="s">
        <v>548</v>
      </c>
      <c r="D1084" s="356">
        <v>3112055</v>
      </c>
      <c r="E1084" s="356" t="s">
        <v>11224</v>
      </c>
      <c r="F1084" s="356"/>
      <c r="G1084" s="355">
        <v>9456.25</v>
      </c>
    </row>
    <row r="1085" spans="1:7" hidden="1" x14ac:dyDescent="0.3">
      <c r="A1085" s="356">
        <v>102300</v>
      </c>
      <c r="B1085" s="356">
        <v>311</v>
      </c>
      <c r="C1085" s="356" t="s">
        <v>548</v>
      </c>
      <c r="D1085" s="356">
        <v>3112056</v>
      </c>
      <c r="E1085" s="356" t="s">
        <v>11223</v>
      </c>
      <c r="F1085" s="356"/>
      <c r="G1085" s="355">
        <v>8518</v>
      </c>
    </row>
    <row r="1086" spans="1:7" hidden="1" x14ac:dyDescent="0.3">
      <c r="A1086" s="356">
        <v>102303</v>
      </c>
      <c r="B1086" s="356">
        <v>311</v>
      </c>
      <c r="C1086" s="356" t="s">
        <v>548</v>
      </c>
      <c r="D1086" s="356">
        <v>3112061</v>
      </c>
      <c r="E1086" s="356" t="s">
        <v>11222</v>
      </c>
      <c r="F1086" s="356"/>
      <c r="G1086" s="355">
        <v>8061.25</v>
      </c>
    </row>
    <row r="1087" spans="1:7" hidden="1" x14ac:dyDescent="0.3">
      <c r="A1087" s="356">
        <v>102304</v>
      </c>
      <c r="B1087" s="356">
        <v>311</v>
      </c>
      <c r="C1087" s="356" t="s">
        <v>548</v>
      </c>
      <c r="D1087" s="356">
        <v>3112062</v>
      </c>
      <c r="E1087" s="356" t="s">
        <v>11221</v>
      </c>
      <c r="F1087" s="356"/>
      <c r="G1087" s="355">
        <v>6778.75</v>
      </c>
    </row>
    <row r="1088" spans="1:7" hidden="1" x14ac:dyDescent="0.3">
      <c r="A1088" s="356">
        <v>102308</v>
      </c>
      <c r="B1088" s="356">
        <v>311</v>
      </c>
      <c r="C1088" s="356" t="s">
        <v>548</v>
      </c>
      <c r="D1088" s="356">
        <v>3112069</v>
      </c>
      <c r="E1088" s="356" t="s">
        <v>11220</v>
      </c>
      <c r="F1088" s="356"/>
      <c r="G1088" s="355">
        <v>9208.75</v>
      </c>
    </row>
    <row r="1089" spans="1:7" hidden="1" x14ac:dyDescent="0.3">
      <c r="A1089" s="356">
        <v>102309</v>
      </c>
      <c r="B1089" s="356">
        <v>311</v>
      </c>
      <c r="C1089" s="356" t="s">
        <v>548</v>
      </c>
      <c r="D1089" s="356">
        <v>3112070</v>
      </c>
      <c r="E1089" s="356" t="s">
        <v>11219</v>
      </c>
      <c r="F1089" s="356"/>
      <c r="G1089" s="355">
        <v>7433.05</v>
      </c>
    </row>
    <row r="1090" spans="1:7" hidden="1" x14ac:dyDescent="0.3">
      <c r="A1090" s="356">
        <v>102312</v>
      </c>
      <c r="B1090" s="356">
        <v>311</v>
      </c>
      <c r="C1090" s="356" t="s">
        <v>548</v>
      </c>
      <c r="D1090" s="356">
        <v>3112073</v>
      </c>
      <c r="E1090" s="356" t="s">
        <v>11218</v>
      </c>
      <c r="F1090" s="356"/>
      <c r="G1090" s="355">
        <v>10581.25</v>
      </c>
    </row>
    <row r="1091" spans="1:7" hidden="1" x14ac:dyDescent="0.3">
      <c r="A1091" s="356">
        <v>102313</v>
      </c>
      <c r="B1091" s="356">
        <v>311</v>
      </c>
      <c r="C1091" s="356" t="s">
        <v>548</v>
      </c>
      <c r="D1091" s="356">
        <v>3112076</v>
      </c>
      <c r="E1091" s="356" t="s">
        <v>11217</v>
      </c>
      <c r="F1091" s="356"/>
      <c r="G1091" s="355">
        <v>8016.25</v>
      </c>
    </row>
    <row r="1092" spans="1:7" hidden="1" x14ac:dyDescent="0.3">
      <c r="A1092" s="356">
        <v>102314</v>
      </c>
      <c r="B1092" s="356">
        <v>311</v>
      </c>
      <c r="C1092" s="356" t="s">
        <v>548</v>
      </c>
      <c r="D1092" s="356">
        <v>3112078</v>
      </c>
      <c r="E1092" s="356" t="s">
        <v>11216</v>
      </c>
      <c r="F1092" s="356"/>
      <c r="G1092" s="355">
        <v>6340</v>
      </c>
    </row>
    <row r="1093" spans="1:7" hidden="1" x14ac:dyDescent="0.3">
      <c r="A1093" s="356">
        <v>102316</v>
      </c>
      <c r="B1093" s="356">
        <v>311</v>
      </c>
      <c r="C1093" s="356" t="s">
        <v>548</v>
      </c>
      <c r="D1093" s="356">
        <v>3112080</v>
      </c>
      <c r="E1093" s="356" t="s">
        <v>11215</v>
      </c>
      <c r="F1093" s="356"/>
      <c r="G1093" s="355">
        <v>8038.75</v>
      </c>
    </row>
    <row r="1094" spans="1:7" hidden="1" x14ac:dyDescent="0.3">
      <c r="A1094" s="356">
        <v>102317</v>
      </c>
      <c r="B1094" s="356">
        <v>311</v>
      </c>
      <c r="C1094" s="356" t="s">
        <v>548</v>
      </c>
      <c r="D1094" s="356">
        <v>3112081</v>
      </c>
      <c r="E1094" s="356" t="s">
        <v>11214</v>
      </c>
      <c r="F1094" s="356"/>
      <c r="G1094" s="355">
        <v>10306.75</v>
      </c>
    </row>
    <row r="1095" spans="1:7" hidden="1" x14ac:dyDescent="0.3">
      <c r="A1095" s="356">
        <v>102319</v>
      </c>
      <c r="B1095" s="356">
        <v>311</v>
      </c>
      <c r="C1095" s="356" t="s">
        <v>548</v>
      </c>
      <c r="D1095" s="356">
        <v>3112084</v>
      </c>
      <c r="E1095" s="356" t="s">
        <v>11213</v>
      </c>
      <c r="F1095" s="356"/>
      <c r="G1095" s="355">
        <v>8083.75</v>
      </c>
    </row>
    <row r="1096" spans="1:7" hidden="1" x14ac:dyDescent="0.3">
      <c r="A1096" s="356">
        <v>102321</v>
      </c>
      <c r="B1096" s="356">
        <v>311</v>
      </c>
      <c r="C1096" s="356" t="s">
        <v>548</v>
      </c>
      <c r="D1096" s="356">
        <v>3112086</v>
      </c>
      <c r="E1096" s="356" t="s">
        <v>11212</v>
      </c>
      <c r="F1096" s="356"/>
      <c r="G1096" s="355">
        <v>9062.5</v>
      </c>
    </row>
    <row r="1097" spans="1:7" hidden="1" x14ac:dyDescent="0.3">
      <c r="A1097" s="356">
        <v>102322</v>
      </c>
      <c r="B1097" s="356">
        <v>311</v>
      </c>
      <c r="C1097" s="356" t="s">
        <v>548</v>
      </c>
      <c r="D1097" s="356">
        <v>3112087</v>
      </c>
      <c r="E1097" s="356" t="s">
        <v>11211</v>
      </c>
      <c r="F1097" s="356"/>
      <c r="G1097" s="355">
        <v>11472.25</v>
      </c>
    </row>
    <row r="1098" spans="1:7" hidden="1" x14ac:dyDescent="0.3">
      <c r="A1098" s="356">
        <v>102324</v>
      </c>
      <c r="B1098" s="356">
        <v>311</v>
      </c>
      <c r="C1098" s="356" t="s">
        <v>548</v>
      </c>
      <c r="D1098" s="356">
        <v>3112089</v>
      </c>
      <c r="E1098" s="356" t="s">
        <v>11210</v>
      </c>
      <c r="F1098" s="356"/>
      <c r="G1098" s="355">
        <v>9134.5</v>
      </c>
    </row>
    <row r="1099" spans="1:7" hidden="1" x14ac:dyDescent="0.3">
      <c r="A1099" s="356">
        <v>102325</v>
      </c>
      <c r="B1099" s="356">
        <v>311</v>
      </c>
      <c r="C1099" s="356" t="s">
        <v>548</v>
      </c>
      <c r="D1099" s="356">
        <v>3112090</v>
      </c>
      <c r="E1099" s="356" t="s">
        <v>11209</v>
      </c>
      <c r="F1099" s="356"/>
      <c r="G1099" s="355">
        <v>11389</v>
      </c>
    </row>
    <row r="1100" spans="1:7" hidden="1" x14ac:dyDescent="0.3">
      <c r="A1100" s="356">
        <v>102328</v>
      </c>
      <c r="B1100" s="356">
        <v>311</v>
      </c>
      <c r="C1100" s="356" t="s">
        <v>548</v>
      </c>
      <c r="D1100" s="356">
        <v>3113301</v>
      </c>
      <c r="E1100" s="356" t="s">
        <v>11208</v>
      </c>
      <c r="F1100" s="356" t="s">
        <v>294</v>
      </c>
      <c r="G1100" s="355">
        <v>12008.52</v>
      </c>
    </row>
    <row r="1101" spans="1:7" hidden="1" x14ac:dyDescent="0.3">
      <c r="A1101" s="356">
        <v>102329</v>
      </c>
      <c r="B1101" s="356">
        <v>311</v>
      </c>
      <c r="C1101" s="356" t="s">
        <v>548</v>
      </c>
      <c r="D1101" s="356">
        <v>3113501</v>
      </c>
      <c r="E1101" s="356" t="s">
        <v>1448</v>
      </c>
      <c r="F1101" s="356" t="s">
        <v>294</v>
      </c>
      <c r="G1101" s="355">
        <v>9386.5499999999993</v>
      </c>
    </row>
    <row r="1102" spans="1:7" hidden="1" x14ac:dyDescent="0.3">
      <c r="A1102" s="356">
        <v>102330</v>
      </c>
      <c r="B1102" s="356">
        <v>311</v>
      </c>
      <c r="C1102" s="356" t="s">
        <v>548</v>
      </c>
      <c r="D1102" s="356">
        <v>3113502</v>
      </c>
      <c r="E1102" s="356" t="s">
        <v>11207</v>
      </c>
      <c r="F1102" s="356" t="s">
        <v>294</v>
      </c>
      <c r="G1102" s="355">
        <v>6810.75</v>
      </c>
    </row>
    <row r="1103" spans="1:7" hidden="1" x14ac:dyDescent="0.3">
      <c r="A1103" s="356">
        <v>102331</v>
      </c>
      <c r="B1103" s="356">
        <v>311</v>
      </c>
      <c r="C1103" s="356" t="s">
        <v>548</v>
      </c>
      <c r="D1103" s="356">
        <v>3113503</v>
      </c>
      <c r="E1103" s="356" t="s">
        <v>1159</v>
      </c>
      <c r="F1103" s="356" t="s">
        <v>294</v>
      </c>
      <c r="G1103" s="355">
        <v>8973.4500000000007</v>
      </c>
    </row>
    <row r="1104" spans="1:7" hidden="1" x14ac:dyDescent="0.3">
      <c r="A1104" s="356">
        <v>102332</v>
      </c>
      <c r="B1104" s="356">
        <v>311</v>
      </c>
      <c r="C1104" s="356" t="s">
        <v>548</v>
      </c>
      <c r="D1104" s="356">
        <v>3113504</v>
      </c>
      <c r="E1104" s="356" t="s">
        <v>11206</v>
      </c>
      <c r="F1104" s="356" t="s">
        <v>294</v>
      </c>
      <c r="G1104" s="355">
        <v>7236</v>
      </c>
    </row>
    <row r="1105" spans="1:7" hidden="1" x14ac:dyDescent="0.3">
      <c r="A1105" s="356">
        <v>102333</v>
      </c>
      <c r="B1105" s="356">
        <v>311</v>
      </c>
      <c r="C1105" s="356" t="s">
        <v>548</v>
      </c>
      <c r="D1105" s="356">
        <v>3113505</v>
      </c>
      <c r="E1105" s="356" t="s">
        <v>11205</v>
      </c>
      <c r="F1105" s="356" t="s">
        <v>294</v>
      </c>
      <c r="G1105" s="355">
        <v>6881.22</v>
      </c>
    </row>
    <row r="1106" spans="1:7" hidden="1" x14ac:dyDescent="0.3">
      <c r="A1106" s="356">
        <v>102334</v>
      </c>
      <c r="B1106" s="356">
        <v>311</v>
      </c>
      <c r="C1106" s="356" t="s">
        <v>548</v>
      </c>
      <c r="D1106" s="356">
        <v>3113506</v>
      </c>
      <c r="E1106" s="356" t="s">
        <v>1533</v>
      </c>
      <c r="F1106" s="356" t="s">
        <v>294</v>
      </c>
      <c r="G1106" s="355">
        <v>9435.15</v>
      </c>
    </row>
    <row r="1107" spans="1:7" hidden="1" x14ac:dyDescent="0.3">
      <c r="A1107" s="356">
        <v>102335</v>
      </c>
      <c r="B1107" s="356">
        <v>311</v>
      </c>
      <c r="C1107" s="356" t="s">
        <v>548</v>
      </c>
      <c r="D1107" s="356">
        <v>3113507</v>
      </c>
      <c r="E1107" s="356" t="s">
        <v>774</v>
      </c>
      <c r="F1107" s="356" t="s">
        <v>294</v>
      </c>
      <c r="G1107" s="355">
        <v>8329.5</v>
      </c>
    </row>
    <row r="1108" spans="1:7" hidden="1" x14ac:dyDescent="0.3">
      <c r="A1108" s="356">
        <v>102336</v>
      </c>
      <c r="B1108" s="356">
        <v>311</v>
      </c>
      <c r="C1108" s="356" t="s">
        <v>548</v>
      </c>
      <c r="D1108" s="356">
        <v>3113508</v>
      </c>
      <c r="E1108" s="356" t="s">
        <v>7870</v>
      </c>
      <c r="F1108" s="356" t="s">
        <v>294</v>
      </c>
      <c r="G1108" s="355">
        <v>6822.9</v>
      </c>
    </row>
    <row r="1109" spans="1:7" hidden="1" x14ac:dyDescent="0.3">
      <c r="A1109" s="356">
        <v>102362</v>
      </c>
      <c r="B1109" s="356">
        <v>311</v>
      </c>
      <c r="C1109" s="356" t="s">
        <v>548</v>
      </c>
      <c r="D1109" s="356">
        <v>3117000</v>
      </c>
      <c r="E1109" s="356" t="s">
        <v>11204</v>
      </c>
      <c r="F1109" s="356"/>
      <c r="G1109" s="355">
        <v>9163.75</v>
      </c>
    </row>
    <row r="1110" spans="1:7" hidden="1" x14ac:dyDescent="0.3">
      <c r="A1110" s="356">
        <v>102365</v>
      </c>
      <c r="B1110" s="356">
        <v>312</v>
      </c>
      <c r="C1110" s="356" t="s">
        <v>1383</v>
      </c>
      <c r="D1110" s="356">
        <v>3121000</v>
      </c>
      <c r="E1110" s="356" t="s">
        <v>11203</v>
      </c>
      <c r="F1110" s="356"/>
      <c r="G1110" s="355">
        <v>5127.25</v>
      </c>
    </row>
    <row r="1111" spans="1:7" hidden="1" x14ac:dyDescent="0.3">
      <c r="A1111" s="356">
        <v>102368</v>
      </c>
      <c r="B1111" s="356">
        <v>312</v>
      </c>
      <c r="C1111" s="356" t="s">
        <v>1383</v>
      </c>
      <c r="D1111" s="356">
        <v>3122003</v>
      </c>
      <c r="E1111" s="356" t="s">
        <v>6626</v>
      </c>
      <c r="F1111" s="356"/>
      <c r="G1111" s="355">
        <v>6794.5</v>
      </c>
    </row>
    <row r="1112" spans="1:7" hidden="1" x14ac:dyDescent="0.3">
      <c r="A1112" s="356">
        <v>102369</v>
      </c>
      <c r="B1112" s="356">
        <v>312</v>
      </c>
      <c r="C1112" s="356" t="s">
        <v>1383</v>
      </c>
      <c r="D1112" s="356">
        <v>3122004</v>
      </c>
      <c r="E1112" s="356" t="s">
        <v>11202</v>
      </c>
      <c r="F1112" s="356"/>
      <c r="G1112" s="355">
        <v>11319.25</v>
      </c>
    </row>
    <row r="1113" spans="1:7" hidden="1" x14ac:dyDescent="0.3">
      <c r="A1113" s="356">
        <v>102373</v>
      </c>
      <c r="B1113" s="356">
        <v>312</v>
      </c>
      <c r="C1113" s="356" t="s">
        <v>1383</v>
      </c>
      <c r="D1113" s="356">
        <v>3122010</v>
      </c>
      <c r="E1113" s="356" t="s">
        <v>11201</v>
      </c>
      <c r="F1113" s="356"/>
      <c r="G1113" s="355">
        <v>11404.75</v>
      </c>
    </row>
    <row r="1114" spans="1:7" hidden="1" x14ac:dyDescent="0.3">
      <c r="A1114" s="356">
        <v>102375</v>
      </c>
      <c r="B1114" s="356">
        <v>312</v>
      </c>
      <c r="C1114" s="356" t="s">
        <v>1383</v>
      </c>
      <c r="D1114" s="356">
        <v>3122012</v>
      </c>
      <c r="E1114" s="356" t="s">
        <v>11200</v>
      </c>
      <c r="F1114" s="356"/>
      <c r="G1114" s="355">
        <v>6940.75</v>
      </c>
    </row>
    <row r="1115" spans="1:7" hidden="1" x14ac:dyDescent="0.3">
      <c r="A1115" s="356">
        <v>102377</v>
      </c>
      <c r="B1115" s="356">
        <v>312</v>
      </c>
      <c r="C1115" s="356" t="s">
        <v>1383</v>
      </c>
      <c r="D1115" s="356">
        <v>3122016</v>
      </c>
      <c r="E1115" s="356" t="s">
        <v>11199</v>
      </c>
      <c r="F1115" s="356"/>
      <c r="G1115" s="355">
        <v>11780.5</v>
      </c>
    </row>
    <row r="1116" spans="1:7" hidden="1" x14ac:dyDescent="0.3">
      <c r="A1116" s="356">
        <v>102378</v>
      </c>
      <c r="B1116" s="356">
        <v>312</v>
      </c>
      <c r="C1116" s="356" t="s">
        <v>1383</v>
      </c>
      <c r="D1116" s="356">
        <v>3122018</v>
      </c>
      <c r="E1116" s="356" t="s">
        <v>11198</v>
      </c>
      <c r="F1116" s="356"/>
      <c r="G1116" s="355">
        <v>8590</v>
      </c>
    </row>
    <row r="1117" spans="1:7" hidden="1" x14ac:dyDescent="0.3">
      <c r="A1117" s="356">
        <v>102379</v>
      </c>
      <c r="B1117" s="356">
        <v>312</v>
      </c>
      <c r="C1117" s="356" t="s">
        <v>1383</v>
      </c>
      <c r="D1117" s="356">
        <v>3122019</v>
      </c>
      <c r="E1117" s="356" t="s">
        <v>11197</v>
      </c>
      <c r="F1117" s="356"/>
      <c r="G1117" s="355">
        <v>8569.75</v>
      </c>
    </row>
    <row r="1118" spans="1:7" hidden="1" x14ac:dyDescent="0.3">
      <c r="A1118" s="356">
        <v>102380</v>
      </c>
      <c r="B1118" s="356">
        <v>312</v>
      </c>
      <c r="C1118" s="356" t="s">
        <v>1383</v>
      </c>
      <c r="D1118" s="356">
        <v>3122020</v>
      </c>
      <c r="E1118" s="356" t="s">
        <v>1968</v>
      </c>
      <c r="F1118" s="356"/>
      <c r="G1118" s="355">
        <v>10878.81</v>
      </c>
    </row>
    <row r="1119" spans="1:7" hidden="1" x14ac:dyDescent="0.3">
      <c r="A1119" s="356">
        <v>102381</v>
      </c>
      <c r="B1119" s="356">
        <v>312</v>
      </c>
      <c r="C1119" s="356" t="s">
        <v>1383</v>
      </c>
      <c r="D1119" s="356">
        <v>3122023</v>
      </c>
      <c r="E1119" s="356" t="s">
        <v>11196</v>
      </c>
      <c r="F1119" s="356"/>
      <c r="G1119" s="355">
        <v>7138.75</v>
      </c>
    </row>
    <row r="1120" spans="1:7" hidden="1" x14ac:dyDescent="0.3">
      <c r="A1120" s="356">
        <v>102382</v>
      </c>
      <c r="B1120" s="356">
        <v>312</v>
      </c>
      <c r="C1120" s="356" t="s">
        <v>1383</v>
      </c>
      <c r="D1120" s="356">
        <v>3122024</v>
      </c>
      <c r="E1120" s="356" t="s">
        <v>11195</v>
      </c>
      <c r="F1120" s="356"/>
      <c r="G1120" s="355">
        <v>6877.75</v>
      </c>
    </row>
    <row r="1121" spans="1:7" hidden="1" x14ac:dyDescent="0.3">
      <c r="A1121" s="356">
        <v>102383</v>
      </c>
      <c r="B1121" s="356">
        <v>312</v>
      </c>
      <c r="C1121" s="356" t="s">
        <v>1383</v>
      </c>
      <c r="D1121" s="356">
        <v>3122025</v>
      </c>
      <c r="E1121" s="356" t="s">
        <v>11194</v>
      </c>
      <c r="F1121" s="356"/>
      <c r="G1121" s="355">
        <v>9935.5</v>
      </c>
    </row>
    <row r="1122" spans="1:7" hidden="1" x14ac:dyDescent="0.3">
      <c r="A1122" s="356">
        <v>102384</v>
      </c>
      <c r="B1122" s="356">
        <v>312</v>
      </c>
      <c r="C1122" s="356" t="s">
        <v>1383</v>
      </c>
      <c r="D1122" s="356">
        <v>3122026</v>
      </c>
      <c r="E1122" s="356" t="s">
        <v>11193</v>
      </c>
      <c r="F1122" s="356"/>
      <c r="G1122" s="355">
        <v>6337.75</v>
      </c>
    </row>
    <row r="1123" spans="1:7" hidden="1" x14ac:dyDescent="0.3">
      <c r="A1123" s="356">
        <v>102385</v>
      </c>
      <c r="B1123" s="356">
        <v>312</v>
      </c>
      <c r="C1123" s="356" t="s">
        <v>1383</v>
      </c>
      <c r="D1123" s="356">
        <v>3122029</v>
      </c>
      <c r="E1123" s="356" t="s">
        <v>11192</v>
      </c>
      <c r="F1123" s="356"/>
      <c r="G1123" s="355">
        <v>8801.5</v>
      </c>
    </row>
    <row r="1124" spans="1:7" hidden="1" x14ac:dyDescent="0.3">
      <c r="A1124" s="356">
        <v>102388</v>
      </c>
      <c r="B1124" s="356">
        <v>312</v>
      </c>
      <c r="C1124" s="356" t="s">
        <v>1383</v>
      </c>
      <c r="D1124" s="356">
        <v>3122032</v>
      </c>
      <c r="E1124" s="356" t="s">
        <v>11191</v>
      </c>
      <c r="F1124" s="356"/>
      <c r="G1124" s="355">
        <v>7678.75</v>
      </c>
    </row>
    <row r="1125" spans="1:7" hidden="1" x14ac:dyDescent="0.3">
      <c r="A1125" s="356">
        <v>102389</v>
      </c>
      <c r="B1125" s="356">
        <v>312</v>
      </c>
      <c r="C1125" s="356" t="s">
        <v>1383</v>
      </c>
      <c r="D1125" s="356">
        <v>3122033</v>
      </c>
      <c r="E1125" s="356" t="s">
        <v>11190</v>
      </c>
      <c r="F1125" s="356"/>
      <c r="G1125" s="355">
        <v>7600</v>
      </c>
    </row>
    <row r="1126" spans="1:7" hidden="1" x14ac:dyDescent="0.3">
      <c r="A1126" s="356">
        <v>102391</v>
      </c>
      <c r="B1126" s="356">
        <v>312</v>
      </c>
      <c r="C1126" s="356" t="s">
        <v>1383</v>
      </c>
      <c r="D1126" s="356">
        <v>3122036</v>
      </c>
      <c r="E1126" s="356" t="s">
        <v>11189</v>
      </c>
      <c r="F1126" s="356"/>
      <c r="G1126" s="355">
        <v>8871.25</v>
      </c>
    </row>
    <row r="1127" spans="1:7" hidden="1" x14ac:dyDescent="0.3">
      <c r="A1127" s="356">
        <v>102392</v>
      </c>
      <c r="B1127" s="356">
        <v>312</v>
      </c>
      <c r="C1127" s="356" t="s">
        <v>1383</v>
      </c>
      <c r="D1127" s="356">
        <v>3122037</v>
      </c>
      <c r="E1127" s="356" t="s">
        <v>11188</v>
      </c>
      <c r="F1127" s="356"/>
      <c r="G1127" s="355">
        <v>8612.5</v>
      </c>
    </row>
    <row r="1128" spans="1:7" hidden="1" x14ac:dyDescent="0.3">
      <c r="A1128" s="356">
        <v>102393</v>
      </c>
      <c r="B1128" s="356">
        <v>312</v>
      </c>
      <c r="C1128" s="356" t="s">
        <v>1383</v>
      </c>
      <c r="D1128" s="356">
        <v>3122038</v>
      </c>
      <c r="E1128" s="356" t="s">
        <v>11187</v>
      </c>
      <c r="F1128" s="356"/>
      <c r="G1128" s="355">
        <v>8061.25</v>
      </c>
    </row>
    <row r="1129" spans="1:7" hidden="1" x14ac:dyDescent="0.3">
      <c r="A1129" s="356">
        <v>102394</v>
      </c>
      <c r="B1129" s="356">
        <v>312</v>
      </c>
      <c r="C1129" s="356" t="s">
        <v>1383</v>
      </c>
      <c r="D1129" s="356">
        <v>3122039</v>
      </c>
      <c r="E1129" s="356" t="s">
        <v>11186</v>
      </c>
      <c r="F1129" s="356"/>
      <c r="G1129" s="355">
        <v>7424.5</v>
      </c>
    </row>
    <row r="1130" spans="1:7" hidden="1" x14ac:dyDescent="0.3">
      <c r="A1130" s="356">
        <v>102399</v>
      </c>
      <c r="B1130" s="356">
        <v>312</v>
      </c>
      <c r="C1130" s="356" t="s">
        <v>1383</v>
      </c>
      <c r="D1130" s="356">
        <v>3122052</v>
      </c>
      <c r="E1130" s="356" t="s">
        <v>11185</v>
      </c>
      <c r="F1130" s="356"/>
      <c r="G1130" s="355">
        <v>8511.25</v>
      </c>
    </row>
    <row r="1131" spans="1:7" hidden="1" x14ac:dyDescent="0.3">
      <c r="A1131" s="356">
        <v>102400</v>
      </c>
      <c r="B1131" s="356">
        <v>312</v>
      </c>
      <c r="C1131" s="356" t="s">
        <v>1383</v>
      </c>
      <c r="D1131" s="356">
        <v>3122054</v>
      </c>
      <c r="E1131" s="356" t="s">
        <v>11184</v>
      </c>
      <c r="F1131" s="356"/>
      <c r="G1131" s="355">
        <v>8027.5</v>
      </c>
    </row>
    <row r="1132" spans="1:7" hidden="1" x14ac:dyDescent="0.3">
      <c r="A1132" s="356">
        <v>102403</v>
      </c>
      <c r="B1132" s="356">
        <v>312</v>
      </c>
      <c r="C1132" s="356" t="s">
        <v>1383</v>
      </c>
      <c r="D1132" s="356">
        <v>3122059</v>
      </c>
      <c r="E1132" s="356" t="s">
        <v>11183</v>
      </c>
      <c r="F1132" s="356"/>
      <c r="G1132" s="355">
        <v>9445</v>
      </c>
    </row>
    <row r="1133" spans="1:7" hidden="1" x14ac:dyDescent="0.3">
      <c r="A1133" s="356">
        <v>102404</v>
      </c>
      <c r="B1133" s="356">
        <v>312</v>
      </c>
      <c r="C1133" s="356" t="s">
        <v>1383</v>
      </c>
      <c r="D1133" s="356">
        <v>3122060</v>
      </c>
      <c r="E1133" s="356" t="s">
        <v>11182</v>
      </c>
      <c r="F1133" s="356"/>
      <c r="G1133" s="355">
        <v>8808.25</v>
      </c>
    </row>
    <row r="1134" spans="1:7" hidden="1" x14ac:dyDescent="0.3">
      <c r="A1134" s="356">
        <v>102405</v>
      </c>
      <c r="B1134" s="356">
        <v>312</v>
      </c>
      <c r="C1134" s="356" t="s">
        <v>1383</v>
      </c>
      <c r="D1134" s="356">
        <v>3122061</v>
      </c>
      <c r="E1134" s="356" t="s">
        <v>8488</v>
      </c>
      <c r="F1134" s="356"/>
      <c r="G1134" s="355">
        <v>8945.5</v>
      </c>
    </row>
    <row r="1135" spans="1:7" hidden="1" x14ac:dyDescent="0.3">
      <c r="A1135" s="356">
        <v>102407</v>
      </c>
      <c r="B1135" s="356">
        <v>312</v>
      </c>
      <c r="C1135" s="356" t="s">
        <v>1383</v>
      </c>
      <c r="D1135" s="356">
        <v>3122063</v>
      </c>
      <c r="E1135" s="356" t="s">
        <v>1225</v>
      </c>
      <c r="F1135" s="356"/>
      <c r="G1135" s="355">
        <v>8027.5</v>
      </c>
    </row>
    <row r="1136" spans="1:7" hidden="1" x14ac:dyDescent="0.3">
      <c r="A1136" s="356">
        <v>102408</v>
      </c>
      <c r="B1136" s="356">
        <v>312</v>
      </c>
      <c r="C1136" s="356" t="s">
        <v>1383</v>
      </c>
      <c r="D1136" s="356">
        <v>3122064</v>
      </c>
      <c r="E1136" s="356" t="s">
        <v>11181</v>
      </c>
      <c r="F1136" s="356"/>
      <c r="G1136" s="355">
        <v>10826.5</v>
      </c>
    </row>
    <row r="1137" spans="1:7" hidden="1" x14ac:dyDescent="0.3">
      <c r="A1137" s="356">
        <v>102409</v>
      </c>
      <c r="B1137" s="356">
        <v>312</v>
      </c>
      <c r="C1137" s="356" t="s">
        <v>1383</v>
      </c>
      <c r="D1137" s="356">
        <v>3122065</v>
      </c>
      <c r="E1137" s="356" t="s">
        <v>11180</v>
      </c>
      <c r="F1137" s="356"/>
      <c r="G1137" s="355">
        <v>6925</v>
      </c>
    </row>
    <row r="1138" spans="1:7" hidden="1" x14ac:dyDescent="0.3">
      <c r="A1138" s="356">
        <v>102411</v>
      </c>
      <c r="B1138" s="356">
        <v>312</v>
      </c>
      <c r="C1138" s="356" t="s">
        <v>1383</v>
      </c>
      <c r="D1138" s="356">
        <v>3122069</v>
      </c>
      <c r="E1138" s="356" t="s">
        <v>11179</v>
      </c>
      <c r="F1138" s="356"/>
      <c r="G1138" s="355">
        <v>7633.75</v>
      </c>
    </row>
    <row r="1139" spans="1:7" hidden="1" x14ac:dyDescent="0.3">
      <c r="A1139" s="356">
        <v>102413</v>
      </c>
      <c r="B1139" s="356">
        <v>312</v>
      </c>
      <c r="C1139" s="356" t="s">
        <v>1383</v>
      </c>
      <c r="D1139" s="356">
        <v>3122074</v>
      </c>
      <c r="E1139" s="356" t="s">
        <v>11178</v>
      </c>
      <c r="F1139" s="356"/>
      <c r="G1139" s="355">
        <v>7559.5</v>
      </c>
    </row>
    <row r="1140" spans="1:7" hidden="1" x14ac:dyDescent="0.3">
      <c r="A1140" s="356">
        <v>102414</v>
      </c>
      <c r="B1140" s="356">
        <v>312</v>
      </c>
      <c r="C1140" s="356" t="s">
        <v>1383</v>
      </c>
      <c r="D1140" s="356">
        <v>3122076</v>
      </c>
      <c r="E1140" s="356" t="s">
        <v>11177</v>
      </c>
      <c r="F1140" s="356"/>
      <c r="G1140" s="355">
        <v>8770</v>
      </c>
    </row>
    <row r="1141" spans="1:7" hidden="1" x14ac:dyDescent="0.3">
      <c r="A1141" s="356">
        <v>102416</v>
      </c>
      <c r="B1141" s="356">
        <v>312</v>
      </c>
      <c r="C1141" s="356" t="s">
        <v>1383</v>
      </c>
      <c r="D1141" s="356">
        <v>3122080</v>
      </c>
      <c r="E1141" s="356" t="s">
        <v>11176</v>
      </c>
      <c r="F1141" s="356"/>
      <c r="G1141" s="355">
        <v>8446</v>
      </c>
    </row>
    <row r="1142" spans="1:7" hidden="1" x14ac:dyDescent="0.3">
      <c r="A1142" s="356">
        <v>102417</v>
      </c>
      <c r="B1142" s="356">
        <v>312</v>
      </c>
      <c r="C1142" s="356" t="s">
        <v>1383</v>
      </c>
      <c r="D1142" s="356">
        <v>3123300</v>
      </c>
      <c r="E1142" s="356" t="s">
        <v>11175</v>
      </c>
      <c r="F1142" s="356" t="s">
        <v>294</v>
      </c>
      <c r="G1142" s="355">
        <v>8071.92</v>
      </c>
    </row>
    <row r="1143" spans="1:7" hidden="1" x14ac:dyDescent="0.3">
      <c r="A1143" s="356">
        <v>102418</v>
      </c>
      <c r="B1143" s="356">
        <v>312</v>
      </c>
      <c r="C1143" s="356" t="s">
        <v>1383</v>
      </c>
      <c r="D1143" s="356">
        <v>3123302</v>
      </c>
      <c r="E1143" s="356" t="s">
        <v>148</v>
      </c>
      <c r="F1143" s="356" t="s">
        <v>294</v>
      </c>
      <c r="G1143" s="355">
        <v>6985.71</v>
      </c>
    </row>
    <row r="1144" spans="1:7" hidden="1" x14ac:dyDescent="0.3">
      <c r="A1144" s="356">
        <v>102420</v>
      </c>
      <c r="B1144" s="356">
        <v>312</v>
      </c>
      <c r="C1144" s="356" t="s">
        <v>1383</v>
      </c>
      <c r="D1144" s="356">
        <v>3123307</v>
      </c>
      <c r="E1144" s="356" t="s">
        <v>11174</v>
      </c>
      <c r="F1144" s="356" t="s">
        <v>294</v>
      </c>
      <c r="G1144" s="355">
        <v>9758.34</v>
      </c>
    </row>
    <row r="1145" spans="1:7" hidden="1" x14ac:dyDescent="0.3">
      <c r="A1145" s="356">
        <v>102421</v>
      </c>
      <c r="B1145" s="356">
        <v>312</v>
      </c>
      <c r="C1145" s="356" t="s">
        <v>1383</v>
      </c>
      <c r="D1145" s="356">
        <v>3123400</v>
      </c>
      <c r="E1145" s="356" t="s">
        <v>11173</v>
      </c>
      <c r="F1145" s="356" t="s">
        <v>294</v>
      </c>
      <c r="G1145" s="355">
        <v>6932.25</v>
      </c>
    </row>
    <row r="1146" spans="1:7" hidden="1" x14ac:dyDescent="0.3">
      <c r="A1146" s="356">
        <v>102422</v>
      </c>
      <c r="B1146" s="356">
        <v>312</v>
      </c>
      <c r="C1146" s="356" t="s">
        <v>1383</v>
      </c>
      <c r="D1146" s="356">
        <v>3123401</v>
      </c>
      <c r="E1146" s="356" t="s">
        <v>11172</v>
      </c>
      <c r="F1146" s="356" t="s">
        <v>294</v>
      </c>
      <c r="G1146" s="355">
        <v>12564.99</v>
      </c>
    </row>
    <row r="1147" spans="1:7" hidden="1" x14ac:dyDescent="0.3">
      <c r="A1147" s="356">
        <v>102423</v>
      </c>
      <c r="B1147" s="356">
        <v>312</v>
      </c>
      <c r="C1147" s="356" t="s">
        <v>1383</v>
      </c>
      <c r="D1147" s="356">
        <v>3123402</v>
      </c>
      <c r="E1147" s="356" t="s">
        <v>11171</v>
      </c>
      <c r="F1147" s="356" t="s">
        <v>294</v>
      </c>
      <c r="G1147" s="355">
        <v>9775.35</v>
      </c>
    </row>
    <row r="1148" spans="1:7" hidden="1" x14ac:dyDescent="0.3">
      <c r="A1148" s="356">
        <v>102424</v>
      </c>
      <c r="B1148" s="356">
        <v>312</v>
      </c>
      <c r="C1148" s="356" t="s">
        <v>1383</v>
      </c>
      <c r="D1148" s="356">
        <v>3123403</v>
      </c>
      <c r="E1148" s="356" t="s">
        <v>11170</v>
      </c>
      <c r="F1148" s="356" t="s">
        <v>294</v>
      </c>
      <c r="G1148" s="355">
        <v>7112.07</v>
      </c>
    </row>
    <row r="1149" spans="1:7" hidden="1" x14ac:dyDescent="0.3">
      <c r="A1149" s="356">
        <v>102425</v>
      </c>
      <c r="B1149" s="356">
        <v>312</v>
      </c>
      <c r="C1149" s="356" t="s">
        <v>1383</v>
      </c>
      <c r="D1149" s="356">
        <v>3123404</v>
      </c>
      <c r="E1149" s="356" t="s">
        <v>1448</v>
      </c>
      <c r="F1149" s="356" t="s">
        <v>294</v>
      </c>
      <c r="G1149" s="355">
        <v>7240.86</v>
      </c>
    </row>
    <row r="1150" spans="1:7" hidden="1" x14ac:dyDescent="0.3">
      <c r="A1150" s="356">
        <v>102426</v>
      </c>
      <c r="B1150" s="356">
        <v>312</v>
      </c>
      <c r="C1150" s="356" t="s">
        <v>1383</v>
      </c>
      <c r="D1150" s="356">
        <v>3123405</v>
      </c>
      <c r="E1150" s="356" t="s">
        <v>4247</v>
      </c>
      <c r="F1150" s="356" t="s">
        <v>294</v>
      </c>
      <c r="G1150" s="355">
        <v>12193.2</v>
      </c>
    </row>
    <row r="1151" spans="1:7" hidden="1" x14ac:dyDescent="0.3">
      <c r="A1151" s="356">
        <v>102430</v>
      </c>
      <c r="B1151" s="356">
        <v>312</v>
      </c>
      <c r="C1151" s="356" t="s">
        <v>1383</v>
      </c>
      <c r="D1151" s="356">
        <v>3125200</v>
      </c>
      <c r="E1151" s="356" t="s">
        <v>11169</v>
      </c>
      <c r="F1151" s="356"/>
      <c r="G1151" s="355">
        <v>7732.41</v>
      </c>
    </row>
    <row r="1152" spans="1:7" hidden="1" x14ac:dyDescent="0.3">
      <c r="A1152" s="356">
        <v>102431</v>
      </c>
      <c r="B1152" s="356">
        <v>312</v>
      </c>
      <c r="C1152" s="356" t="s">
        <v>1383</v>
      </c>
      <c r="D1152" s="356">
        <v>3125201</v>
      </c>
      <c r="E1152" s="356" t="s">
        <v>11168</v>
      </c>
      <c r="F1152" s="356"/>
      <c r="G1152" s="355">
        <v>7937.5</v>
      </c>
    </row>
    <row r="1153" spans="1:7" hidden="1" x14ac:dyDescent="0.3">
      <c r="A1153" s="356">
        <v>102432</v>
      </c>
      <c r="B1153" s="356">
        <v>312</v>
      </c>
      <c r="C1153" s="356" t="s">
        <v>1383</v>
      </c>
      <c r="D1153" s="356">
        <v>3125202</v>
      </c>
      <c r="E1153" s="356" t="s">
        <v>11167</v>
      </c>
      <c r="F1153" s="356"/>
      <c r="G1153" s="355">
        <v>8320</v>
      </c>
    </row>
    <row r="1154" spans="1:7" hidden="1" x14ac:dyDescent="0.3">
      <c r="A1154" s="356">
        <v>102433</v>
      </c>
      <c r="B1154" s="356">
        <v>312</v>
      </c>
      <c r="C1154" s="356" t="s">
        <v>1383</v>
      </c>
      <c r="D1154" s="356">
        <v>3125203</v>
      </c>
      <c r="E1154" s="356" t="s">
        <v>11166</v>
      </c>
      <c r="F1154" s="356"/>
      <c r="G1154" s="355">
        <v>8113</v>
      </c>
    </row>
    <row r="1155" spans="1:7" hidden="1" x14ac:dyDescent="0.3">
      <c r="A1155" s="356">
        <v>102434</v>
      </c>
      <c r="B1155" s="356">
        <v>312</v>
      </c>
      <c r="C1155" s="356" t="s">
        <v>1383</v>
      </c>
      <c r="D1155" s="356">
        <v>3125204</v>
      </c>
      <c r="E1155" s="356" t="s">
        <v>11165</v>
      </c>
      <c r="F1155" s="356"/>
      <c r="G1155" s="355">
        <v>6281.5</v>
      </c>
    </row>
    <row r="1156" spans="1:7" hidden="1" x14ac:dyDescent="0.3">
      <c r="A1156" s="356">
        <v>102435</v>
      </c>
      <c r="B1156" s="356">
        <v>312</v>
      </c>
      <c r="C1156" s="356" t="s">
        <v>1383</v>
      </c>
      <c r="D1156" s="356">
        <v>3125205</v>
      </c>
      <c r="E1156" s="356" t="s">
        <v>11164</v>
      </c>
      <c r="F1156" s="356"/>
      <c r="G1156" s="355">
        <v>6621.25</v>
      </c>
    </row>
    <row r="1157" spans="1:7" hidden="1" x14ac:dyDescent="0.3">
      <c r="A1157" s="356">
        <v>102438</v>
      </c>
      <c r="B1157" s="356">
        <v>312</v>
      </c>
      <c r="C1157" s="356" t="s">
        <v>1383</v>
      </c>
      <c r="D1157" s="356">
        <v>3125208</v>
      </c>
      <c r="E1157" s="356" t="s">
        <v>1869</v>
      </c>
      <c r="F1157" s="356" t="s">
        <v>294</v>
      </c>
      <c r="G1157" s="355">
        <v>6881.22</v>
      </c>
    </row>
    <row r="1158" spans="1:7" hidden="1" x14ac:dyDescent="0.3">
      <c r="A1158" s="356">
        <v>102439</v>
      </c>
      <c r="B1158" s="356">
        <v>312</v>
      </c>
      <c r="C1158" s="356" t="s">
        <v>1383</v>
      </c>
      <c r="D1158" s="356">
        <v>3125211</v>
      </c>
      <c r="E1158" s="356" t="s">
        <v>11163</v>
      </c>
      <c r="F1158" s="356"/>
      <c r="G1158" s="355">
        <v>11579.12</v>
      </c>
    </row>
    <row r="1159" spans="1:7" hidden="1" x14ac:dyDescent="0.3">
      <c r="A1159" s="356">
        <v>102449</v>
      </c>
      <c r="B1159" s="356">
        <v>312</v>
      </c>
      <c r="C1159" s="356" t="s">
        <v>1383</v>
      </c>
      <c r="D1159" s="356">
        <v>3125409</v>
      </c>
      <c r="E1159" s="356" t="s">
        <v>11162</v>
      </c>
      <c r="F1159" s="356"/>
      <c r="G1159" s="355">
        <v>16768.75</v>
      </c>
    </row>
    <row r="1160" spans="1:7" hidden="1" x14ac:dyDescent="0.3">
      <c r="A1160" s="356">
        <v>102451</v>
      </c>
      <c r="B1160" s="356">
        <v>312</v>
      </c>
      <c r="C1160" s="356" t="s">
        <v>1383</v>
      </c>
      <c r="D1160" s="356">
        <v>3125411</v>
      </c>
      <c r="E1160" s="356" t="s">
        <v>11161</v>
      </c>
      <c r="F1160" s="356"/>
      <c r="G1160" s="355">
        <v>24542.5</v>
      </c>
    </row>
    <row r="1161" spans="1:7" hidden="1" x14ac:dyDescent="0.3">
      <c r="A1161" s="356">
        <v>102462</v>
      </c>
      <c r="B1161" s="356">
        <v>312</v>
      </c>
      <c r="C1161" s="356" t="s">
        <v>1383</v>
      </c>
      <c r="D1161" s="356">
        <v>3127004</v>
      </c>
      <c r="E1161" s="356" t="s">
        <v>11160</v>
      </c>
      <c r="F1161" s="356"/>
      <c r="G1161" s="355">
        <v>11998.75</v>
      </c>
    </row>
    <row r="1162" spans="1:7" hidden="1" x14ac:dyDescent="0.3">
      <c r="A1162" s="356">
        <v>102465</v>
      </c>
      <c r="B1162" s="356">
        <v>312</v>
      </c>
      <c r="C1162" s="356" t="s">
        <v>1383</v>
      </c>
      <c r="D1162" s="356">
        <v>3127009</v>
      </c>
      <c r="E1162" s="356" t="s">
        <v>11159</v>
      </c>
      <c r="F1162" s="356"/>
      <c r="G1162" s="355">
        <v>9332.5</v>
      </c>
    </row>
    <row r="1163" spans="1:7" hidden="1" x14ac:dyDescent="0.3">
      <c r="A1163" s="356">
        <v>102470</v>
      </c>
      <c r="B1163" s="356">
        <v>313</v>
      </c>
      <c r="C1163" s="356" t="s">
        <v>293</v>
      </c>
      <c r="D1163" s="356">
        <v>3132003</v>
      </c>
      <c r="E1163" s="356" t="s">
        <v>7168</v>
      </c>
      <c r="F1163" s="356"/>
      <c r="G1163" s="355">
        <v>9058</v>
      </c>
    </row>
    <row r="1164" spans="1:7" hidden="1" x14ac:dyDescent="0.3">
      <c r="A1164" s="356">
        <v>102471</v>
      </c>
      <c r="B1164" s="356">
        <v>313</v>
      </c>
      <c r="C1164" s="356" t="s">
        <v>293</v>
      </c>
      <c r="D1164" s="356">
        <v>3132006</v>
      </c>
      <c r="E1164" s="356" t="s">
        <v>11158</v>
      </c>
      <c r="F1164" s="356"/>
      <c r="G1164" s="355">
        <v>7494.25</v>
      </c>
    </row>
    <row r="1165" spans="1:7" hidden="1" x14ac:dyDescent="0.3">
      <c r="A1165" s="356">
        <v>102472</v>
      </c>
      <c r="B1165" s="356">
        <v>313</v>
      </c>
      <c r="C1165" s="356" t="s">
        <v>293</v>
      </c>
      <c r="D1165" s="356">
        <v>3132007</v>
      </c>
      <c r="E1165" s="356" t="s">
        <v>9437</v>
      </c>
      <c r="F1165" s="356"/>
      <c r="G1165" s="355">
        <v>6133</v>
      </c>
    </row>
    <row r="1166" spans="1:7" hidden="1" x14ac:dyDescent="0.3">
      <c r="A1166" s="356">
        <v>102484</v>
      </c>
      <c r="B1166" s="356">
        <v>313</v>
      </c>
      <c r="C1166" s="356" t="s">
        <v>293</v>
      </c>
      <c r="D1166" s="356">
        <v>3132021</v>
      </c>
      <c r="E1166" s="356" t="s">
        <v>11157</v>
      </c>
      <c r="F1166" s="356"/>
      <c r="G1166" s="355">
        <v>8617</v>
      </c>
    </row>
    <row r="1167" spans="1:7" hidden="1" x14ac:dyDescent="0.3">
      <c r="A1167" s="356">
        <v>102485</v>
      </c>
      <c r="B1167" s="356">
        <v>313</v>
      </c>
      <c r="C1167" s="356" t="s">
        <v>293</v>
      </c>
      <c r="D1167" s="356">
        <v>3132022</v>
      </c>
      <c r="E1167" s="356" t="s">
        <v>11156</v>
      </c>
      <c r="F1167" s="356"/>
      <c r="G1167" s="355">
        <v>8821.75</v>
      </c>
    </row>
    <row r="1168" spans="1:7" hidden="1" x14ac:dyDescent="0.3">
      <c r="A1168" s="356">
        <v>102486</v>
      </c>
      <c r="B1168" s="356">
        <v>313</v>
      </c>
      <c r="C1168" s="356" t="s">
        <v>293</v>
      </c>
      <c r="D1168" s="356">
        <v>3132024</v>
      </c>
      <c r="E1168" s="356" t="s">
        <v>7642</v>
      </c>
      <c r="F1168" s="356"/>
      <c r="G1168" s="355">
        <v>7678.75</v>
      </c>
    </row>
    <row r="1169" spans="1:7" hidden="1" x14ac:dyDescent="0.3">
      <c r="A1169" s="356">
        <v>102489</v>
      </c>
      <c r="B1169" s="356">
        <v>313</v>
      </c>
      <c r="C1169" s="356" t="s">
        <v>293</v>
      </c>
      <c r="D1169" s="356">
        <v>3132031</v>
      </c>
      <c r="E1169" s="356" t="s">
        <v>11155</v>
      </c>
      <c r="F1169" s="356"/>
      <c r="G1169" s="355">
        <v>12730</v>
      </c>
    </row>
    <row r="1170" spans="1:7" hidden="1" x14ac:dyDescent="0.3">
      <c r="A1170" s="356">
        <v>102490</v>
      </c>
      <c r="B1170" s="356">
        <v>313</v>
      </c>
      <c r="C1170" s="356" t="s">
        <v>293</v>
      </c>
      <c r="D1170" s="356">
        <v>3132032</v>
      </c>
      <c r="E1170" s="356" t="s">
        <v>11154</v>
      </c>
      <c r="F1170" s="356"/>
      <c r="G1170" s="355">
        <v>11050.37</v>
      </c>
    </row>
    <row r="1171" spans="1:7" hidden="1" x14ac:dyDescent="0.3">
      <c r="A1171" s="356">
        <v>102491</v>
      </c>
      <c r="B1171" s="356">
        <v>313</v>
      </c>
      <c r="C1171" s="356" t="s">
        <v>293</v>
      </c>
      <c r="D1171" s="356">
        <v>3132033</v>
      </c>
      <c r="E1171" s="356" t="s">
        <v>11153</v>
      </c>
      <c r="F1171" s="356"/>
      <c r="G1171" s="355">
        <v>14741.5</v>
      </c>
    </row>
    <row r="1172" spans="1:7" hidden="1" x14ac:dyDescent="0.3">
      <c r="A1172" s="356">
        <v>102492</v>
      </c>
      <c r="B1172" s="356">
        <v>313</v>
      </c>
      <c r="C1172" s="356" t="s">
        <v>293</v>
      </c>
      <c r="D1172" s="356">
        <v>3132034</v>
      </c>
      <c r="E1172" s="356" t="s">
        <v>11152</v>
      </c>
      <c r="F1172" s="356"/>
      <c r="G1172" s="355">
        <v>14287</v>
      </c>
    </row>
    <row r="1173" spans="1:7" hidden="1" x14ac:dyDescent="0.3">
      <c r="A1173" s="356">
        <v>102493</v>
      </c>
      <c r="B1173" s="356">
        <v>313</v>
      </c>
      <c r="C1173" s="356" t="s">
        <v>293</v>
      </c>
      <c r="D1173" s="356">
        <v>3132036</v>
      </c>
      <c r="E1173" s="356" t="s">
        <v>11151</v>
      </c>
      <c r="F1173" s="356"/>
      <c r="G1173" s="355">
        <v>11427.25</v>
      </c>
    </row>
    <row r="1174" spans="1:7" hidden="1" x14ac:dyDescent="0.3">
      <c r="A1174" s="356">
        <v>102494</v>
      </c>
      <c r="B1174" s="356">
        <v>313</v>
      </c>
      <c r="C1174" s="356" t="s">
        <v>293</v>
      </c>
      <c r="D1174" s="356">
        <v>3132037</v>
      </c>
      <c r="E1174" s="356" t="s">
        <v>8816</v>
      </c>
      <c r="F1174" s="356"/>
      <c r="G1174" s="355">
        <v>11526.25</v>
      </c>
    </row>
    <row r="1175" spans="1:7" hidden="1" x14ac:dyDescent="0.3">
      <c r="A1175" s="356">
        <v>102496</v>
      </c>
      <c r="B1175" s="356">
        <v>313</v>
      </c>
      <c r="C1175" s="356" t="s">
        <v>293</v>
      </c>
      <c r="D1175" s="356">
        <v>3132039</v>
      </c>
      <c r="E1175" s="356" t="s">
        <v>11150</v>
      </c>
      <c r="F1175" s="356"/>
      <c r="G1175" s="355">
        <v>8288.5</v>
      </c>
    </row>
    <row r="1176" spans="1:7" hidden="1" x14ac:dyDescent="0.3">
      <c r="A1176" s="356">
        <v>102499</v>
      </c>
      <c r="B1176" s="356">
        <v>313</v>
      </c>
      <c r="C1176" s="356" t="s">
        <v>293</v>
      </c>
      <c r="D1176" s="356">
        <v>3132043</v>
      </c>
      <c r="E1176" s="356" t="s">
        <v>11149</v>
      </c>
      <c r="F1176" s="356"/>
      <c r="G1176" s="355">
        <v>7160.35</v>
      </c>
    </row>
    <row r="1177" spans="1:7" hidden="1" x14ac:dyDescent="0.3">
      <c r="A1177" s="356">
        <v>102500</v>
      </c>
      <c r="B1177" s="356">
        <v>313</v>
      </c>
      <c r="C1177" s="356" t="s">
        <v>293</v>
      </c>
      <c r="D1177" s="356">
        <v>3132044</v>
      </c>
      <c r="E1177" s="356" t="s">
        <v>11148</v>
      </c>
      <c r="F1177" s="356"/>
      <c r="G1177" s="355">
        <v>7368.25</v>
      </c>
    </row>
    <row r="1178" spans="1:7" hidden="1" x14ac:dyDescent="0.3">
      <c r="A1178" s="356">
        <v>102503</v>
      </c>
      <c r="B1178" s="356">
        <v>313</v>
      </c>
      <c r="C1178" s="356" t="s">
        <v>293</v>
      </c>
      <c r="D1178" s="356">
        <v>3132047</v>
      </c>
      <c r="E1178" s="356" t="s">
        <v>11147</v>
      </c>
      <c r="F1178" s="356"/>
      <c r="G1178" s="355">
        <v>7937.5</v>
      </c>
    </row>
    <row r="1179" spans="1:7" hidden="1" x14ac:dyDescent="0.3">
      <c r="A1179" s="356">
        <v>102504</v>
      </c>
      <c r="B1179" s="356">
        <v>313</v>
      </c>
      <c r="C1179" s="356" t="s">
        <v>293</v>
      </c>
      <c r="D1179" s="356">
        <v>3132048</v>
      </c>
      <c r="E1179" s="356" t="s">
        <v>11146</v>
      </c>
      <c r="F1179" s="356"/>
      <c r="G1179" s="355">
        <v>7505.5</v>
      </c>
    </row>
    <row r="1180" spans="1:7" hidden="1" x14ac:dyDescent="0.3">
      <c r="A1180" s="356">
        <v>102505</v>
      </c>
      <c r="B1180" s="356">
        <v>313</v>
      </c>
      <c r="C1180" s="356" t="s">
        <v>293</v>
      </c>
      <c r="D1180" s="356">
        <v>3132050</v>
      </c>
      <c r="E1180" s="356" t="s">
        <v>5603</v>
      </c>
      <c r="F1180" s="356"/>
      <c r="G1180" s="355">
        <v>10923.25</v>
      </c>
    </row>
    <row r="1181" spans="1:7" hidden="1" x14ac:dyDescent="0.3">
      <c r="A1181" s="356">
        <v>102506</v>
      </c>
      <c r="B1181" s="356">
        <v>313</v>
      </c>
      <c r="C1181" s="356" t="s">
        <v>293</v>
      </c>
      <c r="D1181" s="356">
        <v>3132051</v>
      </c>
      <c r="E1181" s="356" t="s">
        <v>11145</v>
      </c>
      <c r="F1181" s="356"/>
      <c r="G1181" s="355">
        <v>6468.25</v>
      </c>
    </row>
    <row r="1182" spans="1:7" hidden="1" x14ac:dyDescent="0.3">
      <c r="A1182" s="356">
        <v>102508</v>
      </c>
      <c r="B1182" s="356">
        <v>313</v>
      </c>
      <c r="C1182" s="356" t="s">
        <v>293</v>
      </c>
      <c r="D1182" s="356">
        <v>3132056</v>
      </c>
      <c r="E1182" s="356" t="s">
        <v>11144</v>
      </c>
      <c r="F1182" s="356"/>
      <c r="G1182" s="355">
        <v>7015</v>
      </c>
    </row>
    <row r="1183" spans="1:7" hidden="1" x14ac:dyDescent="0.3">
      <c r="A1183" s="356">
        <v>102512</v>
      </c>
      <c r="B1183" s="356">
        <v>313</v>
      </c>
      <c r="C1183" s="356" t="s">
        <v>293</v>
      </c>
      <c r="D1183" s="356">
        <v>3132061</v>
      </c>
      <c r="E1183" s="356" t="s">
        <v>11143</v>
      </c>
      <c r="F1183" s="356"/>
      <c r="G1183" s="355">
        <v>7105</v>
      </c>
    </row>
    <row r="1184" spans="1:7" hidden="1" x14ac:dyDescent="0.3">
      <c r="A1184" s="356">
        <v>102514</v>
      </c>
      <c r="B1184" s="356">
        <v>313</v>
      </c>
      <c r="C1184" s="356" t="s">
        <v>293</v>
      </c>
      <c r="D1184" s="356">
        <v>3132063</v>
      </c>
      <c r="E1184" s="356" t="s">
        <v>11142</v>
      </c>
      <c r="F1184" s="356"/>
      <c r="G1184" s="355">
        <v>8866.75</v>
      </c>
    </row>
    <row r="1185" spans="1:7" hidden="1" x14ac:dyDescent="0.3">
      <c r="A1185" s="356">
        <v>102515</v>
      </c>
      <c r="B1185" s="356">
        <v>313</v>
      </c>
      <c r="C1185" s="356" t="s">
        <v>293</v>
      </c>
      <c r="D1185" s="356">
        <v>3132064</v>
      </c>
      <c r="E1185" s="356" t="s">
        <v>11141</v>
      </c>
      <c r="F1185" s="356"/>
      <c r="G1185" s="355">
        <v>8583.25</v>
      </c>
    </row>
    <row r="1186" spans="1:7" hidden="1" x14ac:dyDescent="0.3">
      <c r="A1186" s="356">
        <v>102519</v>
      </c>
      <c r="B1186" s="356">
        <v>313</v>
      </c>
      <c r="C1186" s="356" t="s">
        <v>293</v>
      </c>
      <c r="D1186" s="356">
        <v>3132071</v>
      </c>
      <c r="E1186" s="356" t="s">
        <v>11140</v>
      </c>
      <c r="F1186" s="356"/>
      <c r="G1186" s="355">
        <v>6549.25</v>
      </c>
    </row>
    <row r="1187" spans="1:7" hidden="1" x14ac:dyDescent="0.3">
      <c r="A1187" s="356">
        <v>102520</v>
      </c>
      <c r="B1187" s="356">
        <v>313</v>
      </c>
      <c r="C1187" s="356" t="s">
        <v>293</v>
      </c>
      <c r="D1187" s="356">
        <v>3132073</v>
      </c>
      <c r="E1187" s="356" t="s">
        <v>11139</v>
      </c>
      <c r="F1187" s="356"/>
      <c r="G1187" s="355">
        <v>11843.5</v>
      </c>
    </row>
    <row r="1188" spans="1:7" hidden="1" x14ac:dyDescent="0.3">
      <c r="A1188" s="356">
        <v>102523</v>
      </c>
      <c r="B1188" s="356">
        <v>313</v>
      </c>
      <c r="C1188" s="356" t="s">
        <v>293</v>
      </c>
      <c r="D1188" s="356">
        <v>3133300</v>
      </c>
      <c r="E1188" s="356" t="s">
        <v>11138</v>
      </c>
      <c r="F1188" s="356" t="s">
        <v>294</v>
      </c>
      <c r="G1188" s="355">
        <v>9969.75</v>
      </c>
    </row>
    <row r="1189" spans="1:7" hidden="1" x14ac:dyDescent="0.3">
      <c r="A1189" s="356">
        <v>102524</v>
      </c>
      <c r="B1189" s="356">
        <v>313</v>
      </c>
      <c r="C1189" s="356" t="s">
        <v>293</v>
      </c>
      <c r="D1189" s="356">
        <v>3133302</v>
      </c>
      <c r="E1189" s="356" t="s">
        <v>1319</v>
      </c>
      <c r="F1189" s="356" t="s">
        <v>294</v>
      </c>
      <c r="G1189" s="355">
        <v>8941.86</v>
      </c>
    </row>
    <row r="1190" spans="1:7" hidden="1" x14ac:dyDescent="0.3">
      <c r="A1190" s="356">
        <v>102526</v>
      </c>
      <c r="B1190" s="356">
        <v>313</v>
      </c>
      <c r="C1190" s="356" t="s">
        <v>293</v>
      </c>
      <c r="D1190" s="356">
        <v>3133502</v>
      </c>
      <c r="E1190" s="356" t="s">
        <v>11137</v>
      </c>
      <c r="F1190" s="356" t="s">
        <v>294</v>
      </c>
      <c r="G1190" s="355">
        <v>6922.53</v>
      </c>
    </row>
    <row r="1191" spans="1:7" hidden="1" x14ac:dyDescent="0.3">
      <c r="A1191" s="356">
        <v>102527</v>
      </c>
      <c r="B1191" s="356">
        <v>313</v>
      </c>
      <c r="C1191" s="356" t="s">
        <v>293</v>
      </c>
      <c r="D1191" s="356">
        <v>3133503</v>
      </c>
      <c r="E1191" s="356" t="s">
        <v>11136</v>
      </c>
      <c r="F1191" s="356" t="s">
        <v>294</v>
      </c>
      <c r="G1191" s="355">
        <v>10181.16</v>
      </c>
    </row>
    <row r="1192" spans="1:7" hidden="1" x14ac:dyDescent="0.3">
      <c r="A1192" s="356">
        <v>102528</v>
      </c>
      <c r="B1192" s="356">
        <v>313</v>
      </c>
      <c r="C1192" s="356" t="s">
        <v>293</v>
      </c>
      <c r="D1192" s="356">
        <v>3133504</v>
      </c>
      <c r="E1192" s="356" t="s">
        <v>11135</v>
      </c>
      <c r="F1192" s="356" t="s">
        <v>294</v>
      </c>
      <c r="G1192" s="355">
        <v>9491.0400000000009</v>
      </c>
    </row>
    <row r="1193" spans="1:7" hidden="1" x14ac:dyDescent="0.3">
      <c r="A1193" s="356">
        <v>102529</v>
      </c>
      <c r="B1193" s="356">
        <v>313</v>
      </c>
      <c r="C1193" s="356" t="s">
        <v>293</v>
      </c>
      <c r="D1193" s="356">
        <v>3133505</v>
      </c>
      <c r="E1193" s="356" t="s">
        <v>11134</v>
      </c>
      <c r="F1193" s="356" t="s">
        <v>294</v>
      </c>
      <c r="G1193" s="355">
        <v>6876.36</v>
      </c>
    </row>
    <row r="1194" spans="1:7" hidden="1" x14ac:dyDescent="0.3">
      <c r="A1194" s="356">
        <v>102531</v>
      </c>
      <c r="B1194" s="356">
        <v>313</v>
      </c>
      <c r="C1194" s="356" t="s">
        <v>293</v>
      </c>
      <c r="D1194" s="356">
        <v>3133507</v>
      </c>
      <c r="E1194" s="356" t="s">
        <v>11133</v>
      </c>
      <c r="F1194" s="356" t="s">
        <v>294</v>
      </c>
      <c r="G1194" s="355">
        <v>9826.3799999999992</v>
      </c>
    </row>
    <row r="1195" spans="1:7" hidden="1" x14ac:dyDescent="0.3">
      <c r="A1195" s="356">
        <v>102539</v>
      </c>
      <c r="B1195" s="356">
        <v>313</v>
      </c>
      <c r="C1195" s="356" t="s">
        <v>293</v>
      </c>
      <c r="D1195" s="356">
        <v>3134028</v>
      </c>
      <c r="E1195" s="356" t="s">
        <v>11132</v>
      </c>
      <c r="F1195" s="356"/>
      <c r="G1195" s="355">
        <v>36698.120000000003</v>
      </c>
    </row>
    <row r="1196" spans="1:7" hidden="1" x14ac:dyDescent="0.3">
      <c r="A1196" s="356">
        <v>102545</v>
      </c>
      <c r="B1196" s="356">
        <v>313</v>
      </c>
      <c r="C1196" s="356" t="s">
        <v>293</v>
      </c>
      <c r="D1196" s="356">
        <v>3135401</v>
      </c>
      <c r="E1196" s="356" t="s">
        <v>11131</v>
      </c>
      <c r="F1196" s="356" t="s">
        <v>294</v>
      </c>
      <c r="G1196" s="355">
        <v>28158.3</v>
      </c>
    </row>
    <row r="1197" spans="1:7" hidden="1" x14ac:dyDescent="0.3">
      <c r="A1197" s="356">
        <v>102554</v>
      </c>
      <c r="B1197" s="356">
        <v>313</v>
      </c>
      <c r="C1197" s="356" t="s">
        <v>293</v>
      </c>
      <c r="D1197" s="356">
        <v>3137005</v>
      </c>
      <c r="E1197" s="356" t="s">
        <v>11130</v>
      </c>
      <c r="F1197" s="356"/>
      <c r="G1197" s="355">
        <v>12032.5</v>
      </c>
    </row>
    <row r="1198" spans="1:7" hidden="1" x14ac:dyDescent="0.3">
      <c r="A1198" s="356">
        <v>102555</v>
      </c>
      <c r="B1198" s="356">
        <v>313</v>
      </c>
      <c r="C1198" s="356" t="s">
        <v>293</v>
      </c>
      <c r="D1198" s="356">
        <v>3137006</v>
      </c>
      <c r="E1198" s="356" t="s">
        <v>1654</v>
      </c>
      <c r="F1198" s="356"/>
      <c r="G1198" s="355">
        <v>8151.25</v>
      </c>
    </row>
    <row r="1199" spans="1:7" hidden="1" x14ac:dyDescent="0.3">
      <c r="A1199" s="356">
        <v>102556</v>
      </c>
      <c r="B1199" s="356">
        <v>313</v>
      </c>
      <c r="C1199" s="356" t="s">
        <v>293</v>
      </c>
      <c r="D1199" s="356">
        <v>3137007</v>
      </c>
      <c r="E1199" s="356" t="s">
        <v>11129</v>
      </c>
      <c r="F1199" s="356"/>
      <c r="G1199" s="355">
        <v>10014.25</v>
      </c>
    </row>
    <row r="1200" spans="1:7" hidden="1" x14ac:dyDescent="0.3">
      <c r="A1200" s="356">
        <v>102558</v>
      </c>
      <c r="B1200" s="356">
        <v>313</v>
      </c>
      <c r="C1200" s="356" t="s">
        <v>293</v>
      </c>
      <c r="D1200" s="356">
        <v>3137010</v>
      </c>
      <c r="E1200" s="356" t="s">
        <v>11128</v>
      </c>
      <c r="F1200" s="356"/>
      <c r="G1200" s="355">
        <v>6193.75</v>
      </c>
    </row>
    <row r="1201" spans="1:7" hidden="1" x14ac:dyDescent="0.3">
      <c r="A1201" s="356">
        <v>102560</v>
      </c>
      <c r="B1201" s="356">
        <v>314</v>
      </c>
      <c r="C1201" s="356" t="s">
        <v>409</v>
      </c>
      <c r="D1201" s="356">
        <v>3141001</v>
      </c>
      <c r="E1201" s="356" t="s">
        <v>11127</v>
      </c>
      <c r="F1201" s="356"/>
      <c r="G1201" s="355">
        <v>5120.5</v>
      </c>
    </row>
    <row r="1202" spans="1:7" hidden="1" x14ac:dyDescent="0.3">
      <c r="A1202" s="356">
        <v>102562</v>
      </c>
      <c r="B1202" s="356">
        <v>314</v>
      </c>
      <c r="C1202" s="356" t="s">
        <v>409</v>
      </c>
      <c r="D1202" s="356">
        <v>3141101</v>
      </c>
      <c r="E1202" s="356" t="s">
        <v>11126</v>
      </c>
      <c r="F1202" s="356"/>
      <c r="G1202" s="355">
        <v>5147.5</v>
      </c>
    </row>
    <row r="1203" spans="1:7" hidden="1" x14ac:dyDescent="0.3">
      <c r="A1203" s="356">
        <v>102564</v>
      </c>
      <c r="B1203" s="356">
        <v>314</v>
      </c>
      <c r="C1203" s="356" t="s">
        <v>409</v>
      </c>
      <c r="D1203" s="356">
        <v>3142001</v>
      </c>
      <c r="E1203" s="356" t="s">
        <v>5122</v>
      </c>
      <c r="F1203" s="356"/>
      <c r="G1203" s="355">
        <v>9388.75</v>
      </c>
    </row>
    <row r="1204" spans="1:7" hidden="1" x14ac:dyDescent="0.3">
      <c r="A1204" s="356">
        <v>102565</v>
      </c>
      <c r="B1204" s="356">
        <v>314</v>
      </c>
      <c r="C1204" s="356" t="s">
        <v>409</v>
      </c>
      <c r="D1204" s="356">
        <v>3142002</v>
      </c>
      <c r="E1204" s="356" t="s">
        <v>11125</v>
      </c>
      <c r="F1204" s="356"/>
      <c r="G1204" s="355">
        <v>8990.5</v>
      </c>
    </row>
    <row r="1205" spans="1:7" hidden="1" x14ac:dyDescent="0.3">
      <c r="A1205" s="356">
        <v>102567</v>
      </c>
      <c r="B1205" s="356">
        <v>314</v>
      </c>
      <c r="C1205" s="356" t="s">
        <v>409</v>
      </c>
      <c r="D1205" s="356">
        <v>3142004</v>
      </c>
      <c r="E1205" s="356" t="s">
        <v>11124</v>
      </c>
      <c r="F1205" s="356"/>
      <c r="G1205" s="355">
        <v>7363.75</v>
      </c>
    </row>
    <row r="1206" spans="1:7" hidden="1" x14ac:dyDescent="0.3">
      <c r="A1206" s="356">
        <v>102568</v>
      </c>
      <c r="B1206" s="356">
        <v>314</v>
      </c>
      <c r="C1206" s="356" t="s">
        <v>409</v>
      </c>
      <c r="D1206" s="356">
        <v>3142005</v>
      </c>
      <c r="E1206" s="356" t="s">
        <v>11123</v>
      </c>
      <c r="F1206" s="356"/>
      <c r="G1206" s="355">
        <v>8536</v>
      </c>
    </row>
    <row r="1207" spans="1:7" hidden="1" x14ac:dyDescent="0.3">
      <c r="A1207" s="356">
        <v>102574</v>
      </c>
      <c r="B1207" s="356">
        <v>314</v>
      </c>
      <c r="C1207" s="356" t="s">
        <v>409</v>
      </c>
      <c r="D1207" s="356">
        <v>3142024</v>
      </c>
      <c r="E1207" s="356" t="s">
        <v>11122</v>
      </c>
      <c r="F1207" s="356"/>
      <c r="G1207" s="355">
        <v>8050</v>
      </c>
    </row>
    <row r="1208" spans="1:7" hidden="1" x14ac:dyDescent="0.3">
      <c r="A1208" s="356">
        <v>102575</v>
      </c>
      <c r="B1208" s="356">
        <v>314</v>
      </c>
      <c r="C1208" s="356" t="s">
        <v>409</v>
      </c>
      <c r="D1208" s="356">
        <v>3142025</v>
      </c>
      <c r="E1208" s="356" t="s">
        <v>11121</v>
      </c>
      <c r="F1208" s="356"/>
      <c r="G1208" s="355">
        <v>7719.25</v>
      </c>
    </row>
    <row r="1209" spans="1:7" hidden="1" x14ac:dyDescent="0.3">
      <c r="A1209" s="356">
        <v>102576</v>
      </c>
      <c r="B1209" s="356">
        <v>314</v>
      </c>
      <c r="C1209" s="356" t="s">
        <v>409</v>
      </c>
      <c r="D1209" s="356">
        <v>3142028</v>
      </c>
      <c r="E1209" s="356" t="s">
        <v>11120</v>
      </c>
      <c r="F1209" s="356"/>
      <c r="G1209" s="355">
        <v>8713.75</v>
      </c>
    </row>
    <row r="1210" spans="1:7" hidden="1" x14ac:dyDescent="0.3">
      <c r="A1210" s="356">
        <v>102577</v>
      </c>
      <c r="B1210" s="356">
        <v>314</v>
      </c>
      <c r="C1210" s="356" t="s">
        <v>409</v>
      </c>
      <c r="D1210" s="356">
        <v>3142030</v>
      </c>
      <c r="E1210" s="356" t="s">
        <v>11119</v>
      </c>
      <c r="F1210" s="356"/>
      <c r="G1210" s="355">
        <v>7381.75</v>
      </c>
    </row>
    <row r="1211" spans="1:7" hidden="1" x14ac:dyDescent="0.3">
      <c r="A1211" s="356">
        <v>102578</v>
      </c>
      <c r="B1211" s="356">
        <v>314</v>
      </c>
      <c r="C1211" s="356" t="s">
        <v>409</v>
      </c>
      <c r="D1211" s="356">
        <v>3142031</v>
      </c>
      <c r="E1211" s="356" t="s">
        <v>11118</v>
      </c>
      <c r="F1211" s="356"/>
      <c r="G1211" s="355">
        <v>8644</v>
      </c>
    </row>
    <row r="1212" spans="1:7" hidden="1" x14ac:dyDescent="0.3">
      <c r="A1212" s="356">
        <v>102579</v>
      </c>
      <c r="B1212" s="356">
        <v>314</v>
      </c>
      <c r="C1212" s="356" t="s">
        <v>409</v>
      </c>
      <c r="D1212" s="356">
        <v>3142032</v>
      </c>
      <c r="E1212" s="356" t="s">
        <v>11117</v>
      </c>
      <c r="F1212" s="356"/>
      <c r="G1212" s="355">
        <v>8947.75</v>
      </c>
    </row>
    <row r="1213" spans="1:7" hidden="1" x14ac:dyDescent="0.3">
      <c r="A1213" s="356">
        <v>102580</v>
      </c>
      <c r="B1213" s="356">
        <v>314</v>
      </c>
      <c r="C1213" s="356" t="s">
        <v>409</v>
      </c>
      <c r="D1213" s="356">
        <v>3142033</v>
      </c>
      <c r="E1213" s="356" t="s">
        <v>11116</v>
      </c>
      <c r="F1213" s="356"/>
      <c r="G1213" s="355">
        <v>11366.5</v>
      </c>
    </row>
    <row r="1214" spans="1:7" hidden="1" x14ac:dyDescent="0.3">
      <c r="A1214" s="356">
        <v>102581</v>
      </c>
      <c r="B1214" s="356">
        <v>314</v>
      </c>
      <c r="C1214" s="356" t="s">
        <v>409</v>
      </c>
      <c r="D1214" s="356">
        <v>3142034</v>
      </c>
      <c r="E1214" s="356" t="s">
        <v>11115</v>
      </c>
      <c r="F1214" s="356"/>
      <c r="G1214" s="355">
        <v>8997.25</v>
      </c>
    </row>
    <row r="1215" spans="1:7" hidden="1" x14ac:dyDescent="0.3">
      <c r="A1215" s="356">
        <v>102582</v>
      </c>
      <c r="B1215" s="356">
        <v>314</v>
      </c>
      <c r="C1215" s="356" t="s">
        <v>409</v>
      </c>
      <c r="D1215" s="356">
        <v>3142035</v>
      </c>
      <c r="E1215" s="356" t="s">
        <v>8607</v>
      </c>
      <c r="F1215" s="356"/>
      <c r="G1215" s="355">
        <v>9661</v>
      </c>
    </row>
    <row r="1216" spans="1:7" hidden="1" x14ac:dyDescent="0.3">
      <c r="A1216" s="356">
        <v>102583</v>
      </c>
      <c r="B1216" s="356">
        <v>314</v>
      </c>
      <c r="C1216" s="356" t="s">
        <v>409</v>
      </c>
      <c r="D1216" s="356">
        <v>3142036</v>
      </c>
      <c r="E1216" s="356" t="s">
        <v>11114</v>
      </c>
      <c r="F1216" s="356"/>
      <c r="G1216" s="355">
        <v>10518.7</v>
      </c>
    </row>
    <row r="1217" spans="1:7" hidden="1" x14ac:dyDescent="0.3">
      <c r="A1217" s="356">
        <v>102585</v>
      </c>
      <c r="B1217" s="356">
        <v>314</v>
      </c>
      <c r="C1217" s="356" t="s">
        <v>409</v>
      </c>
      <c r="D1217" s="356">
        <v>3143301</v>
      </c>
      <c r="E1217" s="356" t="s">
        <v>11113</v>
      </c>
      <c r="F1217" s="356" t="s">
        <v>294</v>
      </c>
      <c r="G1217" s="355">
        <v>9634.41</v>
      </c>
    </row>
    <row r="1218" spans="1:7" hidden="1" x14ac:dyDescent="0.3">
      <c r="A1218" s="356">
        <v>102586</v>
      </c>
      <c r="B1218" s="356">
        <v>314</v>
      </c>
      <c r="C1218" s="356" t="s">
        <v>409</v>
      </c>
      <c r="D1218" s="356">
        <v>3143302</v>
      </c>
      <c r="E1218" s="356" t="s">
        <v>2766</v>
      </c>
      <c r="F1218" s="356" t="s">
        <v>294</v>
      </c>
      <c r="G1218" s="355">
        <v>10808.1</v>
      </c>
    </row>
    <row r="1219" spans="1:7" hidden="1" x14ac:dyDescent="0.3">
      <c r="A1219" s="356">
        <v>102587</v>
      </c>
      <c r="B1219" s="356">
        <v>314</v>
      </c>
      <c r="C1219" s="356" t="s">
        <v>409</v>
      </c>
      <c r="D1219" s="356">
        <v>3143303</v>
      </c>
      <c r="E1219" s="356" t="s">
        <v>11112</v>
      </c>
      <c r="F1219" s="356" t="s">
        <v>294</v>
      </c>
      <c r="G1219" s="355">
        <v>7741.44</v>
      </c>
    </row>
    <row r="1220" spans="1:7" hidden="1" x14ac:dyDescent="0.3">
      <c r="A1220" s="356">
        <v>102588</v>
      </c>
      <c r="B1220" s="356">
        <v>314</v>
      </c>
      <c r="C1220" s="356" t="s">
        <v>409</v>
      </c>
      <c r="D1220" s="356">
        <v>3143304</v>
      </c>
      <c r="E1220" s="356" t="s">
        <v>11111</v>
      </c>
      <c r="F1220" s="356" t="s">
        <v>294</v>
      </c>
      <c r="G1220" s="355">
        <v>8208</v>
      </c>
    </row>
    <row r="1221" spans="1:7" hidden="1" x14ac:dyDescent="0.3">
      <c r="A1221" s="356">
        <v>102589</v>
      </c>
      <c r="B1221" s="356">
        <v>314</v>
      </c>
      <c r="C1221" s="356" t="s">
        <v>409</v>
      </c>
      <c r="D1221" s="356">
        <v>3143305</v>
      </c>
      <c r="E1221" s="356" t="s">
        <v>11110</v>
      </c>
      <c r="F1221" s="356" t="s">
        <v>294</v>
      </c>
      <c r="G1221" s="355">
        <v>7177.68</v>
      </c>
    </row>
    <row r="1222" spans="1:7" hidden="1" x14ac:dyDescent="0.3">
      <c r="A1222" s="356">
        <v>102590</v>
      </c>
      <c r="B1222" s="356">
        <v>314</v>
      </c>
      <c r="C1222" s="356" t="s">
        <v>409</v>
      </c>
      <c r="D1222" s="356">
        <v>3143308</v>
      </c>
      <c r="E1222" s="356" t="s">
        <v>1319</v>
      </c>
      <c r="F1222" s="356" t="s">
        <v>294</v>
      </c>
      <c r="G1222" s="355">
        <v>6835.05</v>
      </c>
    </row>
    <row r="1223" spans="1:7" hidden="1" x14ac:dyDescent="0.3">
      <c r="A1223" s="356">
        <v>102591</v>
      </c>
      <c r="B1223" s="356">
        <v>314</v>
      </c>
      <c r="C1223" s="356" t="s">
        <v>409</v>
      </c>
      <c r="D1223" s="356">
        <v>3143309</v>
      </c>
      <c r="E1223" s="356" t="s">
        <v>11109</v>
      </c>
      <c r="F1223" s="356" t="s">
        <v>294</v>
      </c>
      <c r="G1223" s="355">
        <v>8900.5499999999993</v>
      </c>
    </row>
    <row r="1224" spans="1:7" hidden="1" x14ac:dyDescent="0.3">
      <c r="A1224" s="356">
        <v>102592</v>
      </c>
      <c r="B1224" s="356">
        <v>314</v>
      </c>
      <c r="C1224" s="356" t="s">
        <v>409</v>
      </c>
      <c r="D1224" s="356">
        <v>3143310</v>
      </c>
      <c r="E1224" s="356" t="s">
        <v>2981</v>
      </c>
      <c r="F1224" s="356" t="s">
        <v>294</v>
      </c>
      <c r="G1224" s="355">
        <v>9034.2000000000007</v>
      </c>
    </row>
    <row r="1225" spans="1:7" hidden="1" x14ac:dyDescent="0.3">
      <c r="A1225" s="356">
        <v>102593</v>
      </c>
      <c r="B1225" s="356">
        <v>314</v>
      </c>
      <c r="C1225" s="356" t="s">
        <v>409</v>
      </c>
      <c r="D1225" s="356">
        <v>3143311</v>
      </c>
      <c r="E1225" s="356" t="s">
        <v>1881</v>
      </c>
      <c r="F1225" s="356" t="s">
        <v>294</v>
      </c>
      <c r="G1225" s="355">
        <v>7332.96</v>
      </c>
    </row>
    <row r="1226" spans="1:7" hidden="1" x14ac:dyDescent="0.3">
      <c r="A1226" s="356">
        <v>102594</v>
      </c>
      <c r="B1226" s="356">
        <v>314</v>
      </c>
      <c r="C1226" s="356" t="s">
        <v>409</v>
      </c>
      <c r="D1226" s="356">
        <v>3143500</v>
      </c>
      <c r="E1226" s="356" t="s">
        <v>5734</v>
      </c>
      <c r="F1226" s="356" t="s">
        <v>294</v>
      </c>
      <c r="G1226" s="355">
        <v>9700.02</v>
      </c>
    </row>
    <row r="1227" spans="1:7" hidden="1" x14ac:dyDescent="0.3">
      <c r="A1227" s="356">
        <v>102595</v>
      </c>
      <c r="B1227" s="356">
        <v>314</v>
      </c>
      <c r="C1227" s="356" t="s">
        <v>409</v>
      </c>
      <c r="D1227" s="356">
        <v>3143501</v>
      </c>
      <c r="E1227" s="356" t="s">
        <v>9637</v>
      </c>
      <c r="F1227" s="356" t="s">
        <v>294</v>
      </c>
      <c r="G1227" s="355">
        <v>9301.5</v>
      </c>
    </row>
    <row r="1228" spans="1:7" hidden="1" x14ac:dyDescent="0.3">
      <c r="A1228" s="356">
        <v>102596</v>
      </c>
      <c r="B1228" s="356">
        <v>314</v>
      </c>
      <c r="C1228" s="356" t="s">
        <v>409</v>
      </c>
      <c r="D1228" s="356">
        <v>3143502</v>
      </c>
      <c r="E1228" s="356" t="s">
        <v>1533</v>
      </c>
      <c r="F1228" s="356" t="s">
        <v>294</v>
      </c>
      <c r="G1228" s="355">
        <v>7274.88</v>
      </c>
    </row>
    <row r="1229" spans="1:7" hidden="1" x14ac:dyDescent="0.3">
      <c r="A1229" s="356">
        <v>102599</v>
      </c>
      <c r="B1229" s="356">
        <v>314</v>
      </c>
      <c r="C1229" s="356" t="s">
        <v>409</v>
      </c>
      <c r="D1229" s="356">
        <v>3144006</v>
      </c>
      <c r="E1229" s="356" t="s">
        <v>11108</v>
      </c>
      <c r="F1229" s="356"/>
      <c r="G1229" s="355">
        <v>10615</v>
      </c>
    </row>
    <row r="1230" spans="1:7" hidden="1" x14ac:dyDescent="0.3">
      <c r="A1230" s="356">
        <v>102604</v>
      </c>
      <c r="B1230" s="356">
        <v>314</v>
      </c>
      <c r="C1230" s="356" t="s">
        <v>409</v>
      </c>
      <c r="D1230" s="356">
        <v>3145200</v>
      </c>
      <c r="E1230" s="356" t="s">
        <v>993</v>
      </c>
      <c r="F1230" s="356"/>
      <c r="G1230" s="355">
        <v>7377.25</v>
      </c>
    </row>
    <row r="1231" spans="1:7" hidden="1" x14ac:dyDescent="0.3">
      <c r="A1231" s="356">
        <v>102626</v>
      </c>
      <c r="B1231" s="356">
        <v>315</v>
      </c>
      <c r="C1231" s="356" t="s">
        <v>1011</v>
      </c>
      <c r="D1231" s="356">
        <v>3152052</v>
      </c>
      <c r="E1231" s="356" t="s">
        <v>11107</v>
      </c>
      <c r="F1231" s="356"/>
      <c r="G1231" s="355">
        <v>8878</v>
      </c>
    </row>
    <row r="1232" spans="1:7" hidden="1" x14ac:dyDescent="0.3">
      <c r="A1232" s="356">
        <v>102628</v>
      </c>
      <c r="B1232" s="356">
        <v>315</v>
      </c>
      <c r="C1232" s="356" t="s">
        <v>1011</v>
      </c>
      <c r="D1232" s="356">
        <v>3152055</v>
      </c>
      <c r="E1232" s="356" t="s">
        <v>11106</v>
      </c>
      <c r="F1232" s="356"/>
      <c r="G1232" s="355">
        <v>8043.25</v>
      </c>
    </row>
    <row r="1233" spans="1:7" hidden="1" x14ac:dyDescent="0.3">
      <c r="A1233" s="356">
        <v>102629</v>
      </c>
      <c r="B1233" s="356">
        <v>315</v>
      </c>
      <c r="C1233" s="356" t="s">
        <v>1011</v>
      </c>
      <c r="D1233" s="356">
        <v>3152056</v>
      </c>
      <c r="E1233" s="356" t="s">
        <v>11105</v>
      </c>
      <c r="F1233" s="356"/>
      <c r="G1233" s="355">
        <v>8457.25</v>
      </c>
    </row>
    <row r="1234" spans="1:7" hidden="1" x14ac:dyDescent="0.3">
      <c r="A1234" s="356">
        <v>102632</v>
      </c>
      <c r="B1234" s="356">
        <v>315</v>
      </c>
      <c r="C1234" s="356" t="s">
        <v>1011</v>
      </c>
      <c r="D1234" s="356">
        <v>3152059</v>
      </c>
      <c r="E1234" s="356" t="s">
        <v>11104</v>
      </c>
      <c r="F1234" s="356"/>
      <c r="G1234" s="355">
        <v>9233.5</v>
      </c>
    </row>
    <row r="1235" spans="1:7" hidden="1" x14ac:dyDescent="0.3">
      <c r="A1235" s="356">
        <v>102633</v>
      </c>
      <c r="B1235" s="356">
        <v>315</v>
      </c>
      <c r="C1235" s="356" t="s">
        <v>1011</v>
      </c>
      <c r="D1235" s="356">
        <v>3152061</v>
      </c>
      <c r="E1235" s="356" t="s">
        <v>11103</v>
      </c>
      <c r="F1235" s="356"/>
      <c r="G1235" s="355">
        <v>9035.5</v>
      </c>
    </row>
    <row r="1236" spans="1:7" hidden="1" x14ac:dyDescent="0.3">
      <c r="A1236" s="356">
        <v>102634</v>
      </c>
      <c r="B1236" s="356">
        <v>315</v>
      </c>
      <c r="C1236" s="356" t="s">
        <v>1011</v>
      </c>
      <c r="D1236" s="356">
        <v>3152062</v>
      </c>
      <c r="E1236" s="356" t="s">
        <v>11102</v>
      </c>
      <c r="F1236" s="356"/>
      <c r="G1236" s="355">
        <v>7883.5</v>
      </c>
    </row>
    <row r="1237" spans="1:7" hidden="1" x14ac:dyDescent="0.3">
      <c r="A1237" s="356">
        <v>102635</v>
      </c>
      <c r="B1237" s="356">
        <v>315</v>
      </c>
      <c r="C1237" s="356" t="s">
        <v>1011</v>
      </c>
      <c r="D1237" s="356">
        <v>3152063</v>
      </c>
      <c r="E1237" s="356" t="s">
        <v>11101</v>
      </c>
      <c r="F1237" s="356"/>
      <c r="G1237" s="355">
        <v>8608</v>
      </c>
    </row>
    <row r="1238" spans="1:7" hidden="1" x14ac:dyDescent="0.3">
      <c r="A1238" s="356">
        <v>102636</v>
      </c>
      <c r="B1238" s="356">
        <v>315</v>
      </c>
      <c r="C1238" s="356" t="s">
        <v>1011</v>
      </c>
      <c r="D1238" s="356">
        <v>3152064</v>
      </c>
      <c r="E1238" s="356" t="s">
        <v>11100</v>
      </c>
      <c r="F1238" s="356"/>
      <c r="G1238" s="355">
        <v>8405.5</v>
      </c>
    </row>
    <row r="1239" spans="1:7" hidden="1" x14ac:dyDescent="0.3">
      <c r="A1239" s="356">
        <v>102638</v>
      </c>
      <c r="B1239" s="356">
        <v>315</v>
      </c>
      <c r="C1239" s="356" t="s">
        <v>1011</v>
      </c>
      <c r="D1239" s="356">
        <v>3152066</v>
      </c>
      <c r="E1239" s="356" t="s">
        <v>11099</v>
      </c>
      <c r="F1239" s="356"/>
      <c r="G1239" s="355">
        <v>7134.25</v>
      </c>
    </row>
    <row r="1240" spans="1:7" hidden="1" x14ac:dyDescent="0.3">
      <c r="A1240" s="356">
        <v>102639</v>
      </c>
      <c r="B1240" s="356">
        <v>315</v>
      </c>
      <c r="C1240" s="356" t="s">
        <v>1011</v>
      </c>
      <c r="D1240" s="356">
        <v>3152067</v>
      </c>
      <c r="E1240" s="356" t="s">
        <v>11098</v>
      </c>
      <c r="F1240" s="356"/>
      <c r="G1240" s="355">
        <v>6551.5</v>
      </c>
    </row>
    <row r="1241" spans="1:7" hidden="1" x14ac:dyDescent="0.3">
      <c r="A1241" s="356">
        <v>102640</v>
      </c>
      <c r="B1241" s="356">
        <v>315</v>
      </c>
      <c r="C1241" s="356" t="s">
        <v>1011</v>
      </c>
      <c r="D1241" s="356">
        <v>3152068</v>
      </c>
      <c r="E1241" s="356" t="s">
        <v>11097</v>
      </c>
      <c r="F1241" s="356"/>
      <c r="G1241" s="355">
        <v>6553.75</v>
      </c>
    </row>
    <row r="1242" spans="1:7" hidden="1" x14ac:dyDescent="0.3">
      <c r="A1242" s="356">
        <v>102642</v>
      </c>
      <c r="B1242" s="356">
        <v>315</v>
      </c>
      <c r="C1242" s="356" t="s">
        <v>1011</v>
      </c>
      <c r="D1242" s="356">
        <v>3152070</v>
      </c>
      <c r="E1242" s="356" t="s">
        <v>11096</v>
      </c>
      <c r="F1242" s="356"/>
      <c r="G1242" s="355">
        <v>8790.25</v>
      </c>
    </row>
    <row r="1243" spans="1:7" hidden="1" x14ac:dyDescent="0.3">
      <c r="A1243" s="356">
        <v>102643</v>
      </c>
      <c r="B1243" s="356">
        <v>315</v>
      </c>
      <c r="C1243" s="356" t="s">
        <v>1011</v>
      </c>
      <c r="D1243" s="356">
        <v>3152071</v>
      </c>
      <c r="E1243" s="356" t="s">
        <v>11095</v>
      </c>
      <c r="F1243" s="356"/>
      <c r="G1243" s="355">
        <v>9060.25</v>
      </c>
    </row>
    <row r="1244" spans="1:7" hidden="1" x14ac:dyDescent="0.3">
      <c r="A1244" s="356">
        <v>102644</v>
      </c>
      <c r="B1244" s="356">
        <v>315</v>
      </c>
      <c r="C1244" s="356" t="s">
        <v>1011</v>
      </c>
      <c r="D1244" s="356">
        <v>3152072</v>
      </c>
      <c r="E1244" s="356" t="s">
        <v>11094</v>
      </c>
      <c r="F1244" s="356"/>
      <c r="G1244" s="355">
        <v>10966</v>
      </c>
    </row>
    <row r="1245" spans="1:7" hidden="1" x14ac:dyDescent="0.3">
      <c r="A1245" s="356">
        <v>102645</v>
      </c>
      <c r="B1245" s="356">
        <v>315</v>
      </c>
      <c r="C1245" s="356" t="s">
        <v>1011</v>
      </c>
      <c r="D1245" s="356">
        <v>3152073</v>
      </c>
      <c r="E1245" s="356" t="s">
        <v>11093</v>
      </c>
      <c r="F1245" s="356"/>
      <c r="G1245" s="355">
        <v>6767.5</v>
      </c>
    </row>
    <row r="1246" spans="1:7" hidden="1" x14ac:dyDescent="0.3">
      <c r="A1246" s="356">
        <v>102646</v>
      </c>
      <c r="B1246" s="356">
        <v>315</v>
      </c>
      <c r="C1246" s="356" t="s">
        <v>1011</v>
      </c>
      <c r="D1246" s="356">
        <v>3152074</v>
      </c>
      <c r="E1246" s="356" t="s">
        <v>11092</v>
      </c>
      <c r="F1246" s="356"/>
      <c r="G1246" s="355">
        <v>8567.5</v>
      </c>
    </row>
    <row r="1247" spans="1:7" hidden="1" x14ac:dyDescent="0.3">
      <c r="A1247" s="356">
        <v>102647</v>
      </c>
      <c r="B1247" s="356">
        <v>315</v>
      </c>
      <c r="C1247" s="356" t="s">
        <v>1011</v>
      </c>
      <c r="D1247" s="356">
        <v>3152075</v>
      </c>
      <c r="E1247" s="356" t="s">
        <v>11091</v>
      </c>
      <c r="F1247" s="356"/>
      <c r="G1247" s="355">
        <v>10520.5</v>
      </c>
    </row>
    <row r="1248" spans="1:7" hidden="1" x14ac:dyDescent="0.3">
      <c r="A1248" s="356">
        <v>102648</v>
      </c>
      <c r="B1248" s="356">
        <v>315</v>
      </c>
      <c r="C1248" s="356" t="s">
        <v>1011</v>
      </c>
      <c r="D1248" s="356">
        <v>3152076</v>
      </c>
      <c r="E1248" s="356" t="s">
        <v>11090</v>
      </c>
      <c r="F1248" s="356"/>
      <c r="G1248" s="355">
        <v>11389</v>
      </c>
    </row>
    <row r="1249" spans="1:7" hidden="1" x14ac:dyDescent="0.3">
      <c r="A1249" s="356">
        <v>102649</v>
      </c>
      <c r="B1249" s="356">
        <v>315</v>
      </c>
      <c r="C1249" s="356" t="s">
        <v>1011</v>
      </c>
      <c r="D1249" s="356">
        <v>3152077</v>
      </c>
      <c r="E1249" s="356" t="s">
        <v>11089</v>
      </c>
      <c r="F1249" s="356"/>
      <c r="G1249" s="355">
        <v>8662</v>
      </c>
    </row>
    <row r="1250" spans="1:7" hidden="1" x14ac:dyDescent="0.3">
      <c r="A1250" s="356">
        <v>102652</v>
      </c>
      <c r="B1250" s="356">
        <v>315</v>
      </c>
      <c r="C1250" s="356" t="s">
        <v>1011</v>
      </c>
      <c r="D1250" s="356">
        <v>3152081</v>
      </c>
      <c r="E1250" s="356" t="s">
        <v>11088</v>
      </c>
      <c r="F1250" s="356"/>
      <c r="G1250" s="355">
        <v>9350.5</v>
      </c>
    </row>
    <row r="1251" spans="1:7" hidden="1" x14ac:dyDescent="0.3">
      <c r="A1251" s="356">
        <v>102653</v>
      </c>
      <c r="B1251" s="356">
        <v>315</v>
      </c>
      <c r="C1251" s="356" t="s">
        <v>1011</v>
      </c>
      <c r="D1251" s="356">
        <v>3152082</v>
      </c>
      <c r="E1251" s="356" t="s">
        <v>11087</v>
      </c>
      <c r="F1251" s="356"/>
      <c r="G1251" s="355">
        <v>11015.5</v>
      </c>
    </row>
    <row r="1252" spans="1:7" hidden="1" x14ac:dyDescent="0.3">
      <c r="A1252" s="356">
        <v>102654</v>
      </c>
      <c r="B1252" s="356">
        <v>315</v>
      </c>
      <c r="C1252" s="356" t="s">
        <v>1011</v>
      </c>
      <c r="D1252" s="356">
        <v>3152083</v>
      </c>
      <c r="E1252" s="356" t="s">
        <v>11086</v>
      </c>
      <c r="F1252" s="356"/>
      <c r="G1252" s="355">
        <v>10012</v>
      </c>
    </row>
    <row r="1253" spans="1:7" hidden="1" x14ac:dyDescent="0.3">
      <c r="A1253" s="356">
        <v>102655</v>
      </c>
      <c r="B1253" s="356">
        <v>315</v>
      </c>
      <c r="C1253" s="356" t="s">
        <v>1011</v>
      </c>
      <c r="D1253" s="356">
        <v>3152084</v>
      </c>
      <c r="E1253" s="356" t="s">
        <v>11085</v>
      </c>
      <c r="F1253" s="356"/>
      <c r="G1253" s="355">
        <v>10205.5</v>
      </c>
    </row>
    <row r="1254" spans="1:7" hidden="1" x14ac:dyDescent="0.3">
      <c r="A1254" s="356">
        <v>102656</v>
      </c>
      <c r="B1254" s="356">
        <v>315</v>
      </c>
      <c r="C1254" s="356" t="s">
        <v>1011</v>
      </c>
      <c r="D1254" s="356">
        <v>3152085</v>
      </c>
      <c r="E1254" s="356" t="s">
        <v>11084</v>
      </c>
      <c r="F1254" s="356"/>
      <c r="G1254" s="355">
        <v>9013</v>
      </c>
    </row>
    <row r="1255" spans="1:7" hidden="1" x14ac:dyDescent="0.3">
      <c r="A1255" s="356">
        <v>102661</v>
      </c>
      <c r="B1255" s="356">
        <v>315</v>
      </c>
      <c r="C1255" s="356" t="s">
        <v>1011</v>
      </c>
      <c r="D1255" s="356">
        <v>3152090</v>
      </c>
      <c r="E1255" s="356" t="s">
        <v>11083</v>
      </c>
      <c r="F1255" s="356"/>
      <c r="G1255" s="355">
        <v>8047.75</v>
      </c>
    </row>
    <row r="1256" spans="1:7" hidden="1" x14ac:dyDescent="0.3">
      <c r="A1256" s="356">
        <v>102662</v>
      </c>
      <c r="B1256" s="356">
        <v>315</v>
      </c>
      <c r="C1256" s="356" t="s">
        <v>1011</v>
      </c>
      <c r="D1256" s="356">
        <v>3152091</v>
      </c>
      <c r="E1256" s="356" t="s">
        <v>11082</v>
      </c>
      <c r="F1256" s="356"/>
      <c r="G1256" s="355">
        <v>11758</v>
      </c>
    </row>
    <row r="1257" spans="1:7" hidden="1" x14ac:dyDescent="0.3">
      <c r="A1257" s="356">
        <v>102663</v>
      </c>
      <c r="B1257" s="356">
        <v>315</v>
      </c>
      <c r="C1257" s="356" t="s">
        <v>1011</v>
      </c>
      <c r="D1257" s="356">
        <v>3153300</v>
      </c>
      <c r="E1257" s="356" t="s">
        <v>9409</v>
      </c>
      <c r="F1257" s="356" t="s">
        <v>294</v>
      </c>
      <c r="G1257" s="355">
        <v>7901.82</v>
      </c>
    </row>
    <row r="1258" spans="1:7" hidden="1" x14ac:dyDescent="0.3">
      <c r="A1258" s="356">
        <v>102664</v>
      </c>
      <c r="B1258" s="356">
        <v>315</v>
      </c>
      <c r="C1258" s="356" t="s">
        <v>1011</v>
      </c>
      <c r="D1258" s="356">
        <v>3153302</v>
      </c>
      <c r="E1258" s="356" t="s">
        <v>2981</v>
      </c>
      <c r="F1258" s="356" t="s">
        <v>294</v>
      </c>
      <c r="G1258" s="355">
        <v>6781.59</v>
      </c>
    </row>
    <row r="1259" spans="1:7" hidden="1" x14ac:dyDescent="0.3">
      <c r="A1259" s="356">
        <v>102665</v>
      </c>
      <c r="B1259" s="356">
        <v>315</v>
      </c>
      <c r="C1259" s="356" t="s">
        <v>1011</v>
      </c>
      <c r="D1259" s="356">
        <v>3153303</v>
      </c>
      <c r="E1259" s="356" t="s">
        <v>148</v>
      </c>
      <c r="F1259" s="356" t="s">
        <v>294</v>
      </c>
      <c r="G1259" s="355">
        <v>9680.58</v>
      </c>
    </row>
    <row r="1260" spans="1:7" hidden="1" x14ac:dyDescent="0.3">
      <c r="A1260" s="356">
        <v>102666</v>
      </c>
      <c r="B1260" s="356">
        <v>315</v>
      </c>
      <c r="C1260" s="356" t="s">
        <v>1011</v>
      </c>
      <c r="D1260" s="356">
        <v>3153304</v>
      </c>
      <c r="E1260" s="356" t="s">
        <v>11081</v>
      </c>
      <c r="F1260" s="356" t="s">
        <v>294</v>
      </c>
      <c r="G1260" s="355">
        <v>9995.99</v>
      </c>
    </row>
    <row r="1261" spans="1:7" hidden="1" x14ac:dyDescent="0.3">
      <c r="A1261" s="356">
        <v>102667</v>
      </c>
      <c r="B1261" s="356">
        <v>315</v>
      </c>
      <c r="C1261" s="356" t="s">
        <v>1011</v>
      </c>
      <c r="D1261" s="356">
        <v>3153500</v>
      </c>
      <c r="E1261" s="356" t="s">
        <v>11080</v>
      </c>
      <c r="F1261" s="356" t="s">
        <v>294</v>
      </c>
      <c r="G1261" s="355">
        <v>9325.7999999999993</v>
      </c>
    </row>
    <row r="1262" spans="1:7" hidden="1" x14ac:dyDescent="0.3">
      <c r="A1262" s="356">
        <v>102668</v>
      </c>
      <c r="B1262" s="356">
        <v>315</v>
      </c>
      <c r="C1262" s="356" t="s">
        <v>1011</v>
      </c>
      <c r="D1262" s="356">
        <v>3153501</v>
      </c>
      <c r="E1262" s="356" t="s">
        <v>4247</v>
      </c>
      <c r="F1262" s="356" t="s">
        <v>294</v>
      </c>
      <c r="G1262" s="355">
        <v>8220.15</v>
      </c>
    </row>
    <row r="1263" spans="1:7" hidden="1" x14ac:dyDescent="0.3">
      <c r="A1263" s="356">
        <v>102669</v>
      </c>
      <c r="B1263" s="356">
        <v>315</v>
      </c>
      <c r="C1263" s="356" t="s">
        <v>1011</v>
      </c>
      <c r="D1263" s="356">
        <v>3153502</v>
      </c>
      <c r="E1263" s="356" t="s">
        <v>4164</v>
      </c>
      <c r="F1263" s="356" t="s">
        <v>294</v>
      </c>
      <c r="G1263" s="355">
        <v>9984.33</v>
      </c>
    </row>
    <row r="1264" spans="1:7" hidden="1" x14ac:dyDescent="0.3">
      <c r="A1264" s="356">
        <v>102670</v>
      </c>
      <c r="B1264" s="356">
        <v>315</v>
      </c>
      <c r="C1264" s="356" t="s">
        <v>1011</v>
      </c>
      <c r="D1264" s="356">
        <v>3153503</v>
      </c>
      <c r="E1264" s="356" t="s">
        <v>1448</v>
      </c>
      <c r="F1264" s="356" t="s">
        <v>294</v>
      </c>
      <c r="G1264" s="355">
        <v>9738.9</v>
      </c>
    </row>
    <row r="1265" spans="1:7" hidden="1" x14ac:dyDescent="0.3">
      <c r="A1265" s="356">
        <v>102671</v>
      </c>
      <c r="B1265" s="356">
        <v>315</v>
      </c>
      <c r="C1265" s="356" t="s">
        <v>1011</v>
      </c>
      <c r="D1265" s="356">
        <v>3153505</v>
      </c>
      <c r="E1265" s="356" t="s">
        <v>11079</v>
      </c>
      <c r="F1265" s="356" t="s">
        <v>294</v>
      </c>
      <c r="G1265" s="355">
        <v>9712.17</v>
      </c>
    </row>
    <row r="1266" spans="1:7" hidden="1" x14ac:dyDescent="0.3">
      <c r="A1266" s="356">
        <v>102672</v>
      </c>
      <c r="B1266" s="356">
        <v>315</v>
      </c>
      <c r="C1266" s="356" t="s">
        <v>1011</v>
      </c>
      <c r="D1266" s="356">
        <v>3153506</v>
      </c>
      <c r="E1266" s="356" t="s">
        <v>11078</v>
      </c>
      <c r="F1266" s="356" t="s">
        <v>294</v>
      </c>
      <c r="G1266" s="355">
        <v>8822.7900000000009</v>
      </c>
    </row>
    <row r="1267" spans="1:7" hidden="1" x14ac:dyDescent="0.3">
      <c r="A1267" s="356">
        <v>102673</v>
      </c>
      <c r="B1267" s="356">
        <v>315</v>
      </c>
      <c r="C1267" s="356" t="s">
        <v>1011</v>
      </c>
      <c r="D1267" s="356">
        <v>3154050</v>
      </c>
      <c r="E1267" s="356" t="s">
        <v>11077</v>
      </c>
      <c r="F1267" s="356"/>
      <c r="G1267" s="355">
        <v>27208.75</v>
      </c>
    </row>
    <row r="1268" spans="1:7" hidden="1" x14ac:dyDescent="0.3">
      <c r="A1268" s="356">
        <v>102674</v>
      </c>
      <c r="B1268" s="356">
        <v>315</v>
      </c>
      <c r="C1268" s="356" t="s">
        <v>1011</v>
      </c>
      <c r="D1268" s="356">
        <v>3154052</v>
      </c>
      <c r="E1268" s="356" t="s">
        <v>11076</v>
      </c>
      <c r="F1268" s="356"/>
      <c r="G1268" s="355">
        <v>22180</v>
      </c>
    </row>
    <row r="1269" spans="1:7" hidden="1" x14ac:dyDescent="0.3">
      <c r="A1269" s="356">
        <v>102679</v>
      </c>
      <c r="B1269" s="356">
        <v>315</v>
      </c>
      <c r="C1269" s="356" t="s">
        <v>1011</v>
      </c>
      <c r="D1269" s="356">
        <v>3154500</v>
      </c>
      <c r="E1269" s="356" t="s">
        <v>11075</v>
      </c>
      <c r="F1269" s="356"/>
      <c r="G1269" s="355">
        <v>27197.5</v>
      </c>
    </row>
    <row r="1270" spans="1:7" hidden="1" x14ac:dyDescent="0.3">
      <c r="A1270" s="356">
        <v>102683</v>
      </c>
      <c r="B1270" s="356">
        <v>315</v>
      </c>
      <c r="C1270" s="356" t="s">
        <v>1011</v>
      </c>
      <c r="D1270" s="356">
        <v>3155400</v>
      </c>
      <c r="E1270" s="356" t="s">
        <v>11074</v>
      </c>
      <c r="F1270" s="356" t="s">
        <v>294</v>
      </c>
      <c r="G1270" s="355">
        <v>31730.400000000001</v>
      </c>
    </row>
    <row r="1271" spans="1:7" hidden="1" x14ac:dyDescent="0.3">
      <c r="A1271" s="356">
        <v>102697</v>
      </c>
      <c r="B1271" s="356">
        <v>315</v>
      </c>
      <c r="C1271" s="356" t="s">
        <v>1011</v>
      </c>
      <c r="D1271" s="356">
        <v>3157003</v>
      </c>
      <c r="E1271" s="356" t="s">
        <v>11073</v>
      </c>
      <c r="F1271" s="356"/>
      <c r="G1271" s="355">
        <v>5080</v>
      </c>
    </row>
    <row r="1272" spans="1:7" hidden="1" x14ac:dyDescent="0.3">
      <c r="A1272" s="356">
        <v>102698</v>
      </c>
      <c r="B1272" s="356">
        <v>315</v>
      </c>
      <c r="C1272" s="356" t="s">
        <v>1011</v>
      </c>
      <c r="D1272" s="356">
        <v>3157004</v>
      </c>
      <c r="E1272" s="356" t="s">
        <v>11072</v>
      </c>
      <c r="F1272" s="356"/>
      <c r="G1272" s="355">
        <v>8806</v>
      </c>
    </row>
    <row r="1273" spans="1:7" hidden="1" x14ac:dyDescent="0.3">
      <c r="A1273" s="356">
        <v>102699</v>
      </c>
      <c r="B1273" s="356">
        <v>315</v>
      </c>
      <c r="C1273" s="356" t="s">
        <v>1011</v>
      </c>
      <c r="D1273" s="356">
        <v>3157006</v>
      </c>
      <c r="E1273" s="356" t="s">
        <v>11071</v>
      </c>
      <c r="F1273" s="356"/>
      <c r="G1273" s="355">
        <v>10547.5</v>
      </c>
    </row>
    <row r="1274" spans="1:7" hidden="1" x14ac:dyDescent="0.3">
      <c r="A1274" s="356">
        <v>102700</v>
      </c>
      <c r="B1274" s="356">
        <v>316</v>
      </c>
      <c r="C1274" s="356" t="s">
        <v>777</v>
      </c>
      <c r="D1274" s="356">
        <v>3161000</v>
      </c>
      <c r="E1274" s="356" t="s">
        <v>11070</v>
      </c>
      <c r="F1274" s="356"/>
      <c r="G1274" s="355">
        <v>5127.25</v>
      </c>
    </row>
    <row r="1275" spans="1:7" hidden="1" x14ac:dyDescent="0.3">
      <c r="A1275" s="356">
        <v>102701</v>
      </c>
      <c r="B1275" s="356">
        <v>316</v>
      </c>
      <c r="C1275" s="356" t="s">
        <v>777</v>
      </c>
      <c r="D1275" s="356">
        <v>3161001</v>
      </c>
      <c r="E1275" s="356" t="s">
        <v>11069</v>
      </c>
      <c r="F1275" s="356"/>
      <c r="G1275" s="355">
        <v>5091.25</v>
      </c>
    </row>
    <row r="1276" spans="1:7" hidden="1" x14ac:dyDescent="0.3">
      <c r="A1276" s="356">
        <v>102702</v>
      </c>
      <c r="B1276" s="356">
        <v>316</v>
      </c>
      <c r="C1276" s="356" t="s">
        <v>777</v>
      </c>
      <c r="D1276" s="356">
        <v>3161002</v>
      </c>
      <c r="E1276" s="356" t="s">
        <v>11068</v>
      </c>
      <c r="F1276" s="356"/>
      <c r="G1276" s="355">
        <v>5066.5</v>
      </c>
    </row>
    <row r="1277" spans="1:7" hidden="1" x14ac:dyDescent="0.3">
      <c r="A1277" s="356">
        <v>102703</v>
      </c>
      <c r="B1277" s="356">
        <v>316</v>
      </c>
      <c r="C1277" s="356" t="s">
        <v>777</v>
      </c>
      <c r="D1277" s="356">
        <v>3161003</v>
      </c>
      <c r="E1277" s="356" t="s">
        <v>11067</v>
      </c>
      <c r="F1277" s="356"/>
      <c r="G1277" s="355">
        <v>4891</v>
      </c>
    </row>
    <row r="1278" spans="1:7" hidden="1" x14ac:dyDescent="0.3">
      <c r="A1278" s="356">
        <v>102704</v>
      </c>
      <c r="B1278" s="356">
        <v>316</v>
      </c>
      <c r="C1278" s="356" t="s">
        <v>777</v>
      </c>
      <c r="D1278" s="356">
        <v>3161004</v>
      </c>
      <c r="E1278" s="356" t="s">
        <v>11066</v>
      </c>
      <c r="F1278" s="356"/>
      <c r="G1278" s="355">
        <v>5437.75</v>
      </c>
    </row>
    <row r="1279" spans="1:7" hidden="1" x14ac:dyDescent="0.3">
      <c r="A1279" s="356">
        <v>102705</v>
      </c>
      <c r="B1279" s="356">
        <v>316</v>
      </c>
      <c r="C1279" s="356" t="s">
        <v>777</v>
      </c>
      <c r="D1279" s="356">
        <v>3161005</v>
      </c>
      <c r="E1279" s="356" t="s">
        <v>11065</v>
      </c>
      <c r="F1279" s="356"/>
      <c r="G1279" s="355">
        <v>5345.5</v>
      </c>
    </row>
    <row r="1280" spans="1:7" hidden="1" x14ac:dyDescent="0.3">
      <c r="A1280" s="356">
        <v>102706</v>
      </c>
      <c r="B1280" s="356">
        <v>316</v>
      </c>
      <c r="C1280" s="356" t="s">
        <v>777</v>
      </c>
      <c r="D1280" s="356">
        <v>3161006</v>
      </c>
      <c r="E1280" s="356" t="s">
        <v>11064</v>
      </c>
      <c r="F1280" s="356"/>
      <c r="G1280" s="355">
        <v>5145.25</v>
      </c>
    </row>
    <row r="1281" spans="1:7" hidden="1" x14ac:dyDescent="0.3">
      <c r="A1281" s="356">
        <v>102708</v>
      </c>
      <c r="B1281" s="356">
        <v>316</v>
      </c>
      <c r="C1281" s="356" t="s">
        <v>777</v>
      </c>
      <c r="D1281" s="356">
        <v>3161100</v>
      </c>
      <c r="E1281" s="356" t="s">
        <v>11063</v>
      </c>
      <c r="F1281" s="356"/>
      <c r="G1281" s="355">
        <v>5653.75</v>
      </c>
    </row>
    <row r="1282" spans="1:7" hidden="1" x14ac:dyDescent="0.3">
      <c r="A1282" s="356">
        <v>102709</v>
      </c>
      <c r="B1282" s="356">
        <v>316</v>
      </c>
      <c r="C1282" s="356" t="s">
        <v>777</v>
      </c>
      <c r="D1282" s="356">
        <v>3162000</v>
      </c>
      <c r="E1282" s="356" t="s">
        <v>11062</v>
      </c>
      <c r="F1282" s="356"/>
      <c r="G1282" s="355">
        <v>9971.5</v>
      </c>
    </row>
    <row r="1283" spans="1:7" hidden="1" x14ac:dyDescent="0.3">
      <c r="A1283" s="356">
        <v>102710</v>
      </c>
      <c r="B1283" s="356">
        <v>316</v>
      </c>
      <c r="C1283" s="356" t="s">
        <v>777</v>
      </c>
      <c r="D1283" s="356">
        <v>3162001</v>
      </c>
      <c r="E1283" s="356" t="s">
        <v>1572</v>
      </c>
      <c r="F1283" s="356"/>
      <c r="G1283" s="355">
        <v>13560.25</v>
      </c>
    </row>
    <row r="1284" spans="1:7" hidden="1" x14ac:dyDescent="0.3">
      <c r="A1284" s="356">
        <v>102711</v>
      </c>
      <c r="B1284" s="356">
        <v>316</v>
      </c>
      <c r="C1284" s="356" t="s">
        <v>777</v>
      </c>
      <c r="D1284" s="356">
        <v>3162004</v>
      </c>
      <c r="E1284" s="356" t="s">
        <v>1216</v>
      </c>
      <c r="F1284" s="356"/>
      <c r="G1284" s="355">
        <v>14071</v>
      </c>
    </row>
    <row r="1285" spans="1:7" hidden="1" x14ac:dyDescent="0.3">
      <c r="A1285" s="356">
        <v>102712</v>
      </c>
      <c r="B1285" s="356">
        <v>316</v>
      </c>
      <c r="C1285" s="356" t="s">
        <v>777</v>
      </c>
      <c r="D1285" s="356">
        <v>3162006</v>
      </c>
      <c r="E1285" s="356" t="s">
        <v>11061</v>
      </c>
      <c r="F1285" s="356"/>
      <c r="G1285" s="355">
        <v>8772.25</v>
      </c>
    </row>
    <row r="1286" spans="1:7" hidden="1" x14ac:dyDescent="0.3">
      <c r="A1286" s="356">
        <v>102716</v>
      </c>
      <c r="B1286" s="356">
        <v>316</v>
      </c>
      <c r="C1286" s="356" t="s">
        <v>777</v>
      </c>
      <c r="D1286" s="356">
        <v>3162015</v>
      </c>
      <c r="E1286" s="356" t="s">
        <v>375</v>
      </c>
      <c r="F1286" s="356"/>
      <c r="G1286" s="355">
        <v>11236</v>
      </c>
    </row>
    <row r="1287" spans="1:7" hidden="1" x14ac:dyDescent="0.3">
      <c r="A1287" s="356">
        <v>102721</v>
      </c>
      <c r="B1287" s="356">
        <v>316</v>
      </c>
      <c r="C1287" s="356" t="s">
        <v>777</v>
      </c>
      <c r="D1287" s="356">
        <v>3162024</v>
      </c>
      <c r="E1287" s="356" t="s">
        <v>11060</v>
      </c>
      <c r="F1287" s="356"/>
      <c r="G1287" s="355">
        <v>8533.75</v>
      </c>
    </row>
    <row r="1288" spans="1:7" hidden="1" x14ac:dyDescent="0.3">
      <c r="A1288" s="356">
        <v>102722</v>
      </c>
      <c r="B1288" s="356">
        <v>316</v>
      </c>
      <c r="C1288" s="356" t="s">
        <v>777</v>
      </c>
      <c r="D1288" s="356">
        <v>3162025</v>
      </c>
      <c r="E1288" s="356" t="s">
        <v>11059</v>
      </c>
      <c r="F1288" s="356"/>
      <c r="G1288" s="355">
        <v>8261.5</v>
      </c>
    </row>
    <row r="1289" spans="1:7" hidden="1" x14ac:dyDescent="0.3">
      <c r="A1289" s="356">
        <v>102723</v>
      </c>
      <c r="B1289" s="356">
        <v>316</v>
      </c>
      <c r="C1289" s="356" t="s">
        <v>777</v>
      </c>
      <c r="D1289" s="356">
        <v>3162026</v>
      </c>
      <c r="E1289" s="356" t="s">
        <v>1400</v>
      </c>
      <c r="F1289" s="356"/>
      <c r="G1289" s="355">
        <v>6211.75</v>
      </c>
    </row>
    <row r="1290" spans="1:7" hidden="1" x14ac:dyDescent="0.3">
      <c r="A1290" s="356">
        <v>102725</v>
      </c>
      <c r="B1290" s="356">
        <v>316</v>
      </c>
      <c r="C1290" s="356" t="s">
        <v>777</v>
      </c>
      <c r="D1290" s="356">
        <v>3162032</v>
      </c>
      <c r="E1290" s="356" t="s">
        <v>11058</v>
      </c>
      <c r="F1290" s="356"/>
      <c r="G1290" s="355">
        <v>8900.5</v>
      </c>
    </row>
    <row r="1291" spans="1:7" hidden="1" x14ac:dyDescent="0.3">
      <c r="A1291" s="356">
        <v>102728</v>
      </c>
      <c r="B1291" s="356">
        <v>316</v>
      </c>
      <c r="C1291" s="356" t="s">
        <v>777</v>
      </c>
      <c r="D1291" s="356">
        <v>3162037</v>
      </c>
      <c r="E1291" s="356" t="s">
        <v>11057</v>
      </c>
      <c r="F1291" s="356"/>
      <c r="G1291" s="355">
        <v>10300</v>
      </c>
    </row>
    <row r="1292" spans="1:7" hidden="1" x14ac:dyDescent="0.3">
      <c r="A1292" s="356">
        <v>102729</v>
      </c>
      <c r="B1292" s="356">
        <v>316</v>
      </c>
      <c r="C1292" s="356" t="s">
        <v>777</v>
      </c>
      <c r="D1292" s="356">
        <v>3162038</v>
      </c>
      <c r="E1292" s="356" t="s">
        <v>2543</v>
      </c>
      <c r="F1292" s="356"/>
      <c r="G1292" s="355">
        <v>6871</v>
      </c>
    </row>
    <row r="1293" spans="1:7" hidden="1" x14ac:dyDescent="0.3">
      <c r="A1293" s="356">
        <v>102730</v>
      </c>
      <c r="B1293" s="356">
        <v>316</v>
      </c>
      <c r="C1293" s="356" t="s">
        <v>777</v>
      </c>
      <c r="D1293" s="356">
        <v>3162039</v>
      </c>
      <c r="E1293" s="356" t="s">
        <v>11056</v>
      </c>
      <c r="F1293" s="356"/>
      <c r="G1293" s="355">
        <v>8956.75</v>
      </c>
    </row>
    <row r="1294" spans="1:7" hidden="1" x14ac:dyDescent="0.3">
      <c r="A1294" s="356">
        <v>102735</v>
      </c>
      <c r="B1294" s="356">
        <v>316</v>
      </c>
      <c r="C1294" s="356" t="s">
        <v>777</v>
      </c>
      <c r="D1294" s="356">
        <v>3162049</v>
      </c>
      <c r="E1294" s="356" t="s">
        <v>11055</v>
      </c>
      <c r="F1294" s="356"/>
      <c r="G1294" s="355">
        <v>6967.75</v>
      </c>
    </row>
    <row r="1295" spans="1:7" hidden="1" x14ac:dyDescent="0.3">
      <c r="A1295" s="356">
        <v>102736</v>
      </c>
      <c r="B1295" s="356">
        <v>316</v>
      </c>
      <c r="C1295" s="356" t="s">
        <v>777</v>
      </c>
      <c r="D1295" s="356">
        <v>3162051</v>
      </c>
      <c r="E1295" s="356" t="s">
        <v>4590</v>
      </c>
      <c r="F1295" s="356"/>
      <c r="G1295" s="355">
        <v>10266.25</v>
      </c>
    </row>
    <row r="1296" spans="1:7" hidden="1" x14ac:dyDescent="0.3">
      <c r="A1296" s="356">
        <v>102740</v>
      </c>
      <c r="B1296" s="356">
        <v>316</v>
      </c>
      <c r="C1296" s="356" t="s">
        <v>777</v>
      </c>
      <c r="D1296" s="356">
        <v>3162058</v>
      </c>
      <c r="E1296" s="356" t="s">
        <v>9007</v>
      </c>
      <c r="F1296" s="356"/>
      <c r="G1296" s="355">
        <v>8459.5</v>
      </c>
    </row>
    <row r="1297" spans="1:7" hidden="1" x14ac:dyDescent="0.3">
      <c r="A1297" s="356">
        <v>102742</v>
      </c>
      <c r="B1297" s="356">
        <v>316</v>
      </c>
      <c r="C1297" s="356" t="s">
        <v>777</v>
      </c>
      <c r="D1297" s="356">
        <v>3162061</v>
      </c>
      <c r="E1297" s="356" t="s">
        <v>10529</v>
      </c>
      <c r="F1297" s="356"/>
      <c r="G1297" s="355">
        <v>11078.5</v>
      </c>
    </row>
    <row r="1298" spans="1:7" hidden="1" x14ac:dyDescent="0.3">
      <c r="A1298" s="356">
        <v>102745</v>
      </c>
      <c r="B1298" s="356">
        <v>316</v>
      </c>
      <c r="C1298" s="356" t="s">
        <v>777</v>
      </c>
      <c r="D1298" s="356">
        <v>3162065</v>
      </c>
      <c r="E1298" s="356" t="s">
        <v>11054</v>
      </c>
      <c r="F1298" s="356"/>
      <c r="G1298" s="355">
        <v>6677.5</v>
      </c>
    </row>
    <row r="1299" spans="1:7" hidden="1" x14ac:dyDescent="0.3">
      <c r="A1299" s="356">
        <v>102746</v>
      </c>
      <c r="B1299" s="356">
        <v>316</v>
      </c>
      <c r="C1299" s="356" t="s">
        <v>777</v>
      </c>
      <c r="D1299" s="356">
        <v>3162066</v>
      </c>
      <c r="E1299" s="356" t="s">
        <v>11053</v>
      </c>
      <c r="F1299" s="356"/>
      <c r="G1299" s="355">
        <v>11512.75</v>
      </c>
    </row>
    <row r="1300" spans="1:7" hidden="1" x14ac:dyDescent="0.3">
      <c r="A1300" s="356">
        <v>102748</v>
      </c>
      <c r="B1300" s="356">
        <v>316</v>
      </c>
      <c r="C1300" s="356" t="s">
        <v>777</v>
      </c>
      <c r="D1300" s="356">
        <v>3162069</v>
      </c>
      <c r="E1300" s="356" t="s">
        <v>2541</v>
      </c>
      <c r="F1300" s="356"/>
      <c r="G1300" s="355">
        <v>10401.25</v>
      </c>
    </row>
    <row r="1301" spans="1:7" hidden="1" x14ac:dyDescent="0.3">
      <c r="A1301" s="356">
        <v>102751</v>
      </c>
      <c r="B1301" s="356">
        <v>316</v>
      </c>
      <c r="C1301" s="356" t="s">
        <v>777</v>
      </c>
      <c r="D1301" s="356">
        <v>3162077</v>
      </c>
      <c r="E1301" s="356" t="s">
        <v>11052</v>
      </c>
      <c r="F1301" s="356"/>
      <c r="G1301" s="355">
        <v>11040.25</v>
      </c>
    </row>
    <row r="1302" spans="1:7" hidden="1" x14ac:dyDescent="0.3">
      <c r="A1302" s="356">
        <v>102752</v>
      </c>
      <c r="B1302" s="356">
        <v>316</v>
      </c>
      <c r="C1302" s="356" t="s">
        <v>777</v>
      </c>
      <c r="D1302" s="356">
        <v>3162079</v>
      </c>
      <c r="E1302" s="356" t="s">
        <v>11051</v>
      </c>
      <c r="F1302" s="356"/>
      <c r="G1302" s="355">
        <v>10851.25</v>
      </c>
    </row>
    <row r="1303" spans="1:7" hidden="1" x14ac:dyDescent="0.3">
      <c r="A1303" s="356">
        <v>102755</v>
      </c>
      <c r="B1303" s="356">
        <v>316</v>
      </c>
      <c r="C1303" s="356" t="s">
        <v>777</v>
      </c>
      <c r="D1303" s="356">
        <v>3162083</v>
      </c>
      <c r="E1303" s="356" t="s">
        <v>11050</v>
      </c>
      <c r="F1303" s="356"/>
      <c r="G1303" s="355">
        <v>11101</v>
      </c>
    </row>
    <row r="1304" spans="1:7" hidden="1" x14ac:dyDescent="0.3">
      <c r="A1304" s="356">
        <v>102758</v>
      </c>
      <c r="B1304" s="356">
        <v>316</v>
      </c>
      <c r="C1304" s="356" t="s">
        <v>777</v>
      </c>
      <c r="D1304" s="356">
        <v>3162089</v>
      </c>
      <c r="E1304" s="356" t="s">
        <v>11049</v>
      </c>
      <c r="F1304" s="356"/>
      <c r="G1304" s="355">
        <v>9456.25</v>
      </c>
    </row>
    <row r="1305" spans="1:7" hidden="1" x14ac:dyDescent="0.3">
      <c r="A1305" s="356">
        <v>102759</v>
      </c>
      <c r="B1305" s="356">
        <v>316</v>
      </c>
      <c r="C1305" s="356" t="s">
        <v>777</v>
      </c>
      <c r="D1305" s="356">
        <v>3162090</v>
      </c>
      <c r="E1305" s="356" t="s">
        <v>11048</v>
      </c>
      <c r="F1305" s="356"/>
      <c r="G1305" s="355">
        <v>8999.5</v>
      </c>
    </row>
    <row r="1306" spans="1:7" hidden="1" x14ac:dyDescent="0.3">
      <c r="A1306" s="356">
        <v>102763</v>
      </c>
      <c r="B1306" s="356">
        <v>316</v>
      </c>
      <c r="C1306" s="356" t="s">
        <v>777</v>
      </c>
      <c r="D1306" s="356">
        <v>3162095</v>
      </c>
      <c r="E1306" s="356" t="s">
        <v>11047</v>
      </c>
      <c r="F1306" s="356"/>
      <c r="G1306" s="355">
        <v>14244.25</v>
      </c>
    </row>
    <row r="1307" spans="1:7" hidden="1" x14ac:dyDescent="0.3">
      <c r="A1307" s="356">
        <v>102764</v>
      </c>
      <c r="B1307" s="356">
        <v>316</v>
      </c>
      <c r="C1307" s="356" t="s">
        <v>777</v>
      </c>
      <c r="D1307" s="356">
        <v>3163000</v>
      </c>
      <c r="E1307" s="356" t="s">
        <v>7500</v>
      </c>
      <c r="F1307" s="356"/>
      <c r="G1307" s="355">
        <v>6790</v>
      </c>
    </row>
    <row r="1308" spans="1:7" hidden="1" x14ac:dyDescent="0.3">
      <c r="A1308" s="356">
        <v>102765</v>
      </c>
      <c r="B1308" s="356">
        <v>316</v>
      </c>
      <c r="C1308" s="356" t="s">
        <v>777</v>
      </c>
      <c r="D1308" s="356">
        <v>3163001</v>
      </c>
      <c r="E1308" s="356" t="s">
        <v>11046</v>
      </c>
      <c r="F1308" s="356"/>
      <c r="G1308" s="355">
        <v>7485.25</v>
      </c>
    </row>
    <row r="1309" spans="1:7" hidden="1" x14ac:dyDescent="0.3">
      <c r="A1309" s="356">
        <v>102766</v>
      </c>
      <c r="B1309" s="356">
        <v>316</v>
      </c>
      <c r="C1309" s="356" t="s">
        <v>777</v>
      </c>
      <c r="D1309" s="356">
        <v>3163300</v>
      </c>
      <c r="E1309" s="356" t="s">
        <v>5004</v>
      </c>
      <c r="F1309" s="356" t="s">
        <v>294</v>
      </c>
      <c r="G1309" s="355">
        <v>6878.79</v>
      </c>
    </row>
    <row r="1310" spans="1:7" hidden="1" x14ac:dyDescent="0.3">
      <c r="A1310" s="356">
        <v>102773</v>
      </c>
      <c r="B1310" s="356">
        <v>316</v>
      </c>
      <c r="C1310" s="356" t="s">
        <v>777</v>
      </c>
      <c r="D1310" s="356">
        <v>3163507</v>
      </c>
      <c r="E1310" s="356" t="s">
        <v>10378</v>
      </c>
      <c r="F1310" s="356" t="s">
        <v>294</v>
      </c>
      <c r="G1310" s="355">
        <v>6915.24</v>
      </c>
    </row>
    <row r="1311" spans="1:7" hidden="1" x14ac:dyDescent="0.3">
      <c r="A1311" s="356">
        <v>102774</v>
      </c>
      <c r="B1311" s="356">
        <v>316</v>
      </c>
      <c r="C1311" s="356" t="s">
        <v>777</v>
      </c>
      <c r="D1311" s="356">
        <v>3163508</v>
      </c>
      <c r="E1311" s="356" t="s">
        <v>11045</v>
      </c>
      <c r="F1311" s="356" t="s">
        <v>294</v>
      </c>
      <c r="G1311" s="355">
        <v>7989.3</v>
      </c>
    </row>
    <row r="1312" spans="1:7" hidden="1" x14ac:dyDescent="0.3">
      <c r="A1312" s="356">
        <v>102776</v>
      </c>
      <c r="B1312" s="356">
        <v>316</v>
      </c>
      <c r="C1312" s="356" t="s">
        <v>777</v>
      </c>
      <c r="D1312" s="356">
        <v>3164015</v>
      </c>
      <c r="E1312" s="356" t="s">
        <v>11044</v>
      </c>
      <c r="F1312" s="356"/>
      <c r="G1312" s="355">
        <v>27658.75</v>
      </c>
    </row>
    <row r="1313" spans="1:7" hidden="1" x14ac:dyDescent="0.3">
      <c r="A1313" s="356">
        <v>102777</v>
      </c>
      <c r="B1313" s="356">
        <v>316</v>
      </c>
      <c r="C1313" s="356" t="s">
        <v>777</v>
      </c>
      <c r="D1313" s="356">
        <v>3164016</v>
      </c>
      <c r="E1313" s="356" t="s">
        <v>11043</v>
      </c>
      <c r="F1313" s="356"/>
      <c r="G1313" s="355">
        <v>16605.62</v>
      </c>
    </row>
    <row r="1314" spans="1:7" hidden="1" x14ac:dyDescent="0.3">
      <c r="A1314" s="356">
        <v>102778</v>
      </c>
      <c r="B1314" s="356">
        <v>316</v>
      </c>
      <c r="C1314" s="356" t="s">
        <v>777</v>
      </c>
      <c r="D1314" s="356">
        <v>3164025</v>
      </c>
      <c r="E1314" s="356" t="s">
        <v>11042</v>
      </c>
      <c r="F1314" s="356"/>
      <c r="G1314" s="355">
        <v>27355</v>
      </c>
    </row>
    <row r="1315" spans="1:7" hidden="1" x14ac:dyDescent="0.3">
      <c r="A1315" s="356">
        <v>102782</v>
      </c>
      <c r="B1315" s="356">
        <v>316</v>
      </c>
      <c r="C1315" s="356" t="s">
        <v>777</v>
      </c>
      <c r="D1315" s="356">
        <v>3164032</v>
      </c>
      <c r="E1315" s="356" t="s">
        <v>11041</v>
      </c>
      <c r="F1315" s="356"/>
      <c r="G1315" s="355">
        <v>27658.75</v>
      </c>
    </row>
    <row r="1316" spans="1:7" hidden="1" x14ac:dyDescent="0.3">
      <c r="A1316" s="356">
        <v>102784</v>
      </c>
      <c r="B1316" s="356">
        <v>316</v>
      </c>
      <c r="C1316" s="356" t="s">
        <v>777</v>
      </c>
      <c r="D1316" s="356">
        <v>3164034</v>
      </c>
      <c r="E1316" s="356" t="s">
        <v>11040</v>
      </c>
      <c r="F1316" s="356"/>
      <c r="G1316" s="355">
        <v>21313.75</v>
      </c>
    </row>
    <row r="1317" spans="1:7" hidden="1" x14ac:dyDescent="0.3">
      <c r="A1317" s="356">
        <v>102786</v>
      </c>
      <c r="B1317" s="356">
        <v>316</v>
      </c>
      <c r="C1317" s="356" t="s">
        <v>777</v>
      </c>
      <c r="D1317" s="356">
        <v>3164600</v>
      </c>
      <c r="E1317" s="356" t="s">
        <v>11039</v>
      </c>
      <c r="F1317" s="356" t="s">
        <v>294</v>
      </c>
      <c r="G1317" s="355">
        <v>29992.95</v>
      </c>
    </row>
    <row r="1318" spans="1:7" hidden="1" x14ac:dyDescent="0.3">
      <c r="A1318" s="356">
        <v>102787</v>
      </c>
      <c r="B1318" s="356">
        <v>316</v>
      </c>
      <c r="C1318" s="356" t="s">
        <v>777</v>
      </c>
      <c r="D1318" s="356">
        <v>3164601</v>
      </c>
      <c r="E1318" s="356" t="s">
        <v>11038</v>
      </c>
      <c r="F1318" s="356" t="s">
        <v>294</v>
      </c>
      <c r="G1318" s="355">
        <v>30023.33</v>
      </c>
    </row>
    <row r="1319" spans="1:7" hidden="1" x14ac:dyDescent="0.3">
      <c r="A1319" s="356">
        <v>102794</v>
      </c>
      <c r="B1319" s="356">
        <v>317</v>
      </c>
      <c r="C1319" s="356" t="s">
        <v>901</v>
      </c>
      <c r="D1319" s="356">
        <v>3171100</v>
      </c>
      <c r="E1319" s="356" t="s">
        <v>11037</v>
      </c>
      <c r="F1319" s="356"/>
      <c r="G1319" s="355">
        <v>4776.25</v>
      </c>
    </row>
    <row r="1320" spans="1:7" hidden="1" x14ac:dyDescent="0.3">
      <c r="A1320" s="356">
        <v>102795</v>
      </c>
      <c r="B1320" s="356">
        <v>317</v>
      </c>
      <c r="C1320" s="356" t="s">
        <v>901</v>
      </c>
      <c r="D1320" s="356">
        <v>3172002</v>
      </c>
      <c r="E1320" s="356" t="s">
        <v>11036</v>
      </c>
      <c r="F1320" s="356"/>
      <c r="G1320" s="355">
        <v>9233.5</v>
      </c>
    </row>
    <row r="1321" spans="1:7" hidden="1" x14ac:dyDescent="0.3">
      <c r="A1321" s="356">
        <v>102798</v>
      </c>
      <c r="B1321" s="356">
        <v>317</v>
      </c>
      <c r="C1321" s="356" t="s">
        <v>901</v>
      </c>
      <c r="D1321" s="356">
        <v>3172012</v>
      </c>
      <c r="E1321" s="356" t="s">
        <v>11035</v>
      </c>
      <c r="F1321" s="356"/>
      <c r="G1321" s="355">
        <v>14089</v>
      </c>
    </row>
    <row r="1322" spans="1:7" hidden="1" x14ac:dyDescent="0.3">
      <c r="A1322" s="356">
        <v>102800</v>
      </c>
      <c r="B1322" s="356">
        <v>317</v>
      </c>
      <c r="C1322" s="356" t="s">
        <v>901</v>
      </c>
      <c r="D1322" s="356">
        <v>3172015</v>
      </c>
      <c r="E1322" s="356" t="s">
        <v>11034</v>
      </c>
      <c r="F1322" s="356"/>
      <c r="G1322" s="355">
        <v>11155</v>
      </c>
    </row>
    <row r="1323" spans="1:7" hidden="1" x14ac:dyDescent="0.3">
      <c r="A1323" s="356">
        <v>102802</v>
      </c>
      <c r="B1323" s="356">
        <v>317</v>
      </c>
      <c r="C1323" s="356" t="s">
        <v>901</v>
      </c>
      <c r="D1323" s="356">
        <v>3172017</v>
      </c>
      <c r="E1323" s="356" t="s">
        <v>11033</v>
      </c>
      <c r="F1323" s="356"/>
      <c r="G1323" s="355">
        <v>11866</v>
      </c>
    </row>
    <row r="1324" spans="1:7" hidden="1" x14ac:dyDescent="0.3">
      <c r="A1324" s="356">
        <v>102805</v>
      </c>
      <c r="B1324" s="356">
        <v>317</v>
      </c>
      <c r="C1324" s="356" t="s">
        <v>901</v>
      </c>
      <c r="D1324" s="356">
        <v>3172021</v>
      </c>
      <c r="E1324" s="356" t="s">
        <v>11032</v>
      </c>
      <c r="F1324" s="356"/>
      <c r="G1324" s="355">
        <v>8632.75</v>
      </c>
    </row>
    <row r="1325" spans="1:7" hidden="1" x14ac:dyDescent="0.3">
      <c r="A1325" s="356">
        <v>102806</v>
      </c>
      <c r="B1325" s="356">
        <v>317</v>
      </c>
      <c r="C1325" s="356" t="s">
        <v>901</v>
      </c>
      <c r="D1325" s="356">
        <v>3172022</v>
      </c>
      <c r="E1325" s="356" t="s">
        <v>11031</v>
      </c>
      <c r="F1325" s="356"/>
      <c r="G1325" s="355">
        <v>9148</v>
      </c>
    </row>
    <row r="1326" spans="1:7" hidden="1" x14ac:dyDescent="0.3">
      <c r="A1326" s="356">
        <v>102807</v>
      </c>
      <c r="B1326" s="356">
        <v>317</v>
      </c>
      <c r="C1326" s="356" t="s">
        <v>901</v>
      </c>
      <c r="D1326" s="356">
        <v>3172023</v>
      </c>
      <c r="E1326" s="356" t="s">
        <v>11030</v>
      </c>
      <c r="F1326" s="356"/>
      <c r="G1326" s="355">
        <v>11229.25</v>
      </c>
    </row>
    <row r="1327" spans="1:7" hidden="1" x14ac:dyDescent="0.3">
      <c r="A1327" s="356">
        <v>102808</v>
      </c>
      <c r="B1327" s="356">
        <v>317</v>
      </c>
      <c r="C1327" s="356" t="s">
        <v>901</v>
      </c>
      <c r="D1327" s="356">
        <v>3172025</v>
      </c>
      <c r="E1327" s="356" t="s">
        <v>11029</v>
      </c>
      <c r="F1327" s="356"/>
      <c r="G1327" s="355">
        <v>7791.25</v>
      </c>
    </row>
    <row r="1328" spans="1:7" hidden="1" x14ac:dyDescent="0.3">
      <c r="A1328" s="356">
        <v>102811</v>
      </c>
      <c r="B1328" s="356">
        <v>317</v>
      </c>
      <c r="C1328" s="356" t="s">
        <v>901</v>
      </c>
      <c r="D1328" s="356">
        <v>3172030</v>
      </c>
      <c r="E1328" s="356" t="s">
        <v>11028</v>
      </c>
      <c r="F1328" s="356"/>
      <c r="G1328" s="355">
        <v>8745.25</v>
      </c>
    </row>
    <row r="1329" spans="1:7" hidden="1" x14ac:dyDescent="0.3">
      <c r="A1329" s="356">
        <v>102812</v>
      </c>
      <c r="B1329" s="356">
        <v>317</v>
      </c>
      <c r="C1329" s="356" t="s">
        <v>901</v>
      </c>
      <c r="D1329" s="356">
        <v>3172031</v>
      </c>
      <c r="E1329" s="356" t="s">
        <v>11027</v>
      </c>
      <c r="F1329" s="356"/>
      <c r="G1329" s="355">
        <v>14248.75</v>
      </c>
    </row>
    <row r="1330" spans="1:7" hidden="1" x14ac:dyDescent="0.3">
      <c r="A1330" s="356">
        <v>102819</v>
      </c>
      <c r="B1330" s="356">
        <v>317</v>
      </c>
      <c r="C1330" s="356" t="s">
        <v>901</v>
      </c>
      <c r="D1330" s="356">
        <v>3172038</v>
      </c>
      <c r="E1330" s="356" t="s">
        <v>11026</v>
      </c>
      <c r="F1330" s="356"/>
      <c r="G1330" s="355">
        <v>15409.75</v>
      </c>
    </row>
    <row r="1331" spans="1:7" hidden="1" x14ac:dyDescent="0.3">
      <c r="A1331" s="356">
        <v>102820</v>
      </c>
      <c r="B1331" s="356">
        <v>317</v>
      </c>
      <c r="C1331" s="356" t="s">
        <v>901</v>
      </c>
      <c r="D1331" s="356">
        <v>3172039</v>
      </c>
      <c r="E1331" s="356" t="s">
        <v>11025</v>
      </c>
      <c r="F1331" s="356"/>
      <c r="G1331" s="355">
        <v>12124.75</v>
      </c>
    </row>
    <row r="1332" spans="1:7" hidden="1" x14ac:dyDescent="0.3">
      <c r="A1332" s="356">
        <v>102823</v>
      </c>
      <c r="B1332" s="356">
        <v>317</v>
      </c>
      <c r="C1332" s="356" t="s">
        <v>901</v>
      </c>
      <c r="D1332" s="356">
        <v>3172042</v>
      </c>
      <c r="E1332" s="356" t="s">
        <v>11024</v>
      </c>
      <c r="F1332" s="356"/>
      <c r="G1332" s="355">
        <v>11382.25</v>
      </c>
    </row>
    <row r="1333" spans="1:7" hidden="1" x14ac:dyDescent="0.3">
      <c r="A1333" s="356">
        <v>102830</v>
      </c>
      <c r="B1333" s="356">
        <v>317</v>
      </c>
      <c r="C1333" s="356" t="s">
        <v>901</v>
      </c>
      <c r="D1333" s="356">
        <v>3172051</v>
      </c>
      <c r="E1333" s="356" t="s">
        <v>11023</v>
      </c>
      <c r="F1333" s="356"/>
      <c r="G1333" s="355">
        <v>8927.5</v>
      </c>
    </row>
    <row r="1334" spans="1:7" hidden="1" x14ac:dyDescent="0.3">
      <c r="A1334" s="356">
        <v>102831</v>
      </c>
      <c r="B1334" s="356">
        <v>317</v>
      </c>
      <c r="C1334" s="356" t="s">
        <v>901</v>
      </c>
      <c r="D1334" s="356">
        <v>3172053</v>
      </c>
      <c r="E1334" s="356" t="s">
        <v>11022</v>
      </c>
      <c r="F1334" s="356"/>
      <c r="G1334" s="355">
        <v>7892.5</v>
      </c>
    </row>
    <row r="1335" spans="1:7" hidden="1" x14ac:dyDescent="0.3">
      <c r="A1335" s="356">
        <v>102832</v>
      </c>
      <c r="B1335" s="356">
        <v>317</v>
      </c>
      <c r="C1335" s="356" t="s">
        <v>901</v>
      </c>
      <c r="D1335" s="356">
        <v>3172054</v>
      </c>
      <c r="E1335" s="356" t="s">
        <v>11021</v>
      </c>
      <c r="F1335" s="356"/>
      <c r="G1335" s="355">
        <v>9006.25</v>
      </c>
    </row>
    <row r="1336" spans="1:7" hidden="1" x14ac:dyDescent="0.3">
      <c r="A1336" s="356">
        <v>102833</v>
      </c>
      <c r="B1336" s="356">
        <v>317</v>
      </c>
      <c r="C1336" s="356" t="s">
        <v>901</v>
      </c>
      <c r="D1336" s="356">
        <v>3172055</v>
      </c>
      <c r="E1336" s="356" t="s">
        <v>11020</v>
      </c>
      <c r="F1336" s="356"/>
      <c r="G1336" s="355">
        <v>9064.75</v>
      </c>
    </row>
    <row r="1337" spans="1:7" hidden="1" x14ac:dyDescent="0.3">
      <c r="A1337" s="356">
        <v>102834</v>
      </c>
      <c r="B1337" s="356">
        <v>317</v>
      </c>
      <c r="C1337" s="356" t="s">
        <v>901</v>
      </c>
      <c r="D1337" s="356">
        <v>3172056</v>
      </c>
      <c r="E1337" s="356" t="s">
        <v>306</v>
      </c>
      <c r="F1337" s="356"/>
      <c r="G1337" s="355">
        <v>13670.5</v>
      </c>
    </row>
    <row r="1338" spans="1:7" hidden="1" x14ac:dyDescent="0.3">
      <c r="A1338" s="356">
        <v>102835</v>
      </c>
      <c r="B1338" s="356">
        <v>317</v>
      </c>
      <c r="C1338" s="356" t="s">
        <v>901</v>
      </c>
      <c r="D1338" s="356">
        <v>3172057</v>
      </c>
      <c r="E1338" s="356" t="s">
        <v>721</v>
      </c>
      <c r="F1338" s="356"/>
      <c r="G1338" s="355">
        <v>11445.25</v>
      </c>
    </row>
    <row r="1339" spans="1:7" hidden="1" x14ac:dyDescent="0.3">
      <c r="A1339" s="356">
        <v>102836</v>
      </c>
      <c r="B1339" s="356">
        <v>317</v>
      </c>
      <c r="C1339" s="356" t="s">
        <v>901</v>
      </c>
      <c r="D1339" s="356">
        <v>3172058</v>
      </c>
      <c r="E1339" s="356" t="s">
        <v>11019</v>
      </c>
      <c r="F1339" s="356"/>
      <c r="G1339" s="355">
        <v>11337.25</v>
      </c>
    </row>
    <row r="1340" spans="1:7" hidden="1" x14ac:dyDescent="0.3">
      <c r="A1340" s="356">
        <v>102837</v>
      </c>
      <c r="B1340" s="356">
        <v>317</v>
      </c>
      <c r="C1340" s="356" t="s">
        <v>901</v>
      </c>
      <c r="D1340" s="356">
        <v>3172061</v>
      </c>
      <c r="E1340" s="356" t="s">
        <v>7394</v>
      </c>
      <c r="F1340" s="356"/>
      <c r="G1340" s="355">
        <v>8695.75</v>
      </c>
    </row>
    <row r="1341" spans="1:7" hidden="1" x14ac:dyDescent="0.3">
      <c r="A1341" s="356">
        <v>102838</v>
      </c>
      <c r="B1341" s="356">
        <v>317</v>
      </c>
      <c r="C1341" s="356" t="s">
        <v>901</v>
      </c>
      <c r="D1341" s="356">
        <v>3172062</v>
      </c>
      <c r="E1341" s="356" t="s">
        <v>11018</v>
      </c>
      <c r="F1341" s="356"/>
      <c r="G1341" s="355">
        <v>8668.75</v>
      </c>
    </row>
    <row r="1342" spans="1:7" hidden="1" x14ac:dyDescent="0.3">
      <c r="A1342" s="356">
        <v>102839</v>
      </c>
      <c r="B1342" s="356">
        <v>317</v>
      </c>
      <c r="C1342" s="356" t="s">
        <v>901</v>
      </c>
      <c r="D1342" s="356">
        <v>3172063</v>
      </c>
      <c r="E1342" s="356" t="s">
        <v>5846</v>
      </c>
      <c r="F1342" s="356"/>
      <c r="G1342" s="355">
        <v>11976.25</v>
      </c>
    </row>
    <row r="1343" spans="1:7" hidden="1" x14ac:dyDescent="0.3">
      <c r="A1343" s="356">
        <v>102840</v>
      </c>
      <c r="B1343" s="356">
        <v>317</v>
      </c>
      <c r="C1343" s="356" t="s">
        <v>901</v>
      </c>
      <c r="D1343" s="356">
        <v>3172066</v>
      </c>
      <c r="E1343" s="356" t="s">
        <v>11017</v>
      </c>
      <c r="F1343" s="356"/>
      <c r="G1343" s="355">
        <v>13351</v>
      </c>
    </row>
    <row r="1344" spans="1:7" hidden="1" x14ac:dyDescent="0.3">
      <c r="A1344" s="356">
        <v>102841</v>
      </c>
      <c r="B1344" s="356">
        <v>317</v>
      </c>
      <c r="C1344" s="356" t="s">
        <v>901</v>
      </c>
      <c r="D1344" s="356">
        <v>3173300</v>
      </c>
      <c r="E1344" s="356" t="s">
        <v>11016</v>
      </c>
      <c r="F1344" s="356" t="s">
        <v>294</v>
      </c>
      <c r="G1344" s="355">
        <v>7034.31</v>
      </c>
    </row>
    <row r="1345" spans="1:7" hidden="1" x14ac:dyDescent="0.3">
      <c r="A1345" s="356">
        <v>102842</v>
      </c>
      <c r="B1345" s="356">
        <v>317</v>
      </c>
      <c r="C1345" s="356" t="s">
        <v>901</v>
      </c>
      <c r="D1345" s="356">
        <v>3173500</v>
      </c>
      <c r="E1345" s="356" t="s">
        <v>2032</v>
      </c>
      <c r="F1345" s="356" t="s">
        <v>294</v>
      </c>
      <c r="G1345" s="355">
        <v>9729.18</v>
      </c>
    </row>
    <row r="1346" spans="1:7" hidden="1" x14ac:dyDescent="0.3">
      <c r="A1346" s="356">
        <v>102844</v>
      </c>
      <c r="B1346" s="356">
        <v>317</v>
      </c>
      <c r="C1346" s="356" t="s">
        <v>901</v>
      </c>
      <c r="D1346" s="356">
        <v>3173505</v>
      </c>
      <c r="E1346" s="356" t="s">
        <v>1300</v>
      </c>
      <c r="F1346" s="356" t="s">
        <v>294</v>
      </c>
      <c r="G1346" s="355">
        <v>9726.75</v>
      </c>
    </row>
    <row r="1347" spans="1:7" hidden="1" x14ac:dyDescent="0.3">
      <c r="A1347" s="356">
        <v>102845</v>
      </c>
      <c r="B1347" s="356">
        <v>317</v>
      </c>
      <c r="C1347" s="356" t="s">
        <v>901</v>
      </c>
      <c r="D1347" s="356">
        <v>3173506</v>
      </c>
      <c r="E1347" s="356" t="s">
        <v>4183</v>
      </c>
      <c r="F1347" s="356" t="s">
        <v>294</v>
      </c>
      <c r="G1347" s="355">
        <v>9644.1299999999992</v>
      </c>
    </row>
    <row r="1348" spans="1:7" hidden="1" x14ac:dyDescent="0.3">
      <c r="A1348" s="356">
        <v>102847</v>
      </c>
      <c r="B1348" s="356">
        <v>317</v>
      </c>
      <c r="C1348" s="356" t="s">
        <v>901</v>
      </c>
      <c r="D1348" s="356">
        <v>3173509</v>
      </c>
      <c r="E1348" s="356" t="s">
        <v>11015</v>
      </c>
      <c r="F1348" s="356" t="s">
        <v>294</v>
      </c>
      <c r="G1348" s="355">
        <v>7470.25</v>
      </c>
    </row>
    <row r="1349" spans="1:7" hidden="1" x14ac:dyDescent="0.3">
      <c r="A1349" s="356">
        <v>102849</v>
      </c>
      <c r="B1349" s="356">
        <v>317</v>
      </c>
      <c r="C1349" s="356" t="s">
        <v>901</v>
      </c>
      <c r="D1349" s="356">
        <v>3174006</v>
      </c>
      <c r="E1349" s="356" t="s">
        <v>11014</v>
      </c>
      <c r="F1349" s="356"/>
      <c r="G1349" s="355">
        <v>23378.12</v>
      </c>
    </row>
    <row r="1350" spans="1:7" hidden="1" x14ac:dyDescent="0.3">
      <c r="A1350" s="356">
        <v>102850</v>
      </c>
      <c r="B1350" s="356">
        <v>317</v>
      </c>
      <c r="C1350" s="356" t="s">
        <v>901</v>
      </c>
      <c r="D1350" s="356">
        <v>3174007</v>
      </c>
      <c r="E1350" s="356" t="s">
        <v>11013</v>
      </c>
      <c r="F1350" s="356"/>
      <c r="G1350" s="355">
        <v>23108.12</v>
      </c>
    </row>
    <row r="1351" spans="1:7" hidden="1" x14ac:dyDescent="0.3">
      <c r="A1351" s="356">
        <v>102851</v>
      </c>
      <c r="B1351" s="356">
        <v>317</v>
      </c>
      <c r="C1351" s="356" t="s">
        <v>901</v>
      </c>
      <c r="D1351" s="356">
        <v>3174021</v>
      </c>
      <c r="E1351" s="356" t="s">
        <v>11012</v>
      </c>
      <c r="F1351" s="356"/>
      <c r="G1351" s="355">
        <v>28570</v>
      </c>
    </row>
    <row r="1352" spans="1:7" hidden="1" x14ac:dyDescent="0.3">
      <c r="A1352" s="356">
        <v>102852</v>
      </c>
      <c r="B1352" s="356">
        <v>317</v>
      </c>
      <c r="C1352" s="356" t="s">
        <v>901</v>
      </c>
      <c r="D1352" s="356">
        <v>3174025</v>
      </c>
      <c r="E1352" s="356" t="s">
        <v>11011</v>
      </c>
      <c r="F1352" s="356"/>
      <c r="G1352" s="355">
        <v>24323.119999999999</v>
      </c>
    </row>
    <row r="1353" spans="1:7" hidden="1" x14ac:dyDescent="0.3">
      <c r="A1353" s="356">
        <v>102854</v>
      </c>
      <c r="B1353" s="356">
        <v>317</v>
      </c>
      <c r="C1353" s="356" t="s">
        <v>901</v>
      </c>
      <c r="D1353" s="356">
        <v>3174029</v>
      </c>
      <c r="E1353" s="356" t="s">
        <v>11010</v>
      </c>
      <c r="F1353" s="356"/>
      <c r="G1353" s="355">
        <v>36056.879999999997</v>
      </c>
    </row>
    <row r="1354" spans="1:7" hidden="1" x14ac:dyDescent="0.3">
      <c r="A1354" s="356">
        <v>102856</v>
      </c>
      <c r="B1354" s="356">
        <v>317</v>
      </c>
      <c r="C1354" s="356" t="s">
        <v>901</v>
      </c>
      <c r="D1354" s="356">
        <v>3174032</v>
      </c>
      <c r="E1354" s="356" t="s">
        <v>11009</v>
      </c>
      <c r="F1354" s="356"/>
      <c r="G1354" s="355">
        <v>35972.5</v>
      </c>
    </row>
    <row r="1355" spans="1:7" hidden="1" x14ac:dyDescent="0.3">
      <c r="A1355" s="356">
        <v>102857</v>
      </c>
      <c r="B1355" s="356">
        <v>317</v>
      </c>
      <c r="C1355" s="356" t="s">
        <v>901</v>
      </c>
      <c r="D1355" s="356">
        <v>3174033</v>
      </c>
      <c r="E1355" s="356" t="s">
        <v>11008</v>
      </c>
      <c r="F1355" s="356"/>
      <c r="G1355" s="355">
        <v>27186.25</v>
      </c>
    </row>
    <row r="1356" spans="1:7" hidden="1" x14ac:dyDescent="0.3">
      <c r="A1356" s="356">
        <v>102858</v>
      </c>
      <c r="B1356" s="356">
        <v>317</v>
      </c>
      <c r="C1356" s="356" t="s">
        <v>901</v>
      </c>
      <c r="D1356" s="356">
        <v>3174035</v>
      </c>
      <c r="E1356" s="356" t="s">
        <v>4097</v>
      </c>
      <c r="F1356" s="356"/>
      <c r="G1356" s="355">
        <v>38711.879999999997</v>
      </c>
    </row>
    <row r="1357" spans="1:7" hidden="1" x14ac:dyDescent="0.3">
      <c r="A1357" s="356">
        <v>102860</v>
      </c>
      <c r="B1357" s="356">
        <v>317</v>
      </c>
      <c r="C1357" s="356" t="s">
        <v>901</v>
      </c>
      <c r="D1357" s="356">
        <v>3174603</v>
      </c>
      <c r="E1357" s="356" t="s">
        <v>11007</v>
      </c>
      <c r="F1357" s="356" t="s">
        <v>294</v>
      </c>
      <c r="G1357" s="355">
        <v>38552.620000000003</v>
      </c>
    </row>
    <row r="1358" spans="1:7" hidden="1" x14ac:dyDescent="0.3">
      <c r="A1358" s="356">
        <v>102861</v>
      </c>
      <c r="B1358" s="356">
        <v>317</v>
      </c>
      <c r="C1358" s="356" t="s">
        <v>901</v>
      </c>
      <c r="D1358" s="356">
        <v>3174604</v>
      </c>
      <c r="E1358" s="356" t="s">
        <v>11006</v>
      </c>
      <c r="F1358" s="356" t="s">
        <v>294</v>
      </c>
      <c r="G1358" s="355">
        <v>24859.58</v>
      </c>
    </row>
    <row r="1359" spans="1:7" hidden="1" x14ac:dyDescent="0.3">
      <c r="A1359" s="356">
        <v>102878</v>
      </c>
      <c r="B1359" s="356">
        <v>317</v>
      </c>
      <c r="C1359" s="356" t="s">
        <v>901</v>
      </c>
      <c r="D1359" s="356">
        <v>3175950</v>
      </c>
      <c r="E1359" s="356" t="s">
        <v>11005</v>
      </c>
      <c r="F1359" s="356"/>
      <c r="G1359" s="355">
        <v>9231.25</v>
      </c>
    </row>
    <row r="1360" spans="1:7" hidden="1" x14ac:dyDescent="0.3">
      <c r="A1360" s="356">
        <v>102879</v>
      </c>
      <c r="B1360" s="356">
        <v>317</v>
      </c>
      <c r="C1360" s="356" t="s">
        <v>901</v>
      </c>
      <c r="D1360" s="356">
        <v>3177004</v>
      </c>
      <c r="E1360" s="356" t="s">
        <v>11004</v>
      </c>
      <c r="F1360" s="356"/>
      <c r="G1360" s="355">
        <v>5991.25</v>
      </c>
    </row>
    <row r="1361" spans="1:7" hidden="1" x14ac:dyDescent="0.3">
      <c r="A1361" s="356">
        <v>102881</v>
      </c>
      <c r="B1361" s="356">
        <v>317</v>
      </c>
      <c r="C1361" s="356" t="s">
        <v>901</v>
      </c>
      <c r="D1361" s="356">
        <v>3177007</v>
      </c>
      <c r="E1361" s="356" t="s">
        <v>11003</v>
      </c>
      <c r="F1361" s="356"/>
      <c r="G1361" s="355">
        <v>10378.75</v>
      </c>
    </row>
    <row r="1362" spans="1:7" hidden="1" x14ac:dyDescent="0.3">
      <c r="A1362" s="356">
        <v>102882</v>
      </c>
      <c r="B1362" s="356">
        <v>318</v>
      </c>
      <c r="C1362" s="356" t="s">
        <v>369</v>
      </c>
      <c r="D1362" s="356">
        <v>3181001</v>
      </c>
      <c r="E1362" s="356" t="s">
        <v>11002</v>
      </c>
      <c r="F1362" s="356"/>
      <c r="G1362" s="355">
        <v>4506.25</v>
      </c>
    </row>
    <row r="1363" spans="1:7" hidden="1" x14ac:dyDescent="0.3">
      <c r="A1363" s="356">
        <v>102883</v>
      </c>
      <c r="B1363" s="356">
        <v>318</v>
      </c>
      <c r="C1363" s="356" t="s">
        <v>369</v>
      </c>
      <c r="D1363" s="356">
        <v>3182001</v>
      </c>
      <c r="E1363" s="356" t="s">
        <v>11001</v>
      </c>
      <c r="F1363" s="356"/>
      <c r="G1363" s="355">
        <v>7003.75</v>
      </c>
    </row>
    <row r="1364" spans="1:7" hidden="1" x14ac:dyDescent="0.3">
      <c r="A1364" s="356">
        <v>102884</v>
      </c>
      <c r="B1364" s="356">
        <v>318</v>
      </c>
      <c r="C1364" s="356" t="s">
        <v>369</v>
      </c>
      <c r="D1364" s="356">
        <v>3182004</v>
      </c>
      <c r="E1364" s="356" t="s">
        <v>11000</v>
      </c>
      <c r="F1364" s="356"/>
      <c r="G1364" s="355">
        <v>7294</v>
      </c>
    </row>
    <row r="1365" spans="1:7" hidden="1" x14ac:dyDescent="0.3">
      <c r="A1365" s="356">
        <v>102885</v>
      </c>
      <c r="B1365" s="356">
        <v>318</v>
      </c>
      <c r="C1365" s="356" t="s">
        <v>369</v>
      </c>
      <c r="D1365" s="356">
        <v>3182006</v>
      </c>
      <c r="E1365" s="356" t="s">
        <v>10999</v>
      </c>
      <c r="F1365" s="356"/>
      <c r="G1365" s="355">
        <v>10086.25</v>
      </c>
    </row>
    <row r="1366" spans="1:7" hidden="1" x14ac:dyDescent="0.3">
      <c r="A1366" s="356">
        <v>102886</v>
      </c>
      <c r="B1366" s="356">
        <v>318</v>
      </c>
      <c r="C1366" s="356" t="s">
        <v>369</v>
      </c>
      <c r="D1366" s="356">
        <v>3182007</v>
      </c>
      <c r="E1366" s="356" t="s">
        <v>10998</v>
      </c>
      <c r="F1366" s="356"/>
      <c r="G1366" s="355">
        <v>8072.5</v>
      </c>
    </row>
    <row r="1367" spans="1:7" hidden="1" x14ac:dyDescent="0.3">
      <c r="A1367" s="356">
        <v>102887</v>
      </c>
      <c r="B1367" s="356">
        <v>318</v>
      </c>
      <c r="C1367" s="356" t="s">
        <v>369</v>
      </c>
      <c r="D1367" s="356">
        <v>3182008</v>
      </c>
      <c r="E1367" s="356" t="s">
        <v>10997</v>
      </c>
      <c r="F1367" s="356"/>
      <c r="G1367" s="355">
        <v>8331.25</v>
      </c>
    </row>
    <row r="1368" spans="1:7" hidden="1" x14ac:dyDescent="0.3">
      <c r="A1368" s="356">
        <v>102888</v>
      </c>
      <c r="B1368" s="356">
        <v>318</v>
      </c>
      <c r="C1368" s="356" t="s">
        <v>369</v>
      </c>
      <c r="D1368" s="356">
        <v>3182009</v>
      </c>
      <c r="E1368" s="356" t="s">
        <v>10996</v>
      </c>
      <c r="F1368" s="356"/>
      <c r="G1368" s="355">
        <v>8311</v>
      </c>
    </row>
    <row r="1369" spans="1:7" hidden="1" x14ac:dyDescent="0.3">
      <c r="A1369" s="356">
        <v>102889</v>
      </c>
      <c r="B1369" s="356">
        <v>318</v>
      </c>
      <c r="C1369" s="356" t="s">
        <v>369</v>
      </c>
      <c r="D1369" s="356">
        <v>3182010</v>
      </c>
      <c r="E1369" s="356" t="s">
        <v>10995</v>
      </c>
      <c r="F1369" s="356"/>
      <c r="G1369" s="355">
        <v>6781</v>
      </c>
    </row>
    <row r="1370" spans="1:7" hidden="1" x14ac:dyDescent="0.3">
      <c r="A1370" s="356">
        <v>102890</v>
      </c>
      <c r="B1370" s="356">
        <v>318</v>
      </c>
      <c r="C1370" s="356" t="s">
        <v>369</v>
      </c>
      <c r="D1370" s="356">
        <v>3182011</v>
      </c>
      <c r="E1370" s="356" t="s">
        <v>10994</v>
      </c>
      <c r="F1370" s="356"/>
      <c r="G1370" s="355">
        <v>8725</v>
      </c>
    </row>
    <row r="1371" spans="1:7" hidden="1" x14ac:dyDescent="0.3">
      <c r="A1371" s="356">
        <v>102891</v>
      </c>
      <c r="B1371" s="356">
        <v>318</v>
      </c>
      <c r="C1371" s="356" t="s">
        <v>369</v>
      </c>
      <c r="D1371" s="356">
        <v>3182012</v>
      </c>
      <c r="E1371" s="356" t="s">
        <v>10993</v>
      </c>
      <c r="F1371" s="356"/>
      <c r="G1371" s="355">
        <v>8164.75</v>
      </c>
    </row>
    <row r="1372" spans="1:7" hidden="1" x14ac:dyDescent="0.3">
      <c r="A1372" s="356">
        <v>102892</v>
      </c>
      <c r="B1372" s="356">
        <v>318</v>
      </c>
      <c r="C1372" s="356" t="s">
        <v>369</v>
      </c>
      <c r="D1372" s="356">
        <v>3182013</v>
      </c>
      <c r="E1372" s="356" t="s">
        <v>10992</v>
      </c>
      <c r="F1372" s="356"/>
      <c r="G1372" s="355">
        <v>7891.15</v>
      </c>
    </row>
    <row r="1373" spans="1:7" hidden="1" x14ac:dyDescent="0.3">
      <c r="A1373" s="356">
        <v>102893</v>
      </c>
      <c r="B1373" s="356">
        <v>318</v>
      </c>
      <c r="C1373" s="356" t="s">
        <v>369</v>
      </c>
      <c r="D1373" s="356">
        <v>3182015</v>
      </c>
      <c r="E1373" s="356" t="s">
        <v>10991</v>
      </c>
      <c r="F1373" s="356"/>
      <c r="G1373" s="355">
        <v>6623.5</v>
      </c>
    </row>
    <row r="1374" spans="1:7" hidden="1" x14ac:dyDescent="0.3">
      <c r="A1374" s="356">
        <v>102895</v>
      </c>
      <c r="B1374" s="356">
        <v>318</v>
      </c>
      <c r="C1374" s="356" t="s">
        <v>369</v>
      </c>
      <c r="D1374" s="356">
        <v>3182018</v>
      </c>
      <c r="E1374" s="356" t="s">
        <v>10990</v>
      </c>
      <c r="F1374" s="356"/>
      <c r="G1374" s="355">
        <v>8959</v>
      </c>
    </row>
    <row r="1375" spans="1:7" hidden="1" x14ac:dyDescent="0.3">
      <c r="A1375" s="356">
        <v>102896</v>
      </c>
      <c r="B1375" s="356">
        <v>318</v>
      </c>
      <c r="C1375" s="356" t="s">
        <v>369</v>
      </c>
      <c r="D1375" s="356">
        <v>3182019</v>
      </c>
      <c r="E1375" s="356" t="s">
        <v>10989</v>
      </c>
      <c r="F1375" s="356"/>
      <c r="G1375" s="355">
        <v>6929.95</v>
      </c>
    </row>
    <row r="1376" spans="1:7" hidden="1" x14ac:dyDescent="0.3">
      <c r="A1376" s="356">
        <v>102897</v>
      </c>
      <c r="B1376" s="356">
        <v>318</v>
      </c>
      <c r="C1376" s="356" t="s">
        <v>369</v>
      </c>
      <c r="D1376" s="356">
        <v>3182020</v>
      </c>
      <c r="E1376" s="356" t="s">
        <v>10988</v>
      </c>
      <c r="F1376" s="356"/>
      <c r="G1376" s="355">
        <v>10738.75</v>
      </c>
    </row>
    <row r="1377" spans="1:7" hidden="1" x14ac:dyDescent="0.3">
      <c r="A1377" s="356">
        <v>102898</v>
      </c>
      <c r="B1377" s="356">
        <v>318</v>
      </c>
      <c r="C1377" s="356" t="s">
        <v>369</v>
      </c>
      <c r="D1377" s="356">
        <v>3182021</v>
      </c>
      <c r="E1377" s="356" t="s">
        <v>10987</v>
      </c>
      <c r="F1377" s="356"/>
      <c r="G1377" s="355">
        <v>12025.75</v>
      </c>
    </row>
    <row r="1378" spans="1:7" hidden="1" x14ac:dyDescent="0.3">
      <c r="A1378" s="356">
        <v>102900</v>
      </c>
      <c r="B1378" s="356">
        <v>318</v>
      </c>
      <c r="C1378" s="356" t="s">
        <v>369</v>
      </c>
      <c r="D1378" s="356">
        <v>3182023</v>
      </c>
      <c r="E1378" s="356" t="s">
        <v>10986</v>
      </c>
      <c r="F1378" s="356"/>
      <c r="G1378" s="355">
        <v>7915</v>
      </c>
    </row>
    <row r="1379" spans="1:7" hidden="1" x14ac:dyDescent="0.3">
      <c r="A1379" s="356">
        <v>102901</v>
      </c>
      <c r="B1379" s="356">
        <v>318</v>
      </c>
      <c r="C1379" s="356" t="s">
        <v>369</v>
      </c>
      <c r="D1379" s="356">
        <v>3182024</v>
      </c>
      <c r="E1379" s="356" t="s">
        <v>10985</v>
      </c>
      <c r="F1379" s="356"/>
      <c r="G1379" s="355">
        <v>6632.5</v>
      </c>
    </row>
    <row r="1380" spans="1:7" hidden="1" x14ac:dyDescent="0.3">
      <c r="A1380" s="356">
        <v>102902</v>
      </c>
      <c r="B1380" s="356">
        <v>318</v>
      </c>
      <c r="C1380" s="356" t="s">
        <v>369</v>
      </c>
      <c r="D1380" s="356">
        <v>3182028</v>
      </c>
      <c r="E1380" s="356" t="s">
        <v>10984</v>
      </c>
      <c r="F1380" s="356"/>
      <c r="G1380" s="355">
        <v>9501.25</v>
      </c>
    </row>
    <row r="1381" spans="1:7" hidden="1" x14ac:dyDescent="0.3">
      <c r="A1381" s="356">
        <v>102903</v>
      </c>
      <c r="B1381" s="356">
        <v>318</v>
      </c>
      <c r="C1381" s="356" t="s">
        <v>369</v>
      </c>
      <c r="D1381" s="356">
        <v>3182032</v>
      </c>
      <c r="E1381" s="356" t="s">
        <v>10983</v>
      </c>
      <c r="F1381" s="356"/>
      <c r="G1381" s="355">
        <v>12709.75</v>
      </c>
    </row>
    <row r="1382" spans="1:7" hidden="1" x14ac:dyDescent="0.3">
      <c r="A1382" s="356">
        <v>102904</v>
      </c>
      <c r="B1382" s="356">
        <v>318</v>
      </c>
      <c r="C1382" s="356" t="s">
        <v>369</v>
      </c>
      <c r="D1382" s="356">
        <v>3182035</v>
      </c>
      <c r="E1382" s="356" t="s">
        <v>8268</v>
      </c>
      <c r="F1382" s="356"/>
      <c r="G1382" s="355">
        <v>10583.5</v>
      </c>
    </row>
    <row r="1383" spans="1:7" hidden="1" x14ac:dyDescent="0.3">
      <c r="A1383" s="356">
        <v>102905</v>
      </c>
      <c r="B1383" s="356">
        <v>318</v>
      </c>
      <c r="C1383" s="356" t="s">
        <v>369</v>
      </c>
      <c r="D1383" s="356">
        <v>3182036</v>
      </c>
      <c r="E1383" s="356" t="s">
        <v>10982</v>
      </c>
      <c r="F1383" s="356"/>
      <c r="G1383" s="355">
        <v>11326</v>
      </c>
    </row>
    <row r="1384" spans="1:7" hidden="1" x14ac:dyDescent="0.3">
      <c r="A1384" s="356">
        <v>102906</v>
      </c>
      <c r="B1384" s="356">
        <v>318</v>
      </c>
      <c r="C1384" s="356" t="s">
        <v>369</v>
      </c>
      <c r="D1384" s="356">
        <v>3182037</v>
      </c>
      <c r="E1384" s="356" t="s">
        <v>10981</v>
      </c>
      <c r="F1384" s="356"/>
      <c r="G1384" s="355">
        <v>10390</v>
      </c>
    </row>
    <row r="1385" spans="1:7" hidden="1" x14ac:dyDescent="0.3">
      <c r="A1385" s="356">
        <v>102907</v>
      </c>
      <c r="B1385" s="356">
        <v>318</v>
      </c>
      <c r="C1385" s="356" t="s">
        <v>369</v>
      </c>
      <c r="D1385" s="356">
        <v>3183303</v>
      </c>
      <c r="E1385" s="356" t="s">
        <v>10980</v>
      </c>
      <c r="F1385" s="356" t="s">
        <v>294</v>
      </c>
      <c r="G1385" s="355">
        <v>6913.78</v>
      </c>
    </row>
    <row r="1386" spans="1:7" hidden="1" x14ac:dyDescent="0.3">
      <c r="A1386" s="356">
        <v>102908</v>
      </c>
      <c r="B1386" s="356">
        <v>318</v>
      </c>
      <c r="C1386" s="356" t="s">
        <v>369</v>
      </c>
      <c r="D1386" s="356">
        <v>3183304</v>
      </c>
      <c r="E1386" s="356" t="s">
        <v>5252</v>
      </c>
      <c r="F1386" s="356" t="s">
        <v>294</v>
      </c>
      <c r="G1386" s="355">
        <v>9648.99</v>
      </c>
    </row>
    <row r="1387" spans="1:7" hidden="1" x14ac:dyDescent="0.3">
      <c r="A1387" s="356">
        <v>102909</v>
      </c>
      <c r="B1387" s="356">
        <v>318</v>
      </c>
      <c r="C1387" s="356" t="s">
        <v>369</v>
      </c>
      <c r="D1387" s="356">
        <v>3183309</v>
      </c>
      <c r="E1387" s="356" t="s">
        <v>4218</v>
      </c>
      <c r="F1387" s="356" t="s">
        <v>294</v>
      </c>
      <c r="G1387" s="355">
        <v>7333.2</v>
      </c>
    </row>
    <row r="1388" spans="1:7" hidden="1" x14ac:dyDescent="0.3">
      <c r="A1388" s="356">
        <v>102910</v>
      </c>
      <c r="B1388" s="356">
        <v>318</v>
      </c>
      <c r="C1388" s="356" t="s">
        <v>369</v>
      </c>
      <c r="D1388" s="356">
        <v>3183310</v>
      </c>
      <c r="E1388" s="356" t="s">
        <v>2448</v>
      </c>
      <c r="F1388" s="356" t="s">
        <v>294</v>
      </c>
      <c r="G1388" s="355">
        <v>7952.85</v>
      </c>
    </row>
    <row r="1389" spans="1:7" hidden="1" x14ac:dyDescent="0.3">
      <c r="A1389" s="356">
        <v>102911</v>
      </c>
      <c r="B1389" s="356">
        <v>318</v>
      </c>
      <c r="C1389" s="356" t="s">
        <v>369</v>
      </c>
      <c r="D1389" s="356">
        <v>3183312</v>
      </c>
      <c r="E1389" s="356" t="s">
        <v>10979</v>
      </c>
      <c r="F1389" s="356" t="s">
        <v>294</v>
      </c>
      <c r="G1389" s="355">
        <v>7734.15</v>
      </c>
    </row>
    <row r="1390" spans="1:7" hidden="1" x14ac:dyDescent="0.3">
      <c r="A1390" s="356">
        <v>102912</v>
      </c>
      <c r="B1390" s="356">
        <v>318</v>
      </c>
      <c r="C1390" s="356" t="s">
        <v>369</v>
      </c>
      <c r="D1390" s="356">
        <v>3183315</v>
      </c>
      <c r="E1390" s="356" t="s">
        <v>2170</v>
      </c>
      <c r="F1390" s="356" t="s">
        <v>294</v>
      </c>
      <c r="G1390" s="355">
        <v>9743.76</v>
      </c>
    </row>
    <row r="1391" spans="1:7" hidden="1" x14ac:dyDescent="0.3">
      <c r="A1391" s="356">
        <v>102913</v>
      </c>
      <c r="B1391" s="356">
        <v>318</v>
      </c>
      <c r="C1391" s="356" t="s">
        <v>369</v>
      </c>
      <c r="D1391" s="356">
        <v>3183316</v>
      </c>
      <c r="E1391" s="356" t="s">
        <v>10978</v>
      </c>
      <c r="F1391" s="356" t="s">
        <v>294</v>
      </c>
      <c r="G1391" s="355">
        <v>12331.71</v>
      </c>
    </row>
    <row r="1392" spans="1:7" hidden="1" x14ac:dyDescent="0.3">
      <c r="A1392" s="356">
        <v>102914</v>
      </c>
      <c r="B1392" s="356">
        <v>318</v>
      </c>
      <c r="C1392" s="356" t="s">
        <v>369</v>
      </c>
      <c r="D1392" s="356">
        <v>3183317</v>
      </c>
      <c r="E1392" s="356" t="s">
        <v>1868</v>
      </c>
      <c r="F1392" s="356" t="s">
        <v>294</v>
      </c>
      <c r="G1392" s="355">
        <v>12181.05</v>
      </c>
    </row>
    <row r="1393" spans="1:7" hidden="1" x14ac:dyDescent="0.3">
      <c r="A1393" s="356">
        <v>102915</v>
      </c>
      <c r="B1393" s="356">
        <v>318</v>
      </c>
      <c r="C1393" s="356" t="s">
        <v>369</v>
      </c>
      <c r="D1393" s="356">
        <v>3183319</v>
      </c>
      <c r="E1393" s="356" t="s">
        <v>10977</v>
      </c>
      <c r="F1393" s="356" t="s">
        <v>294</v>
      </c>
      <c r="G1393" s="355">
        <v>9350.1</v>
      </c>
    </row>
    <row r="1394" spans="1:7" hidden="1" x14ac:dyDescent="0.3">
      <c r="A1394" s="356">
        <v>102916</v>
      </c>
      <c r="B1394" s="356">
        <v>318</v>
      </c>
      <c r="C1394" s="356" t="s">
        <v>369</v>
      </c>
      <c r="D1394" s="356">
        <v>3183320</v>
      </c>
      <c r="E1394" s="356" t="s">
        <v>10976</v>
      </c>
      <c r="F1394" s="356" t="s">
        <v>294</v>
      </c>
      <c r="G1394" s="355">
        <v>7288.25</v>
      </c>
    </row>
    <row r="1395" spans="1:7" hidden="1" x14ac:dyDescent="0.3">
      <c r="A1395" s="356">
        <v>102917</v>
      </c>
      <c r="B1395" s="356">
        <v>318</v>
      </c>
      <c r="C1395" s="356" t="s">
        <v>369</v>
      </c>
      <c r="D1395" s="356">
        <v>3183321</v>
      </c>
      <c r="E1395" s="356" t="s">
        <v>10975</v>
      </c>
      <c r="F1395" s="356" t="s">
        <v>294</v>
      </c>
      <c r="G1395" s="355">
        <v>11840.85</v>
      </c>
    </row>
    <row r="1396" spans="1:7" hidden="1" x14ac:dyDescent="0.3">
      <c r="A1396" s="356">
        <v>102918</v>
      </c>
      <c r="B1396" s="356">
        <v>318</v>
      </c>
      <c r="C1396" s="356" t="s">
        <v>369</v>
      </c>
      <c r="D1396" s="356">
        <v>3183322</v>
      </c>
      <c r="E1396" s="356" t="s">
        <v>10974</v>
      </c>
      <c r="F1396" s="356" t="s">
        <v>294</v>
      </c>
      <c r="G1396" s="355">
        <v>6871.5</v>
      </c>
    </row>
    <row r="1397" spans="1:7" hidden="1" x14ac:dyDescent="0.3">
      <c r="A1397" s="356">
        <v>102919</v>
      </c>
      <c r="B1397" s="356">
        <v>318</v>
      </c>
      <c r="C1397" s="356" t="s">
        <v>369</v>
      </c>
      <c r="D1397" s="356">
        <v>3183324</v>
      </c>
      <c r="E1397" s="356" t="s">
        <v>10973</v>
      </c>
      <c r="F1397" s="356" t="s">
        <v>294</v>
      </c>
      <c r="G1397" s="355">
        <v>7017.3</v>
      </c>
    </row>
    <row r="1398" spans="1:7" hidden="1" x14ac:dyDescent="0.3">
      <c r="A1398" s="356">
        <v>102920</v>
      </c>
      <c r="B1398" s="356">
        <v>318</v>
      </c>
      <c r="C1398" s="356" t="s">
        <v>369</v>
      </c>
      <c r="D1398" s="356">
        <v>3183326</v>
      </c>
      <c r="E1398" s="356" t="s">
        <v>10972</v>
      </c>
      <c r="F1398" s="356" t="s">
        <v>294</v>
      </c>
      <c r="G1398" s="355">
        <v>10127.700000000001</v>
      </c>
    </row>
    <row r="1399" spans="1:7" hidden="1" x14ac:dyDescent="0.3">
      <c r="A1399" s="356">
        <v>102921</v>
      </c>
      <c r="B1399" s="356">
        <v>318</v>
      </c>
      <c r="C1399" s="356" t="s">
        <v>369</v>
      </c>
      <c r="D1399" s="356">
        <v>3183327</v>
      </c>
      <c r="E1399" s="356" t="s">
        <v>10971</v>
      </c>
      <c r="F1399" s="356" t="s">
        <v>294</v>
      </c>
      <c r="G1399" s="355">
        <v>9386.5499999999993</v>
      </c>
    </row>
    <row r="1400" spans="1:7" hidden="1" x14ac:dyDescent="0.3">
      <c r="A1400" s="356">
        <v>102929</v>
      </c>
      <c r="B1400" s="356">
        <v>318</v>
      </c>
      <c r="C1400" s="356" t="s">
        <v>369</v>
      </c>
      <c r="D1400" s="356">
        <v>3184603</v>
      </c>
      <c r="E1400" s="356" t="s">
        <v>10970</v>
      </c>
      <c r="F1400" s="356" t="s">
        <v>294</v>
      </c>
      <c r="G1400" s="355">
        <v>21360.38</v>
      </c>
    </row>
    <row r="1401" spans="1:7" hidden="1" x14ac:dyDescent="0.3">
      <c r="A1401" s="356">
        <v>102956</v>
      </c>
      <c r="B1401" s="356">
        <v>319</v>
      </c>
      <c r="C1401" s="356" t="s">
        <v>746</v>
      </c>
      <c r="D1401" s="356">
        <v>3191001</v>
      </c>
      <c r="E1401" s="356" t="s">
        <v>10969</v>
      </c>
      <c r="F1401" s="356"/>
      <c r="G1401" s="355">
        <v>4911.25</v>
      </c>
    </row>
    <row r="1402" spans="1:7" hidden="1" x14ac:dyDescent="0.3">
      <c r="A1402" s="356">
        <v>102958</v>
      </c>
      <c r="B1402" s="356">
        <v>319</v>
      </c>
      <c r="C1402" s="356" t="s">
        <v>746</v>
      </c>
      <c r="D1402" s="356">
        <v>3192000</v>
      </c>
      <c r="E1402" s="356" t="s">
        <v>10968</v>
      </c>
      <c r="F1402" s="356"/>
      <c r="G1402" s="355">
        <v>17592.25</v>
      </c>
    </row>
    <row r="1403" spans="1:7" hidden="1" x14ac:dyDescent="0.3">
      <c r="A1403" s="356">
        <v>102969</v>
      </c>
      <c r="B1403" s="356">
        <v>319</v>
      </c>
      <c r="C1403" s="356" t="s">
        <v>746</v>
      </c>
      <c r="D1403" s="356">
        <v>3192016</v>
      </c>
      <c r="E1403" s="356" t="s">
        <v>10967</v>
      </c>
      <c r="F1403" s="356"/>
      <c r="G1403" s="355">
        <v>11098.75</v>
      </c>
    </row>
    <row r="1404" spans="1:7" hidden="1" x14ac:dyDescent="0.3">
      <c r="A1404" s="356">
        <v>102971</v>
      </c>
      <c r="B1404" s="356">
        <v>319</v>
      </c>
      <c r="C1404" s="356" t="s">
        <v>746</v>
      </c>
      <c r="D1404" s="356">
        <v>3192019</v>
      </c>
      <c r="E1404" s="356" t="s">
        <v>10966</v>
      </c>
      <c r="F1404" s="356"/>
      <c r="G1404" s="355">
        <v>9145.75</v>
      </c>
    </row>
    <row r="1405" spans="1:7" hidden="1" x14ac:dyDescent="0.3">
      <c r="A1405" s="356">
        <v>102975</v>
      </c>
      <c r="B1405" s="356">
        <v>319</v>
      </c>
      <c r="C1405" s="356" t="s">
        <v>746</v>
      </c>
      <c r="D1405" s="356">
        <v>3192023</v>
      </c>
      <c r="E1405" s="356" t="s">
        <v>10965</v>
      </c>
      <c r="F1405" s="356"/>
      <c r="G1405" s="355">
        <v>11758</v>
      </c>
    </row>
    <row r="1406" spans="1:7" hidden="1" x14ac:dyDescent="0.3">
      <c r="A1406" s="356">
        <v>102981</v>
      </c>
      <c r="B1406" s="356">
        <v>319</v>
      </c>
      <c r="C1406" s="356" t="s">
        <v>746</v>
      </c>
      <c r="D1406" s="356">
        <v>3192037</v>
      </c>
      <c r="E1406" s="356" t="s">
        <v>10964</v>
      </c>
      <c r="F1406" s="356"/>
      <c r="G1406" s="355">
        <v>7026.25</v>
      </c>
    </row>
    <row r="1407" spans="1:7" hidden="1" x14ac:dyDescent="0.3">
      <c r="A1407" s="356">
        <v>102982</v>
      </c>
      <c r="B1407" s="356">
        <v>319</v>
      </c>
      <c r="C1407" s="356" t="s">
        <v>746</v>
      </c>
      <c r="D1407" s="356">
        <v>3192038</v>
      </c>
      <c r="E1407" s="356" t="s">
        <v>10963</v>
      </c>
      <c r="F1407" s="356"/>
      <c r="G1407" s="355">
        <v>10923.7</v>
      </c>
    </row>
    <row r="1408" spans="1:7" hidden="1" x14ac:dyDescent="0.3">
      <c r="A1408" s="356">
        <v>102983</v>
      </c>
      <c r="B1408" s="356">
        <v>319</v>
      </c>
      <c r="C1408" s="356" t="s">
        <v>746</v>
      </c>
      <c r="D1408" s="356">
        <v>3192040</v>
      </c>
      <c r="E1408" s="356" t="s">
        <v>10962</v>
      </c>
      <c r="F1408" s="356"/>
      <c r="G1408" s="355">
        <v>7179.25</v>
      </c>
    </row>
    <row r="1409" spans="1:7" hidden="1" x14ac:dyDescent="0.3">
      <c r="A1409" s="356">
        <v>102984</v>
      </c>
      <c r="B1409" s="356">
        <v>319</v>
      </c>
      <c r="C1409" s="356" t="s">
        <v>746</v>
      </c>
      <c r="D1409" s="356">
        <v>3192041</v>
      </c>
      <c r="E1409" s="356" t="s">
        <v>10961</v>
      </c>
      <c r="F1409" s="356"/>
      <c r="G1409" s="355">
        <v>8016.25</v>
      </c>
    </row>
    <row r="1410" spans="1:7" hidden="1" x14ac:dyDescent="0.3">
      <c r="A1410" s="356">
        <v>102985</v>
      </c>
      <c r="B1410" s="356">
        <v>319</v>
      </c>
      <c r="C1410" s="356" t="s">
        <v>746</v>
      </c>
      <c r="D1410" s="356">
        <v>3192042</v>
      </c>
      <c r="E1410" s="356" t="s">
        <v>10960</v>
      </c>
      <c r="F1410" s="356"/>
      <c r="G1410" s="355">
        <v>6634.75</v>
      </c>
    </row>
    <row r="1411" spans="1:7" hidden="1" x14ac:dyDescent="0.3">
      <c r="A1411" s="356">
        <v>102986</v>
      </c>
      <c r="B1411" s="356">
        <v>319</v>
      </c>
      <c r="C1411" s="356" t="s">
        <v>746</v>
      </c>
      <c r="D1411" s="356">
        <v>3192043</v>
      </c>
      <c r="E1411" s="356" t="s">
        <v>10959</v>
      </c>
      <c r="F1411" s="356"/>
      <c r="G1411" s="355">
        <v>6670.75</v>
      </c>
    </row>
    <row r="1412" spans="1:7" hidden="1" x14ac:dyDescent="0.3">
      <c r="A1412" s="356">
        <v>102990</v>
      </c>
      <c r="B1412" s="356">
        <v>319</v>
      </c>
      <c r="C1412" s="356" t="s">
        <v>746</v>
      </c>
      <c r="D1412" s="356">
        <v>3193301</v>
      </c>
      <c r="E1412" s="356" t="s">
        <v>10958</v>
      </c>
      <c r="F1412" s="356" t="s">
        <v>294</v>
      </c>
      <c r="G1412" s="355">
        <v>9774.86</v>
      </c>
    </row>
    <row r="1413" spans="1:7" hidden="1" x14ac:dyDescent="0.3">
      <c r="A1413" s="356">
        <v>102991</v>
      </c>
      <c r="B1413" s="356">
        <v>319</v>
      </c>
      <c r="C1413" s="356" t="s">
        <v>746</v>
      </c>
      <c r="D1413" s="356">
        <v>3193303</v>
      </c>
      <c r="E1413" s="356" t="s">
        <v>3404</v>
      </c>
      <c r="F1413" s="356" t="s">
        <v>294</v>
      </c>
      <c r="G1413" s="355">
        <v>8633.25</v>
      </c>
    </row>
    <row r="1414" spans="1:7" hidden="1" x14ac:dyDescent="0.3">
      <c r="A1414" s="356">
        <v>102992</v>
      </c>
      <c r="B1414" s="356">
        <v>319</v>
      </c>
      <c r="C1414" s="356" t="s">
        <v>746</v>
      </c>
      <c r="D1414" s="356">
        <v>3193304</v>
      </c>
      <c r="E1414" s="356" t="s">
        <v>10957</v>
      </c>
      <c r="F1414" s="356" t="s">
        <v>294</v>
      </c>
      <c r="G1414" s="355">
        <v>9838.5300000000007</v>
      </c>
    </row>
    <row r="1415" spans="1:7" hidden="1" x14ac:dyDescent="0.3">
      <c r="A1415" s="356">
        <v>102993</v>
      </c>
      <c r="B1415" s="356">
        <v>319</v>
      </c>
      <c r="C1415" s="356" t="s">
        <v>746</v>
      </c>
      <c r="D1415" s="356">
        <v>3193500</v>
      </c>
      <c r="E1415" s="356" t="s">
        <v>10956</v>
      </c>
      <c r="F1415" s="356" t="s">
        <v>294</v>
      </c>
      <c r="G1415" s="355">
        <v>9972.18</v>
      </c>
    </row>
    <row r="1416" spans="1:7" hidden="1" x14ac:dyDescent="0.3">
      <c r="A1416" s="356">
        <v>102994</v>
      </c>
      <c r="B1416" s="356">
        <v>319</v>
      </c>
      <c r="C1416" s="356" t="s">
        <v>746</v>
      </c>
      <c r="D1416" s="356">
        <v>3193501</v>
      </c>
      <c r="E1416" s="356" t="s">
        <v>10955</v>
      </c>
      <c r="F1416" s="356" t="s">
        <v>294</v>
      </c>
      <c r="G1416" s="355">
        <v>8681.85</v>
      </c>
    </row>
    <row r="1417" spans="1:7" hidden="1" x14ac:dyDescent="0.3">
      <c r="A1417" s="356">
        <v>102995</v>
      </c>
      <c r="B1417" s="356">
        <v>319</v>
      </c>
      <c r="C1417" s="356" t="s">
        <v>746</v>
      </c>
      <c r="D1417" s="356">
        <v>3193502</v>
      </c>
      <c r="E1417" s="356" t="s">
        <v>10954</v>
      </c>
      <c r="F1417" s="356" t="s">
        <v>294</v>
      </c>
      <c r="G1417" s="355">
        <v>7889.67</v>
      </c>
    </row>
    <row r="1418" spans="1:7" hidden="1" x14ac:dyDescent="0.3">
      <c r="A1418" s="356">
        <v>102996</v>
      </c>
      <c r="B1418" s="356">
        <v>319</v>
      </c>
      <c r="C1418" s="356" t="s">
        <v>746</v>
      </c>
      <c r="D1418" s="356">
        <v>3193503</v>
      </c>
      <c r="E1418" s="356" t="s">
        <v>10953</v>
      </c>
      <c r="F1418" s="356" t="s">
        <v>294</v>
      </c>
      <c r="G1418" s="355">
        <v>8985.6</v>
      </c>
    </row>
    <row r="1419" spans="1:7" hidden="1" x14ac:dyDescent="0.3">
      <c r="A1419" s="356">
        <v>102997</v>
      </c>
      <c r="B1419" s="356">
        <v>319</v>
      </c>
      <c r="C1419" s="356" t="s">
        <v>746</v>
      </c>
      <c r="D1419" s="356">
        <v>3193504</v>
      </c>
      <c r="E1419" s="356" t="s">
        <v>10952</v>
      </c>
      <c r="F1419" s="356" t="s">
        <v>294</v>
      </c>
      <c r="G1419" s="355">
        <v>8118.09</v>
      </c>
    </row>
    <row r="1420" spans="1:7" hidden="1" x14ac:dyDescent="0.3">
      <c r="A1420" s="356">
        <v>103005</v>
      </c>
      <c r="B1420" s="356">
        <v>319</v>
      </c>
      <c r="C1420" s="356" t="s">
        <v>746</v>
      </c>
      <c r="D1420" s="356">
        <v>3195201</v>
      </c>
      <c r="E1420" s="356" t="s">
        <v>10951</v>
      </c>
      <c r="F1420" s="356"/>
      <c r="G1420" s="355">
        <v>8050</v>
      </c>
    </row>
    <row r="1421" spans="1:7" hidden="1" x14ac:dyDescent="0.3">
      <c r="A1421" s="356">
        <v>103009</v>
      </c>
      <c r="B1421" s="356">
        <v>319</v>
      </c>
      <c r="C1421" s="356" t="s">
        <v>746</v>
      </c>
      <c r="D1421" s="356">
        <v>3195402</v>
      </c>
      <c r="E1421" s="356" t="s">
        <v>10950</v>
      </c>
      <c r="F1421" s="356" t="s">
        <v>294</v>
      </c>
      <c r="G1421" s="355">
        <v>26062.42</v>
      </c>
    </row>
    <row r="1422" spans="1:7" hidden="1" x14ac:dyDescent="0.3">
      <c r="A1422" s="356">
        <v>103013</v>
      </c>
      <c r="B1422" s="356">
        <v>319</v>
      </c>
      <c r="C1422" s="356" t="s">
        <v>746</v>
      </c>
      <c r="D1422" s="356">
        <v>3195406</v>
      </c>
      <c r="E1422" s="356" t="s">
        <v>10949</v>
      </c>
      <c r="F1422" s="356" t="s">
        <v>294</v>
      </c>
      <c r="G1422" s="355">
        <v>31663.58</v>
      </c>
    </row>
    <row r="1423" spans="1:7" hidden="1" x14ac:dyDescent="0.3">
      <c r="A1423" s="356">
        <v>103025</v>
      </c>
      <c r="B1423" s="356">
        <v>319</v>
      </c>
      <c r="C1423" s="356" t="s">
        <v>746</v>
      </c>
      <c r="D1423" s="356">
        <v>3197002</v>
      </c>
      <c r="E1423" s="356" t="s">
        <v>10948</v>
      </c>
      <c r="F1423" s="356"/>
      <c r="G1423" s="355">
        <v>7847.5</v>
      </c>
    </row>
    <row r="1424" spans="1:7" hidden="1" x14ac:dyDescent="0.3">
      <c r="A1424" s="356">
        <v>103027</v>
      </c>
      <c r="B1424" s="356">
        <v>320</v>
      </c>
      <c r="C1424" s="356" t="s">
        <v>405</v>
      </c>
      <c r="D1424" s="356">
        <v>3201000</v>
      </c>
      <c r="E1424" s="356" t="s">
        <v>10947</v>
      </c>
      <c r="F1424" s="356"/>
      <c r="G1424" s="355">
        <v>4669.6000000000004</v>
      </c>
    </row>
    <row r="1425" spans="1:8" hidden="1" x14ac:dyDescent="0.3">
      <c r="A1425" s="356">
        <v>103028</v>
      </c>
      <c r="B1425" s="356">
        <v>320</v>
      </c>
      <c r="C1425" s="356" t="s">
        <v>405</v>
      </c>
      <c r="D1425" s="356">
        <v>3201002</v>
      </c>
      <c r="E1425" s="356" t="s">
        <v>10946</v>
      </c>
      <c r="F1425" s="356"/>
      <c r="G1425" s="355">
        <v>4961.6499999999996</v>
      </c>
    </row>
    <row r="1426" spans="1:8" hidden="1" x14ac:dyDescent="0.3">
      <c r="A1426" s="356">
        <v>103030</v>
      </c>
      <c r="B1426" s="356">
        <v>320</v>
      </c>
      <c r="C1426" s="356" t="s">
        <v>405</v>
      </c>
      <c r="D1426" s="356">
        <v>3201004</v>
      </c>
      <c r="E1426" s="356" t="s">
        <v>10945</v>
      </c>
      <c r="F1426" s="356"/>
      <c r="G1426" s="355">
        <v>4684.5600000000004</v>
      </c>
    </row>
    <row r="1427" spans="1:8" hidden="1" x14ac:dyDescent="0.3">
      <c r="A1427" s="356">
        <v>103032</v>
      </c>
      <c r="B1427" s="356">
        <v>320</v>
      </c>
      <c r="C1427" s="356" t="s">
        <v>405</v>
      </c>
      <c r="D1427" s="356">
        <v>3202001</v>
      </c>
      <c r="E1427" s="356" t="s">
        <v>10944</v>
      </c>
      <c r="F1427" s="356"/>
      <c r="G1427" s="355">
        <v>11812</v>
      </c>
    </row>
    <row r="1428" spans="1:8" hidden="1" x14ac:dyDescent="0.3">
      <c r="A1428" s="356">
        <v>103036</v>
      </c>
      <c r="B1428" s="356">
        <v>320</v>
      </c>
      <c r="C1428" s="356" t="s">
        <v>405</v>
      </c>
      <c r="D1428" s="356">
        <v>3202006</v>
      </c>
      <c r="E1428" s="356" t="s">
        <v>4017</v>
      </c>
      <c r="F1428" s="356"/>
      <c r="G1428" s="355">
        <v>9130</v>
      </c>
    </row>
    <row r="1429" spans="1:8" hidden="1" x14ac:dyDescent="0.3">
      <c r="A1429" s="356">
        <v>103044</v>
      </c>
      <c r="B1429" s="356">
        <v>320</v>
      </c>
      <c r="C1429" s="356" t="s">
        <v>405</v>
      </c>
      <c r="D1429" s="356">
        <v>3202017</v>
      </c>
      <c r="E1429" s="356" t="s">
        <v>10943</v>
      </c>
      <c r="F1429" s="356"/>
      <c r="G1429" s="355">
        <v>10423.75</v>
      </c>
    </row>
    <row r="1430" spans="1:8" hidden="1" x14ac:dyDescent="0.3">
      <c r="A1430" s="356">
        <v>103048</v>
      </c>
      <c r="B1430" s="356">
        <v>320</v>
      </c>
      <c r="C1430" s="356" t="s">
        <v>405</v>
      </c>
      <c r="D1430" s="356">
        <v>3202023</v>
      </c>
      <c r="E1430" s="356" t="s">
        <v>10942</v>
      </c>
      <c r="F1430" s="356"/>
      <c r="G1430" s="355">
        <v>13401.62</v>
      </c>
    </row>
    <row r="1431" spans="1:8" hidden="1" x14ac:dyDescent="0.3">
      <c r="A1431" s="356">
        <v>103052</v>
      </c>
      <c r="B1431" s="356">
        <v>320</v>
      </c>
      <c r="C1431" s="356" t="s">
        <v>405</v>
      </c>
      <c r="D1431" s="356">
        <v>3202028</v>
      </c>
      <c r="E1431" s="356" t="s">
        <v>10941</v>
      </c>
      <c r="F1431" s="356"/>
      <c r="G1431" s="355">
        <v>7519</v>
      </c>
    </row>
    <row r="1432" spans="1:8" hidden="1" x14ac:dyDescent="0.3">
      <c r="A1432" s="356">
        <v>103053</v>
      </c>
      <c r="B1432" s="356">
        <v>320</v>
      </c>
      <c r="C1432" s="356" t="s">
        <v>405</v>
      </c>
      <c r="D1432" s="356">
        <v>3202030</v>
      </c>
      <c r="E1432" s="356" t="s">
        <v>10940</v>
      </c>
      <c r="F1432" s="356"/>
      <c r="G1432" s="355">
        <v>9490</v>
      </c>
    </row>
    <row r="1433" spans="1:8" s="359" customFormat="1" hidden="1" x14ac:dyDescent="0.3">
      <c r="A1433" s="356">
        <v>103054</v>
      </c>
      <c r="B1433" s="356">
        <v>320</v>
      </c>
      <c r="C1433" s="356" t="s">
        <v>405</v>
      </c>
      <c r="D1433" s="356">
        <v>3202031</v>
      </c>
      <c r="E1433" s="356" t="s">
        <v>10939</v>
      </c>
      <c r="F1433" s="356"/>
      <c r="G1433" s="355">
        <v>9210.44</v>
      </c>
      <c r="H1433" s="354"/>
    </row>
    <row r="1434" spans="1:8" hidden="1" x14ac:dyDescent="0.3">
      <c r="A1434" s="356">
        <v>103059</v>
      </c>
      <c r="B1434" s="356">
        <v>320</v>
      </c>
      <c r="C1434" s="356" t="s">
        <v>405</v>
      </c>
      <c r="D1434" s="356">
        <v>3202045</v>
      </c>
      <c r="E1434" s="356" t="s">
        <v>10938</v>
      </c>
      <c r="F1434" s="356"/>
      <c r="G1434" s="355">
        <v>9015.25</v>
      </c>
    </row>
    <row r="1435" spans="1:8" hidden="1" x14ac:dyDescent="0.3">
      <c r="A1435" s="356">
        <v>103060</v>
      </c>
      <c r="B1435" s="356">
        <v>320</v>
      </c>
      <c r="C1435" s="356" t="s">
        <v>405</v>
      </c>
      <c r="D1435" s="356">
        <v>3202049</v>
      </c>
      <c r="E1435" s="356" t="s">
        <v>10937</v>
      </c>
      <c r="F1435" s="356"/>
      <c r="G1435" s="355">
        <v>9042.25</v>
      </c>
    </row>
    <row r="1436" spans="1:8" hidden="1" x14ac:dyDescent="0.3">
      <c r="A1436" s="356">
        <v>103061</v>
      </c>
      <c r="B1436" s="356">
        <v>320</v>
      </c>
      <c r="C1436" s="356" t="s">
        <v>405</v>
      </c>
      <c r="D1436" s="356">
        <v>3202050</v>
      </c>
      <c r="E1436" s="356" t="s">
        <v>10936</v>
      </c>
      <c r="F1436" s="356"/>
      <c r="G1436" s="355">
        <v>12277.75</v>
      </c>
    </row>
    <row r="1437" spans="1:8" hidden="1" x14ac:dyDescent="0.3">
      <c r="A1437" s="356">
        <v>103069</v>
      </c>
      <c r="B1437" s="356">
        <v>320</v>
      </c>
      <c r="C1437" s="356" t="s">
        <v>405</v>
      </c>
      <c r="D1437" s="356">
        <v>3202062</v>
      </c>
      <c r="E1437" s="356" t="s">
        <v>2513</v>
      </c>
      <c r="F1437" s="356"/>
      <c r="G1437" s="355">
        <v>6751.3</v>
      </c>
    </row>
    <row r="1438" spans="1:8" hidden="1" x14ac:dyDescent="0.3">
      <c r="A1438" s="356">
        <v>103070</v>
      </c>
      <c r="B1438" s="356">
        <v>320</v>
      </c>
      <c r="C1438" s="356" t="s">
        <v>405</v>
      </c>
      <c r="D1438" s="356">
        <v>3202064</v>
      </c>
      <c r="E1438" s="356" t="s">
        <v>10935</v>
      </c>
      <c r="F1438" s="356"/>
      <c r="G1438" s="355">
        <v>13618.75</v>
      </c>
    </row>
    <row r="1439" spans="1:8" hidden="1" x14ac:dyDescent="0.3">
      <c r="A1439" s="357">
        <v>103072</v>
      </c>
      <c r="B1439" s="357">
        <v>320</v>
      </c>
      <c r="C1439" s="357" t="s">
        <v>405</v>
      </c>
      <c r="D1439" s="357">
        <v>3202066</v>
      </c>
      <c r="E1439" s="357" t="s">
        <v>10934</v>
      </c>
      <c r="F1439" s="357"/>
      <c r="G1439" s="358">
        <v>9011.8799999999992</v>
      </c>
    </row>
    <row r="1440" spans="1:8" hidden="1" x14ac:dyDescent="0.3">
      <c r="A1440" s="356">
        <v>103073</v>
      </c>
      <c r="B1440" s="356">
        <v>320</v>
      </c>
      <c r="C1440" s="356" t="s">
        <v>405</v>
      </c>
      <c r="D1440" s="356">
        <v>3202067</v>
      </c>
      <c r="E1440" s="356" t="s">
        <v>10933</v>
      </c>
      <c r="F1440" s="356"/>
      <c r="G1440" s="355">
        <v>6036.25</v>
      </c>
    </row>
    <row r="1441" spans="1:7" hidden="1" x14ac:dyDescent="0.3">
      <c r="A1441" s="356">
        <v>103074</v>
      </c>
      <c r="B1441" s="356">
        <v>320</v>
      </c>
      <c r="C1441" s="356" t="s">
        <v>405</v>
      </c>
      <c r="D1441" s="356">
        <v>3202069</v>
      </c>
      <c r="E1441" s="356" t="s">
        <v>10932</v>
      </c>
      <c r="F1441" s="356"/>
      <c r="G1441" s="355">
        <v>8859.1</v>
      </c>
    </row>
    <row r="1442" spans="1:7" hidden="1" x14ac:dyDescent="0.3">
      <c r="A1442" s="356">
        <v>103075</v>
      </c>
      <c r="B1442" s="356">
        <v>320</v>
      </c>
      <c r="C1442" s="356" t="s">
        <v>405</v>
      </c>
      <c r="D1442" s="356">
        <v>3202072</v>
      </c>
      <c r="E1442" s="356" t="s">
        <v>10931</v>
      </c>
      <c r="F1442" s="356"/>
      <c r="G1442" s="355">
        <v>9321.25</v>
      </c>
    </row>
    <row r="1443" spans="1:7" hidden="1" x14ac:dyDescent="0.3">
      <c r="A1443" s="356">
        <v>103077</v>
      </c>
      <c r="B1443" s="356">
        <v>320</v>
      </c>
      <c r="C1443" s="356" t="s">
        <v>405</v>
      </c>
      <c r="D1443" s="356">
        <v>3202074</v>
      </c>
      <c r="E1443" s="356" t="s">
        <v>10930</v>
      </c>
      <c r="F1443" s="356"/>
      <c r="G1443" s="355">
        <v>13222.75</v>
      </c>
    </row>
    <row r="1444" spans="1:7" hidden="1" x14ac:dyDescent="0.3">
      <c r="A1444" s="356">
        <v>103078</v>
      </c>
      <c r="B1444" s="356">
        <v>320</v>
      </c>
      <c r="C1444" s="356" t="s">
        <v>405</v>
      </c>
      <c r="D1444" s="356">
        <v>3202075</v>
      </c>
      <c r="E1444" s="356" t="s">
        <v>10929</v>
      </c>
      <c r="F1444" s="356"/>
      <c r="G1444" s="355">
        <v>7080.25</v>
      </c>
    </row>
    <row r="1445" spans="1:7" hidden="1" x14ac:dyDescent="0.3">
      <c r="A1445" s="356">
        <v>103079</v>
      </c>
      <c r="B1445" s="356">
        <v>320</v>
      </c>
      <c r="C1445" s="356" t="s">
        <v>405</v>
      </c>
      <c r="D1445" s="356">
        <v>3202076</v>
      </c>
      <c r="E1445" s="356" t="s">
        <v>10928</v>
      </c>
      <c r="F1445" s="356"/>
      <c r="G1445" s="355">
        <v>9751</v>
      </c>
    </row>
    <row r="1446" spans="1:7" hidden="1" x14ac:dyDescent="0.3">
      <c r="A1446" s="356">
        <v>103080</v>
      </c>
      <c r="B1446" s="356">
        <v>320</v>
      </c>
      <c r="C1446" s="356" t="s">
        <v>405</v>
      </c>
      <c r="D1446" s="356">
        <v>3204000</v>
      </c>
      <c r="E1446" s="356" t="s">
        <v>10927</v>
      </c>
      <c r="F1446" s="356"/>
      <c r="G1446" s="355">
        <v>23940.62</v>
      </c>
    </row>
    <row r="1447" spans="1:7" hidden="1" x14ac:dyDescent="0.3">
      <c r="A1447" s="356">
        <v>103081</v>
      </c>
      <c r="B1447" s="356">
        <v>320</v>
      </c>
      <c r="C1447" s="356" t="s">
        <v>405</v>
      </c>
      <c r="D1447" s="356">
        <v>3202078</v>
      </c>
      <c r="E1447" s="356" t="s">
        <v>5083</v>
      </c>
      <c r="F1447" s="356"/>
      <c r="G1447" s="355">
        <v>10450.75</v>
      </c>
    </row>
    <row r="1448" spans="1:7" hidden="1" x14ac:dyDescent="0.3">
      <c r="A1448" s="356">
        <v>103082</v>
      </c>
      <c r="B1448" s="356">
        <v>320</v>
      </c>
      <c r="C1448" s="356" t="s">
        <v>405</v>
      </c>
      <c r="D1448" s="356">
        <v>3202079</v>
      </c>
      <c r="E1448" s="356" t="s">
        <v>10926</v>
      </c>
      <c r="F1448" s="356"/>
      <c r="G1448" s="355">
        <v>7588.75</v>
      </c>
    </row>
    <row r="1449" spans="1:7" hidden="1" x14ac:dyDescent="0.3">
      <c r="A1449" s="356">
        <v>103084</v>
      </c>
      <c r="B1449" s="356">
        <v>320</v>
      </c>
      <c r="C1449" s="356" t="s">
        <v>405</v>
      </c>
      <c r="D1449" s="356">
        <v>3203001</v>
      </c>
      <c r="E1449" s="356" t="s">
        <v>10925</v>
      </c>
      <c r="F1449" s="356"/>
      <c r="G1449" s="355">
        <v>8567.5</v>
      </c>
    </row>
    <row r="1450" spans="1:7" hidden="1" x14ac:dyDescent="0.3">
      <c r="A1450" s="356">
        <v>103085</v>
      </c>
      <c r="B1450" s="356">
        <v>320</v>
      </c>
      <c r="C1450" s="356" t="s">
        <v>405</v>
      </c>
      <c r="D1450" s="356">
        <v>3203300</v>
      </c>
      <c r="E1450" s="356" t="s">
        <v>1448</v>
      </c>
      <c r="F1450" s="356" t="s">
        <v>294</v>
      </c>
      <c r="G1450" s="355">
        <v>6944.4</v>
      </c>
    </row>
    <row r="1451" spans="1:7" hidden="1" x14ac:dyDescent="0.3">
      <c r="A1451" s="356">
        <v>103086</v>
      </c>
      <c r="B1451" s="356">
        <v>320</v>
      </c>
      <c r="C1451" s="356" t="s">
        <v>405</v>
      </c>
      <c r="D1451" s="356">
        <v>3203301</v>
      </c>
      <c r="E1451" s="356" t="s">
        <v>10924</v>
      </c>
      <c r="F1451" s="356" t="s">
        <v>294</v>
      </c>
      <c r="G1451" s="355">
        <v>6883.65</v>
      </c>
    </row>
    <row r="1452" spans="1:7" hidden="1" x14ac:dyDescent="0.3">
      <c r="A1452" s="356">
        <v>103088</v>
      </c>
      <c r="B1452" s="356">
        <v>320</v>
      </c>
      <c r="C1452" s="356" t="s">
        <v>405</v>
      </c>
      <c r="D1452" s="356">
        <v>3205200</v>
      </c>
      <c r="E1452" s="356" t="s">
        <v>1159</v>
      </c>
      <c r="F1452" s="356" t="s">
        <v>294</v>
      </c>
      <c r="G1452" s="355">
        <v>9741.33</v>
      </c>
    </row>
    <row r="1453" spans="1:7" hidden="1" x14ac:dyDescent="0.3">
      <c r="A1453" s="356">
        <v>103090</v>
      </c>
      <c r="B1453" s="356">
        <v>320</v>
      </c>
      <c r="C1453" s="356" t="s">
        <v>405</v>
      </c>
      <c r="D1453" s="356">
        <v>3203305</v>
      </c>
      <c r="E1453" s="356" t="s">
        <v>8170</v>
      </c>
      <c r="F1453" s="356" t="s">
        <v>294</v>
      </c>
      <c r="G1453" s="355">
        <v>6334.47</v>
      </c>
    </row>
    <row r="1454" spans="1:7" hidden="1" x14ac:dyDescent="0.3">
      <c r="A1454" s="356">
        <v>103094</v>
      </c>
      <c r="B1454" s="356">
        <v>320</v>
      </c>
      <c r="C1454" s="356" t="s">
        <v>405</v>
      </c>
      <c r="D1454" s="356">
        <v>3204060</v>
      </c>
      <c r="E1454" s="356" t="s">
        <v>10923</v>
      </c>
      <c r="F1454" s="356"/>
      <c r="G1454" s="355">
        <v>18191.88</v>
      </c>
    </row>
    <row r="1455" spans="1:7" hidden="1" x14ac:dyDescent="0.3">
      <c r="A1455" s="356">
        <v>103097</v>
      </c>
      <c r="B1455" s="356">
        <v>320</v>
      </c>
      <c r="C1455" s="356" t="s">
        <v>405</v>
      </c>
      <c r="D1455" s="356">
        <v>3204063</v>
      </c>
      <c r="E1455" s="356" t="s">
        <v>10922</v>
      </c>
      <c r="F1455" s="356"/>
      <c r="G1455" s="355">
        <v>24745</v>
      </c>
    </row>
    <row r="1456" spans="1:7" hidden="1" x14ac:dyDescent="0.3">
      <c r="A1456" s="356">
        <v>103100</v>
      </c>
      <c r="B1456" s="356">
        <v>320</v>
      </c>
      <c r="C1456" s="356" t="s">
        <v>405</v>
      </c>
      <c r="D1456" s="356">
        <v>3204066</v>
      </c>
      <c r="E1456" s="356" t="s">
        <v>10921</v>
      </c>
      <c r="F1456" s="356"/>
      <c r="G1456" s="355">
        <v>18445</v>
      </c>
    </row>
    <row r="1457" spans="1:7" hidden="1" x14ac:dyDescent="0.3">
      <c r="A1457" s="356">
        <v>103101</v>
      </c>
      <c r="B1457" s="356">
        <v>320</v>
      </c>
      <c r="C1457" s="356" t="s">
        <v>405</v>
      </c>
      <c r="D1457" s="356">
        <v>3204069</v>
      </c>
      <c r="E1457" s="356" t="s">
        <v>10920</v>
      </c>
      <c r="F1457" s="356"/>
      <c r="G1457" s="355">
        <v>17770</v>
      </c>
    </row>
    <row r="1458" spans="1:7" hidden="1" x14ac:dyDescent="0.3">
      <c r="A1458" s="356">
        <v>103103</v>
      </c>
      <c r="B1458" s="356">
        <v>320</v>
      </c>
      <c r="C1458" s="356" t="s">
        <v>405</v>
      </c>
      <c r="D1458" s="356">
        <v>3204072</v>
      </c>
      <c r="E1458" s="356" t="s">
        <v>10919</v>
      </c>
      <c r="F1458" s="356"/>
      <c r="G1458" s="355">
        <v>18968.12</v>
      </c>
    </row>
    <row r="1459" spans="1:7" hidden="1" x14ac:dyDescent="0.3">
      <c r="A1459" s="356">
        <v>103105</v>
      </c>
      <c r="B1459" s="356">
        <v>320</v>
      </c>
      <c r="C1459" s="356" t="s">
        <v>405</v>
      </c>
      <c r="D1459" s="356">
        <v>3204075</v>
      </c>
      <c r="E1459" s="356" t="s">
        <v>10918</v>
      </c>
      <c r="F1459" s="356"/>
      <c r="G1459" s="355">
        <v>18214.38</v>
      </c>
    </row>
    <row r="1460" spans="1:7" hidden="1" x14ac:dyDescent="0.3">
      <c r="A1460" s="356">
        <v>103106</v>
      </c>
      <c r="B1460" s="356">
        <v>320</v>
      </c>
      <c r="C1460" s="356" t="s">
        <v>405</v>
      </c>
      <c r="D1460" s="356">
        <v>3204603</v>
      </c>
      <c r="E1460" s="356" t="s">
        <v>10917</v>
      </c>
      <c r="F1460" s="356" t="s">
        <v>294</v>
      </c>
      <c r="G1460" s="355">
        <v>27854.55</v>
      </c>
    </row>
    <row r="1461" spans="1:7" hidden="1" x14ac:dyDescent="0.3">
      <c r="A1461" s="356">
        <v>103119</v>
      </c>
      <c r="B1461" s="356">
        <v>302</v>
      </c>
      <c r="C1461" s="356" t="s">
        <v>296</v>
      </c>
      <c r="D1461" s="356">
        <v>3023521</v>
      </c>
      <c r="E1461" s="356" t="s">
        <v>10916</v>
      </c>
      <c r="F1461" s="356" t="s">
        <v>294</v>
      </c>
      <c r="G1461" s="355">
        <v>25101.360000000001</v>
      </c>
    </row>
    <row r="1462" spans="1:7" hidden="1" x14ac:dyDescent="0.3">
      <c r="A1462" s="356">
        <v>103120</v>
      </c>
      <c r="B1462" s="356">
        <v>330</v>
      </c>
      <c r="C1462" s="356" t="s">
        <v>399</v>
      </c>
      <c r="D1462" s="356">
        <v>3301001</v>
      </c>
      <c r="E1462" s="356" t="s">
        <v>10915</v>
      </c>
      <c r="F1462" s="356"/>
      <c r="G1462" s="355">
        <v>4762.75</v>
      </c>
    </row>
    <row r="1463" spans="1:7" hidden="1" x14ac:dyDescent="0.3">
      <c r="A1463" s="356">
        <v>103121</v>
      </c>
      <c r="B1463" s="356">
        <v>330</v>
      </c>
      <c r="C1463" s="356" t="s">
        <v>399</v>
      </c>
      <c r="D1463" s="356">
        <v>3301002</v>
      </c>
      <c r="E1463" s="356" t="s">
        <v>10914</v>
      </c>
      <c r="F1463" s="356"/>
      <c r="G1463" s="355">
        <v>5296</v>
      </c>
    </row>
    <row r="1464" spans="1:7" hidden="1" x14ac:dyDescent="0.3">
      <c r="A1464" s="356">
        <v>103122</v>
      </c>
      <c r="B1464" s="356">
        <v>330</v>
      </c>
      <c r="C1464" s="356" t="s">
        <v>399</v>
      </c>
      <c r="D1464" s="356">
        <v>3301006</v>
      </c>
      <c r="E1464" s="356" t="s">
        <v>10913</v>
      </c>
      <c r="F1464" s="356"/>
      <c r="G1464" s="355">
        <v>4738</v>
      </c>
    </row>
    <row r="1465" spans="1:7" hidden="1" x14ac:dyDescent="0.3">
      <c r="A1465" s="356">
        <v>103123</v>
      </c>
      <c r="B1465" s="356">
        <v>330</v>
      </c>
      <c r="C1465" s="356" t="s">
        <v>399</v>
      </c>
      <c r="D1465" s="356">
        <v>3301008</v>
      </c>
      <c r="E1465" s="356" t="s">
        <v>10912</v>
      </c>
      <c r="F1465" s="356"/>
      <c r="G1465" s="355">
        <v>4695.25</v>
      </c>
    </row>
    <row r="1466" spans="1:7" hidden="1" x14ac:dyDescent="0.3">
      <c r="A1466" s="356">
        <v>103124</v>
      </c>
      <c r="B1466" s="356">
        <v>330</v>
      </c>
      <c r="C1466" s="356" t="s">
        <v>399</v>
      </c>
      <c r="D1466" s="356">
        <v>3301009</v>
      </c>
      <c r="E1466" s="356" t="s">
        <v>10911</v>
      </c>
      <c r="F1466" s="356"/>
      <c r="G1466" s="355">
        <v>5329.75</v>
      </c>
    </row>
    <row r="1467" spans="1:7" hidden="1" x14ac:dyDescent="0.3">
      <c r="A1467" s="356">
        <v>103125</v>
      </c>
      <c r="B1467" s="356">
        <v>330</v>
      </c>
      <c r="C1467" s="356" t="s">
        <v>399</v>
      </c>
      <c r="D1467" s="356">
        <v>3301010</v>
      </c>
      <c r="E1467" s="356" t="s">
        <v>2419</v>
      </c>
      <c r="F1467" s="356"/>
      <c r="G1467" s="355">
        <v>5269</v>
      </c>
    </row>
    <row r="1468" spans="1:7" hidden="1" x14ac:dyDescent="0.3">
      <c r="A1468" s="356">
        <v>103126</v>
      </c>
      <c r="B1468" s="356">
        <v>330</v>
      </c>
      <c r="C1468" s="356" t="s">
        <v>399</v>
      </c>
      <c r="D1468" s="356">
        <v>3301012</v>
      </c>
      <c r="E1468" s="356" t="s">
        <v>10910</v>
      </c>
      <c r="F1468" s="356"/>
      <c r="G1468" s="355">
        <v>4918</v>
      </c>
    </row>
    <row r="1469" spans="1:7" hidden="1" x14ac:dyDescent="0.3">
      <c r="A1469" s="356">
        <v>103127</v>
      </c>
      <c r="B1469" s="356">
        <v>330</v>
      </c>
      <c r="C1469" s="356" t="s">
        <v>399</v>
      </c>
      <c r="D1469" s="356">
        <v>3301014</v>
      </c>
      <c r="E1469" s="356" t="s">
        <v>10909</v>
      </c>
      <c r="F1469" s="356"/>
      <c r="G1469" s="355">
        <v>4972</v>
      </c>
    </row>
    <row r="1470" spans="1:7" hidden="1" x14ac:dyDescent="0.3">
      <c r="A1470" s="356">
        <v>103128</v>
      </c>
      <c r="B1470" s="356">
        <v>330</v>
      </c>
      <c r="C1470" s="356" t="s">
        <v>399</v>
      </c>
      <c r="D1470" s="356">
        <v>3301015</v>
      </c>
      <c r="E1470" s="356" t="s">
        <v>10908</v>
      </c>
      <c r="F1470" s="356"/>
      <c r="G1470" s="355">
        <v>4823.5</v>
      </c>
    </row>
    <row r="1471" spans="1:7" hidden="1" x14ac:dyDescent="0.3">
      <c r="A1471" s="356">
        <v>103129</v>
      </c>
      <c r="B1471" s="356">
        <v>330</v>
      </c>
      <c r="C1471" s="356" t="s">
        <v>399</v>
      </c>
      <c r="D1471" s="356">
        <v>3301016</v>
      </c>
      <c r="E1471" s="356" t="s">
        <v>10907</v>
      </c>
      <c r="F1471" s="356"/>
      <c r="G1471" s="355">
        <v>4809.55</v>
      </c>
    </row>
    <row r="1472" spans="1:7" hidden="1" x14ac:dyDescent="0.3">
      <c r="A1472" s="356">
        <v>103130</v>
      </c>
      <c r="B1472" s="356">
        <v>330</v>
      </c>
      <c r="C1472" s="356" t="s">
        <v>399</v>
      </c>
      <c r="D1472" s="356">
        <v>3301017</v>
      </c>
      <c r="E1472" s="356" t="s">
        <v>10906</v>
      </c>
      <c r="F1472" s="356"/>
      <c r="G1472" s="355">
        <v>5476.45</v>
      </c>
    </row>
    <row r="1473" spans="1:7" hidden="1" x14ac:dyDescent="0.3">
      <c r="A1473" s="356">
        <v>103131</v>
      </c>
      <c r="B1473" s="356">
        <v>330</v>
      </c>
      <c r="C1473" s="356" t="s">
        <v>399</v>
      </c>
      <c r="D1473" s="356">
        <v>3301018</v>
      </c>
      <c r="E1473" s="356" t="s">
        <v>10905</v>
      </c>
      <c r="F1473" s="356"/>
      <c r="G1473" s="355">
        <v>5338.75</v>
      </c>
    </row>
    <row r="1474" spans="1:7" hidden="1" x14ac:dyDescent="0.3">
      <c r="A1474" s="356">
        <v>103132</v>
      </c>
      <c r="B1474" s="356">
        <v>330</v>
      </c>
      <c r="C1474" s="356" t="s">
        <v>399</v>
      </c>
      <c r="D1474" s="356">
        <v>3301019</v>
      </c>
      <c r="E1474" s="356" t="s">
        <v>10904</v>
      </c>
      <c r="F1474" s="356"/>
      <c r="G1474" s="355">
        <v>5721.25</v>
      </c>
    </row>
    <row r="1475" spans="1:7" hidden="1" x14ac:dyDescent="0.3">
      <c r="A1475" s="356">
        <v>103133</v>
      </c>
      <c r="B1475" s="356">
        <v>330</v>
      </c>
      <c r="C1475" s="356" t="s">
        <v>399</v>
      </c>
      <c r="D1475" s="356">
        <v>3301020</v>
      </c>
      <c r="E1475" s="356" t="s">
        <v>10903</v>
      </c>
      <c r="F1475" s="356"/>
      <c r="G1475" s="355">
        <v>5755</v>
      </c>
    </row>
    <row r="1476" spans="1:7" hidden="1" x14ac:dyDescent="0.3">
      <c r="A1476" s="356">
        <v>103134</v>
      </c>
      <c r="B1476" s="356">
        <v>330</v>
      </c>
      <c r="C1476" s="356" t="s">
        <v>399</v>
      </c>
      <c r="D1476" s="356">
        <v>3301021</v>
      </c>
      <c r="E1476" s="356" t="s">
        <v>10902</v>
      </c>
      <c r="F1476" s="356"/>
      <c r="G1476" s="355">
        <v>4472.5</v>
      </c>
    </row>
    <row r="1477" spans="1:7" hidden="1" x14ac:dyDescent="0.3">
      <c r="A1477" s="356">
        <v>103135</v>
      </c>
      <c r="B1477" s="356">
        <v>330</v>
      </c>
      <c r="C1477" s="356" t="s">
        <v>399</v>
      </c>
      <c r="D1477" s="356">
        <v>3301022</v>
      </c>
      <c r="E1477" s="356" t="s">
        <v>10901</v>
      </c>
      <c r="F1477" s="356"/>
      <c r="G1477" s="355">
        <v>4688.5</v>
      </c>
    </row>
    <row r="1478" spans="1:7" hidden="1" x14ac:dyDescent="0.3">
      <c r="A1478" s="356">
        <v>103136</v>
      </c>
      <c r="B1478" s="356">
        <v>330</v>
      </c>
      <c r="C1478" s="356" t="s">
        <v>399</v>
      </c>
      <c r="D1478" s="356">
        <v>3301023</v>
      </c>
      <c r="E1478" s="356" t="s">
        <v>10900</v>
      </c>
      <c r="F1478" s="356"/>
      <c r="G1478" s="355">
        <v>4679.05</v>
      </c>
    </row>
    <row r="1479" spans="1:7" hidden="1" x14ac:dyDescent="0.3">
      <c r="A1479" s="356">
        <v>103137</v>
      </c>
      <c r="B1479" s="356">
        <v>330</v>
      </c>
      <c r="C1479" s="356" t="s">
        <v>399</v>
      </c>
      <c r="D1479" s="356">
        <v>3301024</v>
      </c>
      <c r="E1479" s="356" t="s">
        <v>10899</v>
      </c>
      <c r="F1479" s="356"/>
      <c r="G1479" s="355">
        <v>5089</v>
      </c>
    </row>
    <row r="1480" spans="1:7" hidden="1" x14ac:dyDescent="0.3">
      <c r="A1480" s="356">
        <v>103138</v>
      </c>
      <c r="B1480" s="356">
        <v>330</v>
      </c>
      <c r="C1480" s="356" t="s">
        <v>399</v>
      </c>
      <c r="D1480" s="356">
        <v>3301025</v>
      </c>
      <c r="E1480" s="356" t="s">
        <v>10898</v>
      </c>
      <c r="F1480" s="356"/>
      <c r="G1480" s="355">
        <v>5167.75</v>
      </c>
    </row>
    <row r="1481" spans="1:7" hidden="1" x14ac:dyDescent="0.3">
      <c r="A1481" s="356">
        <v>103139</v>
      </c>
      <c r="B1481" s="356">
        <v>330</v>
      </c>
      <c r="C1481" s="356" t="s">
        <v>399</v>
      </c>
      <c r="D1481" s="356">
        <v>3301026</v>
      </c>
      <c r="E1481" s="356" t="s">
        <v>10897</v>
      </c>
      <c r="F1481" s="356"/>
      <c r="G1481" s="355">
        <v>4951.75</v>
      </c>
    </row>
    <row r="1482" spans="1:7" hidden="1" x14ac:dyDescent="0.3">
      <c r="A1482" s="356">
        <v>103140</v>
      </c>
      <c r="B1482" s="356">
        <v>330</v>
      </c>
      <c r="C1482" s="356" t="s">
        <v>399</v>
      </c>
      <c r="D1482" s="356">
        <v>3301027</v>
      </c>
      <c r="E1482" s="356" t="s">
        <v>10896</v>
      </c>
      <c r="F1482" s="356"/>
      <c r="G1482" s="355">
        <v>5026</v>
      </c>
    </row>
    <row r="1483" spans="1:7" hidden="1" x14ac:dyDescent="0.3">
      <c r="A1483" s="356">
        <v>103141</v>
      </c>
      <c r="B1483" s="356">
        <v>330</v>
      </c>
      <c r="C1483" s="356" t="s">
        <v>399</v>
      </c>
      <c r="D1483" s="356">
        <v>3301028</v>
      </c>
      <c r="E1483" s="356" t="s">
        <v>4651</v>
      </c>
      <c r="F1483" s="356"/>
      <c r="G1483" s="355">
        <v>4890.32</v>
      </c>
    </row>
    <row r="1484" spans="1:7" hidden="1" x14ac:dyDescent="0.3">
      <c r="A1484" s="356">
        <v>103142</v>
      </c>
      <c r="B1484" s="356">
        <v>330</v>
      </c>
      <c r="C1484" s="356" t="s">
        <v>399</v>
      </c>
      <c r="D1484" s="356">
        <v>3301038</v>
      </c>
      <c r="E1484" s="356" t="s">
        <v>10895</v>
      </c>
      <c r="F1484" s="356"/>
      <c r="G1484" s="355">
        <v>5181.25</v>
      </c>
    </row>
    <row r="1485" spans="1:7" hidden="1" x14ac:dyDescent="0.3">
      <c r="A1485" s="356">
        <v>103144</v>
      </c>
      <c r="B1485" s="356">
        <v>330</v>
      </c>
      <c r="C1485" s="356" t="s">
        <v>399</v>
      </c>
      <c r="D1485" s="356">
        <v>3301048</v>
      </c>
      <c r="E1485" s="356" t="s">
        <v>10894</v>
      </c>
      <c r="F1485" s="356"/>
      <c r="G1485" s="355">
        <v>4981</v>
      </c>
    </row>
    <row r="1486" spans="1:7" hidden="1" x14ac:dyDescent="0.3">
      <c r="A1486" s="356">
        <v>103145</v>
      </c>
      <c r="B1486" s="356">
        <v>330</v>
      </c>
      <c r="C1486" s="356" t="s">
        <v>399</v>
      </c>
      <c r="D1486" s="356">
        <v>3301049</v>
      </c>
      <c r="E1486" s="356" t="s">
        <v>10893</v>
      </c>
      <c r="F1486" s="356"/>
      <c r="G1486" s="355">
        <v>4867.38</v>
      </c>
    </row>
    <row r="1487" spans="1:7" hidden="1" x14ac:dyDescent="0.3">
      <c r="A1487" s="356">
        <v>103146</v>
      </c>
      <c r="B1487" s="356">
        <v>330</v>
      </c>
      <c r="C1487" s="356" t="s">
        <v>399</v>
      </c>
      <c r="D1487" s="356">
        <v>3301100</v>
      </c>
      <c r="E1487" s="356" t="s">
        <v>10892</v>
      </c>
      <c r="F1487" s="356"/>
      <c r="G1487" s="355">
        <v>15711.25</v>
      </c>
    </row>
    <row r="1488" spans="1:7" hidden="1" x14ac:dyDescent="0.3">
      <c r="A1488" s="356">
        <v>103150</v>
      </c>
      <c r="B1488" s="356">
        <v>330</v>
      </c>
      <c r="C1488" s="356" t="s">
        <v>399</v>
      </c>
      <c r="D1488" s="356">
        <v>3301802</v>
      </c>
      <c r="E1488" s="356" t="s">
        <v>10891</v>
      </c>
      <c r="F1488" s="356"/>
      <c r="G1488" s="355">
        <v>4638.55</v>
      </c>
    </row>
    <row r="1489" spans="1:7" hidden="1" x14ac:dyDescent="0.3">
      <c r="A1489" s="356">
        <v>103157</v>
      </c>
      <c r="B1489" s="356">
        <v>330</v>
      </c>
      <c r="C1489" s="356" t="s">
        <v>399</v>
      </c>
      <c r="D1489" s="356">
        <v>3302008</v>
      </c>
      <c r="E1489" s="356" t="s">
        <v>10890</v>
      </c>
      <c r="F1489" s="356"/>
      <c r="G1489" s="355">
        <v>9242.5</v>
      </c>
    </row>
    <row r="1490" spans="1:7" hidden="1" x14ac:dyDescent="0.3">
      <c r="A1490" s="356">
        <v>103159</v>
      </c>
      <c r="B1490" s="356">
        <v>330</v>
      </c>
      <c r="C1490" s="356" t="s">
        <v>399</v>
      </c>
      <c r="D1490" s="356">
        <v>3302010</v>
      </c>
      <c r="E1490" s="356" t="s">
        <v>10889</v>
      </c>
      <c r="F1490" s="356"/>
      <c r="G1490" s="355">
        <v>10367.5</v>
      </c>
    </row>
    <row r="1491" spans="1:7" hidden="1" x14ac:dyDescent="0.3">
      <c r="A1491" s="356">
        <v>103162</v>
      </c>
      <c r="B1491" s="356">
        <v>330</v>
      </c>
      <c r="C1491" s="356" t="s">
        <v>399</v>
      </c>
      <c r="D1491" s="356">
        <v>3302014</v>
      </c>
      <c r="E1491" s="356" t="s">
        <v>3770</v>
      </c>
      <c r="F1491" s="356"/>
      <c r="G1491" s="355">
        <v>8909.5</v>
      </c>
    </row>
    <row r="1492" spans="1:7" hidden="1" x14ac:dyDescent="0.3">
      <c r="A1492" s="356">
        <v>103163</v>
      </c>
      <c r="B1492" s="356">
        <v>330</v>
      </c>
      <c r="C1492" s="356" t="s">
        <v>399</v>
      </c>
      <c r="D1492" s="356">
        <v>3302016</v>
      </c>
      <c r="E1492" s="356" t="s">
        <v>10888</v>
      </c>
      <c r="F1492" s="356"/>
      <c r="G1492" s="355">
        <v>8061.25</v>
      </c>
    </row>
    <row r="1493" spans="1:7" hidden="1" x14ac:dyDescent="0.3">
      <c r="A1493" s="356">
        <v>103164</v>
      </c>
      <c r="B1493" s="356">
        <v>330</v>
      </c>
      <c r="C1493" s="356" t="s">
        <v>399</v>
      </c>
      <c r="D1493" s="356">
        <v>3302017</v>
      </c>
      <c r="E1493" s="356" t="s">
        <v>10887</v>
      </c>
      <c r="F1493" s="356"/>
      <c r="G1493" s="355">
        <v>7037.5</v>
      </c>
    </row>
    <row r="1494" spans="1:7" hidden="1" x14ac:dyDescent="0.3">
      <c r="A1494" s="356">
        <v>103165</v>
      </c>
      <c r="B1494" s="356">
        <v>330</v>
      </c>
      <c r="C1494" s="356" t="s">
        <v>399</v>
      </c>
      <c r="D1494" s="356">
        <v>3302018</v>
      </c>
      <c r="E1494" s="356" t="s">
        <v>10152</v>
      </c>
      <c r="F1494" s="356"/>
      <c r="G1494" s="355">
        <v>8774.5</v>
      </c>
    </row>
    <row r="1495" spans="1:7" hidden="1" x14ac:dyDescent="0.3">
      <c r="A1495" s="356">
        <v>103168</v>
      </c>
      <c r="B1495" s="356">
        <v>330</v>
      </c>
      <c r="C1495" s="356" t="s">
        <v>399</v>
      </c>
      <c r="D1495" s="356">
        <v>3302024</v>
      </c>
      <c r="E1495" s="356" t="s">
        <v>10886</v>
      </c>
      <c r="F1495" s="356"/>
      <c r="G1495" s="355">
        <v>6587.5</v>
      </c>
    </row>
    <row r="1496" spans="1:7" hidden="1" x14ac:dyDescent="0.3">
      <c r="A1496" s="356">
        <v>103169</v>
      </c>
      <c r="B1496" s="356">
        <v>330</v>
      </c>
      <c r="C1496" s="356" t="s">
        <v>399</v>
      </c>
      <c r="D1496" s="356">
        <v>3302025</v>
      </c>
      <c r="E1496" s="356" t="s">
        <v>10885</v>
      </c>
      <c r="F1496" s="356"/>
      <c r="G1496" s="355">
        <v>6362.5</v>
      </c>
    </row>
    <row r="1497" spans="1:7" hidden="1" x14ac:dyDescent="0.3">
      <c r="A1497" s="356">
        <v>103172</v>
      </c>
      <c r="B1497" s="356">
        <v>330</v>
      </c>
      <c r="C1497" s="356" t="s">
        <v>399</v>
      </c>
      <c r="D1497" s="356">
        <v>3302030</v>
      </c>
      <c r="E1497" s="356" t="s">
        <v>10884</v>
      </c>
      <c r="F1497" s="356"/>
      <c r="G1497" s="355">
        <v>12070.75</v>
      </c>
    </row>
    <row r="1498" spans="1:7" hidden="1" x14ac:dyDescent="0.3">
      <c r="A1498" s="356">
        <v>103178</v>
      </c>
      <c r="B1498" s="356">
        <v>330</v>
      </c>
      <c r="C1498" s="356" t="s">
        <v>399</v>
      </c>
      <c r="D1498" s="356">
        <v>3302040</v>
      </c>
      <c r="E1498" s="356" t="s">
        <v>5600</v>
      </c>
      <c r="F1498" s="356"/>
      <c r="G1498" s="355">
        <v>9226.75</v>
      </c>
    </row>
    <row r="1499" spans="1:7" hidden="1" x14ac:dyDescent="0.3">
      <c r="A1499" s="356">
        <v>103188</v>
      </c>
      <c r="B1499" s="356">
        <v>330</v>
      </c>
      <c r="C1499" s="356" t="s">
        <v>399</v>
      </c>
      <c r="D1499" s="356">
        <v>3302053</v>
      </c>
      <c r="E1499" s="356" t="s">
        <v>10883</v>
      </c>
      <c r="F1499" s="356"/>
      <c r="G1499" s="355">
        <v>9400</v>
      </c>
    </row>
    <row r="1500" spans="1:7" hidden="1" x14ac:dyDescent="0.3">
      <c r="A1500" s="356">
        <v>103189</v>
      </c>
      <c r="B1500" s="356">
        <v>330</v>
      </c>
      <c r="C1500" s="356" t="s">
        <v>399</v>
      </c>
      <c r="D1500" s="356">
        <v>3302054</v>
      </c>
      <c r="E1500" s="356" t="s">
        <v>10882</v>
      </c>
      <c r="F1500" s="356"/>
      <c r="G1500" s="355">
        <v>8356</v>
      </c>
    </row>
    <row r="1501" spans="1:7" hidden="1" x14ac:dyDescent="0.3">
      <c r="A1501" s="356">
        <v>103190</v>
      </c>
      <c r="B1501" s="356">
        <v>330</v>
      </c>
      <c r="C1501" s="356" t="s">
        <v>399</v>
      </c>
      <c r="D1501" s="356">
        <v>3302055</v>
      </c>
      <c r="E1501" s="356" t="s">
        <v>10881</v>
      </c>
      <c r="F1501" s="356"/>
      <c r="G1501" s="355">
        <v>8682.25</v>
      </c>
    </row>
    <row r="1502" spans="1:7" hidden="1" x14ac:dyDescent="0.3">
      <c r="A1502" s="356">
        <v>103192</v>
      </c>
      <c r="B1502" s="356">
        <v>330</v>
      </c>
      <c r="C1502" s="356" t="s">
        <v>399</v>
      </c>
      <c r="D1502" s="356">
        <v>3302062</v>
      </c>
      <c r="E1502" s="356" t="s">
        <v>10880</v>
      </c>
      <c r="F1502" s="356"/>
      <c r="G1502" s="355">
        <v>11272</v>
      </c>
    </row>
    <row r="1503" spans="1:7" hidden="1" x14ac:dyDescent="0.3">
      <c r="A1503" s="356">
        <v>103193</v>
      </c>
      <c r="B1503" s="356">
        <v>330</v>
      </c>
      <c r="C1503" s="356" t="s">
        <v>399</v>
      </c>
      <c r="D1503" s="356">
        <v>3302063</v>
      </c>
      <c r="E1503" s="356" t="s">
        <v>10879</v>
      </c>
      <c r="F1503" s="356"/>
      <c r="G1503" s="355">
        <v>10828.75</v>
      </c>
    </row>
    <row r="1504" spans="1:7" hidden="1" x14ac:dyDescent="0.3">
      <c r="A1504" s="356">
        <v>103196</v>
      </c>
      <c r="B1504" s="356">
        <v>330</v>
      </c>
      <c r="C1504" s="356" t="s">
        <v>399</v>
      </c>
      <c r="D1504" s="356">
        <v>3302067</v>
      </c>
      <c r="E1504" s="356" t="s">
        <v>10878</v>
      </c>
      <c r="F1504" s="356"/>
      <c r="G1504" s="355">
        <v>8815</v>
      </c>
    </row>
    <row r="1505" spans="1:7" hidden="1" x14ac:dyDescent="0.3">
      <c r="A1505" s="356">
        <v>103200</v>
      </c>
      <c r="B1505" s="356">
        <v>330</v>
      </c>
      <c r="C1505" s="356" t="s">
        <v>399</v>
      </c>
      <c r="D1505" s="356">
        <v>3302079</v>
      </c>
      <c r="E1505" s="356" t="s">
        <v>10877</v>
      </c>
      <c r="F1505" s="356"/>
      <c r="G1505" s="355">
        <v>8421.25</v>
      </c>
    </row>
    <row r="1506" spans="1:7" hidden="1" x14ac:dyDescent="0.3">
      <c r="A1506" s="356">
        <v>103201</v>
      </c>
      <c r="B1506" s="356">
        <v>330</v>
      </c>
      <c r="C1506" s="356" t="s">
        <v>399</v>
      </c>
      <c r="D1506" s="356">
        <v>3302081</v>
      </c>
      <c r="E1506" s="356" t="s">
        <v>10876</v>
      </c>
      <c r="F1506" s="356"/>
      <c r="G1506" s="355">
        <v>8965.75</v>
      </c>
    </row>
    <row r="1507" spans="1:7" hidden="1" x14ac:dyDescent="0.3">
      <c r="A1507" s="356">
        <v>103205</v>
      </c>
      <c r="B1507" s="356">
        <v>330</v>
      </c>
      <c r="C1507" s="356" t="s">
        <v>399</v>
      </c>
      <c r="D1507" s="356">
        <v>3302087</v>
      </c>
      <c r="E1507" s="356" t="s">
        <v>10875</v>
      </c>
      <c r="F1507" s="356"/>
      <c r="G1507" s="355">
        <v>7937.5</v>
      </c>
    </row>
    <row r="1508" spans="1:7" hidden="1" x14ac:dyDescent="0.3">
      <c r="A1508" s="356">
        <v>103208</v>
      </c>
      <c r="B1508" s="356">
        <v>330</v>
      </c>
      <c r="C1508" s="356" t="s">
        <v>399</v>
      </c>
      <c r="D1508" s="356">
        <v>3302091</v>
      </c>
      <c r="E1508" s="356" t="s">
        <v>10874</v>
      </c>
      <c r="F1508" s="356"/>
      <c r="G1508" s="355">
        <v>6525.85</v>
      </c>
    </row>
    <row r="1509" spans="1:7" hidden="1" x14ac:dyDescent="0.3">
      <c r="A1509" s="356">
        <v>103209</v>
      </c>
      <c r="B1509" s="356">
        <v>330</v>
      </c>
      <c r="C1509" s="356" t="s">
        <v>399</v>
      </c>
      <c r="D1509" s="356">
        <v>3302092</v>
      </c>
      <c r="E1509" s="356" t="s">
        <v>10873</v>
      </c>
      <c r="F1509" s="356"/>
      <c r="G1509" s="355">
        <v>9400</v>
      </c>
    </row>
    <row r="1510" spans="1:7" hidden="1" x14ac:dyDescent="0.3">
      <c r="A1510" s="356">
        <v>103210</v>
      </c>
      <c r="B1510" s="356">
        <v>330</v>
      </c>
      <c r="C1510" s="356" t="s">
        <v>399</v>
      </c>
      <c r="D1510" s="356">
        <v>3302093</v>
      </c>
      <c r="E1510" s="356" t="s">
        <v>10872</v>
      </c>
      <c r="F1510" s="356"/>
      <c r="G1510" s="355">
        <v>8389.75</v>
      </c>
    </row>
    <row r="1511" spans="1:7" hidden="1" x14ac:dyDescent="0.3">
      <c r="A1511" s="356">
        <v>103213</v>
      </c>
      <c r="B1511" s="356">
        <v>330</v>
      </c>
      <c r="C1511" s="356" t="s">
        <v>399</v>
      </c>
      <c r="D1511" s="356">
        <v>3302097</v>
      </c>
      <c r="E1511" s="356" t="s">
        <v>10871</v>
      </c>
      <c r="F1511" s="356"/>
      <c r="G1511" s="355">
        <v>6502</v>
      </c>
    </row>
    <row r="1512" spans="1:7" hidden="1" x14ac:dyDescent="0.3">
      <c r="A1512" s="356">
        <v>103214</v>
      </c>
      <c r="B1512" s="356">
        <v>330</v>
      </c>
      <c r="C1512" s="356" t="s">
        <v>399</v>
      </c>
      <c r="D1512" s="356">
        <v>3302099</v>
      </c>
      <c r="E1512" s="356" t="s">
        <v>8968</v>
      </c>
      <c r="F1512" s="356"/>
      <c r="G1512" s="355">
        <v>6621.25</v>
      </c>
    </row>
    <row r="1513" spans="1:7" hidden="1" x14ac:dyDescent="0.3">
      <c r="A1513" s="356">
        <v>103217</v>
      </c>
      <c r="B1513" s="356">
        <v>330</v>
      </c>
      <c r="C1513" s="356" t="s">
        <v>399</v>
      </c>
      <c r="D1513" s="356">
        <v>3302108</v>
      </c>
      <c r="E1513" s="356" t="s">
        <v>10870</v>
      </c>
      <c r="F1513" s="356"/>
      <c r="G1513" s="355">
        <v>14035</v>
      </c>
    </row>
    <row r="1514" spans="1:7" hidden="1" x14ac:dyDescent="0.3">
      <c r="A1514" s="356">
        <v>103221</v>
      </c>
      <c r="B1514" s="356">
        <v>330</v>
      </c>
      <c r="C1514" s="356" t="s">
        <v>399</v>
      </c>
      <c r="D1514" s="356">
        <v>3302115</v>
      </c>
      <c r="E1514" s="356" t="s">
        <v>10869</v>
      </c>
      <c r="F1514" s="356"/>
      <c r="G1514" s="355">
        <v>7649.5</v>
      </c>
    </row>
    <row r="1515" spans="1:7" hidden="1" x14ac:dyDescent="0.3">
      <c r="A1515" s="356">
        <v>103222</v>
      </c>
      <c r="B1515" s="356">
        <v>330</v>
      </c>
      <c r="C1515" s="356" t="s">
        <v>399</v>
      </c>
      <c r="D1515" s="356">
        <v>3302118</v>
      </c>
      <c r="E1515" s="356" t="s">
        <v>10868</v>
      </c>
      <c r="F1515" s="356"/>
      <c r="G1515" s="355">
        <v>8657.5</v>
      </c>
    </row>
    <row r="1516" spans="1:7" hidden="1" x14ac:dyDescent="0.3">
      <c r="A1516" s="356">
        <v>103223</v>
      </c>
      <c r="B1516" s="356">
        <v>330</v>
      </c>
      <c r="C1516" s="356" t="s">
        <v>399</v>
      </c>
      <c r="D1516" s="356">
        <v>3302119</v>
      </c>
      <c r="E1516" s="356" t="s">
        <v>10867</v>
      </c>
      <c r="F1516" s="356"/>
      <c r="G1516" s="355">
        <v>8860</v>
      </c>
    </row>
    <row r="1517" spans="1:7" hidden="1" x14ac:dyDescent="0.3">
      <c r="A1517" s="356">
        <v>103227</v>
      </c>
      <c r="B1517" s="356">
        <v>330</v>
      </c>
      <c r="C1517" s="356" t="s">
        <v>399</v>
      </c>
      <c r="D1517" s="356">
        <v>3302127</v>
      </c>
      <c r="E1517" s="356" t="s">
        <v>10866</v>
      </c>
      <c r="F1517" s="356"/>
      <c r="G1517" s="355">
        <v>9231.25</v>
      </c>
    </row>
    <row r="1518" spans="1:7" hidden="1" x14ac:dyDescent="0.3">
      <c r="A1518" s="356">
        <v>103228</v>
      </c>
      <c r="B1518" s="356">
        <v>330</v>
      </c>
      <c r="C1518" s="356" t="s">
        <v>399</v>
      </c>
      <c r="D1518" s="356">
        <v>3302128</v>
      </c>
      <c r="E1518" s="356" t="s">
        <v>10865</v>
      </c>
      <c r="F1518" s="356"/>
      <c r="G1518" s="355">
        <v>8151.25</v>
      </c>
    </row>
    <row r="1519" spans="1:7" hidden="1" x14ac:dyDescent="0.3">
      <c r="A1519" s="356">
        <v>103229</v>
      </c>
      <c r="B1519" s="356">
        <v>330</v>
      </c>
      <c r="C1519" s="356" t="s">
        <v>399</v>
      </c>
      <c r="D1519" s="356">
        <v>3302129</v>
      </c>
      <c r="E1519" s="356" t="s">
        <v>10864</v>
      </c>
      <c r="F1519" s="356"/>
      <c r="G1519" s="355">
        <v>7127.5</v>
      </c>
    </row>
    <row r="1520" spans="1:7" hidden="1" x14ac:dyDescent="0.3">
      <c r="A1520" s="356">
        <v>103233</v>
      </c>
      <c r="B1520" s="356">
        <v>330</v>
      </c>
      <c r="C1520" s="356" t="s">
        <v>399</v>
      </c>
      <c r="D1520" s="356">
        <v>3302133</v>
      </c>
      <c r="E1520" s="356" t="s">
        <v>10863</v>
      </c>
      <c r="F1520" s="356"/>
      <c r="G1520" s="355">
        <v>8702.5</v>
      </c>
    </row>
    <row r="1521" spans="1:7" hidden="1" x14ac:dyDescent="0.3">
      <c r="A1521" s="356">
        <v>103237</v>
      </c>
      <c r="B1521" s="356">
        <v>330</v>
      </c>
      <c r="C1521" s="356" t="s">
        <v>399</v>
      </c>
      <c r="D1521" s="356">
        <v>3302142</v>
      </c>
      <c r="E1521" s="356" t="s">
        <v>10862</v>
      </c>
      <c r="F1521" s="356"/>
      <c r="G1521" s="355">
        <v>8698</v>
      </c>
    </row>
    <row r="1522" spans="1:7" hidden="1" x14ac:dyDescent="0.3">
      <c r="A1522" s="356">
        <v>103240</v>
      </c>
      <c r="B1522" s="356">
        <v>330</v>
      </c>
      <c r="C1522" s="356" t="s">
        <v>399</v>
      </c>
      <c r="D1522" s="356">
        <v>3302149</v>
      </c>
      <c r="E1522" s="356" t="s">
        <v>10861</v>
      </c>
      <c r="F1522" s="356"/>
      <c r="G1522" s="355">
        <v>8675.5</v>
      </c>
    </row>
    <row r="1523" spans="1:7" hidden="1" x14ac:dyDescent="0.3">
      <c r="A1523" s="356">
        <v>103241</v>
      </c>
      <c r="B1523" s="356">
        <v>330</v>
      </c>
      <c r="C1523" s="356" t="s">
        <v>399</v>
      </c>
      <c r="D1523" s="356">
        <v>3302150</v>
      </c>
      <c r="E1523" s="356" t="s">
        <v>10641</v>
      </c>
      <c r="F1523" s="356"/>
      <c r="G1523" s="355">
        <v>9748.75</v>
      </c>
    </row>
    <row r="1524" spans="1:7" hidden="1" x14ac:dyDescent="0.3">
      <c r="A1524" s="356">
        <v>103243</v>
      </c>
      <c r="B1524" s="356">
        <v>330</v>
      </c>
      <c r="C1524" s="356" t="s">
        <v>399</v>
      </c>
      <c r="D1524" s="356">
        <v>3302153</v>
      </c>
      <c r="E1524" s="356" t="s">
        <v>10860</v>
      </c>
      <c r="F1524" s="356"/>
      <c r="G1524" s="355">
        <v>8207.5</v>
      </c>
    </row>
    <row r="1525" spans="1:7" hidden="1" x14ac:dyDescent="0.3">
      <c r="A1525" s="356">
        <v>103246</v>
      </c>
      <c r="B1525" s="356">
        <v>330</v>
      </c>
      <c r="C1525" s="356" t="s">
        <v>399</v>
      </c>
      <c r="D1525" s="356">
        <v>3302157</v>
      </c>
      <c r="E1525" s="356" t="s">
        <v>10859</v>
      </c>
      <c r="F1525" s="356"/>
      <c r="G1525" s="355">
        <v>8644</v>
      </c>
    </row>
    <row r="1526" spans="1:7" hidden="1" x14ac:dyDescent="0.3">
      <c r="A1526" s="356">
        <v>103247</v>
      </c>
      <c r="B1526" s="356">
        <v>330</v>
      </c>
      <c r="C1526" s="356" t="s">
        <v>399</v>
      </c>
      <c r="D1526" s="356">
        <v>3302159</v>
      </c>
      <c r="E1526" s="356" t="s">
        <v>2546</v>
      </c>
      <c r="F1526" s="356"/>
      <c r="G1526" s="355">
        <v>6373.75</v>
      </c>
    </row>
    <row r="1527" spans="1:7" hidden="1" x14ac:dyDescent="0.3">
      <c r="A1527" s="356">
        <v>103248</v>
      </c>
      <c r="B1527" s="356">
        <v>330</v>
      </c>
      <c r="C1527" s="356" t="s">
        <v>399</v>
      </c>
      <c r="D1527" s="356">
        <v>3302160</v>
      </c>
      <c r="E1527" s="356" t="s">
        <v>10858</v>
      </c>
      <c r="F1527" s="356"/>
      <c r="G1527" s="355">
        <v>7948.75</v>
      </c>
    </row>
    <row r="1528" spans="1:7" hidden="1" x14ac:dyDescent="0.3">
      <c r="A1528" s="356">
        <v>103249</v>
      </c>
      <c r="B1528" s="356">
        <v>330</v>
      </c>
      <c r="C1528" s="356" t="s">
        <v>399</v>
      </c>
      <c r="D1528" s="356">
        <v>3302161</v>
      </c>
      <c r="E1528" s="356" t="s">
        <v>10857</v>
      </c>
      <c r="F1528" s="356"/>
      <c r="G1528" s="355">
        <v>7312</v>
      </c>
    </row>
    <row r="1529" spans="1:7" hidden="1" x14ac:dyDescent="0.3">
      <c r="A1529" s="356">
        <v>103252</v>
      </c>
      <c r="B1529" s="356">
        <v>330</v>
      </c>
      <c r="C1529" s="356" t="s">
        <v>399</v>
      </c>
      <c r="D1529" s="356">
        <v>3302169</v>
      </c>
      <c r="E1529" s="356" t="s">
        <v>10856</v>
      </c>
      <c r="F1529" s="356"/>
      <c r="G1529" s="355">
        <v>8815</v>
      </c>
    </row>
    <row r="1530" spans="1:7" hidden="1" x14ac:dyDescent="0.3">
      <c r="A1530" s="356">
        <v>103255</v>
      </c>
      <c r="B1530" s="356">
        <v>330</v>
      </c>
      <c r="C1530" s="356" t="s">
        <v>399</v>
      </c>
      <c r="D1530" s="356">
        <v>3302174</v>
      </c>
      <c r="E1530" s="356" t="s">
        <v>10855</v>
      </c>
      <c r="F1530" s="356"/>
      <c r="G1530" s="355">
        <v>8038.75</v>
      </c>
    </row>
    <row r="1531" spans="1:7" hidden="1" x14ac:dyDescent="0.3">
      <c r="A1531" s="356">
        <v>103256</v>
      </c>
      <c r="B1531" s="356">
        <v>330</v>
      </c>
      <c r="C1531" s="356" t="s">
        <v>399</v>
      </c>
      <c r="D1531" s="356">
        <v>3302176</v>
      </c>
      <c r="E1531" s="356" t="s">
        <v>10854</v>
      </c>
      <c r="F1531" s="356"/>
      <c r="G1531" s="355">
        <v>12291.25</v>
      </c>
    </row>
    <row r="1532" spans="1:7" hidden="1" x14ac:dyDescent="0.3">
      <c r="A1532" s="356">
        <v>103257</v>
      </c>
      <c r="B1532" s="356">
        <v>330</v>
      </c>
      <c r="C1532" s="356" t="s">
        <v>399</v>
      </c>
      <c r="D1532" s="356">
        <v>3302178</v>
      </c>
      <c r="E1532" s="356" t="s">
        <v>10853</v>
      </c>
      <c r="F1532" s="356"/>
      <c r="G1532" s="355">
        <v>6776.5</v>
      </c>
    </row>
    <row r="1533" spans="1:7" hidden="1" x14ac:dyDescent="0.3">
      <c r="A1533" s="356">
        <v>103261</v>
      </c>
      <c r="B1533" s="356">
        <v>330</v>
      </c>
      <c r="C1533" s="356" t="s">
        <v>399</v>
      </c>
      <c r="D1533" s="356">
        <v>3302183</v>
      </c>
      <c r="E1533" s="356" t="s">
        <v>10852</v>
      </c>
      <c r="F1533" s="356"/>
      <c r="G1533" s="355">
        <v>7775.5</v>
      </c>
    </row>
    <row r="1534" spans="1:7" hidden="1" x14ac:dyDescent="0.3">
      <c r="A1534" s="356">
        <v>103262</v>
      </c>
      <c r="B1534" s="356">
        <v>330</v>
      </c>
      <c r="C1534" s="356" t="s">
        <v>399</v>
      </c>
      <c r="D1534" s="356">
        <v>3302184</v>
      </c>
      <c r="E1534" s="356" t="s">
        <v>10851</v>
      </c>
      <c r="F1534" s="356"/>
      <c r="G1534" s="355">
        <v>8880.25</v>
      </c>
    </row>
    <row r="1535" spans="1:7" hidden="1" x14ac:dyDescent="0.3">
      <c r="A1535" s="356">
        <v>103263</v>
      </c>
      <c r="B1535" s="356">
        <v>330</v>
      </c>
      <c r="C1535" s="356" t="s">
        <v>399</v>
      </c>
      <c r="D1535" s="356">
        <v>3302185</v>
      </c>
      <c r="E1535" s="356" t="s">
        <v>10850</v>
      </c>
      <c r="F1535" s="356"/>
      <c r="G1535" s="355">
        <v>8826.25</v>
      </c>
    </row>
    <row r="1536" spans="1:7" hidden="1" x14ac:dyDescent="0.3">
      <c r="A1536" s="356">
        <v>103265</v>
      </c>
      <c r="B1536" s="356">
        <v>330</v>
      </c>
      <c r="C1536" s="356" t="s">
        <v>399</v>
      </c>
      <c r="D1536" s="356">
        <v>3302189</v>
      </c>
      <c r="E1536" s="356" t="s">
        <v>10849</v>
      </c>
      <c r="F1536" s="356"/>
      <c r="G1536" s="355">
        <v>8446</v>
      </c>
    </row>
    <row r="1537" spans="1:7" hidden="1" x14ac:dyDescent="0.3">
      <c r="A1537" s="356">
        <v>103266</v>
      </c>
      <c r="B1537" s="356">
        <v>330</v>
      </c>
      <c r="C1537" s="356" t="s">
        <v>399</v>
      </c>
      <c r="D1537" s="356">
        <v>3302190</v>
      </c>
      <c r="E1537" s="356" t="s">
        <v>10848</v>
      </c>
      <c r="F1537" s="356"/>
      <c r="G1537" s="355">
        <v>6193.75</v>
      </c>
    </row>
    <row r="1538" spans="1:7" hidden="1" x14ac:dyDescent="0.3">
      <c r="A1538" s="356">
        <v>103267</v>
      </c>
      <c r="B1538" s="356">
        <v>330</v>
      </c>
      <c r="C1538" s="356" t="s">
        <v>399</v>
      </c>
      <c r="D1538" s="356">
        <v>3302191</v>
      </c>
      <c r="E1538" s="356" t="s">
        <v>10847</v>
      </c>
      <c r="F1538" s="356"/>
      <c r="G1538" s="355">
        <v>6607.75</v>
      </c>
    </row>
    <row r="1539" spans="1:7" hidden="1" x14ac:dyDescent="0.3">
      <c r="A1539" s="356">
        <v>103268</v>
      </c>
      <c r="B1539" s="356">
        <v>330</v>
      </c>
      <c r="C1539" s="356" t="s">
        <v>399</v>
      </c>
      <c r="D1539" s="356">
        <v>3302192</v>
      </c>
      <c r="E1539" s="356" t="s">
        <v>4610</v>
      </c>
      <c r="F1539" s="356"/>
      <c r="G1539" s="355">
        <v>11087.5</v>
      </c>
    </row>
    <row r="1540" spans="1:7" hidden="1" x14ac:dyDescent="0.3">
      <c r="A1540" s="356">
        <v>103279</v>
      </c>
      <c r="B1540" s="356">
        <v>330</v>
      </c>
      <c r="C1540" s="356" t="s">
        <v>399</v>
      </c>
      <c r="D1540" s="356">
        <v>3302225</v>
      </c>
      <c r="E1540" s="356" t="s">
        <v>10846</v>
      </c>
      <c r="F1540" s="356"/>
      <c r="G1540" s="355">
        <v>8106.25</v>
      </c>
    </row>
    <row r="1541" spans="1:7" hidden="1" x14ac:dyDescent="0.3">
      <c r="A1541" s="356">
        <v>103281</v>
      </c>
      <c r="B1541" s="356">
        <v>330</v>
      </c>
      <c r="C1541" s="356" t="s">
        <v>399</v>
      </c>
      <c r="D1541" s="356">
        <v>3302227</v>
      </c>
      <c r="E1541" s="356" t="s">
        <v>10845</v>
      </c>
      <c r="F1541" s="356"/>
      <c r="G1541" s="355">
        <v>8506.75</v>
      </c>
    </row>
    <row r="1542" spans="1:7" hidden="1" x14ac:dyDescent="0.3">
      <c r="A1542" s="356">
        <v>103284</v>
      </c>
      <c r="B1542" s="356">
        <v>330</v>
      </c>
      <c r="C1542" s="356" t="s">
        <v>399</v>
      </c>
      <c r="D1542" s="356">
        <v>3302231</v>
      </c>
      <c r="E1542" s="356" t="s">
        <v>10844</v>
      </c>
      <c r="F1542" s="356"/>
      <c r="G1542" s="355">
        <v>8972.5</v>
      </c>
    </row>
    <row r="1543" spans="1:7" hidden="1" x14ac:dyDescent="0.3">
      <c r="A1543" s="356">
        <v>103286</v>
      </c>
      <c r="B1543" s="356">
        <v>330</v>
      </c>
      <c r="C1543" s="356" t="s">
        <v>399</v>
      </c>
      <c r="D1543" s="356">
        <v>3302236</v>
      </c>
      <c r="E1543" s="356" t="s">
        <v>10843</v>
      </c>
      <c r="F1543" s="356"/>
      <c r="G1543" s="355">
        <v>6610</v>
      </c>
    </row>
    <row r="1544" spans="1:7" hidden="1" x14ac:dyDescent="0.3">
      <c r="A1544" s="356">
        <v>103288</v>
      </c>
      <c r="B1544" s="356">
        <v>330</v>
      </c>
      <c r="C1544" s="356" t="s">
        <v>399</v>
      </c>
      <c r="D1544" s="356">
        <v>3302238</v>
      </c>
      <c r="E1544" s="356" t="s">
        <v>10842</v>
      </c>
      <c r="F1544" s="356"/>
      <c r="G1544" s="355">
        <v>6139.75</v>
      </c>
    </row>
    <row r="1545" spans="1:7" hidden="1" x14ac:dyDescent="0.3">
      <c r="A1545" s="356">
        <v>103289</v>
      </c>
      <c r="B1545" s="356">
        <v>330</v>
      </c>
      <c r="C1545" s="356" t="s">
        <v>399</v>
      </c>
      <c r="D1545" s="356">
        <v>3302239</v>
      </c>
      <c r="E1545" s="356" t="s">
        <v>10841</v>
      </c>
      <c r="F1545" s="356"/>
      <c r="G1545" s="355">
        <v>6511</v>
      </c>
    </row>
    <row r="1546" spans="1:7" hidden="1" x14ac:dyDescent="0.3">
      <c r="A1546" s="356">
        <v>103291</v>
      </c>
      <c r="B1546" s="356">
        <v>330</v>
      </c>
      <c r="C1546" s="356" t="s">
        <v>399</v>
      </c>
      <c r="D1546" s="356">
        <v>3302241</v>
      </c>
      <c r="E1546" s="356" t="s">
        <v>10840</v>
      </c>
      <c r="F1546" s="356"/>
      <c r="G1546" s="355">
        <v>7127.5</v>
      </c>
    </row>
    <row r="1547" spans="1:7" hidden="1" x14ac:dyDescent="0.3">
      <c r="A1547" s="356">
        <v>103295</v>
      </c>
      <c r="B1547" s="356">
        <v>330</v>
      </c>
      <c r="C1547" s="356" t="s">
        <v>399</v>
      </c>
      <c r="D1547" s="356">
        <v>3302245</v>
      </c>
      <c r="E1547" s="356" t="s">
        <v>10839</v>
      </c>
      <c r="F1547" s="356"/>
      <c r="G1547" s="355">
        <v>6486.25</v>
      </c>
    </row>
    <row r="1548" spans="1:7" hidden="1" x14ac:dyDescent="0.3">
      <c r="A1548" s="356">
        <v>103296</v>
      </c>
      <c r="B1548" s="356">
        <v>330</v>
      </c>
      <c r="C1548" s="356" t="s">
        <v>399</v>
      </c>
      <c r="D1548" s="356">
        <v>3302246</v>
      </c>
      <c r="E1548" s="356" t="s">
        <v>1237</v>
      </c>
      <c r="F1548" s="356"/>
      <c r="G1548" s="355">
        <v>10873.75</v>
      </c>
    </row>
    <row r="1549" spans="1:7" hidden="1" x14ac:dyDescent="0.3">
      <c r="A1549" s="356">
        <v>103298</v>
      </c>
      <c r="B1549" s="356">
        <v>330</v>
      </c>
      <c r="C1549" s="356" t="s">
        <v>399</v>
      </c>
      <c r="D1549" s="356">
        <v>3302251</v>
      </c>
      <c r="E1549" s="356" t="s">
        <v>10838</v>
      </c>
      <c r="F1549" s="356"/>
      <c r="G1549" s="355">
        <v>9031</v>
      </c>
    </row>
    <row r="1550" spans="1:7" hidden="1" x14ac:dyDescent="0.3">
      <c r="A1550" s="356">
        <v>103300</v>
      </c>
      <c r="B1550" s="356">
        <v>330</v>
      </c>
      <c r="C1550" s="356" t="s">
        <v>399</v>
      </c>
      <c r="D1550" s="356">
        <v>3302254</v>
      </c>
      <c r="E1550" s="356" t="s">
        <v>10837</v>
      </c>
      <c r="F1550" s="356"/>
      <c r="G1550" s="355">
        <v>10896.25</v>
      </c>
    </row>
    <row r="1551" spans="1:7" hidden="1" x14ac:dyDescent="0.3">
      <c r="A1551" s="356">
        <v>103310</v>
      </c>
      <c r="B1551" s="356">
        <v>330</v>
      </c>
      <c r="C1551" s="356" t="s">
        <v>399</v>
      </c>
      <c r="D1551" s="356">
        <v>3302278</v>
      </c>
      <c r="E1551" s="356" t="s">
        <v>10836</v>
      </c>
      <c r="F1551" s="356"/>
      <c r="G1551" s="355">
        <v>8365</v>
      </c>
    </row>
    <row r="1552" spans="1:7" hidden="1" x14ac:dyDescent="0.3">
      <c r="A1552" s="356">
        <v>103313</v>
      </c>
      <c r="B1552" s="356">
        <v>330</v>
      </c>
      <c r="C1552" s="356" t="s">
        <v>399</v>
      </c>
      <c r="D1552" s="356">
        <v>3302284</v>
      </c>
      <c r="E1552" s="356" t="s">
        <v>10835</v>
      </c>
      <c r="F1552" s="356"/>
      <c r="G1552" s="355">
        <v>6373.75</v>
      </c>
    </row>
    <row r="1553" spans="1:7" hidden="1" x14ac:dyDescent="0.3">
      <c r="A1553" s="356">
        <v>103314</v>
      </c>
      <c r="B1553" s="356">
        <v>330</v>
      </c>
      <c r="C1553" s="356" t="s">
        <v>399</v>
      </c>
      <c r="D1553" s="356">
        <v>3302288</v>
      </c>
      <c r="E1553" s="356" t="s">
        <v>10834</v>
      </c>
      <c r="F1553" s="356"/>
      <c r="G1553" s="355">
        <v>8680</v>
      </c>
    </row>
    <row r="1554" spans="1:7" hidden="1" x14ac:dyDescent="0.3">
      <c r="A1554" s="356">
        <v>103315</v>
      </c>
      <c r="B1554" s="356">
        <v>330</v>
      </c>
      <c r="C1554" s="356" t="s">
        <v>399</v>
      </c>
      <c r="D1554" s="356">
        <v>3302289</v>
      </c>
      <c r="E1554" s="356" t="s">
        <v>10833</v>
      </c>
      <c r="F1554" s="356"/>
      <c r="G1554" s="355">
        <v>8005</v>
      </c>
    </row>
    <row r="1555" spans="1:7" hidden="1" x14ac:dyDescent="0.3">
      <c r="A1555" s="356">
        <v>103317</v>
      </c>
      <c r="B1555" s="356">
        <v>330</v>
      </c>
      <c r="C1555" s="356" t="s">
        <v>399</v>
      </c>
      <c r="D1555" s="356">
        <v>3302293</v>
      </c>
      <c r="E1555" s="356" t="s">
        <v>10832</v>
      </c>
      <c r="F1555" s="356"/>
      <c r="G1555" s="355">
        <v>11504.88</v>
      </c>
    </row>
    <row r="1556" spans="1:7" hidden="1" x14ac:dyDescent="0.3">
      <c r="A1556" s="356">
        <v>103318</v>
      </c>
      <c r="B1556" s="356">
        <v>330</v>
      </c>
      <c r="C1556" s="356" t="s">
        <v>399</v>
      </c>
      <c r="D1556" s="356">
        <v>3302294</v>
      </c>
      <c r="E1556" s="356" t="s">
        <v>10831</v>
      </c>
      <c r="F1556" s="356"/>
      <c r="G1556" s="355">
        <v>8646.25</v>
      </c>
    </row>
    <row r="1557" spans="1:7" hidden="1" x14ac:dyDescent="0.3">
      <c r="A1557" s="356">
        <v>103320</v>
      </c>
      <c r="B1557" s="356">
        <v>330</v>
      </c>
      <c r="C1557" s="356" t="s">
        <v>399</v>
      </c>
      <c r="D1557" s="356">
        <v>3302296</v>
      </c>
      <c r="E1557" s="356" t="s">
        <v>10830</v>
      </c>
      <c r="F1557" s="356"/>
      <c r="G1557" s="355">
        <v>8196.25</v>
      </c>
    </row>
    <row r="1558" spans="1:7" hidden="1" x14ac:dyDescent="0.3">
      <c r="A1558" s="356">
        <v>103324</v>
      </c>
      <c r="B1558" s="356">
        <v>330</v>
      </c>
      <c r="C1558" s="356" t="s">
        <v>399</v>
      </c>
      <c r="D1558" s="356">
        <v>3302300</v>
      </c>
      <c r="E1558" s="356" t="s">
        <v>9789</v>
      </c>
      <c r="F1558" s="356"/>
      <c r="G1558" s="355">
        <v>11546.5</v>
      </c>
    </row>
    <row r="1559" spans="1:7" hidden="1" x14ac:dyDescent="0.3">
      <c r="A1559" s="356">
        <v>103326</v>
      </c>
      <c r="B1559" s="356">
        <v>330</v>
      </c>
      <c r="C1559" s="356" t="s">
        <v>399</v>
      </c>
      <c r="D1559" s="356">
        <v>3302306</v>
      </c>
      <c r="E1559" s="356" t="s">
        <v>10829</v>
      </c>
      <c r="F1559" s="356"/>
      <c r="G1559" s="355">
        <v>6137.5</v>
      </c>
    </row>
    <row r="1560" spans="1:7" hidden="1" x14ac:dyDescent="0.3">
      <c r="A1560" s="356">
        <v>103328</v>
      </c>
      <c r="B1560" s="356">
        <v>330</v>
      </c>
      <c r="C1560" s="356" t="s">
        <v>399</v>
      </c>
      <c r="D1560" s="356">
        <v>3302308</v>
      </c>
      <c r="E1560" s="356" t="s">
        <v>10828</v>
      </c>
      <c r="F1560" s="356"/>
      <c r="G1560" s="355">
        <v>8963.5</v>
      </c>
    </row>
    <row r="1561" spans="1:7" hidden="1" x14ac:dyDescent="0.3">
      <c r="A1561" s="356">
        <v>103332</v>
      </c>
      <c r="B1561" s="356">
        <v>330</v>
      </c>
      <c r="C1561" s="356" t="s">
        <v>399</v>
      </c>
      <c r="D1561" s="356">
        <v>3302312</v>
      </c>
      <c r="E1561" s="356" t="s">
        <v>10827</v>
      </c>
      <c r="F1561" s="356"/>
      <c r="G1561" s="355">
        <v>8736.25</v>
      </c>
    </row>
    <row r="1562" spans="1:7" hidden="1" x14ac:dyDescent="0.3">
      <c r="A1562" s="356">
        <v>103333</v>
      </c>
      <c r="B1562" s="356">
        <v>330</v>
      </c>
      <c r="C1562" s="356" t="s">
        <v>399</v>
      </c>
      <c r="D1562" s="356">
        <v>3302313</v>
      </c>
      <c r="E1562" s="356" t="s">
        <v>10826</v>
      </c>
      <c r="F1562" s="356"/>
      <c r="G1562" s="355">
        <v>8173.75</v>
      </c>
    </row>
    <row r="1563" spans="1:7" hidden="1" x14ac:dyDescent="0.3">
      <c r="A1563" s="356">
        <v>103334</v>
      </c>
      <c r="B1563" s="356">
        <v>330</v>
      </c>
      <c r="C1563" s="356" t="s">
        <v>399</v>
      </c>
      <c r="D1563" s="356">
        <v>3302314</v>
      </c>
      <c r="E1563" s="356" t="s">
        <v>10825</v>
      </c>
      <c r="F1563" s="356"/>
      <c r="G1563" s="355">
        <v>6385</v>
      </c>
    </row>
    <row r="1564" spans="1:7" hidden="1" x14ac:dyDescent="0.3">
      <c r="A1564" s="356">
        <v>103337</v>
      </c>
      <c r="B1564" s="356">
        <v>330</v>
      </c>
      <c r="C1564" s="356" t="s">
        <v>399</v>
      </c>
      <c r="D1564" s="356">
        <v>3302317</v>
      </c>
      <c r="E1564" s="356" t="s">
        <v>10824</v>
      </c>
      <c r="F1564" s="356"/>
      <c r="G1564" s="355">
        <v>7676.5</v>
      </c>
    </row>
    <row r="1565" spans="1:7" hidden="1" x14ac:dyDescent="0.3">
      <c r="A1565" s="356">
        <v>103339</v>
      </c>
      <c r="B1565" s="356">
        <v>330</v>
      </c>
      <c r="C1565" s="356" t="s">
        <v>399</v>
      </c>
      <c r="D1565" s="356">
        <v>3302321</v>
      </c>
      <c r="E1565" s="356" t="s">
        <v>10823</v>
      </c>
      <c r="F1565" s="356"/>
      <c r="G1565" s="355">
        <v>6634.75</v>
      </c>
    </row>
    <row r="1566" spans="1:7" hidden="1" x14ac:dyDescent="0.3">
      <c r="A1566" s="356">
        <v>103341</v>
      </c>
      <c r="B1566" s="356">
        <v>330</v>
      </c>
      <c r="C1566" s="356" t="s">
        <v>399</v>
      </c>
      <c r="D1566" s="356">
        <v>3302401</v>
      </c>
      <c r="E1566" s="356" t="s">
        <v>10822</v>
      </c>
      <c r="F1566" s="356"/>
      <c r="G1566" s="355">
        <v>8072.5</v>
      </c>
    </row>
    <row r="1567" spans="1:7" hidden="1" x14ac:dyDescent="0.3">
      <c r="A1567" s="356">
        <v>103342</v>
      </c>
      <c r="B1567" s="356">
        <v>330</v>
      </c>
      <c r="C1567" s="356" t="s">
        <v>399</v>
      </c>
      <c r="D1567" s="356">
        <v>3302402</v>
      </c>
      <c r="E1567" s="356" t="s">
        <v>10821</v>
      </c>
      <c r="F1567" s="356"/>
      <c r="G1567" s="355">
        <v>7420</v>
      </c>
    </row>
    <row r="1568" spans="1:7" hidden="1" x14ac:dyDescent="0.3">
      <c r="A1568" s="356">
        <v>103345</v>
      </c>
      <c r="B1568" s="356">
        <v>330</v>
      </c>
      <c r="C1568" s="356" t="s">
        <v>399</v>
      </c>
      <c r="D1568" s="356">
        <v>3302406</v>
      </c>
      <c r="E1568" s="356" t="s">
        <v>10820</v>
      </c>
      <c r="F1568" s="356"/>
      <c r="G1568" s="355">
        <v>6250</v>
      </c>
    </row>
    <row r="1569" spans="1:7" hidden="1" x14ac:dyDescent="0.3">
      <c r="A1569" s="356">
        <v>103349</v>
      </c>
      <c r="B1569" s="356">
        <v>330</v>
      </c>
      <c r="C1569" s="356" t="s">
        <v>399</v>
      </c>
      <c r="D1569" s="356">
        <v>3302412</v>
      </c>
      <c r="E1569" s="356" t="s">
        <v>10819</v>
      </c>
      <c r="F1569" s="356"/>
      <c r="G1569" s="355">
        <v>8736.25</v>
      </c>
    </row>
    <row r="1570" spans="1:7" hidden="1" x14ac:dyDescent="0.3">
      <c r="A1570" s="356">
        <v>103351</v>
      </c>
      <c r="B1570" s="356">
        <v>330</v>
      </c>
      <c r="C1570" s="356" t="s">
        <v>399</v>
      </c>
      <c r="D1570" s="356">
        <v>3302416</v>
      </c>
      <c r="E1570" s="356" t="s">
        <v>10818</v>
      </c>
      <c r="F1570" s="356"/>
      <c r="G1570" s="355">
        <v>7015</v>
      </c>
    </row>
    <row r="1571" spans="1:7" hidden="1" x14ac:dyDescent="0.3">
      <c r="A1571" s="356">
        <v>103353</v>
      </c>
      <c r="B1571" s="356">
        <v>330</v>
      </c>
      <c r="C1571" s="356" t="s">
        <v>399</v>
      </c>
      <c r="D1571" s="356">
        <v>3302420</v>
      </c>
      <c r="E1571" s="356" t="s">
        <v>10817</v>
      </c>
      <c r="F1571" s="356"/>
      <c r="G1571" s="355">
        <v>7701.25</v>
      </c>
    </row>
    <row r="1572" spans="1:7" hidden="1" x14ac:dyDescent="0.3">
      <c r="A1572" s="356">
        <v>103356</v>
      </c>
      <c r="B1572" s="356">
        <v>330</v>
      </c>
      <c r="C1572" s="356" t="s">
        <v>399</v>
      </c>
      <c r="D1572" s="356">
        <v>3302425</v>
      </c>
      <c r="E1572" s="356" t="s">
        <v>10816</v>
      </c>
      <c r="F1572" s="356"/>
      <c r="G1572" s="355">
        <v>6373.75</v>
      </c>
    </row>
    <row r="1573" spans="1:7" hidden="1" x14ac:dyDescent="0.3">
      <c r="A1573" s="356">
        <v>103360</v>
      </c>
      <c r="B1573" s="356">
        <v>330</v>
      </c>
      <c r="C1573" s="356" t="s">
        <v>399</v>
      </c>
      <c r="D1573" s="356">
        <v>3302429</v>
      </c>
      <c r="E1573" s="356" t="s">
        <v>10815</v>
      </c>
      <c r="F1573" s="356"/>
      <c r="G1573" s="355">
        <v>6272.5</v>
      </c>
    </row>
    <row r="1574" spans="1:7" hidden="1" x14ac:dyDescent="0.3">
      <c r="A1574" s="356">
        <v>103362</v>
      </c>
      <c r="B1574" s="356">
        <v>330</v>
      </c>
      <c r="C1574" s="356" t="s">
        <v>399</v>
      </c>
      <c r="D1574" s="356">
        <v>3302435</v>
      </c>
      <c r="E1574" s="356" t="s">
        <v>10814</v>
      </c>
      <c r="F1574" s="356"/>
      <c r="G1574" s="355">
        <v>9726.25</v>
      </c>
    </row>
    <row r="1575" spans="1:7" hidden="1" x14ac:dyDescent="0.3">
      <c r="A1575" s="356">
        <v>103365</v>
      </c>
      <c r="B1575" s="356">
        <v>330</v>
      </c>
      <c r="C1575" s="356" t="s">
        <v>399</v>
      </c>
      <c r="D1575" s="356">
        <v>3302438</v>
      </c>
      <c r="E1575" s="356" t="s">
        <v>10813</v>
      </c>
      <c r="F1575" s="356"/>
      <c r="G1575" s="355">
        <v>6317.5</v>
      </c>
    </row>
    <row r="1576" spans="1:7" hidden="1" x14ac:dyDescent="0.3">
      <c r="A1576" s="356">
        <v>103368</v>
      </c>
      <c r="B1576" s="356">
        <v>330</v>
      </c>
      <c r="C1576" s="356" t="s">
        <v>399</v>
      </c>
      <c r="D1576" s="356">
        <v>3302441</v>
      </c>
      <c r="E1576" s="356" t="s">
        <v>10812</v>
      </c>
      <c r="F1576" s="356"/>
      <c r="G1576" s="355">
        <v>8695.75</v>
      </c>
    </row>
    <row r="1577" spans="1:7" hidden="1" x14ac:dyDescent="0.3">
      <c r="A1577" s="356">
        <v>103372</v>
      </c>
      <c r="B1577" s="356">
        <v>330</v>
      </c>
      <c r="C1577" s="356" t="s">
        <v>399</v>
      </c>
      <c r="D1577" s="356">
        <v>3302445</v>
      </c>
      <c r="E1577" s="356" t="s">
        <v>10811</v>
      </c>
      <c r="F1577" s="356"/>
      <c r="G1577" s="355">
        <v>6328.75</v>
      </c>
    </row>
    <row r="1578" spans="1:7" hidden="1" x14ac:dyDescent="0.3">
      <c r="A1578" s="356">
        <v>103381</v>
      </c>
      <c r="B1578" s="356">
        <v>330</v>
      </c>
      <c r="C1578" s="356" t="s">
        <v>399</v>
      </c>
      <c r="D1578" s="356">
        <v>3302454</v>
      </c>
      <c r="E1578" s="356" t="s">
        <v>10810</v>
      </c>
      <c r="F1578" s="356"/>
      <c r="G1578" s="355">
        <v>8358.25</v>
      </c>
    </row>
    <row r="1579" spans="1:7" hidden="1" x14ac:dyDescent="0.3">
      <c r="A1579" s="356">
        <v>103383</v>
      </c>
      <c r="B1579" s="356">
        <v>330</v>
      </c>
      <c r="C1579" s="356" t="s">
        <v>399</v>
      </c>
      <c r="D1579" s="356">
        <v>3302456</v>
      </c>
      <c r="E1579" s="356" t="s">
        <v>10809</v>
      </c>
      <c r="F1579" s="356"/>
      <c r="G1579" s="355">
        <v>6317.5</v>
      </c>
    </row>
    <row r="1580" spans="1:7" hidden="1" x14ac:dyDescent="0.3">
      <c r="A1580" s="356">
        <v>103384</v>
      </c>
      <c r="B1580" s="356">
        <v>330</v>
      </c>
      <c r="C1580" s="356" t="s">
        <v>399</v>
      </c>
      <c r="D1580" s="356">
        <v>3302457</v>
      </c>
      <c r="E1580" s="356" t="s">
        <v>10808</v>
      </c>
      <c r="F1580" s="356"/>
      <c r="G1580" s="355">
        <v>9213.25</v>
      </c>
    </row>
    <row r="1581" spans="1:7" hidden="1" x14ac:dyDescent="0.3">
      <c r="A1581" s="356">
        <v>103388</v>
      </c>
      <c r="B1581" s="356">
        <v>330</v>
      </c>
      <c r="C1581" s="356" t="s">
        <v>399</v>
      </c>
      <c r="D1581" s="356">
        <v>3302462</v>
      </c>
      <c r="E1581" s="356" t="s">
        <v>10807</v>
      </c>
      <c r="F1581" s="356"/>
      <c r="G1581" s="355">
        <v>8747.5</v>
      </c>
    </row>
    <row r="1582" spans="1:7" hidden="1" x14ac:dyDescent="0.3">
      <c r="A1582" s="356">
        <v>103390</v>
      </c>
      <c r="B1582" s="356">
        <v>330</v>
      </c>
      <c r="C1582" s="356" t="s">
        <v>399</v>
      </c>
      <c r="D1582" s="356">
        <v>3302464</v>
      </c>
      <c r="E1582" s="356" t="s">
        <v>7394</v>
      </c>
      <c r="F1582" s="356"/>
      <c r="G1582" s="355">
        <v>8713.75</v>
      </c>
    </row>
    <row r="1583" spans="1:7" hidden="1" x14ac:dyDescent="0.3">
      <c r="A1583" s="356">
        <v>103391</v>
      </c>
      <c r="B1583" s="356">
        <v>330</v>
      </c>
      <c r="C1583" s="356" t="s">
        <v>399</v>
      </c>
      <c r="D1583" s="356">
        <v>3302465</v>
      </c>
      <c r="E1583" s="356" t="s">
        <v>10806</v>
      </c>
      <c r="F1583" s="356"/>
      <c r="G1583" s="355">
        <v>9062.5</v>
      </c>
    </row>
    <row r="1584" spans="1:7" hidden="1" x14ac:dyDescent="0.3">
      <c r="A1584" s="356">
        <v>103392</v>
      </c>
      <c r="B1584" s="356">
        <v>330</v>
      </c>
      <c r="C1584" s="356" t="s">
        <v>399</v>
      </c>
      <c r="D1584" s="356">
        <v>3302466</v>
      </c>
      <c r="E1584" s="356" t="s">
        <v>10805</v>
      </c>
      <c r="F1584" s="356"/>
      <c r="G1584" s="355">
        <v>11510.5</v>
      </c>
    </row>
    <row r="1585" spans="1:7" hidden="1" x14ac:dyDescent="0.3">
      <c r="A1585" s="356">
        <v>103395</v>
      </c>
      <c r="B1585" s="356">
        <v>330</v>
      </c>
      <c r="C1585" s="356" t="s">
        <v>399</v>
      </c>
      <c r="D1585" s="356">
        <v>3302469</v>
      </c>
      <c r="E1585" s="356" t="s">
        <v>10804</v>
      </c>
      <c r="F1585" s="356"/>
      <c r="G1585" s="355">
        <v>8084.65</v>
      </c>
    </row>
    <row r="1586" spans="1:7" hidden="1" x14ac:dyDescent="0.3">
      <c r="A1586" s="356">
        <v>103397</v>
      </c>
      <c r="B1586" s="356">
        <v>330</v>
      </c>
      <c r="C1586" s="356" t="s">
        <v>399</v>
      </c>
      <c r="D1586" s="356">
        <v>3303002</v>
      </c>
      <c r="E1586" s="356" t="s">
        <v>10803</v>
      </c>
      <c r="F1586" s="356"/>
      <c r="G1586" s="355">
        <v>6504.25</v>
      </c>
    </row>
    <row r="1587" spans="1:7" hidden="1" x14ac:dyDescent="0.3">
      <c r="A1587" s="356">
        <v>103398</v>
      </c>
      <c r="B1587" s="356">
        <v>330</v>
      </c>
      <c r="C1587" s="356" t="s">
        <v>399</v>
      </c>
      <c r="D1587" s="356">
        <v>3303003</v>
      </c>
      <c r="E1587" s="356" t="s">
        <v>10802</v>
      </c>
      <c r="F1587" s="356" t="s">
        <v>294</v>
      </c>
      <c r="G1587" s="355">
        <v>6895.8</v>
      </c>
    </row>
    <row r="1588" spans="1:7" hidden="1" x14ac:dyDescent="0.3">
      <c r="A1588" s="356">
        <v>103401</v>
      </c>
      <c r="B1588" s="356">
        <v>330</v>
      </c>
      <c r="C1588" s="356" t="s">
        <v>399</v>
      </c>
      <c r="D1588" s="356">
        <v>3303010</v>
      </c>
      <c r="E1588" s="356" t="s">
        <v>10801</v>
      </c>
      <c r="F1588" s="356"/>
      <c r="G1588" s="355">
        <v>8747.5</v>
      </c>
    </row>
    <row r="1589" spans="1:7" hidden="1" x14ac:dyDescent="0.3">
      <c r="A1589" s="356">
        <v>103404</v>
      </c>
      <c r="B1589" s="356">
        <v>330</v>
      </c>
      <c r="C1589" s="356" t="s">
        <v>399</v>
      </c>
      <c r="D1589" s="356">
        <v>3303016</v>
      </c>
      <c r="E1589" s="356" t="s">
        <v>2981</v>
      </c>
      <c r="F1589" s="356"/>
      <c r="G1589" s="355">
        <v>6362.5</v>
      </c>
    </row>
    <row r="1590" spans="1:7" hidden="1" x14ac:dyDescent="0.3">
      <c r="A1590" s="356">
        <v>103406</v>
      </c>
      <c r="B1590" s="356">
        <v>330</v>
      </c>
      <c r="C1590" s="356" t="s">
        <v>399</v>
      </c>
      <c r="D1590" s="356">
        <v>3303019</v>
      </c>
      <c r="E1590" s="356" t="s">
        <v>10800</v>
      </c>
      <c r="F1590" s="356"/>
      <c r="G1590" s="355">
        <v>8646.25</v>
      </c>
    </row>
    <row r="1591" spans="1:7" hidden="1" x14ac:dyDescent="0.3">
      <c r="A1591" s="356">
        <v>103410</v>
      </c>
      <c r="B1591" s="356">
        <v>330</v>
      </c>
      <c r="C1591" s="356" t="s">
        <v>399</v>
      </c>
      <c r="D1591" s="356">
        <v>3303025</v>
      </c>
      <c r="E1591" s="356" t="s">
        <v>1868</v>
      </c>
      <c r="F1591" s="356" t="s">
        <v>294</v>
      </c>
      <c r="G1591" s="355">
        <v>9398.7000000000007</v>
      </c>
    </row>
    <row r="1592" spans="1:7" hidden="1" x14ac:dyDescent="0.3">
      <c r="A1592" s="356">
        <v>103416</v>
      </c>
      <c r="B1592" s="356">
        <v>330</v>
      </c>
      <c r="C1592" s="356" t="s">
        <v>399</v>
      </c>
      <c r="D1592" s="356">
        <v>3303307</v>
      </c>
      <c r="E1592" s="356" t="s">
        <v>10799</v>
      </c>
      <c r="F1592" s="356" t="s">
        <v>294</v>
      </c>
      <c r="G1592" s="355">
        <v>8694</v>
      </c>
    </row>
    <row r="1593" spans="1:7" hidden="1" x14ac:dyDescent="0.3">
      <c r="A1593" s="356">
        <v>103417</v>
      </c>
      <c r="B1593" s="356">
        <v>330</v>
      </c>
      <c r="C1593" s="356" t="s">
        <v>399</v>
      </c>
      <c r="D1593" s="356">
        <v>3303310</v>
      </c>
      <c r="E1593" s="356" t="s">
        <v>480</v>
      </c>
      <c r="F1593" s="356" t="s">
        <v>294</v>
      </c>
      <c r="G1593" s="355">
        <v>7044.03</v>
      </c>
    </row>
    <row r="1594" spans="1:7" hidden="1" x14ac:dyDescent="0.3">
      <c r="A1594" s="356">
        <v>103420</v>
      </c>
      <c r="B1594" s="356">
        <v>330</v>
      </c>
      <c r="C1594" s="356" t="s">
        <v>399</v>
      </c>
      <c r="D1594" s="356">
        <v>3303316</v>
      </c>
      <c r="E1594" s="356" t="s">
        <v>10798</v>
      </c>
      <c r="F1594" s="356" t="s">
        <v>294</v>
      </c>
      <c r="G1594" s="355">
        <v>7199.55</v>
      </c>
    </row>
    <row r="1595" spans="1:7" hidden="1" x14ac:dyDescent="0.3">
      <c r="A1595" s="356">
        <v>103421</v>
      </c>
      <c r="B1595" s="356">
        <v>330</v>
      </c>
      <c r="C1595" s="356" t="s">
        <v>399</v>
      </c>
      <c r="D1595" s="356">
        <v>3303317</v>
      </c>
      <c r="E1595" s="356" t="s">
        <v>411</v>
      </c>
      <c r="F1595" s="356" t="s">
        <v>294</v>
      </c>
      <c r="G1595" s="355">
        <v>7318.62</v>
      </c>
    </row>
    <row r="1596" spans="1:7" hidden="1" x14ac:dyDescent="0.3">
      <c r="A1596" s="356">
        <v>103422</v>
      </c>
      <c r="B1596" s="356">
        <v>330</v>
      </c>
      <c r="C1596" s="356" t="s">
        <v>399</v>
      </c>
      <c r="D1596" s="356">
        <v>3303318</v>
      </c>
      <c r="E1596" s="356" t="s">
        <v>10797</v>
      </c>
      <c r="F1596" s="356" t="s">
        <v>294</v>
      </c>
      <c r="G1596" s="355">
        <v>9459.4500000000007</v>
      </c>
    </row>
    <row r="1597" spans="1:7" hidden="1" x14ac:dyDescent="0.3">
      <c r="A1597" s="356">
        <v>103423</v>
      </c>
      <c r="B1597" s="356">
        <v>330</v>
      </c>
      <c r="C1597" s="356" t="s">
        <v>399</v>
      </c>
      <c r="D1597" s="356">
        <v>3303319</v>
      </c>
      <c r="E1597" s="356" t="s">
        <v>8379</v>
      </c>
      <c r="F1597" s="356" t="s">
        <v>294</v>
      </c>
      <c r="G1597" s="355">
        <v>9143.5499999999993</v>
      </c>
    </row>
    <row r="1598" spans="1:7" hidden="1" x14ac:dyDescent="0.3">
      <c r="A1598" s="356">
        <v>103424</v>
      </c>
      <c r="B1598" s="356">
        <v>330</v>
      </c>
      <c r="C1598" s="356" t="s">
        <v>399</v>
      </c>
      <c r="D1598" s="356">
        <v>3303320</v>
      </c>
      <c r="E1598" s="356" t="s">
        <v>5734</v>
      </c>
      <c r="F1598" s="356" t="s">
        <v>294</v>
      </c>
      <c r="G1598" s="355">
        <v>9374.4</v>
      </c>
    </row>
    <row r="1599" spans="1:7" hidden="1" x14ac:dyDescent="0.3">
      <c r="A1599" s="356">
        <v>103425</v>
      </c>
      <c r="B1599" s="356">
        <v>330</v>
      </c>
      <c r="C1599" s="356" t="s">
        <v>399</v>
      </c>
      <c r="D1599" s="356">
        <v>3303321</v>
      </c>
      <c r="E1599" s="356" t="s">
        <v>4723</v>
      </c>
      <c r="F1599" s="356" t="s">
        <v>294</v>
      </c>
      <c r="G1599" s="355">
        <v>9374.4</v>
      </c>
    </row>
    <row r="1600" spans="1:7" hidden="1" x14ac:dyDescent="0.3">
      <c r="A1600" s="356">
        <v>103426</v>
      </c>
      <c r="B1600" s="356">
        <v>330</v>
      </c>
      <c r="C1600" s="356" t="s">
        <v>399</v>
      </c>
      <c r="D1600" s="356">
        <v>3303322</v>
      </c>
      <c r="E1600" s="356" t="s">
        <v>10796</v>
      </c>
      <c r="F1600" s="356" t="s">
        <v>294</v>
      </c>
      <c r="G1600" s="355">
        <v>7080.48</v>
      </c>
    </row>
    <row r="1601" spans="1:7" hidden="1" x14ac:dyDescent="0.3">
      <c r="A1601" s="356">
        <v>103427</v>
      </c>
      <c r="B1601" s="356">
        <v>330</v>
      </c>
      <c r="C1601" s="356" t="s">
        <v>399</v>
      </c>
      <c r="D1601" s="356">
        <v>3303323</v>
      </c>
      <c r="E1601" s="356" t="s">
        <v>10795</v>
      </c>
      <c r="F1601" s="356" t="s">
        <v>294</v>
      </c>
      <c r="G1601" s="355">
        <v>7046.46</v>
      </c>
    </row>
    <row r="1602" spans="1:7" hidden="1" x14ac:dyDescent="0.3">
      <c r="A1602" s="356">
        <v>103428</v>
      </c>
      <c r="B1602" s="356">
        <v>330</v>
      </c>
      <c r="C1602" s="356" t="s">
        <v>399</v>
      </c>
      <c r="D1602" s="356">
        <v>3303325</v>
      </c>
      <c r="E1602" s="356" t="s">
        <v>653</v>
      </c>
      <c r="F1602" s="356" t="s">
        <v>294</v>
      </c>
      <c r="G1602" s="355">
        <v>9534.7800000000007</v>
      </c>
    </row>
    <row r="1603" spans="1:7" hidden="1" x14ac:dyDescent="0.3">
      <c r="A1603" s="356">
        <v>103430</v>
      </c>
      <c r="B1603" s="356">
        <v>330</v>
      </c>
      <c r="C1603" s="356" t="s">
        <v>399</v>
      </c>
      <c r="D1603" s="356">
        <v>3303328</v>
      </c>
      <c r="E1603" s="356" t="s">
        <v>10794</v>
      </c>
      <c r="F1603" s="356" t="s">
        <v>294</v>
      </c>
      <c r="G1603" s="355">
        <v>7053.75</v>
      </c>
    </row>
    <row r="1604" spans="1:7" hidden="1" x14ac:dyDescent="0.3">
      <c r="A1604" s="356">
        <v>103431</v>
      </c>
      <c r="B1604" s="356">
        <v>330</v>
      </c>
      <c r="C1604" s="356" t="s">
        <v>399</v>
      </c>
      <c r="D1604" s="356">
        <v>3303329</v>
      </c>
      <c r="E1604" s="356" t="s">
        <v>2032</v>
      </c>
      <c r="F1604" s="356" t="s">
        <v>294</v>
      </c>
      <c r="G1604" s="355">
        <v>7165.53</v>
      </c>
    </row>
    <row r="1605" spans="1:7" hidden="1" x14ac:dyDescent="0.3">
      <c r="A1605" s="356">
        <v>103433</v>
      </c>
      <c r="B1605" s="356">
        <v>330</v>
      </c>
      <c r="C1605" s="356" t="s">
        <v>399</v>
      </c>
      <c r="D1605" s="356">
        <v>3303331</v>
      </c>
      <c r="E1605" s="356" t="s">
        <v>10793</v>
      </c>
      <c r="F1605" s="356" t="s">
        <v>294</v>
      </c>
      <c r="G1605" s="355">
        <v>7138.8</v>
      </c>
    </row>
    <row r="1606" spans="1:7" hidden="1" x14ac:dyDescent="0.3">
      <c r="A1606" s="356">
        <v>103434</v>
      </c>
      <c r="B1606" s="356">
        <v>330</v>
      </c>
      <c r="C1606" s="356" t="s">
        <v>399</v>
      </c>
      <c r="D1606" s="356">
        <v>3303335</v>
      </c>
      <c r="E1606" s="356" t="s">
        <v>2168</v>
      </c>
      <c r="F1606" s="356" t="s">
        <v>294</v>
      </c>
      <c r="G1606" s="355">
        <v>6847.2</v>
      </c>
    </row>
    <row r="1607" spans="1:7" hidden="1" x14ac:dyDescent="0.3">
      <c r="A1607" s="356">
        <v>103435</v>
      </c>
      <c r="B1607" s="356">
        <v>330</v>
      </c>
      <c r="C1607" s="356" t="s">
        <v>399</v>
      </c>
      <c r="D1607" s="356">
        <v>3303337</v>
      </c>
      <c r="E1607" s="356" t="s">
        <v>4178</v>
      </c>
      <c r="F1607" s="356" t="s">
        <v>294</v>
      </c>
      <c r="G1607" s="355">
        <v>6883.65</v>
      </c>
    </row>
    <row r="1608" spans="1:7" hidden="1" x14ac:dyDescent="0.3">
      <c r="A1608" s="356">
        <v>103436</v>
      </c>
      <c r="B1608" s="356">
        <v>330</v>
      </c>
      <c r="C1608" s="356" t="s">
        <v>399</v>
      </c>
      <c r="D1608" s="356">
        <v>3303339</v>
      </c>
      <c r="E1608" s="356" t="s">
        <v>1533</v>
      </c>
      <c r="F1608" s="356" t="s">
        <v>294</v>
      </c>
      <c r="G1608" s="355">
        <v>6810.75</v>
      </c>
    </row>
    <row r="1609" spans="1:7" hidden="1" x14ac:dyDescent="0.3">
      <c r="A1609" s="356">
        <v>103437</v>
      </c>
      <c r="B1609" s="356">
        <v>330</v>
      </c>
      <c r="C1609" s="356" t="s">
        <v>399</v>
      </c>
      <c r="D1609" s="356">
        <v>3303342</v>
      </c>
      <c r="E1609" s="356" t="s">
        <v>2174</v>
      </c>
      <c r="F1609" s="356" t="s">
        <v>294</v>
      </c>
      <c r="G1609" s="355">
        <v>9277.2000000000007</v>
      </c>
    </row>
    <row r="1610" spans="1:7" hidden="1" x14ac:dyDescent="0.3">
      <c r="A1610" s="356">
        <v>103438</v>
      </c>
      <c r="B1610" s="356">
        <v>330</v>
      </c>
      <c r="C1610" s="356" t="s">
        <v>399</v>
      </c>
      <c r="D1610" s="356">
        <v>3303344</v>
      </c>
      <c r="E1610" s="356" t="s">
        <v>1448</v>
      </c>
      <c r="F1610" s="356" t="s">
        <v>294</v>
      </c>
      <c r="G1610" s="355">
        <v>9410.85</v>
      </c>
    </row>
    <row r="1611" spans="1:7" hidden="1" x14ac:dyDescent="0.3">
      <c r="A1611" s="356">
        <v>103439</v>
      </c>
      <c r="B1611" s="356">
        <v>330</v>
      </c>
      <c r="C1611" s="356" t="s">
        <v>399</v>
      </c>
      <c r="D1611" s="356">
        <v>3303346</v>
      </c>
      <c r="E1611" s="356" t="s">
        <v>1159</v>
      </c>
      <c r="F1611" s="356" t="s">
        <v>294</v>
      </c>
      <c r="G1611" s="355">
        <v>6786.45</v>
      </c>
    </row>
    <row r="1612" spans="1:7" hidden="1" x14ac:dyDescent="0.3">
      <c r="A1612" s="356">
        <v>103440</v>
      </c>
      <c r="B1612" s="356">
        <v>330</v>
      </c>
      <c r="C1612" s="356" t="s">
        <v>399</v>
      </c>
      <c r="D1612" s="356">
        <v>3303347</v>
      </c>
      <c r="E1612" s="356" t="s">
        <v>2170</v>
      </c>
      <c r="F1612" s="356" t="s">
        <v>294</v>
      </c>
      <c r="G1612" s="355">
        <v>7129.08</v>
      </c>
    </row>
    <row r="1613" spans="1:7" hidden="1" x14ac:dyDescent="0.3">
      <c r="A1613" s="356">
        <v>103443</v>
      </c>
      <c r="B1613" s="356">
        <v>330</v>
      </c>
      <c r="C1613" s="356" t="s">
        <v>399</v>
      </c>
      <c r="D1613" s="356">
        <v>3303351</v>
      </c>
      <c r="E1613" s="356" t="s">
        <v>10792</v>
      </c>
      <c r="F1613" s="356" t="s">
        <v>294</v>
      </c>
      <c r="G1613" s="355">
        <v>7036.74</v>
      </c>
    </row>
    <row r="1614" spans="1:7" hidden="1" x14ac:dyDescent="0.3">
      <c r="A1614" s="356">
        <v>103447</v>
      </c>
      <c r="B1614" s="356">
        <v>330</v>
      </c>
      <c r="C1614" s="356" t="s">
        <v>399</v>
      </c>
      <c r="D1614" s="356">
        <v>3303355</v>
      </c>
      <c r="E1614" s="356" t="s">
        <v>2035</v>
      </c>
      <c r="F1614" s="356" t="s">
        <v>294</v>
      </c>
      <c r="G1614" s="355">
        <v>9167.85</v>
      </c>
    </row>
    <row r="1615" spans="1:7" hidden="1" x14ac:dyDescent="0.3">
      <c r="A1615" s="356">
        <v>103449</v>
      </c>
      <c r="B1615" s="356">
        <v>330</v>
      </c>
      <c r="C1615" s="356" t="s">
        <v>399</v>
      </c>
      <c r="D1615" s="356">
        <v>3303357</v>
      </c>
      <c r="E1615" s="356" t="s">
        <v>7871</v>
      </c>
      <c r="F1615" s="356" t="s">
        <v>294</v>
      </c>
      <c r="G1615" s="355">
        <v>6847.2</v>
      </c>
    </row>
    <row r="1616" spans="1:7" hidden="1" x14ac:dyDescent="0.3">
      <c r="A1616" s="356">
        <v>103451</v>
      </c>
      <c r="B1616" s="356">
        <v>330</v>
      </c>
      <c r="C1616" s="356" t="s">
        <v>399</v>
      </c>
      <c r="D1616" s="356">
        <v>3303359</v>
      </c>
      <c r="E1616" s="356" t="s">
        <v>10791</v>
      </c>
      <c r="F1616" s="356" t="s">
        <v>294</v>
      </c>
      <c r="G1616" s="355">
        <v>9328.23</v>
      </c>
    </row>
    <row r="1617" spans="1:7" hidden="1" x14ac:dyDescent="0.3">
      <c r="A1617" s="356">
        <v>103452</v>
      </c>
      <c r="B1617" s="356">
        <v>330</v>
      </c>
      <c r="C1617" s="356" t="s">
        <v>399</v>
      </c>
      <c r="D1617" s="356">
        <v>3303360</v>
      </c>
      <c r="E1617" s="356" t="s">
        <v>6314</v>
      </c>
      <c r="F1617" s="356" t="s">
        <v>294</v>
      </c>
      <c r="G1617" s="355">
        <v>6835.05</v>
      </c>
    </row>
    <row r="1618" spans="1:7" hidden="1" x14ac:dyDescent="0.3">
      <c r="A1618" s="356">
        <v>103453</v>
      </c>
      <c r="B1618" s="356">
        <v>330</v>
      </c>
      <c r="C1618" s="356" t="s">
        <v>399</v>
      </c>
      <c r="D1618" s="356">
        <v>3303361</v>
      </c>
      <c r="E1618" s="356" t="s">
        <v>10790</v>
      </c>
      <c r="F1618" s="356" t="s">
        <v>294</v>
      </c>
      <c r="G1618" s="355">
        <v>8745.0300000000007</v>
      </c>
    </row>
    <row r="1619" spans="1:7" hidden="1" x14ac:dyDescent="0.3">
      <c r="A1619" s="356">
        <v>103455</v>
      </c>
      <c r="B1619" s="356">
        <v>330</v>
      </c>
      <c r="C1619" s="356" t="s">
        <v>399</v>
      </c>
      <c r="D1619" s="356">
        <v>3303363</v>
      </c>
      <c r="E1619" s="356" t="s">
        <v>10789</v>
      </c>
      <c r="F1619" s="356" t="s">
        <v>294</v>
      </c>
      <c r="G1619" s="355">
        <v>9282.06</v>
      </c>
    </row>
    <row r="1620" spans="1:7" hidden="1" x14ac:dyDescent="0.3">
      <c r="A1620" s="356">
        <v>103456</v>
      </c>
      <c r="B1620" s="356">
        <v>330</v>
      </c>
      <c r="C1620" s="356" t="s">
        <v>399</v>
      </c>
      <c r="D1620" s="356">
        <v>3303365</v>
      </c>
      <c r="E1620" s="356" t="s">
        <v>4164</v>
      </c>
      <c r="F1620" s="356" t="s">
        <v>294</v>
      </c>
      <c r="G1620" s="355">
        <v>6847.2</v>
      </c>
    </row>
    <row r="1621" spans="1:7" hidden="1" x14ac:dyDescent="0.3">
      <c r="A1621" s="356">
        <v>103458</v>
      </c>
      <c r="B1621" s="356">
        <v>330</v>
      </c>
      <c r="C1621" s="356" t="s">
        <v>399</v>
      </c>
      <c r="D1621" s="356">
        <v>3303367</v>
      </c>
      <c r="E1621" s="356" t="s">
        <v>10788</v>
      </c>
      <c r="F1621" s="356" t="s">
        <v>294</v>
      </c>
      <c r="G1621" s="355">
        <v>7170.39</v>
      </c>
    </row>
    <row r="1622" spans="1:7" hidden="1" x14ac:dyDescent="0.3">
      <c r="A1622" s="356">
        <v>103459</v>
      </c>
      <c r="B1622" s="356">
        <v>330</v>
      </c>
      <c r="C1622" s="356" t="s">
        <v>399</v>
      </c>
      <c r="D1622" s="356">
        <v>3303371</v>
      </c>
      <c r="E1622" s="356" t="s">
        <v>10787</v>
      </c>
      <c r="F1622" s="356" t="s">
        <v>294</v>
      </c>
      <c r="G1622" s="355">
        <v>7551.9</v>
      </c>
    </row>
    <row r="1623" spans="1:7" hidden="1" x14ac:dyDescent="0.3">
      <c r="A1623" s="356">
        <v>103460</v>
      </c>
      <c r="B1623" s="356">
        <v>330</v>
      </c>
      <c r="C1623" s="356" t="s">
        <v>399</v>
      </c>
      <c r="D1623" s="356">
        <v>3303372</v>
      </c>
      <c r="E1623" s="356" t="s">
        <v>906</v>
      </c>
      <c r="F1623" s="356" t="s">
        <v>294</v>
      </c>
      <c r="G1623" s="355">
        <v>12458.07</v>
      </c>
    </row>
    <row r="1624" spans="1:7" hidden="1" x14ac:dyDescent="0.3">
      <c r="A1624" s="356">
        <v>103462</v>
      </c>
      <c r="B1624" s="356">
        <v>330</v>
      </c>
      <c r="C1624" s="356" t="s">
        <v>399</v>
      </c>
      <c r="D1624" s="356">
        <v>3303375</v>
      </c>
      <c r="E1624" s="356" t="s">
        <v>8691</v>
      </c>
      <c r="F1624" s="356" t="s">
        <v>294</v>
      </c>
      <c r="G1624" s="355">
        <v>9386.5499999999993</v>
      </c>
    </row>
    <row r="1625" spans="1:7" hidden="1" x14ac:dyDescent="0.3">
      <c r="A1625" s="356">
        <v>103463</v>
      </c>
      <c r="B1625" s="356">
        <v>330</v>
      </c>
      <c r="C1625" s="356" t="s">
        <v>399</v>
      </c>
      <c r="D1625" s="356">
        <v>3303377</v>
      </c>
      <c r="E1625" s="356" t="s">
        <v>5739</v>
      </c>
      <c r="F1625" s="356" t="s">
        <v>294</v>
      </c>
      <c r="G1625" s="355">
        <v>6886.08</v>
      </c>
    </row>
    <row r="1626" spans="1:7" hidden="1" x14ac:dyDescent="0.3">
      <c r="A1626" s="356">
        <v>103465</v>
      </c>
      <c r="B1626" s="356">
        <v>330</v>
      </c>
      <c r="C1626" s="356" t="s">
        <v>399</v>
      </c>
      <c r="D1626" s="356">
        <v>3303380</v>
      </c>
      <c r="E1626" s="356" t="s">
        <v>9624</v>
      </c>
      <c r="F1626" s="356" t="s">
        <v>294</v>
      </c>
      <c r="G1626" s="355">
        <v>6859.35</v>
      </c>
    </row>
    <row r="1627" spans="1:7" hidden="1" x14ac:dyDescent="0.3">
      <c r="A1627" s="356">
        <v>103466</v>
      </c>
      <c r="B1627" s="356">
        <v>330</v>
      </c>
      <c r="C1627" s="356" t="s">
        <v>399</v>
      </c>
      <c r="D1627" s="356">
        <v>3303381</v>
      </c>
      <c r="E1627" s="356" t="s">
        <v>7870</v>
      </c>
      <c r="F1627" s="356" t="s">
        <v>294</v>
      </c>
      <c r="G1627" s="355">
        <v>6859.35</v>
      </c>
    </row>
    <row r="1628" spans="1:7" hidden="1" x14ac:dyDescent="0.3">
      <c r="A1628" s="356">
        <v>103467</v>
      </c>
      <c r="B1628" s="356">
        <v>330</v>
      </c>
      <c r="C1628" s="356" t="s">
        <v>399</v>
      </c>
      <c r="D1628" s="356">
        <v>3303382</v>
      </c>
      <c r="E1628" s="356" t="s">
        <v>10786</v>
      </c>
      <c r="F1628" s="356" t="s">
        <v>294</v>
      </c>
      <c r="G1628" s="355">
        <v>6774.3</v>
      </c>
    </row>
    <row r="1629" spans="1:7" hidden="1" x14ac:dyDescent="0.3">
      <c r="A1629" s="356">
        <v>103468</v>
      </c>
      <c r="B1629" s="356">
        <v>330</v>
      </c>
      <c r="C1629" s="356" t="s">
        <v>399</v>
      </c>
      <c r="D1629" s="356">
        <v>3303383</v>
      </c>
      <c r="E1629" s="356" t="s">
        <v>10436</v>
      </c>
      <c r="F1629" s="356" t="s">
        <v>294</v>
      </c>
      <c r="G1629" s="355">
        <v>6871.5</v>
      </c>
    </row>
    <row r="1630" spans="1:7" hidden="1" x14ac:dyDescent="0.3">
      <c r="A1630" s="356">
        <v>103469</v>
      </c>
      <c r="B1630" s="356">
        <v>330</v>
      </c>
      <c r="C1630" s="356" t="s">
        <v>399</v>
      </c>
      <c r="D1630" s="356">
        <v>3303385</v>
      </c>
      <c r="E1630" s="356" t="s">
        <v>774</v>
      </c>
      <c r="F1630" s="356" t="s">
        <v>294</v>
      </c>
      <c r="G1630" s="355">
        <v>6883.65</v>
      </c>
    </row>
    <row r="1631" spans="1:7" hidden="1" x14ac:dyDescent="0.3">
      <c r="A1631" s="356">
        <v>103470</v>
      </c>
      <c r="B1631" s="356">
        <v>330</v>
      </c>
      <c r="C1631" s="356" t="s">
        <v>399</v>
      </c>
      <c r="D1631" s="356">
        <v>3303386</v>
      </c>
      <c r="E1631" s="356" t="s">
        <v>10785</v>
      </c>
      <c r="F1631" s="356" t="s">
        <v>294</v>
      </c>
      <c r="G1631" s="355">
        <v>7107.21</v>
      </c>
    </row>
    <row r="1632" spans="1:7" hidden="1" x14ac:dyDescent="0.3">
      <c r="A1632" s="356">
        <v>103476</v>
      </c>
      <c r="B1632" s="356">
        <v>330</v>
      </c>
      <c r="C1632" s="356" t="s">
        <v>399</v>
      </c>
      <c r="D1632" s="356">
        <v>3303406</v>
      </c>
      <c r="E1632" s="356" t="s">
        <v>7868</v>
      </c>
      <c r="F1632" s="356" t="s">
        <v>294</v>
      </c>
      <c r="G1632" s="355">
        <v>9401.1299999999992</v>
      </c>
    </row>
    <row r="1633" spans="1:7" hidden="1" x14ac:dyDescent="0.3">
      <c r="A1633" s="356">
        <v>103478</v>
      </c>
      <c r="B1633" s="356">
        <v>330</v>
      </c>
      <c r="C1633" s="356" t="s">
        <v>399</v>
      </c>
      <c r="D1633" s="356">
        <v>3303410</v>
      </c>
      <c r="E1633" s="356" t="s">
        <v>10784</v>
      </c>
      <c r="F1633" s="356" t="s">
        <v>294</v>
      </c>
      <c r="G1633" s="355">
        <v>6871.5</v>
      </c>
    </row>
    <row r="1634" spans="1:7" hidden="1" x14ac:dyDescent="0.3">
      <c r="A1634" s="356">
        <v>103479</v>
      </c>
      <c r="B1634" s="356">
        <v>330</v>
      </c>
      <c r="C1634" s="356" t="s">
        <v>399</v>
      </c>
      <c r="D1634" s="356">
        <v>3303411</v>
      </c>
      <c r="E1634" s="356" t="s">
        <v>10783</v>
      </c>
      <c r="F1634" s="356" t="s">
        <v>294</v>
      </c>
      <c r="G1634" s="355">
        <v>6720.84</v>
      </c>
    </row>
    <row r="1635" spans="1:7" hidden="1" x14ac:dyDescent="0.3">
      <c r="A1635" s="356">
        <v>103483</v>
      </c>
      <c r="B1635" s="356">
        <v>330</v>
      </c>
      <c r="C1635" s="356" t="s">
        <v>399</v>
      </c>
      <c r="D1635" s="356">
        <v>3304015</v>
      </c>
      <c r="E1635" s="356" t="s">
        <v>10782</v>
      </c>
      <c r="F1635" s="356"/>
      <c r="G1635" s="355">
        <v>16656.25</v>
      </c>
    </row>
    <row r="1636" spans="1:7" hidden="1" x14ac:dyDescent="0.3">
      <c r="A1636" s="356">
        <v>103486</v>
      </c>
      <c r="B1636" s="356">
        <v>330</v>
      </c>
      <c r="C1636" s="356" t="s">
        <v>399</v>
      </c>
      <c r="D1636" s="356">
        <v>3304063</v>
      </c>
      <c r="E1636" s="356" t="s">
        <v>10781</v>
      </c>
      <c r="F1636" s="356"/>
      <c r="G1636" s="355">
        <v>14040.62</v>
      </c>
    </row>
    <row r="1637" spans="1:7" hidden="1" x14ac:dyDescent="0.3">
      <c r="A1637" s="356">
        <v>103493</v>
      </c>
      <c r="B1637" s="356">
        <v>330</v>
      </c>
      <c r="C1637" s="356" t="s">
        <v>399</v>
      </c>
      <c r="D1637" s="356">
        <v>3304115</v>
      </c>
      <c r="E1637" s="356" t="s">
        <v>10780</v>
      </c>
      <c r="F1637" s="356"/>
      <c r="G1637" s="355">
        <v>22860.62</v>
      </c>
    </row>
    <row r="1638" spans="1:7" hidden="1" x14ac:dyDescent="0.3">
      <c r="A1638" s="356">
        <v>103497</v>
      </c>
      <c r="B1638" s="356">
        <v>330</v>
      </c>
      <c r="C1638" s="356" t="s">
        <v>399</v>
      </c>
      <c r="D1638" s="356">
        <v>3304173</v>
      </c>
      <c r="E1638" s="356" t="s">
        <v>10779</v>
      </c>
      <c r="F1638" s="356"/>
      <c r="G1638" s="355">
        <v>18681.25</v>
      </c>
    </row>
    <row r="1639" spans="1:7" hidden="1" x14ac:dyDescent="0.3">
      <c r="A1639" s="356">
        <v>103498</v>
      </c>
      <c r="B1639" s="356">
        <v>330</v>
      </c>
      <c r="C1639" s="356" t="s">
        <v>399</v>
      </c>
      <c r="D1639" s="356">
        <v>3304177</v>
      </c>
      <c r="E1639" s="356" t="s">
        <v>10778</v>
      </c>
      <c r="F1639" s="356"/>
      <c r="G1639" s="355">
        <v>15542.5</v>
      </c>
    </row>
    <row r="1640" spans="1:7" hidden="1" x14ac:dyDescent="0.3">
      <c r="A1640" s="356">
        <v>103499</v>
      </c>
      <c r="B1640" s="356">
        <v>330</v>
      </c>
      <c r="C1640" s="356" t="s">
        <v>399</v>
      </c>
      <c r="D1640" s="356">
        <v>3304187</v>
      </c>
      <c r="E1640" s="356" t="s">
        <v>10777</v>
      </c>
      <c r="F1640" s="356"/>
      <c r="G1640" s="355">
        <v>14260</v>
      </c>
    </row>
    <row r="1641" spans="1:7" hidden="1" x14ac:dyDescent="0.3">
      <c r="A1641" s="356">
        <v>103500</v>
      </c>
      <c r="B1641" s="356">
        <v>330</v>
      </c>
      <c r="C1641" s="356" t="s">
        <v>399</v>
      </c>
      <c r="D1641" s="356">
        <v>3304188</v>
      </c>
      <c r="E1641" s="356" t="s">
        <v>10776</v>
      </c>
      <c r="F1641" s="356"/>
      <c r="G1641" s="355">
        <v>14951.88</v>
      </c>
    </row>
    <row r="1642" spans="1:7" hidden="1" x14ac:dyDescent="0.3">
      <c r="A1642" s="356">
        <v>103501</v>
      </c>
      <c r="B1642" s="356">
        <v>330</v>
      </c>
      <c r="C1642" s="356" t="s">
        <v>399</v>
      </c>
      <c r="D1642" s="356">
        <v>3304193</v>
      </c>
      <c r="E1642" s="356" t="s">
        <v>10775</v>
      </c>
      <c r="F1642" s="356"/>
      <c r="G1642" s="355">
        <v>14918.12</v>
      </c>
    </row>
    <row r="1643" spans="1:7" hidden="1" x14ac:dyDescent="0.3">
      <c r="A1643" s="356">
        <v>103503</v>
      </c>
      <c r="B1643" s="356">
        <v>330</v>
      </c>
      <c r="C1643" s="356" t="s">
        <v>399</v>
      </c>
      <c r="D1643" s="356">
        <v>3304201</v>
      </c>
      <c r="E1643" s="356" t="s">
        <v>10774</v>
      </c>
      <c r="F1643" s="356"/>
      <c r="G1643" s="355">
        <v>24503.119999999999</v>
      </c>
    </row>
    <row r="1644" spans="1:7" hidden="1" x14ac:dyDescent="0.3">
      <c r="A1644" s="356">
        <v>103509</v>
      </c>
      <c r="B1644" s="356">
        <v>330</v>
      </c>
      <c r="C1644" s="356" t="s">
        <v>399</v>
      </c>
      <c r="D1644" s="356">
        <v>3304223</v>
      </c>
      <c r="E1644" s="356" t="s">
        <v>10773</v>
      </c>
      <c r="F1644" s="356"/>
      <c r="G1644" s="355">
        <v>24238.75</v>
      </c>
    </row>
    <row r="1645" spans="1:7" hidden="1" x14ac:dyDescent="0.3">
      <c r="A1645" s="356">
        <v>103514</v>
      </c>
      <c r="B1645" s="356">
        <v>330</v>
      </c>
      <c r="C1645" s="356" t="s">
        <v>399</v>
      </c>
      <c r="D1645" s="356">
        <v>3304237</v>
      </c>
      <c r="E1645" s="356" t="s">
        <v>10772</v>
      </c>
      <c r="F1645" s="356"/>
      <c r="G1645" s="355">
        <v>36163.75</v>
      </c>
    </row>
    <row r="1646" spans="1:7" hidden="1" x14ac:dyDescent="0.3">
      <c r="A1646" s="356">
        <v>103519</v>
      </c>
      <c r="B1646" s="356">
        <v>330</v>
      </c>
      <c r="C1646" s="356" t="s">
        <v>399</v>
      </c>
      <c r="D1646" s="356">
        <v>3304245</v>
      </c>
      <c r="E1646" s="356" t="s">
        <v>10771</v>
      </c>
      <c r="F1646" s="356"/>
      <c r="G1646" s="355">
        <v>27928.75</v>
      </c>
    </row>
    <row r="1647" spans="1:7" hidden="1" x14ac:dyDescent="0.3">
      <c r="A1647" s="356">
        <v>103531</v>
      </c>
      <c r="B1647" s="356">
        <v>330</v>
      </c>
      <c r="C1647" s="356" t="s">
        <v>399</v>
      </c>
      <c r="D1647" s="356">
        <v>3304606</v>
      </c>
      <c r="E1647" s="356" t="s">
        <v>10770</v>
      </c>
      <c r="F1647" s="356" t="s">
        <v>294</v>
      </c>
      <c r="G1647" s="355">
        <v>23128.2</v>
      </c>
    </row>
    <row r="1648" spans="1:7" hidden="1" x14ac:dyDescent="0.3">
      <c r="A1648" s="356">
        <v>103534</v>
      </c>
      <c r="B1648" s="356">
        <v>330</v>
      </c>
      <c r="C1648" s="356" t="s">
        <v>399</v>
      </c>
      <c r="D1648" s="356">
        <v>3304625</v>
      </c>
      <c r="E1648" s="356" t="s">
        <v>10769</v>
      </c>
      <c r="F1648" s="356" t="s">
        <v>294</v>
      </c>
      <c r="G1648" s="355">
        <v>15491.93</v>
      </c>
    </row>
    <row r="1649" spans="1:7" hidden="1" x14ac:dyDescent="0.3">
      <c r="A1649" s="356">
        <v>103539</v>
      </c>
      <c r="B1649" s="356">
        <v>330</v>
      </c>
      <c r="C1649" s="356" t="s">
        <v>399</v>
      </c>
      <c r="D1649" s="356">
        <v>3304801</v>
      </c>
      <c r="E1649" s="356" t="s">
        <v>10768</v>
      </c>
      <c r="F1649" s="356" t="s">
        <v>294</v>
      </c>
      <c r="G1649" s="355">
        <v>15655.95</v>
      </c>
    </row>
    <row r="1650" spans="1:7" hidden="1" x14ac:dyDescent="0.3">
      <c r="A1650" s="356">
        <v>103543</v>
      </c>
      <c r="B1650" s="356">
        <v>330</v>
      </c>
      <c r="C1650" s="356" t="s">
        <v>399</v>
      </c>
      <c r="D1650" s="356">
        <v>3305202</v>
      </c>
      <c r="E1650" s="356" t="s">
        <v>10767</v>
      </c>
      <c r="F1650" s="356"/>
      <c r="G1650" s="355">
        <v>8038.75</v>
      </c>
    </row>
    <row r="1651" spans="1:7" hidden="1" x14ac:dyDescent="0.3">
      <c r="A1651" s="356">
        <v>103544</v>
      </c>
      <c r="B1651" s="356">
        <v>330</v>
      </c>
      <c r="C1651" s="356" t="s">
        <v>399</v>
      </c>
      <c r="D1651" s="356">
        <v>3305203</v>
      </c>
      <c r="E1651" s="356" t="s">
        <v>10766</v>
      </c>
      <c r="F1651" s="356"/>
      <c r="G1651" s="355">
        <v>7685.5</v>
      </c>
    </row>
    <row r="1652" spans="1:7" hidden="1" x14ac:dyDescent="0.3">
      <c r="A1652" s="356">
        <v>103560</v>
      </c>
      <c r="B1652" s="356">
        <v>330</v>
      </c>
      <c r="C1652" s="356" t="s">
        <v>399</v>
      </c>
      <c r="D1652" s="356">
        <v>3305413</v>
      </c>
      <c r="E1652" s="356" t="s">
        <v>10765</v>
      </c>
      <c r="F1652" s="356" t="s">
        <v>294</v>
      </c>
      <c r="G1652" s="355">
        <v>27812.03</v>
      </c>
    </row>
    <row r="1653" spans="1:7" hidden="1" x14ac:dyDescent="0.3">
      <c r="A1653" s="357">
        <v>103562</v>
      </c>
      <c r="B1653" s="357">
        <v>330</v>
      </c>
      <c r="C1653" s="357" t="s">
        <v>399</v>
      </c>
      <c r="D1653" s="357">
        <v>3305415</v>
      </c>
      <c r="E1653" s="357" t="s">
        <v>10764</v>
      </c>
      <c r="F1653" s="357"/>
      <c r="G1653" s="355">
        <v>14597.5</v>
      </c>
    </row>
    <row r="1654" spans="1:7" hidden="1" x14ac:dyDescent="0.3">
      <c r="A1654" s="356">
        <v>103563</v>
      </c>
      <c r="B1654" s="356">
        <v>330</v>
      </c>
      <c r="C1654" s="356" t="s">
        <v>399</v>
      </c>
      <c r="D1654" s="356">
        <v>3305416</v>
      </c>
      <c r="E1654" s="356" t="s">
        <v>10763</v>
      </c>
      <c r="F1654" s="356"/>
      <c r="G1654" s="355">
        <v>23119.38</v>
      </c>
    </row>
    <row r="1655" spans="1:7" hidden="1" x14ac:dyDescent="0.3">
      <c r="A1655" s="356">
        <v>103598</v>
      </c>
      <c r="B1655" s="356">
        <v>344</v>
      </c>
      <c r="C1655" s="356" t="s">
        <v>471</v>
      </c>
      <c r="D1655" s="356">
        <v>3443374</v>
      </c>
      <c r="E1655" s="356" t="s">
        <v>10762</v>
      </c>
      <c r="F1655" s="356"/>
      <c r="G1655" s="355">
        <v>8567.5</v>
      </c>
    </row>
    <row r="1656" spans="1:7" hidden="1" x14ac:dyDescent="0.3">
      <c r="A1656" s="356">
        <v>103600</v>
      </c>
      <c r="B1656" s="356">
        <v>330</v>
      </c>
      <c r="C1656" s="356" t="s">
        <v>399</v>
      </c>
      <c r="D1656" s="356">
        <v>3307006</v>
      </c>
      <c r="E1656" s="356" t="s">
        <v>10761</v>
      </c>
      <c r="F1656" s="356"/>
      <c r="G1656" s="355">
        <v>8117.5</v>
      </c>
    </row>
    <row r="1657" spans="1:7" hidden="1" x14ac:dyDescent="0.3">
      <c r="A1657" s="356">
        <v>103601</v>
      </c>
      <c r="B1657" s="356">
        <v>330</v>
      </c>
      <c r="C1657" s="356" t="s">
        <v>399</v>
      </c>
      <c r="D1657" s="356">
        <v>3307009</v>
      </c>
      <c r="E1657" s="356" t="s">
        <v>10760</v>
      </c>
      <c r="F1657" s="356"/>
      <c r="G1657" s="355">
        <v>11215.75</v>
      </c>
    </row>
    <row r="1658" spans="1:7" hidden="1" x14ac:dyDescent="0.3">
      <c r="A1658" s="356">
        <v>103603</v>
      </c>
      <c r="B1658" s="356">
        <v>330</v>
      </c>
      <c r="C1658" s="356" t="s">
        <v>399</v>
      </c>
      <c r="D1658" s="356">
        <v>3307012</v>
      </c>
      <c r="E1658" s="356" t="s">
        <v>10759</v>
      </c>
      <c r="F1658" s="356"/>
      <c r="G1658" s="355">
        <v>5998</v>
      </c>
    </row>
    <row r="1659" spans="1:7" hidden="1" x14ac:dyDescent="0.3">
      <c r="A1659" s="356">
        <v>103605</v>
      </c>
      <c r="B1659" s="356">
        <v>330</v>
      </c>
      <c r="C1659" s="356" t="s">
        <v>399</v>
      </c>
      <c r="D1659" s="356">
        <v>3307014</v>
      </c>
      <c r="E1659" s="356" t="s">
        <v>10758</v>
      </c>
      <c r="F1659" s="356"/>
      <c r="G1659" s="355">
        <v>10615</v>
      </c>
    </row>
    <row r="1660" spans="1:7" hidden="1" x14ac:dyDescent="0.3">
      <c r="A1660" s="356">
        <v>103606</v>
      </c>
      <c r="B1660" s="356">
        <v>330</v>
      </c>
      <c r="C1660" s="356" t="s">
        <v>399</v>
      </c>
      <c r="D1660" s="356">
        <v>3307016</v>
      </c>
      <c r="E1660" s="356" t="s">
        <v>10757</v>
      </c>
      <c r="F1660" s="356"/>
      <c r="G1660" s="355">
        <v>8421.25</v>
      </c>
    </row>
    <row r="1661" spans="1:7" hidden="1" x14ac:dyDescent="0.3">
      <c r="A1661" s="356">
        <v>103609</v>
      </c>
      <c r="B1661" s="356">
        <v>330</v>
      </c>
      <c r="C1661" s="356" t="s">
        <v>399</v>
      </c>
      <c r="D1661" s="356">
        <v>3307026</v>
      </c>
      <c r="E1661" s="356" t="s">
        <v>10756</v>
      </c>
      <c r="F1661" s="356"/>
      <c r="G1661" s="355">
        <v>8522.5</v>
      </c>
    </row>
    <row r="1662" spans="1:7" hidden="1" x14ac:dyDescent="0.3">
      <c r="A1662" s="356">
        <v>103611</v>
      </c>
      <c r="B1662" s="356">
        <v>330</v>
      </c>
      <c r="C1662" s="356" t="s">
        <v>399</v>
      </c>
      <c r="D1662" s="356">
        <v>3307030</v>
      </c>
      <c r="E1662" s="356" t="s">
        <v>10755</v>
      </c>
      <c r="F1662" s="356"/>
      <c r="G1662" s="355">
        <v>6092.5</v>
      </c>
    </row>
    <row r="1663" spans="1:7" hidden="1" x14ac:dyDescent="0.3">
      <c r="A1663" s="356">
        <v>103613</v>
      </c>
      <c r="B1663" s="356">
        <v>330</v>
      </c>
      <c r="C1663" s="356" t="s">
        <v>399</v>
      </c>
      <c r="D1663" s="356">
        <v>3307033</v>
      </c>
      <c r="E1663" s="356" t="s">
        <v>10754</v>
      </c>
      <c r="F1663" s="356"/>
      <c r="G1663" s="355">
        <v>16588.75</v>
      </c>
    </row>
    <row r="1664" spans="1:7" hidden="1" x14ac:dyDescent="0.3">
      <c r="A1664" s="356">
        <v>103614</v>
      </c>
      <c r="B1664" s="356">
        <v>330</v>
      </c>
      <c r="C1664" s="356" t="s">
        <v>399</v>
      </c>
      <c r="D1664" s="356">
        <v>3307034</v>
      </c>
      <c r="E1664" s="356" t="s">
        <v>10753</v>
      </c>
      <c r="F1664" s="356"/>
      <c r="G1664" s="355">
        <v>6922.75</v>
      </c>
    </row>
    <row r="1665" spans="1:7" hidden="1" x14ac:dyDescent="0.3">
      <c r="A1665" s="356">
        <v>103615</v>
      </c>
      <c r="B1665" s="356">
        <v>330</v>
      </c>
      <c r="C1665" s="356" t="s">
        <v>399</v>
      </c>
      <c r="D1665" s="356">
        <v>3307035</v>
      </c>
      <c r="E1665" s="356" t="s">
        <v>10752</v>
      </c>
      <c r="F1665" s="356"/>
      <c r="G1665" s="355">
        <v>9062.5</v>
      </c>
    </row>
    <row r="1666" spans="1:7" hidden="1" x14ac:dyDescent="0.3">
      <c r="A1666" s="356">
        <v>103617</v>
      </c>
      <c r="B1666" s="356">
        <v>330</v>
      </c>
      <c r="C1666" s="356" t="s">
        <v>399</v>
      </c>
      <c r="D1666" s="356">
        <v>3307037</v>
      </c>
      <c r="E1666" s="356" t="s">
        <v>10751</v>
      </c>
      <c r="F1666" s="356"/>
      <c r="G1666" s="355">
        <v>6193.75</v>
      </c>
    </row>
    <row r="1667" spans="1:7" hidden="1" x14ac:dyDescent="0.3">
      <c r="A1667" s="356">
        <v>103622</v>
      </c>
      <c r="B1667" s="356">
        <v>330</v>
      </c>
      <c r="C1667" s="356" t="s">
        <v>399</v>
      </c>
      <c r="D1667" s="356">
        <v>3307045</v>
      </c>
      <c r="E1667" s="356" t="s">
        <v>10750</v>
      </c>
      <c r="F1667" s="356"/>
      <c r="G1667" s="355">
        <v>9582.25</v>
      </c>
    </row>
    <row r="1668" spans="1:7" hidden="1" x14ac:dyDescent="0.3">
      <c r="A1668" s="356">
        <v>103623</v>
      </c>
      <c r="B1668" s="356">
        <v>330</v>
      </c>
      <c r="C1668" s="356" t="s">
        <v>399</v>
      </c>
      <c r="D1668" s="356">
        <v>3307047</v>
      </c>
      <c r="E1668" s="356" t="s">
        <v>10749</v>
      </c>
      <c r="F1668" s="356"/>
      <c r="G1668" s="355">
        <v>7206.25</v>
      </c>
    </row>
    <row r="1669" spans="1:7" hidden="1" x14ac:dyDescent="0.3">
      <c r="A1669" s="356">
        <v>103625</v>
      </c>
      <c r="B1669" s="356">
        <v>330</v>
      </c>
      <c r="C1669" s="356" t="s">
        <v>399</v>
      </c>
      <c r="D1669" s="356">
        <v>3307050</v>
      </c>
      <c r="E1669" s="356" t="s">
        <v>10748</v>
      </c>
      <c r="F1669" s="356"/>
      <c r="G1669" s="355">
        <v>7442.5</v>
      </c>
    </row>
    <row r="1670" spans="1:7" hidden="1" x14ac:dyDescent="0.3">
      <c r="A1670" s="356">
        <v>103626</v>
      </c>
      <c r="B1670" s="356">
        <v>330</v>
      </c>
      <c r="C1670" s="356" t="s">
        <v>399</v>
      </c>
      <c r="D1670" s="356">
        <v>3307051</v>
      </c>
      <c r="E1670" s="356" t="s">
        <v>10747</v>
      </c>
      <c r="F1670" s="356"/>
      <c r="G1670" s="355">
        <v>7780</v>
      </c>
    </row>
    <row r="1671" spans="1:7" hidden="1" x14ac:dyDescent="0.3">
      <c r="A1671" s="356">
        <v>103627</v>
      </c>
      <c r="B1671" s="356">
        <v>330</v>
      </c>
      <c r="C1671" s="356" t="s">
        <v>399</v>
      </c>
      <c r="D1671" s="356">
        <v>3307052</v>
      </c>
      <c r="E1671" s="356" t="s">
        <v>10746</v>
      </c>
      <c r="F1671" s="356"/>
      <c r="G1671" s="355">
        <v>6551.5</v>
      </c>
    </row>
    <row r="1672" spans="1:7" hidden="1" x14ac:dyDescent="0.3">
      <c r="A1672" s="356">
        <v>103628</v>
      </c>
      <c r="B1672" s="356">
        <v>330</v>
      </c>
      <c r="C1672" s="356" t="s">
        <v>399</v>
      </c>
      <c r="D1672" s="356">
        <v>3307053</v>
      </c>
      <c r="E1672" s="356" t="s">
        <v>10745</v>
      </c>
      <c r="F1672" s="356"/>
      <c r="G1672" s="355">
        <v>7881.25</v>
      </c>
    </row>
    <row r="1673" spans="1:7" hidden="1" x14ac:dyDescent="0.3">
      <c r="A1673" s="356">
        <v>103630</v>
      </c>
      <c r="B1673" s="356">
        <v>330</v>
      </c>
      <c r="C1673" s="356" t="s">
        <v>399</v>
      </c>
      <c r="D1673" s="356">
        <v>3307060</v>
      </c>
      <c r="E1673" s="356" t="s">
        <v>10744</v>
      </c>
      <c r="F1673" s="356"/>
      <c r="G1673" s="355">
        <v>7982.5</v>
      </c>
    </row>
    <row r="1674" spans="1:7" hidden="1" x14ac:dyDescent="0.3">
      <c r="A1674" s="356">
        <v>103632</v>
      </c>
      <c r="B1674" s="356">
        <v>330</v>
      </c>
      <c r="C1674" s="356" t="s">
        <v>399</v>
      </c>
      <c r="D1674" s="356">
        <v>3307062</v>
      </c>
      <c r="E1674" s="356" t="s">
        <v>10743</v>
      </c>
      <c r="F1674" s="356"/>
      <c r="G1674" s="355">
        <v>7948.75</v>
      </c>
    </row>
    <row r="1675" spans="1:7" hidden="1" x14ac:dyDescent="0.3">
      <c r="A1675" s="356">
        <v>103633</v>
      </c>
      <c r="B1675" s="356">
        <v>331</v>
      </c>
      <c r="C1675" s="356" t="s">
        <v>586</v>
      </c>
      <c r="D1675" s="356">
        <v>3311007</v>
      </c>
      <c r="E1675" s="356" t="s">
        <v>10742</v>
      </c>
      <c r="F1675" s="356"/>
      <c r="G1675" s="355">
        <v>5113.75</v>
      </c>
    </row>
    <row r="1676" spans="1:7" hidden="1" x14ac:dyDescent="0.3">
      <c r="A1676" s="356">
        <v>103638</v>
      </c>
      <c r="B1676" s="356">
        <v>331</v>
      </c>
      <c r="C1676" s="356" t="s">
        <v>586</v>
      </c>
      <c r="D1676" s="356">
        <v>3312000</v>
      </c>
      <c r="E1676" s="356" t="s">
        <v>10741</v>
      </c>
      <c r="F1676" s="356"/>
      <c r="G1676" s="355">
        <v>10826.5</v>
      </c>
    </row>
    <row r="1677" spans="1:7" hidden="1" x14ac:dyDescent="0.3">
      <c r="A1677" s="356">
        <v>103639</v>
      </c>
      <c r="B1677" s="356">
        <v>331</v>
      </c>
      <c r="C1677" s="356" t="s">
        <v>586</v>
      </c>
      <c r="D1677" s="356">
        <v>3312008</v>
      </c>
      <c r="E1677" s="356" t="s">
        <v>10740</v>
      </c>
      <c r="F1677" s="356"/>
      <c r="G1677" s="355">
        <v>10237</v>
      </c>
    </row>
    <row r="1678" spans="1:7" hidden="1" x14ac:dyDescent="0.3">
      <c r="A1678" s="356">
        <v>103641</v>
      </c>
      <c r="B1678" s="356">
        <v>331</v>
      </c>
      <c r="C1678" s="356" t="s">
        <v>586</v>
      </c>
      <c r="D1678" s="356">
        <v>3312013</v>
      </c>
      <c r="E1678" s="356" t="s">
        <v>10739</v>
      </c>
      <c r="F1678" s="356"/>
      <c r="G1678" s="355">
        <v>8623.75</v>
      </c>
    </row>
    <row r="1679" spans="1:7" hidden="1" x14ac:dyDescent="0.3">
      <c r="A1679" s="356">
        <v>103642</v>
      </c>
      <c r="B1679" s="356">
        <v>331</v>
      </c>
      <c r="C1679" s="356" t="s">
        <v>586</v>
      </c>
      <c r="D1679" s="356">
        <v>3312015</v>
      </c>
      <c r="E1679" s="356" t="s">
        <v>10738</v>
      </c>
      <c r="F1679" s="356"/>
      <c r="G1679" s="355">
        <v>8045.5</v>
      </c>
    </row>
    <row r="1680" spans="1:7" hidden="1" x14ac:dyDescent="0.3">
      <c r="A1680" s="356">
        <v>103643</v>
      </c>
      <c r="B1680" s="356">
        <v>331</v>
      </c>
      <c r="C1680" s="356" t="s">
        <v>586</v>
      </c>
      <c r="D1680" s="356">
        <v>3312021</v>
      </c>
      <c r="E1680" s="356" t="s">
        <v>10737</v>
      </c>
      <c r="F1680" s="356"/>
      <c r="G1680" s="355">
        <v>8646.25</v>
      </c>
    </row>
    <row r="1681" spans="1:7" hidden="1" x14ac:dyDescent="0.3">
      <c r="A1681" s="356">
        <v>103647</v>
      </c>
      <c r="B1681" s="356">
        <v>331</v>
      </c>
      <c r="C1681" s="356" t="s">
        <v>586</v>
      </c>
      <c r="D1681" s="356">
        <v>3312037</v>
      </c>
      <c r="E1681" s="356" t="s">
        <v>5181</v>
      </c>
      <c r="F1681" s="356"/>
      <c r="G1681" s="355">
        <v>7285</v>
      </c>
    </row>
    <row r="1682" spans="1:7" hidden="1" x14ac:dyDescent="0.3">
      <c r="A1682" s="356">
        <v>103648</v>
      </c>
      <c r="B1682" s="356">
        <v>331</v>
      </c>
      <c r="C1682" s="356" t="s">
        <v>586</v>
      </c>
      <c r="D1682" s="356">
        <v>3312150</v>
      </c>
      <c r="E1682" s="356" t="s">
        <v>10736</v>
      </c>
      <c r="F1682" s="356"/>
      <c r="G1682" s="355">
        <v>6466</v>
      </c>
    </row>
    <row r="1683" spans="1:7" hidden="1" x14ac:dyDescent="0.3">
      <c r="A1683" s="356">
        <v>103652</v>
      </c>
      <c r="B1683" s="356">
        <v>331</v>
      </c>
      <c r="C1683" s="356" t="s">
        <v>586</v>
      </c>
      <c r="D1683" s="356">
        <v>3312054</v>
      </c>
      <c r="E1683" s="356" t="s">
        <v>10735</v>
      </c>
      <c r="F1683" s="356"/>
      <c r="G1683" s="355">
        <v>9093.1</v>
      </c>
    </row>
    <row r="1684" spans="1:7" hidden="1" x14ac:dyDescent="0.3">
      <c r="A1684" s="356">
        <v>103655</v>
      </c>
      <c r="B1684" s="356">
        <v>331</v>
      </c>
      <c r="C1684" s="356" t="s">
        <v>586</v>
      </c>
      <c r="D1684" s="356">
        <v>3312068</v>
      </c>
      <c r="E1684" s="356" t="s">
        <v>10734</v>
      </c>
      <c r="F1684" s="356"/>
      <c r="G1684" s="355">
        <v>8162.5</v>
      </c>
    </row>
    <row r="1685" spans="1:7" hidden="1" x14ac:dyDescent="0.3">
      <c r="A1685" s="356">
        <v>103656</v>
      </c>
      <c r="B1685" s="356">
        <v>331</v>
      </c>
      <c r="C1685" s="356" t="s">
        <v>586</v>
      </c>
      <c r="D1685" s="356">
        <v>3312076</v>
      </c>
      <c r="E1685" s="356" t="s">
        <v>10733</v>
      </c>
      <c r="F1685" s="356"/>
      <c r="G1685" s="355">
        <v>6205</v>
      </c>
    </row>
    <row r="1686" spans="1:7" hidden="1" x14ac:dyDescent="0.3">
      <c r="A1686" s="356">
        <v>103658</v>
      </c>
      <c r="B1686" s="356">
        <v>331</v>
      </c>
      <c r="C1686" s="356" t="s">
        <v>586</v>
      </c>
      <c r="D1686" s="356">
        <v>3312078</v>
      </c>
      <c r="E1686" s="356" t="s">
        <v>10732</v>
      </c>
      <c r="F1686" s="356"/>
      <c r="G1686" s="355">
        <v>9599.35</v>
      </c>
    </row>
    <row r="1687" spans="1:7" hidden="1" x14ac:dyDescent="0.3">
      <c r="A1687" s="356">
        <v>103659</v>
      </c>
      <c r="B1687" s="356">
        <v>331</v>
      </c>
      <c r="C1687" s="356" t="s">
        <v>586</v>
      </c>
      <c r="D1687" s="356">
        <v>3312079</v>
      </c>
      <c r="E1687" s="356" t="s">
        <v>10731</v>
      </c>
      <c r="F1687" s="356"/>
      <c r="G1687" s="355">
        <v>8449.15</v>
      </c>
    </row>
    <row r="1688" spans="1:7" hidden="1" x14ac:dyDescent="0.3">
      <c r="A1688" s="356">
        <v>103662</v>
      </c>
      <c r="B1688" s="356">
        <v>331</v>
      </c>
      <c r="C1688" s="356" t="s">
        <v>586</v>
      </c>
      <c r="D1688" s="356">
        <v>3312084</v>
      </c>
      <c r="E1688" s="356" t="s">
        <v>10730</v>
      </c>
      <c r="F1688" s="356"/>
      <c r="G1688" s="355">
        <v>8834.35</v>
      </c>
    </row>
    <row r="1689" spans="1:7" hidden="1" x14ac:dyDescent="0.3">
      <c r="A1689" s="356">
        <v>103663</v>
      </c>
      <c r="B1689" s="356">
        <v>331</v>
      </c>
      <c r="C1689" s="356" t="s">
        <v>586</v>
      </c>
      <c r="D1689" s="356">
        <v>3312091</v>
      </c>
      <c r="E1689" s="356" t="s">
        <v>10729</v>
      </c>
      <c r="F1689" s="356"/>
      <c r="G1689" s="355">
        <v>8567.5</v>
      </c>
    </row>
    <row r="1690" spans="1:7" hidden="1" x14ac:dyDescent="0.3">
      <c r="A1690" s="356">
        <v>103664</v>
      </c>
      <c r="B1690" s="356">
        <v>331</v>
      </c>
      <c r="C1690" s="356" t="s">
        <v>586</v>
      </c>
      <c r="D1690" s="356">
        <v>3312092</v>
      </c>
      <c r="E1690" s="356" t="s">
        <v>9169</v>
      </c>
      <c r="F1690" s="356"/>
      <c r="G1690" s="355">
        <v>8646.25</v>
      </c>
    </row>
    <row r="1691" spans="1:7" hidden="1" x14ac:dyDescent="0.3">
      <c r="A1691" s="356">
        <v>103665</v>
      </c>
      <c r="B1691" s="356">
        <v>331</v>
      </c>
      <c r="C1691" s="356" t="s">
        <v>586</v>
      </c>
      <c r="D1691" s="356">
        <v>3312095</v>
      </c>
      <c r="E1691" s="356" t="s">
        <v>10728</v>
      </c>
      <c r="F1691" s="356"/>
      <c r="G1691" s="355">
        <v>6598.75</v>
      </c>
    </row>
    <row r="1692" spans="1:7" hidden="1" x14ac:dyDescent="0.3">
      <c r="A1692" s="356">
        <v>103666</v>
      </c>
      <c r="B1692" s="356">
        <v>331</v>
      </c>
      <c r="C1692" s="356" t="s">
        <v>586</v>
      </c>
      <c r="D1692" s="356">
        <v>3312101</v>
      </c>
      <c r="E1692" s="356" t="s">
        <v>10641</v>
      </c>
      <c r="F1692" s="356"/>
      <c r="G1692" s="355">
        <v>8782.82</v>
      </c>
    </row>
    <row r="1693" spans="1:7" hidden="1" x14ac:dyDescent="0.3">
      <c r="A1693" s="357">
        <v>103667</v>
      </c>
      <c r="B1693" s="357">
        <v>331</v>
      </c>
      <c r="C1693" s="357" t="s">
        <v>586</v>
      </c>
      <c r="D1693" s="357">
        <v>3312107</v>
      </c>
      <c r="E1693" s="357" t="s">
        <v>10727</v>
      </c>
      <c r="F1693" s="357"/>
      <c r="G1693" s="358">
        <v>6171.25</v>
      </c>
    </row>
    <row r="1694" spans="1:7" hidden="1" x14ac:dyDescent="0.3">
      <c r="A1694" s="356">
        <v>103671</v>
      </c>
      <c r="B1694" s="356">
        <v>331</v>
      </c>
      <c r="C1694" s="356" t="s">
        <v>586</v>
      </c>
      <c r="D1694" s="356">
        <v>3312118</v>
      </c>
      <c r="E1694" s="356" t="s">
        <v>10726</v>
      </c>
      <c r="F1694" s="356"/>
      <c r="G1694" s="355">
        <v>6238.75</v>
      </c>
    </row>
    <row r="1695" spans="1:7" hidden="1" x14ac:dyDescent="0.3">
      <c r="A1695" s="356">
        <v>103672</v>
      </c>
      <c r="B1695" s="356">
        <v>331</v>
      </c>
      <c r="C1695" s="356" t="s">
        <v>586</v>
      </c>
      <c r="D1695" s="356">
        <v>3312149</v>
      </c>
      <c r="E1695" s="356" t="s">
        <v>10725</v>
      </c>
      <c r="F1695" s="356"/>
      <c r="G1695" s="355">
        <v>11393.5</v>
      </c>
    </row>
    <row r="1696" spans="1:7" hidden="1" x14ac:dyDescent="0.3">
      <c r="A1696" s="356">
        <v>103673</v>
      </c>
      <c r="B1696" s="356">
        <v>331</v>
      </c>
      <c r="C1696" s="356" t="s">
        <v>586</v>
      </c>
      <c r="D1696" s="356">
        <v>3312121</v>
      </c>
      <c r="E1696" s="356" t="s">
        <v>10724</v>
      </c>
      <c r="F1696" s="356"/>
      <c r="G1696" s="355">
        <v>8972.5</v>
      </c>
    </row>
    <row r="1697" spans="1:7" hidden="1" x14ac:dyDescent="0.3">
      <c r="A1697" s="356">
        <v>103674</v>
      </c>
      <c r="B1697" s="356">
        <v>331</v>
      </c>
      <c r="C1697" s="356" t="s">
        <v>586</v>
      </c>
      <c r="D1697" s="356">
        <v>3312122</v>
      </c>
      <c r="E1697" s="356" t="s">
        <v>10723</v>
      </c>
      <c r="F1697" s="356"/>
      <c r="G1697" s="355">
        <v>6323.35</v>
      </c>
    </row>
    <row r="1698" spans="1:7" hidden="1" x14ac:dyDescent="0.3">
      <c r="A1698" s="356">
        <v>103676</v>
      </c>
      <c r="B1698" s="356">
        <v>331</v>
      </c>
      <c r="C1698" s="356" t="s">
        <v>586</v>
      </c>
      <c r="D1698" s="356">
        <v>3312125</v>
      </c>
      <c r="E1698" s="356" t="s">
        <v>1532</v>
      </c>
      <c r="F1698" s="356"/>
      <c r="G1698" s="355">
        <v>11204.5</v>
      </c>
    </row>
    <row r="1699" spans="1:7" hidden="1" x14ac:dyDescent="0.3">
      <c r="A1699" s="356">
        <v>103679</v>
      </c>
      <c r="B1699" s="356">
        <v>331</v>
      </c>
      <c r="C1699" s="356" t="s">
        <v>586</v>
      </c>
      <c r="D1699" s="356">
        <v>3312129</v>
      </c>
      <c r="E1699" s="356" t="s">
        <v>10722</v>
      </c>
      <c r="F1699" s="356"/>
      <c r="G1699" s="355">
        <v>8745.25</v>
      </c>
    </row>
    <row r="1700" spans="1:7" hidden="1" x14ac:dyDescent="0.3">
      <c r="A1700" s="356">
        <v>103680</v>
      </c>
      <c r="B1700" s="356">
        <v>331</v>
      </c>
      <c r="C1700" s="356" t="s">
        <v>586</v>
      </c>
      <c r="D1700" s="356">
        <v>3312130</v>
      </c>
      <c r="E1700" s="356" t="s">
        <v>10721</v>
      </c>
      <c r="F1700" s="356"/>
      <c r="G1700" s="355">
        <v>10408</v>
      </c>
    </row>
    <row r="1701" spans="1:7" hidden="1" x14ac:dyDescent="0.3">
      <c r="A1701" s="356">
        <v>103681</v>
      </c>
      <c r="B1701" s="356">
        <v>331</v>
      </c>
      <c r="C1701" s="356" t="s">
        <v>586</v>
      </c>
      <c r="D1701" s="356">
        <v>3312131</v>
      </c>
      <c r="E1701" s="356" t="s">
        <v>10720</v>
      </c>
      <c r="F1701" s="356"/>
      <c r="G1701" s="355">
        <v>9906.7000000000007</v>
      </c>
    </row>
    <row r="1702" spans="1:7" hidden="1" x14ac:dyDescent="0.3">
      <c r="A1702" s="356">
        <v>103682</v>
      </c>
      <c r="B1702" s="356">
        <v>331</v>
      </c>
      <c r="C1702" s="356" t="s">
        <v>586</v>
      </c>
      <c r="D1702" s="356">
        <v>3312132</v>
      </c>
      <c r="E1702" s="356" t="s">
        <v>10719</v>
      </c>
      <c r="F1702" s="356"/>
      <c r="G1702" s="355">
        <v>8977</v>
      </c>
    </row>
    <row r="1703" spans="1:7" hidden="1" x14ac:dyDescent="0.3">
      <c r="A1703" s="356">
        <v>103684</v>
      </c>
      <c r="B1703" s="356">
        <v>331</v>
      </c>
      <c r="C1703" s="356" t="s">
        <v>586</v>
      </c>
      <c r="D1703" s="356">
        <v>3312152</v>
      </c>
      <c r="E1703" s="356" t="s">
        <v>10718</v>
      </c>
      <c r="F1703" s="356"/>
      <c r="G1703" s="355">
        <v>9188.5</v>
      </c>
    </row>
    <row r="1704" spans="1:7" hidden="1" x14ac:dyDescent="0.3">
      <c r="A1704" s="356">
        <v>103685</v>
      </c>
      <c r="B1704" s="356">
        <v>331</v>
      </c>
      <c r="C1704" s="356" t="s">
        <v>586</v>
      </c>
      <c r="D1704" s="356">
        <v>3312135</v>
      </c>
      <c r="E1704" s="356" t="s">
        <v>10717</v>
      </c>
      <c r="F1704" s="356"/>
      <c r="G1704" s="355">
        <v>11366.5</v>
      </c>
    </row>
    <row r="1705" spans="1:7" hidden="1" x14ac:dyDescent="0.3">
      <c r="A1705" s="356">
        <v>103686</v>
      </c>
      <c r="B1705" s="356">
        <v>331</v>
      </c>
      <c r="C1705" s="356" t="s">
        <v>586</v>
      </c>
      <c r="D1705" s="356">
        <v>3312136</v>
      </c>
      <c r="E1705" s="356" t="s">
        <v>10716</v>
      </c>
      <c r="F1705" s="356"/>
      <c r="G1705" s="355">
        <v>9793.75</v>
      </c>
    </row>
    <row r="1706" spans="1:7" hidden="1" x14ac:dyDescent="0.3">
      <c r="A1706" s="356">
        <v>103690</v>
      </c>
      <c r="B1706" s="356">
        <v>331</v>
      </c>
      <c r="C1706" s="356" t="s">
        <v>586</v>
      </c>
      <c r="D1706" s="356">
        <v>3312140</v>
      </c>
      <c r="E1706" s="356" t="s">
        <v>10715</v>
      </c>
      <c r="F1706" s="356"/>
      <c r="G1706" s="355">
        <v>10770.25</v>
      </c>
    </row>
    <row r="1707" spans="1:7" hidden="1" x14ac:dyDescent="0.3">
      <c r="A1707" s="356">
        <v>103691</v>
      </c>
      <c r="B1707" s="356">
        <v>331</v>
      </c>
      <c r="C1707" s="356" t="s">
        <v>586</v>
      </c>
      <c r="D1707" s="356">
        <v>3312141</v>
      </c>
      <c r="E1707" s="356" t="s">
        <v>10714</v>
      </c>
      <c r="F1707" s="356"/>
      <c r="G1707" s="355">
        <v>11884.9</v>
      </c>
    </row>
    <row r="1708" spans="1:7" hidden="1" x14ac:dyDescent="0.3">
      <c r="A1708" s="356">
        <v>103692</v>
      </c>
      <c r="B1708" s="356">
        <v>331</v>
      </c>
      <c r="C1708" s="356" t="s">
        <v>586</v>
      </c>
      <c r="D1708" s="356">
        <v>3312142</v>
      </c>
      <c r="E1708" s="356" t="s">
        <v>10713</v>
      </c>
      <c r="F1708" s="356"/>
      <c r="G1708" s="355">
        <v>10383.25</v>
      </c>
    </row>
    <row r="1709" spans="1:7" hidden="1" x14ac:dyDescent="0.3">
      <c r="A1709" s="356">
        <v>103695</v>
      </c>
      <c r="B1709" s="356">
        <v>331</v>
      </c>
      <c r="C1709" s="356" t="s">
        <v>586</v>
      </c>
      <c r="D1709" s="356">
        <v>3312145</v>
      </c>
      <c r="E1709" s="356" t="s">
        <v>10712</v>
      </c>
      <c r="F1709" s="356"/>
      <c r="G1709" s="355">
        <v>13373.5</v>
      </c>
    </row>
    <row r="1710" spans="1:7" hidden="1" x14ac:dyDescent="0.3">
      <c r="A1710" s="356">
        <v>103696</v>
      </c>
      <c r="B1710" s="356">
        <v>331</v>
      </c>
      <c r="C1710" s="356" t="s">
        <v>586</v>
      </c>
      <c r="D1710" s="356">
        <v>3312146</v>
      </c>
      <c r="E1710" s="356" t="s">
        <v>10711</v>
      </c>
      <c r="F1710" s="356"/>
      <c r="G1710" s="355">
        <v>13193.5</v>
      </c>
    </row>
    <row r="1711" spans="1:7" hidden="1" x14ac:dyDescent="0.3">
      <c r="A1711" s="356">
        <v>103697</v>
      </c>
      <c r="B1711" s="356">
        <v>331</v>
      </c>
      <c r="C1711" s="356" t="s">
        <v>586</v>
      </c>
      <c r="D1711" s="356">
        <v>3312147</v>
      </c>
      <c r="E1711" s="356" t="s">
        <v>10710</v>
      </c>
      <c r="F1711" s="356"/>
      <c r="G1711" s="355">
        <v>9328</v>
      </c>
    </row>
    <row r="1712" spans="1:7" hidden="1" x14ac:dyDescent="0.3">
      <c r="A1712" s="356">
        <v>103698</v>
      </c>
      <c r="B1712" s="356">
        <v>331</v>
      </c>
      <c r="C1712" s="356" t="s">
        <v>586</v>
      </c>
      <c r="D1712" s="356">
        <v>3312151</v>
      </c>
      <c r="E1712" s="356" t="s">
        <v>10709</v>
      </c>
      <c r="F1712" s="356"/>
      <c r="G1712" s="355">
        <v>6661.75</v>
      </c>
    </row>
    <row r="1713" spans="1:7" hidden="1" x14ac:dyDescent="0.3">
      <c r="A1713" s="356">
        <v>103702</v>
      </c>
      <c r="B1713" s="356">
        <v>331</v>
      </c>
      <c r="C1713" s="356" t="s">
        <v>586</v>
      </c>
      <c r="D1713" s="356">
        <v>3313008</v>
      </c>
      <c r="E1713" s="356" t="s">
        <v>5784</v>
      </c>
      <c r="F1713" s="356"/>
      <c r="G1713" s="355">
        <v>6250</v>
      </c>
    </row>
    <row r="1714" spans="1:7" hidden="1" x14ac:dyDescent="0.3">
      <c r="A1714" s="357">
        <v>103703</v>
      </c>
      <c r="B1714" s="357">
        <v>331</v>
      </c>
      <c r="C1714" s="357" t="s">
        <v>586</v>
      </c>
      <c r="D1714" s="357">
        <v>3313009</v>
      </c>
      <c r="E1714" s="357" t="s">
        <v>10708</v>
      </c>
      <c r="F1714" s="357"/>
      <c r="G1714" s="358">
        <v>5912.5</v>
      </c>
    </row>
    <row r="1715" spans="1:7" hidden="1" x14ac:dyDescent="0.3">
      <c r="A1715" s="356">
        <v>103711</v>
      </c>
      <c r="B1715" s="356">
        <v>331</v>
      </c>
      <c r="C1715" s="356" t="s">
        <v>586</v>
      </c>
      <c r="D1715" s="356">
        <v>3313406</v>
      </c>
      <c r="E1715" s="356" t="s">
        <v>10707</v>
      </c>
      <c r="F1715" s="356" t="s">
        <v>294</v>
      </c>
      <c r="G1715" s="355">
        <v>6871.5</v>
      </c>
    </row>
    <row r="1716" spans="1:7" hidden="1" x14ac:dyDescent="0.3">
      <c r="A1716" s="356">
        <v>103712</v>
      </c>
      <c r="B1716" s="356">
        <v>331</v>
      </c>
      <c r="C1716" s="356" t="s">
        <v>586</v>
      </c>
      <c r="D1716" s="356">
        <v>3313408</v>
      </c>
      <c r="E1716" s="356" t="s">
        <v>1112</v>
      </c>
      <c r="F1716" s="356" t="s">
        <v>294</v>
      </c>
      <c r="G1716" s="355">
        <v>6990.57</v>
      </c>
    </row>
    <row r="1717" spans="1:7" hidden="1" x14ac:dyDescent="0.3">
      <c r="A1717" s="356">
        <v>103719</v>
      </c>
      <c r="B1717" s="356">
        <v>331</v>
      </c>
      <c r="C1717" s="356" t="s">
        <v>586</v>
      </c>
      <c r="D1717" s="356">
        <v>3313418</v>
      </c>
      <c r="E1717" s="356" t="s">
        <v>2168</v>
      </c>
      <c r="F1717" s="356" t="s">
        <v>294</v>
      </c>
      <c r="G1717" s="355">
        <v>6689.25</v>
      </c>
    </row>
    <row r="1718" spans="1:7" hidden="1" x14ac:dyDescent="0.3">
      <c r="A1718" s="356">
        <v>103724</v>
      </c>
      <c r="B1718" s="356">
        <v>331</v>
      </c>
      <c r="C1718" s="356" t="s">
        <v>586</v>
      </c>
      <c r="D1718" s="356">
        <v>3313433</v>
      </c>
      <c r="E1718" s="356" t="s">
        <v>10706</v>
      </c>
      <c r="F1718" s="356" t="s">
        <v>294</v>
      </c>
      <c r="G1718" s="355">
        <v>7082.42</v>
      </c>
    </row>
    <row r="1719" spans="1:7" hidden="1" x14ac:dyDescent="0.3">
      <c r="A1719" s="356">
        <v>103726</v>
      </c>
      <c r="B1719" s="356">
        <v>331</v>
      </c>
      <c r="C1719" s="356" t="s">
        <v>586</v>
      </c>
      <c r="D1719" s="356">
        <v>3313435</v>
      </c>
      <c r="E1719" s="356" t="s">
        <v>411</v>
      </c>
      <c r="F1719" s="356" t="s">
        <v>294</v>
      </c>
      <c r="G1719" s="355">
        <v>9785.07</v>
      </c>
    </row>
    <row r="1720" spans="1:7" hidden="1" x14ac:dyDescent="0.3">
      <c r="A1720" s="356">
        <v>103760</v>
      </c>
      <c r="B1720" s="356">
        <v>331</v>
      </c>
      <c r="C1720" s="356" t="s">
        <v>586</v>
      </c>
      <c r="D1720" s="356">
        <v>3317009</v>
      </c>
      <c r="E1720" s="356" t="s">
        <v>10705</v>
      </c>
      <c r="F1720" s="356"/>
      <c r="G1720" s="355">
        <v>9197.5</v>
      </c>
    </row>
    <row r="1721" spans="1:7" hidden="1" x14ac:dyDescent="0.3">
      <c r="A1721" s="356">
        <v>103763</v>
      </c>
      <c r="B1721" s="356">
        <v>331</v>
      </c>
      <c r="C1721" s="356" t="s">
        <v>586</v>
      </c>
      <c r="D1721" s="356">
        <v>3317017</v>
      </c>
      <c r="E1721" s="356" t="s">
        <v>10704</v>
      </c>
      <c r="F1721" s="356"/>
      <c r="G1721" s="355">
        <v>6430</v>
      </c>
    </row>
    <row r="1722" spans="1:7" hidden="1" x14ac:dyDescent="0.3">
      <c r="A1722" s="356">
        <v>103765</v>
      </c>
      <c r="B1722" s="356">
        <v>331</v>
      </c>
      <c r="C1722" s="356" t="s">
        <v>586</v>
      </c>
      <c r="D1722" s="356">
        <v>3317019</v>
      </c>
      <c r="E1722" s="356" t="s">
        <v>10703</v>
      </c>
      <c r="F1722" s="356"/>
      <c r="G1722" s="355">
        <v>7375</v>
      </c>
    </row>
    <row r="1723" spans="1:7" hidden="1" x14ac:dyDescent="0.3">
      <c r="A1723" s="356">
        <v>103766</v>
      </c>
      <c r="B1723" s="356">
        <v>332</v>
      </c>
      <c r="C1723" s="356" t="s">
        <v>825</v>
      </c>
      <c r="D1723" s="356">
        <v>3321000</v>
      </c>
      <c r="E1723" s="356" t="s">
        <v>10702</v>
      </c>
      <c r="F1723" s="356"/>
      <c r="G1723" s="355">
        <v>5002.6000000000004</v>
      </c>
    </row>
    <row r="1724" spans="1:7" hidden="1" x14ac:dyDescent="0.3">
      <c r="A1724" s="356">
        <v>103776</v>
      </c>
      <c r="B1724" s="356">
        <v>332</v>
      </c>
      <c r="C1724" s="356" t="s">
        <v>825</v>
      </c>
      <c r="D1724" s="356">
        <v>3322023</v>
      </c>
      <c r="E1724" s="356" t="s">
        <v>10701</v>
      </c>
      <c r="F1724" s="356"/>
      <c r="G1724" s="355">
        <v>6551.5</v>
      </c>
    </row>
    <row r="1725" spans="1:7" hidden="1" x14ac:dyDescent="0.3">
      <c r="A1725" s="356">
        <v>103777</v>
      </c>
      <c r="B1725" s="356">
        <v>332</v>
      </c>
      <c r="C1725" s="356" t="s">
        <v>825</v>
      </c>
      <c r="D1725" s="356">
        <v>3322024</v>
      </c>
      <c r="E1725" s="356" t="s">
        <v>10700</v>
      </c>
      <c r="F1725" s="356"/>
      <c r="G1725" s="355">
        <v>8763.25</v>
      </c>
    </row>
    <row r="1726" spans="1:7" hidden="1" x14ac:dyDescent="0.3">
      <c r="A1726" s="356">
        <v>103778</v>
      </c>
      <c r="B1726" s="356">
        <v>332</v>
      </c>
      <c r="C1726" s="356" t="s">
        <v>825</v>
      </c>
      <c r="D1726" s="356">
        <v>3322029</v>
      </c>
      <c r="E1726" s="356" t="s">
        <v>10699</v>
      </c>
      <c r="F1726" s="356"/>
      <c r="G1726" s="355">
        <v>8421.25</v>
      </c>
    </row>
    <row r="1727" spans="1:7" hidden="1" x14ac:dyDescent="0.3">
      <c r="A1727" s="356">
        <v>103779</v>
      </c>
      <c r="B1727" s="356">
        <v>332</v>
      </c>
      <c r="C1727" s="356" t="s">
        <v>825</v>
      </c>
      <c r="D1727" s="356">
        <v>3322035</v>
      </c>
      <c r="E1727" s="356" t="s">
        <v>10698</v>
      </c>
      <c r="F1727" s="356"/>
      <c r="G1727" s="355">
        <v>6272.5</v>
      </c>
    </row>
    <row r="1728" spans="1:7" hidden="1" x14ac:dyDescent="0.3">
      <c r="A1728" s="356">
        <v>103780</v>
      </c>
      <c r="B1728" s="356">
        <v>332</v>
      </c>
      <c r="C1728" s="356" t="s">
        <v>825</v>
      </c>
      <c r="D1728" s="356">
        <v>3322036</v>
      </c>
      <c r="E1728" s="356" t="s">
        <v>1605</v>
      </c>
      <c r="F1728" s="356"/>
      <c r="G1728" s="355">
        <v>8259.25</v>
      </c>
    </row>
    <row r="1729" spans="1:7" hidden="1" x14ac:dyDescent="0.3">
      <c r="A1729" s="356">
        <v>103781</v>
      </c>
      <c r="B1729" s="356">
        <v>332</v>
      </c>
      <c r="C1729" s="356" t="s">
        <v>825</v>
      </c>
      <c r="D1729" s="356">
        <v>3322043</v>
      </c>
      <c r="E1729" s="356" t="s">
        <v>10697</v>
      </c>
      <c r="F1729" s="356"/>
      <c r="G1729" s="355">
        <v>6277</v>
      </c>
    </row>
    <row r="1730" spans="1:7" hidden="1" x14ac:dyDescent="0.3">
      <c r="A1730" s="356">
        <v>103783</v>
      </c>
      <c r="B1730" s="356">
        <v>332</v>
      </c>
      <c r="C1730" s="356" t="s">
        <v>825</v>
      </c>
      <c r="D1730" s="356">
        <v>3322048</v>
      </c>
      <c r="E1730" s="356" t="s">
        <v>10696</v>
      </c>
      <c r="F1730" s="356"/>
      <c r="G1730" s="355">
        <v>7251.25</v>
      </c>
    </row>
    <row r="1731" spans="1:7" hidden="1" x14ac:dyDescent="0.3">
      <c r="A1731" s="356">
        <v>103784</v>
      </c>
      <c r="B1731" s="356">
        <v>332</v>
      </c>
      <c r="C1731" s="356" t="s">
        <v>825</v>
      </c>
      <c r="D1731" s="356">
        <v>3322052</v>
      </c>
      <c r="E1731" s="356" t="s">
        <v>6774</v>
      </c>
      <c r="F1731" s="356"/>
      <c r="G1731" s="355">
        <v>7831.75</v>
      </c>
    </row>
    <row r="1732" spans="1:7" hidden="1" x14ac:dyDescent="0.3">
      <c r="A1732" s="356">
        <v>103786</v>
      </c>
      <c r="B1732" s="356">
        <v>332</v>
      </c>
      <c r="C1732" s="356" t="s">
        <v>825</v>
      </c>
      <c r="D1732" s="356">
        <v>3322063</v>
      </c>
      <c r="E1732" s="356" t="s">
        <v>10695</v>
      </c>
      <c r="F1732" s="356"/>
      <c r="G1732" s="355">
        <v>7442.5</v>
      </c>
    </row>
    <row r="1733" spans="1:7" hidden="1" x14ac:dyDescent="0.3">
      <c r="A1733" s="356">
        <v>103787</v>
      </c>
      <c r="B1733" s="356">
        <v>332</v>
      </c>
      <c r="C1733" s="356" t="s">
        <v>825</v>
      </c>
      <c r="D1733" s="356">
        <v>3322067</v>
      </c>
      <c r="E1733" s="356" t="s">
        <v>10694</v>
      </c>
      <c r="F1733" s="356"/>
      <c r="G1733" s="355">
        <v>6227.5</v>
      </c>
    </row>
    <row r="1734" spans="1:7" hidden="1" x14ac:dyDescent="0.3">
      <c r="A1734" s="356">
        <v>103790</v>
      </c>
      <c r="B1734" s="356">
        <v>332</v>
      </c>
      <c r="C1734" s="356" t="s">
        <v>825</v>
      </c>
      <c r="D1734" s="356">
        <v>3322072</v>
      </c>
      <c r="E1734" s="356" t="s">
        <v>10693</v>
      </c>
      <c r="F1734" s="356"/>
      <c r="G1734" s="355">
        <v>6351.25</v>
      </c>
    </row>
    <row r="1735" spans="1:7" hidden="1" x14ac:dyDescent="0.3">
      <c r="A1735" s="356">
        <v>103791</v>
      </c>
      <c r="B1735" s="356">
        <v>332</v>
      </c>
      <c r="C1735" s="356" t="s">
        <v>825</v>
      </c>
      <c r="D1735" s="356">
        <v>3322075</v>
      </c>
      <c r="E1735" s="356" t="s">
        <v>10692</v>
      </c>
      <c r="F1735" s="356"/>
      <c r="G1735" s="355">
        <v>13658.35</v>
      </c>
    </row>
    <row r="1736" spans="1:7" hidden="1" x14ac:dyDescent="0.3">
      <c r="A1736" s="356">
        <v>103792</v>
      </c>
      <c r="B1736" s="356">
        <v>332</v>
      </c>
      <c r="C1736" s="356" t="s">
        <v>825</v>
      </c>
      <c r="D1736" s="356">
        <v>3322077</v>
      </c>
      <c r="E1736" s="356" t="s">
        <v>10691</v>
      </c>
      <c r="F1736" s="356"/>
      <c r="G1736" s="355">
        <v>6880</v>
      </c>
    </row>
    <row r="1737" spans="1:7" hidden="1" x14ac:dyDescent="0.3">
      <c r="A1737" s="356">
        <v>103799</v>
      </c>
      <c r="B1737" s="356">
        <v>332</v>
      </c>
      <c r="C1737" s="356" t="s">
        <v>825</v>
      </c>
      <c r="D1737" s="356">
        <v>3322109</v>
      </c>
      <c r="E1737" s="356" t="s">
        <v>1215</v>
      </c>
      <c r="F1737" s="356"/>
      <c r="G1737" s="355">
        <v>7172.5</v>
      </c>
    </row>
    <row r="1738" spans="1:7" hidden="1" x14ac:dyDescent="0.3">
      <c r="A1738" s="356">
        <v>103800</v>
      </c>
      <c r="B1738" s="356">
        <v>332</v>
      </c>
      <c r="C1738" s="356" t="s">
        <v>825</v>
      </c>
      <c r="D1738" s="356">
        <v>3322111</v>
      </c>
      <c r="E1738" s="356" t="s">
        <v>10690</v>
      </c>
      <c r="F1738" s="356"/>
      <c r="G1738" s="355">
        <v>8666.5</v>
      </c>
    </row>
    <row r="1739" spans="1:7" hidden="1" x14ac:dyDescent="0.3">
      <c r="A1739" s="356">
        <v>103801</v>
      </c>
      <c r="B1739" s="356">
        <v>332</v>
      </c>
      <c r="C1739" s="356" t="s">
        <v>825</v>
      </c>
      <c r="D1739" s="356">
        <v>3322112</v>
      </c>
      <c r="E1739" s="356" t="s">
        <v>10689</v>
      </c>
      <c r="F1739" s="356"/>
      <c r="G1739" s="355">
        <v>6328.75</v>
      </c>
    </row>
    <row r="1740" spans="1:7" hidden="1" x14ac:dyDescent="0.3">
      <c r="A1740" s="356">
        <v>103802</v>
      </c>
      <c r="B1740" s="356">
        <v>332</v>
      </c>
      <c r="C1740" s="356" t="s">
        <v>825</v>
      </c>
      <c r="D1740" s="356">
        <v>3322116</v>
      </c>
      <c r="E1740" s="356" t="s">
        <v>10688</v>
      </c>
      <c r="F1740" s="356"/>
      <c r="G1740" s="355">
        <v>8932</v>
      </c>
    </row>
    <row r="1741" spans="1:7" hidden="1" x14ac:dyDescent="0.3">
      <c r="A1741" s="356">
        <v>103803</v>
      </c>
      <c r="B1741" s="356">
        <v>332</v>
      </c>
      <c r="C1741" s="356" t="s">
        <v>825</v>
      </c>
      <c r="D1741" s="356">
        <v>3322118</v>
      </c>
      <c r="E1741" s="356" t="s">
        <v>10687</v>
      </c>
      <c r="F1741" s="356"/>
      <c r="G1741" s="355">
        <v>6450.25</v>
      </c>
    </row>
    <row r="1742" spans="1:7" hidden="1" x14ac:dyDescent="0.3">
      <c r="A1742" s="356">
        <v>103805</v>
      </c>
      <c r="B1742" s="356">
        <v>332</v>
      </c>
      <c r="C1742" s="356" t="s">
        <v>825</v>
      </c>
      <c r="D1742" s="356">
        <v>3322122</v>
      </c>
      <c r="E1742" s="356" t="s">
        <v>10686</v>
      </c>
      <c r="F1742" s="356"/>
      <c r="G1742" s="355">
        <v>6543.06</v>
      </c>
    </row>
    <row r="1743" spans="1:7" hidden="1" x14ac:dyDescent="0.3">
      <c r="A1743" s="356">
        <v>103806</v>
      </c>
      <c r="B1743" s="356">
        <v>332</v>
      </c>
      <c r="C1743" s="356" t="s">
        <v>825</v>
      </c>
      <c r="D1743" s="356">
        <v>3322123</v>
      </c>
      <c r="E1743" s="356" t="s">
        <v>10685</v>
      </c>
      <c r="F1743" s="356"/>
      <c r="G1743" s="355">
        <v>7341.25</v>
      </c>
    </row>
    <row r="1744" spans="1:7" hidden="1" x14ac:dyDescent="0.3">
      <c r="A1744" s="356">
        <v>103807</v>
      </c>
      <c r="B1744" s="356">
        <v>332</v>
      </c>
      <c r="C1744" s="356" t="s">
        <v>825</v>
      </c>
      <c r="D1744" s="356">
        <v>3322124</v>
      </c>
      <c r="E1744" s="356" t="s">
        <v>10684</v>
      </c>
      <c r="F1744" s="356"/>
      <c r="G1744" s="355">
        <v>8758.75</v>
      </c>
    </row>
    <row r="1745" spans="1:7" hidden="1" x14ac:dyDescent="0.3">
      <c r="A1745" s="356">
        <v>103809</v>
      </c>
      <c r="B1745" s="356">
        <v>332</v>
      </c>
      <c r="C1745" s="356" t="s">
        <v>825</v>
      </c>
      <c r="D1745" s="356">
        <v>3322126</v>
      </c>
      <c r="E1745" s="356" t="s">
        <v>10683</v>
      </c>
      <c r="F1745" s="356"/>
      <c r="G1745" s="355">
        <v>8623.75</v>
      </c>
    </row>
    <row r="1746" spans="1:7" hidden="1" x14ac:dyDescent="0.3">
      <c r="A1746" s="356">
        <v>103810</v>
      </c>
      <c r="B1746" s="356">
        <v>332</v>
      </c>
      <c r="C1746" s="356" t="s">
        <v>825</v>
      </c>
      <c r="D1746" s="356">
        <v>3322130</v>
      </c>
      <c r="E1746" s="356" t="s">
        <v>10682</v>
      </c>
      <c r="F1746" s="356"/>
      <c r="G1746" s="355">
        <v>8646.25</v>
      </c>
    </row>
    <row r="1747" spans="1:7" hidden="1" x14ac:dyDescent="0.3">
      <c r="A1747" s="356">
        <v>103813</v>
      </c>
      <c r="B1747" s="356">
        <v>332</v>
      </c>
      <c r="C1747" s="356" t="s">
        <v>825</v>
      </c>
      <c r="D1747" s="356">
        <v>3322136</v>
      </c>
      <c r="E1747" s="356" t="s">
        <v>10681</v>
      </c>
      <c r="F1747" s="356"/>
      <c r="G1747" s="355">
        <v>8623.75</v>
      </c>
    </row>
    <row r="1748" spans="1:7" hidden="1" x14ac:dyDescent="0.3">
      <c r="A1748" s="356">
        <v>103814</v>
      </c>
      <c r="B1748" s="356">
        <v>332</v>
      </c>
      <c r="C1748" s="356" t="s">
        <v>825</v>
      </c>
      <c r="D1748" s="356">
        <v>3322137</v>
      </c>
      <c r="E1748" s="356" t="s">
        <v>10680</v>
      </c>
      <c r="F1748" s="356"/>
      <c r="G1748" s="355">
        <v>8736.25</v>
      </c>
    </row>
    <row r="1749" spans="1:7" hidden="1" x14ac:dyDescent="0.3">
      <c r="A1749" s="356">
        <v>103815</v>
      </c>
      <c r="B1749" s="356">
        <v>332</v>
      </c>
      <c r="C1749" s="356" t="s">
        <v>825</v>
      </c>
      <c r="D1749" s="356">
        <v>3322138</v>
      </c>
      <c r="E1749" s="356" t="s">
        <v>10679</v>
      </c>
      <c r="F1749" s="356"/>
      <c r="G1749" s="355">
        <v>9287.5</v>
      </c>
    </row>
    <row r="1750" spans="1:7" hidden="1" x14ac:dyDescent="0.3">
      <c r="A1750" s="356">
        <v>103818</v>
      </c>
      <c r="B1750" s="356">
        <v>332</v>
      </c>
      <c r="C1750" s="356" t="s">
        <v>825</v>
      </c>
      <c r="D1750" s="356">
        <v>3322141</v>
      </c>
      <c r="E1750" s="356" t="s">
        <v>10678</v>
      </c>
      <c r="F1750" s="356"/>
      <c r="G1750" s="355">
        <v>7620.7</v>
      </c>
    </row>
    <row r="1751" spans="1:7" hidden="1" x14ac:dyDescent="0.3">
      <c r="A1751" s="356">
        <v>103819</v>
      </c>
      <c r="B1751" s="356">
        <v>332</v>
      </c>
      <c r="C1751" s="356" t="s">
        <v>825</v>
      </c>
      <c r="D1751" s="356">
        <v>3322142</v>
      </c>
      <c r="E1751" s="356" t="s">
        <v>10677</v>
      </c>
      <c r="F1751" s="356"/>
      <c r="G1751" s="355">
        <v>7442.5</v>
      </c>
    </row>
    <row r="1752" spans="1:7" hidden="1" x14ac:dyDescent="0.3">
      <c r="A1752" s="356">
        <v>103820</v>
      </c>
      <c r="B1752" s="356">
        <v>332</v>
      </c>
      <c r="C1752" s="356" t="s">
        <v>825</v>
      </c>
      <c r="D1752" s="356">
        <v>3322143</v>
      </c>
      <c r="E1752" s="356" t="s">
        <v>10676</v>
      </c>
      <c r="F1752" s="356"/>
      <c r="G1752" s="355">
        <v>6452.5</v>
      </c>
    </row>
    <row r="1753" spans="1:7" hidden="1" x14ac:dyDescent="0.3">
      <c r="A1753" s="356">
        <v>103821</v>
      </c>
      <c r="B1753" s="356">
        <v>332</v>
      </c>
      <c r="C1753" s="356" t="s">
        <v>825</v>
      </c>
      <c r="D1753" s="356">
        <v>3322144</v>
      </c>
      <c r="E1753" s="356" t="s">
        <v>10675</v>
      </c>
      <c r="F1753" s="356"/>
      <c r="G1753" s="355">
        <v>11524</v>
      </c>
    </row>
    <row r="1754" spans="1:7" hidden="1" x14ac:dyDescent="0.3">
      <c r="A1754" s="356">
        <v>103822</v>
      </c>
      <c r="B1754" s="356">
        <v>332</v>
      </c>
      <c r="C1754" s="356" t="s">
        <v>825</v>
      </c>
      <c r="D1754" s="356">
        <v>3322145</v>
      </c>
      <c r="E1754" s="356" t="s">
        <v>10674</v>
      </c>
      <c r="F1754" s="356"/>
      <c r="G1754" s="355">
        <v>10972.3</v>
      </c>
    </row>
    <row r="1755" spans="1:7" hidden="1" x14ac:dyDescent="0.3">
      <c r="A1755" s="356">
        <v>103823</v>
      </c>
      <c r="B1755" s="356">
        <v>332</v>
      </c>
      <c r="C1755" s="356" t="s">
        <v>825</v>
      </c>
      <c r="D1755" s="356">
        <v>3322146</v>
      </c>
      <c r="E1755" s="356" t="s">
        <v>10673</v>
      </c>
      <c r="F1755" s="356"/>
      <c r="G1755" s="355">
        <v>9373</v>
      </c>
    </row>
    <row r="1756" spans="1:7" hidden="1" x14ac:dyDescent="0.3">
      <c r="A1756" s="356">
        <v>103826</v>
      </c>
      <c r="B1756" s="356">
        <v>332</v>
      </c>
      <c r="C1756" s="356" t="s">
        <v>825</v>
      </c>
      <c r="D1756" s="356">
        <v>3322149</v>
      </c>
      <c r="E1756" s="356" t="s">
        <v>10672</v>
      </c>
      <c r="F1756" s="356"/>
      <c r="G1756" s="355">
        <v>11265.25</v>
      </c>
    </row>
    <row r="1757" spans="1:7" hidden="1" x14ac:dyDescent="0.3">
      <c r="A1757" s="356">
        <v>103827</v>
      </c>
      <c r="B1757" s="356">
        <v>332</v>
      </c>
      <c r="C1757" s="356" t="s">
        <v>825</v>
      </c>
      <c r="D1757" s="356">
        <v>3322150</v>
      </c>
      <c r="E1757" s="356" t="s">
        <v>10671</v>
      </c>
      <c r="F1757" s="356"/>
      <c r="G1757" s="355">
        <v>8398.75</v>
      </c>
    </row>
    <row r="1758" spans="1:7" hidden="1" x14ac:dyDescent="0.3">
      <c r="A1758" s="356">
        <v>103828</v>
      </c>
      <c r="B1758" s="356">
        <v>332</v>
      </c>
      <c r="C1758" s="356" t="s">
        <v>825</v>
      </c>
      <c r="D1758" s="356">
        <v>3322151</v>
      </c>
      <c r="E1758" s="356" t="s">
        <v>7596</v>
      </c>
      <c r="F1758" s="356"/>
      <c r="G1758" s="355">
        <v>8997.7000000000007</v>
      </c>
    </row>
    <row r="1759" spans="1:7" hidden="1" x14ac:dyDescent="0.3">
      <c r="A1759" s="356">
        <v>103829</v>
      </c>
      <c r="B1759" s="356">
        <v>332</v>
      </c>
      <c r="C1759" s="356" t="s">
        <v>825</v>
      </c>
      <c r="D1759" s="356">
        <v>3322152</v>
      </c>
      <c r="E1759" s="356" t="s">
        <v>10670</v>
      </c>
      <c r="F1759" s="356"/>
      <c r="G1759" s="355">
        <v>6036.25</v>
      </c>
    </row>
    <row r="1760" spans="1:7" hidden="1" x14ac:dyDescent="0.3">
      <c r="A1760" s="356">
        <v>103830</v>
      </c>
      <c r="B1760" s="356">
        <v>332</v>
      </c>
      <c r="C1760" s="356" t="s">
        <v>825</v>
      </c>
      <c r="D1760" s="356">
        <v>3322153</v>
      </c>
      <c r="E1760" s="356" t="s">
        <v>10669</v>
      </c>
      <c r="F1760" s="356"/>
      <c r="G1760" s="355">
        <v>7873.6</v>
      </c>
    </row>
    <row r="1761" spans="1:7" hidden="1" x14ac:dyDescent="0.3">
      <c r="A1761" s="356">
        <v>103832</v>
      </c>
      <c r="B1761" s="356">
        <v>332</v>
      </c>
      <c r="C1761" s="356" t="s">
        <v>825</v>
      </c>
      <c r="D1761" s="356">
        <v>3322155</v>
      </c>
      <c r="E1761" s="356" t="s">
        <v>10668</v>
      </c>
      <c r="F1761" s="356"/>
      <c r="G1761" s="355">
        <v>9216.85</v>
      </c>
    </row>
    <row r="1762" spans="1:7" hidden="1" x14ac:dyDescent="0.3">
      <c r="A1762" s="356">
        <v>103834</v>
      </c>
      <c r="B1762" s="356">
        <v>332</v>
      </c>
      <c r="C1762" s="356" t="s">
        <v>825</v>
      </c>
      <c r="D1762" s="356">
        <v>3322160</v>
      </c>
      <c r="E1762" s="356" t="s">
        <v>10667</v>
      </c>
      <c r="F1762" s="356"/>
      <c r="G1762" s="355">
        <v>9044.5</v>
      </c>
    </row>
    <row r="1763" spans="1:7" hidden="1" x14ac:dyDescent="0.3">
      <c r="A1763" s="356">
        <v>103835</v>
      </c>
      <c r="B1763" s="356">
        <v>332</v>
      </c>
      <c r="C1763" s="356" t="s">
        <v>825</v>
      </c>
      <c r="D1763" s="356">
        <v>3323007</v>
      </c>
      <c r="E1763" s="356" t="s">
        <v>10666</v>
      </c>
      <c r="F1763" s="356"/>
      <c r="G1763" s="355">
        <v>7442.5</v>
      </c>
    </row>
    <row r="1764" spans="1:7" hidden="1" x14ac:dyDescent="0.3">
      <c r="A1764" s="356">
        <v>103836</v>
      </c>
      <c r="B1764" s="356">
        <v>332</v>
      </c>
      <c r="C1764" s="356" t="s">
        <v>825</v>
      </c>
      <c r="D1764" s="356">
        <v>3323008</v>
      </c>
      <c r="E1764" s="356" t="s">
        <v>1891</v>
      </c>
      <c r="F1764" s="356"/>
      <c r="G1764" s="355">
        <v>7469.5</v>
      </c>
    </row>
    <row r="1765" spans="1:7" hidden="1" x14ac:dyDescent="0.3">
      <c r="A1765" s="356">
        <v>103837</v>
      </c>
      <c r="B1765" s="356">
        <v>332</v>
      </c>
      <c r="C1765" s="356" t="s">
        <v>825</v>
      </c>
      <c r="D1765" s="356">
        <v>3323009</v>
      </c>
      <c r="E1765" s="356" t="s">
        <v>10665</v>
      </c>
      <c r="F1765" s="356"/>
      <c r="G1765" s="355">
        <v>6452.5</v>
      </c>
    </row>
    <row r="1766" spans="1:7" hidden="1" x14ac:dyDescent="0.3">
      <c r="A1766" s="356">
        <v>103838</v>
      </c>
      <c r="B1766" s="356">
        <v>332</v>
      </c>
      <c r="C1766" s="356" t="s">
        <v>825</v>
      </c>
      <c r="D1766" s="356">
        <v>3323010</v>
      </c>
      <c r="E1766" s="356" t="s">
        <v>2766</v>
      </c>
      <c r="F1766" s="356"/>
      <c r="G1766" s="355">
        <v>10300</v>
      </c>
    </row>
    <row r="1767" spans="1:7" hidden="1" x14ac:dyDescent="0.3">
      <c r="A1767" s="356">
        <v>103839</v>
      </c>
      <c r="B1767" s="356">
        <v>332</v>
      </c>
      <c r="C1767" s="356" t="s">
        <v>825</v>
      </c>
      <c r="D1767" s="356">
        <v>3323050</v>
      </c>
      <c r="E1767" s="356" t="s">
        <v>10664</v>
      </c>
      <c r="F1767" s="356"/>
      <c r="G1767" s="355">
        <v>8691.25</v>
      </c>
    </row>
    <row r="1768" spans="1:7" hidden="1" x14ac:dyDescent="0.3">
      <c r="A1768" s="356">
        <v>103840</v>
      </c>
      <c r="B1768" s="356">
        <v>332</v>
      </c>
      <c r="C1768" s="356" t="s">
        <v>825</v>
      </c>
      <c r="D1768" s="356">
        <v>3323052</v>
      </c>
      <c r="E1768" s="356" t="s">
        <v>10663</v>
      </c>
      <c r="F1768" s="356"/>
      <c r="G1768" s="355">
        <v>6777.4</v>
      </c>
    </row>
    <row r="1769" spans="1:7" hidden="1" x14ac:dyDescent="0.3">
      <c r="A1769" s="356">
        <v>103845</v>
      </c>
      <c r="B1769" s="356">
        <v>332</v>
      </c>
      <c r="C1769" s="356" t="s">
        <v>825</v>
      </c>
      <c r="D1769" s="356">
        <v>3323306</v>
      </c>
      <c r="E1769" s="356" t="s">
        <v>10662</v>
      </c>
      <c r="F1769" s="356" t="s">
        <v>294</v>
      </c>
      <c r="G1769" s="355">
        <v>12404.61</v>
      </c>
    </row>
    <row r="1770" spans="1:7" hidden="1" x14ac:dyDescent="0.3">
      <c r="A1770" s="356">
        <v>103846</v>
      </c>
      <c r="B1770" s="356">
        <v>332</v>
      </c>
      <c r="C1770" s="356" t="s">
        <v>825</v>
      </c>
      <c r="D1770" s="356">
        <v>3323350</v>
      </c>
      <c r="E1770" s="356" t="s">
        <v>5541</v>
      </c>
      <c r="F1770" s="356" t="s">
        <v>294</v>
      </c>
      <c r="G1770" s="355">
        <v>6895.8</v>
      </c>
    </row>
    <row r="1771" spans="1:7" hidden="1" x14ac:dyDescent="0.3">
      <c r="A1771" s="356">
        <v>103847</v>
      </c>
      <c r="B1771" s="356">
        <v>332</v>
      </c>
      <c r="C1771" s="356" t="s">
        <v>825</v>
      </c>
      <c r="D1771" s="356">
        <v>3323352</v>
      </c>
      <c r="E1771" s="356" t="s">
        <v>10661</v>
      </c>
      <c r="F1771" s="356" t="s">
        <v>294</v>
      </c>
      <c r="G1771" s="355">
        <v>6871.5</v>
      </c>
    </row>
    <row r="1772" spans="1:7" hidden="1" x14ac:dyDescent="0.3">
      <c r="A1772" s="356">
        <v>103848</v>
      </c>
      <c r="B1772" s="356">
        <v>332</v>
      </c>
      <c r="C1772" s="356" t="s">
        <v>825</v>
      </c>
      <c r="D1772" s="356">
        <v>3323354</v>
      </c>
      <c r="E1772" s="356" t="s">
        <v>10660</v>
      </c>
      <c r="F1772" s="356" t="s">
        <v>294</v>
      </c>
      <c r="G1772" s="355">
        <v>7017.3</v>
      </c>
    </row>
    <row r="1773" spans="1:7" hidden="1" x14ac:dyDescent="0.3">
      <c r="A1773" s="356">
        <v>103850</v>
      </c>
      <c r="B1773" s="356">
        <v>332</v>
      </c>
      <c r="C1773" s="356" t="s">
        <v>825</v>
      </c>
      <c r="D1773" s="356">
        <v>3323357</v>
      </c>
      <c r="E1773" s="356" t="s">
        <v>10659</v>
      </c>
      <c r="F1773" s="356" t="s">
        <v>294</v>
      </c>
      <c r="G1773" s="355">
        <v>6895.8</v>
      </c>
    </row>
    <row r="1774" spans="1:7" hidden="1" x14ac:dyDescent="0.3">
      <c r="A1774" s="356">
        <v>103851</v>
      </c>
      <c r="B1774" s="356">
        <v>332</v>
      </c>
      <c r="C1774" s="356" t="s">
        <v>825</v>
      </c>
      <c r="D1774" s="356">
        <v>3323358</v>
      </c>
      <c r="E1774" s="356" t="s">
        <v>10658</v>
      </c>
      <c r="F1774" s="356" t="s">
        <v>294</v>
      </c>
      <c r="G1774" s="355">
        <v>9277.2000000000007</v>
      </c>
    </row>
    <row r="1775" spans="1:7" hidden="1" x14ac:dyDescent="0.3">
      <c r="A1775" s="356">
        <v>103854</v>
      </c>
      <c r="B1775" s="356">
        <v>332</v>
      </c>
      <c r="C1775" s="356" t="s">
        <v>825</v>
      </c>
      <c r="D1775" s="356">
        <v>3324020</v>
      </c>
      <c r="E1775" s="356" t="s">
        <v>10657</v>
      </c>
      <c r="F1775" s="356"/>
      <c r="G1775" s="355">
        <v>21026.880000000001</v>
      </c>
    </row>
    <row r="1776" spans="1:7" hidden="1" x14ac:dyDescent="0.3">
      <c r="A1776" s="356">
        <v>103855</v>
      </c>
      <c r="B1776" s="356">
        <v>332</v>
      </c>
      <c r="C1776" s="356" t="s">
        <v>825</v>
      </c>
      <c r="D1776" s="356">
        <v>3324023</v>
      </c>
      <c r="E1776" s="356" t="s">
        <v>10656</v>
      </c>
      <c r="F1776" s="356"/>
      <c r="G1776" s="355">
        <v>23018.12</v>
      </c>
    </row>
    <row r="1777" spans="1:7" hidden="1" x14ac:dyDescent="0.3">
      <c r="A1777" s="356">
        <v>103858</v>
      </c>
      <c r="B1777" s="356">
        <v>332</v>
      </c>
      <c r="C1777" s="356" t="s">
        <v>825</v>
      </c>
      <c r="D1777" s="356">
        <v>3324030</v>
      </c>
      <c r="E1777" s="356" t="s">
        <v>10655</v>
      </c>
      <c r="F1777" s="356"/>
      <c r="G1777" s="355">
        <v>17044.38</v>
      </c>
    </row>
    <row r="1778" spans="1:7" hidden="1" x14ac:dyDescent="0.3">
      <c r="A1778" s="356">
        <v>103869</v>
      </c>
      <c r="B1778" s="356">
        <v>332</v>
      </c>
      <c r="C1778" s="356" t="s">
        <v>825</v>
      </c>
      <c r="D1778" s="356">
        <v>3325200</v>
      </c>
      <c r="E1778" s="356" t="s">
        <v>10654</v>
      </c>
      <c r="F1778" s="356"/>
      <c r="G1778" s="355">
        <v>9100.75</v>
      </c>
    </row>
    <row r="1779" spans="1:7" hidden="1" x14ac:dyDescent="0.3">
      <c r="A1779" s="356">
        <v>103877</v>
      </c>
      <c r="B1779" s="356">
        <v>332</v>
      </c>
      <c r="C1779" s="356" t="s">
        <v>825</v>
      </c>
      <c r="D1779" s="356">
        <v>3327001</v>
      </c>
      <c r="E1779" s="356" t="s">
        <v>10653</v>
      </c>
      <c r="F1779" s="356"/>
      <c r="G1779" s="355">
        <v>9265</v>
      </c>
    </row>
    <row r="1780" spans="1:7" hidden="1" x14ac:dyDescent="0.3">
      <c r="A1780" s="356">
        <v>103878</v>
      </c>
      <c r="B1780" s="356">
        <v>332</v>
      </c>
      <c r="C1780" s="356" t="s">
        <v>825</v>
      </c>
      <c r="D1780" s="356">
        <v>3327002</v>
      </c>
      <c r="E1780" s="356" t="s">
        <v>10652</v>
      </c>
      <c r="F1780" s="356"/>
      <c r="G1780" s="355">
        <v>9332.5</v>
      </c>
    </row>
    <row r="1781" spans="1:7" hidden="1" x14ac:dyDescent="0.3">
      <c r="A1781" s="356">
        <v>103879</v>
      </c>
      <c r="B1781" s="356">
        <v>332</v>
      </c>
      <c r="C1781" s="356" t="s">
        <v>825</v>
      </c>
      <c r="D1781" s="356">
        <v>3327003</v>
      </c>
      <c r="E1781" s="356" t="s">
        <v>10651</v>
      </c>
      <c r="F1781" s="356"/>
      <c r="G1781" s="355">
        <v>7645</v>
      </c>
    </row>
    <row r="1782" spans="1:7" hidden="1" x14ac:dyDescent="0.3">
      <c r="A1782" s="356">
        <v>103880</v>
      </c>
      <c r="B1782" s="356">
        <v>332</v>
      </c>
      <c r="C1782" s="356" t="s">
        <v>825</v>
      </c>
      <c r="D1782" s="356">
        <v>3327004</v>
      </c>
      <c r="E1782" s="356" t="s">
        <v>10650</v>
      </c>
      <c r="F1782" s="356"/>
      <c r="G1782" s="355">
        <v>9096.25</v>
      </c>
    </row>
    <row r="1783" spans="1:7" hidden="1" x14ac:dyDescent="0.3">
      <c r="A1783" s="356">
        <v>103881</v>
      </c>
      <c r="B1783" s="356">
        <v>332</v>
      </c>
      <c r="C1783" s="356" t="s">
        <v>825</v>
      </c>
      <c r="D1783" s="356">
        <v>3327005</v>
      </c>
      <c r="E1783" s="356" t="s">
        <v>10649</v>
      </c>
      <c r="F1783" s="356"/>
      <c r="G1783" s="355">
        <v>8488.75</v>
      </c>
    </row>
    <row r="1784" spans="1:7" hidden="1" x14ac:dyDescent="0.3">
      <c r="A1784" s="356">
        <v>103882</v>
      </c>
      <c r="B1784" s="356">
        <v>332</v>
      </c>
      <c r="C1784" s="356" t="s">
        <v>825</v>
      </c>
      <c r="D1784" s="356">
        <v>3327008</v>
      </c>
      <c r="E1784" s="356" t="s">
        <v>10648</v>
      </c>
      <c r="F1784" s="356"/>
      <c r="G1784" s="355">
        <v>5586.25</v>
      </c>
    </row>
    <row r="1785" spans="1:7" hidden="1" x14ac:dyDescent="0.3">
      <c r="A1785" s="356">
        <v>103883</v>
      </c>
      <c r="B1785" s="356">
        <v>332</v>
      </c>
      <c r="C1785" s="356" t="s">
        <v>825</v>
      </c>
      <c r="D1785" s="356">
        <v>3327009</v>
      </c>
      <c r="E1785" s="356" t="s">
        <v>10647</v>
      </c>
      <c r="F1785" s="356"/>
      <c r="G1785" s="355">
        <v>7577.5</v>
      </c>
    </row>
    <row r="1786" spans="1:7" hidden="1" x14ac:dyDescent="0.3">
      <c r="A1786" s="356">
        <v>103887</v>
      </c>
      <c r="B1786" s="356">
        <v>333</v>
      </c>
      <c r="C1786" s="356" t="s">
        <v>479</v>
      </c>
      <c r="D1786" s="356">
        <v>3331100</v>
      </c>
      <c r="E1786" s="356" t="s">
        <v>10646</v>
      </c>
      <c r="F1786" s="356"/>
      <c r="G1786" s="355">
        <v>4371.25</v>
      </c>
    </row>
    <row r="1787" spans="1:7" hidden="1" x14ac:dyDescent="0.3">
      <c r="A1787" s="356">
        <v>103895</v>
      </c>
      <c r="B1787" s="356">
        <v>333</v>
      </c>
      <c r="C1787" s="356" t="s">
        <v>479</v>
      </c>
      <c r="D1787" s="356">
        <v>3332015</v>
      </c>
      <c r="E1787" s="356" t="s">
        <v>10645</v>
      </c>
      <c r="F1787" s="356"/>
      <c r="G1787" s="355">
        <v>6643.75</v>
      </c>
    </row>
    <row r="1788" spans="1:7" hidden="1" x14ac:dyDescent="0.3">
      <c r="A1788" s="356">
        <v>103896</v>
      </c>
      <c r="B1788" s="356">
        <v>333</v>
      </c>
      <c r="C1788" s="356" t="s">
        <v>479</v>
      </c>
      <c r="D1788" s="356">
        <v>3332016</v>
      </c>
      <c r="E1788" s="356" t="s">
        <v>10644</v>
      </c>
      <c r="F1788" s="356"/>
      <c r="G1788" s="355">
        <v>6236.5</v>
      </c>
    </row>
    <row r="1789" spans="1:7" hidden="1" x14ac:dyDescent="0.3">
      <c r="A1789" s="356">
        <v>103905</v>
      </c>
      <c r="B1789" s="356">
        <v>333</v>
      </c>
      <c r="C1789" s="356" t="s">
        <v>479</v>
      </c>
      <c r="D1789" s="356">
        <v>3332041</v>
      </c>
      <c r="E1789" s="356" t="s">
        <v>10643</v>
      </c>
      <c r="F1789" s="356"/>
      <c r="G1789" s="355">
        <v>9379.75</v>
      </c>
    </row>
    <row r="1790" spans="1:7" hidden="1" x14ac:dyDescent="0.3">
      <c r="A1790" s="356">
        <v>103906</v>
      </c>
      <c r="B1790" s="356">
        <v>333</v>
      </c>
      <c r="C1790" s="356" t="s">
        <v>479</v>
      </c>
      <c r="D1790" s="356">
        <v>3332042</v>
      </c>
      <c r="E1790" s="356" t="s">
        <v>10642</v>
      </c>
      <c r="F1790" s="356"/>
      <c r="G1790" s="355">
        <v>7379.5</v>
      </c>
    </row>
    <row r="1791" spans="1:7" hidden="1" x14ac:dyDescent="0.3">
      <c r="A1791" s="356">
        <v>103908</v>
      </c>
      <c r="B1791" s="356">
        <v>333</v>
      </c>
      <c r="C1791" s="356" t="s">
        <v>479</v>
      </c>
      <c r="D1791" s="356">
        <v>3332046</v>
      </c>
      <c r="E1791" s="356" t="s">
        <v>735</v>
      </c>
      <c r="F1791" s="356"/>
      <c r="G1791" s="355">
        <v>6351.25</v>
      </c>
    </row>
    <row r="1792" spans="1:7" hidden="1" x14ac:dyDescent="0.3">
      <c r="A1792" s="356">
        <v>103909</v>
      </c>
      <c r="B1792" s="356">
        <v>333</v>
      </c>
      <c r="C1792" s="356" t="s">
        <v>479</v>
      </c>
      <c r="D1792" s="356">
        <v>3332047</v>
      </c>
      <c r="E1792" s="356" t="s">
        <v>1146</v>
      </c>
      <c r="F1792" s="356"/>
      <c r="G1792" s="355">
        <v>9512.5</v>
      </c>
    </row>
    <row r="1793" spans="1:7" hidden="1" x14ac:dyDescent="0.3">
      <c r="A1793" s="356">
        <v>103910</v>
      </c>
      <c r="B1793" s="356">
        <v>333</v>
      </c>
      <c r="C1793" s="356" t="s">
        <v>479</v>
      </c>
      <c r="D1793" s="356">
        <v>3332048</v>
      </c>
      <c r="E1793" s="356" t="s">
        <v>10641</v>
      </c>
      <c r="F1793" s="356"/>
      <c r="G1793" s="355">
        <v>6765.25</v>
      </c>
    </row>
    <row r="1794" spans="1:7" hidden="1" x14ac:dyDescent="0.3">
      <c r="A1794" s="356">
        <v>103913</v>
      </c>
      <c r="B1794" s="356">
        <v>333</v>
      </c>
      <c r="C1794" s="356" t="s">
        <v>479</v>
      </c>
      <c r="D1794" s="356">
        <v>3332051</v>
      </c>
      <c r="E1794" s="356" t="s">
        <v>10640</v>
      </c>
      <c r="F1794" s="356"/>
      <c r="G1794" s="355">
        <v>7003.75</v>
      </c>
    </row>
    <row r="1795" spans="1:7" hidden="1" x14ac:dyDescent="0.3">
      <c r="A1795" s="356">
        <v>103914</v>
      </c>
      <c r="B1795" s="356">
        <v>333</v>
      </c>
      <c r="C1795" s="356" t="s">
        <v>479</v>
      </c>
      <c r="D1795" s="356">
        <v>3332054</v>
      </c>
      <c r="E1795" s="356" t="s">
        <v>10639</v>
      </c>
      <c r="F1795" s="356"/>
      <c r="G1795" s="355">
        <v>8483.7999999999993</v>
      </c>
    </row>
    <row r="1796" spans="1:7" hidden="1" x14ac:dyDescent="0.3">
      <c r="A1796" s="356">
        <v>103915</v>
      </c>
      <c r="B1796" s="356">
        <v>333</v>
      </c>
      <c r="C1796" s="356" t="s">
        <v>479</v>
      </c>
      <c r="D1796" s="356">
        <v>3332056</v>
      </c>
      <c r="E1796" s="356" t="s">
        <v>10638</v>
      </c>
      <c r="F1796" s="356"/>
      <c r="G1796" s="355">
        <v>9366.25</v>
      </c>
    </row>
    <row r="1797" spans="1:7" hidden="1" x14ac:dyDescent="0.3">
      <c r="A1797" s="356">
        <v>103919</v>
      </c>
      <c r="B1797" s="356">
        <v>333</v>
      </c>
      <c r="C1797" s="356" t="s">
        <v>479</v>
      </c>
      <c r="D1797" s="356">
        <v>3332060</v>
      </c>
      <c r="E1797" s="356" t="s">
        <v>10637</v>
      </c>
      <c r="F1797" s="356"/>
      <c r="G1797" s="355">
        <v>6450.25</v>
      </c>
    </row>
    <row r="1798" spans="1:7" hidden="1" x14ac:dyDescent="0.3">
      <c r="A1798" s="356">
        <v>103922</v>
      </c>
      <c r="B1798" s="356">
        <v>333</v>
      </c>
      <c r="C1798" s="356" t="s">
        <v>479</v>
      </c>
      <c r="D1798" s="356">
        <v>3332070</v>
      </c>
      <c r="E1798" s="356" t="s">
        <v>10636</v>
      </c>
      <c r="F1798" s="356"/>
      <c r="G1798" s="355">
        <v>6373.75</v>
      </c>
    </row>
    <row r="1799" spans="1:7" hidden="1" x14ac:dyDescent="0.3">
      <c r="A1799" s="356">
        <v>103923</v>
      </c>
      <c r="B1799" s="356">
        <v>333</v>
      </c>
      <c r="C1799" s="356" t="s">
        <v>479</v>
      </c>
      <c r="D1799" s="356">
        <v>3332072</v>
      </c>
      <c r="E1799" s="356" t="s">
        <v>10635</v>
      </c>
      <c r="F1799" s="356"/>
      <c r="G1799" s="355">
        <v>9089.5</v>
      </c>
    </row>
    <row r="1800" spans="1:7" hidden="1" x14ac:dyDescent="0.3">
      <c r="A1800" s="356">
        <v>103925</v>
      </c>
      <c r="B1800" s="356">
        <v>333</v>
      </c>
      <c r="C1800" s="356" t="s">
        <v>479</v>
      </c>
      <c r="D1800" s="356">
        <v>3332075</v>
      </c>
      <c r="E1800" s="356" t="s">
        <v>10634</v>
      </c>
      <c r="F1800" s="356"/>
      <c r="G1800" s="355">
        <v>8909.5</v>
      </c>
    </row>
    <row r="1801" spans="1:7" hidden="1" x14ac:dyDescent="0.3">
      <c r="A1801" s="356">
        <v>103928</v>
      </c>
      <c r="B1801" s="356">
        <v>333</v>
      </c>
      <c r="C1801" s="356" t="s">
        <v>479</v>
      </c>
      <c r="D1801" s="356">
        <v>3332082</v>
      </c>
      <c r="E1801" s="356" t="s">
        <v>10633</v>
      </c>
      <c r="F1801" s="356"/>
      <c r="G1801" s="355">
        <v>8061.25</v>
      </c>
    </row>
    <row r="1802" spans="1:7" hidden="1" x14ac:dyDescent="0.3">
      <c r="A1802" s="356">
        <v>103929</v>
      </c>
      <c r="B1802" s="356">
        <v>333</v>
      </c>
      <c r="C1802" s="356" t="s">
        <v>479</v>
      </c>
      <c r="D1802" s="356">
        <v>3332101</v>
      </c>
      <c r="E1802" s="356" t="s">
        <v>10632</v>
      </c>
      <c r="F1802" s="356"/>
      <c r="G1802" s="355">
        <v>8027.5</v>
      </c>
    </row>
    <row r="1803" spans="1:7" hidden="1" x14ac:dyDescent="0.3">
      <c r="A1803" s="356">
        <v>103930</v>
      </c>
      <c r="B1803" s="356">
        <v>333</v>
      </c>
      <c r="C1803" s="356" t="s">
        <v>479</v>
      </c>
      <c r="D1803" s="356">
        <v>3332102</v>
      </c>
      <c r="E1803" s="356" t="s">
        <v>10631</v>
      </c>
      <c r="F1803" s="356"/>
      <c r="G1803" s="355">
        <v>7390.75</v>
      </c>
    </row>
    <row r="1804" spans="1:7" hidden="1" x14ac:dyDescent="0.3">
      <c r="A1804" s="356">
        <v>103932</v>
      </c>
      <c r="B1804" s="356">
        <v>333</v>
      </c>
      <c r="C1804" s="356" t="s">
        <v>479</v>
      </c>
      <c r="D1804" s="356">
        <v>3332104</v>
      </c>
      <c r="E1804" s="356" t="s">
        <v>10630</v>
      </c>
      <c r="F1804" s="356"/>
      <c r="G1804" s="355">
        <v>6808</v>
      </c>
    </row>
    <row r="1805" spans="1:7" hidden="1" x14ac:dyDescent="0.3">
      <c r="A1805" s="356">
        <v>103933</v>
      </c>
      <c r="B1805" s="356">
        <v>333</v>
      </c>
      <c r="C1805" s="356" t="s">
        <v>479</v>
      </c>
      <c r="D1805" s="356">
        <v>3332105</v>
      </c>
      <c r="E1805" s="356" t="s">
        <v>8472</v>
      </c>
      <c r="F1805" s="356"/>
      <c r="G1805" s="355">
        <v>9026.5</v>
      </c>
    </row>
    <row r="1806" spans="1:7" hidden="1" x14ac:dyDescent="0.3">
      <c r="A1806" s="356">
        <v>103934</v>
      </c>
      <c r="B1806" s="356">
        <v>333</v>
      </c>
      <c r="C1806" s="356" t="s">
        <v>479</v>
      </c>
      <c r="D1806" s="356">
        <v>3332108</v>
      </c>
      <c r="E1806" s="356" t="s">
        <v>10629</v>
      </c>
      <c r="F1806" s="356"/>
      <c r="G1806" s="355">
        <v>6688.75</v>
      </c>
    </row>
    <row r="1807" spans="1:7" hidden="1" x14ac:dyDescent="0.3">
      <c r="A1807" s="356">
        <v>103936</v>
      </c>
      <c r="B1807" s="356">
        <v>333</v>
      </c>
      <c r="C1807" s="356" t="s">
        <v>479</v>
      </c>
      <c r="D1807" s="356">
        <v>3332112</v>
      </c>
      <c r="E1807" s="356" t="s">
        <v>10628</v>
      </c>
      <c r="F1807" s="356"/>
      <c r="G1807" s="355">
        <v>6448</v>
      </c>
    </row>
    <row r="1808" spans="1:7" hidden="1" x14ac:dyDescent="0.3">
      <c r="A1808" s="356">
        <v>103937</v>
      </c>
      <c r="B1808" s="356">
        <v>333</v>
      </c>
      <c r="C1808" s="356" t="s">
        <v>479</v>
      </c>
      <c r="D1808" s="356">
        <v>3332113</v>
      </c>
      <c r="E1808" s="356" t="s">
        <v>10627</v>
      </c>
      <c r="F1808" s="356"/>
      <c r="G1808" s="355">
        <v>11123.5</v>
      </c>
    </row>
    <row r="1809" spans="1:7" hidden="1" x14ac:dyDescent="0.3">
      <c r="A1809" s="356">
        <v>103941</v>
      </c>
      <c r="B1809" s="356">
        <v>333</v>
      </c>
      <c r="C1809" s="356" t="s">
        <v>479</v>
      </c>
      <c r="D1809" s="356">
        <v>3332123</v>
      </c>
      <c r="E1809" s="356" t="s">
        <v>10626</v>
      </c>
      <c r="F1809" s="356"/>
      <c r="G1809" s="355">
        <v>9492.25</v>
      </c>
    </row>
    <row r="1810" spans="1:7" hidden="1" x14ac:dyDescent="0.3">
      <c r="A1810" s="356">
        <v>103945</v>
      </c>
      <c r="B1810" s="356">
        <v>333</v>
      </c>
      <c r="C1810" s="356" t="s">
        <v>479</v>
      </c>
      <c r="D1810" s="356">
        <v>3332127</v>
      </c>
      <c r="E1810" s="356" t="s">
        <v>10625</v>
      </c>
      <c r="F1810" s="356"/>
      <c r="G1810" s="355">
        <v>7012.75</v>
      </c>
    </row>
    <row r="1811" spans="1:7" hidden="1" x14ac:dyDescent="0.3">
      <c r="A1811" s="356">
        <v>103946</v>
      </c>
      <c r="B1811" s="356">
        <v>333</v>
      </c>
      <c r="C1811" s="356" t="s">
        <v>479</v>
      </c>
      <c r="D1811" s="356">
        <v>3332128</v>
      </c>
      <c r="E1811" s="356" t="s">
        <v>2491</v>
      </c>
      <c r="F1811" s="356"/>
      <c r="G1811" s="355">
        <v>9008.5</v>
      </c>
    </row>
    <row r="1812" spans="1:7" hidden="1" x14ac:dyDescent="0.3">
      <c r="A1812" s="356">
        <v>103947</v>
      </c>
      <c r="B1812" s="356">
        <v>333</v>
      </c>
      <c r="C1812" s="356" t="s">
        <v>479</v>
      </c>
      <c r="D1812" s="356">
        <v>3332133</v>
      </c>
      <c r="E1812" s="356" t="s">
        <v>10624</v>
      </c>
      <c r="F1812" s="356"/>
      <c r="G1812" s="355">
        <v>7408.75</v>
      </c>
    </row>
    <row r="1813" spans="1:7" hidden="1" x14ac:dyDescent="0.3">
      <c r="A1813" s="356">
        <v>103948</v>
      </c>
      <c r="B1813" s="356">
        <v>333</v>
      </c>
      <c r="C1813" s="356" t="s">
        <v>479</v>
      </c>
      <c r="D1813" s="356">
        <v>3332134</v>
      </c>
      <c r="E1813" s="356" t="s">
        <v>10623</v>
      </c>
      <c r="F1813" s="356"/>
      <c r="G1813" s="355">
        <v>9456.25</v>
      </c>
    </row>
    <row r="1814" spans="1:7" hidden="1" x14ac:dyDescent="0.3">
      <c r="A1814" s="356">
        <v>103949</v>
      </c>
      <c r="B1814" s="356">
        <v>333</v>
      </c>
      <c r="C1814" s="356" t="s">
        <v>479</v>
      </c>
      <c r="D1814" s="356">
        <v>3332135</v>
      </c>
      <c r="E1814" s="356" t="s">
        <v>10622</v>
      </c>
      <c r="F1814" s="356"/>
      <c r="G1814" s="355">
        <v>8581</v>
      </c>
    </row>
    <row r="1815" spans="1:7" hidden="1" x14ac:dyDescent="0.3">
      <c r="A1815" s="356">
        <v>103950</v>
      </c>
      <c r="B1815" s="356">
        <v>333</v>
      </c>
      <c r="C1815" s="356" t="s">
        <v>479</v>
      </c>
      <c r="D1815" s="356">
        <v>3332136</v>
      </c>
      <c r="E1815" s="356" t="s">
        <v>10621</v>
      </c>
      <c r="F1815" s="356"/>
      <c r="G1815" s="355">
        <v>9157</v>
      </c>
    </row>
    <row r="1816" spans="1:7" hidden="1" x14ac:dyDescent="0.3">
      <c r="A1816" s="356">
        <v>103952</v>
      </c>
      <c r="B1816" s="356">
        <v>333</v>
      </c>
      <c r="C1816" s="356" t="s">
        <v>479</v>
      </c>
      <c r="D1816" s="356">
        <v>3332138</v>
      </c>
      <c r="E1816" s="356" t="s">
        <v>10620</v>
      </c>
      <c r="F1816" s="356"/>
      <c r="G1816" s="355">
        <v>6684.25</v>
      </c>
    </row>
    <row r="1817" spans="1:7" hidden="1" x14ac:dyDescent="0.3">
      <c r="A1817" s="356">
        <v>103953</v>
      </c>
      <c r="B1817" s="356">
        <v>333</v>
      </c>
      <c r="C1817" s="356" t="s">
        <v>479</v>
      </c>
      <c r="D1817" s="356">
        <v>3332140</v>
      </c>
      <c r="E1817" s="356" t="s">
        <v>10619</v>
      </c>
      <c r="F1817" s="356"/>
      <c r="G1817" s="355">
        <v>8320</v>
      </c>
    </row>
    <row r="1818" spans="1:7" hidden="1" x14ac:dyDescent="0.3">
      <c r="A1818" s="356">
        <v>103954</v>
      </c>
      <c r="B1818" s="356">
        <v>333</v>
      </c>
      <c r="C1818" s="356" t="s">
        <v>479</v>
      </c>
      <c r="D1818" s="356">
        <v>3332141</v>
      </c>
      <c r="E1818" s="356" t="s">
        <v>10618</v>
      </c>
      <c r="F1818" s="356"/>
      <c r="G1818" s="355">
        <v>8556.25</v>
      </c>
    </row>
    <row r="1819" spans="1:7" hidden="1" x14ac:dyDescent="0.3">
      <c r="A1819" s="356">
        <v>103955</v>
      </c>
      <c r="B1819" s="356">
        <v>333</v>
      </c>
      <c r="C1819" s="356" t="s">
        <v>479</v>
      </c>
      <c r="D1819" s="356">
        <v>3332146</v>
      </c>
      <c r="E1819" s="356" t="s">
        <v>10617</v>
      </c>
      <c r="F1819" s="356"/>
      <c r="G1819" s="355">
        <v>11382.25</v>
      </c>
    </row>
    <row r="1820" spans="1:7" hidden="1" x14ac:dyDescent="0.3">
      <c r="A1820" s="356">
        <v>103957</v>
      </c>
      <c r="B1820" s="356">
        <v>333</v>
      </c>
      <c r="C1820" s="356" t="s">
        <v>479</v>
      </c>
      <c r="D1820" s="356">
        <v>3332148</v>
      </c>
      <c r="E1820" s="356" t="s">
        <v>10616</v>
      </c>
      <c r="F1820" s="356"/>
      <c r="G1820" s="355">
        <v>8461.75</v>
      </c>
    </row>
    <row r="1821" spans="1:7" hidden="1" x14ac:dyDescent="0.3">
      <c r="A1821" s="356">
        <v>103960</v>
      </c>
      <c r="B1821" s="356">
        <v>333</v>
      </c>
      <c r="C1821" s="356" t="s">
        <v>479</v>
      </c>
      <c r="D1821" s="356">
        <v>3332151</v>
      </c>
      <c r="E1821" s="356" t="s">
        <v>10615</v>
      </c>
      <c r="F1821" s="356"/>
      <c r="G1821" s="355">
        <v>8970.25</v>
      </c>
    </row>
    <row r="1822" spans="1:7" hidden="1" x14ac:dyDescent="0.3">
      <c r="A1822" s="356">
        <v>103963</v>
      </c>
      <c r="B1822" s="356">
        <v>333</v>
      </c>
      <c r="C1822" s="356" t="s">
        <v>479</v>
      </c>
      <c r="D1822" s="356">
        <v>3332154</v>
      </c>
      <c r="E1822" s="356" t="s">
        <v>10614</v>
      </c>
      <c r="F1822" s="356"/>
      <c r="G1822" s="355">
        <v>6180.25</v>
      </c>
    </row>
    <row r="1823" spans="1:7" hidden="1" x14ac:dyDescent="0.3">
      <c r="A1823" s="356">
        <v>103968</v>
      </c>
      <c r="B1823" s="356">
        <v>333</v>
      </c>
      <c r="C1823" s="356" t="s">
        <v>479</v>
      </c>
      <c r="D1823" s="356">
        <v>3332162</v>
      </c>
      <c r="E1823" s="356" t="s">
        <v>10613</v>
      </c>
      <c r="F1823" s="356"/>
      <c r="G1823" s="355">
        <v>9580</v>
      </c>
    </row>
    <row r="1824" spans="1:7" hidden="1" x14ac:dyDescent="0.3">
      <c r="A1824" s="356">
        <v>103969</v>
      </c>
      <c r="B1824" s="356">
        <v>333</v>
      </c>
      <c r="C1824" s="356" t="s">
        <v>479</v>
      </c>
      <c r="D1824" s="356">
        <v>3332163</v>
      </c>
      <c r="E1824" s="356" t="s">
        <v>10612</v>
      </c>
      <c r="F1824" s="356"/>
      <c r="G1824" s="355">
        <v>8882.5</v>
      </c>
    </row>
    <row r="1825" spans="1:7" hidden="1" x14ac:dyDescent="0.3">
      <c r="A1825" s="356">
        <v>103970</v>
      </c>
      <c r="B1825" s="356">
        <v>333</v>
      </c>
      <c r="C1825" s="356" t="s">
        <v>479</v>
      </c>
      <c r="D1825" s="356">
        <v>3332164</v>
      </c>
      <c r="E1825" s="356" t="s">
        <v>10611</v>
      </c>
      <c r="F1825" s="356"/>
      <c r="G1825" s="355">
        <v>8875.75</v>
      </c>
    </row>
    <row r="1826" spans="1:7" hidden="1" x14ac:dyDescent="0.3">
      <c r="A1826" s="356">
        <v>103972</v>
      </c>
      <c r="B1826" s="356">
        <v>333</v>
      </c>
      <c r="C1826" s="356" t="s">
        <v>479</v>
      </c>
      <c r="D1826" s="356">
        <v>3332166</v>
      </c>
      <c r="E1826" s="356" t="s">
        <v>10610</v>
      </c>
      <c r="F1826" s="356"/>
      <c r="G1826" s="355">
        <v>8713.75</v>
      </c>
    </row>
    <row r="1827" spans="1:7" hidden="1" x14ac:dyDescent="0.3">
      <c r="A1827" s="356">
        <v>103976</v>
      </c>
      <c r="B1827" s="356">
        <v>333</v>
      </c>
      <c r="C1827" s="356" t="s">
        <v>479</v>
      </c>
      <c r="D1827" s="356">
        <v>3332171</v>
      </c>
      <c r="E1827" s="356" t="s">
        <v>10609</v>
      </c>
      <c r="F1827" s="356"/>
      <c r="G1827" s="355">
        <v>9145.9699999999993</v>
      </c>
    </row>
    <row r="1828" spans="1:7" hidden="1" x14ac:dyDescent="0.3">
      <c r="A1828" s="356">
        <v>103977</v>
      </c>
      <c r="B1828" s="356">
        <v>333</v>
      </c>
      <c r="C1828" s="356" t="s">
        <v>479</v>
      </c>
      <c r="D1828" s="356">
        <v>3332172</v>
      </c>
      <c r="E1828" s="356" t="s">
        <v>10608</v>
      </c>
      <c r="F1828" s="356"/>
      <c r="G1828" s="355">
        <v>9071.5</v>
      </c>
    </row>
    <row r="1829" spans="1:7" hidden="1" x14ac:dyDescent="0.3">
      <c r="A1829" s="356">
        <v>103978</v>
      </c>
      <c r="B1829" s="356">
        <v>333</v>
      </c>
      <c r="C1829" s="356" t="s">
        <v>479</v>
      </c>
      <c r="D1829" s="356">
        <v>3332173</v>
      </c>
      <c r="E1829" s="356" t="s">
        <v>10572</v>
      </c>
      <c r="F1829" s="356"/>
      <c r="G1829" s="355">
        <v>8992.75</v>
      </c>
    </row>
    <row r="1830" spans="1:7" hidden="1" x14ac:dyDescent="0.3">
      <c r="A1830" s="356">
        <v>103979</v>
      </c>
      <c r="B1830" s="356">
        <v>333</v>
      </c>
      <c r="C1830" s="356" t="s">
        <v>479</v>
      </c>
      <c r="D1830" s="356">
        <v>3332174</v>
      </c>
      <c r="E1830" s="356" t="s">
        <v>10607</v>
      </c>
      <c r="F1830" s="356"/>
      <c r="G1830" s="355">
        <v>9022</v>
      </c>
    </row>
    <row r="1831" spans="1:7" hidden="1" x14ac:dyDescent="0.3">
      <c r="A1831" s="356">
        <v>103981</v>
      </c>
      <c r="B1831" s="356">
        <v>333</v>
      </c>
      <c r="C1831" s="356" t="s">
        <v>479</v>
      </c>
      <c r="D1831" s="356">
        <v>3332176</v>
      </c>
      <c r="E1831" s="356" t="s">
        <v>10606</v>
      </c>
      <c r="F1831" s="356"/>
      <c r="G1831" s="355">
        <v>9431.5</v>
      </c>
    </row>
    <row r="1832" spans="1:7" hidden="1" x14ac:dyDescent="0.3">
      <c r="A1832" s="356">
        <v>103982</v>
      </c>
      <c r="B1832" s="356">
        <v>333</v>
      </c>
      <c r="C1832" s="356" t="s">
        <v>479</v>
      </c>
      <c r="D1832" s="356">
        <v>3332177</v>
      </c>
      <c r="E1832" s="356" t="s">
        <v>10605</v>
      </c>
      <c r="F1832" s="356"/>
      <c r="G1832" s="355">
        <v>10646.5</v>
      </c>
    </row>
    <row r="1833" spans="1:7" hidden="1" x14ac:dyDescent="0.3">
      <c r="A1833" s="356">
        <v>103983</v>
      </c>
      <c r="B1833" s="356">
        <v>333</v>
      </c>
      <c r="C1833" s="356" t="s">
        <v>479</v>
      </c>
      <c r="D1833" s="356">
        <v>3332178</v>
      </c>
      <c r="E1833" s="356" t="s">
        <v>10604</v>
      </c>
      <c r="F1833" s="356"/>
      <c r="G1833" s="355">
        <v>9051.25</v>
      </c>
    </row>
    <row r="1834" spans="1:7" hidden="1" x14ac:dyDescent="0.3">
      <c r="A1834" s="356">
        <v>103984</v>
      </c>
      <c r="B1834" s="356">
        <v>333</v>
      </c>
      <c r="C1834" s="356" t="s">
        <v>479</v>
      </c>
      <c r="D1834" s="356">
        <v>3332179</v>
      </c>
      <c r="E1834" s="356" t="s">
        <v>10603</v>
      </c>
      <c r="F1834" s="356"/>
      <c r="G1834" s="355">
        <v>9724</v>
      </c>
    </row>
    <row r="1835" spans="1:7" hidden="1" x14ac:dyDescent="0.3">
      <c r="A1835" s="356">
        <v>103986</v>
      </c>
      <c r="B1835" s="356">
        <v>333</v>
      </c>
      <c r="C1835" s="356" t="s">
        <v>479</v>
      </c>
      <c r="D1835" s="356">
        <v>3333002</v>
      </c>
      <c r="E1835" s="356" t="s">
        <v>148</v>
      </c>
      <c r="F1835" s="356"/>
      <c r="G1835" s="355">
        <v>9132.25</v>
      </c>
    </row>
    <row r="1836" spans="1:7" hidden="1" x14ac:dyDescent="0.3">
      <c r="A1836" s="356">
        <v>103987</v>
      </c>
      <c r="B1836" s="356">
        <v>333</v>
      </c>
      <c r="C1836" s="356" t="s">
        <v>479</v>
      </c>
      <c r="D1836" s="356">
        <v>3333003</v>
      </c>
      <c r="E1836" s="356" t="s">
        <v>5028</v>
      </c>
      <c r="F1836" s="356"/>
      <c r="G1836" s="355">
        <v>6686.5</v>
      </c>
    </row>
    <row r="1837" spans="1:7" hidden="1" x14ac:dyDescent="0.3">
      <c r="A1837" s="356">
        <v>103989</v>
      </c>
      <c r="B1837" s="356">
        <v>333</v>
      </c>
      <c r="C1837" s="356" t="s">
        <v>479</v>
      </c>
      <c r="D1837" s="356">
        <v>3333005</v>
      </c>
      <c r="E1837" s="356" t="s">
        <v>10602</v>
      </c>
      <c r="F1837" s="356"/>
      <c r="G1837" s="355">
        <v>6526.75</v>
      </c>
    </row>
    <row r="1838" spans="1:7" hidden="1" x14ac:dyDescent="0.3">
      <c r="A1838" s="356">
        <v>103990</v>
      </c>
      <c r="B1838" s="356">
        <v>333</v>
      </c>
      <c r="C1838" s="356" t="s">
        <v>479</v>
      </c>
      <c r="D1838" s="356">
        <v>3333301</v>
      </c>
      <c r="E1838" s="356" t="s">
        <v>10016</v>
      </c>
      <c r="F1838" s="356" t="s">
        <v>294</v>
      </c>
      <c r="G1838" s="355">
        <v>9515.34</v>
      </c>
    </row>
    <row r="1839" spans="1:7" hidden="1" x14ac:dyDescent="0.3">
      <c r="A1839" s="356">
        <v>103991</v>
      </c>
      <c r="B1839" s="356">
        <v>333</v>
      </c>
      <c r="C1839" s="356" t="s">
        <v>479</v>
      </c>
      <c r="D1839" s="356">
        <v>3333303</v>
      </c>
      <c r="E1839" s="356" t="s">
        <v>10260</v>
      </c>
      <c r="F1839" s="356" t="s">
        <v>294</v>
      </c>
      <c r="G1839" s="355">
        <v>7289.46</v>
      </c>
    </row>
    <row r="1840" spans="1:7" hidden="1" x14ac:dyDescent="0.3">
      <c r="A1840" s="356">
        <v>103995</v>
      </c>
      <c r="B1840" s="356">
        <v>333</v>
      </c>
      <c r="C1840" s="356" t="s">
        <v>479</v>
      </c>
      <c r="D1840" s="356">
        <v>3333307</v>
      </c>
      <c r="E1840" s="356" t="s">
        <v>1873</v>
      </c>
      <c r="F1840" s="356" t="s">
        <v>294</v>
      </c>
      <c r="G1840" s="355">
        <v>7102.35</v>
      </c>
    </row>
    <row r="1841" spans="1:7" hidden="1" x14ac:dyDescent="0.3">
      <c r="A1841" s="356">
        <v>103996</v>
      </c>
      <c r="B1841" s="356">
        <v>333</v>
      </c>
      <c r="C1841" s="356" t="s">
        <v>479</v>
      </c>
      <c r="D1841" s="356">
        <v>3333308</v>
      </c>
      <c r="E1841" s="356" t="s">
        <v>10388</v>
      </c>
      <c r="F1841" s="356" t="s">
        <v>294</v>
      </c>
      <c r="G1841" s="355">
        <v>6966.27</v>
      </c>
    </row>
    <row r="1842" spans="1:7" hidden="1" x14ac:dyDescent="0.3">
      <c r="A1842" s="356">
        <v>103997</v>
      </c>
      <c r="B1842" s="356">
        <v>333</v>
      </c>
      <c r="C1842" s="356" t="s">
        <v>479</v>
      </c>
      <c r="D1842" s="356">
        <v>3333400</v>
      </c>
      <c r="E1842" s="356" t="s">
        <v>2766</v>
      </c>
      <c r="F1842" s="356" t="s">
        <v>294</v>
      </c>
      <c r="G1842" s="355">
        <v>9916.2900000000009</v>
      </c>
    </row>
    <row r="1843" spans="1:7" hidden="1" x14ac:dyDescent="0.3">
      <c r="A1843" s="356">
        <v>104000</v>
      </c>
      <c r="B1843" s="356">
        <v>333</v>
      </c>
      <c r="C1843" s="356" t="s">
        <v>479</v>
      </c>
      <c r="D1843" s="356">
        <v>3333403</v>
      </c>
      <c r="E1843" s="356" t="s">
        <v>2981</v>
      </c>
      <c r="F1843" s="356" t="s">
        <v>294</v>
      </c>
      <c r="G1843" s="355">
        <v>7955.28</v>
      </c>
    </row>
    <row r="1844" spans="1:7" hidden="1" x14ac:dyDescent="0.3">
      <c r="A1844" s="356">
        <v>104012</v>
      </c>
      <c r="B1844" s="356">
        <v>333</v>
      </c>
      <c r="C1844" s="356" t="s">
        <v>479</v>
      </c>
      <c r="D1844" s="356">
        <v>3334111</v>
      </c>
      <c r="E1844" s="356" t="s">
        <v>10601</v>
      </c>
      <c r="F1844" s="356"/>
      <c r="G1844" s="355">
        <v>22472.5</v>
      </c>
    </row>
    <row r="1845" spans="1:7" hidden="1" x14ac:dyDescent="0.3">
      <c r="A1845" s="356">
        <v>104018</v>
      </c>
      <c r="B1845" s="356">
        <v>333</v>
      </c>
      <c r="C1845" s="356" t="s">
        <v>479</v>
      </c>
      <c r="D1845" s="356">
        <v>3334138</v>
      </c>
      <c r="E1845" s="356" t="s">
        <v>10600</v>
      </c>
      <c r="F1845" s="356"/>
      <c r="G1845" s="355">
        <v>29745.62</v>
      </c>
    </row>
    <row r="1846" spans="1:7" hidden="1" x14ac:dyDescent="0.3">
      <c r="A1846" s="356">
        <v>104019</v>
      </c>
      <c r="B1846" s="356">
        <v>333</v>
      </c>
      <c r="C1846" s="356" t="s">
        <v>479</v>
      </c>
      <c r="D1846" s="356">
        <v>3334500</v>
      </c>
      <c r="E1846" s="356" t="s">
        <v>10599</v>
      </c>
      <c r="F1846" s="356" t="s">
        <v>294</v>
      </c>
      <c r="G1846" s="355">
        <v>25588.58</v>
      </c>
    </row>
    <row r="1847" spans="1:7" hidden="1" x14ac:dyDescent="0.3">
      <c r="A1847" s="356">
        <v>104038</v>
      </c>
      <c r="B1847" s="356">
        <v>334</v>
      </c>
      <c r="C1847" s="356" t="s">
        <v>695</v>
      </c>
      <c r="D1847" s="356">
        <v>3341102</v>
      </c>
      <c r="E1847" s="356" t="s">
        <v>10598</v>
      </c>
      <c r="F1847" s="356"/>
      <c r="G1847" s="355">
        <v>4438.75</v>
      </c>
    </row>
    <row r="1848" spans="1:7" hidden="1" x14ac:dyDescent="0.3">
      <c r="A1848" s="356">
        <v>104039</v>
      </c>
      <c r="B1848" s="356">
        <v>334</v>
      </c>
      <c r="C1848" s="356" t="s">
        <v>695</v>
      </c>
      <c r="D1848" s="356">
        <v>3342000</v>
      </c>
      <c r="E1848" s="356" t="s">
        <v>10597</v>
      </c>
      <c r="F1848" s="356"/>
      <c r="G1848" s="355">
        <v>7442.5</v>
      </c>
    </row>
    <row r="1849" spans="1:7" hidden="1" x14ac:dyDescent="0.3">
      <c r="A1849" s="356">
        <v>104040</v>
      </c>
      <c r="B1849" s="356">
        <v>334</v>
      </c>
      <c r="C1849" s="356" t="s">
        <v>695</v>
      </c>
      <c r="D1849" s="356">
        <v>3342001</v>
      </c>
      <c r="E1849" s="356" t="s">
        <v>10596</v>
      </c>
      <c r="F1849" s="356"/>
      <c r="G1849" s="355">
        <v>6369.25</v>
      </c>
    </row>
    <row r="1850" spans="1:7" hidden="1" x14ac:dyDescent="0.3">
      <c r="A1850" s="356">
        <v>104041</v>
      </c>
      <c r="B1850" s="356">
        <v>334</v>
      </c>
      <c r="C1850" s="356" t="s">
        <v>695</v>
      </c>
      <c r="D1850" s="356">
        <v>3342004</v>
      </c>
      <c r="E1850" s="356" t="s">
        <v>10595</v>
      </c>
      <c r="F1850" s="356"/>
      <c r="G1850" s="355">
        <v>6396.25</v>
      </c>
    </row>
    <row r="1851" spans="1:7" hidden="1" x14ac:dyDescent="0.3">
      <c r="A1851" s="356">
        <v>104042</v>
      </c>
      <c r="B1851" s="356">
        <v>334</v>
      </c>
      <c r="C1851" s="356" t="s">
        <v>695</v>
      </c>
      <c r="D1851" s="356">
        <v>3342005</v>
      </c>
      <c r="E1851" s="356" t="s">
        <v>10594</v>
      </c>
      <c r="F1851" s="356"/>
      <c r="G1851" s="355">
        <v>6254.5</v>
      </c>
    </row>
    <row r="1852" spans="1:7" hidden="1" x14ac:dyDescent="0.3">
      <c r="A1852" s="356">
        <v>104045</v>
      </c>
      <c r="B1852" s="356">
        <v>334</v>
      </c>
      <c r="C1852" s="356" t="s">
        <v>695</v>
      </c>
      <c r="D1852" s="356">
        <v>3342008</v>
      </c>
      <c r="E1852" s="356" t="s">
        <v>10593</v>
      </c>
      <c r="F1852" s="356"/>
      <c r="G1852" s="355">
        <v>11654.95</v>
      </c>
    </row>
    <row r="1853" spans="1:7" hidden="1" x14ac:dyDescent="0.3">
      <c r="A1853" s="356">
        <v>104046</v>
      </c>
      <c r="B1853" s="356">
        <v>334</v>
      </c>
      <c r="C1853" s="356" t="s">
        <v>695</v>
      </c>
      <c r="D1853" s="356">
        <v>3342011</v>
      </c>
      <c r="E1853" s="356" t="s">
        <v>10592</v>
      </c>
      <c r="F1853" s="356"/>
      <c r="G1853" s="355">
        <v>6610</v>
      </c>
    </row>
    <row r="1854" spans="1:7" hidden="1" x14ac:dyDescent="0.3">
      <c r="A1854" s="356">
        <v>104048</v>
      </c>
      <c r="B1854" s="356">
        <v>334</v>
      </c>
      <c r="C1854" s="356" t="s">
        <v>695</v>
      </c>
      <c r="D1854" s="356">
        <v>3342013</v>
      </c>
      <c r="E1854" s="356" t="s">
        <v>10591</v>
      </c>
      <c r="F1854" s="356"/>
      <c r="G1854" s="355">
        <v>6446.2</v>
      </c>
    </row>
    <row r="1855" spans="1:7" hidden="1" x14ac:dyDescent="0.3">
      <c r="A1855" s="356">
        <v>104049</v>
      </c>
      <c r="B1855" s="356">
        <v>334</v>
      </c>
      <c r="C1855" s="356" t="s">
        <v>695</v>
      </c>
      <c r="D1855" s="356">
        <v>3342017</v>
      </c>
      <c r="E1855" s="356" t="s">
        <v>10590</v>
      </c>
      <c r="F1855" s="356"/>
      <c r="G1855" s="355">
        <v>8005</v>
      </c>
    </row>
    <row r="1856" spans="1:7" hidden="1" x14ac:dyDescent="0.3">
      <c r="A1856" s="356">
        <v>104050</v>
      </c>
      <c r="B1856" s="356">
        <v>334</v>
      </c>
      <c r="C1856" s="356" t="s">
        <v>695</v>
      </c>
      <c r="D1856" s="356">
        <v>3342019</v>
      </c>
      <c r="E1856" s="356" t="s">
        <v>10589</v>
      </c>
      <c r="F1856" s="356"/>
      <c r="G1856" s="355">
        <v>8376.25</v>
      </c>
    </row>
    <row r="1857" spans="1:7" hidden="1" x14ac:dyDescent="0.3">
      <c r="A1857" s="356">
        <v>104052</v>
      </c>
      <c r="B1857" s="356">
        <v>334</v>
      </c>
      <c r="C1857" s="356" t="s">
        <v>695</v>
      </c>
      <c r="D1857" s="356">
        <v>3342024</v>
      </c>
      <c r="E1857" s="356" t="s">
        <v>10588</v>
      </c>
      <c r="F1857" s="356"/>
      <c r="G1857" s="355">
        <v>11724.25</v>
      </c>
    </row>
    <row r="1858" spans="1:7" hidden="1" x14ac:dyDescent="0.3">
      <c r="A1858" s="356">
        <v>104053</v>
      </c>
      <c r="B1858" s="356">
        <v>334</v>
      </c>
      <c r="C1858" s="356" t="s">
        <v>695</v>
      </c>
      <c r="D1858" s="356">
        <v>3342026</v>
      </c>
      <c r="E1858" s="356" t="s">
        <v>10587</v>
      </c>
      <c r="F1858" s="356"/>
      <c r="G1858" s="355">
        <v>6455.2</v>
      </c>
    </row>
    <row r="1859" spans="1:7" hidden="1" x14ac:dyDescent="0.3">
      <c r="A1859" s="356">
        <v>104054</v>
      </c>
      <c r="B1859" s="356">
        <v>334</v>
      </c>
      <c r="C1859" s="356" t="s">
        <v>695</v>
      </c>
      <c r="D1859" s="356">
        <v>3342028</v>
      </c>
      <c r="E1859" s="356" t="s">
        <v>10586</v>
      </c>
      <c r="F1859" s="356"/>
      <c r="G1859" s="355">
        <v>6868.75</v>
      </c>
    </row>
    <row r="1860" spans="1:7" hidden="1" x14ac:dyDescent="0.3">
      <c r="A1860" s="356">
        <v>104056</v>
      </c>
      <c r="B1860" s="356">
        <v>334</v>
      </c>
      <c r="C1860" s="356" t="s">
        <v>695</v>
      </c>
      <c r="D1860" s="356">
        <v>3342030</v>
      </c>
      <c r="E1860" s="356" t="s">
        <v>10585</v>
      </c>
      <c r="F1860" s="356"/>
      <c r="G1860" s="355">
        <v>6522.25</v>
      </c>
    </row>
    <row r="1861" spans="1:7" hidden="1" x14ac:dyDescent="0.3">
      <c r="A1861" s="356">
        <v>104057</v>
      </c>
      <c r="B1861" s="356">
        <v>334</v>
      </c>
      <c r="C1861" s="356" t="s">
        <v>695</v>
      </c>
      <c r="D1861" s="356">
        <v>3342031</v>
      </c>
      <c r="E1861" s="356" t="s">
        <v>10584</v>
      </c>
      <c r="F1861" s="356"/>
      <c r="G1861" s="355">
        <v>6475</v>
      </c>
    </row>
    <row r="1862" spans="1:7" hidden="1" x14ac:dyDescent="0.3">
      <c r="A1862" s="356">
        <v>104060</v>
      </c>
      <c r="B1862" s="356">
        <v>334</v>
      </c>
      <c r="C1862" s="356" t="s">
        <v>695</v>
      </c>
      <c r="D1862" s="356">
        <v>3342051</v>
      </c>
      <c r="E1862" s="356" t="s">
        <v>10583</v>
      </c>
      <c r="F1862" s="356"/>
      <c r="G1862" s="355">
        <v>7960</v>
      </c>
    </row>
    <row r="1863" spans="1:7" hidden="1" x14ac:dyDescent="0.3">
      <c r="A1863" s="357">
        <v>104065</v>
      </c>
      <c r="B1863" s="357">
        <v>334</v>
      </c>
      <c r="C1863" s="357" t="s">
        <v>695</v>
      </c>
      <c r="D1863" s="357">
        <v>3342058</v>
      </c>
      <c r="E1863" s="357" t="s">
        <v>10582</v>
      </c>
      <c r="F1863" s="357"/>
      <c r="G1863" s="358">
        <v>7465</v>
      </c>
    </row>
    <row r="1864" spans="1:7" hidden="1" x14ac:dyDescent="0.3">
      <c r="A1864" s="356">
        <v>104066</v>
      </c>
      <c r="B1864" s="356">
        <v>334</v>
      </c>
      <c r="C1864" s="356" t="s">
        <v>695</v>
      </c>
      <c r="D1864" s="356">
        <v>3342059</v>
      </c>
      <c r="E1864" s="356" t="s">
        <v>10581</v>
      </c>
      <c r="F1864" s="356"/>
      <c r="G1864" s="355">
        <v>9242.5</v>
      </c>
    </row>
    <row r="1865" spans="1:7" hidden="1" x14ac:dyDescent="0.3">
      <c r="A1865" s="356">
        <v>104067</v>
      </c>
      <c r="B1865" s="356">
        <v>334</v>
      </c>
      <c r="C1865" s="356" t="s">
        <v>695</v>
      </c>
      <c r="D1865" s="356">
        <v>3342060</v>
      </c>
      <c r="E1865" s="356" t="s">
        <v>10580</v>
      </c>
      <c r="F1865" s="356"/>
      <c r="G1865" s="355">
        <v>9090.4</v>
      </c>
    </row>
    <row r="1866" spans="1:7" hidden="1" x14ac:dyDescent="0.3">
      <c r="A1866" s="356">
        <v>104070</v>
      </c>
      <c r="B1866" s="356">
        <v>334</v>
      </c>
      <c r="C1866" s="356" t="s">
        <v>695</v>
      </c>
      <c r="D1866" s="356">
        <v>3342065</v>
      </c>
      <c r="E1866" s="356" t="s">
        <v>10579</v>
      </c>
      <c r="F1866" s="356"/>
      <c r="G1866" s="355">
        <v>9566.5</v>
      </c>
    </row>
    <row r="1867" spans="1:7" hidden="1" x14ac:dyDescent="0.3">
      <c r="A1867" s="356">
        <v>104071</v>
      </c>
      <c r="B1867" s="356">
        <v>334</v>
      </c>
      <c r="C1867" s="356" t="s">
        <v>695</v>
      </c>
      <c r="D1867" s="356">
        <v>3342066</v>
      </c>
      <c r="E1867" s="356" t="s">
        <v>10578</v>
      </c>
      <c r="F1867" s="356"/>
      <c r="G1867" s="355">
        <v>8821.75</v>
      </c>
    </row>
    <row r="1868" spans="1:7" hidden="1" x14ac:dyDescent="0.3">
      <c r="A1868" s="356">
        <v>104074</v>
      </c>
      <c r="B1868" s="356">
        <v>334</v>
      </c>
      <c r="C1868" s="356" t="s">
        <v>695</v>
      </c>
      <c r="D1868" s="356">
        <v>3342082</v>
      </c>
      <c r="E1868" s="356" t="s">
        <v>10577</v>
      </c>
      <c r="F1868" s="356"/>
      <c r="G1868" s="355">
        <v>6744.1</v>
      </c>
    </row>
    <row r="1869" spans="1:7" hidden="1" x14ac:dyDescent="0.3">
      <c r="A1869" s="356">
        <v>104075</v>
      </c>
      <c r="B1869" s="356">
        <v>334</v>
      </c>
      <c r="C1869" s="356" t="s">
        <v>695</v>
      </c>
      <c r="D1869" s="356">
        <v>3342085</v>
      </c>
      <c r="E1869" s="356" t="s">
        <v>10576</v>
      </c>
      <c r="F1869" s="356"/>
      <c r="G1869" s="355">
        <v>9004</v>
      </c>
    </row>
    <row r="1870" spans="1:7" hidden="1" x14ac:dyDescent="0.3">
      <c r="A1870" s="356">
        <v>104076</v>
      </c>
      <c r="B1870" s="356">
        <v>334</v>
      </c>
      <c r="C1870" s="356" t="s">
        <v>695</v>
      </c>
      <c r="D1870" s="356">
        <v>3342087</v>
      </c>
      <c r="E1870" s="356" t="s">
        <v>10575</v>
      </c>
      <c r="F1870" s="356"/>
      <c r="G1870" s="355">
        <v>10450.75</v>
      </c>
    </row>
    <row r="1871" spans="1:7" hidden="1" x14ac:dyDescent="0.3">
      <c r="A1871" s="356">
        <v>104077</v>
      </c>
      <c r="B1871" s="356">
        <v>334</v>
      </c>
      <c r="C1871" s="356" t="s">
        <v>695</v>
      </c>
      <c r="D1871" s="356">
        <v>3342088</v>
      </c>
      <c r="E1871" s="356" t="s">
        <v>10574</v>
      </c>
      <c r="F1871" s="356"/>
      <c r="G1871" s="355">
        <v>9269.5</v>
      </c>
    </row>
    <row r="1872" spans="1:7" hidden="1" x14ac:dyDescent="0.3">
      <c r="A1872" s="356">
        <v>104079</v>
      </c>
      <c r="B1872" s="356">
        <v>334</v>
      </c>
      <c r="C1872" s="356" t="s">
        <v>695</v>
      </c>
      <c r="D1872" s="356">
        <v>3342090</v>
      </c>
      <c r="E1872" s="356" t="s">
        <v>10573</v>
      </c>
      <c r="F1872" s="356"/>
      <c r="G1872" s="355">
        <v>10360.75</v>
      </c>
    </row>
    <row r="1873" spans="1:7" hidden="1" x14ac:dyDescent="0.3">
      <c r="A1873" s="356">
        <v>104080</v>
      </c>
      <c r="B1873" s="356">
        <v>334</v>
      </c>
      <c r="C1873" s="356" t="s">
        <v>695</v>
      </c>
      <c r="D1873" s="356">
        <v>3342091</v>
      </c>
      <c r="E1873" s="356" t="s">
        <v>10572</v>
      </c>
      <c r="F1873" s="356"/>
      <c r="G1873" s="355">
        <v>8890.6</v>
      </c>
    </row>
    <row r="1874" spans="1:7" hidden="1" x14ac:dyDescent="0.3">
      <c r="A1874" s="356">
        <v>104084</v>
      </c>
      <c r="B1874" s="356">
        <v>334</v>
      </c>
      <c r="C1874" s="356" t="s">
        <v>695</v>
      </c>
      <c r="D1874" s="356">
        <v>3342096</v>
      </c>
      <c r="E1874" s="356" t="s">
        <v>10571</v>
      </c>
      <c r="F1874" s="356"/>
      <c r="G1874" s="355">
        <v>11355.25</v>
      </c>
    </row>
    <row r="1875" spans="1:7" hidden="1" x14ac:dyDescent="0.3">
      <c r="A1875" s="356">
        <v>104087</v>
      </c>
      <c r="B1875" s="356">
        <v>334</v>
      </c>
      <c r="C1875" s="356" t="s">
        <v>695</v>
      </c>
      <c r="D1875" s="356">
        <v>3343010</v>
      </c>
      <c r="E1875" s="356" t="s">
        <v>10570</v>
      </c>
      <c r="F1875" s="356"/>
      <c r="G1875" s="355">
        <v>6380.5</v>
      </c>
    </row>
    <row r="1876" spans="1:7" hidden="1" x14ac:dyDescent="0.3">
      <c r="A1876" s="356">
        <v>104090</v>
      </c>
      <c r="B1876" s="356">
        <v>334</v>
      </c>
      <c r="C1876" s="356" t="s">
        <v>695</v>
      </c>
      <c r="D1876" s="356">
        <v>3343302</v>
      </c>
      <c r="E1876" s="356" t="s">
        <v>10569</v>
      </c>
      <c r="F1876" s="356" t="s">
        <v>294</v>
      </c>
      <c r="G1876" s="355">
        <v>7503.3</v>
      </c>
    </row>
    <row r="1877" spans="1:7" hidden="1" x14ac:dyDescent="0.3">
      <c r="A1877" s="356">
        <v>104092</v>
      </c>
      <c r="B1877" s="356">
        <v>334</v>
      </c>
      <c r="C1877" s="356" t="s">
        <v>695</v>
      </c>
      <c r="D1877" s="356">
        <v>3343305</v>
      </c>
      <c r="E1877" s="356" t="s">
        <v>10568</v>
      </c>
      <c r="F1877" s="356" t="s">
        <v>294</v>
      </c>
      <c r="G1877" s="355">
        <v>7697.7</v>
      </c>
    </row>
    <row r="1878" spans="1:7" hidden="1" x14ac:dyDescent="0.3">
      <c r="A1878" s="356">
        <v>104093</v>
      </c>
      <c r="B1878" s="356">
        <v>334</v>
      </c>
      <c r="C1878" s="356" t="s">
        <v>695</v>
      </c>
      <c r="D1878" s="356">
        <v>3343310</v>
      </c>
      <c r="E1878" s="356" t="s">
        <v>10567</v>
      </c>
      <c r="F1878" s="356" t="s">
        <v>294</v>
      </c>
      <c r="G1878" s="355">
        <v>6980.36</v>
      </c>
    </row>
    <row r="1879" spans="1:7" hidden="1" x14ac:dyDescent="0.3">
      <c r="A1879" s="356">
        <v>104094</v>
      </c>
      <c r="B1879" s="356">
        <v>334</v>
      </c>
      <c r="C1879" s="356" t="s">
        <v>695</v>
      </c>
      <c r="D1879" s="356">
        <v>3343311</v>
      </c>
      <c r="E1879" s="356" t="s">
        <v>10566</v>
      </c>
      <c r="F1879" s="356" t="s">
        <v>294</v>
      </c>
      <c r="G1879" s="355">
        <v>6932.25</v>
      </c>
    </row>
    <row r="1880" spans="1:7" hidden="1" x14ac:dyDescent="0.3">
      <c r="A1880" s="356">
        <v>104095</v>
      </c>
      <c r="B1880" s="356">
        <v>334</v>
      </c>
      <c r="C1880" s="356" t="s">
        <v>695</v>
      </c>
      <c r="D1880" s="356">
        <v>3343312</v>
      </c>
      <c r="E1880" s="356" t="s">
        <v>10565</v>
      </c>
      <c r="F1880" s="356" t="s">
        <v>294</v>
      </c>
      <c r="G1880" s="355">
        <v>6221.72</v>
      </c>
    </row>
    <row r="1881" spans="1:7" hidden="1" x14ac:dyDescent="0.3">
      <c r="A1881" s="356">
        <v>104097</v>
      </c>
      <c r="B1881" s="356">
        <v>334</v>
      </c>
      <c r="C1881" s="356" t="s">
        <v>695</v>
      </c>
      <c r="D1881" s="356">
        <v>3343314</v>
      </c>
      <c r="E1881" s="356" t="s">
        <v>10564</v>
      </c>
      <c r="F1881" s="356" t="s">
        <v>294</v>
      </c>
      <c r="G1881" s="355">
        <v>7207.37</v>
      </c>
    </row>
    <row r="1882" spans="1:7" hidden="1" x14ac:dyDescent="0.3">
      <c r="A1882" s="356">
        <v>104098</v>
      </c>
      <c r="B1882" s="356">
        <v>334</v>
      </c>
      <c r="C1882" s="356" t="s">
        <v>695</v>
      </c>
      <c r="D1882" s="356">
        <v>3343500</v>
      </c>
      <c r="E1882" s="356" t="s">
        <v>10563</v>
      </c>
      <c r="F1882" s="356" t="s">
        <v>294</v>
      </c>
      <c r="G1882" s="355">
        <v>9816.66</v>
      </c>
    </row>
    <row r="1883" spans="1:7" hidden="1" x14ac:dyDescent="0.3">
      <c r="A1883" s="356">
        <v>104099</v>
      </c>
      <c r="B1883" s="356">
        <v>334</v>
      </c>
      <c r="C1883" s="356" t="s">
        <v>695</v>
      </c>
      <c r="D1883" s="356">
        <v>3343501</v>
      </c>
      <c r="E1883" s="356" t="s">
        <v>10562</v>
      </c>
      <c r="F1883" s="356" t="s">
        <v>294</v>
      </c>
      <c r="G1883" s="355">
        <v>7079.02</v>
      </c>
    </row>
    <row r="1884" spans="1:7" hidden="1" x14ac:dyDescent="0.3">
      <c r="A1884" s="356">
        <v>104100</v>
      </c>
      <c r="B1884" s="356">
        <v>334</v>
      </c>
      <c r="C1884" s="356" t="s">
        <v>695</v>
      </c>
      <c r="D1884" s="356">
        <v>3343502</v>
      </c>
      <c r="E1884" s="356" t="s">
        <v>2032</v>
      </c>
      <c r="F1884" s="356" t="s">
        <v>294</v>
      </c>
      <c r="G1884" s="355">
        <v>7048.89</v>
      </c>
    </row>
    <row r="1885" spans="1:7" hidden="1" x14ac:dyDescent="0.3">
      <c r="A1885" s="356">
        <v>104101</v>
      </c>
      <c r="B1885" s="356">
        <v>334</v>
      </c>
      <c r="C1885" s="356" t="s">
        <v>695</v>
      </c>
      <c r="D1885" s="356">
        <v>3343503</v>
      </c>
      <c r="E1885" s="356" t="s">
        <v>10561</v>
      </c>
      <c r="F1885" s="356" t="s">
        <v>294</v>
      </c>
      <c r="G1885" s="355">
        <v>7236</v>
      </c>
    </row>
    <row r="1886" spans="1:7" hidden="1" x14ac:dyDescent="0.3">
      <c r="A1886" s="356">
        <v>104102</v>
      </c>
      <c r="B1886" s="356">
        <v>334</v>
      </c>
      <c r="C1886" s="356" t="s">
        <v>695</v>
      </c>
      <c r="D1886" s="356">
        <v>3343504</v>
      </c>
      <c r="E1886" s="356" t="s">
        <v>10266</v>
      </c>
      <c r="F1886" s="356" t="s">
        <v>294</v>
      </c>
      <c r="G1886" s="355">
        <v>8419.41</v>
      </c>
    </row>
    <row r="1887" spans="1:7" hidden="1" x14ac:dyDescent="0.3">
      <c r="A1887" s="356">
        <v>104103</v>
      </c>
      <c r="B1887" s="356">
        <v>334</v>
      </c>
      <c r="C1887" s="356" t="s">
        <v>695</v>
      </c>
      <c r="D1887" s="356">
        <v>3343510</v>
      </c>
      <c r="E1887" s="356" t="s">
        <v>2031</v>
      </c>
      <c r="F1887" s="356" t="s">
        <v>294</v>
      </c>
      <c r="G1887" s="355">
        <v>7360.42</v>
      </c>
    </row>
    <row r="1888" spans="1:7" hidden="1" x14ac:dyDescent="0.3">
      <c r="A1888" s="356">
        <v>104104</v>
      </c>
      <c r="B1888" s="356">
        <v>334</v>
      </c>
      <c r="C1888" s="356" t="s">
        <v>695</v>
      </c>
      <c r="D1888" s="356">
        <v>3343511</v>
      </c>
      <c r="E1888" s="356" t="s">
        <v>2168</v>
      </c>
      <c r="F1888" s="356" t="s">
        <v>294</v>
      </c>
      <c r="G1888" s="355">
        <v>9838.5300000000007</v>
      </c>
    </row>
    <row r="1889" spans="1:7" hidden="1" x14ac:dyDescent="0.3">
      <c r="A1889" s="356">
        <v>104105</v>
      </c>
      <c r="B1889" s="356">
        <v>334</v>
      </c>
      <c r="C1889" s="356" t="s">
        <v>695</v>
      </c>
      <c r="D1889" s="356">
        <v>3343512</v>
      </c>
      <c r="E1889" s="356" t="s">
        <v>7867</v>
      </c>
      <c r="F1889" s="356" t="s">
        <v>294</v>
      </c>
      <c r="G1889" s="355">
        <v>9634.41</v>
      </c>
    </row>
    <row r="1890" spans="1:7" hidden="1" x14ac:dyDescent="0.3">
      <c r="A1890" s="356">
        <v>104107</v>
      </c>
      <c r="B1890" s="356">
        <v>334</v>
      </c>
      <c r="C1890" s="356" t="s">
        <v>695</v>
      </c>
      <c r="D1890" s="356">
        <v>3343516</v>
      </c>
      <c r="E1890" s="356" t="s">
        <v>6570</v>
      </c>
      <c r="F1890" s="356" t="s">
        <v>294</v>
      </c>
      <c r="G1890" s="355">
        <v>6922.53</v>
      </c>
    </row>
    <row r="1891" spans="1:7" hidden="1" x14ac:dyDescent="0.3">
      <c r="A1891" s="356">
        <v>104119</v>
      </c>
      <c r="B1891" s="356">
        <v>334</v>
      </c>
      <c r="C1891" s="356" t="s">
        <v>695</v>
      </c>
      <c r="D1891" s="356">
        <v>3344650</v>
      </c>
      <c r="E1891" s="356" t="s">
        <v>10560</v>
      </c>
      <c r="F1891" s="356" t="s">
        <v>294</v>
      </c>
      <c r="G1891" s="355">
        <v>29270.03</v>
      </c>
    </row>
    <row r="1892" spans="1:7" hidden="1" x14ac:dyDescent="0.3">
      <c r="A1892" s="356">
        <v>104121</v>
      </c>
      <c r="B1892" s="356">
        <v>334</v>
      </c>
      <c r="C1892" s="356" t="s">
        <v>695</v>
      </c>
      <c r="D1892" s="356">
        <v>3345200</v>
      </c>
      <c r="E1892" s="356" t="s">
        <v>10559</v>
      </c>
      <c r="F1892" s="356"/>
      <c r="G1892" s="355">
        <v>9519.25</v>
      </c>
    </row>
    <row r="1893" spans="1:7" hidden="1" x14ac:dyDescent="0.3">
      <c r="A1893" s="356">
        <v>104130</v>
      </c>
      <c r="B1893" s="356">
        <v>334</v>
      </c>
      <c r="C1893" s="356" t="s">
        <v>695</v>
      </c>
      <c r="D1893" s="356">
        <v>3347001</v>
      </c>
      <c r="E1893" s="356" t="s">
        <v>10558</v>
      </c>
      <c r="F1893" s="356"/>
      <c r="G1893" s="355">
        <v>9096.25</v>
      </c>
    </row>
    <row r="1894" spans="1:7" hidden="1" x14ac:dyDescent="0.3">
      <c r="A1894" s="356">
        <v>104131</v>
      </c>
      <c r="B1894" s="356">
        <v>334</v>
      </c>
      <c r="C1894" s="356" t="s">
        <v>695</v>
      </c>
      <c r="D1894" s="356">
        <v>3347002</v>
      </c>
      <c r="E1894" s="356" t="s">
        <v>10557</v>
      </c>
      <c r="F1894" s="356"/>
      <c r="G1894" s="355">
        <v>7948.75</v>
      </c>
    </row>
    <row r="1895" spans="1:7" hidden="1" x14ac:dyDescent="0.3">
      <c r="A1895" s="356">
        <v>104132</v>
      </c>
      <c r="B1895" s="356">
        <v>334</v>
      </c>
      <c r="C1895" s="356" t="s">
        <v>695</v>
      </c>
      <c r="D1895" s="356">
        <v>3347005</v>
      </c>
      <c r="E1895" s="356" t="s">
        <v>10556</v>
      </c>
      <c r="F1895" s="356"/>
      <c r="G1895" s="355">
        <v>9906.25</v>
      </c>
    </row>
    <row r="1896" spans="1:7" hidden="1" x14ac:dyDescent="0.3">
      <c r="A1896" s="356">
        <v>104133</v>
      </c>
      <c r="B1896" s="356">
        <v>334</v>
      </c>
      <c r="C1896" s="356" t="s">
        <v>695</v>
      </c>
      <c r="D1896" s="356">
        <v>3347007</v>
      </c>
      <c r="E1896" s="356" t="s">
        <v>10555</v>
      </c>
      <c r="F1896" s="356"/>
      <c r="G1896" s="355">
        <v>7638.25</v>
      </c>
    </row>
    <row r="1897" spans="1:7" hidden="1" x14ac:dyDescent="0.3">
      <c r="A1897" s="356">
        <v>104134</v>
      </c>
      <c r="B1897" s="356">
        <v>335</v>
      </c>
      <c r="C1897" s="356" t="s">
        <v>614</v>
      </c>
      <c r="D1897" s="356">
        <v>3351000</v>
      </c>
      <c r="E1897" s="356" t="s">
        <v>10554</v>
      </c>
      <c r="F1897" s="356"/>
      <c r="G1897" s="355">
        <v>5287</v>
      </c>
    </row>
    <row r="1898" spans="1:7" hidden="1" x14ac:dyDescent="0.3">
      <c r="A1898" s="356">
        <v>104135</v>
      </c>
      <c r="B1898" s="356">
        <v>335</v>
      </c>
      <c r="C1898" s="356" t="s">
        <v>614</v>
      </c>
      <c r="D1898" s="356">
        <v>3351001</v>
      </c>
      <c r="E1898" s="356" t="s">
        <v>10553</v>
      </c>
      <c r="F1898" s="356"/>
      <c r="G1898" s="355">
        <v>5361.25</v>
      </c>
    </row>
    <row r="1899" spans="1:7" hidden="1" x14ac:dyDescent="0.3">
      <c r="A1899" s="356">
        <v>104136</v>
      </c>
      <c r="B1899" s="356">
        <v>335</v>
      </c>
      <c r="C1899" s="356" t="s">
        <v>614</v>
      </c>
      <c r="D1899" s="356">
        <v>3351004</v>
      </c>
      <c r="E1899" s="356" t="s">
        <v>10552</v>
      </c>
      <c r="F1899" s="356"/>
      <c r="G1899" s="355">
        <v>5005.75</v>
      </c>
    </row>
    <row r="1900" spans="1:7" hidden="1" x14ac:dyDescent="0.3">
      <c r="A1900" s="356">
        <v>104137</v>
      </c>
      <c r="B1900" s="356">
        <v>335</v>
      </c>
      <c r="C1900" s="356" t="s">
        <v>614</v>
      </c>
      <c r="D1900" s="356">
        <v>3351005</v>
      </c>
      <c r="E1900" s="356" t="s">
        <v>10551</v>
      </c>
      <c r="F1900" s="356"/>
      <c r="G1900" s="355">
        <v>5545.75</v>
      </c>
    </row>
    <row r="1901" spans="1:7" hidden="1" x14ac:dyDescent="0.3">
      <c r="A1901" s="356">
        <v>104138</v>
      </c>
      <c r="B1901" s="356">
        <v>335</v>
      </c>
      <c r="C1901" s="356" t="s">
        <v>614</v>
      </c>
      <c r="D1901" s="356">
        <v>3351006</v>
      </c>
      <c r="E1901" s="356" t="s">
        <v>10550</v>
      </c>
      <c r="F1901" s="356"/>
      <c r="G1901" s="355">
        <v>4931.5</v>
      </c>
    </row>
    <row r="1902" spans="1:7" hidden="1" x14ac:dyDescent="0.3">
      <c r="A1902" s="356">
        <v>104139</v>
      </c>
      <c r="B1902" s="356">
        <v>335</v>
      </c>
      <c r="C1902" s="356" t="s">
        <v>614</v>
      </c>
      <c r="D1902" s="356">
        <v>3351007</v>
      </c>
      <c r="E1902" s="356" t="s">
        <v>10549</v>
      </c>
      <c r="F1902" s="356"/>
      <c r="G1902" s="355">
        <v>4860.8500000000004</v>
      </c>
    </row>
    <row r="1903" spans="1:7" hidden="1" x14ac:dyDescent="0.3">
      <c r="A1903" s="356">
        <v>104140</v>
      </c>
      <c r="B1903" s="356">
        <v>335</v>
      </c>
      <c r="C1903" s="356" t="s">
        <v>614</v>
      </c>
      <c r="D1903" s="356">
        <v>3351008</v>
      </c>
      <c r="E1903" s="356" t="s">
        <v>10548</v>
      </c>
      <c r="F1903" s="356"/>
      <c r="G1903" s="355">
        <v>5309.5</v>
      </c>
    </row>
    <row r="1904" spans="1:7" hidden="1" x14ac:dyDescent="0.3">
      <c r="A1904" s="356">
        <v>104141</v>
      </c>
      <c r="B1904" s="356">
        <v>335</v>
      </c>
      <c r="C1904" s="356" t="s">
        <v>614</v>
      </c>
      <c r="D1904" s="356">
        <v>3351009</v>
      </c>
      <c r="E1904" s="356" t="s">
        <v>10547</v>
      </c>
      <c r="F1904" s="356"/>
      <c r="G1904" s="355">
        <v>4675</v>
      </c>
    </row>
    <row r="1905" spans="1:7" hidden="1" x14ac:dyDescent="0.3">
      <c r="A1905" s="356">
        <v>104142</v>
      </c>
      <c r="B1905" s="356">
        <v>335</v>
      </c>
      <c r="C1905" s="356" t="s">
        <v>614</v>
      </c>
      <c r="D1905" s="356">
        <v>3352000</v>
      </c>
      <c r="E1905" s="356" t="s">
        <v>10546</v>
      </c>
      <c r="F1905" s="356"/>
      <c r="G1905" s="355">
        <v>8083.75</v>
      </c>
    </row>
    <row r="1906" spans="1:7" hidden="1" x14ac:dyDescent="0.3">
      <c r="A1906" s="356">
        <v>104143</v>
      </c>
      <c r="B1906" s="356">
        <v>335</v>
      </c>
      <c r="C1906" s="356" t="s">
        <v>614</v>
      </c>
      <c r="D1906" s="356">
        <v>3352001</v>
      </c>
      <c r="E1906" s="356" t="s">
        <v>10545</v>
      </c>
      <c r="F1906" s="356"/>
      <c r="G1906" s="355">
        <v>7037.5</v>
      </c>
    </row>
    <row r="1907" spans="1:7" hidden="1" x14ac:dyDescent="0.3">
      <c r="A1907" s="356">
        <v>104144</v>
      </c>
      <c r="B1907" s="356">
        <v>335</v>
      </c>
      <c r="C1907" s="356" t="s">
        <v>614</v>
      </c>
      <c r="D1907" s="356">
        <v>3352002</v>
      </c>
      <c r="E1907" s="356" t="s">
        <v>10544</v>
      </c>
      <c r="F1907" s="356"/>
      <c r="G1907" s="355">
        <v>6587.5</v>
      </c>
    </row>
    <row r="1908" spans="1:7" hidden="1" x14ac:dyDescent="0.3">
      <c r="A1908" s="356">
        <v>104145</v>
      </c>
      <c r="B1908" s="356">
        <v>335</v>
      </c>
      <c r="C1908" s="356" t="s">
        <v>614</v>
      </c>
      <c r="D1908" s="356">
        <v>3352003</v>
      </c>
      <c r="E1908" s="356" t="s">
        <v>10543</v>
      </c>
      <c r="F1908" s="356"/>
      <c r="G1908" s="355">
        <v>6268</v>
      </c>
    </row>
    <row r="1909" spans="1:7" hidden="1" x14ac:dyDescent="0.3">
      <c r="A1909" s="356">
        <v>104147</v>
      </c>
      <c r="B1909" s="356">
        <v>335</v>
      </c>
      <c r="C1909" s="356" t="s">
        <v>614</v>
      </c>
      <c r="D1909" s="356">
        <v>3352006</v>
      </c>
      <c r="E1909" s="356" t="s">
        <v>10542</v>
      </c>
      <c r="F1909" s="356"/>
      <c r="G1909" s="355">
        <v>6688.75</v>
      </c>
    </row>
    <row r="1910" spans="1:7" hidden="1" x14ac:dyDescent="0.3">
      <c r="A1910" s="356">
        <v>104150</v>
      </c>
      <c r="B1910" s="356">
        <v>335</v>
      </c>
      <c r="C1910" s="356" t="s">
        <v>614</v>
      </c>
      <c r="D1910" s="356">
        <v>3352012</v>
      </c>
      <c r="E1910" s="356" t="s">
        <v>10541</v>
      </c>
      <c r="F1910" s="356"/>
      <c r="G1910" s="355">
        <v>7577.5</v>
      </c>
    </row>
    <row r="1911" spans="1:7" hidden="1" x14ac:dyDescent="0.3">
      <c r="A1911" s="356">
        <v>104153</v>
      </c>
      <c r="B1911" s="356">
        <v>335</v>
      </c>
      <c r="C1911" s="356" t="s">
        <v>614</v>
      </c>
      <c r="D1911" s="356">
        <v>3352016</v>
      </c>
      <c r="E1911" s="356" t="s">
        <v>10540</v>
      </c>
      <c r="F1911" s="356"/>
      <c r="G1911" s="355">
        <v>7588.75</v>
      </c>
    </row>
    <row r="1912" spans="1:7" hidden="1" x14ac:dyDescent="0.3">
      <c r="A1912" s="356">
        <v>104157</v>
      </c>
      <c r="B1912" s="356">
        <v>335</v>
      </c>
      <c r="C1912" s="356" t="s">
        <v>614</v>
      </c>
      <c r="D1912" s="356">
        <v>3352024</v>
      </c>
      <c r="E1912" s="356" t="s">
        <v>10539</v>
      </c>
      <c r="F1912" s="356"/>
      <c r="G1912" s="355">
        <v>6484</v>
      </c>
    </row>
    <row r="1913" spans="1:7" hidden="1" x14ac:dyDescent="0.3">
      <c r="A1913" s="356">
        <v>104160</v>
      </c>
      <c r="B1913" s="356">
        <v>335</v>
      </c>
      <c r="C1913" s="356" t="s">
        <v>614</v>
      </c>
      <c r="D1913" s="356">
        <v>3352028</v>
      </c>
      <c r="E1913" s="356" t="s">
        <v>10538</v>
      </c>
      <c r="F1913" s="356"/>
      <c r="G1913" s="355">
        <v>8061.25</v>
      </c>
    </row>
    <row r="1914" spans="1:7" hidden="1" x14ac:dyDescent="0.3">
      <c r="A1914" s="356">
        <v>104161</v>
      </c>
      <c r="B1914" s="356">
        <v>335</v>
      </c>
      <c r="C1914" s="356" t="s">
        <v>614</v>
      </c>
      <c r="D1914" s="356">
        <v>3352030</v>
      </c>
      <c r="E1914" s="356" t="s">
        <v>10537</v>
      </c>
      <c r="F1914" s="356"/>
      <c r="G1914" s="355">
        <v>7656.25</v>
      </c>
    </row>
    <row r="1915" spans="1:7" hidden="1" x14ac:dyDescent="0.3">
      <c r="A1915" s="356">
        <v>104162</v>
      </c>
      <c r="B1915" s="356">
        <v>335</v>
      </c>
      <c r="C1915" s="356" t="s">
        <v>614</v>
      </c>
      <c r="D1915" s="356">
        <v>3352031</v>
      </c>
      <c r="E1915" s="356" t="s">
        <v>10536</v>
      </c>
      <c r="F1915" s="356"/>
      <c r="G1915" s="355">
        <v>8005</v>
      </c>
    </row>
    <row r="1916" spans="1:7" hidden="1" x14ac:dyDescent="0.3">
      <c r="A1916" s="356">
        <v>104163</v>
      </c>
      <c r="B1916" s="356">
        <v>335</v>
      </c>
      <c r="C1916" s="356" t="s">
        <v>614</v>
      </c>
      <c r="D1916" s="356">
        <v>3352032</v>
      </c>
      <c r="E1916" s="356" t="s">
        <v>10535</v>
      </c>
      <c r="F1916" s="356"/>
      <c r="G1916" s="355">
        <v>7343.5</v>
      </c>
    </row>
    <row r="1917" spans="1:7" hidden="1" x14ac:dyDescent="0.3">
      <c r="A1917" s="356">
        <v>104168</v>
      </c>
      <c r="B1917" s="356">
        <v>335</v>
      </c>
      <c r="C1917" s="356" t="s">
        <v>614</v>
      </c>
      <c r="D1917" s="356">
        <v>3352041</v>
      </c>
      <c r="E1917" s="356" t="s">
        <v>1140</v>
      </c>
      <c r="F1917" s="356"/>
      <c r="G1917" s="355">
        <v>6526.75</v>
      </c>
    </row>
    <row r="1918" spans="1:7" hidden="1" x14ac:dyDescent="0.3">
      <c r="A1918" s="356">
        <v>104169</v>
      </c>
      <c r="B1918" s="356">
        <v>335</v>
      </c>
      <c r="C1918" s="356" t="s">
        <v>614</v>
      </c>
      <c r="D1918" s="356">
        <v>3352042</v>
      </c>
      <c r="E1918" s="356" t="s">
        <v>10534</v>
      </c>
      <c r="F1918" s="356"/>
      <c r="G1918" s="355">
        <v>9181.75</v>
      </c>
    </row>
    <row r="1919" spans="1:7" hidden="1" x14ac:dyDescent="0.3">
      <c r="A1919" s="356">
        <v>104170</v>
      </c>
      <c r="B1919" s="356">
        <v>335</v>
      </c>
      <c r="C1919" s="356" t="s">
        <v>614</v>
      </c>
      <c r="D1919" s="356">
        <v>3352043</v>
      </c>
      <c r="E1919" s="356" t="s">
        <v>10533</v>
      </c>
      <c r="F1919" s="356"/>
      <c r="G1919" s="355">
        <v>8061.25</v>
      </c>
    </row>
    <row r="1920" spans="1:7" hidden="1" x14ac:dyDescent="0.3">
      <c r="A1920" s="356">
        <v>104174</v>
      </c>
      <c r="B1920" s="356">
        <v>335</v>
      </c>
      <c r="C1920" s="356" t="s">
        <v>614</v>
      </c>
      <c r="D1920" s="356">
        <v>3352101</v>
      </c>
      <c r="E1920" s="356" t="s">
        <v>10532</v>
      </c>
      <c r="F1920" s="356"/>
      <c r="G1920" s="355">
        <v>9215.5</v>
      </c>
    </row>
    <row r="1921" spans="1:7" hidden="1" x14ac:dyDescent="0.3">
      <c r="A1921" s="356">
        <v>104175</v>
      </c>
      <c r="B1921" s="356">
        <v>335</v>
      </c>
      <c r="C1921" s="356" t="s">
        <v>614</v>
      </c>
      <c r="D1921" s="356">
        <v>3352102</v>
      </c>
      <c r="E1921" s="356" t="s">
        <v>10531</v>
      </c>
      <c r="F1921" s="356"/>
      <c r="G1921" s="355">
        <v>9148</v>
      </c>
    </row>
    <row r="1922" spans="1:7" hidden="1" x14ac:dyDescent="0.3">
      <c r="A1922" s="356">
        <v>104176</v>
      </c>
      <c r="B1922" s="356">
        <v>335</v>
      </c>
      <c r="C1922" s="356" t="s">
        <v>614</v>
      </c>
      <c r="D1922" s="356">
        <v>3352103</v>
      </c>
      <c r="E1922" s="356" t="s">
        <v>10530</v>
      </c>
      <c r="F1922" s="356"/>
      <c r="G1922" s="355">
        <v>8668.75</v>
      </c>
    </row>
    <row r="1923" spans="1:7" hidden="1" x14ac:dyDescent="0.3">
      <c r="A1923" s="356">
        <v>104178</v>
      </c>
      <c r="B1923" s="356">
        <v>335</v>
      </c>
      <c r="C1923" s="356" t="s">
        <v>614</v>
      </c>
      <c r="D1923" s="356">
        <v>3352105</v>
      </c>
      <c r="E1923" s="356" t="s">
        <v>10529</v>
      </c>
      <c r="F1923" s="356"/>
      <c r="G1923" s="355">
        <v>7618</v>
      </c>
    </row>
    <row r="1924" spans="1:7" hidden="1" x14ac:dyDescent="0.3">
      <c r="A1924" s="356">
        <v>104179</v>
      </c>
      <c r="B1924" s="356">
        <v>335</v>
      </c>
      <c r="C1924" s="356" t="s">
        <v>614</v>
      </c>
      <c r="D1924" s="356">
        <v>3352106</v>
      </c>
      <c r="E1924" s="356" t="s">
        <v>10528</v>
      </c>
      <c r="F1924" s="356"/>
      <c r="G1924" s="355">
        <v>8423.5</v>
      </c>
    </row>
    <row r="1925" spans="1:7" hidden="1" x14ac:dyDescent="0.3">
      <c r="A1925" s="356">
        <v>104187</v>
      </c>
      <c r="B1925" s="356">
        <v>335</v>
      </c>
      <c r="C1925" s="356" t="s">
        <v>614</v>
      </c>
      <c r="D1925" s="356">
        <v>3352114</v>
      </c>
      <c r="E1925" s="356" t="s">
        <v>10527</v>
      </c>
      <c r="F1925" s="356"/>
      <c r="G1925" s="355">
        <v>7552.75</v>
      </c>
    </row>
    <row r="1926" spans="1:7" hidden="1" x14ac:dyDescent="0.3">
      <c r="A1926" s="356">
        <v>104188</v>
      </c>
      <c r="B1926" s="356">
        <v>335</v>
      </c>
      <c r="C1926" s="356" t="s">
        <v>614</v>
      </c>
      <c r="D1926" s="356">
        <v>3352116</v>
      </c>
      <c r="E1926" s="356" t="s">
        <v>10526</v>
      </c>
      <c r="F1926" s="356"/>
      <c r="G1926" s="355">
        <v>6711.25</v>
      </c>
    </row>
    <row r="1927" spans="1:7" hidden="1" x14ac:dyDescent="0.3">
      <c r="A1927" s="356">
        <v>104189</v>
      </c>
      <c r="B1927" s="356">
        <v>335</v>
      </c>
      <c r="C1927" s="356" t="s">
        <v>614</v>
      </c>
      <c r="D1927" s="356">
        <v>3352117</v>
      </c>
      <c r="E1927" s="356" t="s">
        <v>10525</v>
      </c>
      <c r="F1927" s="356"/>
      <c r="G1927" s="355">
        <v>6664</v>
      </c>
    </row>
    <row r="1928" spans="1:7" hidden="1" x14ac:dyDescent="0.3">
      <c r="A1928" s="356">
        <v>104191</v>
      </c>
      <c r="B1928" s="356">
        <v>335</v>
      </c>
      <c r="C1928" s="356" t="s">
        <v>614</v>
      </c>
      <c r="D1928" s="356">
        <v>3352119</v>
      </c>
      <c r="E1928" s="356" t="s">
        <v>10524</v>
      </c>
      <c r="F1928" s="356"/>
      <c r="G1928" s="355">
        <v>6589.75</v>
      </c>
    </row>
    <row r="1929" spans="1:7" hidden="1" x14ac:dyDescent="0.3">
      <c r="A1929" s="356">
        <v>104192</v>
      </c>
      <c r="B1929" s="356">
        <v>335</v>
      </c>
      <c r="C1929" s="356" t="s">
        <v>614</v>
      </c>
      <c r="D1929" s="356">
        <v>3352122</v>
      </c>
      <c r="E1929" s="356" t="s">
        <v>10523</v>
      </c>
      <c r="F1929" s="356"/>
      <c r="G1929" s="355">
        <v>7971.25</v>
      </c>
    </row>
    <row r="1930" spans="1:7" hidden="1" x14ac:dyDescent="0.3">
      <c r="A1930" s="356">
        <v>104196</v>
      </c>
      <c r="B1930" s="356">
        <v>335</v>
      </c>
      <c r="C1930" s="356" t="s">
        <v>614</v>
      </c>
      <c r="D1930" s="356">
        <v>3352205</v>
      </c>
      <c r="E1930" s="356" t="s">
        <v>10522</v>
      </c>
      <c r="F1930" s="356"/>
      <c r="G1930" s="355">
        <v>6758.5</v>
      </c>
    </row>
    <row r="1931" spans="1:7" hidden="1" x14ac:dyDescent="0.3">
      <c r="A1931" s="356">
        <v>104198</v>
      </c>
      <c r="B1931" s="356">
        <v>335</v>
      </c>
      <c r="C1931" s="356" t="s">
        <v>614</v>
      </c>
      <c r="D1931" s="356">
        <v>3352214</v>
      </c>
      <c r="E1931" s="356" t="s">
        <v>10521</v>
      </c>
      <c r="F1931" s="356"/>
      <c r="G1931" s="355">
        <v>6662.2</v>
      </c>
    </row>
    <row r="1932" spans="1:7" hidden="1" x14ac:dyDescent="0.3">
      <c r="A1932" s="356">
        <v>104201</v>
      </c>
      <c r="B1932" s="356">
        <v>335</v>
      </c>
      <c r="C1932" s="356" t="s">
        <v>614</v>
      </c>
      <c r="D1932" s="356">
        <v>3352218</v>
      </c>
      <c r="E1932" s="356" t="s">
        <v>10520</v>
      </c>
      <c r="F1932" s="356"/>
      <c r="G1932" s="355">
        <v>6706.75</v>
      </c>
    </row>
    <row r="1933" spans="1:7" hidden="1" x14ac:dyDescent="0.3">
      <c r="A1933" s="356">
        <v>104202</v>
      </c>
      <c r="B1933" s="356">
        <v>335</v>
      </c>
      <c r="C1933" s="356" t="s">
        <v>614</v>
      </c>
      <c r="D1933" s="356">
        <v>3352219</v>
      </c>
      <c r="E1933" s="356" t="s">
        <v>10519</v>
      </c>
      <c r="F1933" s="356"/>
      <c r="G1933" s="355">
        <v>6607.75</v>
      </c>
    </row>
    <row r="1934" spans="1:7" hidden="1" x14ac:dyDescent="0.3">
      <c r="A1934" s="356">
        <v>104203</v>
      </c>
      <c r="B1934" s="356">
        <v>335</v>
      </c>
      <c r="C1934" s="356" t="s">
        <v>614</v>
      </c>
      <c r="D1934" s="356">
        <v>3352220</v>
      </c>
      <c r="E1934" s="356" t="s">
        <v>2542</v>
      </c>
      <c r="F1934" s="356"/>
      <c r="G1934" s="355">
        <v>6556</v>
      </c>
    </row>
    <row r="1935" spans="1:7" hidden="1" x14ac:dyDescent="0.3">
      <c r="A1935" s="356">
        <v>104204</v>
      </c>
      <c r="B1935" s="356">
        <v>335</v>
      </c>
      <c r="C1935" s="356" t="s">
        <v>614</v>
      </c>
      <c r="D1935" s="356">
        <v>3352222</v>
      </c>
      <c r="E1935" s="356" t="s">
        <v>10518</v>
      </c>
      <c r="F1935" s="356"/>
      <c r="G1935" s="355">
        <v>6787.75</v>
      </c>
    </row>
    <row r="1936" spans="1:7" hidden="1" x14ac:dyDescent="0.3">
      <c r="A1936" s="356">
        <v>104206</v>
      </c>
      <c r="B1936" s="356">
        <v>335</v>
      </c>
      <c r="C1936" s="356" t="s">
        <v>614</v>
      </c>
      <c r="D1936" s="356">
        <v>3352225</v>
      </c>
      <c r="E1936" s="356" t="s">
        <v>10517</v>
      </c>
      <c r="F1936" s="356"/>
      <c r="G1936" s="355">
        <v>6252.25</v>
      </c>
    </row>
    <row r="1937" spans="1:7" hidden="1" x14ac:dyDescent="0.3">
      <c r="A1937" s="356">
        <v>104207</v>
      </c>
      <c r="B1937" s="356">
        <v>335</v>
      </c>
      <c r="C1937" s="356" t="s">
        <v>614</v>
      </c>
      <c r="D1937" s="356">
        <v>3352228</v>
      </c>
      <c r="E1937" s="356" t="s">
        <v>10516</v>
      </c>
      <c r="F1937" s="356"/>
      <c r="G1937" s="355">
        <v>6641.5</v>
      </c>
    </row>
    <row r="1938" spans="1:7" hidden="1" x14ac:dyDescent="0.3">
      <c r="A1938" s="356">
        <v>104210</v>
      </c>
      <c r="B1938" s="356">
        <v>335</v>
      </c>
      <c r="C1938" s="356" t="s">
        <v>614</v>
      </c>
      <c r="D1938" s="356">
        <v>3355202</v>
      </c>
      <c r="E1938" s="356" t="s">
        <v>2543</v>
      </c>
      <c r="F1938" s="356"/>
      <c r="G1938" s="355">
        <v>7831.75</v>
      </c>
    </row>
    <row r="1939" spans="1:7" hidden="1" x14ac:dyDescent="0.3">
      <c r="A1939" s="356">
        <v>104211</v>
      </c>
      <c r="B1939" s="356">
        <v>335</v>
      </c>
      <c r="C1939" s="356" t="s">
        <v>614</v>
      </c>
      <c r="D1939" s="356">
        <v>3352234</v>
      </c>
      <c r="E1939" s="356" t="s">
        <v>10515</v>
      </c>
      <c r="F1939" s="356"/>
      <c r="G1939" s="355">
        <v>11888.05</v>
      </c>
    </row>
    <row r="1940" spans="1:7" hidden="1" x14ac:dyDescent="0.3">
      <c r="A1940" s="356">
        <v>104212</v>
      </c>
      <c r="B1940" s="356">
        <v>335</v>
      </c>
      <c r="C1940" s="356" t="s">
        <v>614</v>
      </c>
      <c r="D1940" s="356">
        <v>3352235</v>
      </c>
      <c r="E1940" s="356" t="s">
        <v>10514</v>
      </c>
      <c r="F1940" s="356"/>
      <c r="G1940" s="355">
        <v>9175.68</v>
      </c>
    </row>
    <row r="1941" spans="1:7" hidden="1" x14ac:dyDescent="0.3">
      <c r="A1941" s="356">
        <v>104214</v>
      </c>
      <c r="B1941" s="356">
        <v>335</v>
      </c>
      <c r="C1941" s="356" t="s">
        <v>614</v>
      </c>
      <c r="D1941" s="356">
        <v>3352237</v>
      </c>
      <c r="E1941" s="356" t="s">
        <v>10513</v>
      </c>
      <c r="F1941" s="356"/>
      <c r="G1941" s="355">
        <v>7803.85</v>
      </c>
    </row>
    <row r="1942" spans="1:7" hidden="1" x14ac:dyDescent="0.3">
      <c r="A1942" s="357">
        <v>104216</v>
      </c>
      <c r="B1942" s="357">
        <v>335</v>
      </c>
      <c r="C1942" s="357" t="s">
        <v>614</v>
      </c>
      <c r="D1942" s="357">
        <v>3352239</v>
      </c>
      <c r="E1942" s="357" t="s">
        <v>1215</v>
      </c>
      <c r="F1942" s="357"/>
      <c r="G1942" s="358">
        <v>6880</v>
      </c>
    </row>
    <row r="1943" spans="1:7" hidden="1" x14ac:dyDescent="0.3">
      <c r="A1943" s="356">
        <v>104217</v>
      </c>
      <c r="B1943" s="356">
        <v>335</v>
      </c>
      <c r="C1943" s="356" t="s">
        <v>614</v>
      </c>
      <c r="D1943" s="356">
        <v>3352240</v>
      </c>
      <c r="E1943" s="356" t="s">
        <v>10512</v>
      </c>
      <c r="F1943" s="356"/>
      <c r="G1943" s="355">
        <v>9179.5</v>
      </c>
    </row>
    <row r="1944" spans="1:7" hidden="1" x14ac:dyDescent="0.3">
      <c r="A1944" s="356">
        <v>104220</v>
      </c>
      <c r="B1944" s="356">
        <v>335</v>
      </c>
      <c r="C1944" s="356" t="s">
        <v>614</v>
      </c>
      <c r="D1944" s="356">
        <v>3353000</v>
      </c>
      <c r="E1944" s="356" t="s">
        <v>2766</v>
      </c>
      <c r="F1944" s="356"/>
      <c r="G1944" s="355">
        <v>7521.25</v>
      </c>
    </row>
    <row r="1945" spans="1:7" hidden="1" x14ac:dyDescent="0.3">
      <c r="A1945" s="356">
        <v>104222</v>
      </c>
      <c r="B1945" s="356">
        <v>335</v>
      </c>
      <c r="C1945" s="356" t="s">
        <v>614</v>
      </c>
      <c r="D1945" s="356">
        <v>3353003</v>
      </c>
      <c r="E1945" s="356" t="s">
        <v>10511</v>
      </c>
      <c r="F1945" s="356"/>
      <c r="G1945" s="355">
        <v>6351.25</v>
      </c>
    </row>
    <row r="1946" spans="1:7" hidden="1" x14ac:dyDescent="0.3">
      <c r="A1946" s="356">
        <v>104223</v>
      </c>
      <c r="B1946" s="356">
        <v>335</v>
      </c>
      <c r="C1946" s="356" t="s">
        <v>614</v>
      </c>
      <c r="D1946" s="356">
        <v>3353010</v>
      </c>
      <c r="E1946" s="356" t="s">
        <v>5252</v>
      </c>
      <c r="F1946" s="356"/>
      <c r="G1946" s="355">
        <v>6490.75</v>
      </c>
    </row>
    <row r="1947" spans="1:7" hidden="1" x14ac:dyDescent="0.3">
      <c r="A1947" s="356">
        <v>104224</v>
      </c>
      <c r="B1947" s="356">
        <v>335</v>
      </c>
      <c r="C1947" s="356" t="s">
        <v>614</v>
      </c>
      <c r="D1947" s="356">
        <v>3353100</v>
      </c>
      <c r="E1947" s="356" t="s">
        <v>10510</v>
      </c>
      <c r="F1947" s="356"/>
      <c r="G1947" s="355">
        <v>7885.75</v>
      </c>
    </row>
    <row r="1948" spans="1:7" hidden="1" x14ac:dyDescent="0.3">
      <c r="A1948" s="356">
        <v>104225</v>
      </c>
      <c r="B1948" s="356">
        <v>335</v>
      </c>
      <c r="C1948" s="356" t="s">
        <v>614</v>
      </c>
      <c r="D1948" s="356">
        <v>3353101</v>
      </c>
      <c r="E1948" s="356" t="s">
        <v>10509</v>
      </c>
      <c r="F1948" s="356"/>
      <c r="G1948" s="355">
        <v>6340</v>
      </c>
    </row>
    <row r="1949" spans="1:7" hidden="1" x14ac:dyDescent="0.3">
      <c r="A1949" s="356">
        <v>104226</v>
      </c>
      <c r="B1949" s="356">
        <v>335</v>
      </c>
      <c r="C1949" s="356" t="s">
        <v>614</v>
      </c>
      <c r="D1949" s="356">
        <v>3353102</v>
      </c>
      <c r="E1949" s="356" t="s">
        <v>10508</v>
      </c>
      <c r="F1949" s="356"/>
      <c r="G1949" s="355">
        <v>8259.25</v>
      </c>
    </row>
    <row r="1950" spans="1:7" hidden="1" x14ac:dyDescent="0.3">
      <c r="A1950" s="356">
        <v>104227</v>
      </c>
      <c r="B1950" s="356">
        <v>335</v>
      </c>
      <c r="C1950" s="356" t="s">
        <v>614</v>
      </c>
      <c r="D1950" s="356">
        <v>3353110</v>
      </c>
      <c r="E1950" s="356" t="s">
        <v>10507</v>
      </c>
      <c r="F1950" s="356"/>
      <c r="G1950" s="355">
        <v>8347</v>
      </c>
    </row>
    <row r="1951" spans="1:7" hidden="1" x14ac:dyDescent="0.3">
      <c r="A1951" s="356">
        <v>104228</v>
      </c>
      <c r="B1951" s="356">
        <v>335</v>
      </c>
      <c r="C1951" s="356" t="s">
        <v>614</v>
      </c>
      <c r="D1951" s="356">
        <v>3353111</v>
      </c>
      <c r="E1951" s="356" t="s">
        <v>2574</v>
      </c>
      <c r="F1951" s="356"/>
      <c r="G1951" s="355">
        <v>7899.25</v>
      </c>
    </row>
    <row r="1952" spans="1:7" hidden="1" x14ac:dyDescent="0.3">
      <c r="A1952" s="356">
        <v>104230</v>
      </c>
      <c r="B1952" s="356">
        <v>335</v>
      </c>
      <c r="C1952" s="356" t="s">
        <v>614</v>
      </c>
      <c r="D1952" s="356">
        <v>3353300</v>
      </c>
      <c r="E1952" s="356" t="s">
        <v>10506</v>
      </c>
      <c r="F1952" s="356" t="s">
        <v>294</v>
      </c>
      <c r="G1952" s="355">
        <v>8694</v>
      </c>
    </row>
    <row r="1953" spans="1:7" hidden="1" x14ac:dyDescent="0.3">
      <c r="A1953" s="356">
        <v>104231</v>
      </c>
      <c r="B1953" s="356">
        <v>335</v>
      </c>
      <c r="C1953" s="356" t="s">
        <v>614</v>
      </c>
      <c r="D1953" s="356">
        <v>3353301</v>
      </c>
      <c r="E1953" s="356" t="s">
        <v>10505</v>
      </c>
      <c r="F1953" s="356" t="s">
        <v>294</v>
      </c>
      <c r="G1953" s="355">
        <v>7928.55</v>
      </c>
    </row>
    <row r="1954" spans="1:7" hidden="1" x14ac:dyDescent="0.3">
      <c r="A1954" s="356">
        <v>104232</v>
      </c>
      <c r="B1954" s="356">
        <v>335</v>
      </c>
      <c r="C1954" s="356" t="s">
        <v>614</v>
      </c>
      <c r="D1954" s="356">
        <v>3353302</v>
      </c>
      <c r="E1954" s="356" t="s">
        <v>10504</v>
      </c>
      <c r="F1954" s="356" t="s">
        <v>294</v>
      </c>
      <c r="G1954" s="355">
        <v>7121.79</v>
      </c>
    </row>
    <row r="1955" spans="1:7" hidden="1" x14ac:dyDescent="0.3">
      <c r="A1955" s="356">
        <v>104233</v>
      </c>
      <c r="B1955" s="356">
        <v>335</v>
      </c>
      <c r="C1955" s="356" t="s">
        <v>614</v>
      </c>
      <c r="D1955" s="356">
        <v>3353304</v>
      </c>
      <c r="E1955" s="356" t="s">
        <v>10503</v>
      </c>
      <c r="F1955" s="356" t="s">
        <v>294</v>
      </c>
      <c r="G1955" s="355">
        <v>6971.13</v>
      </c>
    </row>
    <row r="1956" spans="1:7" hidden="1" x14ac:dyDescent="0.3">
      <c r="A1956" s="356">
        <v>104234</v>
      </c>
      <c r="B1956" s="356">
        <v>335</v>
      </c>
      <c r="C1956" s="356" t="s">
        <v>614</v>
      </c>
      <c r="D1956" s="356">
        <v>3353306</v>
      </c>
      <c r="E1956" s="356" t="s">
        <v>10502</v>
      </c>
      <c r="F1956" s="356" t="s">
        <v>294</v>
      </c>
      <c r="G1956" s="355">
        <v>7007.58</v>
      </c>
    </row>
    <row r="1957" spans="1:7" hidden="1" x14ac:dyDescent="0.3">
      <c r="A1957" s="356">
        <v>104235</v>
      </c>
      <c r="B1957" s="356">
        <v>335</v>
      </c>
      <c r="C1957" s="356" t="s">
        <v>614</v>
      </c>
      <c r="D1957" s="356">
        <v>3353310</v>
      </c>
      <c r="E1957" s="356" t="s">
        <v>10501</v>
      </c>
      <c r="F1957" s="356" t="s">
        <v>294</v>
      </c>
      <c r="G1957" s="355">
        <v>6963.84</v>
      </c>
    </row>
    <row r="1958" spans="1:7" hidden="1" x14ac:dyDescent="0.3">
      <c r="A1958" s="356">
        <v>104236</v>
      </c>
      <c r="B1958" s="356">
        <v>335</v>
      </c>
      <c r="C1958" s="356" t="s">
        <v>614</v>
      </c>
      <c r="D1958" s="356">
        <v>3353312</v>
      </c>
      <c r="E1958" s="356" t="s">
        <v>1010</v>
      </c>
      <c r="F1958" s="356" t="s">
        <v>294</v>
      </c>
      <c r="G1958" s="355">
        <v>7578.63</v>
      </c>
    </row>
    <row r="1959" spans="1:7" hidden="1" x14ac:dyDescent="0.3">
      <c r="A1959" s="356">
        <v>104239</v>
      </c>
      <c r="B1959" s="356">
        <v>335</v>
      </c>
      <c r="C1959" s="356" t="s">
        <v>614</v>
      </c>
      <c r="D1959" s="356">
        <v>3353322</v>
      </c>
      <c r="E1959" s="356" t="s">
        <v>2174</v>
      </c>
      <c r="F1959" s="356" t="s">
        <v>294</v>
      </c>
      <c r="G1959" s="355">
        <v>6937.11</v>
      </c>
    </row>
    <row r="1960" spans="1:7" hidden="1" x14ac:dyDescent="0.3">
      <c r="A1960" s="356">
        <v>104240</v>
      </c>
      <c r="B1960" s="356">
        <v>335</v>
      </c>
      <c r="C1960" s="356" t="s">
        <v>614</v>
      </c>
      <c r="D1960" s="356">
        <v>3353323</v>
      </c>
      <c r="E1960" s="356" t="s">
        <v>7845</v>
      </c>
      <c r="F1960" s="356" t="s">
        <v>294</v>
      </c>
      <c r="G1960" s="355">
        <v>7082.91</v>
      </c>
    </row>
    <row r="1961" spans="1:7" hidden="1" x14ac:dyDescent="0.3">
      <c r="A1961" s="356">
        <v>104241</v>
      </c>
      <c r="B1961" s="356">
        <v>335</v>
      </c>
      <c r="C1961" s="356" t="s">
        <v>614</v>
      </c>
      <c r="D1961" s="356">
        <v>3353324</v>
      </c>
      <c r="E1961" s="356" t="s">
        <v>10500</v>
      </c>
      <c r="F1961" s="356" t="s">
        <v>294</v>
      </c>
      <c r="G1961" s="355">
        <v>7150.95</v>
      </c>
    </row>
    <row r="1962" spans="1:7" hidden="1" x14ac:dyDescent="0.3">
      <c r="A1962" s="356">
        <v>104255</v>
      </c>
      <c r="B1962" s="356">
        <v>335</v>
      </c>
      <c r="C1962" s="356" t="s">
        <v>614</v>
      </c>
      <c r="D1962" s="356">
        <v>3354606</v>
      </c>
      <c r="E1962" s="356" t="s">
        <v>10499</v>
      </c>
      <c r="F1962" s="356" t="s">
        <v>294</v>
      </c>
      <c r="G1962" s="355">
        <v>24768.45</v>
      </c>
    </row>
    <row r="1963" spans="1:7" hidden="1" x14ac:dyDescent="0.3">
      <c r="A1963" s="356">
        <v>104259</v>
      </c>
      <c r="B1963" s="356">
        <v>335</v>
      </c>
      <c r="C1963" s="356" t="s">
        <v>614</v>
      </c>
      <c r="D1963" s="356">
        <v>3355401</v>
      </c>
      <c r="E1963" s="356" t="s">
        <v>10498</v>
      </c>
      <c r="F1963" s="356" t="s">
        <v>294</v>
      </c>
      <c r="G1963" s="355">
        <v>33753.379999999997</v>
      </c>
    </row>
    <row r="1964" spans="1:7" hidden="1" x14ac:dyDescent="0.3">
      <c r="A1964" s="356">
        <v>104269</v>
      </c>
      <c r="B1964" s="356">
        <v>335</v>
      </c>
      <c r="C1964" s="356" t="s">
        <v>614</v>
      </c>
      <c r="D1964" s="356">
        <v>3357002</v>
      </c>
      <c r="E1964" s="356" t="s">
        <v>10497</v>
      </c>
      <c r="F1964" s="356"/>
      <c r="G1964" s="355">
        <v>9332.5</v>
      </c>
    </row>
    <row r="1965" spans="1:7" hidden="1" x14ac:dyDescent="0.3">
      <c r="A1965" s="356">
        <v>104272</v>
      </c>
      <c r="B1965" s="356">
        <v>335</v>
      </c>
      <c r="C1965" s="356" t="s">
        <v>614</v>
      </c>
      <c r="D1965" s="356">
        <v>3357005</v>
      </c>
      <c r="E1965" s="356" t="s">
        <v>10496</v>
      </c>
      <c r="F1965" s="356"/>
      <c r="G1965" s="355">
        <v>7712.5</v>
      </c>
    </row>
    <row r="1966" spans="1:7" hidden="1" x14ac:dyDescent="0.3">
      <c r="A1966" s="356">
        <v>104274</v>
      </c>
      <c r="B1966" s="356">
        <v>335</v>
      </c>
      <c r="C1966" s="356" t="s">
        <v>614</v>
      </c>
      <c r="D1966" s="356">
        <v>3357007</v>
      </c>
      <c r="E1966" s="356" t="s">
        <v>10495</v>
      </c>
      <c r="F1966" s="356"/>
      <c r="G1966" s="355">
        <v>7658.5</v>
      </c>
    </row>
    <row r="1967" spans="1:7" hidden="1" x14ac:dyDescent="0.3">
      <c r="A1967" s="356">
        <v>104275</v>
      </c>
      <c r="B1967" s="356">
        <v>335</v>
      </c>
      <c r="C1967" s="356" t="s">
        <v>614</v>
      </c>
      <c r="D1967" s="356">
        <v>3357011</v>
      </c>
      <c r="E1967" s="356" t="s">
        <v>2152</v>
      </c>
      <c r="F1967" s="356"/>
      <c r="G1967" s="355">
        <v>6868.75</v>
      </c>
    </row>
    <row r="1968" spans="1:7" hidden="1" x14ac:dyDescent="0.3">
      <c r="A1968" s="356">
        <v>104278</v>
      </c>
      <c r="B1968" s="356">
        <v>336</v>
      </c>
      <c r="C1968" s="356" t="s">
        <v>926</v>
      </c>
      <c r="D1968" s="356">
        <v>3361002</v>
      </c>
      <c r="E1968" s="356" t="s">
        <v>10494</v>
      </c>
      <c r="F1968" s="356"/>
      <c r="G1968" s="355">
        <v>5255.95</v>
      </c>
    </row>
    <row r="1969" spans="1:7" hidden="1" x14ac:dyDescent="0.3">
      <c r="A1969" s="356">
        <v>104279</v>
      </c>
      <c r="B1969" s="356">
        <v>336</v>
      </c>
      <c r="C1969" s="356" t="s">
        <v>926</v>
      </c>
      <c r="D1969" s="356">
        <v>3361003</v>
      </c>
      <c r="E1969" s="356" t="s">
        <v>10493</v>
      </c>
      <c r="F1969" s="356"/>
      <c r="G1969" s="355">
        <v>4600.75</v>
      </c>
    </row>
    <row r="1970" spans="1:7" hidden="1" x14ac:dyDescent="0.3">
      <c r="A1970" s="356">
        <v>104280</v>
      </c>
      <c r="B1970" s="356">
        <v>336</v>
      </c>
      <c r="C1970" s="356" t="s">
        <v>926</v>
      </c>
      <c r="D1970" s="356">
        <v>3361004</v>
      </c>
      <c r="E1970" s="356" t="s">
        <v>10492</v>
      </c>
      <c r="F1970" s="356"/>
      <c r="G1970" s="355">
        <v>5161</v>
      </c>
    </row>
    <row r="1971" spans="1:7" hidden="1" x14ac:dyDescent="0.3">
      <c r="A1971" s="356">
        <v>104281</v>
      </c>
      <c r="B1971" s="356">
        <v>336</v>
      </c>
      <c r="C1971" s="356" t="s">
        <v>926</v>
      </c>
      <c r="D1971" s="356">
        <v>3361005</v>
      </c>
      <c r="E1971" s="356" t="s">
        <v>10491</v>
      </c>
      <c r="F1971" s="356"/>
      <c r="G1971" s="355">
        <v>4330.75</v>
      </c>
    </row>
    <row r="1972" spans="1:7" hidden="1" x14ac:dyDescent="0.3">
      <c r="A1972" s="356">
        <v>104283</v>
      </c>
      <c r="B1972" s="356">
        <v>336</v>
      </c>
      <c r="C1972" s="356" t="s">
        <v>926</v>
      </c>
      <c r="D1972" s="356">
        <v>3361007</v>
      </c>
      <c r="E1972" s="356" t="s">
        <v>10490</v>
      </c>
      <c r="F1972" s="356"/>
      <c r="G1972" s="355">
        <v>4560.25</v>
      </c>
    </row>
    <row r="1973" spans="1:7" hidden="1" x14ac:dyDescent="0.3">
      <c r="A1973" s="356">
        <v>104285</v>
      </c>
      <c r="B1973" s="356">
        <v>336</v>
      </c>
      <c r="C1973" s="356" t="s">
        <v>926</v>
      </c>
      <c r="D1973" s="356">
        <v>3361009</v>
      </c>
      <c r="E1973" s="356" t="s">
        <v>10489</v>
      </c>
      <c r="F1973" s="356"/>
      <c r="G1973" s="355">
        <v>4661.5</v>
      </c>
    </row>
    <row r="1974" spans="1:7" hidden="1" x14ac:dyDescent="0.3">
      <c r="A1974" s="356">
        <v>104288</v>
      </c>
      <c r="B1974" s="356">
        <v>336</v>
      </c>
      <c r="C1974" s="356" t="s">
        <v>926</v>
      </c>
      <c r="D1974" s="356">
        <v>3361102</v>
      </c>
      <c r="E1974" s="356" t="s">
        <v>10488</v>
      </c>
      <c r="F1974" s="356"/>
      <c r="G1974" s="355">
        <v>4843.75</v>
      </c>
    </row>
    <row r="1975" spans="1:7" hidden="1" x14ac:dyDescent="0.3">
      <c r="A1975" s="356">
        <v>104290</v>
      </c>
      <c r="B1975" s="356">
        <v>336</v>
      </c>
      <c r="C1975" s="356" t="s">
        <v>926</v>
      </c>
      <c r="D1975" s="356">
        <v>3362003</v>
      </c>
      <c r="E1975" s="356" t="s">
        <v>10487</v>
      </c>
      <c r="F1975" s="356"/>
      <c r="G1975" s="355">
        <v>7208.5</v>
      </c>
    </row>
    <row r="1976" spans="1:7" hidden="1" x14ac:dyDescent="0.3">
      <c r="A1976" s="356">
        <v>104294</v>
      </c>
      <c r="B1976" s="356">
        <v>336</v>
      </c>
      <c r="C1976" s="356" t="s">
        <v>926</v>
      </c>
      <c r="D1976" s="356">
        <v>3362015</v>
      </c>
      <c r="E1976" s="356" t="s">
        <v>10486</v>
      </c>
      <c r="F1976" s="356"/>
      <c r="G1976" s="355">
        <v>11134.75</v>
      </c>
    </row>
    <row r="1977" spans="1:7" hidden="1" x14ac:dyDescent="0.3">
      <c r="A1977" s="356">
        <v>104297</v>
      </c>
      <c r="B1977" s="356">
        <v>336</v>
      </c>
      <c r="C1977" s="356" t="s">
        <v>926</v>
      </c>
      <c r="D1977" s="356">
        <v>3362022</v>
      </c>
      <c r="E1977" s="356" t="s">
        <v>10485</v>
      </c>
      <c r="F1977" s="356"/>
      <c r="G1977" s="355">
        <v>8851</v>
      </c>
    </row>
    <row r="1978" spans="1:7" hidden="1" x14ac:dyDescent="0.3">
      <c r="A1978" s="356">
        <v>104302</v>
      </c>
      <c r="B1978" s="356">
        <v>336</v>
      </c>
      <c r="C1978" s="356" t="s">
        <v>926</v>
      </c>
      <c r="D1978" s="356">
        <v>3362030</v>
      </c>
      <c r="E1978" s="356" t="s">
        <v>10484</v>
      </c>
      <c r="F1978" s="356"/>
      <c r="G1978" s="355">
        <v>6475</v>
      </c>
    </row>
    <row r="1979" spans="1:7" hidden="1" x14ac:dyDescent="0.3">
      <c r="A1979" s="356">
        <v>104303</v>
      </c>
      <c r="B1979" s="356">
        <v>336</v>
      </c>
      <c r="C1979" s="356" t="s">
        <v>926</v>
      </c>
      <c r="D1979" s="356">
        <v>3362032</v>
      </c>
      <c r="E1979" s="356" t="s">
        <v>10483</v>
      </c>
      <c r="F1979" s="356"/>
      <c r="G1979" s="355">
        <v>9197.5</v>
      </c>
    </row>
    <row r="1980" spans="1:7" hidden="1" x14ac:dyDescent="0.3">
      <c r="A1980" s="357">
        <v>104304</v>
      </c>
      <c r="B1980" s="357">
        <v>336</v>
      </c>
      <c r="C1980" s="357" t="s">
        <v>926</v>
      </c>
      <c r="D1980" s="357">
        <v>3362034</v>
      </c>
      <c r="E1980" s="357" t="s">
        <v>10482</v>
      </c>
      <c r="F1980" s="357"/>
      <c r="G1980" s="358">
        <v>9006.25</v>
      </c>
    </row>
    <row r="1981" spans="1:7" hidden="1" x14ac:dyDescent="0.3">
      <c r="A1981" s="356">
        <v>104310</v>
      </c>
      <c r="B1981" s="356">
        <v>336</v>
      </c>
      <c r="C1981" s="356" t="s">
        <v>926</v>
      </c>
      <c r="D1981" s="356">
        <v>3362042</v>
      </c>
      <c r="E1981" s="356" t="s">
        <v>10481</v>
      </c>
      <c r="F1981" s="356"/>
      <c r="G1981" s="355">
        <v>8592.25</v>
      </c>
    </row>
    <row r="1982" spans="1:7" hidden="1" x14ac:dyDescent="0.3">
      <c r="A1982" s="356">
        <v>104311</v>
      </c>
      <c r="B1982" s="356">
        <v>336</v>
      </c>
      <c r="C1982" s="356" t="s">
        <v>926</v>
      </c>
      <c r="D1982" s="356">
        <v>3362043</v>
      </c>
      <c r="E1982" s="356" t="s">
        <v>10480</v>
      </c>
      <c r="F1982" s="356"/>
      <c r="G1982" s="355">
        <v>6767.5</v>
      </c>
    </row>
    <row r="1983" spans="1:7" hidden="1" x14ac:dyDescent="0.3">
      <c r="A1983" s="356">
        <v>104312</v>
      </c>
      <c r="B1983" s="356">
        <v>336</v>
      </c>
      <c r="C1983" s="356" t="s">
        <v>926</v>
      </c>
      <c r="D1983" s="356">
        <v>3362044</v>
      </c>
      <c r="E1983" s="356" t="s">
        <v>10479</v>
      </c>
      <c r="F1983" s="356"/>
      <c r="G1983" s="355">
        <v>7170.25</v>
      </c>
    </row>
    <row r="1984" spans="1:7" hidden="1" x14ac:dyDescent="0.3">
      <c r="A1984" s="356">
        <v>104315</v>
      </c>
      <c r="B1984" s="356">
        <v>336</v>
      </c>
      <c r="C1984" s="356" t="s">
        <v>926</v>
      </c>
      <c r="D1984" s="356">
        <v>3362051</v>
      </c>
      <c r="E1984" s="356" t="s">
        <v>10478</v>
      </c>
      <c r="F1984" s="356"/>
      <c r="G1984" s="355">
        <v>7600</v>
      </c>
    </row>
    <row r="1985" spans="1:7" hidden="1" x14ac:dyDescent="0.3">
      <c r="A1985" s="356">
        <v>104317</v>
      </c>
      <c r="B1985" s="356">
        <v>336</v>
      </c>
      <c r="C1985" s="356" t="s">
        <v>926</v>
      </c>
      <c r="D1985" s="356">
        <v>3362053</v>
      </c>
      <c r="E1985" s="356" t="s">
        <v>10477</v>
      </c>
      <c r="F1985" s="356"/>
      <c r="G1985" s="355">
        <v>7147.75</v>
      </c>
    </row>
    <row r="1986" spans="1:7" hidden="1" x14ac:dyDescent="0.3">
      <c r="A1986" s="356">
        <v>104320</v>
      </c>
      <c r="B1986" s="356">
        <v>336</v>
      </c>
      <c r="C1986" s="356" t="s">
        <v>926</v>
      </c>
      <c r="D1986" s="356">
        <v>3362058</v>
      </c>
      <c r="E1986" s="356" t="s">
        <v>10476</v>
      </c>
      <c r="F1986" s="356"/>
      <c r="G1986" s="355">
        <v>6587.5</v>
      </c>
    </row>
    <row r="1987" spans="1:7" hidden="1" x14ac:dyDescent="0.3">
      <c r="A1987" s="356">
        <v>104322</v>
      </c>
      <c r="B1987" s="356">
        <v>336</v>
      </c>
      <c r="C1987" s="356" t="s">
        <v>926</v>
      </c>
      <c r="D1987" s="356">
        <v>3362065</v>
      </c>
      <c r="E1987" s="356" t="s">
        <v>10475</v>
      </c>
      <c r="F1987" s="356"/>
      <c r="G1987" s="355">
        <v>6722.5</v>
      </c>
    </row>
    <row r="1988" spans="1:7" hidden="1" x14ac:dyDescent="0.3">
      <c r="A1988" s="356">
        <v>104323</v>
      </c>
      <c r="B1988" s="356">
        <v>336</v>
      </c>
      <c r="C1988" s="356" t="s">
        <v>926</v>
      </c>
      <c r="D1988" s="356">
        <v>3362066</v>
      </c>
      <c r="E1988" s="356" t="s">
        <v>10474</v>
      </c>
      <c r="F1988" s="356"/>
      <c r="G1988" s="355">
        <v>9175</v>
      </c>
    </row>
    <row r="1989" spans="1:7" hidden="1" x14ac:dyDescent="0.3">
      <c r="A1989" s="356">
        <v>104325</v>
      </c>
      <c r="B1989" s="356">
        <v>336</v>
      </c>
      <c r="C1989" s="356" t="s">
        <v>926</v>
      </c>
      <c r="D1989" s="356">
        <v>3362069</v>
      </c>
      <c r="E1989" s="356" t="s">
        <v>10473</v>
      </c>
      <c r="F1989" s="356"/>
      <c r="G1989" s="355">
        <v>9418</v>
      </c>
    </row>
    <row r="1990" spans="1:7" hidden="1" x14ac:dyDescent="0.3">
      <c r="A1990" s="356">
        <v>104327</v>
      </c>
      <c r="B1990" s="356">
        <v>336</v>
      </c>
      <c r="C1990" s="356" t="s">
        <v>926</v>
      </c>
      <c r="D1990" s="356">
        <v>3362071</v>
      </c>
      <c r="E1990" s="356" t="s">
        <v>10472</v>
      </c>
      <c r="F1990" s="356"/>
      <c r="G1990" s="355">
        <v>7962.25</v>
      </c>
    </row>
    <row r="1991" spans="1:7" hidden="1" x14ac:dyDescent="0.3">
      <c r="A1991" s="356">
        <v>104330</v>
      </c>
      <c r="B1991" s="356">
        <v>336</v>
      </c>
      <c r="C1991" s="356" t="s">
        <v>926</v>
      </c>
      <c r="D1991" s="356">
        <v>3362074</v>
      </c>
      <c r="E1991" s="356" t="s">
        <v>10471</v>
      </c>
      <c r="F1991" s="356"/>
      <c r="G1991" s="355">
        <v>6839.5</v>
      </c>
    </row>
    <row r="1992" spans="1:7" hidden="1" x14ac:dyDescent="0.3">
      <c r="A1992" s="356">
        <v>104332</v>
      </c>
      <c r="B1992" s="356">
        <v>336</v>
      </c>
      <c r="C1992" s="356" t="s">
        <v>926</v>
      </c>
      <c r="D1992" s="356">
        <v>3362079</v>
      </c>
      <c r="E1992" s="356" t="s">
        <v>10470</v>
      </c>
      <c r="F1992" s="356"/>
      <c r="G1992" s="355">
        <v>8320</v>
      </c>
    </row>
    <row r="1993" spans="1:7" hidden="1" x14ac:dyDescent="0.3">
      <c r="A1993" s="356">
        <v>104334</v>
      </c>
      <c r="B1993" s="356">
        <v>336</v>
      </c>
      <c r="C1993" s="356" t="s">
        <v>926</v>
      </c>
      <c r="D1993" s="356">
        <v>3362089</v>
      </c>
      <c r="E1993" s="356" t="s">
        <v>10469</v>
      </c>
      <c r="F1993" s="356"/>
      <c r="G1993" s="355">
        <v>6675.25</v>
      </c>
    </row>
    <row r="1994" spans="1:7" hidden="1" x14ac:dyDescent="0.3">
      <c r="A1994" s="356">
        <v>104341</v>
      </c>
      <c r="B1994" s="356">
        <v>336</v>
      </c>
      <c r="C1994" s="356" t="s">
        <v>926</v>
      </c>
      <c r="D1994" s="356">
        <v>3362102</v>
      </c>
      <c r="E1994" s="356" t="s">
        <v>10468</v>
      </c>
      <c r="F1994" s="356"/>
      <c r="G1994" s="355">
        <v>8691.25</v>
      </c>
    </row>
    <row r="1995" spans="1:7" hidden="1" x14ac:dyDescent="0.3">
      <c r="A1995" s="356">
        <v>104342</v>
      </c>
      <c r="B1995" s="356">
        <v>336</v>
      </c>
      <c r="C1995" s="356" t="s">
        <v>926</v>
      </c>
      <c r="D1995" s="356">
        <v>3362103</v>
      </c>
      <c r="E1995" s="356" t="s">
        <v>10467</v>
      </c>
      <c r="F1995" s="356"/>
      <c r="G1995" s="355">
        <v>8668.75</v>
      </c>
    </row>
    <row r="1996" spans="1:7" hidden="1" x14ac:dyDescent="0.3">
      <c r="A1996" s="356">
        <v>104344</v>
      </c>
      <c r="B1996" s="356">
        <v>336</v>
      </c>
      <c r="C1996" s="356" t="s">
        <v>926</v>
      </c>
      <c r="D1996" s="356">
        <v>3362105</v>
      </c>
      <c r="E1996" s="356" t="s">
        <v>10466</v>
      </c>
      <c r="F1996" s="356"/>
      <c r="G1996" s="355">
        <v>8959</v>
      </c>
    </row>
    <row r="1997" spans="1:7" hidden="1" x14ac:dyDescent="0.3">
      <c r="A1997" s="356">
        <v>104345</v>
      </c>
      <c r="B1997" s="356">
        <v>336</v>
      </c>
      <c r="C1997" s="356" t="s">
        <v>926</v>
      </c>
      <c r="D1997" s="356">
        <v>3362106</v>
      </c>
      <c r="E1997" s="356" t="s">
        <v>10465</v>
      </c>
      <c r="F1997" s="356"/>
      <c r="G1997" s="355">
        <v>9292</v>
      </c>
    </row>
    <row r="1998" spans="1:7" hidden="1" x14ac:dyDescent="0.3">
      <c r="A1998" s="356">
        <v>104350</v>
      </c>
      <c r="B1998" s="356">
        <v>336</v>
      </c>
      <c r="C1998" s="356" t="s">
        <v>926</v>
      </c>
      <c r="D1998" s="356">
        <v>3362111</v>
      </c>
      <c r="E1998" s="356" t="s">
        <v>10464</v>
      </c>
      <c r="F1998" s="356"/>
      <c r="G1998" s="355">
        <v>7465</v>
      </c>
    </row>
    <row r="1999" spans="1:7" hidden="1" x14ac:dyDescent="0.3">
      <c r="A1999" s="356">
        <v>104362</v>
      </c>
      <c r="B1999" s="356">
        <v>336</v>
      </c>
      <c r="C1999" s="356" t="s">
        <v>926</v>
      </c>
      <c r="D1999" s="356">
        <v>3363012</v>
      </c>
      <c r="E1999" s="356" t="s">
        <v>10463</v>
      </c>
      <c r="F1999" s="356"/>
      <c r="G1999" s="355">
        <v>6387.25</v>
      </c>
    </row>
    <row r="2000" spans="1:7" hidden="1" x14ac:dyDescent="0.3">
      <c r="A2000" s="356">
        <v>104366</v>
      </c>
      <c r="B2000" s="356">
        <v>336</v>
      </c>
      <c r="C2000" s="356" t="s">
        <v>926</v>
      </c>
      <c r="D2000" s="356">
        <v>3363019</v>
      </c>
      <c r="E2000" s="356" t="s">
        <v>10462</v>
      </c>
      <c r="F2000" s="356"/>
      <c r="G2000" s="355">
        <v>6767.5</v>
      </c>
    </row>
    <row r="2001" spans="1:7" hidden="1" x14ac:dyDescent="0.3">
      <c r="A2001" s="356">
        <v>104372</v>
      </c>
      <c r="B2001" s="356">
        <v>336</v>
      </c>
      <c r="C2001" s="356" t="s">
        <v>926</v>
      </c>
      <c r="D2001" s="356">
        <v>3363301</v>
      </c>
      <c r="E2001" s="356" t="s">
        <v>10461</v>
      </c>
      <c r="F2001" s="356" t="s">
        <v>294</v>
      </c>
      <c r="G2001" s="355">
        <v>9911.43</v>
      </c>
    </row>
    <row r="2002" spans="1:7" hidden="1" x14ac:dyDescent="0.3">
      <c r="A2002" s="356">
        <v>104374</v>
      </c>
      <c r="B2002" s="356">
        <v>336</v>
      </c>
      <c r="C2002" s="356" t="s">
        <v>926</v>
      </c>
      <c r="D2002" s="356">
        <v>3363303</v>
      </c>
      <c r="E2002" s="356" t="s">
        <v>2031</v>
      </c>
      <c r="F2002" s="356" t="s">
        <v>294</v>
      </c>
      <c r="G2002" s="355">
        <v>8472.3799999999992</v>
      </c>
    </row>
    <row r="2003" spans="1:7" hidden="1" x14ac:dyDescent="0.3">
      <c r="A2003" s="356">
        <v>104378</v>
      </c>
      <c r="B2003" s="356">
        <v>336</v>
      </c>
      <c r="C2003" s="356" t="s">
        <v>926</v>
      </c>
      <c r="D2003" s="356">
        <v>3363309</v>
      </c>
      <c r="E2003" s="356" t="s">
        <v>10387</v>
      </c>
      <c r="F2003" s="356" t="s">
        <v>294</v>
      </c>
      <c r="G2003" s="355">
        <v>7423.11</v>
      </c>
    </row>
    <row r="2004" spans="1:7" hidden="1" x14ac:dyDescent="0.3">
      <c r="A2004" s="356">
        <v>104382</v>
      </c>
      <c r="B2004" s="356">
        <v>336</v>
      </c>
      <c r="C2004" s="356" t="s">
        <v>926</v>
      </c>
      <c r="D2004" s="356">
        <v>3363314</v>
      </c>
      <c r="E2004" s="356" t="s">
        <v>10460</v>
      </c>
      <c r="F2004" s="356" t="s">
        <v>294</v>
      </c>
      <c r="G2004" s="355">
        <v>7078.05</v>
      </c>
    </row>
    <row r="2005" spans="1:7" hidden="1" x14ac:dyDescent="0.3">
      <c r="A2005" s="356">
        <v>104384</v>
      </c>
      <c r="B2005" s="356">
        <v>336</v>
      </c>
      <c r="C2005" s="356" t="s">
        <v>926</v>
      </c>
      <c r="D2005" s="356">
        <v>3363316</v>
      </c>
      <c r="E2005" s="356" t="s">
        <v>10459</v>
      </c>
      <c r="F2005" s="356" t="s">
        <v>294</v>
      </c>
      <c r="G2005" s="355">
        <v>6822.9</v>
      </c>
    </row>
    <row r="2006" spans="1:7" hidden="1" x14ac:dyDescent="0.3">
      <c r="A2006" s="356">
        <v>104387</v>
      </c>
      <c r="B2006" s="356">
        <v>336</v>
      </c>
      <c r="C2006" s="356" t="s">
        <v>926</v>
      </c>
      <c r="D2006" s="356">
        <v>3364115</v>
      </c>
      <c r="E2006" s="356" t="s">
        <v>10458</v>
      </c>
      <c r="F2006" s="356"/>
      <c r="G2006" s="355">
        <v>16774.38</v>
      </c>
    </row>
    <row r="2007" spans="1:7" hidden="1" x14ac:dyDescent="0.3">
      <c r="A2007" s="356">
        <v>104395</v>
      </c>
      <c r="B2007" s="356">
        <v>336</v>
      </c>
      <c r="C2007" s="356" t="s">
        <v>926</v>
      </c>
      <c r="D2007" s="356">
        <v>3364133</v>
      </c>
      <c r="E2007" s="356" t="s">
        <v>10457</v>
      </c>
      <c r="F2007" s="356"/>
      <c r="G2007" s="355">
        <v>20891.88</v>
      </c>
    </row>
    <row r="2008" spans="1:7" hidden="1" x14ac:dyDescent="0.3">
      <c r="A2008" s="356">
        <v>104412</v>
      </c>
      <c r="B2008" s="356">
        <v>336</v>
      </c>
      <c r="C2008" s="356" t="s">
        <v>926</v>
      </c>
      <c r="D2008" s="356">
        <v>3367004</v>
      </c>
      <c r="E2008" s="356" t="s">
        <v>10456</v>
      </c>
      <c r="F2008" s="356"/>
      <c r="G2008" s="355">
        <v>9197.5</v>
      </c>
    </row>
    <row r="2009" spans="1:7" hidden="1" x14ac:dyDescent="0.3">
      <c r="A2009" s="356">
        <v>104414</v>
      </c>
      <c r="B2009" s="356">
        <v>336</v>
      </c>
      <c r="C2009" s="356" t="s">
        <v>926</v>
      </c>
      <c r="D2009" s="356">
        <v>3367007</v>
      </c>
      <c r="E2009" s="356" t="s">
        <v>10455</v>
      </c>
      <c r="F2009" s="356"/>
      <c r="G2009" s="355">
        <v>8050</v>
      </c>
    </row>
    <row r="2010" spans="1:7" hidden="1" x14ac:dyDescent="0.3">
      <c r="A2010" s="356">
        <v>104415</v>
      </c>
      <c r="B2010" s="356">
        <v>336</v>
      </c>
      <c r="C2010" s="356" t="s">
        <v>926</v>
      </c>
      <c r="D2010" s="356">
        <v>3367008</v>
      </c>
      <c r="E2010" s="356" t="s">
        <v>8228</v>
      </c>
      <c r="F2010" s="356"/>
      <c r="G2010" s="355">
        <v>8428</v>
      </c>
    </row>
    <row r="2011" spans="1:7" hidden="1" x14ac:dyDescent="0.3">
      <c r="A2011" s="356">
        <v>104417</v>
      </c>
      <c r="B2011" s="356">
        <v>336</v>
      </c>
      <c r="C2011" s="356" t="s">
        <v>926</v>
      </c>
      <c r="D2011" s="356">
        <v>3367012</v>
      </c>
      <c r="E2011" s="356" t="s">
        <v>10454</v>
      </c>
      <c r="F2011" s="356"/>
      <c r="G2011" s="355">
        <v>7199.5</v>
      </c>
    </row>
    <row r="2012" spans="1:7" hidden="1" x14ac:dyDescent="0.3">
      <c r="A2012" s="356">
        <v>104418</v>
      </c>
      <c r="B2012" s="356">
        <v>340</v>
      </c>
      <c r="C2012" s="356" t="s">
        <v>464</v>
      </c>
      <c r="D2012" s="356">
        <v>3401100</v>
      </c>
      <c r="E2012" s="356" t="s">
        <v>10453</v>
      </c>
      <c r="F2012" s="356"/>
      <c r="G2012" s="355">
        <v>7172.5</v>
      </c>
    </row>
    <row r="2013" spans="1:7" hidden="1" x14ac:dyDescent="0.3">
      <c r="A2013" s="356">
        <v>104420</v>
      </c>
      <c r="B2013" s="356">
        <v>340</v>
      </c>
      <c r="C2013" s="356" t="s">
        <v>464</v>
      </c>
      <c r="D2013" s="356">
        <v>3402002</v>
      </c>
      <c r="E2013" s="356" t="s">
        <v>10452</v>
      </c>
      <c r="F2013" s="356"/>
      <c r="G2013" s="355">
        <v>6074.5</v>
      </c>
    </row>
    <row r="2014" spans="1:7" hidden="1" x14ac:dyDescent="0.3">
      <c r="A2014" s="356">
        <v>104423</v>
      </c>
      <c r="B2014" s="356">
        <v>340</v>
      </c>
      <c r="C2014" s="356" t="s">
        <v>464</v>
      </c>
      <c r="D2014" s="356">
        <v>3402007</v>
      </c>
      <c r="E2014" s="356" t="s">
        <v>10451</v>
      </c>
      <c r="F2014" s="356"/>
      <c r="G2014" s="355">
        <v>6306.25</v>
      </c>
    </row>
    <row r="2015" spans="1:7" hidden="1" x14ac:dyDescent="0.3">
      <c r="A2015" s="356">
        <v>104425</v>
      </c>
      <c r="B2015" s="356">
        <v>340</v>
      </c>
      <c r="C2015" s="356" t="s">
        <v>464</v>
      </c>
      <c r="D2015" s="356">
        <v>3402010</v>
      </c>
      <c r="E2015" s="356" t="s">
        <v>10450</v>
      </c>
      <c r="F2015" s="356"/>
      <c r="G2015" s="355">
        <v>8518</v>
      </c>
    </row>
    <row r="2016" spans="1:7" hidden="1" x14ac:dyDescent="0.3">
      <c r="A2016" s="356">
        <v>104427</v>
      </c>
      <c r="B2016" s="356">
        <v>340</v>
      </c>
      <c r="C2016" s="356" t="s">
        <v>464</v>
      </c>
      <c r="D2016" s="356">
        <v>3402013</v>
      </c>
      <c r="E2016" s="356" t="s">
        <v>10449</v>
      </c>
      <c r="F2016" s="356"/>
      <c r="G2016" s="355">
        <v>9028.08</v>
      </c>
    </row>
    <row r="2017" spans="1:7" hidden="1" x14ac:dyDescent="0.3">
      <c r="A2017" s="356">
        <v>104429</v>
      </c>
      <c r="B2017" s="356">
        <v>340</v>
      </c>
      <c r="C2017" s="356" t="s">
        <v>464</v>
      </c>
      <c r="D2017" s="356">
        <v>3402015</v>
      </c>
      <c r="E2017" s="356" t="s">
        <v>10448</v>
      </c>
      <c r="F2017" s="356"/>
      <c r="G2017" s="355">
        <v>8716</v>
      </c>
    </row>
    <row r="2018" spans="1:7" hidden="1" x14ac:dyDescent="0.3">
      <c r="A2018" s="356">
        <v>104431</v>
      </c>
      <c r="B2018" s="356">
        <v>340</v>
      </c>
      <c r="C2018" s="356" t="s">
        <v>464</v>
      </c>
      <c r="D2018" s="356">
        <v>3402017</v>
      </c>
      <c r="E2018" s="356" t="s">
        <v>10447</v>
      </c>
      <c r="F2018" s="356"/>
      <c r="G2018" s="355">
        <v>6288.25</v>
      </c>
    </row>
    <row r="2019" spans="1:7" hidden="1" x14ac:dyDescent="0.3">
      <c r="A2019" s="356">
        <v>104432</v>
      </c>
      <c r="B2019" s="356">
        <v>340</v>
      </c>
      <c r="C2019" s="356" t="s">
        <v>464</v>
      </c>
      <c r="D2019" s="356">
        <v>3402018</v>
      </c>
      <c r="E2019" s="356" t="s">
        <v>10446</v>
      </c>
      <c r="F2019" s="356"/>
      <c r="G2019" s="355">
        <v>7161.25</v>
      </c>
    </row>
    <row r="2020" spans="1:7" hidden="1" x14ac:dyDescent="0.3">
      <c r="A2020" s="356">
        <v>104441</v>
      </c>
      <c r="B2020" s="356">
        <v>340</v>
      </c>
      <c r="C2020" s="356" t="s">
        <v>464</v>
      </c>
      <c r="D2020" s="356">
        <v>3402039</v>
      </c>
      <c r="E2020" s="356" t="s">
        <v>10445</v>
      </c>
      <c r="F2020" s="356"/>
      <c r="G2020" s="355">
        <v>9910.75</v>
      </c>
    </row>
    <row r="2021" spans="1:7" hidden="1" x14ac:dyDescent="0.3">
      <c r="A2021" s="356">
        <v>104444</v>
      </c>
      <c r="B2021" s="356">
        <v>340</v>
      </c>
      <c r="C2021" s="356" t="s">
        <v>464</v>
      </c>
      <c r="D2021" s="356">
        <v>3402048</v>
      </c>
      <c r="E2021" s="356" t="s">
        <v>10444</v>
      </c>
      <c r="F2021" s="356"/>
      <c r="G2021" s="355">
        <v>6265.75</v>
      </c>
    </row>
    <row r="2022" spans="1:7" hidden="1" x14ac:dyDescent="0.3">
      <c r="A2022" s="356">
        <v>104446</v>
      </c>
      <c r="B2022" s="356">
        <v>340</v>
      </c>
      <c r="C2022" s="356" t="s">
        <v>464</v>
      </c>
      <c r="D2022" s="356">
        <v>3402050</v>
      </c>
      <c r="E2022" s="356" t="s">
        <v>10443</v>
      </c>
      <c r="F2022" s="356"/>
      <c r="G2022" s="355">
        <v>6821.5</v>
      </c>
    </row>
    <row r="2023" spans="1:7" hidden="1" x14ac:dyDescent="0.3">
      <c r="A2023" s="356">
        <v>104447</v>
      </c>
      <c r="B2023" s="356">
        <v>340</v>
      </c>
      <c r="C2023" s="356" t="s">
        <v>464</v>
      </c>
      <c r="D2023" s="356">
        <v>3402051</v>
      </c>
      <c r="E2023" s="356" t="s">
        <v>10442</v>
      </c>
      <c r="F2023" s="356"/>
      <c r="G2023" s="355">
        <v>6202.75</v>
      </c>
    </row>
    <row r="2024" spans="1:7" hidden="1" x14ac:dyDescent="0.3">
      <c r="A2024" s="356">
        <v>104448</v>
      </c>
      <c r="B2024" s="356">
        <v>340</v>
      </c>
      <c r="C2024" s="356" t="s">
        <v>464</v>
      </c>
      <c r="D2024" s="356">
        <v>3403000</v>
      </c>
      <c r="E2024" s="356" t="s">
        <v>10441</v>
      </c>
      <c r="F2024" s="356" t="s">
        <v>294</v>
      </c>
      <c r="G2024" s="355">
        <v>7653.96</v>
      </c>
    </row>
    <row r="2025" spans="1:7" hidden="1" x14ac:dyDescent="0.3">
      <c r="A2025" s="356">
        <v>104453</v>
      </c>
      <c r="B2025" s="356">
        <v>340</v>
      </c>
      <c r="C2025" s="356" t="s">
        <v>464</v>
      </c>
      <c r="D2025" s="356">
        <v>3403306</v>
      </c>
      <c r="E2025" s="356" t="s">
        <v>10440</v>
      </c>
      <c r="F2025" s="356" t="s">
        <v>294</v>
      </c>
      <c r="G2025" s="355">
        <v>6718.41</v>
      </c>
    </row>
    <row r="2026" spans="1:7" hidden="1" x14ac:dyDescent="0.3">
      <c r="A2026" s="356">
        <v>104454</v>
      </c>
      <c r="B2026" s="356">
        <v>340</v>
      </c>
      <c r="C2026" s="356" t="s">
        <v>464</v>
      </c>
      <c r="D2026" s="356">
        <v>3403307</v>
      </c>
      <c r="E2026" s="356" t="s">
        <v>411</v>
      </c>
      <c r="F2026" s="356" t="s">
        <v>294</v>
      </c>
      <c r="G2026" s="355">
        <v>6871.5</v>
      </c>
    </row>
    <row r="2027" spans="1:7" hidden="1" x14ac:dyDescent="0.3">
      <c r="A2027" s="356">
        <v>104459</v>
      </c>
      <c r="B2027" s="356">
        <v>340</v>
      </c>
      <c r="C2027" s="356" t="s">
        <v>464</v>
      </c>
      <c r="D2027" s="356">
        <v>3403314</v>
      </c>
      <c r="E2027" s="356" t="s">
        <v>7871</v>
      </c>
      <c r="F2027" s="356" t="s">
        <v>294</v>
      </c>
      <c r="G2027" s="355">
        <v>7124.22</v>
      </c>
    </row>
    <row r="2028" spans="1:7" hidden="1" x14ac:dyDescent="0.3">
      <c r="A2028" s="356">
        <v>104460</v>
      </c>
      <c r="B2028" s="356">
        <v>340</v>
      </c>
      <c r="C2028" s="356" t="s">
        <v>464</v>
      </c>
      <c r="D2028" s="356">
        <v>3403315</v>
      </c>
      <c r="E2028" s="356" t="s">
        <v>2713</v>
      </c>
      <c r="F2028" s="356" t="s">
        <v>294</v>
      </c>
      <c r="G2028" s="355">
        <v>6732.99</v>
      </c>
    </row>
    <row r="2029" spans="1:7" hidden="1" x14ac:dyDescent="0.3">
      <c r="A2029" s="356">
        <v>104461</v>
      </c>
      <c r="B2029" s="356">
        <v>340</v>
      </c>
      <c r="C2029" s="356" t="s">
        <v>464</v>
      </c>
      <c r="D2029" s="356">
        <v>3403316</v>
      </c>
      <c r="E2029" s="356" t="s">
        <v>10439</v>
      </c>
      <c r="F2029" s="356" t="s">
        <v>294</v>
      </c>
      <c r="G2029" s="355">
        <v>8810.64</v>
      </c>
    </row>
    <row r="2030" spans="1:7" hidden="1" x14ac:dyDescent="0.3">
      <c r="A2030" s="356">
        <v>104463</v>
      </c>
      <c r="B2030" s="356">
        <v>340</v>
      </c>
      <c r="C2030" s="356" t="s">
        <v>464</v>
      </c>
      <c r="D2030" s="356">
        <v>3403318</v>
      </c>
      <c r="E2030" s="356" t="s">
        <v>10011</v>
      </c>
      <c r="F2030" s="356" t="s">
        <v>294</v>
      </c>
      <c r="G2030" s="355">
        <v>7090.2</v>
      </c>
    </row>
    <row r="2031" spans="1:7" hidden="1" x14ac:dyDescent="0.3">
      <c r="A2031" s="356">
        <v>104464</v>
      </c>
      <c r="B2031" s="356">
        <v>340</v>
      </c>
      <c r="C2031" s="356" t="s">
        <v>464</v>
      </c>
      <c r="D2031" s="356">
        <v>3403319</v>
      </c>
      <c r="E2031" s="356" t="s">
        <v>9584</v>
      </c>
      <c r="F2031" s="356" t="s">
        <v>294</v>
      </c>
      <c r="G2031" s="355">
        <v>8883.5400000000009</v>
      </c>
    </row>
    <row r="2032" spans="1:7" hidden="1" x14ac:dyDescent="0.3">
      <c r="A2032" s="356">
        <v>104466</v>
      </c>
      <c r="B2032" s="356">
        <v>340</v>
      </c>
      <c r="C2032" s="356" t="s">
        <v>464</v>
      </c>
      <c r="D2032" s="356">
        <v>3403322</v>
      </c>
      <c r="E2032" s="356" t="s">
        <v>10438</v>
      </c>
      <c r="F2032" s="356" t="s">
        <v>294</v>
      </c>
      <c r="G2032" s="355">
        <v>7321.05</v>
      </c>
    </row>
    <row r="2033" spans="1:7" hidden="1" x14ac:dyDescent="0.3">
      <c r="A2033" s="356">
        <v>104467</v>
      </c>
      <c r="B2033" s="356">
        <v>340</v>
      </c>
      <c r="C2033" s="356" t="s">
        <v>464</v>
      </c>
      <c r="D2033" s="356">
        <v>3403325</v>
      </c>
      <c r="E2033" s="356" t="s">
        <v>10437</v>
      </c>
      <c r="F2033" s="356" t="s">
        <v>294</v>
      </c>
      <c r="G2033" s="355">
        <v>6803.46</v>
      </c>
    </row>
    <row r="2034" spans="1:7" hidden="1" x14ac:dyDescent="0.3">
      <c r="A2034" s="356">
        <v>104468</v>
      </c>
      <c r="B2034" s="356">
        <v>340</v>
      </c>
      <c r="C2034" s="356" t="s">
        <v>464</v>
      </c>
      <c r="D2034" s="356">
        <v>3403326</v>
      </c>
      <c r="E2034" s="356" t="s">
        <v>411</v>
      </c>
      <c r="F2034" s="356" t="s">
        <v>294</v>
      </c>
      <c r="G2034" s="355">
        <v>8212.86</v>
      </c>
    </row>
    <row r="2035" spans="1:7" hidden="1" x14ac:dyDescent="0.3">
      <c r="A2035" s="356">
        <v>104469</v>
      </c>
      <c r="B2035" s="356">
        <v>340</v>
      </c>
      <c r="C2035" s="356" t="s">
        <v>464</v>
      </c>
      <c r="D2035" s="356">
        <v>3403327</v>
      </c>
      <c r="E2035" s="356" t="s">
        <v>10436</v>
      </c>
      <c r="F2035" s="356" t="s">
        <v>294</v>
      </c>
      <c r="G2035" s="355">
        <v>6993</v>
      </c>
    </row>
    <row r="2036" spans="1:7" hidden="1" x14ac:dyDescent="0.3">
      <c r="A2036" s="356">
        <v>104470</v>
      </c>
      <c r="B2036" s="356">
        <v>340</v>
      </c>
      <c r="C2036" s="356" t="s">
        <v>464</v>
      </c>
      <c r="D2036" s="356">
        <v>3403328</v>
      </c>
      <c r="E2036" s="356" t="s">
        <v>10435</v>
      </c>
      <c r="F2036" s="356" t="s">
        <v>294</v>
      </c>
      <c r="G2036" s="355">
        <v>7340.49</v>
      </c>
    </row>
    <row r="2037" spans="1:7" hidden="1" x14ac:dyDescent="0.3">
      <c r="A2037" s="356">
        <v>104472</v>
      </c>
      <c r="B2037" s="356">
        <v>340</v>
      </c>
      <c r="C2037" s="356" t="s">
        <v>464</v>
      </c>
      <c r="D2037" s="356">
        <v>3403340</v>
      </c>
      <c r="E2037" s="356" t="s">
        <v>1533</v>
      </c>
      <c r="F2037" s="356" t="s">
        <v>294</v>
      </c>
      <c r="G2037" s="355">
        <v>6810.75</v>
      </c>
    </row>
    <row r="2038" spans="1:7" hidden="1" x14ac:dyDescent="0.3">
      <c r="A2038" s="356">
        <v>104474</v>
      </c>
      <c r="B2038" s="356">
        <v>340</v>
      </c>
      <c r="C2038" s="356" t="s">
        <v>464</v>
      </c>
      <c r="D2038" s="356">
        <v>3403344</v>
      </c>
      <c r="E2038" s="356" t="s">
        <v>10434</v>
      </c>
      <c r="F2038" s="356" t="s">
        <v>294</v>
      </c>
      <c r="G2038" s="355">
        <v>7059.34</v>
      </c>
    </row>
    <row r="2039" spans="1:7" hidden="1" x14ac:dyDescent="0.3">
      <c r="A2039" s="356">
        <v>104475</v>
      </c>
      <c r="B2039" s="356">
        <v>340</v>
      </c>
      <c r="C2039" s="356" t="s">
        <v>464</v>
      </c>
      <c r="D2039" s="356">
        <v>3403350</v>
      </c>
      <c r="E2039" s="356" t="s">
        <v>10433</v>
      </c>
      <c r="F2039" s="356" t="s">
        <v>294</v>
      </c>
      <c r="G2039" s="355">
        <v>6541.02</v>
      </c>
    </row>
    <row r="2040" spans="1:7" hidden="1" x14ac:dyDescent="0.3">
      <c r="A2040" s="356">
        <v>104476</v>
      </c>
      <c r="B2040" s="356">
        <v>340</v>
      </c>
      <c r="C2040" s="356" t="s">
        <v>464</v>
      </c>
      <c r="D2040" s="356">
        <v>3403352</v>
      </c>
      <c r="E2040" s="356" t="s">
        <v>6314</v>
      </c>
      <c r="F2040" s="356" t="s">
        <v>294</v>
      </c>
      <c r="G2040" s="355">
        <v>7114.5</v>
      </c>
    </row>
    <row r="2041" spans="1:7" hidden="1" x14ac:dyDescent="0.3">
      <c r="A2041" s="356">
        <v>104477</v>
      </c>
      <c r="B2041" s="356">
        <v>340</v>
      </c>
      <c r="C2041" s="356" t="s">
        <v>464</v>
      </c>
      <c r="D2041" s="356">
        <v>3403353</v>
      </c>
      <c r="E2041" s="356" t="s">
        <v>2168</v>
      </c>
      <c r="F2041" s="356" t="s">
        <v>294</v>
      </c>
      <c r="G2041" s="355">
        <v>8147.25</v>
      </c>
    </row>
    <row r="2042" spans="1:7" hidden="1" x14ac:dyDescent="0.3">
      <c r="A2042" s="356">
        <v>104479</v>
      </c>
      <c r="B2042" s="356">
        <v>340</v>
      </c>
      <c r="C2042" s="356" t="s">
        <v>464</v>
      </c>
      <c r="D2042" s="356">
        <v>3403356</v>
      </c>
      <c r="E2042" s="356" t="s">
        <v>10432</v>
      </c>
      <c r="F2042" s="356" t="s">
        <v>294</v>
      </c>
      <c r="G2042" s="355">
        <v>8118.09</v>
      </c>
    </row>
    <row r="2043" spans="1:7" hidden="1" x14ac:dyDescent="0.3">
      <c r="A2043" s="356">
        <v>104480</v>
      </c>
      <c r="B2043" s="356">
        <v>340</v>
      </c>
      <c r="C2043" s="356" t="s">
        <v>464</v>
      </c>
      <c r="D2043" s="356">
        <v>3403357</v>
      </c>
      <c r="E2043" s="356" t="s">
        <v>7499</v>
      </c>
      <c r="F2043" s="356" t="s">
        <v>294</v>
      </c>
      <c r="G2043" s="355">
        <v>7022.16</v>
      </c>
    </row>
    <row r="2044" spans="1:7" hidden="1" x14ac:dyDescent="0.3">
      <c r="A2044" s="356">
        <v>104481</v>
      </c>
      <c r="B2044" s="356">
        <v>340</v>
      </c>
      <c r="C2044" s="356" t="s">
        <v>464</v>
      </c>
      <c r="D2044" s="356">
        <v>3403358</v>
      </c>
      <c r="E2044" s="356" t="s">
        <v>10431</v>
      </c>
      <c r="F2044" s="356" t="s">
        <v>294</v>
      </c>
      <c r="G2044" s="355">
        <v>9546.93</v>
      </c>
    </row>
    <row r="2045" spans="1:7" hidden="1" x14ac:dyDescent="0.3">
      <c r="A2045" s="356">
        <v>104482</v>
      </c>
      <c r="B2045" s="356">
        <v>340</v>
      </c>
      <c r="C2045" s="356" t="s">
        <v>464</v>
      </c>
      <c r="D2045" s="356">
        <v>3403359</v>
      </c>
      <c r="E2045" s="356" t="s">
        <v>10430</v>
      </c>
      <c r="F2045" s="356" t="s">
        <v>294</v>
      </c>
      <c r="G2045" s="355">
        <v>9957.6</v>
      </c>
    </row>
    <row r="2046" spans="1:7" hidden="1" x14ac:dyDescent="0.3">
      <c r="A2046" s="356">
        <v>104495</v>
      </c>
      <c r="B2046" s="356">
        <v>340</v>
      </c>
      <c r="C2046" s="356" t="s">
        <v>464</v>
      </c>
      <c r="D2046" s="356">
        <v>3407005</v>
      </c>
      <c r="E2046" s="356" t="s">
        <v>10429</v>
      </c>
      <c r="F2046" s="356"/>
      <c r="G2046" s="355">
        <v>10750</v>
      </c>
    </row>
    <row r="2047" spans="1:7" hidden="1" x14ac:dyDescent="0.3">
      <c r="A2047" s="356">
        <v>104498</v>
      </c>
      <c r="B2047" s="356">
        <v>340</v>
      </c>
      <c r="C2047" s="356" t="s">
        <v>464</v>
      </c>
      <c r="D2047" s="356">
        <v>3407013</v>
      </c>
      <c r="E2047" s="356" t="s">
        <v>10428</v>
      </c>
      <c r="F2047" s="356"/>
      <c r="G2047" s="355">
        <v>8927.5</v>
      </c>
    </row>
    <row r="2048" spans="1:7" hidden="1" x14ac:dyDescent="0.3">
      <c r="A2048" s="356">
        <v>104500</v>
      </c>
      <c r="B2048" s="356">
        <v>340</v>
      </c>
      <c r="C2048" s="356" t="s">
        <v>464</v>
      </c>
      <c r="D2048" s="356">
        <v>3407015</v>
      </c>
      <c r="E2048" s="356" t="s">
        <v>10427</v>
      </c>
      <c r="F2048" s="356"/>
      <c r="G2048" s="355">
        <v>7341.25</v>
      </c>
    </row>
    <row r="2049" spans="1:7" hidden="1" x14ac:dyDescent="0.3">
      <c r="A2049" s="356">
        <v>104503</v>
      </c>
      <c r="B2049" s="356">
        <v>341</v>
      </c>
      <c r="C2049" s="356" t="s">
        <v>312</v>
      </c>
      <c r="D2049" s="356">
        <v>3411001</v>
      </c>
      <c r="E2049" s="356" t="s">
        <v>10426</v>
      </c>
      <c r="F2049" s="356"/>
      <c r="G2049" s="355">
        <v>4418.5</v>
      </c>
    </row>
    <row r="2050" spans="1:7" hidden="1" x14ac:dyDescent="0.3">
      <c r="A2050" s="356">
        <v>104504</v>
      </c>
      <c r="B2050" s="356">
        <v>341</v>
      </c>
      <c r="C2050" s="356" t="s">
        <v>312</v>
      </c>
      <c r="D2050" s="356">
        <v>3411002</v>
      </c>
      <c r="E2050" s="356" t="s">
        <v>10425</v>
      </c>
      <c r="F2050" s="356"/>
      <c r="G2050" s="355">
        <v>4874.8</v>
      </c>
    </row>
    <row r="2051" spans="1:7" hidden="1" x14ac:dyDescent="0.3">
      <c r="A2051" s="356">
        <v>104505</v>
      </c>
      <c r="B2051" s="356">
        <v>341</v>
      </c>
      <c r="C2051" s="356" t="s">
        <v>312</v>
      </c>
      <c r="D2051" s="356">
        <v>3411003</v>
      </c>
      <c r="E2051" s="356" t="s">
        <v>10424</v>
      </c>
      <c r="F2051" s="356"/>
      <c r="G2051" s="355">
        <v>5046.25</v>
      </c>
    </row>
    <row r="2052" spans="1:7" hidden="1" x14ac:dyDescent="0.3">
      <c r="A2052" s="356">
        <v>104506</v>
      </c>
      <c r="B2052" s="356">
        <v>341</v>
      </c>
      <c r="C2052" s="356" t="s">
        <v>312</v>
      </c>
      <c r="D2052" s="356">
        <v>3411005</v>
      </c>
      <c r="E2052" s="356" t="s">
        <v>10423</v>
      </c>
      <c r="F2052" s="356"/>
      <c r="G2052" s="355">
        <v>5206.79</v>
      </c>
    </row>
    <row r="2053" spans="1:7" hidden="1" x14ac:dyDescent="0.3">
      <c r="A2053" s="356">
        <v>104507</v>
      </c>
      <c r="B2053" s="356">
        <v>341</v>
      </c>
      <c r="C2053" s="356" t="s">
        <v>312</v>
      </c>
      <c r="D2053" s="356">
        <v>3411006</v>
      </c>
      <c r="E2053" s="356" t="s">
        <v>10422</v>
      </c>
      <c r="F2053" s="356"/>
      <c r="G2053" s="355">
        <v>4560.25</v>
      </c>
    </row>
    <row r="2054" spans="1:7" hidden="1" x14ac:dyDescent="0.3">
      <c r="A2054" s="356">
        <v>104516</v>
      </c>
      <c r="B2054" s="356">
        <v>341</v>
      </c>
      <c r="C2054" s="356" t="s">
        <v>312</v>
      </c>
      <c r="D2054" s="356">
        <v>3412008</v>
      </c>
      <c r="E2054" s="356" t="s">
        <v>10421</v>
      </c>
      <c r="F2054" s="356"/>
      <c r="G2054" s="355">
        <v>7219.75</v>
      </c>
    </row>
    <row r="2055" spans="1:7" hidden="1" x14ac:dyDescent="0.3">
      <c r="A2055" s="356">
        <v>104517</v>
      </c>
      <c r="B2055" s="356">
        <v>341</v>
      </c>
      <c r="C2055" s="356" t="s">
        <v>312</v>
      </c>
      <c r="D2055" s="356">
        <v>3412010</v>
      </c>
      <c r="E2055" s="356" t="s">
        <v>10420</v>
      </c>
      <c r="F2055" s="356"/>
      <c r="G2055" s="355">
        <v>9028.75</v>
      </c>
    </row>
    <row r="2056" spans="1:7" hidden="1" x14ac:dyDescent="0.3">
      <c r="A2056" s="356">
        <v>104519</v>
      </c>
      <c r="B2056" s="356">
        <v>341</v>
      </c>
      <c r="C2056" s="356" t="s">
        <v>312</v>
      </c>
      <c r="D2056" s="356">
        <v>3412014</v>
      </c>
      <c r="E2056" s="356" t="s">
        <v>10419</v>
      </c>
      <c r="F2056" s="356"/>
      <c r="G2056" s="355">
        <v>6704.5</v>
      </c>
    </row>
    <row r="2057" spans="1:7" hidden="1" x14ac:dyDescent="0.3">
      <c r="A2057" s="356">
        <v>104521</v>
      </c>
      <c r="B2057" s="356">
        <v>341</v>
      </c>
      <c r="C2057" s="356" t="s">
        <v>312</v>
      </c>
      <c r="D2057" s="356">
        <v>3412017</v>
      </c>
      <c r="E2057" s="356" t="s">
        <v>10418</v>
      </c>
      <c r="F2057" s="356"/>
      <c r="G2057" s="355">
        <v>8095</v>
      </c>
    </row>
    <row r="2058" spans="1:7" hidden="1" x14ac:dyDescent="0.3">
      <c r="A2058" s="356">
        <v>104522</v>
      </c>
      <c r="B2058" s="356">
        <v>341</v>
      </c>
      <c r="C2058" s="356" t="s">
        <v>312</v>
      </c>
      <c r="D2058" s="356">
        <v>3412019</v>
      </c>
      <c r="E2058" s="356" t="s">
        <v>10417</v>
      </c>
      <c r="F2058" s="356"/>
      <c r="G2058" s="355">
        <v>8061.25</v>
      </c>
    </row>
    <row r="2059" spans="1:7" hidden="1" x14ac:dyDescent="0.3">
      <c r="A2059" s="356">
        <v>104530</v>
      </c>
      <c r="B2059" s="356">
        <v>341</v>
      </c>
      <c r="C2059" s="356" t="s">
        <v>312</v>
      </c>
      <c r="D2059" s="356">
        <v>3412039</v>
      </c>
      <c r="E2059" s="356" t="s">
        <v>10416</v>
      </c>
      <c r="F2059" s="356"/>
      <c r="G2059" s="355">
        <v>8574.25</v>
      </c>
    </row>
    <row r="2060" spans="1:7" hidden="1" x14ac:dyDescent="0.3">
      <c r="A2060" s="356">
        <v>104543</v>
      </c>
      <c r="B2060" s="356">
        <v>341</v>
      </c>
      <c r="C2060" s="356" t="s">
        <v>312</v>
      </c>
      <c r="D2060" s="356">
        <v>3412063</v>
      </c>
      <c r="E2060" s="356" t="s">
        <v>10415</v>
      </c>
      <c r="F2060" s="356"/>
      <c r="G2060" s="355">
        <v>6947.5</v>
      </c>
    </row>
    <row r="2061" spans="1:7" hidden="1" x14ac:dyDescent="0.3">
      <c r="A2061" s="356">
        <v>104544</v>
      </c>
      <c r="B2061" s="356">
        <v>341</v>
      </c>
      <c r="C2061" s="356" t="s">
        <v>312</v>
      </c>
      <c r="D2061" s="356">
        <v>3412064</v>
      </c>
      <c r="E2061" s="356" t="s">
        <v>10414</v>
      </c>
      <c r="F2061" s="356"/>
      <c r="G2061" s="355">
        <v>7377.25</v>
      </c>
    </row>
    <row r="2062" spans="1:7" hidden="1" x14ac:dyDescent="0.3">
      <c r="A2062" s="356">
        <v>104545</v>
      </c>
      <c r="B2062" s="356">
        <v>341</v>
      </c>
      <c r="C2062" s="356" t="s">
        <v>312</v>
      </c>
      <c r="D2062" s="356">
        <v>3412065</v>
      </c>
      <c r="E2062" s="356" t="s">
        <v>10413</v>
      </c>
      <c r="F2062" s="356"/>
      <c r="G2062" s="355">
        <v>6886.75</v>
      </c>
    </row>
    <row r="2063" spans="1:7" hidden="1" x14ac:dyDescent="0.3">
      <c r="A2063" s="356">
        <v>104549</v>
      </c>
      <c r="B2063" s="356">
        <v>341</v>
      </c>
      <c r="C2063" s="356" t="s">
        <v>312</v>
      </c>
      <c r="D2063" s="356">
        <v>3412084</v>
      </c>
      <c r="E2063" s="356" t="s">
        <v>10412</v>
      </c>
      <c r="F2063" s="356"/>
      <c r="G2063" s="355">
        <v>7240</v>
      </c>
    </row>
    <row r="2064" spans="1:7" hidden="1" x14ac:dyDescent="0.3">
      <c r="A2064" s="356">
        <v>104550</v>
      </c>
      <c r="B2064" s="356">
        <v>341</v>
      </c>
      <c r="C2064" s="356" t="s">
        <v>312</v>
      </c>
      <c r="D2064" s="356">
        <v>3412086</v>
      </c>
      <c r="E2064" s="356" t="s">
        <v>10411</v>
      </c>
      <c r="F2064" s="356"/>
      <c r="G2064" s="355">
        <v>6812.5</v>
      </c>
    </row>
    <row r="2065" spans="1:7" hidden="1" x14ac:dyDescent="0.3">
      <c r="A2065" s="356">
        <v>104554</v>
      </c>
      <c r="B2065" s="356">
        <v>341</v>
      </c>
      <c r="C2065" s="356" t="s">
        <v>312</v>
      </c>
      <c r="D2065" s="356">
        <v>3412092</v>
      </c>
      <c r="E2065" s="356" t="s">
        <v>10410</v>
      </c>
      <c r="F2065" s="356"/>
      <c r="G2065" s="355">
        <v>6373.75</v>
      </c>
    </row>
    <row r="2066" spans="1:7" hidden="1" x14ac:dyDescent="0.3">
      <c r="A2066" s="356">
        <v>104555</v>
      </c>
      <c r="B2066" s="356">
        <v>341</v>
      </c>
      <c r="C2066" s="356" t="s">
        <v>312</v>
      </c>
      <c r="D2066" s="356">
        <v>3412093</v>
      </c>
      <c r="E2066" s="356" t="s">
        <v>10409</v>
      </c>
      <c r="F2066" s="356"/>
      <c r="G2066" s="355">
        <v>6283.75</v>
      </c>
    </row>
    <row r="2067" spans="1:7" hidden="1" x14ac:dyDescent="0.3">
      <c r="A2067" s="356">
        <v>104557</v>
      </c>
      <c r="B2067" s="356">
        <v>341</v>
      </c>
      <c r="C2067" s="356" t="s">
        <v>312</v>
      </c>
      <c r="D2067" s="356">
        <v>3412098</v>
      </c>
      <c r="E2067" s="356" t="s">
        <v>10408</v>
      </c>
      <c r="F2067" s="356"/>
      <c r="G2067" s="355">
        <v>6787.75</v>
      </c>
    </row>
    <row r="2068" spans="1:7" hidden="1" x14ac:dyDescent="0.3">
      <c r="A2068" s="356">
        <v>104564</v>
      </c>
      <c r="B2068" s="356">
        <v>341</v>
      </c>
      <c r="C2068" s="356" t="s">
        <v>312</v>
      </c>
      <c r="D2068" s="356">
        <v>3412110</v>
      </c>
      <c r="E2068" s="356" t="s">
        <v>10407</v>
      </c>
      <c r="F2068" s="356"/>
      <c r="G2068" s="355">
        <v>9010.75</v>
      </c>
    </row>
    <row r="2069" spans="1:7" hidden="1" x14ac:dyDescent="0.3">
      <c r="A2069" s="356">
        <v>104565</v>
      </c>
      <c r="B2069" s="356">
        <v>341</v>
      </c>
      <c r="C2069" s="356" t="s">
        <v>312</v>
      </c>
      <c r="D2069" s="356">
        <v>3412113</v>
      </c>
      <c r="E2069" s="356" t="s">
        <v>10406</v>
      </c>
      <c r="F2069" s="356"/>
      <c r="G2069" s="355">
        <v>8438.7999999999993</v>
      </c>
    </row>
    <row r="2070" spans="1:7" hidden="1" x14ac:dyDescent="0.3">
      <c r="A2070" s="356">
        <v>104569</v>
      </c>
      <c r="B2070" s="356">
        <v>341</v>
      </c>
      <c r="C2070" s="356" t="s">
        <v>312</v>
      </c>
      <c r="D2070" s="356">
        <v>3412123</v>
      </c>
      <c r="E2070" s="356" t="s">
        <v>10405</v>
      </c>
      <c r="F2070" s="356"/>
      <c r="G2070" s="355">
        <v>6481.75</v>
      </c>
    </row>
    <row r="2071" spans="1:7" hidden="1" x14ac:dyDescent="0.3">
      <c r="A2071" s="356">
        <v>104570</v>
      </c>
      <c r="B2071" s="356">
        <v>341</v>
      </c>
      <c r="C2071" s="356" t="s">
        <v>312</v>
      </c>
      <c r="D2071" s="356">
        <v>3412128</v>
      </c>
      <c r="E2071" s="356" t="s">
        <v>4505</v>
      </c>
      <c r="F2071" s="356"/>
      <c r="G2071" s="355">
        <v>7249</v>
      </c>
    </row>
    <row r="2072" spans="1:7" hidden="1" x14ac:dyDescent="0.3">
      <c r="A2072" s="356">
        <v>104571</v>
      </c>
      <c r="B2072" s="356">
        <v>341</v>
      </c>
      <c r="C2072" s="356" t="s">
        <v>312</v>
      </c>
      <c r="D2072" s="356">
        <v>3412130</v>
      </c>
      <c r="E2072" s="356" t="s">
        <v>10404</v>
      </c>
      <c r="F2072" s="356"/>
      <c r="G2072" s="355">
        <v>6394</v>
      </c>
    </row>
    <row r="2073" spans="1:7" hidden="1" x14ac:dyDescent="0.3">
      <c r="A2073" s="356">
        <v>104580</v>
      </c>
      <c r="B2073" s="356">
        <v>341</v>
      </c>
      <c r="C2073" s="356" t="s">
        <v>312</v>
      </c>
      <c r="D2073" s="356">
        <v>3412149</v>
      </c>
      <c r="E2073" s="356" t="s">
        <v>10403</v>
      </c>
      <c r="F2073" s="356"/>
      <c r="G2073" s="355">
        <v>7656.25</v>
      </c>
    </row>
    <row r="2074" spans="1:7" hidden="1" x14ac:dyDescent="0.3">
      <c r="A2074" s="356">
        <v>104589</v>
      </c>
      <c r="B2074" s="356">
        <v>341</v>
      </c>
      <c r="C2074" s="356" t="s">
        <v>312</v>
      </c>
      <c r="D2074" s="356">
        <v>3412166</v>
      </c>
      <c r="E2074" s="356" t="s">
        <v>10402</v>
      </c>
      <c r="F2074" s="356"/>
      <c r="G2074" s="355">
        <v>6610</v>
      </c>
    </row>
    <row r="2075" spans="1:7" hidden="1" x14ac:dyDescent="0.3">
      <c r="A2075" s="356">
        <v>104591</v>
      </c>
      <c r="B2075" s="356">
        <v>341</v>
      </c>
      <c r="C2075" s="356" t="s">
        <v>312</v>
      </c>
      <c r="D2075" s="356">
        <v>3412170</v>
      </c>
      <c r="E2075" s="356" t="s">
        <v>10401</v>
      </c>
      <c r="F2075" s="356"/>
      <c r="G2075" s="355">
        <v>7759.75</v>
      </c>
    </row>
    <row r="2076" spans="1:7" hidden="1" x14ac:dyDescent="0.3">
      <c r="A2076" s="356">
        <v>104592</v>
      </c>
      <c r="B2076" s="356">
        <v>341</v>
      </c>
      <c r="C2076" s="356" t="s">
        <v>312</v>
      </c>
      <c r="D2076" s="356">
        <v>3412171</v>
      </c>
      <c r="E2076" s="356" t="s">
        <v>10400</v>
      </c>
      <c r="F2076" s="356"/>
      <c r="G2076" s="355">
        <v>7980.25</v>
      </c>
    </row>
    <row r="2077" spans="1:7" hidden="1" x14ac:dyDescent="0.3">
      <c r="A2077" s="356">
        <v>104593</v>
      </c>
      <c r="B2077" s="356">
        <v>341</v>
      </c>
      <c r="C2077" s="356" t="s">
        <v>312</v>
      </c>
      <c r="D2077" s="356">
        <v>3412172</v>
      </c>
      <c r="E2077" s="356" t="s">
        <v>10399</v>
      </c>
      <c r="F2077" s="356"/>
      <c r="G2077" s="355">
        <v>7015</v>
      </c>
    </row>
    <row r="2078" spans="1:7" hidden="1" x14ac:dyDescent="0.3">
      <c r="A2078" s="356">
        <v>104596</v>
      </c>
      <c r="B2078" s="356">
        <v>341</v>
      </c>
      <c r="C2078" s="356" t="s">
        <v>312</v>
      </c>
      <c r="D2078" s="356">
        <v>3412180</v>
      </c>
      <c r="E2078" s="356" t="s">
        <v>10398</v>
      </c>
      <c r="F2078" s="356"/>
      <c r="G2078" s="355">
        <v>7993.75</v>
      </c>
    </row>
    <row r="2079" spans="1:7" hidden="1" x14ac:dyDescent="0.3">
      <c r="A2079" s="356">
        <v>104600</v>
      </c>
      <c r="B2079" s="356">
        <v>341</v>
      </c>
      <c r="C2079" s="356" t="s">
        <v>312</v>
      </c>
      <c r="D2079" s="356">
        <v>3412199</v>
      </c>
      <c r="E2079" s="356" t="s">
        <v>10397</v>
      </c>
      <c r="F2079" s="356"/>
      <c r="G2079" s="355">
        <v>6067.75</v>
      </c>
    </row>
    <row r="2080" spans="1:7" hidden="1" x14ac:dyDescent="0.3">
      <c r="A2080" s="356">
        <v>104610</v>
      </c>
      <c r="B2080" s="356">
        <v>341</v>
      </c>
      <c r="C2080" s="356" t="s">
        <v>312</v>
      </c>
      <c r="D2080" s="356">
        <v>3412214</v>
      </c>
      <c r="E2080" s="356" t="s">
        <v>10396</v>
      </c>
      <c r="F2080" s="356"/>
      <c r="G2080" s="355">
        <v>8511.25</v>
      </c>
    </row>
    <row r="2081" spans="1:7" hidden="1" x14ac:dyDescent="0.3">
      <c r="A2081" s="356">
        <v>104611</v>
      </c>
      <c r="B2081" s="356">
        <v>341</v>
      </c>
      <c r="C2081" s="356" t="s">
        <v>312</v>
      </c>
      <c r="D2081" s="356">
        <v>3412215</v>
      </c>
      <c r="E2081" s="356" t="s">
        <v>10395</v>
      </c>
      <c r="F2081" s="356"/>
      <c r="G2081" s="355">
        <v>6686.5</v>
      </c>
    </row>
    <row r="2082" spans="1:7" hidden="1" x14ac:dyDescent="0.3">
      <c r="A2082" s="356">
        <v>104613</v>
      </c>
      <c r="B2082" s="356">
        <v>341</v>
      </c>
      <c r="C2082" s="356" t="s">
        <v>312</v>
      </c>
      <c r="D2082" s="356">
        <v>3413001</v>
      </c>
      <c r="E2082" s="356" t="s">
        <v>10394</v>
      </c>
      <c r="F2082" s="356"/>
      <c r="G2082" s="355">
        <v>7019.5</v>
      </c>
    </row>
    <row r="2083" spans="1:7" hidden="1" x14ac:dyDescent="0.3">
      <c r="A2083" s="356">
        <v>104616</v>
      </c>
      <c r="B2083" s="356">
        <v>341</v>
      </c>
      <c r="C2083" s="356" t="s">
        <v>312</v>
      </c>
      <c r="D2083" s="356">
        <v>3413015</v>
      </c>
      <c r="E2083" s="356" t="s">
        <v>10393</v>
      </c>
      <c r="F2083" s="356"/>
      <c r="G2083" s="355">
        <v>6121.75</v>
      </c>
    </row>
    <row r="2084" spans="1:7" hidden="1" x14ac:dyDescent="0.3">
      <c r="A2084" s="356">
        <v>104622</v>
      </c>
      <c r="B2084" s="356">
        <v>341</v>
      </c>
      <c r="C2084" s="356" t="s">
        <v>312</v>
      </c>
      <c r="D2084" s="356">
        <v>3413310</v>
      </c>
      <c r="E2084" s="356" t="s">
        <v>10392</v>
      </c>
      <c r="F2084" s="356" t="s">
        <v>294</v>
      </c>
      <c r="G2084" s="355">
        <v>9318.51</v>
      </c>
    </row>
    <row r="2085" spans="1:7" hidden="1" x14ac:dyDescent="0.3">
      <c r="A2085" s="356">
        <v>104624</v>
      </c>
      <c r="B2085" s="356">
        <v>341</v>
      </c>
      <c r="C2085" s="356" t="s">
        <v>312</v>
      </c>
      <c r="D2085" s="356">
        <v>3413327</v>
      </c>
      <c r="E2085" s="356" t="s">
        <v>10391</v>
      </c>
      <c r="F2085" s="356" t="s">
        <v>294</v>
      </c>
      <c r="G2085" s="355">
        <v>6907.95</v>
      </c>
    </row>
    <row r="2086" spans="1:7" hidden="1" x14ac:dyDescent="0.3">
      <c r="A2086" s="356">
        <v>104625</v>
      </c>
      <c r="B2086" s="356">
        <v>341</v>
      </c>
      <c r="C2086" s="356" t="s">
        <v>312</v>
      </c>
      <c r="D2086" s="356">
        <v>3413329</v>
      </c>
      <c r="E2086" s="356" t="s">
        <v>10390</v>
      </c>
      <c r="F2086" s="356" t="s">
        <v>294</v>
      </c>
      <c r="G2086" s="355">
        <v>9423</v>
      </c>
    </row>
    <row r="2087" spans="1:7" hidden="1" x14ac:dyDescent="0.3">
      <c r="A2087" s="356">
        <v>104629</v>
      </c>
      <c r="B2087" s="356">
        <v>341</v>
      </c>
      <c r="C2087" s="356" t="s">
        <v>312</v>
      </c>
      <c r="D2087" s="356">
        <v>3413507</v>
      </c>
      <c r="E2087" s="356" t="s">
        <v>8379</v>
      </c>
      <c r="F2087" s="356" t="s">
        <v>294</v>
      </c>
      <c r="G2087" s="355">
        <v>8900.5499999999993</v>
      </c>
    </row>
    <row r="2088" spans="1:7" hidden="1" x14ac:dyDescent="0.3">
      <c r="A2088" s="356">
        <v>104632</v>
      </c>
      <c r="B2088" s="356">
        <v>341</v>
      </c>
      <c r="C2088" s="356" t="s">
        <v>312</v>
      </c>
      <c r="D2088" s="356">
        <v>3413511</v>
      </c>
      <c r="E2088" s="356" t="s">
        <v>10389</v>
      </c>
      <c r="F2088" s="356" t="s">
        <v>294</v>
      </c>
      <c r="G2088" s="355">
        <v>7107.21</v>
      </c>
    </row>
    <row r="2089" spans="1:7" hidden="1" x14ac:dyDescent="0.3">
      <c r="A2089" s="356">
        <v>104633</v>
      </c>
      <c r="B2089" s="356">
        <v>341</v>
      </c>
      <c r="C2089" s="356" t="s">
        <v>312</v>
      </c>
      <c r="D2089" s="356">
        <v>3413512</v>
      </c>
      <c r="E2089" s="356" t="s">
        <v>4972</v>
      </c>
      <c r="F2089" s="356" t="s">
        <v>294</v>
      </c>
      <c r="G2089" s="355">
        <v>6485.13</v>
      </c>
    </row>
    <row r="2090" spans="1:7" hidden="1" x14ac:dyDescent="0.3">
      <c r="A2090" s="356">
        <v>104634</v>
      </c>
      <c r="B2090" s="356">
        <v>341</v>
      </c>
      <c r="C2090" s="356" t="s">
        <v>312</v>
      </c>
      <c r="D2090" s="356">
        <v>3413513</v>
      </c>
      <c r="E2090" s="356" t="s">
        <v>10388</v>
      </c>
      <c r="F2090" s="356" t="s">
        <v>294</v>
      </c>
      <c r="G2090" s="355">
        <v>8215.2900000000009</v>
      </c>
    </row>
    <row r="2091" spans="1:7" hidden="1" x14ac:dyDescent="0.3">
      <c r="A2091" s="356">
        <v>104635</v>
      </c>
      <c r="B2091" s="356">
        <v>341</v>
      </c>
      <c r="C2091" s="356" t="s">
        <v>312</v>
      </c>
      <c r="D2091" s="356">
        <v>3413514</v>
      </c>
      <c r="E2091" s="356" t="s">
        <v>10387</v>
      </c>
      <c r="F2091" s="356" t="s">
        <v>294</v>
      </c>
      <c r="G2091" s="355">
        <v>7328.34</v>
      </c>
    </row>
    <row r="2092" spans="1:7" hidden="1" x14ac:dyDescent="0.3">
      <c r="A2092" s="356">
        <v>104636</v>
      </c>
      <c r="B2092" s="356">
        <v>341</v>
      </c>
      <c r="C2092" s="356" t="s">
        <v>312</v>
      </c>
      <c r="D2092" s="356">
        <v>3413516</v>
      </c>
      <c r="E2092" s="356" t="s">
        <v>10386</v>
      </c>
      <c r="F2092" s="356" t="s">
        <v>294</v>
      </c>
      <c r="G2092" s="355">
        <v>9398.7000000000007</v>
      </c>
    </row>
    <row r="2093" spans="1:7" hidden="1" x14ac:dyDescent="0.3">
      <c r="A2093" s="356">
        <v>104638</v>
      </c>
      <c r="B2093" s="356">
        <v>341</v>
      </c>
      <c r="C2093" s="356" t="s">
        <v>312</v>
      </c>
      <c r="D2093" s="356">
        <v>3413523</v>
      </c>
      <c r="E2093" s="356" t="s">
        <v>9637</v>
      </c>
      <c r="F2093" s="356" t="s">
        <v>294</v>
      </c>
      <c r="G2093" s="355">
        <v>8657.5499999999993</v>
      </c>
    </row>
    <row r="2094" spans="1:7" hidden="1" x14ac:dyDescent="0.3">
      <c r="A2094" s="356">
        <v>104640</v>
      </c>
      <c r="B2094" s="356">
        <v>341</v>
      </c>
      <c r="C2094" s="356" t="s">
        <v>312</v>
      </c>
      <c r="D2094" s="356">
        <v>3413527</v>
      </c>
      <c r="E2094" s="356" t="s">
        <v>10385</v>
      </c>
      <c r="F2094" s="356" t="s">
        <v>294</v>
      </c>
      <c r="G2094" s="355">
        <v>6747.57</v>
      </c>
    </row>
    <row r="2095" spans="1:7" hidden="1" x14ac:dyDescent="0.3">
      <c r="A2095" s="356">
        <v>104641</v>
      </c>
      <c r="B2095" s="356">
        <v>341</v>
      </c>
      <c r="C2095" s="356" t="s">
        <v>312</v>
      </c>
      <c r="D2095" s="356">
        <v>3413528</v>
      </c>
      <c r="E2095" s="356" t="s">
        <v>5203</v>
      </c>
      <c r="F2095" s="356" t="s">
        <v>294</v>
      </c>
      <c r="G2095" s="355">
        <v>6672.24</v>
      </c>
    </row>
    <row r="2096" spans="1:7" hidden="1" x14ac:dyDescent="0.3">
      <c r="A2096" s="356">
        <v>104642</v>
      </c>
      <c r="B2096" s="356">
        <v>341</v>
      </c>
      <c r="C2096" s="356" t="s">
        <v>312</v>
      </c>
      <c r="D2096" s="356">
        <v>3413541</v>
      </c>
      <c r="E2096" s="356" t="s">
        <v>10384</v>
      </c>
      <c r="F2096" s="356" t="s">
        <v>294</v>
      </c>
      <c r="G2096" s="355">
        <v>9386.5499999999993</v>
      </c>
    </row>
    <row r="2097" spans="1:7" hidden="1" x14ac:dyDescent="0.3">
      <c r="A2097" s="356">
        <v>104643</v>
      </c>
      <c r="B2097" s="356">
        <v>341</v>
      </c>
      <c r="C2097" s="356" t="s">
        <v>312</v>
      </c>
      <c r="D2097" s="356">
        <v>3413543</v>
      </c>
      <c r="E2097" s="356" t="s">
        <v>10318</v>
      </c>
      <c r="F2097" s="356" t="s">
        <v>294</v>
      </c>
      <c r="G2097" s="355">
        <v>9515.34</v>
      </c>
    </row>
    <row r="2098" spans="1:7" hidden="1" x14ac:dyDescent="0.3">
      <c r="A2098" s="356">
        <v>104645</v>
      </c>
      <c r="B2098" s="356">
        <v>341</v>
      </c>
      <c r="C2098" s="356" t="s">
        <v>312</v>
      </c>
      <c r="D2098" s="356">
        <v>3413547</v>
      </c>
      <c r="E2098" s="356" t="s">
        <v>10383</v>
      </c>
      <c r="F2098" s="356" t="s">
        <v>294</v>
      </c>
      <c r="G2098" s="355">
        <v>7187.4</v>
      </c>
    </row>
    <row r="2099" spans="1:7" hidden="1" x14ac:dyDescent="0.3">
      <c r="A2099" s="356">
        <v>104646</v>
      </c>
      <c r="B2099" s="356">
        <v>341</v>
      </c>
      <c r="C2099" s="356" t="s">
        <v>312</v>
      </c>
      <c r="D2099" s="356">
        <v>3413548</v>
      </c>
      <c r="E2099" s="356" t="s">
        <v>10382</v>
      </c>
      <c r="F2099" s="356" t="s">
        <v>294</v>
      </c>
      <c r="G2099" s="355">
        <v>6652.8</v>
      </c>
    </row>
    <row r="2100" spans="1:7" hidden="1" x14ac:dyDescent="0.3">
      <c r="A2100" s="356">
        <v>104648</v>
      </c>
      <c r="B2100" s="356">
        <v>341</v>
      </c>
      <c r="C2100" s="356" t="s">
        <v>312</v>
      </c>
      <c r="D2100" s="356">
        <v>3413550</v>
      </c>
      <c r="E2100" s="356" t="s">
        <v>7868</v>
      </c>
      <c r="F2100" s="356" t="s">
        <v>294</v>
      </c>
      <c r="G2100" s="355">
        <v>6791.31</v>
      </c>
    </row>
    <row r="2101" spans="1:7" hidden="1" x14ac:dyDescent="0.3">
      <c r="A2101" s="356">
        <v>104649</v>
      </c>
      <c r="B2101" s="356">
        <v>341</v>
      </c>
      <c r="C2101" s="356" t="s">
        <v>312</v>
      </c>
      <c r="D2101" s="356">
        <v>3413551</v>
      </c>
      <c r="E2101" s="356" t="s">
        <v>10381</v>
      </c>
      <c r="F2101" s="356" t="s">
        <v>294</v>
      </c>
      <c r="G2101" s="355">
        <v>7109.64</v>
      </c>
    </row>
    <row r="2102" spans="1:7" hidden="1" x14ac:dyDescent="0.3">
      <c r="A2102" s="356">
        <v>104650</v>
      </c>
      <c r="B2102" s="356">
        <v>341</v>
      </c>
      <c r="C2102" s="356" t="s">
        <v>312</v>
      </c>
      <c r="D2102" s="356">
        <v>3413552</v>
      </c>
      <c r="E2102" s="356" t="s">
        <v>10380</v>
      </c>
      <c r="F2102" s="356" t="s">
        <v>294</v>
      </c>
      <c r="G2102" s="355">
        <v>9386.5499999999993</v>
      </c>
    </row>
    <row r="2103" spans="1:7" hidden="1" x14ac:dyDescent="0.3">
      <c r="A2103" s="356">
        <v>104651</v>
      </c>
      <c r="B2103" s="356">
        <v>341</v>
      </c>
      <c r="C2103" s="356" t="s">
        <v>312</v>
      </c>
      <c r="D2103" s="356">
        <v>3413553</v>
      </c>
      <c r="E2103" s="356" t="s">
        <v>10379</v>
      </c>
      <c r="F2103" s="356" t="s">
        <v>294</v>
      </c>
      <c r="G2103" s="355">
        <v>8983.17</v>
      </c>
    </row>
    <row r="2104" spans="1:7" hidden="1" x14ac:dyDescent="0.3">
      <c r="A2104" s="356">
        <v>104652</v>
      </c>
      <c r="B2104" s="356">
        <v>341</v>
      </c>
      <c r="C2104" s="356" t="s">
        <v>312</v>
      </c>
      <c r="D2104" s="356">
        <v>3413558</v>
      </c>
      <c r="E2104" s="356" t="s">
        <v>9695</v>
      </c>
      <c r="F2104" s="356" t="s">
        <v>294</v>
      </c>
      <c r="G2104" s="355">
        <v>6871.5</v>
      </c>
    </row>
    <row r="2105" spans="1:7" hidden="1" x14ac:dyDescent="0.3">
      <c r="A2105" s="356">
        <v>104656</v>
      </c>
      <c r="B2105" s="356">
        <v>341</v>
      </c>
      <c r="C2105" s="356" t="s">
        <v>312</v>
      </c>
      <c r="D2105" s="356">
        <v>3413571</v>
      </c>
      <c r="E2105" s="356" t="s">
        <v>10378</v>
      </c>
      <c r="F2105" s="356" t="s">
        <v>294</v>
      </c>
      <c r="G2105" s="355">
        <v>9216.4500000000007</v>
      </c>
    </row>
    <row r="2106" spans="1:7" hidden="1" x14ac:dyDescent="0.3">
      <c r="A2106" s="356">
        <v>104657</v>
      </c>
      <c r="B2106" s="356">
        <v>341</v>
      </c>
      <c r="C2106" s="356" t="s">
        <v>312</v>
      </c>
      <c r="D2106" s="356">
        <v>3413573</v>
      </c>
      <c r="E2106" s="356" t="s">
        <v>10377</v>
      </c>
      <c r="F2106" s="356" t="s">
        <v>294</v>
      </c>
      <c r="G2106" s="355">
        <v>6609.06</v>
      </c>
    </row>
    <row r="2107" spans="1:7" hidden="1" x14ac:dyDescent="0.3">
      <c r="A2107" s="356">
        <v>104660</v>
      </c>
      <c r="B2107" s="356">
        <v>341</v>
      </c>
      <c r="C2107" s="356" t="s">
        <v>312</v>
      </c>
      <c r="D2107" s="356">
        <v>3413582</v>
      </c>
      <c r="E2107" s="356" t="s">
        <v>1159</v>
      </c>
      <c r="F2107" s="356" t="s">
        <v>294</v>
      </c>
      <c r="G2107" s="355">
        <v>7158.24</v>
      </c>
    </row>
    <row r="2108" spans="1:7" hidden="1" x14ac:dyDescent="0.3">
      <c r="A2108" s="356">
        <v>104661</v>
      </c>
      <c r="B2108" s="356">
        <v>341</v>
      </c>
      <c r="C2108" s="356" t="s">
        <v>312</v>
      </c>
      <c r="D2108" s="356">
        <v>3413584</v>
      </c>
      <c r="E2108" s="356" t="s">
        <v>10376</v>
      </c>
      <c r="F2108" s="356" t="s">
        <v>294</v>
      </c>
      <c r="G2108" s="355">
        <v>10358.549999999999</v>
      </c>
    </row>
    <row r="2109" spans="1:7" hidden="1" x14ac:dyDescent="0.3">
      <c r="A2109" s="356">
        <v>104664</v>
      </c>
      <c r="B2109" s="356">
        <v>341</v>
      </c>
      <c r="C2109" s="356" t="s">
        <v>312</v>
      </c>
      <c r="D2109" s="356">
        <v>3413588</v>
      </c>
      <c r="E2109" s="356" t="s">
        <v>10375</v>
      </c>
      <c r="F2109" s="356" t="s">
        <v>294</v>
      </c>
      <c r="G2109" s="355">
        <v>7291.89</v>
      </c>
    </row>
    <row r="2110" spans="1:7" hidden="1" x14ac:dyDescent="0.3">
      <c r="A2110" s="356">
        <v>104667</v>
      </c>
      <c r="B2110" s="356">
        <v>341</v>
      </c>
      <c r="C2110" s="356" t="s">
        <v>312</v>
      </c>
      <c r="D2110" s="356">
        <v>3413594</v>
      </c>
      <c r="E2110" s="356" t="s">
        <v>10374</v>
      </c>
      <c r="F2110" s="356" t="s">
        <v>294</v>
      </c>
      <c r="G2110" s="355">
        <v>7435.26</v>
      </c>
    </row>
    <row r="2111" spans="1:7" hidden="1" x14ac:dyDescent="0.3">
      <c r="A2111" s="356">
        <v>104670</v>
      </c>
      <c r="B2111" s="356">
        <v>341</v>
      </c>
      <c r="C2111" s="356" t="s">
        <v>312</v>
      </c>
      <c r="D2111" s="356">
        <v>3413599</v>
      </c>
      <c r="E2111" s="356" t="s">
        <v>10373</v>
      </c>
      <c r="F2111" s="356" t="s">
        <v>294</v>
      </c>
      <c r="G2111" s="355">
        <v>6154.65</v>
      </c>
    </row>
    <row r="2112" spans="1:7" hidden="1" x14ac:dyDescent="0.3">
      <c r="A2112" s="356">
        <v>104672</v>
      </c>
      <c r="B2112" s="356">
        <v>341</v>
      </c>
      <c r="C2112" s="356" t="s">
        <v>312</v>
      </c>
      <c r="D2112" s="356">
        <v>3413601</v>
      </c>
      <c r="E2112" s="356" t="s">
        <v>9781</v>
      </c>
      <c r="F2112" s="356" t="s">
        <v>294</v>
      </c>
      <c r="G2112" s="355">
        <v>7065.9</v>
      </c>
    </row>
    <row r="2113" spans="1:7" hidden="1" x14ac:dyDescent="0.3">
      <c r="A2113" s="356">
        <v>104673</v>
      </c>
      <c r="B2113" s="356">
        <v>341</v>
      </c>
      <c r="C2113" s="356" t="s">
        <v>312</v>
      </c>
      <c r="D2113" s="356">
        <v>3413606</v>
      </c>
      <c r="E2113" s="356" t="s">
        <v>10372</v>
      </c>
      <c r="F2113" s="356" t="s">
        <v>294</v>
      </c>
      <c r="G2113" s="355">
        <v>8681.85</v>
      </c>
    </row>
    <row r="2114" spans="1:7" hidden="1" x14ac:dyDescent="0.3">
      <c r="A2114" s="356">
        <v>104676</v>
      </c>
      <c r="B2114" s="356">
        <v>341</v>
      </c>
      <c r="C2114" s="356" t="s">
        <v>312</v>
      </c>
      <c r="D2114" s="356">
        <v>3413631</v>
      </c>
      <c r="E2114" s="356" t="s">
        <v>10371</v>
      </c>
      <c r="F2114" s="356" t="s">
        <v>294</v>
      </c>
      <c r="G2114" s="355">
        <v>6859.35</v>
      </c>
    </row>
    <row r="2115" spans="1:7" hidden="1" x14ac:dyDescent="0.3">
      <c r="A2115" s="356">
        <v>104677</v>
      </c>
      <c r="B2115" s="356">
        <v>341</v>
      </c>
      <c r="C2115" s="356" t="s">
        <v>312</v>
      </c>
      <c r="D2115" s="356">
        <v>3413632</v>
      </c>
      <c r="E2115" s="356" t="s">
        <v>10370</v>
      </c>
      <c r="F2115" s="356" t="s">
        <v>294</v>
      </c>
      <c r="G2115" s="355">
        <v>6703.83</v>
      </c>
    </row>
    <row r="2116" spans="1:7" hidden="1" x14ac:dyDescent="0.3">
      <c r="A2116" s="356">
        <v>104678</v>
      </c>
      <c r="B2116" s="356">
        <v>341</v>
      </c>
      <c r="C2116" s="356" t="s">
        <v>312</v>
      </c>
      <c r="D2116" s="356">
        <v>3413633</v>
      </c>
      <c r="E2116" s="356" t="s">
        <v>7513</v>
      </c>
      <c r="F2116" s="356" t="s">
        <v>294</v>
      </c>
      <c r="G2116" s="355">
        <v>7075.62</v>
      </c>
    </row>
    <row r="2117" spans="1:7" hidden="1" x14ac:dyDescent="0.3">
      <c r="A2117" s="356">
        <v>104679</v>
      </c>
      <c r="B2117" s="356">
        <v>341</v>
      </c>
      <c r="C2117" s="356" t="s">
        <v>312</v>
      </c>
      <c r="D2117" s="356">
        <v>3413635</v>
      </c>
      <c r="E2117" s="356" t="s">
        <v>10369</v>
      </c>
      <c r="F2117" s="356" t="s">
        <v>294</v>
      </c>
      <c r="G2117" s="355">
        <v>9022.0499999999993</v>
      </c>
    </row>
    <row r="2118" spans="1:7" hidden="1" x14ac:dyDescent="0.3">
      <c r="A2118" s="356">
        <v>104681</v>
      </c>
      <c r="B2118" s="356">
        <v>341</v>
      </c>
      <c r="C2118" s="356" t="s">
        <v>312</v>
      </c>
      <c r="D2118" s="356">
        <v>3413644</v>
      </c>
      <c r="E2118" s="356" t="s">
        <v>2168</v>
      </c>
      <c r="F2118" s="356" t="s">
        <v>294</v>
      </c>
      <c r="G2118" s="355">
        <v>7600.5</v>
      </c>
    </row>
    <row r="2119" spans="1:7" hidden="1" x14ac:dyDescent="0.3">
      <c r="A2119" s="356">
        <v>104682</v>
      </c>
      <c r="B2119" s="356">
        <v>341</v>
      </c>
      <c r="C2119" s="356" t="s">
        <v>312</v>
      </c>
      <c r="D2119" s="356">
        <v>3415200</v>
      </c>
      <c r="E2119" s="356" t="s">
        <v>10368</v>
      </c>
      <c r="F2119" s="356" t="s">
        <v>294</v>
      </c>
      <c r="G2119" s="355">
        <v>9532.35</v>
      </c>
    </row>
    <row r="2120" spans="1:7" hidden="1" x14ac:dyDescent="0.3">
      <c r="A2120" s="356">
        <v>104688</v>
      </c>
      <c r="B2120" s="356">
        <v>341</v>
      </c>
      <c r="C2120" s="356" t="s">
        <v>312</v>
      </c>
      <c r="D2120" s="356">
        <v>3414404</v>
      </c>
      <c r="E2120" s="356" t="s">
        <v>10367</v>
      </c>
      <c r="F2120" s="356"/>
      <c r="G2120" s="355">
        <v>18135.62</v>
      </c>
    </row>
    <row r="2121" spans="1:7" hidden="1" x14ac:dyDescent="0.3">
      <c r="A2121" s="356">
        <v>104692</v>
      </c>
      <c r="B2121" s="356">
        <v>341</v>
      </c>
      <c r="C2121" s="356" t="s">
        <v>312</v>
      </c>
      <c r="D2121" s="356">
        <v>3414420</v>
      </c>
      <c r="E2121" s="356" t="s">
        <v>10366</v>
      </c>
      <c r="F2121" s="356"/>
      <c r="G2121" s="355">
        <v>17348.12</v>
      </c>
    </row>
    <row r="2122" spans="1:7" hidden="1" x14ac:dyDescent="0.3">
      <c r="A2122" s="356">
        <v>104696</v>
      </c>
      <c r="B2122" s="356">
        <v>341</v>
      </c>
      <c r="C2122" s="356" t="s">
        <v>312</v>
      </c>
      <c r="D2122" s="356">
        <v>3414425</v>
      </c>
      <c r="E2122" s="356" t="s">
        <v>10365</v>
      </c>
      <c r="F2122" s="356"/>
      <c r="G2122" s="355">
        <v>26185</v>
      </c>
    </row>
    <row r="2123" spans="1:7" hidden="1" x14ac:dyDescent="0.3">
      <c r="A2123" s="356">
        <v>104698</v>
      </c>
      <c r="B2123" s="356">
        <v>341</v>
      </c>
      <c r="C2123" s="356" t="s">
        <v>312</v>
      </c>
      <c r="D2123" s="356">
        <v>3414427</v>
      </c>
      <c r="E2123" s="356" t="s">
        <v>10364</v>
      </c>
      <c r="F2123" s="356"/>
      <c r="G2123" s="355">
        <v>29633.119999999999</v>
      </c>
    </row>
    <row r="2124" spans="1:7" hidden="1" x14ac:dyDescent="0.3">
      <c r="A2124" s="356">
        <v>104700</v>
      </c>
      <c r="B2124" s="356">
        <v>341</v>
      </c>
      <c r="C2124" s="356" t="s">
        <v>312</v>
      </c>
      <c r="D2124" s="356">
        <v>3414429</v>
      </c>
      <c r="E2124" s="356" t="s">
        <v>10363</v>
      </c>
      <c r="F2124" s="356"/>
      <c r="G2124" s="355">
        <v>20284.38</v>
      </c>
    </row>
    <row r="2125" spans="1:7" hidden="1" x14ac:dyDescent="0.3">
      <c r="A2125" s="356">
        <v>104703</v>
      </c>
      <c r="B2125" s="356">
        <v>341</v>
      </c>
      <c r="C2125" s="356" t="s">
        <v>312</v>
      </c>
      <c r="D2125" s="356">
        <v>3414690</v>
      </c>
      <c r="E2125" s="356" t="s">
        <v>10362</v>
      </c>
      <c r="F2125" s="356" t="s">
        <v>294</v>
      </c>
      <c r="G2125" s="355">
        <v>18310.73</v>
      </c>
    </row>
    <row r="2126" spans="1:7" hidden="1" x14ac:dyDescent="0.3">
      <c r="A2126" s="356">
        <v>104705</v>
      </c>
      <c r="B2126" s="356">
        <v>341</v>
      </c>
      <c r="C2126" s="356" t="s">
        <v>312</v>
      </c>
      <c r="D2126" s="356">
        <v>3414781</v>
      </c>
      <c r="E2126" s="356" t="s">
        <v>10361</v>
      </c>
      <c r="F2126" s="356" t="s">
        <v>294</v>
      </c>
      <c r="G2126" s="355">
        <v>20388.38</v>
      </c>
    </row>
    <row r="2127" spans="1:7" hidden="1" x14ac:dyDescent="0.3">
      <c r="A2127" s="356">
        <v>104706</v>
      </c>
      <c r="B2127" s="356">
        <v>341</v>
      </c>
      <c r="C2127" s="356" t="s">
        <v>312</v>
      </c>
      <c r="D2127" s="356">
        <v>3414782</v>
      </c>
      <c r="E2127" s="356" t="s">
        <v>10360</v>
      </c>
      <c r="F2127" s="356" t="s">
        <v>294</v>
      </c>
      <c r="G2127" s="355">
        <v>20054.25</v>
      </c>
    </row>
    <row r="2128" spans="1:7" hidden="1" x14ac:dyDescent="0.3">
      <c r="A2128" s="356">
        <v>104712</v>
      </c>
      <c r="B2128" s="356">
        <v>341</v>
      </c>
      <c r="C2128" s="356" t="s">
        <v>312</v>
      </c>
      <c r="D2128" s="356">
        <v>3414790</v>
      </c>
      <c r="E2128" s="356" t="s">
        <v>10359</v>
      </c>
      <c r="F2128" s="356" t="s">
        <v>294</v>
      </c>
      <c r="G2128" s="355">
        <v>23474.48</v>
      </c>
    </row>
    <row r="2129" spans="1:7" hidden="1" x14ac:dyDescent="0.3">
      <c r="A2129" s="356">
        <v>104713</v>
      </c>
      <c r="B2129" s="356">
        <v>341</v>
      </c>
      <c r="C2129" s="356" t="s">
        <v>312</v>
      </c>
      <c r="D2129" s="356">
        <v>3414792</v>
      </c>
      <c r="E2129" s="356" t="s">
        <v>10358</v>
      </c>
      <c r="F2129" s="356" t="s">
        <v>294</v>
      </c>
      <c r="G2129" s="355">
        <v>26518.05</v>
      </c>
    </row>
    <row r="2130" spans="1:7" hidden="1" x14ac:dyDescent="0.3">
      <c r="A2130" s="356">
        <v>104714</v>
      </c>
      <c r="B2130" s="356">
        <v>341</v>
      </c>
      <c r="C2130" s="356" t="s">
        <v>312</v>
      </c>
      <c r="D2130" s="356">
        <v>3414793</v>
      </c>
      <c r="E2130" s="356" t="s">
        <v>9086</v>
      </c>
      <c r="F2130" s="356" t="s">
        <v>294</v>
      </c>
      <c r="G2130" s="355">
        <v>29178.9</v>
      </c>
    </row>
    <row r="2131" spans="1:7" hidden="1" x14ac:dyDescent="0.3">
      <c r="A2131" s="356">
        <v>104715</v>
      </c>
      <c r="B2131" s="356">
        <v>341</v>
      </c>
      <c r="C2131" s="356" t="s">
        <v>312</v>
      </c>
      <c r="D2131" s="356">
        <v>3414794</v>
      </c>
      <c r="E2131" s="356" t="s">
        <v>10357</v>
      </c>
      <c r="F2131" s="356" t="s">
        <v>294</v>
      </c>
      <c r="G2131" s="355">
        <v>21439.35</v>
      </c>
    </row>
    <row r="2132" spans="1:7" hidden="1" x14ac:dyDescent="0.3">
      <c r="A2132" s="356">
        <v>104717</v>
      </c>
      <c r="B2132" s="356">
        <v>341</v>
      </c>
      <c r="C2132" s="356" t="s">
        <v>312</v>
      </c>
      <c r="D2132" s="356">
        <v>3414796</v>
      </c>
      <c r="E2132" s="356" t="s">
        <v>10356</v>
      </c>
      <c r="F2132" s="356" t="s">
        <v>294</v>
      </c>
      <c r="G2132" s="355">
        <v>27398.92</v>
      </c>
    </row>
    <row r="2133" spans="1:7" hidden="1" x14ac:dyDescent="0.3">
      <c r="A2133" s="356">
        <v>104721</v>
      </c>
      <c r="B2133" s="356">
        <v>341</v>
      </c>
      <c r="C2133" s="356" t="s">
        <v>312</v>
      </c>
      <c r="D2133" s="356">
        <v>3415403</v>
      </c>
      <c r="E2133" s="356" t="s">
        <v>10355</v>
      </c>
      <c r="F2133" s="356" t="s">
        <v>294</v>
      </c>
      <c r="G2133" s="355">
        <v>23012.78</v>
      </c>
    </row>
    <row r="2134" spans="1:7" hidden="1" x14ac:dyDescent="0.3">
      <c r="A2134" s="356">
        <v>104736</v>
      </c>
      <c r="B2134" s="356">
        <v>341</v>
      </c>
      <c r="C2134" s="356" t="s">
        <v>312</v>
      </c>
      <c r="D2134" s="356">
        <v>3417025</v>
      </c>
      <c r="E2134" s="356" t="s">
        <v>10354</v>
      </c>
      <c r="F2134" s="356"/>
      <c r="G2134" s="355">
        <v>12505</v>
      </c>
    </row>
    <row r="2135" spans="1:7" hidden="1" x14ac:dyDescent="0.3">
      <c r="A2135" s="356">
        <v>104739</v>
      </c>
      <c r="B2135" s="356">
        <v>341</v>
      </c>
      <c r="C2135" s="356" t="s">
        <v>312</v>
      </c>
      <c r="D2135" s="356">
        <v>3417039</v>
      </c>
      <c r="E2135" s="356" t="s">
        <v>10353</v>
      </c>
      <c r="F2135" s="356"/>
      <c r="G2135" s="355">
        <v>6261.25</v>
      </c>
    </row>
    <row r="2136" spans="1:7" hidden="1" x14ac:dyDescent="0.3">
      <c r="A2136" s="356">
        <v>104742</v>
      </c>
      <c r="B2136" s="356">
        <v>341</v>
      </c>
      <c r="C2136" s="356" t="s">
        <v>312</v>
      </c>
      <c r="D2136" s="356">
        <v>3417042</v>
      </c>
      <c r="E2136" s="356" t="s">
        <v>10352</v>
      </c>
      <c r="F2136" s="356"/>
      <c r="G2136" s="355">
        <v>6295</v>
      </c>
    </row>
    <row r="2137" spans="1:7" hidden="1" x14ac:dyDescent="0.3">
      <c r="A2137" s="356">
        <v>104744</v>
      </c>
      <c r="B2137" s="356">
        <v>341</v>
      </c>
      <c r="C2137" s="356" t="s">
        <v>312</v>
      </c>
      <c r="D2137" s="356">
        <v>3417045</v>
      </c>
      <c r="E2137" s="356" t="s">
        <v>10351</v>
      </c>
      <c r="F2137" s="356"/>
      <c r="G2137" s="355">
        <v>6868.75</v>
      </c>
    </row>
    <row r="2138" spans="1:7" hidden="1" x14ac:dyDescent="0.3">
      <c r="A2138" s="356">
        <v>104748</v>
      </c>
      <c r="B2138" s="356">
        <v>341</v>
      </c>
      <c r="C2138" s="356" t="s">
        <v>312</v>
      </c>
      <c r="D2138" s="356">
        <v>3417051</v>
      </c>
      <c r="E2138" s="356" t="s">
        <v>10350</v>
      </c>
      <c r="F2138" s="356"/>
      <c r="G2138" s="355">
        <v>8151.25</v>
      </c>
    </row>
    <row r="2139" spans="1:7" hidden="1" x14ac:dyDescent="0.3">
      <c r="A2139" s="356">
        <v>104749</v>
      </c>
      <c r="B2139" s="356">
        <v>341</v>
      </c>
      <c r="C2139" s="356" t="s">
        <v>312</v>
      </c>
      <c r="D2139" s="356">
        <v>3417052</v>
      </c>
      <c r="E2139" s="356" t="s">
        <v>10349</v>
      </c>
      <c r="F2139" s="356"/>
      <c r="G2139" s="355">
        <v>8286.25</v>
      </c>
    </row>
    <row r="2140" spans="1:7" hidden="1" x14ac:dyDescent="0.3">
      <c r="A2140" s="356">
        <v>104750</v>
      </c>
      <c r="B2140" s="356">
        <v>341</v>
      </c>
      <c r="C2140" s="356" t="s">
        <v>312</v>
      </c>
      <c r="D2140" s="356">
        <v>3417063</v>
      </c>
      <c r="E2140" s="356" t="s">
        <v>10348</v>
      </c>
      <c r="F2140" s="356"/>
      <c r="G2140" s="355">
        <v>8860</v>
      </c>
    </row>
    <row r="2141" spans="1:7" hidden="1" x14ac:dyDescent="0.3">
      <c r="A2141" s="356">
        <v>104751</v>
      </c>
      <c r="B2141" s="356">
        <v>341</v>
      </c>
      <c r="C2141" s="356" t="s">
        <v>312</v>
      </c>
      <c r="D2141" s="356">
        <v>3417054</v>
      </c>
      <c r="E2141" s="356" t="s">
        <v>10347</v>
      </c>
      <c r="F2141" s="356"/>
      <c r="G2141" s="355">
        <v>8374</v>
      </c>
    </row>
    <row r="2142" spans="1:7" hidden="1" x14ac:dyDescent="0.3">
      <c r="A2142" s="356">
        <v>104757</v>
      </c>
      <c r="B2142" s="356">
        <v>342</v>
      </c>
      <c r="C2142" s="356" t="s">
        <v>796</v>
      </c>
      <c r="D2142" s="356">
        <v>3421100</v>
      </c>
      <c r="E2142" s="356" t="s">
        <v>10346</v>
      </c>
      <c r="F2142" s="356"/>
      <c r="G2142" s="355">
        <v>4168.75</v>
      </c>
    </row>
    <row r="2143" spans="1:7" hidden="1" x14ac:dyDescent="0.3">
      <c r="A2143" s="356">
        <v>104758</v>
      </c>
      <c r="B2143" s="356">
        <v>342</v>
      </c>
      <c r="C2143" s="356" t="s">
        <v>796</v>
      </c>
      <c r="D2143" s="356">
        <v>3422001</v>
      </c>
      <c r="E2143" s="356" t="s">
        <v>10345</v>
      </c>
      <c r="F2143" s="356"/>
      <c r="G2143" s="355">
        <v>9123.25</v>
      </c>
    </row>
    <row r="2144" spans="1:7" hidden="1" x14ac:dyDescent="0.3">
      <c r="A2144" s="356">
        <v>104761</v>
      </c>
      <c r="B2144" s="356">
        <v>342</v>
      </c>
      <c r="C2144" s="356" t="s">
        <v>796</v>
      </c>
      <c r="D2144" s="356">
        <v>3422007</v>
      </c>
      <c r="E2144" s="356" t="s">
        <v>10344</v>
      </c>
      <c r="F2144" s="356"/>
      <c r="G2144" s="355">
        <v>6625.75</v>
      </c>
    </row>
    <row r="2145" spans="1:7" hidden="1" x14ac:dyDescent="0.3">
      <c r="A2145" s="356">
        <v>104762</v>
      </c>
      <c r="B2145" s="356">
        <v>342</v>
      </c>
      <c r="C2145" s="356" t="s">
        <v>796</v>
      </c>
      <c r="D2145" s="356">
        <v>3422008</v>
      </c>
      <c r="E2145" s="356" t="s">
        <v>10343</v>
      </c>
      <c r="F2145" s="356"/>
      <c r="G2145" s="355">
        <v>6590.2</v>
      </c>
    </row>
    <row r="2146" spans="1:7" hidden="1" x14ac:dyDescent="0.3">
      <c r="A2146" s="356">
        <v>104763</v>
      </c>
      <c r="B2146" s="356">
        <v>342</v>
      </c>
      <c r="C2146" s="356" t="s">
        <v>796</v>
      </c>
      <c r="D2146" s="356">
        <v>3422010</v>
      </c>
      <c r="E2146" s="356" t="s">
        <v>10342</v>
      </c>
      <c r="F2146" s="356"/>
      <c r="G2146" s="355">
        <v>11065.9</v>
      </c>
    </row>
    <row r="2147" spans="1:7" hidden="1" x14ac:dyDescent="0.3">
      <c r="A2147" s="356">
        <v>104764</v>
      </c>
      <c r="B2147" s="356">
        <v>342</v>
      </c>
      <c r="C2147" s="356" t="s">
        <v>796</v>
      </c>
      <c r="D2147" s="356">
        <v>3422012</v>
      </c>
      <c r="E2147" s="356" t="s">
        <v>10341</v>
      </c>
      <c r="F2147" s="356"/>
      <c r="G2147" s="355">
        <v>6587.5</v>
      </c>
    </row>
    <row r="2148" spans="1:7" hidden="1" x14ac:dyDescent="0.3">
      <c r="A2148" s="356">
        <v>104769</v>
      </c>
      <c r="B2148" s="356">
        <v>342</v>
      </c>
      <c r="C2148" s="356" t="s">
        <v>796</v>
      </c>
      <c r="D2148" s="356">
        <v>3422019</v>
      </c>
      <c r="E2148" s="356" t="s">
        <v>10340</v>
      </c>
      <c r="F2148" s="356"/>
      <c r="G2148" s="355">
        <v>9024.25</v>
      </c>
    </row>
    <row r="2149" spans="1:7" hidden="1" x14ac:dyDescent="0.3">
      <c r="A2149" s="356">
        <v>104770</v>
      </c>
      <c r="B2149" s="356">
        <v>342</v>
      </c>
      <c r="C2149" s="356" t="s">
        <v>796</v>
      </c>
      <c r="D2149" s="356">
        <v>3422020</v>
      </c>
      <c r="E2149" s="356" t="s">
        <v>10339</v>
      </c>
      <c r="F2149" s="356"/>
      <c r="G2149" s="355">
        <v>6588.4</v>
      </c>
    </row>
    <row r="2150" spans="1:7" hidden="1" x14ac:dyDescent="0.3">
      <c r="A2150" s="356">
        <v>104771</v>
      </c>
      <c r="B2150" s="356">
        <v>342</v>
      </c>
      <c r="C2150" s="356" t="s">
        <v>796</v>
      </c>
      <c r="D2150" s="356">
        <v>3422021</v>
      </c>
      <c r="E2150" s="356" t="s">
        <v>10338</v>
      </c>
      <c r="F2150" s="356"/>
      <c r="G2150" s="355">
        <v>6396.25</v>
      </c>
    </row>
    <row r="2151" spans="1:7" hidden="1" x14ac:dyDescent="0.3">
      <c r="A2151" s="356">
        <v>104772</v>
      </c>
      <c r="B2151" s="356">
        <v>342</v>
      </c>
      <c r="C2151" s="356" t="s">
        <v>796</v>
      </c>
      <c r="D2151" s="356">
        <v>3422022</v>
      </c>
      <c r="E2151" s="356" t="s">
        <v>484</v>
      </c>
      <c r="F2151" s="356"/>
      <c r="G2151" s="355">
        <v>6972.25</v>
      </c>
    </row>
    <row r="2152" spans="1:7" hidden="1" x14ac:dyDescent="0.3">
      <c r="A2152" s="356">
        <v>104773</v>
      </c>
      <c r="B2152" s="356">
        <v>342</v>
      </c>
      <c r="C2152" s="356" t="s">
        <v>796</v>
      </c>
      <c r="D2152" s="356">
        <v>3422051</v>
      </c>
      <c r="E2152" s="356" t="s">
        <v>10337</v>
      </c>
      <c r="F2152" s="356"/>
      <c r="G2152" s="355">
        <v>9242.5</v>
      </c>
    </row>
    <row r="2153" spans="1:7" hidden="1" x14ac:dyDescent="0.3">
      <c r="A2153" s="356">
        <v>104774</v>
      </c>
      <c r="B2153" s="356">
        <v>342</v>
      </c>
      <c r="C2153" s="356" t="s">
        <v>796</v>
      </c>
      <c r="D2153" s="356">
        <v>3422053</v>
      </c>
      <c r="E2153" s="356" t="s">
        <v>10336</v>
      </c>
      <c r="F2153" s="356"/>
      <c r="G2153" s="355">
        <v>7040.65</v>
      </c>
    </row>
    <row r="2154" spans="1:7" hidden="1" x14ac:dyDescent="0.3">
      <c r="A2154" s="356">
        <v>104775</v>
      </c>
      <c r="B2154" s="356">
        <v>342</v>
      </c>
      <c r="C2154" s="356" t="s">
        <v>796</v>
      </c>
      <c r="D2154" s="356">
        <v>3422056</v>
      </c>
      <c r="E2154" s="356" t="s">
        <v>10335</v>
      </c>
      <c r="F2154" s="356"/>
      <c r="G2154" s="355">
        <v>10392.25</v>
      </c>
    </row>
    <row r="2155" spans="1:7" hidden="1" x14ac:dyDescent="0.3">
      <c r="A2155" s="356">
        <v>104776</v>
      </c>
      <c r="B2155" s="356">
        <v>342</v>
      </c>
      <c r="C2155" s="356" t="s">
        <v>796</v>
      </c>
      <c r="D2155" s="356">
        <v>3422058</v>
      </c>
      <c r="E2155" s="356" t="s">
        <v>10334</v>
      </c>
      <c r="F2155" s="356"/>
      <c r="G2155" s="355">
        <v>6533.5</v>
      </c>
    </row>
    <row r="2156" spans="1:7" hidden="1" x14ac:dyDescent="0.3">
      <c r="A2156" s="356">
        <v>104777</v>
      </c>
      <c r="B2156" s="356">
        <v>342</v>
      </c>
      <c r="C2156" s="356" t="s">
        <v>796</v>
      </c>
      <c r="D2156" s="356">
        <v>3422059</v>
      </c>
      <c r="E2156" s="356" t="s">
        <v>10333</v>
      </c>
      <c r="F2156" s="356"/>
      <c r="G2156" s="355">
        <v>6531.25</v>
      </c>
    </row>
    <row r="2157" spans="1:7" hidden="1" x14ac:dyDescent="0.3">
      <c r="A2157" s="356">
        <v>104778</v>
      </c>
      <c r="B2157" s="356">
        <v>342</v>
      </c>
      <c r="C2157" s="356" t="s">
        <v>796</v>
      </c>
      <c r="D2157" s="356">
        <v>3422061</v>
      </c>
      <c r="E2157" s="356" t="s">
        <v>10332</v>
      </c>
      <c r="F2157" s="356"/>
      <c r="G2157" s="355">
        <v>6328.75</v>
      </c>
    </row>
    <row r="2158" spans="1:7" hidden="1" x14ac:dyDescent="0.3">
      <c r="A2158" s="356">
        <v>104779</v>
      </c>
      <c r="B2158" s="356">
        <v>342</v>
      </c>
      <c r="C2158" s="356" t="s">
        <v>796</v>
      </c>
      <c r="D2158" s="356">
        <v>3422062</v>
      </c>
      <c r="E2158" s="356" t="s">
        <v>10331</v>
      </c>
      <c r="F2158" s="356"/>
      <c r="G2158" s="355">
        <v>6875.5</v>
      </c>
    </row>
    <row r="2159" spans="1:7" hidden="1" x14ac:dyDescent="0.3">
      <c r="A2159" s="356">
        <v>104780</v>
      </c>
      <c r="B2159" s="356">
        <v>342</v>
      </c>
      <c r="C2159" s="356" t="s">
        <v>796</v>
      </c>
      <c r="D2159" s="356">
        <v>3422063</v>
      </c>
      <c r="E2159" s="356" t="s">
        <v>10330</v>
      </c>
      <c r="F2159" s="356"/>
      <c r="G2159" s="355">
        <v>6317.5</v>
      </c>
    </row>
    <row r="2160" spans="1:7" hidden="1" x14ac:dyDescent="0.3">
      <c r="A2160" s="356">
        <v>104781</v>
      </c>
      <c r="B2160" s="356">
        <v>342</v>
      </c>
      <c r="C2160" s="356" t="s">
        <v>796</v>
      </c>
      <c r="D2160" s="356">
        <v>3422064</v>
      </c>
      <c r="E2160" s="356" t="s">
        <v>1449</v>
      </c>
      <c r="F2160" s="356"/>
      <c r="G2160" s="355">
        <v>6362.5</v>
      </c>
    </row>
    <row r="2161" spans="1:7" hidden="1" x14ac:dyDescent="0.3">
      <c r="A2161" s="356">
        <v>104782</v>
      </c>
      <c r="B2161" s="356">
        <v>342</v>
      </c>
      <c r="C2161" s="356" t="s">
        <v>796</v>
      </c>
      <c r="D2161" s="356">
        <v>3422065</v>
      </c>
      <c r="E2161" s="356" t="s">
        <v>10329</v>
      </c>
      <c r="F2161" s="356"/>
      <c r="G2161" s="355">
        <v>9918.6200000000008</v>
      </c>
    </row>
    <row r="2162" spans="1:7" hidden="1" x14ac:dyDescent="0.3">
      <c r="A2162" s="356">
        <v>104783</v>
      </c>
      <c r="B2162" s="356">
        <v>342</v>
      </c>
      <c r="C2162" s="356" t="s">
        <v>796</v>
      </c>
      <c r="D2162" s="356">
        <v>3422066</v>
      </c>
      <c r="E2162" s="356" t="s">
        <v>10328</v>
      </c>
      <c r="F2162" s="356"/>
      <c r="G2162" s="355">
        <v>8875.75</v>
      </c>
    </row>
    <row r="2163" spans="1:7" hidden="1" x14ac:dyDescent="0.3">
      <c r="A2163" s="356">
        <v>104784</v>
      </c>
      <c r="B2163" s="356">
        <v>342</v>
      </c>
      <c r="C2163" s="356" t="s">
        <v>796</v>
      </c>
      <c r="D2163" s="356">
        <v>3422068</v>
      </c>
      <c r="E2163" s="356" t="s">
        <v>10327</v>
      </c>
      <c r="F2163" s="356"/>
      <c r="G2163" s="355">
        <v>6358</v>
      </c>
    </row>
    <row r="2164" spans="1:7" hidden="1" x14ac:dyDescent="0.3">
      <c r="A2164" s="356">
        <v>104787</v>
      </c>
      <c r="B2164" s="356">
        <v>342</v>
      </c>
      <c r="C2164" s="356" t="s">
        <v>796</v>
      </c>
      <c r="D2164" s="356">
        <v>3423106</v>
      </c>
      <c r="E2164" s="356" t="s">
        <v>10326</v>
      </c>
      <c r="F2164" s="356"/>
      <c r="G2164" s="355">
        <v>8442.85</v>
      </c>
    </row>
    <row r="2165" spans="1:7" hidden="1" x14ac:dyDescent="0.3">
      <c r="A2165" s="356">
        <v>104788</v>
      </c>
      <c r="B2165" s="356">
        <v>342</v>
      </c>
      <c r="C2165" s="356" t="s">
        <v>796</v>
      </c>
      <c r="D2165" s="356">
        <v>3423109</v>
      </c>
      <c r="E2165" s="356" t="s">
        <v>10325</v>
      </c>
      <c r="F2165" s="356"/>
      <c r="G2165" s="355">
        <v>6756.25</v>
      </c>
    </row>
    <row r="2166" spans="1:7" hidden="1" x14ac:dyDescent="0.3">
      <c r="A2166" s="356">
        <v>104790</v>
      </c>
      <c r="B2166" s="356">
        <v>342</v>
      </c>
      <c r="C2166" s="356" t="s">
        <v>796</v>
      </c>
      <c r="D2166" s="356">
        <v>3423205</v>
      </c>
      <c r="E2166" s="356" t="s">
        <v>10324</v>
      </c>
      <c r="F2166" s="356"/>
      <c r="G2166" s="355">
        <v>7048.75</v>
      </c>
    </row>
    <row r="2167" spans="1:7" hidden="1" x14ac:dyDescent="0.3">
      <c r="A2167" s="356">
        <v>104791</v>
      </c>
      <c r="B2167" s="356">
        <v>342</v>
      </c>
      <c r="C2167" s="356" t="s">
        <v>796</v>
      </c>
      <c r="D2167" s="356">
        <v>3423206</v>
      </c>
      <c r="E2167" s="356" t="s">
        <v>10323</v>
      </c>
      <c r="F2167" s="356"/>
      <c r="G2167" s="355">
        <v>7539.25</v>
      </c>
    </row>
    <row r="2168" spans="1:7" hidden="1" x14ac:dyDescent="0.3">
      <c r="A2168" s="356">
        <v>104792</v>
      </c>
      <c r="B2168" s="356">
        <v>342</v>
      </c>
      <c r="C2168" s="356" t="s">
        <v>796</v>
      </c>
      <c r="D2168" s="356">
        <v>3423207</v>
      </c>
      <c r="E2168" s="356" t="s">
        <v>10322</v>
      </c>
      <c r="F2168" s="356"/>
      <c r="G2168" s="355">
        <v>7856.5</v>
      </c>
    </row>
    <row r="2169" spans="1:7" hidden="1" x14ac:dyDescent="0.3">
      <c r="A2169" s="356">
        <v>104797</v>
      </c>
      <c r="B2169" s="356">
        <v>342</v>
      </c>
      <c r="C2169" s="356" t="s">
        <v>796</v>
      </c>
      <c r="D2169" s="356">
        <v>3423320</v>
      </c>
      <c r="E2169" s="356" t="s">
        <v>10321</v>
      </c>
      <c r="F2169" s="356" t="s">
        <v>294</v>
      </c>
      <c r="G2169" s="355">
        <v>6414.66</v>
      </c>
    </row>
    <row r="2170" spans="1:7" hidden="1" x14ac:dyDescent="0.3">
      <c r="A2170" s="356">
        <v>104798</v>
      </c>
      <c r="B2170" s="356">
        <v>342</v>
      </c>
      <c r="C2170" s="356" t="s">
        <v>796</v>
      </c>
      <c r="D2170" s="356">
        <v>3423321</v>
      </c>
      <c r="E2170" s="356" t="s">
        <v>10320</v>
      </c>
      <c r="F2170" s="356" t="s">
        <v>294</v>
      </c>
      <c r="G2170" s="355">
        <v>6822.9</v>
      </c>
    </row>
    <row r="2171" spans="1:7" hidden="1" x14ac:dyDescent="0.3">
      <c r="A2171" s="356">
        <v>104801</v>
      </c>
      <c r="B2171" s="356">
        <v>342</v>
      </c>
      <c r="C2171" s="356" t="s">
        <v>796</v>
      </c>
      <c r="D2171" s="356">
        <v>3423328</v>
      </c>
      <c r="E2171" s="356" t="s">
        <v>1882</v>
      </c>
      <c r="F2171" s="356" t="s">
        <v>294</v>
      </c>
      <c r="G2171" s="355">
        <v>7308.9</v>
      </c>
    </row>
    <row r="2172" spans="1:7" hidden="1" x14ac:dyDescent="0.3">
      <c r="A2172" s="356">
        <v>104802</v>
      </c>
      <c r="B2172" s="356">
        <v>342</v>
      </c>
      <c r="C2172" s="356" t="s">
        <v>796</v>
      </c>
      <c r="D2172" s="356">
        <v>3422071</v>
      </c>
      <c r="E2172" s="356" t="s">
        <v>10319</v>
      </c>
      <c r="F2172" s="356" t="s">
        <v>294</v>
      </c>
      <c r="G2172" s="355">
        <v>9714.6</v>
      </c>
    </row>
    <row r="2173" spans="1:7" hidden="1" x14ac:dyDescent="0.3">
      <c r="A2173" s="356">
        <v>104804</v>
      </c>
      <c r="B2173" s="356">
        <v>342</v>
      </c>
      <c r="C2173" s="356" t="s">
        <v>796</v>
      </c>
      <c r="D2173" s="356">
        <v>3423404</v>
      </c>
      <c r="E2173" s="356" t="s">
        <v>4972</v>
      </c>
      <c r="F2173" s="356" t="s">
        <v>294</v>
      </c>
      <c r="G2173" s="355">
        <v>6492.42</v>
      </c>
    </row>
    <row r="2174" spans="1:7" hidden="1" x14ac:dyDescent="0.3">
      <c r="A2174" s="356">
        <v>104805</v>
      </c>
      <c r="B2174" s="356">
        <v>342</v>
      </c>
      <c r="C2174" s="356" t="s">
        <v>796</v>
      </c>
      <c r="D2174" s="356">
        <v>3423414</v>
      </c>
      <c r="E2174" s="356" t="s">
        <v>2168</v>
      </c>
      <c r="F2174" s="356" t="s">
        <v>294</v>
      </c>
      <c r="G2174" s="355">
        <v>8062.2</v>
      </c>
    </row>
    <row r="2175" spans="1:7" hidden="1" x14ac:dyDescent="0.3">
      <c r="A2175" s="356">
        <v>104806</v>
      </c>
      <c r="B2175" s="356">
        <v>342</v>
      </c>
      <c r="C2175" s="356" t="s">
        <v>796</v>
      </c>
      <c r="D2175" s="356">
        <v>3423415</v>
      </c>
      <c r="E2175" s="356" t="s">
        <v>10318</v>
      </c>
      <c r="F2175" s="356" t="s">
        <v>294</v>
      </c>
      <c r="G2175" s="355">
        <v>7117.42</v>
      </c>
    </row>
    <row r="2176" spans="1:7" hidden="1" x14ac:dyDescent="0.3">
      <c r="A2176" s="356">
        <v>104807</v>
      </c>
      <c r="B2176" s="356">
        <v>342</v>
      </c>
      <c r="C2176" s="356" t="s">
        <v>796</v>
      </c>
      <c r="D2176" s="356">
        <v>3423420</v>
      </c>
      <c r="E2176" s="356" t="s">
        <v>10317</v>
      </c>
      <c r="F2176" s="356" t="s">
        <v>294</v>
      </c>
      <c r="G2176" s="355">
        <v>6737.85</v>
      </c>
    </row>
    <row r="2177" spans="1:7" hidden="1" x14ac:dyDescent="0.3">
      <c r="A2177" s="356">
        <v>104809</v>
      </c>
      <c r="B2177" s="356">
        <v>342</v>
      </c>
      <c r="C2177" s="356" t="s">
        <v>796</v>
      </c>
      <c r="D2177" s="356">
        <v>3423430</v>
      </c>
      <c r="E2177" s="356" t="s">
        <v>1010</v>
      </c>
      <c r="F2177" s="356" t="s">
        <v>294</v>
      </c>
      <c r="G2177" s="355">
        <v>6786.45</v>
      </c>
    </row>
    <row r="2178" spans="1:7" hidden="1" x14ac:dyDescent="0.3">
      <c r="A2178" s="356">
        <v>104810</v>
      </c>
      <c r="B2178" s="356">
        <v>342</v>
      </c>
      <c r="C2178" s="356" t="s">
        <v>796</v>
      </c>
      <c r="D2178" s="356">
        <v>3423432</v>
      </c>
      <c r="E2178" s="356" t="s">
        <v>2717</v>
      </c>
      <c r="F2178" s="356" t="s">
        <v>294</v>
      </c>
      <c r="G2178" s="355">
        <v>6835.05</v>
      </c>
    </row>
    <row r="2179" spans="1:7" hidden="1" x14ac:dyDescent="0.3">
      <c r="A2179" s="356">
        <v>104812</v>
      </c>
      <c r="B2179" s="356">
        <v>342</v>
      </c>
      <c r="C2179" s="356" t="s">
        <v>796</v>
      </c>
      <c r="D2179" s="356">
        <v>3423434</v>
      </c>
      <c r="E2179" s="356" t="s">
        <v>10316</v>
      </c>
      <c r="F2179" s="356" t="s">
        <v>294</v>
      </c>
      <c r="G2179" s="355">
        <v>6822.9</v>
      </c>
    </row>
    <row r="2180" spans="1:7" hidden="1" x14ac:dyDescent="0.3">
      <c r="A2180" s="356">
        <v>104813</v>
      </c>
      <c r="B2180" s="356">
        <v>342</v>
      </c>
      <c r="C2180" s="356" t="s">
        <v>796</v>
      </c>
      <c r="D2180" s="356">
        <v>3423450</v>
      </c>
      <c r="E2180" s="356" t="s">
        <v>1448</v>
      </c>
      <c r="F2180" s="356" t="s">
        <v>294</v>
      </c>
      <c r="G2180" s="355">
        <v>6859.35</v>
      </c>
    </row>
    <row r="2181" spans="1:7" hidden="1" x14ac:dyDescent="0.3">
      <c r="A2181" s="356">
        <v>104814</v>
      </c>
      <c r="B2181" s="356">
        <v>342</v>
      </c>
      <c r="C2181" s="356" t="s">
        <v>796</v>
      </c>
      <c r="D2181" s="356">
        <v>3423451</v>
      </c>
      <c r="E2181" s="356" t="s">
        <v>5734</v>
      </c>
      <c r="F2181" s="356" t="s">
        <v>294</v>
      </c>
      <c r="G2181" s="355">
        <v>6691.92</v>
      </c>
    </row>
    <row r="2182" spans="1:7" hidden="1" x14ac:dyDescent="0.3">
      <c r="A2182" s="356">
        <v>104815</v>
      </c>
      <c r="B2182" s="356">
        <v>342</v>
      </c>
      <c r="C2182" s="356" t="s">
        <v>796</v>
      </c>
      <c r="D2182" s="356">
        <v>3423452</v>
      </c>
      <c r="E2182" s="356" t="s">
        <v>10315</v>
      </c>
      <c r="F2182" s="356" t="s">
        <v>294</v>
      </c>
      <c r="G2182" s="355">
        <v>7965</v>
      </c>
    </row>
    <row r="2183" spans="1:7" hidden="1" x14ac:dyDescent="0.3">
      <c r="A2183" s="356">
        <v>104816</v>
      </c>
      <c r="B2183" s="356">
        <v>342</v>
      </c>
      <c r="C2183" s="356" t="s">
        <v>796</v>
      </c>
      <c r="D2183" s="356">
        <v>3423453</v>
      </c>
      <c r="E2183" s="356" t="s">
        <v>10314</v>
      </c>
      <c r="F2183" s="356" t="s">
        <v>294</v>
      </c>
      <c r="G2183" s="355">
        <v>7150.95</v>
      </c>
    </row>
    <row r="2184" spans="1:7" hidden="1" x14ac:dyDescent="0.3">
      <c r="A2184" s="356">
        <v>104817</v>
      </c>
      <c r="B2184" s="356">
        <v>342</v>
      </c>
      <c r="C2184" s="356" t="s">
        <v>796</v>
      </c>
      <c r="D2184" s="356">
        <v>3423454</v>
      </c>
      <c r="E2184" s="356" t="s">
        <v>10313</v>
      </c>
      <c r="F2184" s="356" t="s">
        <v>294</v>
      </c>
      <c r="G2184" s="355">
        <v>6825.33</v>
      </c>
    </row>
    <row r="2185" spans="1:7" hidden="1" x14ac:dyDescent="0.3">
      <c r="A2185" s="356">
        <v>104818</v>
      </c>
      <c r="B2185" s="356">
        <v>342</v>
      </c>
      <c r="C2185" s="356" t="s">
        <v>796</v>
      </c>
      <c r="D2185" s="356">
        <v>3423455</v>
      </c>
      <c r="E2185" s="356" t="s">
        <v>10312</v>
      </c>
      <c r="F2185" s="356" t="s">
        <v>294</v>
      </c>
      <c r="G2185" s="355">
        <v>8328.0400000000009</v>
      </c>
    </row>
    <row r="2186" spans="1:7" hidden="1" x14ac:dyDescent="0.3">
      <c r="A2186" s="356">
        <v>104819</v>
      </c>
      <c r="B2186" s="356">
        <v>342</v>
      </c>
      <c r="C2186" s="356" t="s">
        <v>796</v>
      </c>
      <c r="D2186" s="356">
        <v>3423456</v>
      </c>
      <c r="E2186" s="356" t="s">
        <v>10311</v>
      </c>
      <c r="F2186" s="356" t="s">
        <v>294</v>
      </c>
      <c r="G2186" s="355">
        <v>7296.75</v>
      </c>
    </row>
    <row r="2187" spans="1:7" hidden="1" x14ac:dyDescent="0.3">
      <c r="A2187" s="356">
        <v>104823</v>
      </c>
      <c r="B2187" s="356">
        <v>342</v>
      </c>
      <c r="C2187" s="356" t="s">
        <v>796</v>
      </c>
      <c r="D2187" s="356">
        <v>3423827</v>
      </c>
      <c r="E2187" s="356" t="s">
        <v>7826</v>
      </c>
      <c r="F2187" s="356" t="s">
        <v>294</v>
      </c>
      <c r="G2187" s="355">
        <v>7136.86</v>
      </c>
    </row>
    <row r="2188" spans="1:7" hidden="1" x14ac:dyDescent="0.3">
      <c r="A2188" s="356">
        <v>104827</v>
      </c>
      <c r="B2188" s="356">
        <v>342</v>
      </c>
      <c r="C2188" s="356" t="s">
        <v>796</v>
      </c>
      <c r="D2188" s="356">
        <v>3424051</v>
      </c>
      <c r="E2188" s="356" t="s">
        <v>10310</v>
      </c>
      <c r="F2188" s="356"/>
      <c r="G2188" s="355">
        <v>15930.62</v>
      </c>
    </row>
    <row r="2189" spans="1:7" hidden="1" x14ac:dyDescent="0.3">
      <c r="A2189" s="356">
        <v>104829</v>
      </c>
      <c r="B2189" s="356">
        <v>342</v>
      </c>
      <c r="C2189" s="356" t="s">
        <v>796</v>
      </c>
      <c r="D2189" s="356">
        <v>3424101</v>
      </c>
      <c r="E2189" s="356" t="s">
        <v>10309</v>
      </c>
      <c r="F2189" s="356"/>
      <c r="G2189" s="355">
        <v>31241.88</v>
      </c>
    </row>
    <row r="2190" spans="1:7" hidden="1" x14ac:dyDescent="0.3">
      <c r="A2190" s="356">
        <v>104833</v>
      </c>
      <c r="B2190" s="356">
        <v>342</v>
      </c>
      <c r="C2190" s="356" t="s">
        <v>796</v>
      </c>
      <c r="D2190" s="356">
        <v>3424713</v>
      </c>
      <c r="E2190" s="356" t="s">
        <v>10308</v>
      </c>
      <c r="F2190" s="356" t="s">
        <v>294</v>
      </c>
      <c r="G2190" s="355">
        <v>14981.62</v>
      </c>
    </row>
    <row r="2191" spans="1:7" hidden="1" x14ac:dyDescent="0.3">
      <c r="A2191" s="356">
        <v>104834</v>
      </c>
      <c r="B2191" s="356">
        <v>342</v>
      </c>
      <c r="C2191" s="356" t="s">
        <v>796</v>
      </c>
      <c r="D2191" s="356">
        <v>3424714</v>
      </c>
      <c r="E2191" s="356" t="s">
        <v>10307</v>
      </c>
      <c r="F2191" s="356" t="s">
        <v>294</v>
      </c>
      <c r="G2191" s="355">
        <v>25479.23</v>
      </c>
    </row>
    <row r="2192" spans="1:7" hidden="1" x14ac:dyDescent="0.3">
      <c r="A2192" s="356">
        <v>104835</v>
      </c>
      <c r="B2192" s="356">
        <v>342</v>
      </c>
      <c r="C2192" s="356" t="s">
        <v>796</v>
      </c>
      <c r="D2192" s="356">
        <v>3424801</v>
      </c>
      <c r="E2192" s="356" t="s">
        <v>10306</v>
      </c>
      <c r="F2192" s="356" t="s">
        <v>294</v>
      </c>
      <c r="G2192" s="355">
        <v>19155.150000000001</v>
      </c>
    </row>
    <row r="2193" spans="1:7" hidden="1" x14ac:dyDescent="0.3">
      <c r="A2193" s="356">
        <v>104843</v>
      </c>
      <c r="B2193" s="356">
        <v>342</v>
      </c>
      <c r="C2193" s="356" t="s">
        <v>796</v>
      </c>
      <c r="D2193" s="356">
        <v>3427005</v>
      </c>
      <c r="E2193" s="356" t="s">
        <v>10305</v>
      </c>
      <c r="F2193" s="356"/>
      <c r="G2193" s="355">
        <v>5755</v>
      </c>
    </row>
    <row r="2194" spans="1:7" hidden="1" x14ac:dyDescent="0.3">
      <c r="A2194" s="356">
        <v>104845</v>
      </c>
      <c r="B2194" s="356">
        <v>343</v>
      </c>
      <c r="C2194" s="356" t="s">
        <v>712</v>
      </c>
      <c r="D2194" s="356">
        <v>3431002</v>
      </c>
      <c r="E2194" s="356" t="s">
        <v>10304</v>
      </c>
      <c r="F2194" s="356"/>
      <c r="G2194" s="355">
        <v>4530.32</v>
      </c>
    </row>
    <row r="2195" spans="1:7" hidden="1" x14ac:dyDescent="0.3">
      <c r="A2195" s="356">
        <v>104847</v>
      </c>
      <c r="B2195" s="356">
        <v>343</v>
      </c>
      <c r="C2195" s="356" t="s">
        <v>712</v>
      </c>
      <c r="D2195" s="356">
        <v>3431004</v>
      </c>
      <c r="E2195" s="356" t="s">
        <v>10303</v>
      </c>
      <c r="F2195" s="356"/>
      <c r="G2195" s="355">
        <v>4762.75</v>
      </c>
    </row>
    <row r="2196" spans="1:7" hidden="1" x14ac:dyDescent="0.3">
      <c r="A2196" s="356">
        <v>104848</v>
      </c>
      <c r="B2196" s="356">
        <v>343</v>
      </c>
      <c r="C2196" s="356" t="s">
        <v>712</v>
      </c>
      <c r="D2196" s="356">
        <v>3431005</v>
      </c>
      <c r="E2196" s="356" t="s">
        <v>10302</v>
      </c>
      <c r="F2196" s="356"/>
      <c r="G2196" s="355">
        <v>4621</v>
      </c>
    </row>
    <row r="2197" spans="1:7" hidden="1" x14ac:dyDescent="0.3">
      <c r="A2197" s="356">
        <v>104849</v>
      </c>
      <c r="B2197" s="356">
        <v>343</v>
      </c>
      <c r="C2197" s="356" t="s">
        <v>712</v>
      </c>
      <c r="D2197" s="356">
        <v>3431100</v>
      </c>
      <c r="E2197" s="356" t="s">
        <v>10301</v>
      </c>
      <c r="F2197" s="356"/>
      <c r="G2197" s="355">
        <v>6970</v>
      </c>
    </row>
    <row r="2198" spans="1:7" hidden="1" x14ac:dyDescent="0.3">
      <c r="A2198" s="356">
        <v>104850</v>
      </c>
      <c r="B2198" s="356">
        <v>343</v>
      </c>
      <c r="C2198" s="356" t="s">
        <v>712</v>
      </c>
      <c r="D2198" s="356">
        <v>3431101</v>
      </c>
      <c r="E2198" s="356" t="s">
        <v>10300</v>
      </c>
      <c r="F2198" s="356"/>
      <c r="G2198" s="355">
        <v>4135</v>
      </c>
    </row>
    <row r="2199" spans="1:7" hidden="1" x14ac:dyDescent="0.3">
      <c r="A2199" s="356">
        <v>104853</v>
      </c>
      <c r="B2199" s="356">
        <v>343</v>
      </c>
      <c r="C2199" s="356" t="s">
        <v>712</v>
      </c>
      <c r="D2199" s="356">
        <v>3432008</v>
      </c>
      <c r="E2199" s="356" t="s">
        <v>10299</v>
      </c>
      <c r="F2199" s="356"/>
      <c r="G2199" s="355">
        <v>5910.25</v>
      </c>
    </row>
    <row r="2200" spans="1:7" hidden="1" x14ac:dyDescent="0.3">
      <c r="A2200" s="356">
        <v>104856</v>
      </c>
      <c r="B2200" s="356">
        <v>343</v>
      </c>
      <c r="C2200" s="356" t="s">
        <v>712</v>
      </c>
      <c r="D2200" s="356">
        <v>3432013</v>
      </c>
      <c r="E2200" s="356" t="s">
        <v>10298</v>
      </c>
      <c r="F2200" s="356"/>
      <c r="G2200" s="355">
        <v>6387.7</v>
      </c>
    </row>
    <row r="2201" spans="1:7" hidden="1" x14ac:dyDescent="0.3">
      <c r="A2201" s="356">
        <v>104859</v>
      </c>
      <c r="B2201" s="356">
        <v>343</v>
      </c>
      <c r="C2201" s="356" t="s">
        <v>712</v>
      </c>
      <c r="D2201" s="356">
        <v>3432023</v>
      </c>
      <c r="E2201" s="356" t="s">
        <v>343</v>
      </c>
      <c r="F2201" s="356"/>
      <c r="G2201" s="355">
        <v>7258</v>
      </c>
    </row>
    <row r="2202" spans="1:7" hidden="1" x14ac:dyDescent="0.3">
      <c r="A2202" s="356">
        <v>104860</v>
      </c>
      <c r="B2202" s="356">
        <v>343</v>
      </c>
      <c r="C2202" s="356" t="s">
        <v>712</v>
      </c>
      <c r="D2202" s="356">
        <v>3432030</v>
      </c>
      <c r="E2202" s="356" t="s">
        <v>10297</v>
      </c>
      <c r="F2202" s="356"/>
      <c r="G2202" s="355">
        <v>8909.5</v>
      </c>
    </row>
    <row r="2203" spans="1:7" hidden="1" x14ac:dyDescent="0.3">
      <c r="A2203" s="356">
        <v>104862</v>
      </c>
      <c r="B2203" s="356">
        <v>343</v>
      </c>
      <c r="C2203" s="356" t="s">
        <v>712</v>
      </c>
      <c r="D2203" s="356">
        <v>3432034</v>
      </c>
      <c r="E2203" s="356" t="s">
        <v>10296</v>
      </c>
      <c r="F2203" s="356"/>
      <c r="G2203" s="355">
        <v>9298.75</v>
      </c>
    </row>
    <row r="2204" spans="1:7" hidden="1" x14ac:dyDescent="0.3">
      <c r="A2204" s="356">
        <v>104863</v>
      </c>
      <c r="B2204" s="356">
        <v>343</v>
      </c>
      <c r="C2204" s="356" t="s">
        <v>712</v>
      </c>
      <c r="D2204" s="356">
        <v>3432035</v>
      </c>
      <c r="E2204" s="356" t="s">
        <v>10295</v>
      </c>
      <c r="F2204" s="356"/>
      <c r="G2204" s="355">
        <v>8859.5499999999993</v>
      </c>
    </row>
    <row r="2205" spans="1:7" hidden="1" x14ac:dyDescent="0.3">
      <c r="A2205" s="356">
        <v>104864</v>
      </c>
      <c r="B2205" s="356">
        <v>343</v>
      </c>
      <c r="C2205" s="356" t="s">
        <v>712</v>
      </c>
      <c r="D2205" s="356">
        <v>3432036</v>
      </c>
      <c r="E2205" s="356" t="s">
        <v>10294</v>
      </c>
      <c r="F2205" s="356"/>
      <c r="G2205" s="355">
        <v>9393.25</v>
      </c>
    </row>
    <row r="2206" spans="1:7" hidden="1" x14ac:dyDescent="0.3">
      <c r="A2206" s="356">
        <v>104865</v>
      </c>
      <c r="B2206" s="356">
        <v>343</v>
      </c>
      <c r="C2206" s="356" t="s">
        <v>712</v>
      </c>
      <c r="D2206" s="356">
        <v>3432038</v>
      </c>
      <c r="E2206" s="356" t="s">
        <v>5926</v>
      </c>
      <c r="F2206" s="356"/>
      <c r="G2206" s="355">
        <v>9613.75</v>
      </c>
    </row>
    <row r="2207" spans="1:7" hidden="1" x14ac:dyDescent="0.3">
      <c r="A2207" s="356">
        <v>104866</v>
      </c>
      <c r="B2207" s="356">
        <v>343</v>
      </c>
      <c r="C2207" s="356" t="s">
        <v>712</v>
      </c>
      <c r="D2207" s="356">
        <v>3432047</v>
      </c>
      <c r="E2207" s="356" t="s">
        <v>10293</v>
      </c>
      <c r="F2207" s="356"/>
      <c r="G2207" s="355">
        <v>5946.25</v>
      </c>
    </row>
    <row r="2208" spans="1:7" hidden="1" x14ac:dyDescent="0.3">
      <c r="A2208" s="356">
        <v>104868</v>
      </c>
      <c r="B2208" s="356">
        <v>343</v>
      </c>
      <c r="C2208" s="356" t="s">
        <v>712</v>
      </c>
      <c r="D2208" s="356">
        <v>3432050</v>
      </c>
      <c r="E2208" s="356" t="s">
        <v>10292</v>
      </c>
      <c r="F2208" s="356"/>
      <c r="G2208" s="355">
        <v>9060.7000000000007</v>
      </c>
    </row>
    <row r="2209" spans="1:7" hidden="1" x14ac:dyDescent="0.3">
      <c r="A2209" s="356">
        <v>104869</v>
      </c>
      <c r="B2209" s="356">
        <v>343</v>
      </c>
      <c r="C2209" s="356" t="s">
        <v>712</v>
      </c>
      <c r="D2209" s="356">
        <v>3432053</v>
      </c>
      <c r="E2209" s="356" t="s">
        <v>10291</v>
      </c>
      <c r="F2209" s="356"/>
      <c r="G2209" s="355">
        <v>6436.75</v>
      </c>
    </row>
    <row r="2210" spans="1:7" hidden="1" x14ac:dyDescent="0.3">
      <c r="A2210" s="356">
        <v>104870</v>
      </c>
      <c r="B2210" s="356">
        <v>343</v>
      </c>
      <c r="C2210" s="356" t="s">
        <v>712</v>
      </c>
      <c r="D2210" s="356">
        <v>3432054</v>
      </c>
      <c r="E2210" s="356" t="s">
        <v>10290</v>
      </c>
      <c r="F2210" s="356"/>
      <c r="G2210" s="355">
        <v>8297.5</v>
      </c>
    </row>
    <row r="2211" spans="1:7" hidden="1" x14ac:dyDescent="0.3">
      <c r="A2211" s="356">
        <v>104871</v>
      </c>
      <c r="B2211" s="356">
        <v>343</v>
      </c>
      <c r="C2211" s="356" t="s">
        <v>712</v>
      </c>
      <c r="D2211" s="356">
        <v>3432056</v>
      </c>
      <c r="E2211" s="356" t="s">
        <v>10289</v>
      </c>
      <c r="F2211" s="356"/>
      <c r="G2211" s="355">
        <v>8072.5</v>
      </c>
    </row>
    <row r="2212" spans="1:7" hidden="1" x14ac:dyDescent="0.3">
      <c r="A2212" s="356">
        <v>104872</v>
      </c>
      <c r="B2212" s="356">
        <v>343</v>
      </c>
      <c r="C2212" s="356" t="s">
        <v>712</v>
      </c>
      <c r="D2212" s="356">
        <v>3432057</v>
      </c>
      <c r="E2212" s="356" t="s">
        <v>10288</v>
      </c>
      <c r="F2212" s="356"/>
      <c r="G2212" s="355">
        <v>7512.25</v>
      </c>
    </row>
    <row r="2213" spans="1:7" hidden="1" x14ac:dyDescent="0.3">
      <c r="A2213" s="356">
        <v>104874</v>
      </c>
      <c r="B2213" s="356">
        <v>343</v>
      </c>
      <c r="C2213" s="356" t="s">
        <v>712</v>
      </c>
      <c r="D2213" s="356">
        <v>3432060</v>
      </c>
      <c r="E2213" s="356" t="s">
        <v>10287</v>
      </c>
      <c r="F2213" s="356"/>
      <c r="G2213" s="355">
        <v>6778.75</v>
      </c>
    </row>
    <row r="2214" spans="1:7" hidden="1" x14ac:dyDescent="0.3">
      <c r="A2214" s="356">
        <v>104878</v>
      </c>
      <c r="B2214" s="356">
        <v>343</v>
      </c>
      <c r="C2214" s="356" t="s">
        <v>712</v>
      </c>
      <c r="D2214" s="356">
        <v>3432066</v>
      </c>
      <c r="E2214" s="356" t="s">
        <v>10286</v>
      </c>
      <c r="F2214" s="356"/>
      <c r="G2214" s="355">
        <v>8401</v>
      </c>
    </row>
    <row r="2215" spans="1:7" hidden="1" x14ac:dyDescent="0.3">
      <c r="A2215" s="356">
        <v>104879</v>
      </c>
      <c r="B2215" s="356">
        <v>343</v>
      </c>
      <c r="C2215" s="356" t="s">
        <v>712</v>
      </c>
      <c r="D2215" s="356">
        <v>3432067</v>
      </c>
      <c r="E2215" s="356" t="s">
        <v>10285</v>
      </c>
      <c r="F2215" s="356"/>
      <c r="G2215" s="355">
        <v>7803.4</v>
      </c>
    </row>
    <row r="2216" spans="1:7" hidden="1" x14ac:dyDescent="0.3">
      <c r="A2216" s="356">
        <v>104881</v>
      </c>
      <c r="B2216" s="356">
        <v>343</v>
      </c>
      <c r="C2216" s="356" t="s">
        <v>712</v>
      </c>
      <c r="D2216" s="356">
        <v>3432075</v>
      </c>
      <c r="E2216" s="356" t="s">
        <v>306</v>
      </c>
      <c r="F2216" s="356"/>
      <c r="G2216" s="355">
        <v>7798</v>
      </c>
    </row>
    <row r="2217" spans="1:7" hidden="1" x14ac:dyDescent="0.3">
      <c r="A2217" s="356">
        <v>104882</v>
      </c>
      <c r="B2217" s="356">
        <v>343</v>
      </c>
      <c r="C2217" s="356" t="s">
        <v>712</v>
      </c>
      <c r="D2217" s="356">
        <v>3432076</v>
      </c>
      <c r="E2217" s="356" t="s">
        <v>10284</v>
      </c>
      <c r="F2217" s="356"/>
      <c r="G2217" s="355">
        <v>6306.25</v>
      </c>
    </row>
    <row r="2218" spans="1:7" hidden="1" x14ac:dyDescent="0.3">
      <c r="A2218" s="356">
        <v>104883</v>
      </c>
      <c r="B2218" s="356">
        <v>343</v>
      </c>
      <c r="C2218" s="356" t="s">
        <v>712</v>
      </c>
      <c r="D2218" s="356">
        <v>3432078</v>
      </c>
      <c r="E2218" s="356" t="s">
        <v>10283</v>
      </c>
      <c r="F2218" s="356"/>
      <c r="G2218" s="355">
        <v>6983.5</v>
      </c>
    </row>
    <row r="2219" spans="1:7" hidden="1" x14ac:dyDescent="0.3">
      <c r="A2219" s="356">
        <v>104884</v>
      </c>
      <c r="B2219" s="356">
        <v>343</v>
      </c>
      <c r="C2219" s="356" t="s">
        <v>712</v>
      </c>
      <c r="D2219" s="356">
        <v>3432080</v>
      </c>
      <c r="E2219" s="356" t="s">
        <v>10282</v>
      </c>
      <c r="F2219" s="356"/>
      <c r="G2219" s="355">
        <v>6767.05</v>
      </c>
    </row>
    <row r="2220" spans="1:7" hidden="1" x14ac:dyDescent="0.3">
      <c r="A2220" s="356">
        <v>104885</v>
      </c>
      <c r="B2220" s="356">
        <v>343</v>
      </c>
      <c r="C2220" s="356" t="s">
        <v>712</v>
      </c>
      <c r="D2220" s="356">
        <v>3432086</v>
      </c>
      <c r="E2220" s="356" t="s">
        <v>10281</v>
      </c>
      <c r="F2220" s="356"/>
      <c r="G2220" s="355">
        <v>6042.44</v>
      </c>
    </row>
    <row r="2221" spans="1:7" hidden="1" x14ac:dyDescent="0.3">
      <c r="A2221" s="356">
        <v>104886</v>
      </c>
      <c r="B2221" s="356">
        <v>343</v>
      </c>
      <c r="C2221" s="356" t="s">
        <v>712</v>
      </c>
      <c r="D2221" s="356">
        <v>3432087</v>
      </c>
      <c r="E2221" s="356" t="s">
        <v>10280</v>
      </c>
      <c r="F2221" s="356"/>
      <c r="G2221" s="355">
        <v>6380.5</v>
      </c>
    </row>
    <row r="2222" spans="1:7" hidden="1" x14ac:dyDescent="0.3">
      <c r="A2222" s="356">
        <v>104887</v>
      </c>
      <c r="B2222" s="356">
        <v>343</v>
      </c>
      <c r="C2222" s="356" t="s">
        <v>712</v>
      </c>
      <c r="D2222" s="356">
        <v>3432088</v>
      </c>
      <c r="E2222" s="356" t="s">
        <v>10279</v>
      </c>
      <c r="F2222" s="356"/>
      <c r="G2222" s="355">
        <v>7251.25</v>
      </c>
    </row>
    <row r="2223" spans="1:7" hidden="1" x14ac:dyDescent="0.3">
      <c r="A2223" s="356">
        <v>104889</v>
      </c>
      <c r="B2223" s="356">
        <v>343</v>
      </c>
      <c r="C2223" s="356" t="s">
        <v>712</v>
      </c>
      <c r="D2223" s="356">
        <v>3432090</v>
      </c>
      <c r="E2223" s="356" t="s">
        <v>10278</v>
      </c>
      <c r="F2223" s="356"/>
      <c r="G2223" s="355">
        <v>6227.5</v>
      </c>
    </row>
    <row r="2224" spans="1:7" hidden="1" x14ac:dyDescent="0.3">
      <c r="A2224" s="356">
        <v>104890</v>
      </c>
      <c r="B2224" s="356">
        <v>343</v>
      </c>
      <c r="C2224" s="356" t="s">
        <v>712</v>
      </c>
      <c r="D2224" s="356">
        <v>3432091</v>
      </c>
      <c r="E2224" s="356" t="s">
        <v>10277</v>
      </c>
      <c r="F2224" s="356"/>
      <c r="G2224" s="355">
        <v>6407.5</v>
      </c>
    </row>
    <row r="2225" spans="1:7" hidden="1" x14ac:dyDescent="0.3">
      <c r="A2225" s="356">
        <v>104891</v>
      </c>
      <c r="B2225" s="356">
        <v>343</v>
      </c>
      <c r="C2225" s="356" t="s">
        <v>712</v>
      </c>
      <c r="D2225" s="356">
        <v>3432092</v>
      </c>
      <c r="E2225" s="356" t="s">
        <v>10276</v>
      </c>
      <c r="F2225" s="356"/>
      <c r="G2225" s="355">
        <v>7276.45</v>
      </c>
    </row>
    <row r="2226" spans="1:7" hidden="1" x14ac:dyDescent="0.3">
      <c r="A2226" s="356">
        <v>104892</v>
      </c>
      <c r="B2226" s="356">
        <v>343</v>
      </c>
      <c r="C2226" s="356" t="s">
        <v>712</v>
      </c>
      <c r="D2226" s="356">
        <v>3432093</v>
      </c>
      <c r="E2226" s="356" t="s">
        <v>10275</v>
      </c>
      <c r="F2226" s="356"/>
      <c r="G2226" s="355">
        <v>8398.75</v>
      </c>
    </row>
    <row r="2227" spans="1:7" hidden="1" x14ac:dyDescent="0.3">
      <c r="A2227" s="356">
        <v>104893</v>
      </c>
      <c r="B2227" s="356">
        <v>343</v>
      </c>
      <c r="C2227" s="356" t="s">
        <v>712</v>
      </c>
      <c r="D2227" s="356">
        <v>3433000</v>
      </c>
      <c r="E2227" s="356" t="s">
        <v>1784</v>
      </c>
      <c r="F2227" s="356"/>
      <c r="G2227" s="355">
        <v>8432.5</v>
      </c>
    </row>
    <row r="2228" spans="1:7" hidden="1" x14ac:dyDescent="0.3">
      <c r="A2228" s="356">
        <v>104894</v>
      </c>
      <c r="B2228" s="356">
        <v>343</v>
      </c>
      <c r="C2228" s="356" t="s">
        <v>712</v>
      </c>
      <c r="D2228" s="356">
        <v>3433010</v>
      </c>
      <c r="E2228" s="356" t="s">
        <v>2574</v>
      </c>
      <c r="F2228" s="356"/>
      <c r="G2228" s="355">
        <v>5935</v>
      </c>
    </row>
    <row r="2229" spans="1:7" hidden="1" x14ac:dyDescent="0.3">
      <c r="A2229" s="356">
        <v>104897</v>
      </c>
      <c r="B2229" s="356">
        <v>343</v>
      </c>
      <c r="C2229" s="356" t="s">
        <v>712</v>
      </c>
      <c r="D2229" s="356">
        <v>3433024</v>
      </c>
      <c r="E2229" s="356" t="s">
        <v>5792</v>
      </c>
      <c r="F2229" s="356"/>
      <c r="G2229" s="355">
        <v>8443.75</v>
      </c>
    </row>
    <row r="2230" spans="1:7" hidden="1" x14ac:dyDescent="0.3">
      <c r="A2230" s="356">
        <v>104898</v>
      </c>
      <c r="B2230" s="356">
        <v>343</v>
      </c>
      <c r="C2230" s="356" t="s">
        <v>712</v>
      </c>
      <c r="D2230" s="356">
        <v>3433025</v>
      </c>
      <c r="E2230" s="356" t="s">
        <v>10274</v>
      </c>
      <c r="F2230" s="356"/>
      <c r="G2230" s="355">
        <v>6328.75</v>
      </c>
    </row>
    <row r="2231" spans="1:7" hidden="1" x14ac:dyDescent="0.3">
      <c r="A2231" s="356">
        <v>104900</v>
      </c>
      <c r="B2231" s="356">
        <v>343</v>
      </c>
      <c r="C2231" s="356" t="s">
        <v>712</v>
      </c>
      <c r="D2231" s="356">
        <v>3433303</v>
      </c>
      <c r="E2231" s="356" t="s">
        <v>9119</v>
      </c>
      <c r="F2231" s="356" t="s">
        <v>294</v>
      </c>
      <c r="G2231" s="355">
        <v>7151.44</v>
      </c>
    </row>
    <row r="2232" spans="1:7" hidden="1" x14ac:dyDescent="0.3">
      <c r="A2232" s="356">
        <v>104902</v>
      </c>
      <c r="B2232" s="356">
        <v>343</v>
      </c>
      <c r="C2232" s="356" t="s">
        <v>712</v>
      </c>
      <c r="D2232" s="356">
        <v>3433305</v>
      </c>
      <c r="E2232" s="356" t="s">
        <v>10014</v>
      </c>
      <c r="F2232" s="356" t="s">
        <v>294</v>
      </c>
      <c r="G2232" s="355">
        <v>6871.5</v>
      </c>
    </row>
    <row r="2233" spans="1:7" hidden="1" x14ac:dyDescent="0.3">
      <c r="A2233" s="356">
        <v>104903</v>
      </c>
      <c r="B2233" s="356">
        <v>343</v>
      </c>
      <c r="C2233" s="356" t="s">
        <v>712</v>
      </c>
      <c r="D2233" s="356">
        <v>3433307</v>
      </c>
      <c r="E2233" s="356" t="s">
        <v>10273</v>
      </c>
      <c r="F2233" s="356" t="s">
        <v>294</v>
      </c>
      <c r="G2233" s="355">
        <v>6883.65</v>
      </c>
    </row>
    <row r="2234" spans="1:7" hidden="1" x14ac:dyDescent="0.3">
      <c r="A2234" s="356">
        <v>104905</v>
      </c>
      <c r="B2234" s="356">
        <v>343</v>
      </c>
      <c r="C2234" s="356" t="s">
        <v>712</v>
      </c>
      <c r="D2234" s="356">
        <v>3433313</v>
      </c>
      <c r="E2234" s="356" t="s">
        <v>7860</v>
      </c>
      <c r="F2234" s="356" t="s">
        <v>294</v>
      </c>
      <c r="G2234" s="355">
        <v>9799.65</v>
      </c>
    </row>
    <row r="2235" spans="1:7" hidden="1" x14ac:dyDescent="0.3">
      <c r="A2235" s="356">
        <v>104906</v>
      </c>
      <c r="B2235" s="356">
        <v>343</v>
      </c>
      <c r="C2235" s="356" t="s">
        <v>712</v>
      </c>
      <c r="D2235" s="356">
        <v>3433316</v>
      </c>
      <c r="E2235" s="356" t="s">
        <v>10272</v>
      </c>
      <c r="F2235" s="356" t="s">
        <v>294</v>
      </c>
      <c r="G2235" s="355">
        <v>7272.45</v>
      </c>
    </row>
    <row r="2236" spans="1:7" hidden="1" x14ac:dyDescent="0.3">
      <c r="A2236" s="356">
        <v>104910</v>
      </c>
      <c r="B2236" s="356">
        <v>343</v>
      </c>
      <c r="C2236" s="356" t="s">
        <v>712</v>
      </c>
      <c r="D2236" s="356">
        <v>3433322</v>
      </c>
      <c r="E2236" s="356" t="s">
        <v>1233</v>
      </c>
      <c r="F2236" s="356" t="s">
        <v>294</v>
      </c>
      <c r="G2236" s="355">
        <v>7044.03</v>
      </c>
    </row>
    <row r="2237" spans="1:7" hidden="1" x14ac:dyDescent="0.3">
      <c r="A2237" s="356">
        <v>104915</v>
      </c>
      <c r="B2237" s="356">
        <v>343</v>
      </c>
      <c r="C2237" s="356" t="s">
        <v>712</v>
      </c>
      <c r="D2237" s="356">
        <v>3433336</v>
      </c>
      <c r="E2237" s="356" t="s">
        <v>411</v>
      </c>
      <c r="F2237" s="356" t="s">
        <v>294</v>
      </c>
      <c r="G2237" s="355">
        <v>6774.3</v>
      </c>
    </row>
    <row r="2238" spans="1:7" hidden="1" x14ac:dyDescent="0.3">
      <c r="A2238" s="356">
        <v>104916</v>
      </c>
      <c r="B2238" s="356">
        <v>343</v>
      </c>
      <c r="C2238" s="356" t="s">
        <v>712</v>
      </c>
      <c r="D2238" s="356">
        <v>3433337</v>
      </c>
      <c r="E2238" s="356" t="s">
        <v>8682</v>
      </c>
      <c r="F2238" s="356" t="s">
        <v>294</v>
      </c>
      <c r="G2238" s="355">
        <v>10929.6</v>
      </c>
    </row>
    <row r="2239" spans="1:7" hidden="1" x14ac:dyDescent="0.3">
      <c r="A2239" s="356">
        <v>104917</v>
      </c>
      <c r="B2239" s="356">
        <v>343</v>
      </c>
      <c r="C2239" s="356" t="s">
        <v>712</v>
      </c>
      <c r="D2239" s="356">
        <v>3433338</v>
      </c>
      <c r="E2239" s="356" t="s">
        <v>10271</v>
      </c>
      <c r="F2239" s="356" t="s">
        <v>294</v>
      </c>
      <c r="G2239" s="355">
        <v>5146.6899999999996</v>
      </c>
    </row>
    <row r="2240" spans="1:7" hidden="1" x14ac:dyDescent="0.3">
      <c r="A2240" s="356">
        <v>104918</v>
      </c>
      <c r="B2240" s="356">
        <v>343</v>
      </c>
      <c r="C2240" s="356" t="s">
        <v>712</v>
      </c>
      <c r="D2240" s="356">
        <v>3433339</v>
      </c>
      <c r="E2240" s="356" t="s">
        <v>1159</v>
      </c>
      <c r="F2240" s="356" t="s">
        <v>294</v>
      </c>
      <c r="G2240" s="355">
        <v>8742.6</v>
      </c>
    </row>
    <row r="2241" spans="1:7" hidden="1" x14ac:dyDescent="0.3">
      <c r="A2241" s="356">
        <v>104920</v>
      </c>
      <c r="B2241" s="356">
        <v>343</v>
      </c>
      <c r="C2241" s="356" t="s">
        <v>712</v>
      </c>
      <c r="D2241" s="356">
        <v>3433342</v>
      </c>
      <c r="E2241" s="356" t="s">
        <v>2574</v>
      </c>
      <c r="F2241" s="356" t="s">
        <v>294</v>
      </c>
      <c r="G2241" s="355">
        <v>6713.55</v>
      </c>
    </row>
    <row r="2242" spans="1:7" hidden="1" x14ac:dyDescent="0.3">
      <c r="A2242" s="356">
        <v>104921</v>
      </c>
      <c r="B2242" s="356">
        <v>343</v>
      </c>
      <c r="C2242" s="356" t="s">
        <v>712</v>
      </c>
      <c r="D2242" s="356">
        <v>3433343</v>
      </c>
      <c r="E2242" s="356" t="s">
        <v>10270</v>
      </c>
      <c r="F2242" s="356" t="s">
        <v>294</v>
      </c>
      <c r="G2242" s="355">
        <v>7082.91</v>
      </c>
    </row>
    <row r="2243" spans="1:7" hidden="1" x14ac:dyDescent="0.3">
      <c r="A2243" s="356">
        <v>104922</v>
      </c>
      <c r="B2243" s="356">
        <v>343</v>
      </c>
      <c r="C2243" s="356" t="s">
        <v>712</v>
      </c>
      <c r="D2243" s="356">
        <v>3433345</v>
      </c>
      <c r="E2243" s="356" t="s">
        <v>10269</v>
      </c>
      <c r="F2243" s="356" t="s">
        <v>294</v>
      </c>
      <c r="G2243" s="355">
        <v>6847.2</v>
      </c>
    </row>
    <row r="2244" spans="1:7" hidden="1" x14ac:dyDescent="0.3">
      <c r="A2244" s="356">
        <v>104925</v>
      </c>
      <c r="B2244" s="356">
        <v>343</v>
      </c>
      <c r="C2244" s="356" t="s">
        <v>712</v>
      </c>
      <c r="D2244" s="356">
        <v>3433351</v>
      </c>
      <c r="E2244" s="356" t="s">
        <v>5519</v>
      </c>
      <c r="F2244" s="356" t="s">
        <v>294</v>
      </c>
      <c r="G2244" s="355">
        <v>6997.62</v>
      </c>
    </row>
    <row r="2245" spans="1:7" hidden="1" x14ac:dyDescent="0.3">
      <c r="A2245" s="356">
        <v>104926</v>
      </c>
      <c r="B2245" s="356">
        <v>343</v>
      </c>
      <c r="C2245" s="356" t="s">
        <v>712</v>
      </c>
      <c r="D2245" s="356">
        <v>3433353</v>
      </c>
      <c r="E2245" s="356" t="s">
        <v>10268</v>
      </c>
      <c r="F2245" s="356" t="s">
        <v>294</v>
      </c>
      <c r="G2245" s="355">
        <v>13053.42</v>
      </c>
    </row>
    <row r="2246" spans="1:7" hidden="1" x14ac:dyDescent="0.3">
      <c r="A2246" s="356">
        <v>104927</v>
      </c>
      <c r="B2246" s="356">
        <v>343</v>
      </c>
      <c r="C2246" s="356" t="s">
        <v>712</v>
      </c>
      <c r="D2246" s="356">
        <v>3433354</v>
      </c>
      <c r="E2246" s="356" t="s">
        <v>1448</v>
      </c>
      <c r="F2246" s="356" t="s">
        <v>294</v>
      </c>
      <c r="G2246" s="355">
        <v>5583.6</v>
      </c>
    </row>
    <row r="2247" spans="1:7" hidden="1" x14ac:dyDescent="0.3">
      <c r="A2247" s="356">
        <v>104928</v>
      </c>
      <c r="B2247" s="356">
        <v>343</v>
      </c>
      <c r="C2247" s="356" t="s">
        <v>712</v>
      </c>
      <c r="D2247" s="356">
        <v>3433355</v>
      </c>
      <c r="E2247" s="356" t="s">
        <v>10267</v>
      </c>
      <c r="F2247" s="356" t="s">
        <v>294</v>
      </c>
      <c r="G2247" s="355">
        <v>8428.64</v>
      </c>
    </row>
    <row r="2248" spans="1:7" hidden="1" x14ac:dyDescent="0.3">
      <c r="A2248" s="356">
        <v>104929</v>
      </c>
      <c r="B2248" s="356">
        <v>343</v>
      </c>
      <c r="C2248" s="356" t="s">
        <v>712</v>
      </c>
      <c r="D2248" s="356">
        <v>3433357</v>
      </c>
      <c r="E2248" s="356" t="s">
        <v>660</v>
      </c>
      <c r="F2248" s="356" t="s">
        <v>294</v>
      </c>
      <c r="G2248" s="355">
        <v>6579.9</v>
      </c>
    </row>
    <row r="2249" spans="1:7" hidden="1" x14ac:dyDescent="0.3">
      <c r="A2249" s="356">
        <v>104930</v>
      </c>
      <c r="B2249" s="356">
        <v>343</v>
      </c>
      <c r="C2249" s="356" t="s">
        <v>712</v>
      </c>
      <c r="D2249" s="356">
        <v>3433359</v>
      </c>
      <c r="E2249" s="356" t="s">
        <v>10266</v>
      </c>
      <c r="F2249" s="356" t="s">
        <v>294</v>
      </c>
      <c r="G2249" s="355">
        <v>7257.87</v>
      </c>
    </row>
    <row r="2250" spans="1:7" hidden="1" x14ac:dyDescent="0.3">
      <c r="A2250" s="356">
        <v>104931</v>
      </c>
      <c r="B2250" s="356">
        <v>343</v>
      </c>
      <c r="C2250" s="356" t="s">
        <v>712</v>
      </c>
      <c r="D2250" s="356">
        <v>3433361</v>
      </c>
      <c r="E2250" s="356" t="s">
        <v>4723</v>
      </c>
      <c r="F2250" s="356" t="s">
        <v>294</v>
      </c>
      <c r="G2250" s="355">
        <v>9804.51</v>
      </c>
    </row>
    <row r="2251" spans="1:7" hidden="1" x14ac:dyDescent="0.3">
      <c r="A2251" s="356">
        <v>104932</v>
      </c>
      <c r="B2251" s="356">
        <v>343</v>
      </c>
      <c r="C2251" s="356" t="s">
        <v>712</v>
      </c>
      <c r="D2251" s="356">
        <v>3433362</v>
      </c>
      <c r="E2251" s="356" t="s">
        <v>2448</v>
      </c>
      <c r="F2251" s="356" t="s">
        <v>294</v>
      </c>
      <c r="G2251" s="355">
        <v>9350.1</v>
      </c>
    </row>
    <row r="2252" spans="1:7" hidden="1" x14ac:dyDescent="0.3">
      <c r="A2252" s="356">
        <v>104934</v>
      </c>
      <c r="B2252" s="356">
        <v>343</v>
      </c>
      <c r="C2252" s="356" t="s">
        <v>712</v>
      </c>
      <c r="D2252" s="356">
        <v>3433364</v>
      </c>
      <c r="E2252" s="356" t="s">
        <v>10127</v>
      </c>
      <c r="F2252" s="356" t="s">
        <v>294</v>
      </c>
      <c r="G2252" s="355">
        <v>7316.19</v>
      </c>
    </row>
    <row r="2253" spans="1:7" hidden="1" x14ac:dyDescent="0.3">
      <c r="A2253" s="356">
        <v>104935</v>
      </c>
      <c r="B2253" s="356">
        <v>343</v>
      </c>
      <c r="C2253" s="356" t="s">
        <v>712</v>
      </c>
      <c r="D2253" s="356">
        <v>3433366</v>
      </c>
      <c r="E2253" s="356" t="s">
        <v>10265</v>
      </c>
      <c r="F2253" s="356" t="s">
        <v>294</v>
      </c>
      <c r="G2253" s="355">
        <v>6020.51</v>
      </c>
    </row>
    <row r="2254" spans="1:7" hidden="1" x14ac:dyDescent="0.3">
      <c r="A2254" s="356">
        <v>104936</v>
      </c>
      <c r="B2254" s="356">
        <v>343</v>
      </c>
      <c r="C2254" s="356" t="s">
        <v>712</v>
      </c>
      <c r="D2254" s="356">
        <v>3433367</v>
      </c>
      <c r="E2254" s="356" t="s">
        <v>7513</v>
      </c>
      <c r="F2254" s="356" t="s">
        <v>294</v>
      </c>
      <c r="G2254" s="355">
        <v>7223.85</v>
      </c>
    </row>
    <row r="2255" spans="1:7" hidden="1" x14ac:dyDescent="0.3">
      <c r="A2255" s="356">
        <v>104937</v>
      </c>
      <c r="B2255" s="356">
        <v>343</v>
      </c>
      <c r="C2255" s="356" t="s">
        <v>712</v>
      </c>
      <c r="D2255" s="356">
        <v>3433368</v>
      </c>
      <c r="E2255" s="356" t="s">
        <v>10264</v>
      </c>
      <c r="F2255" s="356" t="s">
        <v>294</v>
      </c>
      <c r="G2255" s="355">
        <v>9386.5499999999993</v>
      </c>
    </row>
    <row r="2256" spans="1:7" hidden="1" x14ac:dyDescent="0.3">
      <c r="A2256" s="356">
        <v>104938</v>
      </c>
      <c r="B2256" s="356">
        <v>343</v>
      </c>
      <c r="C2256" s="356" t="s">
        <v>712</v>
      </c>
      <c r="D2256" s="356">
        <v>3433369</v>
      </c>
      <c r="E2256" s="356" t="s">
        <v>10263</v>
      </c>
      <c r="F2256" s="356" t="s">
        <v>294</v>
      </c>
      <c r="G2256" s="355">
        <v>6859.35</v>
      </c>
    </row>
    <row r="2257" spans="1:7" hidden="1" x14ac:dyDescent="0.3">
      <c r="A2257" s="356">
        <v>104939</v>
      </c>
      <c r="B2257" s="356">
        <v>894</v>
      </c>
      <c r="C2257" s="356" t="s">
        <v>325</v>
      </c>
      <c r="D2257" s="356">
        <v>8943364</v>
      </c>
      <c r="E2257" s="356" t="s">
        <v>10262</v>
      </c>
      <c r="F2257" s="356"/>
      <c r="G2257" s="355">
        <v>10061.5</v>
      </c>
    </row>
    <row r="2258" spans="1:7" hidden="1" x14ac:dyDescent="0.3">
      <c r="A2258" s="356">
        <v>104940</v>
      </c>
      <c r="B2258" s="356">
        <v>343</v>
      </c>
      <c r="C2258" s="356" t="s">
        <v>712</v>
      </c>
      <c r="D2258" s="356">
        <v>3433374</v>
      </c>
      <c r="E2258" s="356" t="s">
        <v>10261</v>
      </c>
      <c r="F2258" s="356" t="s">
        <v>294</v>
      </c>
      <c r="G2258" s="355">
        <v>9750.56</v>
      </c>
    </row>
    <row r="2259" spans="1:7" hidden="1" x14ac:dyDescent="0.3">
      <c r="A2259" s="356">
        <v>104941</v>
      </c>
      <c r="B2259" s="356">
        <v>343</v>
      </c>
      <c r="C2259" s="356" t="s">
        <v>712</v>
      </c>
      <c r="D2259" s="356">
        <v>3433375</v>
      </c>
      <c r="E2259" s="356" t="s">
        <v>10260</v>
      </c>
      <c r="F2259" s="356" t="s">
        <v>294</v>
      </c>
      <c r="G2259" s="355">
        <v>6847.2</v>
      </c>
    </row>
    <row r="2260" spans="1:7" hidden="1" x14ac:dyDescent="0.3">
      <c r="A2260" s="356">
        <v>104942</v>
      </c>
      <c r="B2260" s="356">
        <v>343</v>
      </c>
      <c r="C2260" s="356" t="s">
        <v>712</v>
      </c>
      <c r="D2260" s="356">
        <v>3433376</v>
      </c>
      <c r="E2260" s="356" t="s">
        <v>10259</v>
      </c>
      <c r="F2260" s="356" t="s">
        <v>294</v>
      </c>
      <c r="G2260" s="355">
        <v>7167.96</v>
      </c>
    </row>
    <row r="2261" spans="1:7" hidden="1" x14ac:dyDescent="0.3">
      <c r="A2261" s="356">
        <v>104956</v>
      </c>
      <c r="B2261" s="356">
        <v>343</v>
      </c>
      <c r="C2261" s="356" t="s">
        <v>712</v>
      </c>
      <c r="D2261" s="356">
        <v>3434110</v>
      </c>
      <c r="E2261" s="356" t="s">
        <v>10258</v>
      </c>
      <c r="F2261" s="356"/>
      <c r="G2261" s="355">
        <v>18090.62</v>
      </c>
    </row>
    <row r="2262" spans="1:7" hidden="1" x14ac:dyDescent="0.3">
      <c r="A2262" s="356">
        <v>104959</v>
      </c>
      <c r="B2262" s="356">
        <v>343</v>
      </c>
      <c r="C2262" s="356" t="s">
        <v>712</v>
      </c>
      <c r="D2262" s="356">
        <v>3434611</v>
      </c>
      <c r="E2262" s="356" t="s">
        <v>10257</v>
      </c>
      <c r="F2262" s="356" t="s">
        <v>294</v>
      </c>
      <c r="G2262" s="355">
        <v>12320.78</v>
      </c>
    </row>
    <row r="2263" spans="1:7" hidden="1" x14ac:dyDescent="0.3">
      <c r="A2263" s="356">
        <v>104960</v>
      </c>
      <c r="B2263" s="356">
        <v>343</v>
      </c>
      <c r="C2263" s="356" t="s">
        <v>712</v>
      </c>
      <c r="D2263" s="356">
        <v>3434621</v>
      </c>
      <c r="E2263" s="356" t="s">
        <v>10256</v>
      </c>
      <c r="F2263" s="356" t="s">
        <v>294</v>
      </c>
      <c r="G2263" s="355">
        <v>29221.42</v>
      </c>
    </row>
    <row r="2264" spans="1:7" hidden="1" x14ac:dyDescent="0.3">
      <c r="A2264" s="356">
        <v>104961</v>
      </c>
      <c r="B2264" s="356">
        <v>343</v>
      </c>
      <c r="C2264" s="356" t="s">
        <v>712</v>
      </c>
      <c r="D2264" s="356">
        <v>3434623</v>
      </c>
      <c r="E2264" s="356" t="s">
        <v>10255</v>
      </c>
      <c r="F2264" s="356" t="s">
        <v>294</v>
      </c>
      <c r="G2264" s="355">
        <v>28838.7</v>
      </c>
    </row>
    <row r="2265" spans="1:7" hidden="1" x14ac:dyDescent="0.3">
      <c r="A2265" s="356">
        <v>104962</v>
      </c>
      <c r="B2265" s="356">
        <v>343</v>
      </c>
      <c r="C2265" s="356" t="s">
        <v>712</v>
      </c>
      <c r="D2265" s="356">
        <v>3434624</v>
      </c>
      <c r="E2265" s="356" t="s">
        <v>10254</v>
      </c>
      <c r="F2265" s="356" t="s">
        <v>294</v>
      </c>
      <c r="G2265" s="355">
        <v>21111.3</v>
      </c>
    </row>
    <row r="2266" spans="1:7" hidden="1" x14ac:dyDescent="0.3">
      <c r="A2266" s="356">
        <v>104964</v>
      </c>
      <c r="B2266" s="356">
        <v>343</v>
      </c>
      <c r="C2266" s="356" t="s">
        <v>712</v>
      </c>
      <c r="D2266" s="356">
        <v>3434800</v>
      </c>
      <c r="E2266" s="356" t="s">
        <v>10253</v>
      </c>
      <c r="F2266" s="356" t="s">
        <v>294</v>
      </c>
      <c r="G2266" s="355">
        <v>24306.75</v>
      </c>
    </row>
    <row r="2267" spans="1:7" hidden="1" x14ac:dyDescent="0.3">
      <c r="A2267" s="356">
        <v>104977</v>
      </c>
      <c r="B2267" s="356">
        <v>343</v>
      </c>
      <c r="C2267" s="356" t="s">
        <v>712</v>
      </c>
      <c r="D2267" s="356">
        <v>3437004</v>
      </c>
      <c r="E2267" s="356" t="s">
        <v>10252</v>
      </c>
      <c r="F2267" s="356"/>
      <c r="G2267" s="355">
        <v>7577.5</v>
      </c>
    </row>
    <row r="2268" spans="1:7" hidden="1" x14ac:dyDescent="0.3">
      <c r="A2268" s="356">
        <v>104979</v>
      </c>
      <c r="B2268" s="356">
        <v>343</v>
      </c>
      <c r="C2268" s="356" t="s">
        <v>712</v>
      </c>
      <c r="D2268" s="356">
        <v>3437006</v>
      </c>
      <c r="E2268" s="356" t="s">
        <v>10251</v>
      </c>
      <c r="F2268" s="356"/>
      <c r="G2268" s="355">
        <v>7368.25</v>
      </c>
    </row>
    <row r="2269" spans="1:7" hidden="1" x14ac:dyDescent="0.3">
      <c r="A2269" s="356">
        <v>104980</v>
      </c>
      <c r="B2269" s="356">
        <v>343</v>
      </c>
      <c r="C2269" s="356" t="s">
        <v>712</v>
      </c>
      <c r="D2269" s="356">
        <v>3437009</v>
      </c>
      <c r="E2269" s="356" t="s">
        <v>10250</v>
      </c>
      <c r="F2269" s="356"/>
      <c r="G2269" s="355">
        <v>8657.5</v>
      </c>
    </row>
    <row r="2270" spans="1:7" hidden="1" x14ac:dyDescent="0.3">
      <c r="A2270" s="356">
        <v>104982</v>
      </c>
      <c r="B2270" s="356">
        <v>343</v>
      </c>
      <c r="C2270" s="356" t="s">
        <v>712</v>
      </c>
      <c r="D2270" s="356">
        <v>3437011</v>
      </c>
      <c r="E2270" s="356" t="s">
        <v>1276</v>
      </c>
      <c r="F2270" s="356"/>
      <c r="G2270" s="355">
        <v>7037.5</v>
      </c>
    </row>
    <row r="2271" spans="1:7" hidden="1" x14ac:dyDescent="0.3">
      <c r="A2271" s="356">
        <v>104983</v>
      </c>
      <c r="B2271" s="356">
        <v>343</v>
      </c>
      <c r="C2271" s="356" t="s">
        <v>712</v>
      </c>
      <c r="D2271" s="356">
        <v>3437013</v>
      </c>
      <c r="E2271" s="356" t="s">
        <v>10249</v>
      </c>
      <c r="F2271" s="356"/>
      <c r="G2271" s="355">
        <v>10216.75</v>
      </c>
    </row>
    <row r="2272" spans="1:7" hidden="1" x14ac:dyDescent="0.3">
      <c r="A2272" s="356">
        <v>104984</v>
      </c>
      <c r="B2272" s="356">
        <v>344</v>
      </c>
      <c r="C2272" s="356" t="s">
        <v>471</v>
      </c>
      <c r="D2272" s="356">
        <v>3441000</v>
      </c>
      <c r="E2272" s="356" t="s">
        <v>10248</v>
      </c>
      <c r="F2272" s="356"/>
      <c r="G2272" s="355">
        <v>4548.1000000000004</v>
      </c>
    </row>
    <row r="2273" spans="1:7" hidden="1" x14ac:dyDescent="0.3">
      <c r="A2273" s="356">
        <v>104985</v>
      </c>
      <c r="B2273" s="356">
        <v>344</v>
      </c>
      <c r="C2273" s="356" t="s">
        <v>471</v>
      </c>
      <c r="D2273" s="356">
        <v>3441001</v>
      </c>
      <c r="E2273" s="356" t="s">
        <v>10247</v>
      </c>
      <c r="F2273" s="356"/>
      <c r="G2273" s="355">
        <v>5080</v>
      </c>
    </row>
    <row r="2274" spans="1:7" hidden="1" x14ac:dyDescent="0.3">
      <c r="A2274" s="356">
        <v>104986</v>
      </c>
      <c r="B2274" s="356">
        <v>344</v>
      </c>
      <c r="C2274" s="356" t="s">
        <v>471</v>
      </c>
      <c r="D2274" s="356">
        <v>3441002</v>
      </c>
      <c r="E2274" s="356" t="s">
        <v>10246</v>
      </c>
      <c r="F2274" s="356"/>
      <c r="G2274" s="355">
        <v>4843.75</v>
      </c>
    </row>
    <row r="2275" spans="1:7" hidden="1" x14ac:dyDescent="0.3">
      <c r="A2275" s="356">
        <v>104988</v>
      </c>
      <c r="B2275" s="356">
        <v>344</v>
      </c>
      <c r="C2275" s="356" t="s">
        <v>471</v>
      </c>
      <c r="D2275" s="356">
        <v>3442000</v>
      </c>
      <c r="E2275" s="356" t="s">
        <v>10245</v>
      </c>
      <c r="F2275" s="356"/>
      <c r="G2275" s="355">
        <v>8432.5</v>
      </c>
    </row>
    <row r="2276" spans="1:7" hidden="1" x14ac:dyDescent="0.3">
      <c r="A2276" s="356">
        <v>104990</v>
      </c>
      <c r="B2276" s="356">
        <v>344</v>
      </c>
      <c r="C2276" s="356" t="s">
        <v>471</v>
      </c>
      <c r="D2276" s="356">
        <v>3442021</v>
      </c>
      <c r="E2276" s="356" t="s">
        <v>306</v>
      </c>
      <c r="F2276" s="356"/>
      <c r="G2276" s="355">
        <v>7550.5</v>
      </c>
    </row>
    <row r="2277" spans="1:7" hidden="1" x14ac:dyDescent="0.3">
      <c r="A2277" s="356">
        <v>104991</v>
      </c>
      <c r="B2277" s="356">
        <v>344</v>
      </c>
      <c r="C2277" s="356" t="s">
        <v>471</v>
      </c>
      <c r="D2277" s="356">
        <v>3442048</v>
      </c>
      <c r="E2277" s="356" t="s">
        <v>10244</v>
      </c>
      <c r="F2277" s="356"/>
      <c r="G2277" s="355">
        <v>9674.5</v>
      </c>
    </row>
    <row r="2278" spans="1:7" hidden="1" x14ac:dyDescent="0.3">
      <c r="A2278" s="356">
        <v>104992</v>
      </c>
      <c r="B2278" s="356">
        <v>344</v>
      </c>
      <c r="C2278" s="356" t="s">
        <v>471</v>
      </c>
      <c r="D2278" s="356">
        <v>3442100</v>
      </c>
      <c r="E2278" s="356" t="s">
        <v>10243</v>
      </c>
      <c r="F2278" s="356"/>
      <c r="G2278" s="355">
        <v>11096.5</v>
      </c>
    </row>
    <row r="2279" spans="1:7" hidden="1" x14ac:dyDescent="0.3">
      <c r="A2279" s="356">
        <v>104993</v>
      </c>
      <c r="B2279" s="356">
        <v>344</v>
      </c>
      <c r="C2279" s="356" t="s">
        <v>471</v>
      </c>
      <c r="D2279" s="356">
        <v>3442101</v>
      </c>
      <c r="E2279" s="356" t="s">
        <v>10242</v>
      </c>
      <c r="F2279" s="356"/>
      <c r="G2279" s="355">
        <v>7836.25</v>
      </c>
    </row>
    <row r="2280" spans="1:7" hidden="1" x14ac:dyDescent="0.3">
      <c r="A2280" s="356">
        <v>104994</v>
      </c>
      <c r="B2280" s="356">
        <v>344</v>
      </c>
      <c r="C2280" s="356" t="s">
        <v>471</v>
      </c>
      <c r="D2280" s="356">
        <v>3442102</v>
      </c>
      <c r="E2280" s="356" t="s">
        <v>10241</v>
      </c>
      <c r="F2280" s="356"/>
      <c r="G2280" s="355">
        <v>11920.45</v>
      </c>
    </row>
    <row r="2281" spans="1:7" hidden="1" x14ac:dyDescent="0.3">
      <c r="A2281" s="356">
        <v>104995</v>
      </c>
      <c r="B2281" s="356">
        <v>344</v>
      </c>
      <c r="C2281" s="356" t="s">
        <v>471</v>
      </c>
      <c r="D2281" s="356">
        <v>3442104</v>
      </c>
      <c r="E2281" s="356" t="s">
        <v>10240</v>
      </c>
      <c r="F2281" s="356"/>
      <c r="G2281" s="355">
        <v>13834.75</v>
      </c>
    </row>
    <row r="2282" spans="1:7" hidden="1" x14ac:dyDescent="0.3">
      <c r="A2282" s="356">
        <v>104996</v>
      </c>
      <c r="B2282" s="356">
        <v>344</v>
      </c>
      <c r="C2282" s="356" t="s">
        <v>471</v>
      </c>
      <c r="D2282" s="356">
        <v>3442107</v>
      </c>
      <c r="E2282" s="356" t="s">
        <v>513</v>
      </c>
      <c r="F2282" s="356"/>
      <c r="G2282" s="355">
        <v>6364.75</v>
      </c>
    </row>
    <row r="2283" spans="1:7" hidden="1" x14ac:dyDescent="0.3">
      <c r="A2283" s="356">
        <v>104997</v>
      </c>
      <c r="B2283" s="356">
        <v>344</v>
      </c>
      <c r="C2283" s="356" t="s">
        <v>471</v>
      </c>
      <c r="D2283" s="356">
        <v>3442108</v>
      </c>
      <c r="E2283" s="356" t="s">
        <v>624</v>
      </c>
      <c r="F2283" s="356"/>
      <c r="G2283" s="355">
        <v>5460.25</v>
      </c>
    </row>
    <row r="2284" spans="1:7" hidden="1" x14ac:dyDescent="0.3">
      <c r="A2284" s="356">
        <v>104999</v>
      </c>
      <c r="B2284" s="356">
        <v>344</v>
      </c>
      <c r="C2284" s="356" t="s">
        <v>471</v>
      </c>
      <c r="D2284" s="356">
        <v>3442110</v>
      </c>
      <c r="E2284" s="356" t="s">
        <v>4590</v>
      </c>
      <c r="F2284" s="356"/>
      <c r="G2284" s="355">
        <v>8785.75</v>
      </c>
    </row>
    <row r="2285" spans="1:7" hidden="1" x14ac:dyDescent="0.3">
      <c r="A2285" s="356">
        <v>105000</v>
      </c>
      <c r="B2285" s="356">
        <v>344</v>
      </c>
      <c r="C2285" s="356" t="s">
        <v>471</v>
      </c>
      <c r="D2285" s="356">
        <v>3442111</v>
      </c>
      <c r="E2285" s="356" t="s">
        <v>10239</v>
      </c>
      <c r="F2285" s="356"/>
      <c r="G2285" s="355">
        <v>9602.5</v>
      </c>
    </row>
    <row r="2286" spans="1:7" hidden="1" x14ac:dyDescent="0.3">
      <c r="A2286" s="356">
        <v>105001</v>
      </c>
      <c r="B2286" s="356">
        <v>344</v>
      </c>
      <c r="C2286" s="356" t="s">
        <v>471</v>
      </c>
      <c r="D2286" s="356">
        <v>3442112</v>
      </c>
      <c r="E2286" s="356" t="s">
        <v>10238</v>
      </c>
      <c r="F2286" s="356"/>
      <c r="G2286" s="355">
        <v>6646</v>
      </c>
    </row>
    <row r="2287" spans="1:7" hidden="1" x14ac:dyDescent="0.3">
      <c r="A2287" s="356">
        <v>105002</v>
      </c>
      <c r="B2287" s="356">
        <v>344</v>
      </c>
      <c r="C2287" s="356" t="s">
        <v>471</v>
      </c>
      <c r="D2287" s="356">
        <v>3442115</v>
      </c>
      <c r="E2287" s="356" t="s">
        <v>10237</v>
      </c>
      <c r="F2287" s="356"/>
      <c r="G2287" s="355">
        <v>5271.25</v>
      </c>
    </row>
    <row r="2288" spans="1:7" hidden="1" x14ac:dyDescent="0.3">
      <c r="A2288" s="356">
        <v>105003</v>
      </c>
      <c r="B2288" s="356">
        <v>344</v>
      </c>
      <c r="C2288" s="356" t="s">
        <v>471</v>
      </c>
      <c r="D2288" s="356">
        <v>3442116</v>
      </c>
      <c r="E2288" s="356" t="s">
        <v>10236</v>
      </c>
      <c r="F2288" s="356"/>
      <c r="G2288" s="355">
        <v>5224.5600000000004</v>
      </c>
    </row>
    <row r="2289" spans="1:7" hidden="1" x14ac:dyDescent="0.3">
      <c r="A2289" s="356">
        <v>105004</v>
      </c>
      <c r="B2289" s="356">
        <v>344</v>
      </c>
      <c r="C2289" s="356" t="s">
        <v>471</v>
      </c>
      <c r="D2289" s="356">
        <v>3442117</v>
      </c>
      <c r="E2289" s="356" t="s">
        <v>10235</v>
      </c>
      <c r="F2289" s="356"/>
      <c r="G2289" s="355">
        <v>7566.25</v>
      </c>
    </row>
    <row r="2290" spans="1:7" hidden="1" x14ac:dyDescent="0.3">
      <c r="A2290" s="356">
        <v>105005</v>
      </c>
      <c r="B2290" s="356">
        <v>344</v>
      </c>
      <c r="C2290" s="356" t="s">
        <v>471</v>
      </c>
      <c r="D2290" s="356">
        <v>3442118</v>
      </c>
      <c r="E2290" s="356" t="s">
        <v>10234</v>
      </c>
      <c r="F2290" s="356"/>
      <c r="G2290" s="355">
        <v>8225.5</v>
      </c>
    </row>
    <row r="2291" spans="1:7" hidden="1" x14ac:dyDescent="0.3">
      <c r="A2291" s="356">
        <v>105009</v>
      </c>
      <c r="B2291" s="356">
        <v>344</v>
      </c>
      <c r="C2291" s="356" t="s">
        <v>471</v>
      </c>
      <c r="D2291" s="356">
        <v>3442203</v>
      </c>
      <c r="E2291" s="356" t="s">
        <v>10233</v>
      </c>
      <c r="F2291" s="356"/>
      <c r="G2291" s="355">
        <v>7903.75</v>
      </c>
    </row>
    <row r="2292" spans="1:7" hidden="1" x14ac:dyDescent="0.3">
      <c r="A2292" s="356">
        <v>105011</v>
      </c>
      <c r="B2292" s="356">
        <v>344</v>
      </c>
      <c r="C2292" s="356" t="s">
        <v>471</v>
      </c>
      <c r="D2292" s="356">
        <v>3442205</v>
      </c>
      <c r="E2292" s="356" t="s">
        <v>10232</v>
      </c>
      <c r="F2292" s="356"/>
      <c r="G2292" s="355">
        <v>7872.25</v>
      </c>
    </row>
    <row r="2293" spans="1:7" hidden="1" x14ac:dyDescent="0.3">
      <c r="A2293" s="356">
        <v>105013</v>
      </c>
      <c r="B2293" s="356">
        <v>344</v>
      </c>
      <c r="C2293" s="356" t="s">
        <v>471</v>
      </c>
      <c r="D2293" s="356">
        <v>3442210</v>
      </c>
      <c r="E2293" s="356" t="s">
        <v>10231</v>
      </c>
      <c r="F2293" s="356"/>
      <c r="G2293" s="355">
        <v>6756.25</v>
      </c>
    </row>
    <row r="2294" spans="1:7" hidden="1" x14ac:dyDescent="0.3">
      <c r="A2294" s="356">
        <v>105015</v>
      </c>
      <c r="B2294" s="356">
        <v>344</v>
      </c>
      <c r="C2294" s="356" t="s">
        <v>471</v>
      </c>
      <c r="D2294" s="356">
        <v>3442212</v>
      </c>
      <c r="E2294" s="356" t="s">
        <v>10230</v>
      </c>
      <c r="F2294" s="356"/>
      <c r="G2294" s="355">
        <v>6058.75</v>
      </c>
    </row>
    <row r="2295" spans="1:7" hidden="1" x14ac:dyDescent="0.3">
      <c r="A2295" s="356">
        <v>105017</v>
      </c>
      <c r="B2295" s="356">
        <v>344</v>
      </c>
      <c r="C2295" s="356" t="s">
        <v>471</v>
      </c>
      <c r="D2295" s="356">
        <v>3442214</v>
      </c>
      <c r="E2295" s="356" t="s">
        <v>10229</v>
      </c>
      <c r="F2295" s="356"/>
      <c r="G2295" s="355">
        <v>6004.75</v>
      </c>
    </row>
    <row r="2296" spans="1:7" hidden="1" x14ac:dyDescent="0.3">
      <c r="A2296" s="356">
        <v>105018</v>
      </c>
      <c r="B2296" s="356">
        <v>344</v>
      </c>
      <c r="C2296" s="356" t="s">
        <v>471</v>
      </c>
      <c r="D2296" s="356">
        <v>3442215</v>
      </c>
      <c r="E2296" s="356" t="s">
        <v>2093</v>
      </c>
      <c r="F2296" s="356"/>
      <c r="G2296" s="355">
        <v>6396.25</v>
      </c>
    </row>
    <row r="2297" spans="1:7" hidden="1" x14ac:dyDescent="0.3">
      <c r="A2297" s="356">
        <v>105020</v>
      </c>
      <c r="B2297" s="356">
        <v>344</v>
      </c>
      <c r="C2297" s="356" t="s">
        <v>471</v>
      </c>
      <c r="D2297" s="356">
        <v>3442217</v>
      </c>
      <c r="E2297" s="356" t="s">
        <v>10228</v>
      </c>
      <c r="F2297" s="356"/>
      <c r="G2297" s="355">
        <v>8736.25</v>
      </c>
    </row>
    <row r="2298" spans="1:7" hidden="1" x14ac:dyDescent="0.3">
      <c r="A2298" s="356">
        <v>105021</v>
      </c>
      <c r="B2298" s="356">
        <v>344</v>
      </c>
      <c r="C2298" s="356" t="s">
        <v>471</v>
      </c>
      <c r="D2298" s="356">
        <v>3442218</v>
      </c>
      <c r="E2298" s="356" t="s">
        <v>10227</v>
      </c>
      <c r="F2298" s="356"/>
      <c r="G2298" s="355">
        <v>6025</v>
      </c>
    </row>
    <row r="2299" spans="1:7" hidden="1" x14ac:dyDescent="0.3">
      <c r="A2299" s="356">
        <v>105022</v>
      </c>
      <c r="B2299" s="356">
        <v>344</v>
      </c>
      <c r="C2299" s="356" t="s">
        <v>471</v>
      </c>
      <c r="D2299" s="356">
        <v>3442220</v>
      </c>
      <c r="E2299" s="356" t="s">
        <v>10226</v>
      </c>
      <c r="F2299" s="356"/>
      <c r="G2299" s="355">
        <v>6224.35</v>
      </c>
    </row>
    <row r="2300" spans="1:7" hidden="1" x14ac:dyDescent="0.3">
      <c r="A2300" s="356">
        <v>105023</v>
      </c>
      <c r="B2300" s="356">
        <v>344</v>
      </c>
      <c r="C2300" s="356" t="s">
        <v>471</v>
      </c>
      <c r="D2300" s="356">
        <v>3442221</v>
      </c>
      <c r="E2300" s="356" t="s">
        <v>10225</v>
      </c>
      <c r="F2300" s="356"/>
      <c r="G2300" s="355">
        <v>7136.73</v>
      </c>
    </row>
    <row r="2301" spans="1:7" hidden="1" x14ac:dyDescent="0.3">
      <c r="A2301" s="356">
        <v>105025</v>
      </c>
      <c r="B2301" s="356">
        <v>344</v>
      </c>
      <c r="C2301" s="356" t="s">
        <v>471</v>
      </c>
      <c r="D2301" s="356">
        <v>3442224</v>
      </c>
      <c r="E2301" s="356" t="s">
        <v>10224</v>
      </c>
      <c r="F2301" s="356"/>
      <c r="G2301" s="355">
        <v>6486.25</v>
      </c>
    </row>
    <row r="2302" spans="1:7" hidden="1" x14ac:dyDescent="0.3">
      <c r="A2302" s="356">
        <v>105026</v>
      </c>
      <c r="B2302" s="356">
        <v>344</v>
      </c>
      <c r="C2302" s="356" t="s">
        <v>471</v>
      </c>
      <c r="D2302" s="356">
        <v>3442225</v>
      </c>
      <c r="E2302" s="356" t="s">
        <v>10223</v>
      </c>
      <c r="F2302" s="356"/>
      <c r="G2302" s="355">
        <v>6733.75</v>
      </c>
    </row>
    <row r="2303" spans="1:7" hidden="1" x14ac:dyDescent="0.3">
      <c r="A2303" s="356">
        <v>105027</v>
      </c>
      <c r="B2303" s="356">
        <v>344</v>
      </c>
      <c r="C2303" s="356" t="s">
        <v>471</v>
      </c>
      <c r="D2303" s="356">
        <v>3442226</v>
      </c>
      <c r="E2303" s="356" t="s">
        <v>10222</v>
      </c>
      <c r="F2303" s="356"/>
      <c r="G2303" s="355">
        <v>6107.35</v>
      </c>
    </row>
    <row r="2304" spans="1:7" hidden="1" x14ac:dyDescent="0.3">
      <c r="A2304" s="356">
        <v>105028</v>
      </c>
      <c r="B2304" s="356">
        <v>344</v>
      </c>
      <c r="C2304" s="356" t="s">
        <v>471</v>
      </c>
      <c r="D2304" s="356">
        <v>3442227</v>
      </c>
      <c r="E2304" s="356" t="s">
        <v>10221</v>
      </c>
      <c r="F2304" s="356"/>
      <c r="G2304" s="355">
        <v>6351.25</v>
      </c>
    </row>
    <row r="2305" spans="1:7" hidden="1" x14ac:dyDescent="0.3">
      <c r="A2305" s="356">
        <v>105030</v>
      </c>
      <c r="B2305" s="356">
        <v>344</v>
      </c>
      <c r="C2305" s="356" t="s">
        <v>471</v>
      </c>
      <c r="D2305" s="356">
        <v>3442229</v>
      </c>
      <c r="E2305" s="356" t="s">
        <v>10220</v>
      </c>
      <c r="F2305" s="356"/>
      <c r="G2305" s="355">
        <v>7442.5</v>
      </c>
    </row>
    <row r="2306" spans="1:7" hidden="1" x14ac:dyDescent="0.3">
      <c r="A2306" s="356">
        <v>105032</v>
      </c>
      <c r="B2306" s="356">
        <v>344</v>
      </c>
      <c r="C2306" s="356" t="s">
        <v>471</v>
      </c>
      <c r="D2306" s="356">
        <v>3442232</v>
      </c>
      <c r="E2306" s="356" t="s">
        <v>10219</v>
      </c>
      <c r="F2306" s="356"/>
      <c r="G2306" s="355">
        <v>6160</v>
      </c>
    </row>
    <row r="2307" spans="1:7" hidden="1" x14ac:dyDescent="0.3">
      <c r="A2307" s="356">
        <v>105034</v>
      </c>
      <c r="B2307" s="356">
        <v>344</v>
      </c>
      <c r="C2307" s="356" t="s">
        <v>471</v>
      </c>
      <c r="D2307" s="356">
        <v>3442238</v>
      </c>
      <c r="E2307" s="356" t="s">
        <v>10218</v>
      </c>
      <c r="F2307" s="356"/>
      <c r="G2307" s="355">
        <v>6351.25</v>
      </c>
    </row>
    <row r="2308" spans="1:7" hidden="1" x14ac:dyDescent="0.3">
      <c r="A2308" s="356">
        <v>105038</v>
      </c>
      <c r="B2308" s="356">
        <v>344</v>
      </c>
      <c r="C2308" s="356" t="s">
        <v>471</v>
      </c>
      <c r="D2308" s="356">
        <v>3442250</v>
      </c>
      <c r="E2308" s="356" t="s">
        <v>10217</v>
      </c>
      <c r="F2308" s="356"/>
      <c r="G2308" s="355">
        <v>6475</v>
      </c>
    </row>
    <row r="2309" spans="1:7" hidden="1" x14ac:dyDescent="0.3">
      <c r="A2309" s="356">
        <v>105039</v>
      </c>
      <c r="B2309" s="356">
        <v>344</v>
      </c>
      <c r="C2309" s="356" t="s">
        <v>471</v>
      </c>
      <c r="D2309" s="356">
        <v>3442252</v>
      </c>
      <c r="E2309" s="356" t="s">
        <v>10216</v>
      </c>
      <c r="F2309" s="356"/>
      <c r="G2309" s="355">
        <v>6756.25</v>
      </c>
    </row>
    <row r="2310" spans="1:7" hidden="1" x14ac:dyDescent="0.3">
      <c r="A2310" s="356">
        <v>105041</v>
      </c>
      <c r="B2310" s="356">
        <v>344</v>
      </c>
      <c r="C2310" s="356" t="s">
        <v>471</v>
      </c>
      <c r="D2310" s="356">
        <v>3442254</v>
      </c>
      <c r="E2310" s="356" t="s">
        <v>2543</v>
      </c>
      <c r="F2310" s="356"/>
      <c r="G2310" s="355">
        <v>5712.25</v>
      </c>
    </row>
    <row r="2311" spans="1:7" hidden="1" x14ac:dyDescent="0.3">
      <c r="A2311" s="356">
        <v>105042</v>
      </c>
      <c r="B2311" s="356">
        <v>344</v>
      </c>
      <c r="C2311" s="356" t="s">
        <v>471</v>
      </c>
      <c r="D2311" s="356">
        <v>3442255</v>
      </c>
      <c r="E2311" s="356" t="s">
        <v>10215</v>
      </c>
      <c r="F2311" s="356"/>
      <c r="G2311" s="355">
        <v>8929.75</v>
      </c>
    </row>
    <row r="2312" spans="1:7" hidden="1" x14ac:dyDescent="0.3">
      <c r="A2312" s="356">
        <v>105043</v>
      </c>
      <c r="B2312" s="356">
        <v>344</v>
      </c>
      <c r="C2312" s="356" t="s">
        <v>471</v>
      </c>
      <c r="D2312" s="356">
        <v>3442256</v>
      </c>
      <c r="E2312" s="356" t="s">
        <v>10214</v>
      </c>
      <c r="F2312" s="356"/>
      <c r="G2312" s="355">
        <v>7429</v>
      </c>
    </row>
    <row r="2313" spans="1:7" hidden="1" x14ac:dyDescent="0.3">
      <c r="A2313" s="356">
        <v>105045</v>
      </c>
      <c r="B2313" s="356">
        <v>344</v>
      </c>
      <c r="C2313" s="356" t="s">
        <v>471</v>
      </c>
      <c r="D2313" s="356">
        <v>3442258</v>
      </c>
      <c r="E2313" s="356" t="s">
        <v>10213</v>
      </c>
      <c r="F2313" s="356"/>
      <c r="G2313" s="355">
        <v>7611.25</v>
      </c>
    </row>
    <row r="2314" spans="1:7" hidden="1" x14ac:dyDescent="0.3">
      <c r="A2314" s="356">
        <v>105047</v>
      </c>
      <c r="B2314" s="356">
        <v>344</v>
      </c>
      <c r="C2314" s="356" t="s">
        <v>471</v>
      </c>
      <c r="D2314" s="356">
        <v>3442260</v>
      </c>
      <c r="E2314" s="356" t="s">
        <v>10212</v>
      </c>
      <c r="F2314" s="356"/>
      <c r="G2314" s="355">
        <v>8522.5</v>
      </c>
    </row>
    <row r="2315" spans="1:7" hidden="1" x14ac:dyDescent="0.3">
      <c r="A2315" s="356">
        <v>105048</v>
      </c>
      <c r="B2315" s="356">
        <v>344</v>
      </c>
      <c r="C2315" s="356" t="s">
        <v>471</v>
      </c>
      <c r="D2315" s="356">
        <v>3442261</v>
      </c>
      <c r="E2315" s="356" t="s">
        <v>10211</v>
      </c>
      <c r="F2315" s="356"/>
      <c r="G2315" s="355">
        <v>6346.75</v>
      </c>
    </row>
    <row r="2316" spans="1:7" hidden="1" x14ac:dyDescent="0.3">
      <c r="A2316" s="356">
        <v>105050</v>
      </c>
      <c r="B2316" s="356">
        <v>344</v>
      </c>
      <c r="C2316" s="356" t="s">
        <v>471</v>
      </c>
      <c r="D2316" s="356">
        <v>3442263</v>
      </c>
      <c r="E2316" s="356" t="s">
        <v>10210</v>
      </c>
      <c r="F2316" s="356"/>
      <c r="G2316" s="355">
        <v>6220.75</v>
      </c>
    </row>
    <row r="2317" spans="1:7" hidden="1" x14ac:dyDescent="0.3">
      <c r="A2317" s="356">
        <v>105051</v>
      </c>
      <c r="B2317" s="356">
        <v>344</v>
      </c>
      <c r="C2317" s="356" t="s">
        <v>471</v>
      </c>
      <c r="D2317" s="356">
        <v>3442264</v>
      </c>
      <c r="E2317" s="356" t="s">
        <v>10209</v>
      </c>
      <c r="F2317" s="356"/>
      <c r="G2317" s="355">
        <v>6238.75</v>
      </c>
    </row>
    <row r="2318" spans="1:7" hidden="1" x14ac:dyDescent="0.3">
      <c r="A2318" s="356">
        <v>105055</v>
      </c>
      <c r="B2318" s="356">
        <v>344</v>
      </c>
      <c r="C2318" s="356" t="s">
        <v>471</v>
      </c>
      <c r="D2318" s="356">
        <v>3442268</v>
      </c>
      <c r="E2318" s="356" t="s">
        <v>10208</v>
      </c>
      <c r="F2318" s="356"/>
      <c r="G2318" s="355">
        <v>6508.75</v>
      </c>
    </row>
    <row r="2319" spans="1:7" hidden="1" x14ac:dyDescent="0.3">
      <c r="A2319" s="356">
        <v>105056</v>
      </c>
      <c r="B2319" s="356">
        <v>344</v>
      </c>
      <c r="C2319" s="356" t="s">
        <v>471</v>
      </c>
      <c r="D2319" s="356">
        <v>3442270</v>
      </c>
      <c r="E2319" s="356" t="s">
        <v>10207</v>
      </c>
      <c r="F2319" s="356"/>
      <c r="G2319" s="355">
        <v>8095</v>
      </c>
    </row>
    <row r="2320" spans="1:7" hidden="1" x14ac:dyDescent="0.3">
      <c r="A2320" s="356">
        <v>105060</v>
      </c>
      <c r="B2320" s="356">
        <v>344</v>
      </c>
      <c r="C2320" s="356" t="s">
        <v>471</v>
      </c>
      <c r="D2320" s="356">
        <v>3442275</v>
      </c>
      <c r="E2320" s="356" t="s">
        <v>10206</v>
      </c>
      <c r="F2320" s="356"/>
      <c r="G2320" s="355">
        <v>8657.5</v>
      </c>
    </row>
    <row r="2321" spans="1:7" hidden="1" x14ac:dyDescent="0.3">
      <c r="A2321" s="356">
        <v>105062</v>
      </c>
      <c r="B2321" s="356">
        <v>344</v>
      </c>
      <c r="C2321" s="356" t="s">
        <v>471</v>
      </c>
      <c r="D2321" s="356">
        <v>3443009</v>
      </c>
      <c r="E2321" s="356" t="s">
        <v>10205</v>
      </c>
      <c r="F2321" s="356"/>
      <c r="G2321" s="355">
        <v>8781.25</v>
      </c>
    </row>
    <row r="2322" spans="1:7" hidden="1" x14ac:dyDescent="0.3">
      <c r="A2322" s="356">
        <v>105063</v>
      </c>
      <c r="B2322" s="356">
        <v>344</v>
      </c>
      <c r="C2322" s="356" t="s">
        <v>471</v>
      </c>
      <c r="D2322" s="356">
        <v>3443010</v>
      </c>
      <c r="E2322" s="356" t="s">
        <v>10204</v>
      </c>
      <c r="F2322" s="356"/>
      <c r="G2322" s="355">
        <v>6993.4</v>
      </c>
    </row>
    <row r="2323" spans="1:7" hidden="1" x14ac:dyDescent="0.3">
      <c r="A2323" s="356">
        <v>105064</v>
      </c>
      <c r="B2323" s="356">
        <v>344</v>
      </c>
      <c r="C2323" s="356" t="s">
        <v>471</v>
      </c>
      <c r="D2323" s="356">
        <v>3443011</v>
      </c>
      <c r="E2323" s="356" t="s">
        <v>10203</v>
      </c>
      <c r="F2323" s="356" t="s">
        <v>294</v>
      </c>
      <c r="G2323" s="355">
        <v>6805.89</v>
      </c>
    </row>
    <row r="2324" spans="1:7" hidden="1" x14ac:dyDescent="0.3">
      <c r="A2324" s="356">
        <v>105066</v>
      </c>
      <c r="B2324" s="356">
        <v>344</v>
      </c>
      <c r="C2324" s="356" t="s">
        <v>471</v>
      </c>
      <c r="D2324" s="356">
        <v>3443300</v>
      </c>
      <c r="E2324" s="356" t="s">
        <v>10202</v>
      </c>
      <c r="F2324" s="356" t="s">
        <v>294</v>
      </c>
      <c r="G2324" s="355">
        <v>7321.05</v>
      </c>
    </row>
    <row r="2325" spans="1:7" hidden="1" x14ac:dyDescent="0.3">
      <c r="A2325" s="356">
        <v>105067</v>
      </c>
      <c r="B2325" s="356">
        <v>344</v>
      </c>
      <c r="C2325" s="356" t="s">
        <v>471</v>
      </c>
      <c r="D2325" s="356">
        <v>3443304</v>
      </c>
      <c r="E2325" s="356" t="s">
        <v>10201</v>
      </c>
      <c r="F2325" s="356" t="s">
        <v>294</v>
      </c>
      <c r="G2325" s="355">
        <v>6822.9</v>
      </c>
    </row>
    <row r="2326" spans="1:7" hidden="1" x14ac:dyDescent="0.3">
      <c r="A2326" s="356">
        <v>105068</v>
      </c>
      <c r="B2326" s="356">
        <v>344</v>
      </c>
      <c r="C2326" s="356" t="s">
        <v>471</v>
      </c>
      <c r="D2326" s="356">
        <v>3443321</v>
      </c>
      <c r="E2326" s="356" t="s">
        <v>10200</v>
      </c>
      <c r="F2326" s="356" t="s">
        <v>294</v>
      </c>
      <c r="G2326" s="355">
        <v>7758.45</v>
      </c>
    </row>
    <row r="2327" spans="1:7" hidden="1" x14ac:dyDescent="0.3">
      <c r="A2327" s="356">
        <v>105069</v>
      </c>
      <c r="B2327" s="356">
        <v>344</v>
      </c>
      <c r="C2327" s="356" t="s">
        <v>471</v>
      </c>
      <c r="D2327" s="356">
        <v>3443322</v>
      </c>
      <c r="E2327" s="356" t="s">
        <v>774</v>
      </c>
      <c r="F2327" s="356" t="s">
        <v>294</v>
      </c>
      <c r="G2327" s="355">
        <v>5865.48</v>
      </c>
    </row>
    <row r="2328" spans="1:7" hidden="1" x14ac:dyDescent="0.3">
      <c r="A2328" s="356">
        <v>105070</v>
      </c>
      <c r="B2328" s="356">
        <v>344</v>
      </c>
      <c r="C2328" s="356" t="s">
        <v>471</v>
      </c>
      <c r="D2328" s="356">
        <v>3443324</v>
      </c>
      <c r="E2328" s="356" t="s">
        <v>5199</v>
      </c>
      <c r="F2328" s="356" t="s">
        <v>294</v>
      </c>
      <c r="G2328" s="355">
        <v>5491.26</v>
      </c>
    </row>
    <row r="2329" spans="1:7" hidden="1" x14ac:dyDescent="0.3">
      <c r="A2329" s="356">
        <v>105071</v>
      </c>
      <c r="B2329" s="356">
        <v>344</v>
      </c>
      <c r="C2329" s="356" t="s">
        <v>471</v>
      </c>
      <c r="D2329" s="356">
        <v>3443330</v>
      </c>
      <c r="E2329" s="356" t="s">
        <v>10199</v>
      </c>
      <c r="F2329" s="356" t="s">
        <v>294</v>
      </c>
      <c r="G2329" s="355">
        <v>8361.4500000000007</v>
      </c>
    </row>
    <row r="2330" spans="1:7" hidden="1" x14ac:dyDescent="0.3">
      <c r="A2330" s="356">
        <v>105072</v>
      </c>
      <c r="B2330" s="356">
        <v>344</v>
      </c>
      <c r="C2330" s="356" t="s">
        <v>471</v>
      </c>
      <c r="D2330" s="356">
        <v>3443331</v>
      </c>
      <c r="E2330" s="356" t="s">
        <v>7870</v>
      </c>
      <c r="F2330" s="356" t="s">
        <v>294</v>
      </c>
      <c r="G2330" s="355">
        <v>9119.25</v>
      </c>
    </row>
    <row r="2331" spans="1:7" hidden="1" x14ac:dyDescent="0.3">
      <c r="A2331" s="356">
        <v>105073</v>
      </c>
      <c r="B2331" s="356">
        <v>344</v>
      </c>
      <c r="C2331" s="356" t="s">
        <v>471</v>
      </c>
      <c r="D2331" s="356">
        <v>3443333</v>
      </c>
      <c r="E2331" s="356" t="s">
        <v>10198</v>
      </c>
      <c r="F2331" s="356" t="s">
        <v>294</v>
      </c>
      <c r="G2331" s="355">
        <v>7155.81</v>
      </c>
    </row>
    <row r="2332" spans="1:7" hidden="1" x14ac:dyDescent="0.3">
      <c r="A2332" s="356">
        <v>105074</v>
      </c>
      <c r="B2332" s="356">
        <v>344</v>
      </c>
      <c r="C2332" s="356" t="s">
        <v>471</v>
      </c>
      <c r="D2332" s="356">
        <v>3443335</v>
      </c>
      <c r="E2332" s="356" t="s">
        <v>4247</v>
      </c>
      <c r="F2332" s="356" t="s">
        <v>294</v>
      </c>
      <c r="G2332" s="355">
        <v>9474.0300000000007</v>
      </c>
    </row>
    <row r="2333" spans="1:7" hidden="1" x14ac:dyDescent="0.3">
      <c r="A2333" s="356">
        <v>105077</v>
      </c>
      <c r="B2333" s="356">
        <v>344</v>
      </c>
      <c r="C2333" s="356" t="s">
        <v>471</v>
      </c>
      <c r="D2333" s="356">
        <v>3443350</v>
      </c>
      <c r="E2333" s="356" t="s">
        <v>10197</v>
      </c>
      <c r="F2333" s="356" t="s">
        <v>294</v>
      </c>
      <c r="G2333" s="355">
        <v>6920.1</v>
      </c>
    </row>
    <row r="2334" spans="1:7" hidden="1" x14ac:dyDescent="0.3">
      <c r="A2334" s="356">
        <v>105078</v>
      </c>
      <c r="B2334" s="356">
        <v>344</v>
      </c>
      <c r="C2334" s="356" t="s">
        <v>471</v>
      </c>
      <c r="D2334" s="356">
        <v>3443351</v>
      </c>
      <c r="E2334" s="356" t="s">
        <v>10196</v>
      </c>
      <c r="F2334" s="356" t="s">
        <v>294</v>
      </c>
      <c r="G2334" s="355">
        <v>7068.82</v>
      </c>
    </row>
    <row r="2335" spans="1:7" hidden="1" x14ac:dyDescent="0.3">
      <c r="A2335" s="356">
        <v>105079</v>
      </c>
      <c r="B2335" s="356">
        <v>344</v>
      </c>
      <c r="C2335" s="356" t="s">
        <v>471</v>
      </c>
      <c r="D2335" s="356">
        <v>3443352</v>
      </c>
      <c r="E2335" s="356" t="s">
        <v>10195</v>
      </c>
      <c r="F2335" s="356" t="s">
        <v>294</v>
      </c>
      <c r="G2335" s="355">
        <v>8227.56</v>
      </c>
    </row>
    <row r="2336" spans="1:7" hidden="1" x14ac:dyDescent="0.3">
      <c r="A2336" s="356">
        <v>105080</v>
      </c>
      <c r="B2336" s="356">
        <v>344</v>
      </c>
      <c r="C2336" s="356" t="s">
        <v>471</v>
      </c>
      <c r="D2336" s="356">
        <v>3443360</v>
      </c>
      <c r="E2336" s="356" t="s">
        <v>10194</v>
      </c>
      <c r="F2336" s="356" t="s">
        <v>294</v>
      </c>
      <c r="G2336" s="355">
        <v>7381.8</v>
      </c>
    </row>
    <row r="2337" spans="1:7" hidden="1" x14ac:dyDescent="0.3">
      <c r="A2337" s="356">
        <v>105081</v>
      </c>
      <c r="B2337" s="356">
        <v>344</v>
      </c>
      <c r="C2337" s="356" t="s">
        <v>471</v>
      </c>
      <c r="D2337" s="356">
        <v>3443361</v>
      </c>
      <c r="E2337" s="356" t="s">
        <v>8379</v>
      </c>
      <c r="F2337" s="356" t="s">
        <v>294</v>
      </c>
      <c r="G2337" s="355">
        <v>9625.18</v>
      </c>
    </row>
    <row r="2338" spans="1:7" hidden="1" x14ac:dyDescent="0.3">
      <c r="A2338" s="356">
        <v>105082</v>
      </c>
      <c r="B2338" s="356">
        <v>344</v>
      </c>
      <c r="C2338" s="356" t="s">
        <v>471</v>
      </c>
      <c r="D2338" s="356">
        <v>3443362</v>
      </c>
      <c r="E2338" s="356" t="s">
        <v>10193</v>
      </c>
      <c r="F2338" s="356" t="s">
        <v>294</v>
      </c>
      <c r="G2338" s="355">
        <v>6930.31</v>
      </c>
    </row>
    <row r="2339" spans="1:7" hidden="1" x14ac:dyDescent="0.3">
      <c r="A2339" s="356">
        <v>105084</v>
      </c>
      <c r="B2339" s="356">
        <v>344</v>
      </c>
      <c r="C2339" s="356" t="s">
        <v>471</v>
      </c>
      <c r="D2339" s="356">
        <v>3443365</v>
      </c>
      <c r="E2339" s="356" t="s">
        <v>10192</v>
      </c>
      <c r="F2339" s="356" t="s">
        <v>294</v>
      </c>
      <c r="G2339" s="355">
        <v>7807.05</v>
      </c>
    </row>
    <row r="2340" spans="1:7" hidden="1" x14ac:dyDescent="0.3">
      <c r="A2340" s="356">
        <v>105085</v>
      </c>
      <c r="B2340" s="356">
        <v>344</v>
      </c>
      <c r="C2340" s="356" t="s">
        <v>471</v>
      </c>
      <c r="D2340" s="356">
        <v>3443366</v>
      </c>
      <c r="E2340" s="356" t="s">
        <v>10191</v>
      </c>
      <c r="F2340" s="356" t="s">
        <v>294</v>
      </c>
      <c r="G2340" s="355">
        <v>6835.05</v>
      </c>
    </row>
    <row r="2341" spans="1:7" hidden="1" x14ac:dyDescent="0.3">
      <c r="A2341" s="356">
        <v>105086</v>
      </c>
      <c r="B2341" s="356">
        <v>344</v>
      </c>
      <c r="C2341" s="356" t="s">
        <v>471</v>
      </c>
      <c r="D2341" s="356">
        <v>3443367</v>
      </c>
      <c r="E2341" s="356" t="s">
        <v>10190</v>
      </c>
      <c r="F2341" s="356" t="s">
        <v>294</v>
      </c>
      <c r="G2341" s="355">
        <v>10049.94</v>
      </c>
    </row>
    <row r="2342" spans="1:7" hidden="1" x14ac:dyDescent="0.3">
      <c r="A2342" s="356">
        <v>105087</v>
      </c>
      <c r="B2342" s="356">
        <v>344</v>
      </c>
      <c r="C2342" s="356" t="s">
        <v>471</v>
      </c>
      <c r="D2342" s="356">
        <v>3443368</v>
      </c>
      <c r="E2342" s="356" t="s">
        <v>4972</v>
      </c>
      <c r="F2342" s="356" t="s">
        <v>294</v>
      </c>
      <c r="G2342" s="355">
        <v>6067.17</v>
      </c>
    </row>
    <row r="2343" spans="1:7" hidden="1" x14ac:dyDescent="0.3">
      <c r="A2343" s="356">
        <v>105088</v>
      </c>
      <c r="B2343" s="356">
        <v>344</v>
      </c>
      <c r="C2343" s="356" t="s">
        <v>471</v>
      </c>
      <c r="D2343" s="356">
        <v>3443369</v>
      </c>
      <c r="E2343" s="356" t="s">
        <v>2168</v>
      </c>
      <c r="F2343" s="356" t="s">
        <v>294</v>
      </c>
      <c r="G2343" s="355">
        <v>7041.6</v>
      </c>
    </row>
    <row r="2344" spans="1:7" hidden="1" x14ac:dyDescent="0.3">
      <c r="A2344" s="356">
        <v>105090</v>
      </c>
      <c r="B2344" s="356">
        <v>344</v>
      </c>
      <c r="C2344" s="356" t="s">
        <v>471</v>
      </c>
      <c r="D2344" s="356">
        <v>3443371</v>
      </c>
      <c r="E2344" s="356" t="s">
        <v>9584</v>
      </c>
      <c r="F2344" s="356" t="s">
        <v>294</v>
      </c>
      <c r="G2344" s="355">
        <v>6956.55</v>
      </c>
    </row>
    <row r="2345" spans="1:7" hidden="1" x14ac:dyDescent="0.3">
      <c r="A2345" s="356">
        <v>105091</v>
      </c>
      <c r="B2345" s="356">
        <v>344</v>
      </c>
      <c r="C2345" s="356" t="s">
        <v>471</v>
      </c>
      <c r="D2345" s="356">
        <v>3443372</v>
      </c>
      <c r="E2345" s="356" t="s">
        <v>10189</v>
      </c>
      <c r="F2345" s="356" t="s">
        <v>294</v>
      </c>
      <c r="G2345" s="355">
        <v>6983.28</v>
      </c>
    </row>
    <row r="2346" spans="1:7" hidden="1" x14ac:dyDescent="0.3">
      <c r="A2346" s="356">
        <v>105097</v>
      </c>
      <c r="B2346" s="356">
        <v>344</v>
      </c>
      <c r="C2346" s="356" t="s">
        <v>471</v>
      </c>
      <c r="D2346" s="356">
        <v>3444018</v>
      </c>
      <c r="E2346" s="356" t="s">
        <v>10188</v>
      </c>
      <c r="F2346" s="356"/>
      <c r="G2346" s="355">
        <v>16386.25</v>
      </c>
    </row>
    <row r="2347" spans="1:7" hidden="1" x14ac:dyDescent="0.3">
      <c r="A2347" s="356">
        <v>105101</v>
      </c>
      <c r="B2347" s="356">
        <v>344</v>
      </c>
      <c r="C2347" s="356" t="s">
        <v>471</v>
      </c>
      <c r="D2347" s="356">
        <v>3444058</v>
      </c>
      <c r="E2347" s="356" t="s">
        <v>10187</v>
      </c>
      <c r="F2347" s="356"/>
      <c r="G2347" s="355">
        <v>15880</v>
      </c>
    </row>
    <row r="2348" spans="1:7" hidden="1" x14ac:dyDescent="0.3">
      <c r="A2348" s="356">
        <v>105103</v>
      </c>
      <c r="B2348" s="356">
        <v>344</v>
      </c>
      <c r="C2348" s="356" t="s">
        <v>471</v>
      </c>
      <c r="D2348" s="356">
        <v>3444066</v>
      </c>
      <c r="E2348" s="356" t="s">
        <v>10186</v>
      </c>
      <c r="F2348" s="356"/>
      <c r="G2348" s="355">
        <v>23046.25</v>
      </c>
    </row>
    <row r="2349" spans="1:7" hidden="1" x14ac:dyDescent="0.3">
      <c r="A2349" s="356">
        <v>105107</v>
      </c>
      <c r="B2349" s="356">
        <v>344</v>
      </c>
      <c r="C2349" s="356" t="s">
        <v>471</v>
      </c>
      <c r="D2349" s="356">
        <v>3444071</v>
      </c>
      <c r="E2349" s="356" t="s">
        <v>10185</v>
      </c>
      <c r="F2349" s="356"/>
      <c r="G2349" s="355">
        <v>18996.25</v>
      </c>
    </row>
    <row r="2350" spans="1:7" hidden="1" x14ac:dyDescent="0.3">
      <c r="A2350" s="356">
        <v>105128</v>
      </c>
      <c r="B2350" s="356">
        <v>344</v>
      </c>
      <c r="C2350" s="356" t="s">
        <v>471</v>
      </c>
      <c r="D2350" s="356">
        <v>3447000</v>
      </c>
      <c r="E2350" s="356" t="s">
        <v>10184</v>
      </c>
      <c r="F2350" s="356"/>
      <c r="G2350" s="355">
        <v>8117.5</v>
      </c>
    </row>
    <row r="2351" spans="1:7" hidden="1" x14ac:dyDescent="0.3">
      <c r="A2351" s="356">
        <v>105129</v>
      </c>
      <c r="B2351" s="356">
        <v>344</v>
      </c>
      <c r="C2351" s="356" t="s">
        <v>471</v>
      </c>
      <c r="D2351" s="356">
        <v>3447001</v>
      </c>
      <c r="E2351" s="356" t="s">
        <v>10183</v>
      </c>
      <c r="F2351" s="356"/>
      <c r="G2351" s="355">
        <v>11526.25</v>
      </c>
    </row>
    <row r="2352" spans="1:7" hidden="1" x14ac:dyDescent="0.3">
      <c r="A2352" s="356">
        <v>105130</v>
      </c>
      <c r="B2352" s="356">
        <v>344</v>
      </c>
      <c r="C2352" s="356" t="s">
        <v>471</v>
      </c>
      <c r="D2352" s="356">
        <v>3447003</v>
      </c>
      <c r="E2352" s="356" t="s">
        <v>10182</v>
      </c>
      <c r="F2352" s="356"/>
      <c r="G2352" s="355">
        <v>5755</v>
      </c>
    </row>
    <row r="2353" spans="1:7" hidden="1" x14ac:dyDescent="0.3">
      <c r="A2353" s="356">
        <v>105131</v>
      </c>
      <c r="B2353" s="356">
        <v>344</v>
      </c>
      <c r="C2353" s="356" t="s">
        <v>471</v>
      </c>
      <c r="D2353" s="356">
        <v>3447004</v>
      </c>
      <c r="E2353" s="356" t="s">
        <v>10181</v>
      </c>
      <c r="F2353" s="356"/>
      <c r="G2353" s="355">
        <v>8623.75</v>
      </c>
    </row>
    <row r="2354" spans="1:7" hidden="1" x14ac:dyDescent="0.3">
      <c r="A2354" s="356">
        <v>105132</v>
      </c>
      <c r="B2354" s="356">
        <v>344</v>
      </c>
      <c r="C2354" s="356" t="s">
        <v>471</v>
      </c>
      <c r="D2354" s="356">
        <v>3447005</v>
      </c>
      <c r="E2354" s="356" t="s">
        <v>10180</v>
      </c>
      <c r="F2354" s="356"/>
      <c r="G2354" s="355">
        <v>8164.75</v>
      </c>
    </row>
    <row r="2355" spans="1:7" hidden="1" x14ac:dyDescent="0.3">
      <c r="A2355" s="356">
        <v>105133</v>
      </c>
      <c r="B2355" s="356">
        <v>344</v>
      </c>
      <c r="C2355" s="356" t="s">
        <v>471</v>
      </c>
      <c r="D2355" s="356">
        <v>3447007</v>
      </c>
      <c r="E2355" s="356" t="s">
        <v>10179</v>
      </c>
      <c r="F2355" s="356"/>
      <c r="G2355" s="355">
        <v>6497.5</v>
      </c>
    </row>
    <row r="2356" spans="1:7" hidden="1" x14ac:dyDescent="0.3">
      <c r="A2356" s="356">
        <v>105134</v>
      </c>
      <c r="B2356" s="356">
        <v>344</v>
      </c>
      <c r="C2356" s="356" t="s">
        <v>471</v>
      </c>
      <c r="D2356" s="356">
        <v>3447010</v>
      </c>
      <c r="E2356" s="356" t="s">
        <v>10178</v>
      </c>
      <c r="F2356" s="356"/>
      <c r="G2356" s="355">
        <v>5890</v>
      </c>
    </row>
    <row r="2357" spans="1:7" hidden="1" x14ac:dyDescent="0.3">
      <c r="A2357" s="356">
        <v>105138</v>
      </c>
      <c r="B2357" s="356">
        <v>344</v>
      </c>
      <c r="C2357" s="356" t="s">
        <v>471</v>
      </c>
      <c r="D2357" s="356">
        <v>3447017</v>
      </c>
      <c r="E2357" s="356" t="s">
        <v>10177</v>
      </c>
      <c r="F2357" s="356"/>
      <c r="G2357" s="355">
        <v>8610.25</v>
      </c>
    </row>
    <row r="2358" spans="1:7" hidden="1" x14ac:dyDescent="0.3">
      <c r="A2358" s="356">
        <v>105139</v>
      </c>
      <c r="B2358" s="356">
        <v>344</v>
      </c>
      <c r="C2358" s="356" t="s">
        <v>471</v>
      </c>
      <c r="D2358" s="356">
        <v>3447019</v>
      </c>
      <c r="E2358" s="356" t="s">
        <v>10176</v>
      </c>
      <c r="F2358" s="356"/>
      <c r="G2358" s="355">
        <v>5147.5</v>
      </c>
    </row>
    <row r="2359" spans="1:7" hidden="1" x14ac:dyDescent="0.3">
      <c r="A2359" s="356">
        <v>105140</v>
      </c>
      <c r="B2359" s="356">
        <v>344</v>
      </c>
      <c r="C2359" s="356" t="s">
        <v>471</v>
      </c>
      <c r="D2359" s="356">
        <v>3447020</v>
      </c>
      <c r="E2359" s="356" t="s">
        <v>10175</v>
      </c>
      <c r="F2359" s="356"/>
      <c r="G2359" s="355">
        <v>6362.5</v>
      </c>
    </row>
    <row r="2360" spans="1:7" hidden="1" x14ac:dyDescent="0.3">
      <c r="A2360" s="356">
        <v>105142</v>
      </c>
      <c r="B2360" s="356">
        <v>350</v>
      </c>
      <c r="C2360" s="356" t="s">
        <v>866</v>
      </c>
      <c r="D2360" s="356">
        <v>3501002</v>
      </c>
      <c r="E2360" s="356" t="s">
        <v>10174</v>
      </c>
      <c r="F2360" s="356"/>
      <c r="G2360" s="355">
        <v>4945</v>
      </c>
    </row>
    <row r="2361" spans="1:7" hidden="1" x14ac:dyDescent="0.3">
      <c r="A2361" s="356">
        <v>105144</v>
      </c>
      <c r="B2361" s="356">
        <v>350</v>
      </c>
      <c r="C2361" s="356" t="s">
        <v>866</v>
      </c>
      <c r="D2361" s="356">
        <v>3501005</v>
      </c>
      <c r="E2361" s="356" t="s">
        <v>10173</v>
      </c>
      <c r="F2361" s="356"/>
      <c r="G2361" s="355">
        <v>4967.5</v>
      </c>
    </row>
    <row r="2362" spans="1:7" hidden="1" x14ac:dyDescent="0.3">
      <c r="A2362" s="356">
        <v>105145</v>
      </c>
      <c r="B2362" s="356">
        <v>350</v>
      </c>
      <c r="C2362" s="356" t="s">
        <v>866</v>
      </c>
      <c r="D2362" s="356">
        <v>3501006</v>
      </c>
      <c r="E2362" s="356" t="s">
        <v>10172</v>
      </c>
      <c r="F2362" s="356"/>
      <c r="G2362" s="355">
        <v>4938.25</v>
      </c>
    </row>
    <row r="2363" spans="1:7" hidden="1" x14ac:dyDescent="0.3">
      <c r="A2363" s="356">
        <v>105148</v>
      </c>
      <c r="B2363" s="356">
        <v>350</v>
      </c>
      <c r="C2363" s="356" t="s">
        <v>866</v>
      </c>
      <c r="D2363" s="356">
        <v>3502000</v>
      </c>
      <c r="E2363" s="356" t="s">
        <v>10171</v>
      </c>
      <c r="F2363" s="356"/>
      <c r="G2363" s="355">
        <v>9058</v>
      </c>
    </row>
    <row r="2364" spans="1:7" hidden="1" x14ac:dyDescent="0.3">
      <c r="A2364" s="356">
        <v>105149</v>
      </c>
      <c r="B2364" s="356">
        <v>350</v>
      </c>
      <c r="C2364" s="356" t="s">
        <v>866</v>
      </c>
      <c r="D2364" s="356">
        <v>3502004</v>
      </c>
      <c r="E2364" s="356" t="s">
        <v>10170</v>
      </c>
      <c r="F2364" s="356"/>
      <c r="G2364" s="355">
        <v>6877.75</v>
      </c>
    </row>
    <row r="2365" spans="1:7" hidden="1" x14ac:dyDescent="0.3">
      <c r="A2365" s="356">
        <v>105150</v>
      </c>
      <c r="B2365" s="356">
        <v>350</v>
      </c>
      <c r="C2365" s="356" t="s">
        <v>866</v>
      </c>
      <c r="D2365" s="356">
        <v>3502005</v>
      </c>
      <c r="E2365" s="356" t="s">
        <v>5991</v>
      </c>
      <c r="F2365" s="356"/>
      <c r="G2365" s="355">
        <v>6472.75</v>
      </c>
    </row>
    <row r="2366" spans="1:7" hidden="1" x14ac:dyDescent="0.3">
      <c r="A2366" s="356">
        <v>105152</v>
      </c>
      <c r="B2366" s="356">
        <v>350</v>
      </c>
      <c r="C2366" s="356" t="s">
        <v>866</v>
      </c>
      <c r="D2366" s="356">
        <v>3502008</v>
      </c>
      <c r="E2366" s="356" t="s">
        <v>10169</v>
      </c>
      <c r="F2366" s="356"/>
      <c r="G2366" s="355">
        <v>8905</v>
      </c>
    </row>
    <row r="2367" spans="1:7" hidden="1" x14ac:dyDescent="0.3">
      <c r="A2367" s="356">
        <v>105153</v>
      </c>
      <c r="B2367" s="356">
        <v>350</v>
      </c>
      <c r="C2367" s="356" t="s">
        <v>866</v>
      </c>
      <c r="D2367" s="356">
        <v>3502010</v>
      </c>
      <c r="E2367" s="356" t="s">
        <v>2238</v>
      </c>
      <c r="F2367" s="356"/>
      <c r="G2367" s="355">
        <v>9094</v>
      </c>
    </row>
    <row r="2368" spans="1:7" hidden="1" x14ac:dyDescent="0.3">
      <c r="A2368" s="356">
        <v>105154</v>
      </c>
      <c r="B2368" s="356">
        <v>350</v>
      </c>
      <c r="C2368" s="356" t="s">
        <v>866</v>
      </c>
      <c r="D2368" s="356">
        <v>3502013</v>
      </c>
      <c r="E2368" s="356" t="s">
        <v>10168</v>
      </c>
      <c r="F2368" s="356"/>
      <c r="G2368" s="355">
        <v>8725</v>
      </c>
    </row>
    <row r="2369" spans="1:7" hidden="1" x14ac:dyDescent="0.3">
      <c r="A2369" s="356">
        <v>105155</v>
      </c>
      <c r="B2369" s="356">
        <v>350</v>
      </c>
      <c r="C2369" s="356" t="s">
        <v>866</v>
      </c>
      <c r="D2369" s="356">
        <v>3502014</v>
      </c>
      <c r="E2369" s="356" t="s">
        <v>10167</v>
      </c>
      <c r="F2369" s="356"/>
      <c r="G2369" s="355">
        <v>8068</v>
      </c>
    </row>
    <row r="2370" spans="1:7" hidden="1" x14ac:dyDescent="0.3">
      <c r="A2370" s="356">
        <v>105156</v>
      </c>
      <c r="B2370" s="356">
        <v>350</v>
      </c>
      <c r="C2370" s="356" t="s">
        <v>866</v>
      </c>
      <c r="D2370" s="356">
        <v>3502016</v>
      </c>
      <c r="E2370" s="356" t="s">
        <v>10166</v>
      </c>
      <c r="F2370" s="356"/>
      <c r="G2370" s="355">
        <v>9011.65</v>
      </c>
    </row>
    <row r="2371" spans="1:7" hidden="1" x14ac:dyDescent="0.3">
      <c r="A2371" s="356">
        <v>105157</v>
      </c>
      <c r="B2371" s="356">
        <v>350</v>
      </c>
      <c r="C2371" s="356" t="s">
        <v>866</v>
      </c>
      <c r="D2371" s="356">
        <v>3502017</v>
      </c>
      <c r="E2371" s="356" t="s">
        <v>10165</v>
      </c>
      <c r="F2371" s="356"/>
      <c r="G2371" s="355">
        <v>6693.25</v>
      </c>
    </row>
    <row r="2372" spans="1:7" hidden="1" x14ac:dyDescent="0.3">
      <c r="A2372" s="356">
        <v>105159</v>
      </c>
      <c r="B2372" s="356">
        <v>350</v>
      </c>
      <c r="C2372" s="356" t="s">
        <v>866</v>
      </c>
      <c r="D2372" s="356">
        <v>3502019</v>
      </c>
      <c r="E2372" s="356" t="s">
        <v>10164</v>
      </c>
      <c r="F2372" s="356"/>
      <c r="G2372" s="355">
        <v>7566.25</v>
      </c>
    </row>
    <row r="2373" spans="1:7" hidden="1" x14ac:dyDescent="0.3">
      <c r="A2373" s="356">
        <v>105160</v>
      </c>
      <c r="B2373" s="356">
        <v>350</v>
      </c>
      <c r="C2373" s="356" t="s">
        <v>866</v>
      </c>
      <c r="D2373" s="356">
        <v>3502020</v>
      </c>
      <c r="E2373" s="356" t="s">
        <v>10163</v>
      </c>
      <c r="F2373" s="356"/>
      <c r="G2373" s="355">
        <v>8968</v>
      </c>
    </row>
    <row r="2374" spans="1:7" hidden="1" x14ac:dyDescent="0.3">
      <c r="A2374" s="356">
        <v>105161</v>
      </c>
      <c r="B2374" s="356">
        <v>350</v>
      </c>
      <c r="C2374" s="356" t="s">
        <v>866</v>
      </c>
      <c r="D2374" s="356">
        <v>3502022</v>
      </c>
      <c r="E2374" s="356" t="s">
        <v>10162</v>
      </c>
      <c r="F2374" s="356"/>
      <c r="G2374" s="355">
        <v>9260.5</v>
      </c>
    </row>
    <row r="2375" spans="1:7" hidden="1" x14ac:dyDescent="0.3">
      <c r="A2375" s="356">
        <v>105162</v>
      </c>
      <c r="B2375" s="356">
        <v>350</v>
      </c>
      <c r="C2375" s="356" t="s">
        <v>866</v>
      </c>
      <c r="D2375" s="356">
        <v>3502024</v>
      </c>
      <c r="E2375" s="356" t="s">
        <v>10161</v>
      </c>
      <c r="F2375" s="356"/>
      <c r="G2375" s="355">
        <v>6506.5</v>
      </c>
    </row>
    <row r="2376" spans="1:7" hidden="1" x14ac:dyDescent="0.3">
      <c r="A2376" s="356">
        <v>105163</v>
      </c>
      <c r="B2376" s="356">
        <v>350</v>
      </c>
      <c r="C2376" s="356" t="s">
        <v>866</v>
      </c>
      <c r="D2376" s="356">
        <v>3502025</v>
      </c>
      <c r="E2376" s="356" t="s">
        <v>10160</v>
      </c>
      <c r="F2376" s="356"/>
      <c r="G2376" s="355">
        <v>9715</v>
      </c>
    </row>
    <row r="2377" spans="1:7" hidden="1" x14ac:dyDescent="0.3">
      <c r="A2377" s="356">
        <v>105168</v>
      </c>
      <c r="B2377" s="356">
        <v>350</v>
      </c>
      <c r="C2377" s="356" t="s">
        <v>866</v>
      </c>
      <c r="D2377" s="356">
        <v>3502035</v>
      </c>
      <c r="E2377" s="356" t="s">
        <v>10159</v>
      </c>
      <c r="F2377" s="356"/>
      <c r="G2377" s="355">
        <v>7521.25</v>
      </c>
    </row>
    <row r="2378" spans="1:7" hidden="1" x14ac:dyDescent="0.3">
      <c r="A2378" s="356">
        <v>105169</v>
      </c>
      <c r="B2378" s="356">
        <v>350</v>
      </c>
      <c r="C2378" s="356" t="s">
        <v>866</v>
      </c>
      <c r="D2378" s="356">
        <v>3502036</v>
      </c>
      <c r="E2378" s="356" t="s">
        <v>10158</v>
      </c>
      <c r="F2378" s="356"/>
      <c r="G2378" s="355">
        <v>8162.5</v>
      </c>
    </row>
    <row r="2379" spans="1:7" hidden="1" x14ac:dyDescent="0.3">
      <c r="A2379" s="356">
        <v>105171</v>
      </c>
      <c r="B2379" s="356">
        <v>350</v>
      </c>
      <c r="C2379" s="356" t="s">
        <v>866</v>
      </c>
      <c r="D2379" s="356">
        <v>3502038</v>
      </c>
      <c r="E2379" s="356" t="s">
        <v>10157</v>
      </c>
      <c r="F2379" s="356"/>
      <c r="G2379" s="355">
        <v>8029.75</v>
      </c>
    </row>
    <row r="2380" spans="1:7" hidden="1" x14ac:dyDescent="0.3">
      <c r="A2380" s="356">
        <v>105172</v>
      </c>
      <c r="B2380" s="356">
        <v>350</v>
      </c>
      <c r="C2380" s="356" t="s">
        <v>866</v>
      </c>
      <c r="D2380" s="356">
        <v>3502039</v>
      </c>
      <c r="E2380" s="356" t="s">
        <v>10156</v>
      </c>
      <c r="F2380" s="356"/>
      <c r="G2380" s="355">
        <v>6819.25</v>
      </c>
    </row>
    <row r="2381" spans="1:7" hidden="1" x14ac:dyDescent="0.3">
      <c r="A2381" s="356">
        <v>105173</v>
      </c>
      <c r="B2381" s="356">
        <v>350</v>
      </c>
      <c r="C2381" s="356" t="s">
        <v>866</v>
      </c>
      <c r="D2381" s="356">
        <v>3502040</v>
      </c>
      <c r="E2381" s="356" t="s">
        <v>10155</v>
      </c>
      <c r="F2381" s="356"/>
      <c r="G2381" s="355">
        <v>6463.75</v>
      </c>
    </row>
    <row r="2382" spans="1:7" hidden="1" x14ac:dyDescent="0.3">
      <c r="A2382" s="356">
        <v>105174</v>
      </c>
      <c r="B2382" s="356">
        <v>350</v>
      </c>
      <c r="C2382" s="356" t="s">
        <v>866</v>
      </c>
      <c r="D2382" s="356">
        <v>3502041</v>
      </c>
      <c r="E2382" s="356" t="s">
        <v>10154</v>
      </c>
      <c r="F2382" s="356"/>
      <c r="G2382" s="355">
        <v>6328.75</v>
      </c>
    </row>
    <row r="2383" spans="1:7" hidden="1" x14ac:dyDescent="0.3">
      <c r="A2383" s="356">
        <v>105175</v>
      </c>
      <c r="B2383" s="356">
        <v>350</v>
      </c>
      <c r="C2383" s="356" t="s">
        <v>866</v>
      </c>
      <c r="D2383" s="356">
        <v>3502042</v>
      </c>
      <c r="E2383" s="356" t="s">
        <v>10153</v>
      </c>
      <c r="F2383" s="356"/>
      <c r="G2383" s="355">
        <v>6709</v>
      </c>
    </row>
    <row r="2384" spans="1:7" hidden="1" x14ac:dyDescent="0.3">
      <c r="A2384" s="356">
        <v>105176</v>
      </c>
      <c r="B2384" s="356">
        <v>350</v>
      </c>
      <c r="C2384" s="356" t="s">
        <v>866</v>
      </c>
      <c r="D2384" s="356">
        <v>3502043</v>
      </c>
      <c r="E2384" s="356" t="s">
        <v>10152</v>
      </c>
      <c r="F2384" s="356"/>
      <c r="G2384" s="355">
        <v>6452.5</v>
      </c>
    </row>
    <row r="2385" spans="1:7" hidden="1" x14ac:dyDescent="0.3">
      <c r="A2385" s="356">
        <v>105178</v>
      </c>
      <c r="B2385" s="356">
        <v>350</v>
      </c>
      <c r="C2385" s="356" t="s">
        <v>866</v>
      </c>
      <c r="D2385" s="356">
        <v>3502051</v>
      </c>
      <c r="E2385" s="356" t="s">
        <v>10151</v>
      </c>
      <c r="F2385" s="356"/>
      <c r="G2385" s="355">
        <v>7420</v>
      </c>
    </row>
    <row r="2386" spans="1:7" hidden="1" x14ac:dyDescent="0.3">
      <c r="A2386" s="356">
        <v>105182</v>
      </c>
      <c r="B2386" s="356">
        <v>350</v>
      </c>
      <c r="C2386" s="356" t="s">
        <v>866</v>
      </c>
      <c r="D2386" s="356">
        <v>3502056</v>
      </c>
      <c r="E2386" s="356" t="s">
        <v>1225</v>
      </c>
      <c r="F2386" s="356"/>
      <c r="G2386" s="355">
        <v>8725</v>
      </c>
    </row>
    <row r="2387" spans="1:7" hidden="1" x14ac:dyDescent="0.3">
      <c r="A2387" s="356">
        <v>105186</v>
      </c>
      <c r="B2387" s="356">
        <v>350</v>
      </c>
      <c r="C2387" s="356" t="s">
        <v>866</v>
      </c>
      <c r="D2387" s="356">
        <v>3502061</v>
      </c>
      <c r="E2387" s="356" t="s">
        <v>10150</v>
      </c>
      <c r="F2387" s="356"/>
      <c r="G2387" s="355">
        <v>6508.75</v>
      </c>
    </row>
    <row r="2388" spans="1:7" hidden="1" x14ac:dyDescent="0.3">
      <c r="A2388" s="356">
        <v>105187</v>
      </c>
      <c r="B2388" s="356">
        <v>350</v>
      </c>
      <c r="C2388" s="356" t="s">
        <v>866</v>
      </c>
      <c r="D2388" s="356">
        <v>3502062</v>
      </c>
      <c r="E2388" s="356" t="s">
        <v>7942</v>
      </c>
      <c r="F2388" s="356"/>
      <c r="G2388" s="355">
        <v>8522.5</v>
      </c>
    </row>
    <row r="2389" spans="1:7" hidden="1" x14ac:dyDescent="0.3">
      <c r="A2389" s="356">
        <v>105189</v>
      </c>
      <c r="B2389" s="356">
        <v>350</v>
      </c>
      <c r="C2389" s="356" t="s">
        <v>866</v>
      </c>
      <c r="D2389" s="356">
        <v>3502065</v>
      </c>
      <c r="E2389" s="356" t="s">
        <v>10149</v>
      </c>
      <c r="F2389" s="356"/>
      <c r="G2389" s="355">
        <v>7782.25</v>
      </c>
    </row>
    <row r="2390" spans="1:7" hidden="1" x14ac:dyDescent="0.3">
      <c r="A2390" s="356">
        <v>105190</v>
      </c>
      <c r="B2390" s="356">
        <v>350</v>
      </c>
      <c r="C2390" s="356" t="s">
        <v>866</v>
      </c>
      <c r="D2390" s="356">
        <v>3502066</v>
      </c>
      <c r="E2390" s="356" t="s">
        <v>10148</v>
      </c>
      <c r="F2390" s="356"/>
      <c r="G2390" s="355">
        <v>8483.57</v>
      </c>
    </row>
    <row r="2391" spans="1:7" hidden="1" x14ac:dyDescent="0.3">
      <c r="A2391" s="356">
        <v>105191</v>
      </c>
      <c r="B2391" s="356">
        <v>350</v>
      </c>
      <c r="C2391" s="356" t="s">
        <v>866</v>
      </c>
      <c r="D2391" s="356">
        <v>3502067</v>
      </c>
      <c r="E2391" s="356" t="s">
        <v>10147</v>
      </c>
      <c r="F2391" s="356"/>
      <c r="G2391" s="355">
        <v>6981.25</v>
      </c>
    </row>
    <row r="2392" spans="1:7" hidden="1" x14ac:dyDescent="0.3">
      <c r="A2392" s="356">
        <v>105192</v>
      </c>
      <c r="B2392" s="356">
        <v>350</v>
      </c>
      <c r="C2392" s="356" t="s">
        <v>866</v>
      </c>
      <c r="D2392" s="356">
        <v>3502068</v>
      </c>
      <c r="E2392" s="356" t="s">
        <v>10146</v>
      </c>
      <c r="F2392" s="356"/>
      <c r="G2392" s="355">
        <v>6463.75</v>
      </c>
    </row>
    <row r="2393" spans="1:7" hidden="1" x14ac:dyDescent="0.3">
      <c r="A2393" s="356">
        <v>105195</v>
      </c>
      <c r="B2393" s="356">
        <v>350</v>
      </c>
      <c r="C2393" s="356" t="s">
        <v>866</v>
      </c>
      <c r="D2393" s="356">
        <v>3502073</v>
      </c>
      <c r="E2393" s="356" t="s">
        <v>10145</v>
      </c>
      <c r="F2393" s="356"/>
      <c r="G2393" s="355">
        <v>6778.75</v>
      </c>
    </row>
    <row r="2394" spans="1:7" hidden="1" x14ac:dyDescent="0.3">
      <c r="A2394" s="356">
        <v>105196</v>
      </c>
      <c r="B2394" s="356">
        <v>350</v>
      </c>
      <c r="C2394" s="356" t="s">
        <v>866</v>
      </c>
      <c r="D2394" s="356">
        <v>3502075</v>
      </c>
      <c r="E2394" s="356" t="s">
        <v>10144</v>
      </c>
      <c r="F2394" s="356"/>
      <c r="G2394" s="355">
        <v>6688.75</v>
      </c>
    </row>
    <row r="2395" spans="1:7" hidden="1" x14ac:dyDescent="0.3">
      <c r="A2395" s="356">
        <v>105198</v>
      </c>
      <c r="B2395" s="356">
        <v>350</v>
      </c>
      <c r="C2395" s="356" t="s">
        <v>866</v>
      </c>
      <c r="D2395" s="356">
        <v>3502078</v>
      </c>
      <c r="E2395" s="356" t="s">
        <v>10143</v>
      </c>
      <c r="F2395" s="356"/>
      <c r="G2395" s="355">
        <v>6556</v>
      </c>
    </row>
    <row r="2396" spans="1:7" hidden="1" x14ac:dyDescent="0.3">
      <c r="A2396" s="356">
        <v>105199</v>
      </c>
      <c r="B2396" s="356">
        <v>350</v>
      </c>
      <c r="C2396" s="356" t="s">
        <v>866</v>
      </c>
      <c r="D2396" s="356">
        <v>3502079</v>
      </c>
      <c r="E2396" s="356" t="s">
        <v>10142</v>
      </c>
      <c r="F2396" s="356"/>
      <c r="G2396" s="355">
        <v>6061</v>
      </c>
    </row>
    <row r="2397" spans="1:7" hidden="1" x14ac:dyDescent="0.3">
      <c r="A2397" s="356">
        <v>105202</v>
      </c>
      <c r="B2397" s="356">
        <v>350</v>
      </c>
      <c r="C2397" s="356" t="s">
        <v>866</v>
      </c>
      <c r="D2397" s="356">
        <v>3502083</v>
      </c>
      <c r="E2397" s="356" t="s">
        <v>10141</v>
      </c>
      <c r="F2397" s="356"/>
      <c r="G2397" s="355">
        <v>6783.25</v>
      </c>
    </row>
    <row r="2398" spans="1:7" hidden="1" x14ac:dyDescent="0.3">
      <c r="A2398" s="356">
        <v>105203</v>
      </c>
      <c r="B2398" s="356">
        <v>350</v>
      </c>
      <c r="C2398" s="356" t="s">
        <v>866</v>
      </c>
      <c r="D2398" s="356">
        <v>3503000</v>
      </c>
      <c r="E2398" s="356" t="s">
        <v>10140</v>
      </c>
      <c r="F2398" s="356"/>
      <c r="G2398" s="355">
        <v>9008.5</v>
      </c>
    </row>
    <row r="2399" spans="1:7" hidden="1" x14ac:dyDescent="0.3">
      <c r="A2399" s="356">
        <v>105205</v>
      </c>
      <c r="B2399" s="356">
        <v>350</v>
      </c>
      <c r="C2399" s="356" t="s">
        <v>866</v>
      </c>
      <c r="D2399" s="356">
        <v>3503007</v>
      </c>
      <c r="E2399" s="356" t="s">
        <v>10139</v>
      </c>
      <c r="F2399" s="356"/>
      <c r="G2399" s="355">
        <v>8900.5</v>
      </c>
    </row>
    <row r="2400" spans="1:7" hidden="1" x14ac:dyDescent="0.3">
      <c r="A2400" s="356">
        <v>105209</v>
      </c>
      <c r="B2400" s="356">
        <v>350</v>
      </c>
      <c r="C2400" s="356" t="s">
        <v>866</v>
      </c>
      <c r="D2400" s="356">
        <v>3503021</v>
      </c>
      <c r="E2400" s="356" t="s">
        <v>10138</v>
      </c>
      <c r="F2400" s="356"/>
      <c r="G2400" s="355">
        <v>8422.07</v>
      </c>
    </row>
    <row r="2401" spans="1:7" hidden="1" x14ac:dyDescent="0.3">
      <c r="A2401" s="356">
        <v>105211</v>
      </c>
      <c r="B2401" s="356">
        <v>350</v>
      </c>
      <c r="C2401" s="356" t="s">
        <v>866</v>
      </c>
      <c r="D2401" s="356">
        <v>3503023</v>
      </c>
      <c r="E2401" s="356" t="s">
        <v>10137</v>
      </c>
      <c r="F2401" s="356"/>
      <c r="G2401" s="355">
        <v>6784.15</v>
      </c>
    </row>
    <row r="2402" spans="1:7" hidden="1" x14ac:dyDescent="0.3">
      <c r="A2402" s="356">
        <v>105214</v>
      </c>
      <c r="B2402" s="356">
        <v>350</v>
      </c>
      <c r="C2402" s="356" t="s">
        <v>866</v>
      </c>
      <c r="D2402" s="356">
        <v>3503302</v>
      </c>
      <c r="E2402" s="356" t="s">
        <v>10136</v>
      </c>
      <c r="F2402" s="356" t="s">
        <v>294</v>
      </c>
      <c r="G2402" s="355">
        <v>10093.68</v>
      </c>
    </row>
    <row r="2403" spans="1:7" hidden="1" x14ac:dyDescent="0.3">
      <c r="A2403" s="356">
        <v>105217</v>
      </c>
      <c r="B2403" s="356">
        <v>350</v>
      </c>
      <c r="C2403" s="356" t="s">
        <v>866</v>
      </c>
      <c r="D2403" s="356">
        <v>3503306</v>
      </c>
      <c r="E2403" s="356" t="s">
        <v>10135</v>
      </c>
      <c r="F2403" s="356" t="s">
        <v>294</v>
      </c>
      <c r="G2403" s="355">
        <v>6835.05</v>
      </c>
    </row>
    <row r="2404" spans="1:7" hidden="1" x14ac:dyDescent="0.3">
      <c r="A2404" s="356">
        <v>105218</v>
      </c>
      <c r="B2404" s="356">
        <v>350</v>
      </c>
      <c r="C2404" s="356" t="s">
        <v>866</v>
      </c>
      <c r="D2404" s="356">
        <v>3503314</v>
      </c>
      <c r="E2404" s="356" t="s">
        <v>10134</v>
      </c>
      <c r="F2404" s="356" t="s">
        <v>294</v>
      </c>
      <c r="G2404" s="355">
        <v>8599.23</v>
      </c>
    </row>
    <row r="2405" spans="1:7" hidden="1" x14ac:dyDescent="0.3">
      <c r="A2405" s="356">
        <v>105219</v>
      </c>
      <c r="B2405" s="356">
        <v>350</v>
      </c>
      <c r="C2405" s="356" t="s">
        <v>866</v>
      </c>
      <c r="D2405" s="356">
        <v>3503315</v>
      </c>
      <c r="E2405" s="356" t="s">
        <v>10133</v>
      </c>
      <c r="F2405" s="356" t="s">
        <v>294</v>
      </c>
      <c r="G2405" s="355">
        <v>6786.45</v>
      </c>
    </row>
    <row r="2406" spans="1:7" hidden="1" x14ac:dyDescent="0.3">
      <c r="A2406" s="356">
        <v>105220</v>
      </c>
      <c r="B2406" s="356">
        <v>350</v>
      </c>
      <c r="C2406" s="356" t="s">
        <v>866</v>
      </c>
      <c r="D2406" s="356">
        <v>3503316</v>
      </c>
      <c r="E2406" s="356" t="s">
        <v>10132</v>
      </c>
      <c r="F2406" s="356" t="s">
        <v>294</v>
      </c>
      <c r="G2406" s="355">
        <v>7092.63</v>
      </c>
    </row>
    <row r="2407" spans="1:7" hidden="1" x14ac:dyDescent="0.3">
      <c r="A2407" s="356">
        <v>105221</v>
      </c>
      <c r="B2407" s="356">
        <v>350</v>
      </c>
      <c r="C2407" s="356" t="s">
        <v>866</v>
      </c>
      <c r="D2407" s="356">
        <v>3503317</v>
      </c>
      <c r="E2407" s="356" t="s">
        <v>10131</v>
      </c>
      <c r="F2407" s="356" t="s">
        <v>294</v>
      </c>
      <c r="G2407" s="355">
        <v>9362.25</v>
      </c>
    </row>
    <row r="2408" spans="1:7" hidden="1" x14ac:dyDescent="0.3">
      <c r="A2408" s="356">
        <v>105222</v>
      </c>
      <c r="B2408" s="356">
        <v>350</v>
      </c>
      <c r="C2408" s="356" t="s">
        <v>866</v>
      </c>
      <c r="D2408" s="356">
        <v>3503319</v>
      </c>
      <c r="E2408" s="356" t="s">
        <v>10130</v>
      </c>
      <c r="F2408" s="356" t="s">
        <v>294</v>
      </c>
      <c r="G2408" s="355">
        <v>7163.1</v>
      </c>
    </row>
    <row r="2409" spans="1:7" hidden="1" x14ac:dyDescent="0.3">
      <c r="A2409" s="356">
        <v>105223</v>
      </c>
      <c r="B2409" s="356">
        <v>350</v>
      </c>
      <c r="C2409" s="356" t="s">
        <v>866</v>
      </c>
      <c r="D2409" s="356">
        <v>3503320</v>
      </c>
      <c r="E2409" s="356" t="s">
        <v>10129</v>
      </c>
      <c r="F2409" s="356" t="s">
        <v>294</v>
      </c>
      <c r="G2409" s="355">
        <v>6978.42</v>
      </c>
    </row>
    <row r="2410" spans="1:7" hidden="1" x14ac:dyDescent="0.3">
      <c r="A2410" s="356">
        <v>105225</v>
      </c>
      <c r="B2410" s="356">
        <v>350</v>
      </c>
      <c r="C2410" s="356" t="s">
        <v>866</v>
      </c>
      <c r="D2410" s="356">
        <v>3503328</v>
      </c>
      <c r="E2410" s="356" t="s">
        <v>10128</v>
      </c>
      <c r="F2410" s="356" t="s">
        <v>294</v>
      </c>
      <c r="G2410" s="355">
        <v>7063.47</v>
      </c>
    </row>
    <row r="2411" spans="1:7" hidden="1" x14ac:dyDescent="0.3">
      <c r="A2411" s="356">
        <v>105226</v>
      </c>
      <c r="B2411" s="356">
        <v>350</v>
      </c>
      <c r="C2411" s="356" t="s">
        <v>866</v>
      </c>
      <c r="D2411" s="356">
        <v>3503331</v>
      </c>
      <c r="E2411" s="356" t="s">
        <v>10127</v>
      </c>
      <c r="F2411" s="356" t="s">
        <v>294</v>
      </c>
      <c r="G2411" s="355">
        <v>7163.1</v>
      </c>
    </row>
    <row r="2412" spans="1:7" hidden="1" x14ac:dyDescent="0.3">
      <c r="A2412" s="356">
        <v>105229</v>
      </c>
      <c r="B2412" s="356">
        <v>350</v>
      </c>
      <c r="C2412" s="356" t="s">
        <v>866</v>
      </c>
      <c r="D2412" s="356">
        <v>3503336</v>
      </c>
      <c r="E2412" s="356" t="s">
        <v>10126</v>
      </c>
      <c r="F2412" s="356" t="s">
        <v>294</v>
      </c>
      <c r="G2412" s="355">
        <v>7109.15</v>
      </c>
    </row>
    <row r="2413" spans="1:7" hidden="1" x14ac:dyDescent="0.3">
      <c r="A2413" s="356">
        <v>105230</v>
      </c>
      <c r="B2413" s="356">
        <v>350</v>
      </c>
      <c r="C2413" s="356" t="s">
        <v>866</v>
      </c>
      <c r="D2413" s="356">
        <v>3503337</v>
      </c>
      <c r="E2413" s="356" t="s">
        <v>10125</v>
      </c>
      <c r="F2413" s="356" t="s">
        <v>294</v>
      </c>
      <c r="G2413" s="355">
        <v>6835.05</v>
      </c>
    </row>
    <row r="2414" spans="1:7" hidden="1" x14ac:dyDescent="0.3">
      <c r="A2414" s="356">
        <v>105232</v>
      </c>
      <c r="B2414" s="356">
        <v>350</v>
      </c>
      <c r="C2414" s="356" t="s">
        <v>866</v>
      </c>
      <c r="D2414" s="356">
        <v>3503341</v>
      </c>
      <c r="E2414" s="356" t="s">
        <v>10124</v>
      </c>
      <c r="F2414" s="356" t="s">
        <v>294</v>
      </c>
      <c r="G2414" s="355">
        <v>8548.2000000000007</v>
      </c>
    </row>
    <row r="2415" spans="1:7" hidden="1" x14ac:dyDescent="0.3">
      <c r="A2415" s="356">
        <v>105233</v>
      </c>
      <c r="B2415" s="356">
        <v>350</v>
      </c>
      <c r="C2415" s="356" t="s">
        <v>866</v>
      </c>
      <c r="D2415" s="356">
        <v>3503344</v>
      </c>
      <c r="E2415" s="356" t="s">
        <v>10123</v>
      </c>
      <c r="F2415" s="356" t="s">
        <v>294</v>
      </c>
      <c r="G2415" s="355">
        <v>9107.1</v>
      </c>
    </row>
    <row r="2416" spans="1:7" hidden="1" x14ac:dyDescent="0.3">
      <c r="A2416" s="356">
        <v>105234</v>
      </c>
      <c r="B2416" s="356">
        <v>350</v>
      </c>
      <c r="C2416" s="356" t="s">
        <v>866</v>
      </c>
      <c r="D2416" s="356">
        <v>3503345</v>
      </c>
      <c r="E2416" s="356" t="s">
        <v>9648</v>
      </c>
      <c r="F2416" s="356" t="s">
        <v>294</v>
      </c>
      <c r="G2416" s="355">
        <v>7342.92</v>
      </c>
    </row>
    <row r="2417" spans="1:7" hidden="1" x14ac:dyDescent="0.3">
      <c r="A2417" s="356">
        <v>105236</v>
      </c>
      <c r="B2417" s="356">
        <v>350</v>
      </c>
      <c r="C2417" s="356" t="s">
        <v>866</v>
      </c>
      <c r="D2417" s="356">
        <v>3503348</v>
      </c>
      <c r="E2417" s="356" t="s">
        <v>10122</v>
      </c>
      <c r="F2417" s="356" t="s">
        <v>294</v>
      </c>
      <c r="G2417" s="355">
        <v>6920.1</v>
      </c>
    </row>
    <row r="2418" spans="1:7" hidden="1" x14ac:dyDescent="0.3">
      <c r="A2418" s="356">
        <v>105237</v>
      </c>
      <c r="B2418" s="356">
        <v>350</v>
      </c>
      <c r="C2418" s="356" t="s">
        <v>866</v>
      </c>
      <c r="D2418" s="356">
        <v>3503349</v>
      </c>
      <c r="E2418" s="356" t="s">
        <v>6571</v>
      </c>
      <c r="F2418" s="356" t="s">
        <v>294</v>
      </c>
      <c r="G2418" s="355">
        <v>6895.8</v>
      </c>
    </row>
    <row r="2419" spans="1:7" hidden="1" x14ac:dyDescent="0.3">
      <c r="A2419" s="356">
        <v>105238</v>
      </c>
      <c r="B2419" s="356">
        <v>350</v>
      </c>
      <c r="C2419" s="356" t="s">
        <v>866</v>
      </c>
      <c r="D2419" s="356">
        <v>3503351</v>
      </c>
      <c r="E2419" s="356" t="s">
        <v>10016</v>
      </c>
      <c r="F2419" s="356" t="s">
        <v>294</v>
      </c>
      <c r="G2419" s="355">
        <v>7279.74</v>
      </c>
    </row>
    <row r="2420" spans="1:7" hidden="1" x14ac:dyDescent="0.3">
      <c r="A2420" s="356">
        <v>105239</v>
      </c>
      <c r="B2420" s="356">
        <v>350</v>
      </c>
      <c r="C2420" s="356" t="s">
        <v>866</v>
      </c>
      <c r="D2420" s="356">
        <v>3503352</v>
      </c>
      <c r="E2420" s="356" t="s">
        <v>1882</v>
      </c>
      <c r="F2420" s="356" t="s">
        <v>294</v>
      </c>
      <c r="G2420" s="355">
        <v>9447.2999999999993</v>
      </c>
    </row>
    <row r="2421" spans="1:7" hidden="1" x14ac:dyDescent="0.3">
      <c r="A2421" s="356">
        <v>105240</v>
      </c>
      <c r="B2421" s="356">
        <v>350</v>
      </c>
      <c r="C2421" s="356" t="s">
        <v>866</v>
      </c>
      <c r="D2421" s="356">
        <v>3503354</v>
      </c>
      <c r="E2421" s="356" t="s">
        <v>9405</v>
      </c>
      <c r="F2421" s="356" t="s">
        <v>294</v>
      </c>
      <c r="G2421" s="355">
        <v>6871.5</v>
      </c>
    </row>
    <row r="2422" spans="1:7" hidden="1" x14ac:dyDescent="0.3">
      <c r="A2422" s="356">
        <v>105241</v>
      </c>
      <c r="B2422" s="356">
        <v>350</v>
      </c>
      <c r="C2422" s="356" t="s">
        <v>866</v>
      </c>
      <c r="D2422" s="356">
        <v>3503355</v>
      </c>
      <c r="E2422" s="356" t="s">
        <v>10121</v>
      </c>
      <c r="F2422" s="356" t="s">
        <v>294</v>
      </c>
      <c r="G2422" s="355">
        <v>6689.25</v>
      </c>
    </row>
    <row r="2423" spans="1:7" hidden="1" x14ac:dyDescent="0.3">
      <c r="A2423" s="356">
        <v>105242</v>
      </c>
      <c r="B2423" s="356">
        <v>350</v>
      </c>
      <c r="C2423" s="356" t="s">
        <v>866</v>
      </c>
      <c r="D2423" s="356">
        <v>3503356</v>
      </c>
      <c r="E2423" s="356" t="s">
        <v>10120</v>
      </c>
      <c r="F2423" s="356" t="s">
        <v>294</v>
      </c>
      <c r="G2423" s="355">
        <v>6932.25</v>
      </c>
    </row>
    <row r="2424" spans="1:7" hidden="1" x14ac:dyDescent="0.3">
      <c r="A2424" s="356">
        <v>105243</v>
      </c>
      <c r="B2424" s="356">
        <v>350</v>
      </c>
      <c r="C2424" s="356" t="s">
        <v>866</v>
      </c>
      <c r="D2424" s="356">
        <v>3503359</v>
      </c>
      <c r="E2424" s="356" t="s">
        <v>10119</v>
      </c>
      <c r="F2424" s="356" t="s">
        <v>294</v>
      </c>
      <c r="G2424" s="355">
        <v>9325.7999999999993</v>
      </c>
    </row>
    <row r="2425" spans="1:7" hidden="1" x14ac:dyDescent="0.3">
      <c r="A2425" s="356">
        <v>105245</v>
      </c>
      <c r="B2425" s="356">
        <v>350</v>
      </c>
      <c r="C2425" s="356" t="s">
        <v>866</v>
      </c>
      <c r="D2425" s="356">
        <v>3503362</v>
      </c>
      <c r="E2425" s="356" t="s">
        <v>10118</v>
      </c>
      <c r="F2425" s="356" t="s">
        <v>294</v>
      </c>
      <c r="G2425" s="355">
        <v>7092.63</v>
      </c>
    </row>
    <row r="2426" spans="1:7" hidden="1" x14ac:dyDescent="0.3">
      <c r="A2426" s="356">
        <v>105246</v>
      </c>
      <c r="B2426" s="356">
        <v>350</v>
      </c>
      <c r="C2426" s="356" t="s">
        <v>866</v>
      </c>
      <c r="D2426" s="356">
        <v>3503363</v>
      </c>
      <c r="E2426" s="356" t="s">
        <v>10117</v>
      </c>
      <c r="F2426" s="356" t="s">
        <v>294</v>
      </c>
      <c r="G2426" s="355">
        <v>6871.5</v>
      </c>
    </row>
    <row r="2427" spans="1:7" hidden="1" x14ac:dyDescent="0.3">
      <c r="A2427" s="356">
        <v>105247</v>
      </c>
      <c r="B2427" s="356">
        <v>350</v>
      </c>
      <c r="C2427" s="356" t="s">
        <v>866</v>
      </c>
      <c r="D2427" s="356">
        <v>3503364</v>
      </c>
      <c r="E2427" s="356" t="s">
        <v>7754</v>
      </c>
      <c r="F2427" s="356" t="s">
        <v>294</v>
      </c>
      <c r="G2427" s="355">
        <v>6166.8</v>
      </c>
    </row>
    <row r="2428" spans="1:7" hidden="1" x14ac:dyDescent="0.3">
      <c r="A2428" s="356">
        <v>105248</v>
      </c>
      <c r="B2428" s="356">
        <v>350</v>
      </c>
      <c r="C2428" s="356" t="s">
        <v>866</v>
      </c>
      <c r="D2428" s="356">
        <v>3503365</v>
      </c>
      <c r="E2428" s="356" t="s">
        <v>10116</v>
      </c>
      <c r="F2428" s="356" t="s">
        <v>294</v>
      </c>
      <c r="G2428" s="355">
        <v>6871.5</v>
      </c>
    </row>
    <row r="2429" spans="1:7" hidden="1" x14ac:dyDescent="0.3">
      <c r="A2429" s="356">
        <v>105249</v>
      </c>
      <c r="B2429" s="356">
        <v>350</v>
      </c>
      <c r="C2429" s="356" t="s">
        <v>866</v>
      </c>
      <c r="D2429" s="356">
        <v>3503366</v>
      </c>
      <c r="E2429" s="356" t="s">
        <v>10115</v>
      </c>
      <c r="F2429" s="356" t="s">
        <v>294</v>
      </c>
      <c r="G2429" s="355">
        <v>6822.9</v>
      </c>
    </row>
    <row r="2430" spans="1:7" hidden="1" x14ac:dyDescent="0.3">
      <c r="A2430" s="356">
        <v>105250</v>
      </c>
      <c r="B2430" s="356">
        <v>350</v>
      </c>
      <c r="C2430" s="356" t="s">
        <v>866</v>
      </c>
      <c r="D2430" s="356">
        <v>3503367</v>
      </c>
      <c r="E2430" s="356" t="s">
        <v>1444</v>
      </c>
      <c r="F2430" s="356" t="s">
        <v>294</v>
      </c>
      <c r="G2430" s="355">
        <v>6993</v>
      </c>
    </row>
    <row r="2431" spans="1:7" hidden="1" x14ac:dyDescent="0.3">
      <c r="A2431" s="356">
        <v>105252</v>
      </c>
      <c r="B2431" s="356">
        <v>350</v>
      </c>
      <c r="C2431" s="356" t="s">
        <v>866</v>
      </c>
      <c r="D2431" s="356">
        <v>3504031</v>
      </c>
      <c r="E2431" s="356" t="s">
        <v>10114</v>
      </c>
      <c r="F2431" s="356"/>
      <c r="G2431" s="355">
        <v>22326.25</v>
      </c>
    </row>
    <row r="2432" spans="1:7" hidden="1" x14ac:dyDescent="0.3">
      <c r="A2432" s="356">
        <v>105253</v>
      </c>
      <c r="B2432" s="356">
        <v>350</v>
      </c>
      <c r="C2432" s="356" t="s">
        <v>866</v>
      </c>
      <c r="D2432" s="356">
        <v>3504034</v>
      </c>
      <c r="E2432" s="356" t="s">
        <v>10113</v>
      </c>
      <c r="F2432" s="356"/>
      <c r="G2432" s="355">
        <v>31601.88</v>
      </c>
    </row>
    <row r="2433" spans="1:7" hidden="1" x14ac:dyDescent="0.3">
      <c r="A2433" s="356">
        <v>105262</v>
      </c>
      <c r="B2433" s="356">
        <v>350</v>
      </c>
      <c r="C2433" s="356" t="s">
        <v>866</v>
      </c>
      <c r="D2433" s="356">
        <v>3504609</v>
      </c>
      <c r="E2433" s="356" t="s">
        <v>10112</v>
      </c>
      <c r="F2433" s="356" t="s">
        <v>294</v>
      </c>
      <c r="G2433" s="355">
        <v>20303.32</v>
      </c>
    </row>
    <row r="2434" spans="1:7" hidden="1" x14ac:dyDescent="0.3">
      <c r="A2434" s="356">
        <v>105263</v>
      </c>
      <c r="B2434" s="356">
        <v>350</v>
      </c>
      <c r="C2434" s="356" t="s">
        <v>866</v>
      </c>
      <c r="D2434" s="356">
        <v>3504611</v>
      </c>
      <c r="E2434" s="356" t="s">
        <v>10111</v>
      </c>
      <c r="F2434" s="356" t="s">
        <v>294</v>
      </c>
      <c r="G2434" s="355">
        <v>20740.73</v>
      </c>
    </row>
    <row r="2435" spans="1:7" hidden="1" x14ac:dyDescent="0.3">
      <c r="A2435" s="356">
        <v>105264</v>
      </c>
      <c r="B2435" s="356">
        <v>350</v>
      </c>
      <c r="C2435" s="356" t="s">
        <v>866</v>
      </c>
      <c r="D2435" s="356">
        <v>3504612</v>
      </c>
      <c r="E2435" s="356" t="s">
        <v>10110</v>
      </c>
      <c r="F2435" s="356" t="s">
        <v>294</v>
      </c>
      <c r="G2435" s="355">
        <v>33176.25</v>
      </c>
    </row>
    <row r="2436" spans="1:7" hidden="1" x14ac:dyDescent="0.3">
      <c r="A2436" s="356">
        <v>105276</v>
      </c>
      <c r="B2436" s="356">
        <v>350</v>
      </c>
      <c r="C2436" s="356" t="s">
        <v>866</v>
      </c>
      <c r="D2436" s="356">
        <v>3507002</v>
      </c>
      <c r="E2436" s="356" t="s">
        <v>10109</v>
      </c>
      <c r="F2436" s="356"/>
      <c r="G2436" s="355">
        <v>6531.25</v>
      </c>
    </row>
    <row r="2437" spans="1:7" hidden="1" x14ac:dyDescent="0.3">
      <c r="A2437" s="356">
        <v>105277</v>
      </c>
      <c r="B2437" s="356">
        <v>350</v>
      </c>
      <c r="C2437" s="356" t="s">
        <v>866</v>
      </c>
      <c r="D2437" s="356">
        <v>3507003</v>
      </c>
      <c r="E2437" s="356" t="s">
        <v>10108</v>
      </c>
      <c r="F2437" s="356"/>
      <c r="G2437" s="355">
        <v>12167.5</v>
      </c>
    </row>
    <row r="2438" spans="1:7" hidden="1" x14ac:dyDescent="0.3">
      <c r="A2438" s="356">
        <v>105281</v>
      </c>
      <c r="B2438" s="356">
        <v>350</v>
      </c>
      <c r="C2438" s="356" t="s">
        <v>866</v>
      </c>
      <c r="D2438" s="356">
        <v>3507008</v>
      </c>
      <c r="E2438" s="356" t="s">
        <v>10107</v>
      </c>
      <c r="F2438" s="356"/>
      <c r="G2438" s="355">
        <v>7982.5</v>
      </c>
    </row>
    <row r="2439" spans="1:7" hidden="1" x14ac:dyDescent="0.3">
      <c r="A2439" s="356">
        <v>105283</v>
      </c>
      <c r="B2439" s="356">
        <v>351</v>
      </c>
      <c r="C2439" s="356" t="s">
        <v>946</v>
      </c>
      <c r="D2439" s="356">
        <v>3511003</v>
      </c>
      <c r="E2439" s="356" t="s">
        <v>10106</v>
      </c>
      <c r="F2439" s="356"/>
      <c r="G2439" s="355">
        <v>4661.5</v>
      </c>
    </row>
    <row r="2440" spans="1:7" hidden="1" x14ac:dyDescent="0.3">
      <c r="A2440" s="356">
        <v>105287</v>
      </c>
      <c r="B2440" s="356">
        <v>351</v>
      </c>
      <c r="C2440" s="356" t="s">
        <v>946</v>
      </c>
      <c r="D2440" s="356">
        <v>3512006</v>
      </c>
      <c r="E2440" s="356" t="s">
        <v>10105</v>
      </c>
      <c r="F2440" s="356"/>
      <c r="G2440" s="355">
        <v>7003.75</v>
      </c>
    </row>
    <row r="2441" spans="1:7" hidden="1" x14ac:dyDescent="0.3">
      <c r="A2441" s="356">
        <v>105290</v>
      </c>
      <c r="B2441" s="356">
        <v>351</v>
      </c>
      <c r="C2441" s="356" t="s">
        <v>946</v>
      </c>
      <c r="D2441" s="356">
        <v>3512012</v>
      </c>
      <c r="E2441" s="356" t="s">
        <v>9139</v>
      </c>
      <c r="F2441" s="356"/>
      <c r="G2441" s="355">
        <v>6790</v>
      </c>
    </row>
    <row r="2442" spans="1:7" hidden="1" x14ac:dyDescent="0.3">
      <c r="A2442" s="356">
        <v>105291</v>
      </c>
      <c r="B2442" s="356">
        <v>351</v>
      </c>
      <c r="C2442" s="356" t="s">
        <v>946</v>
      </c>
      <c r="D2442" s="356">
        <v>3512013</v>
      </c>
      <c r="E2442" s="356" t="s">
        <v>10104</v>
      </c>
      <c r="F2442" s="356"/>
      <c r="G2442" s="355">
        <v>6846.25</v>
      </c>
    </row>
    <row r="2443" spans="1:7" hidden="1" x14ac:dyDescent="0.3">
      <c r="A2443" s="356">
        <v>105292</v>
      </c>
      <c r="B2443" s="356">
        <v>351</v>
      </c>
      <c r="C2443" s="356" t="s">
        <v>946</v>
      </c>
      <c r="D2443" s="356">
        <v>3512014</v>
      </c>
      <c r="E2443" s="356" t="s">
        <v>10103</v>
      </c>
      <c r="F2443" s="356"/>
      <c r="G2443" s="355">
        <v>7478.05</v>
      </c>
    </row>
    <row r="2444" spans="1:7" hidden="1" x14ac:dyDescent="0.3">
      <c r="A2444" s="356">
        <v>105293</v>
      </c>
      <c r="B2444" s="356">
        <v>351</v>
      </c>
      <c r="C2444" s="356" t="s">
        <v>946</v>
      </c>
      <c r="D2444" s="356">
        <v>3512015</v>
      </c>
      <c r="E2444" s="356" t="s">
        <v>10102</v>
      </c>
      <c r="F2444" s="356"/>
      <c r="G2444" s="355">
        <v>7588.75</v>
      </c>
    </row>
    <row r="2445" spans="1:7" hidden="1" x14ac:dyDescent="0.3">
      <c r="A2445" s="356">
        <v>105294</v>
      </c>
      <c r="B2445" s="356">
        <v>351</v>
      </c>
      <c r="C2445" s="356" t="s">
        <v>946</v>
      </c>
      <c r="D2445" s="356">
        <v>3512019</v>
      </c>
      <c r="E2445" s="356" t="s">
        <v>10101</v>
      </c>
      <c r="F2445" s="356"/>
      <c r="G2445" s="355">
        <v>6283.75</v>
      </c>
    </row>
    <row r="2446" spans="1:7" hidden="1" x14ac:dyDescent="0.3">
      <c r="A2446" s="356">
        <v>105295</v>
      </c>
      <c r="B2446" s="356">
        <v>351</v>
      </c>
      <c r="C2446" s="356" t="s">
        <v>946</v>
      </c>
      <c r="D2446" s="356">
        <v>3512020</v>
      </c>
      <c r="E2446" s="356" t="s">
        <v>10100</v>
      </c>
      <c r="F2446" s="356"/>
      <c r="G2446" s="355">
        <v>6745</v>
      </c>
    </row>
    <row r="2447" spans="1:7" hidden="1" x14ac:dyDescent="0.3">
      <c r="A2447" s="356">
        <v>105296</v>
      </c>
      <c r="B2447" s="356">
        <v>351</v>
      </c>
      <c r="C2447" s="356" t="s">
        <v>946</v>
      </c>
      <c r="D2447" s="356">
        <v>3512025</v>
      </c>
      <c r="E2447" s="356" t="s">
        <v>10099</v>
      </c>
      <c r="F2447" s="356"/>
      <c r="G2447" s="355">
        <v>6340</v>
      </c>
    </row>
    <row r="2448" spans="1:7" hidden="1" x14ac:dyDescent="0.3">
      <c r="A2448" s="356">
        <v>105297</v>
      </c>
      <c r="B2448" s="356">
        <v>351</v>
      </c>
      <c r="C2448" s="356" t="s">
        <v>946</v>
      </c>
      <c r="D2448" s="356">
        <v>3512027</v>
      </c>
      <c r="E2448" s="356" t="s">
        <v>10098</v>
      </c>
      <c r="F2448" s="356"/>
      <c r="G2448" s="355">
        <v>8669.65</v>
      </c>
    </row>
    <row r="2449" spans="1:7" hidden="1" x14ac:dyDescent="0.3">
      <c r="A2449" s="356">
        <v>105299</v>
      </c>
      <c r="B2449" s="356">
        <v>351</v>
      </c>
      <c r="C2449" s="356" t="s">
        <v>946</v>
      </c>
      <c r="D2449" s="356">
        <v>3512029</v>
      </c>
      <c r="E2449" s="356" t="s">
        <v>10097</v>
      </c>
      <c r="F2449" s="356"/>
      <c r="G2449" s="355">
        <v>6441.25</v>
      </c>
    </row>
    <row r="2450" spans="1:7" hidden="1" x14ac:dyDescent="0.3">
      <c r="A2450" s="356">
        <v>105300</v>
      </c>
      <c r="B2450" s="356">
        <v>351</v>
      </c>
      <c r="C2450" s="356" t="s">
        <v>946</v>
      </c>
      <c r="D2450" s="356">
        <v>3512030</v>
      </c>
      <c r="E2450" s="356" t="s">
        <v>10096</v>
      </c>
      <c r="F2450" s="356"/>
      <c r="G2450" s="355">
        <v>6306.25</v>
      </c>
    </row>
    <row r="2451" spans="1:7" hidden="1" x14ac:dyDescent="0.3">
      <c r="A2451" s="356">
        <v>105301</v>
      </c>
      <c r="B2451" s="356">
        <v>351</v>
      </c>
      <c r="C2451" s="356" t="s">
        <v>946</v>
      </c>
      <c r="D2451" s="356">
        <v>3512032</v>
      </c>
      <c r="E2451" s="356" t="s">
        <v>9156</v>
      </c>
      <c r="F2451" s="356"/>
      <c r="G2451" s="355">
        <v>6801.25</v>
      </c>
    </row>
    <row r="2452" spans="1:7" hidden="1" x14ac:dyDescent="0.3">
      <c r="A2452" s="356">
        <v>105305</v>
      </c>
      <c r="B2452" s="356">
        <v>351</v>
      </c>
      <c r="C2452" s="356" t="s">
        <v>946</v>
      </c>
      <c r="D2452" s="356">
        <v>3512036</v>
      </c>
      <c r="E2452" s="356" t="s">
        <v>10095</v>
      </c>
      <c r="F2452" s="356"/>
      <c r="G2452" s="355">
        <v>6328.75</v>
      </c>
    </row>
    <row r="2453" spans="1:7" hidden="1" x14ac:dyDescent="0.3">
      <c r="A2453" s="356">
        <v>105306</v>
      </c>
      <c r="B2453" s="356">
        <v>351</v>
      </c>
      <c r="C2453" s="356" t="s">
        <v>946</v>
      </c>
      <c r="D2453" s="356">
        <v>3512037</v>
      </c>
      <c r="E2453" s="356" t="s">
        <v>10094</v>
      </c>
      <c r="F2453" s="356"/>
      <c r="G2453" s="355">
        <v>8529.25</v>
      </c>
    </row>
    <row r="2454" spans="1:7" hidden="1" x14ac:dyDescent="0.3">
      <c r="A2454" s="356">
        <v>105307</v>
      </c>
      <c r="B2454" s="356">
        <v>351</v>
      </c>
      <c r="C2454" s="356" t="s">
        <v>946</v>
      </c>
      <c r="D2454" s="356">
        <v>3512038</v>
      </c>
      <c r="E2454" s="356" t="s">
        <v>5859</v>
      </c>
      <c r="F2454" s="356"/>
      <c r="G2454" s="355">
        <v>8947.75</v>
      </c>
    </row>
    <row r="2455" spans="1:7" hidden="1" x14ac:dyDescent="0.3">
      <c r="A2455" s="356">
        <v>105308</v>
      </c>
      <c r="B2455" s="356">
        <v>351</v>
      </c>
      <c r="C2455" s="356" t="s">
        <v>946</v>
      </c>
      <c r="D2455" s="356">
        <v>3512039</v>
      </c>
      <c r="E2455" s="356" t="s">
        <v>10093</v>
      </c>
      <c r="F2455" s="356"/>
      <c r="G2455" s="355">
        <v>7300.75</v>
      </c>
    </row>
    <row r="2456" spans="1:7" hidden="1" x14ac:dyDescent="0.3">
      <c r="A2456" s="356">
        <v>105310</v>
      </c>
      <c r="B2456" s="356">
        <v>351</v>
      </c>
      <c r="C2456" s="356" t="s">
        <v>946</v>
      </c>
      <c r="D2456" s="356">
        <v>3512041</v>
      </c>
      <c r="E2456" s="356" t="s">
        <v>10092</v>
      </c>
      <c r="F2456" s="356"/>
      <c r="G2456" s="355">
        <v>6011.5</v>
      </c>
    </row>
    <row r="2457" spans="1:7" hidden="1" x14ac:dyDescent="0.3">
      <c r="A2457" s="356">
        <v>105311</v>
      </c>
      <c r="B2457" s="356">
        <v>351</v>
      </c>
      <c r="C2457" s="356" t="s">
        <v>946</v>
      </c>
      <c r="D2457" s="356">
        <v>3512042</v>
      </c>
      <c r="E2457" s="356" t="s">
        <v>10091</v>
      </c>
      <c r="F2457" s="356"/>
      <c r="G2457" s="355">
        <v>7127.5</v>
      </c>
    </row>
    <row r="2458" spans="1:7" hidden="1" x14ac:dyDescent="0.3">
      <c r="A2458" s="356">
        <v>105313</v>
      </c>
      <c r="B2458" s="356">
        <v>351</v>
      </c>
      <c r="C2458" s="356" t="s">
        <v>946</v>
      </c>
      <c r="D2458" s="356">
        <v>3512045</v>
      </c>
      <c r="E2458" s="356" t="s">
        <v>10090</v>
      </c>
      <c r="F2458" s="356"/>
      <c r="G2458" s="355">
        <v>7478.5</v>
      </c>
    </row>
    <row r="2459" spans="1:7" hidden="1" x14ac:dyDescent="0.3">
      <c r="A2459" s="356">
        <v>105314</v>
      </c>
      <c r="B2459" s="356">
        <v>351</v>
      </c>
      <c r="C2459" s="356" t="s">
        <v>946</v>
      </c>
      <c r="D2459" s="356">
        <v>3512046</v>
      </c>
      <c r="E2459" s="356" t="s">
        <v>10089</v>
      </c>
      <c r="F2459" s="356"/>
      <c r="G2459" s="355">
        <v>6396.25</v>
      </c>
    </row>
    <row r="2460" spans="1:7" hidden="1" x14ac:dyDescent="0.3">
      <c r="A2460" s="356">
        <v>105316</v>
      </c>
      <c r="B2460" s="356">
        <v>351</v>
      </c>
      <c r="C2460" s="356" t="s">
        <v>946</v>
      </c>
      <c r="D2460" s="356">
        <v>3512048</v>
      </c>
      <c r="E2460" s="356" t="s">
        <v>10088</v>
      </c>
      <c r="F2460" s="356"/>
      <c r="G2460" s="355">
        <v>6983.5</v>
      </c>
    </row>
    <row r="2461" spans="1:7" hidden="1" x14ac:dyDescent="0.3">
      <c r="A2461" s="356">
        <v>105321</v>
      </c>
      <c r="B2461" s="356">
        <v>351</v>
      </c>
      <c r="C2461" s="356" t="s">
        <v>946</v>
      </c>
      <c r="D2461" s="356">
        <v>3513006</v>
      </c>
      <c r="E2461" s="356" t="s">
        <v>4817</v>
      </c>
      <c r="F2461" s="356"/>
      <c r="G2461" s="355">
        <v>6695.5</v>
      </c>
    </row>
    <row r="2462" spans="1:7" hidden="1" x14ac:dyDescent="0.3">
      <c r="A2462" s="356">
        <v>105323</v>
      </c>
      <c r="B2462" s="356">
        <v>351</v>
      </c>
      <c r="C2462" s="356" t="s">
        <v>946</v>
      </c>
      <c r="D2462" s="356">
        <v>3513015</v>
      </c>
      <c r="E2462" s="356" t="s">
        <v>6750</v>
      </c>
      <c r="F2462" s="356"/>
      <c r="G2462" s="355">
        <v>6756.25</v>
      </c>
    </row>
    <row r="2463" spans="1:7" hidden="1" x14ac:dyDescent="0.3">
      <c r="A2463" s="356">
        <v>105324</v>
      </c>
      <c r="B2463" s="356">
        <v>351</v>
      </c>
      <c r="C2463" s="356" t="s">
        <v>946</v>
      </c>
      <c r="D2463" s="356">
        <v>3513016</v>
      </c>
      <c r="E2463" s="356" t="s">
        <v>10087</v>
      </c>
      <c r="F2463" s="356"/>
      <c r="G2463" s="355">
        <v>6954.7</v>
      </c>
    </row>
    <row r="2464" spans="1:7" hidden="1" x14ac:dyDescent="0.3">
      <c r="A2464" s="356">
        <v>105325</v>
      </c>
      <c r="B2464" s="356">
        <v>351</v>
      </c>
      <c r="C2464" s="356" t="s">
        <v>946</v>
      </c>
      <c r="D2464" s="356">
        <v>3513017</v>
      </c>
      <c r="E2464" s="356" t="s">
        <v>10086</v>
      </c>
      <c r="F2464" s="356"/>
      <c r="G2464" s="355">
        <v>6697.75</v>
      </c>
    </row>
    <row r="2465" spans="1:7" hidden="1" x14ac:dyDescent="0.3">
      <c r="A2465" s="356">
        <v>105326</v>
      </c>
      <c r="B2465" s="356">
        <v>351</v>
      </c>
      <c r="C2465" s="356" t="s">
        <v>946</v>
      </c>
      <c r="D2465" s="356">
        <v>3513018</v>
      </c>
      <c r="E2465" s="356" t="s">
        <v>10085</v>
      </c>
      <c r="F2465" s="356"/>
      <c r="G2465" s="355">
        <v>7195</v>
      </c>
    </row>
    <row r="2466" spans="1:7" hidden="1" x14ac:dyDescent="0.3">
      <c r="A2466" s="356">
        <v>105327</v>
      </c>
      <c r="B2466" s="356">
        <v>351</v>
      </c>
      <c r="C2466" s="356" t="s">
        <v>946</v>
      </c>
      <c r="D2466" s="356">
        <v>3513019</v>
      </c>
      <c r="E2466" s="356" t="s">
        <v>10084</v>
      </c>
      <c r="F2466" s="356"/>
      <c r="G2466" s="355">
        <v>5068.75</v>
      </c>
    </row>
    <row r="2467" spans="1:7" hidden="1" x14ac:dyDescent="0.3">
      <c r="A2467" s="356">
        <v>105332</v>
      </c>
      <c r="B2467" s="356">
        <v>351</v>
      </c>
      <c r="C2467" s="356" t="s">
        <v>946</v>
      </c>
      <c r="D2467" s="356">
        <v>3513303</v>
      </c>
      <c r="E2467" s="356" t="s">
        <v>10083</v>
      </c>
      <c r="F2467" s="356" t="s">
        <v>294</v>
      </c>
      <c r="G2467" s="355">
        <v>7138.8</v>
      </c>
    </row>
    <row r="2468" spans="1:7" hidden="1" x14ac:dyDescent="0.3">
      <c r="A2468" s="356">
        <v>105334</v>
      </c>
      <c r="B2468" s="356">
        <v>351</v>
      </c>
      <c r="C2468" s="356" t="s">
        <v>946</v>
      </c>
      <c r="D2468" s="356">
        <v>3513320</v>
      </c>
      <c r="E2468" s="356" t="s">
        <v>10082</v>
      </c>
      <c r="F2468" s="356" t="s">
        <v>294</v>
      </c>
      <c r="G2468" s="355">
        <v>7342.92</v>
      </c>
    </row>
    <row r="2469" spans="1:7" hidden="1" x14ac:dyDescent="0.3">
      <c r="A2469" s="356">
        <v>105335</v>
      </c>
      <c r="B2469" s="356">
        <v>351</v>
      </c>
      <c r="C2469" s="356" t="s">
        <v>946</v>
      </c>
      <c r="D2469" s="356">
        <v>3513324</v>
      </c>
      <c r="E2469" s="356" t="s">
        <v>10081</v>
      </c>
      <c r="F2469" s="356" t="s">
        <v>294</v>
      </c>
      <c r="G2469" s="355">
        <v>7204.41</v>
      </c>
    </row>
    <row r="2470" spans="1:7" hidden="1" x14ac:dyDescent="0.3">
      <c r="A2470" s="356">
        <v>105336</v>
      </c>
      <c r="B2470" s="356">
        <v>351</v>
      </c>
      <c r="C2470" s="356" t="s">
        <v>946</v>
      </c>
      <c r="D2470" s="356">
        <v>3513326</v>
      </c>
      <c r="E2470" s="356" t="s">
        <v>10080</v>
      </c>
      <c r="F2470" s="356" t="s">
        <v>294</v>
      </c>
      <c r="G2470" s="355">
        <v>8446.14</v>
      </c>
    </row>
    <row r="2471" spans="1:7" hidden="1" x14ac:dyDescent="0.3">
      <c r="A2471" s="356">
        <v>105337</v>
      </c>
      <c r="B2471" s="356">
        <v>351</v>
      </c>
      <c r="C2471" s="356" t="s">
        <v>946</v>
      </c>
      <c r="D2471" s="356">
        <v>3513328</v>
      </c>
      <c r="E2471" s="356" t="s">
        <v>10079</v>
      </c>
      <c r="F2471" s="356" t="s">
        <v>294</v>
      </c>
      <c r="G2471" s="355">
        <v>6737.85</v>
      </c>
    </row>
    <row r="2472" spans="1:7" hidden="1" x14ac:dyDescent="0.3">
      <c r="A2472" s="356">
        <v>105338</v>
      </c>
      <c r="B2472" s="356">
        <v>351</v>
      </c>
      <c r="C2472" s="356" t="s">
        <v>946</v>
      </c>
      <c r="D2472" s="356">
        <v>3513330</v>
      </c>
      <c r="E2472" s="356" t="s">
        <v>10078</v>
      </c>
      <c r="F2472" s="356" t="s">
        <v>294</v>
      </c>
      <c r="G2472" s="355">
        <v>5547.15</v>
      </c>
    </row>
    <row r="2473" spans="1:7" hidden="1" x14ac:dyDescent="0.3">
      <c r="A2473" s="356">
        <v>105340</v>
      </c>
      <c r="B2473" s="356">
        <v>351</v>
      </c>
      <c r="C2473" s="356" t="s">
        <v>946</v>
      </c>
      <c r="D2473" s="356">
        <v>3513332</v>
      </c>
      <c r="E2473" s="356" t="s">
        <v>10077</v>
      </c>
      <c r="F2473" s="356" t="s">
        <v>294</v>
      </c>
      <c r="G2473" s="355">
        <v>5559.3</v>
      </c>
    </row>
    <row r="2474" spans="1:7" hidden="1" x14ac:dyDescent="0.3">
      <c r="A2474" s="356">
        <v>105342</v>
      </c>
      <c r="B2474" s="356">
        <v>351</v>
      </c>
      <c r="C2474" s="356" t="s">
        <v>946</v>
      </c>
      <c r="D2474" s="356">
        <v>3513334</v>
      </c>
      <c r="E2474" s="356" t="s">
        <v>10076</v>
      </c>
      <c r="F2474" s="356" t="s">
        <v>294</v>
      </c>
      <c r="G2474" s="355">
        <v>7104.05</v>
      </c>
    </row>
    <row r="2475" spans="1:7" hidden="1" x14ac:dyDescent="0.3">
      <c r="A2475" s="356">
        <v>105343</v>
      </c>
      <c r="B2475" s="356">
        <v>351</v>
      </c>
      <c r="C2475" s="356" t="s">
        <v>946</v>
      </c>
      <c r="D2475" s="356">
        <v>3513335</v>
      </c>
      <c r="E2475" s="356" t="s">
        <v>10075</v>
      </c>
      <c r="F2475" s="356" t="s">
        <v>294</v>
      </c>
      <c r="G2475" s="355">
        <v>6993</v>
      </c>
    </row>
    <row r="2476" spans="1:7" hidden="1" x14ac:dyDescent="0.3">
      <c r="A2476" s="356">
        <v>105344</v>
      </c>
      <c r="B2476" s="356">
        <v>351</v>
      </c>
      <c r="C2476" s="356" t="s">
        <v>946</v>
      </c>
      <c r="D2476" s="356">
        <v>3513336</v>
      </c>
      <c r="E2476" s="356" t="s">
        <v>10074</v>
      </c>
      <c r="F2476" s="356" t="s">
        <v>294</v>
      </c>
      <c r="G2476" s="355">
        <v>8195.85</v>
      </c>
    </row>
    <row r="2477" spans="1:7" hidden="1" x14ac:dyDescent="0.3">
      <c r="A2477" s="356">
        <v>105345</v>
      </c>
      <c r="B2477" s="356">
        <v>351</v>
      </c>
      <c r="C2477" s="356" t="s">
        <v>946</v>
      </c>
      <c r="D2477" s="356">
        <v>3513337</v>
      </c>
      <c r="E2477" s="356" t="s">
        <v>10073</v>
      </c>
      <c r="F2477" s="356" t="s">
        <v>294</v>
      </c>
      <c r="G2477" s="355">
        <v>9308.7900000000009</v>
      </c>
    </row>
    <row r="2478" spans="1:7" hidden="1" x14ac:dyDescent="0.3">
      <c r="A2478" s="356">
        <v>105347</v>
      </c>
      <c r="B2478" s="356">
        <v>351</v>
      </c>
      <c r="C2478" s="356" t="s">
        <v>946</v>
      </c>
      <c r="D2478" s="356">
        <v>3513341</v>
      </c>
      <c r="E2478" s="356" t="s">
        <v>10072</v>
      </c>
      <c r="F2478" s="356" t="s">
        <v>294</v>
      </c>
      <c r="G2478" s="355">
        <v>8387.09</v>
      </c>
    </row>
    <row r="2479" spans="1:7" hidden="1" x14ac:dyDescent="0.3">
      <c r="A2479" s="356">
        <v>105348</v>
      </c>
      <c r="B2479" s="356">
        <v>351</v>
      </c>
      <c r="C2479" s="356" t="s">
        <v>946</v>
      </c>
      <c r="D2479" s="356">
        <v>3513343</v>
      </c>
      <c r="E2479" s="356" t="s">
        <v>10071</v>
      </c>
      <c r="F2479" s="356" t="s">
        <v>294</v>
      </c>
      <c r="G2479" s="355">
        <v>7146.09</v>
      </c>
    </row>
    <row r="2480" spans="1:7" hidden="1" x14ac:dyDescent="0.3">
      <c r="A2480" s="356">
        <v>105350</v>
      </c>
      <c r="B2480" s="356">
        <v>351</v>
      </c>
      <c r="C2480" s="356" t="s">
        <v>946</v>
      </c>
      <c r="D2480" s="356">
        <v>3513346</v>
      </c>
      <c r="E2480" s="356" t="s">
        <v>10070</v>
      </c>
      <c r="F2480" s="356" t="s">
        <v>294</v>
      </c>
      <c r="G2480" s="355">
        <v>7153.38</v>
      </c>
    </row>
    <row r="2481" spans="1:7" hidden="1" x14ac:dyDescent="0.3">
      <c r="A2481" s="356">
        <v>105351</v>
      </c>
      <c r="B2481" s="356">
        <v>351</v>
      </c>
      <c r="C2481" s="356" t="s">
        <v>946</v>
      </c>
      <c r="D2481" s="356">
        <v>3513348</v>
      </c>
      <c r="E2481" s="356" t="s">
        <v>10069</v>
      </c>
      <c r="F2481" s="356" t="s">
        <v>294</v>
      </c>
      <c r="G2481" s="355">
        <v>6519.15</v>
      </c>
    </row>
    <row r="2482" spans="1:7" hidden="1" x14ac:dyDescent="0.3">
      <c r="A2482" s="356">
        <v>105353</v>
      </c>
      <c r="B2482" s="356">
        <v>351</v>
      </c>
      <c r="C2482" s="356" t="s">
        <v>946</v>
      </c>
      <c r="D2482" s="356">
        <v>3513350</v>
      </c>
      <c r="E2482" s="356" t="s">
        <v>10068</v>
      </c>
      <c r="F2482" s="356" t="s">
        <v>294</v>
      </c>
      <c r="G2482" s="355">
        <v>9724.32</v>
      </c>
    </row>
    <row r="2483" spans="1:7" hidden="1" x14ac:dyDescent="0.3">
      <c r="A2483" s="356">
        <v>105354</v>
      </c>
      <c r="B2483" s="356">
        <v>351</v>
      </c>
      <c r="C2483" s="356" t="s">
        <v>946</v>
      </c>
      <c r="D2483" s="356">
        <v>3514004</v>
      </c>
      <c r="E2483" s="356" t="s">
        <v>10067</v>
      </c>
      <c r="F2483" s="356"/>
      <c r="G2483" s="355">
        <v>21381.25</v>
      </c>
    </row>
    <row r="2484" spans="1:7" hidden="1" x14ac:dyDescent="0.3">
      <c r="A2484" s="356">
        <v>105355</v>
      </c>
      <c r="B2484" s="356">
        <v>351</v>
      </c>
      <c r="C2484" s="356" t="s">
        <v>946</v>
      </c>
      <c r="D2484" s="356">
        <v>3514007</v>
      </c>
      <c r="E2484" s="356" t="s">
        <v>10066</v>
      </c>
      <c r="F2484" s="356"/>
      <c r="G2484" s="355">
        <v>19997.5</v>
      </c>
    </row>
    <row r="2485" spans="1:7" hidden="1" x14ac:dyDescent="0.3">
      <c r="A2485" s="356">
        <v>105358</v>
      </c>
      <c r="B2485" s="356">
        <v>351</v>
      </c>
      <c r="C2485" s="356" t="s">
        <v>946</v>
      </c>
      <c r="D2485" s="356">
        <v>3514022</v>
      </c>
      <c r="E2485" s="356" t="s">
        <v>10065</v>
      </c>
      <c r="F2485" s="356"/>
      <c r="G2485" s="355">
        <v>19136.88</v>
      </c>
    </row>
    <row r="2486" spans="1:7" hidden="1" x14ac:dyDescent="0.3">
      <c r="A2486" s="356">
        <v>105360</v>
      </c>
      <c r="B2486" s="356">
        <v>351</v>
      </c>
      <c r="C2486" s="356" t="s">
        <v>946</v>
      </c>
      <c r="D2486" s="356">
        <v>3514025</v>
      </c>
      <c r="E2486" s="356" t="s">
        <v>10064</v>
      </c>
      <c r="F2486" s="356"/>
      <c r="G2486" s="355">
        <v>18613.75</v>
      </c>
    </row>
    <row r="2487" spans="1:7" hidden="1" x14ac:dyDescent="0.3">
      <c r="A2487" s="356">
        <v>105361</v>
      </c>
      <c r="B2487" s="356">
        <v>351</v>
      </c>
      <c r="C2487" s="356" t="s">
        <v>946</v>
      </c>
      <c r="D2487" s="356">
        <v>3514026</v>
      </c>
      <c r="E2487" s="356" t="s">
        <v>10063</v>
      </c>
      <c r="F2487" s="356"/>
      <c r="G2487" s="355">
        <v>22731.25</v>
      </c>
    </row>
    <row r="2488" spans="1:7" hidden="1" x14ac:dyDescent="0.3">
      <c r="A2488" s="356">
        <v>105362</v>
      </c>
      <c r="B2488" s="356">
        <v>351</v>
      </c>
      <c r="C2488" s="356" t="s">
        <v>946</v>
      </c>
      <c r="D2488" s="356">
        <v>3514028</v>
      </c>
      <c r="E2488" s="356" t="s">
        <v>10062</v>
      </c>
      <c r="F2488" s="356"/>
      <c r="G2488" s="355">
        <v>17921.88</v>
      </c>
    </row>
    <row r="2489" spans="1:7" hidden="1" x14ac:dyDescent="0.3">
      <c r="A2489" s="356">
        <v>105365</v>
      </c>
      <c r="B2489" s="356">
        <v>351</v>
      </c>
      <c r="C2489" s="356" t="s">
        <v>946</v>
      </c>
      <c r="D2489" s="356">
        <v>3514603</v>
      </c>
      <c r="E2489" s="356" t="s">
        <v>10061</v>
      </c>
      <c r="F2489" s="356" t="s">
        <v>294</v>
      </c>
      <c r="G2489" s="355">
        <v>19446.75</v>
      </c>
    </row>
    <row r="2490" spans="1:7" hidden="1" x14ac:dyDescent="0.3">
      <c r="A2490" s="356">
        <v>105367</v>
      </c>
      <c r="B2490" s="356">
        <v>351</v>
      </c>
      <c r="C2490" s="356" t="s">
        <v>946</v>
      </c>
      <c r="D2490" s="356">
        <v>3514607</v>
      </c>
      <c r="E2490" s="356" t="s">
        <v>10060</v>
      </c>
      <c r="F2490" s="356" t="s">
        <v>294</v>
      </c>
      <c r="G2490" s="355">
        <v>24075.9</v>
      </c>
    </row>
    <row r="2491" spans="1:7" hidden="1" x14ac:dyDescent="0.3">
      <c r="A2491" s="356">
        <v>105368</v>
      </c>
      <c r="B2491" s="356">
        <v>351</v>
      </c>
      <c r="C2491" s="356" t="s">
        <v>946</v>
      </c>
      <c r="D2491" s="356">
        <v>3515200</v>
      </c>
      <c r="E2491" s="356" t="s">
        <v>10059</v>
      </c>
      <c r="F2491" s="356"/>
      <c r="G2491" s="355">
        <v>5674</v>
      </c>
    </row>
    <row r="2492" spans="1:7" hidden="1" x14ac:dyDescent="0.3">
      <c r="A2492" s="356">
        <v>105376</v>
      </c>
      <c r="B2492" s="356">
        <v>351</v>
      </c>
      <c r="C2492" s="356" t="s">
        <v>946</v>
      </c>
      <c r="D2492" s="356">
        <v>3517009</v>
      </c>
      <c r="E2492" s="356" t="s">
        <v>10058</v>
      </c>
      <c r="F2492" s="356"/>
      <c r="G2492" s="355">
        <v>4506.25</v>
      </c>
    </row>
    <row r="2493" spans="1:7" hidden="1" x14ac:dyDescent="0.3">
      <c r="A2493" s="356">
        <v>105377</v>
      </c>
      <c r="B2493" s="356">
        <v>351</v>
      </c>
      <c r="C2493" s="356" t="s">
        <v>946</v>
      </c>
      <c r="D2493" s="356">
        <v>3517010</v>
      </c>
      <c r="E2493" s="356" t="s">
        <v>10057</v>
      </c>
      <c r="F2493" s="356"/>
      <c r="G2493" s="355">
        <v>8657.5</v>
      </c>
    </row>
    <row r="2494" spans="1:7" hidden="1" x14ac:dyDescent="0.3">
      <c r="A2494" s="356">
        <v>105384</v>
      </c>
      <c r="B2494" s="356">
        <v>352</v>
      </c>
      <c r="C2494" s="356" t="s">
        <v>434</v>
      </c>
      <c r="D2494" s="356">
        <v>3521007</v>
      </c>
      <c r="E2494" s="356" t="s">
        <v>10056</v>
      </c>
      <c r="F2494" s="356"/>
      <c r="G2494" s="355">
        <v>4573.75</v>
      </c>
    </row>
    <row r="2495" spans="1:7" hidden="1" x14ac:dyDescent="0.3">
      <c r="A2495" s="356">
        <v>105385</v>
      </c>
      <c r="B2495" s="356">
        <v>352</v>
      </c>
      <c r="C2495" s="356" t="s">
        <v>434</v>
      </c>
      <c r="D2495" s="356">
        <v>3521008</v>
      </c>
      <c r="E2495" s="356" t="s">
        <v>10055</v>
      </c>
      <c r="F2495" s="356"/>
      <c r="G2495" s="355">
        <v>4479.25</v>
      </c>
    </row>
    <row r="2496" spans="1:7" hidden="1" x14ac:dyDescent="0.3">
      <c r="A2496" s="356">
        <v>105387</v>
      </c>
      <c r="B2496" s="356">
        <v>352</v>
      </c>
      <c r="C2496" s="356" t="s">
        <v>434</v>
      </c>
      <c r="D2496" s="356">
        <v>3522001</v>
      </c>
      <c r="E2496" s="356" t="s">
        <v>10054</v>
      </c>
      <c r="F2496" s="356"/>
      <c r="G2496" s="355">
        <v>6533.5</v>
      </c>
    </row>
    <row r="2497" spans="1:7" hidden="1" x14ac:dyDescent="0.3">
      <c r="A2497" s="356">
        <v>105389</v>
      </c>
      <c r="B2497" s="356">
        <v>352</v>
      </c>
      <c r="C2497" s="356" t="s">
        <v>434</v>
      </c>
      <c r="D2497" s="356">
        <v>3522006</v>
      </c>
      <c r="E2497" s="356" t="s">
        <v>10053</v>
      </c>
      <c r="F2497" s="356"/>
      <c r="G2497" s="355">
        <v>9251.5</v>
      </c>
    </row>
    <row r="2498" spans="1:7" hidden="1" x14ac:dyDescent="0.3">
      <c r="A2498" s="356">
        <v>105397</v>
      </c>
      <c r="B2498" s="356">
        <v>352</v>
      </c>
      <c r="C2498" s="356" t="s">
        <v>434</v>
      </c>
      <c r="D2498" s="356">
        <v>3522039</v>
      </c>
      <c r="E2498" s="356" t="s">
        <v>10052</v>
      </c>
      <c r="F2498" s="356"/>
      <c r="G2498" s="355">
        <v>9049</v>
      </c>
    </row>
    <row r="2499" spans="1:7" hidden="1" x14ac:dyDescent="0.3">
      <c r="A2499" s="356">
        <v>105401</v>
      </c>
      <c r="B2499" s="356">
        <v>352</v>
      </c>
      <c r="C2499" s="356" t="s">
        <v>434</v>
      </c>
      <c r="D2499" s="356">
        <v>3522048</v>
      </c>
      <c r="E2499" s="356" t="s">
        <v>10051</v>
      </c>
      <c r="F2499" s="356"/>
      <c r="G2499" s="355">
        <v>9251.5</v>
      </c>
    </row>
    <row r="2500" spans="1:7" hidden="1" x14ac:dyDescent="0.3">
      <c r="A2500" s="356">
        <v>105403</v>
      </c>
      <c r="B2500" s="356">
        <v>352</v>
      </c>
      <c r="C2500" s="356" t="s">
        <v>434</v>
      </c>
      <c r="D2500" s="356">
        <v>3522057</v>
      </c>
      <c r="E2500" s="356" t="s">
        <v>9437</v>
      </c>
      <c r="F2500" s="356"/>
      <c r="G2500" s="355">
        <v>11551</v>
      </c>
    </row>
    <row r="2501" spans="1:7" hidden="1" x14ac:dyDescent="0.3">
      <c r="A2501" s="356">
        <v>105404</v>
      </c>
      <c r="B2501" s="356">
        <v>352</v>
      </c>
      <c r="C2501" s="356" t="s">
        <v>434</v>
      </c>
      <c r="D2501" s="356">
        <v>3522058</v>
      </c>
      <c r="E2501" s="356" t="s">
        <v>10050</v>
      </c>
      <c r="F2501" s="356"/>
      <c r="G2501" s="355">
        <v>11474.5</v>
      </c>
    </row>
    <row r="2502" spans="1:7" hidden="1" x14ac:dyDescent="0.3">
      <c r="A2502" s="356">
        <v>105405</v>
      </c>
      <c r="B2502" s="356">
        <v>352</v>
      </c>
      <c r="C2502" s="356" t="s">
        <v>434</v>
      </c>
      <c r="D2502" s="356">
        <v>3522060</v>
      </c>
      <c r="E2502" s="356" t="s">
        <v>10049</v>
      </c>
      <c r="F2502" s="356"/>
      <c r="G2502" s="355">
        <v>9168.25</v>
      </c>
    </row>
    <row r="2503" spans="1:7" hidden="1" x14ac:dyDescent="0.3">
      <c r="A2503" s="356">
        <v>105408</v>
      </c>
      <c r="B2503" s="356">
        <v>352</v>
      </c>
      <c r="C2503" s="356" t="s">
        <v>434</v>
      </c>
      <c r="D2503" s="356">
        <v>3522068</v>
      </c>
      <c r="E2503" s="356" t="s">
        <v>4874</v>
      </c>
      <c r="F2503" s="356"/>
      <c r="G2503" s="355">
        <v>11274.25</v>
      </c>
    </row>
    <row r="2504" spans="1:7" hidden="1" x14ac:dyDescent="0.3">
      <c r="A2504" s="356">
        <v>105412</v>
      </c>
      <c r="B2504" s="356">
        <v>352</v>
      </c>
      <c r="C2504" s="356" t="s">
        <v>434</v>
      </c>
      <c r="D2504" s="356">
        <v>3522075</v>
      </c>
      <c r="E2504" s="356" t="s">
        <v>10048</v>
      </c>
      <c r="F2504" s="356"/>
      <c r="G2504" s="355">
        <v>8628.25</v>
      </c>
    </row>
    <row r="2505" spans="1:7" hidden="1" x14ac:dyDescent="0.3">
      <c r="A2505" s="356">
        <v>105413</v>
      </c>
      <c r="B2505" s="356">
        <v>352</v>
      </c>
      <c r="C2505" s="356" t="s">
        <v>434</v>
      </c>
      <c r="D2505" s="356">
        <v>3522076</v>
      </c>
      <c r="E2505" s="356" t="s">
        <v>10047</v>
      </c>
      <c r="F2505" s="356"/>
      <c r="G2505" s="355">
        <v>6549.25</v>
      </c>
    </row>
    <row r="2506" spans="1:7" hidden="1" x14ac:dyDescent="0.3">
      <c r="A2506" s="356">
        <v>105422</v>
      </c>
      <c r="B2506" s="356">
        <v>352</v>
      </c>
      <c r="C2506" s="356" t="s">
        <v>434</v>
      </c>
      <c r="D2506" s="356">
        <v>3522129</v>
      </c>
      <c r="E2506" s="356" t="s">
        <v>10046</v>
      </c>
      <c r="F2506" s="356"/>
      <c r="G2506" s="355">
        <v>11353</v>
      </c>
    </row>
    <row r="2507" spans="1:7" hidden="1" x14ac:dyDescent="0.3">
      <c r="A2507" s="356">
        <v>105424</v>
      </c>
      <c r="B2507" s="356">
        <v>352</v>
      </c>
      <c r="C2507" s="356" t="s">
        <v>434</v>
      </c>
      <c r="D2507" s="356">
        <v>3522142</v>
      </c>
      <c r="E2507" s="356" t="s">
        <v>10045</v>
      </c>
      <c r="F2507" s="356"/>
      <c r="G2507" s="355">
        <v>11085.25</v>
      </c>
    </row>
    <row r="2508" spans="1:7" hidden="1" x14ac:dyDescent="0.3">
      <c r="A2508" s="356">
        <v>105426</v>
      </c>
      <c r="B2508" s="356">
        <v>352</v>
      </c>
      <c r="C2508" s="356" t="s">
        <v>434</v>
      </c>
      <c r="D2508" s="356">
        <v>3522161</v>
      </c>
      <c r="E2508" s="356" t="s">
        <v>10044</v>
      </c>
      <c r="F2508" s="356"/>
      <c r="G2508" s="355">
        <v>9107.5</v>
      </c>
    </row>
    <row r="2509" spans="1:7" hidden="1" x14ac:dyDescent="0.3">
      <c r="A2509" s="356">
        <v>105427</v>
      </c>
      <c r="B2509" s="356">
        <v>352</v>
      </c>
      <c r="C2509" s="356" t="s">
        <v>434</v>
      </c>
      <c r="D2509" s="356">
        <v>3522164</v>
      </c>
      <c r="E2509" s="356" t="s">
        <v>10043</v>
      </c>
      <c r="F2509" s="356"/>
      <c r="G2509" s="355">
        <v>8371.75</v>
      </c>
    </row>
    <row r="2510" spans="1:7" hidden="1" x14ac:dyDescent="0.3">
      <c r="A2510" s="356">
        <v>105428</v>
      </c>
      <c r="B2510" s="356">
        <v>352</v>
      </c>
      <c r="C2510" s="356" t="s">
        <v>434</v>
      </c>
      <c r="D2510" s="356">
        <v>3522165</v>
      </c>
      <c r="E2510" s="356" t="s">
        <v>10042</v>
      </c>
      <c r="F2510" s="356"/>
      <c r="G2510" s="355">
        <v>9150.25</v>
      </c>
    </row>
    <row r="2511" spans="1:7" hidden="1" x14ac:dyDescent="0.3">
      <c r="A2511" s="356">
        <v>105432</v>
      </c>
      <c r="B2511" s="356">
        <v>352</v>
      </c>
      <c r="C2511" s="356" t="s">
        <v>434</v>
      </c>
      <c r="D2511" s="356">
        <v>3522184</v>
      </c>
      <c r="E2511" s="356" t="s">
        <v>10041</v>
      </c>
      <c r="F2511" s="356"/>
      <c r="G2511" s="355">
        <v>10354</v>
      </c>
    </row>
    <row r="2512" spans="1:7" hidden="1" x14ac:dyDescent="0.3">
      <c r="A2512" s="356">
        <v>105434</v>
      </c>
      <c r="B2512" s="356">
        <v>352</v>
      </c>
      <c r="C2512" s="356" t="s">
        <v>434</v>
      </c>
      <c r="D2512" s="356">
        <v>3522186</v>
      </c>
      <c r="E2512" s="356" t="s">
        <v>10040</v>
      </c>
      <c r="F2512" s="356"/>
      <c r="G2512" s="355">
        <v>6633.4</v>
      </c>
    </row>
    <row r="2513" spans="1:7" hidden="1" x14ac:dyDescent="0.3">
      <c r="A2513" s="356">
        <v>105443</v>
      </c>
      <c r="B2513" s="356">
        <v>352</v>
      </c>
      <c r="C2513" s="356" t="s">
        <v>434</v>
      </c>
      <c r="D2513" s="356">
        <v>3522216</v>
      </c>
      <c r="E2513" s="356" t="s">
        <v>10039</v>
      </c>
      <c r="F2513" s="356"/>
      <c r="G2513" s="355">
        <v>8763.25</v>
      </c>
    </row>
    <row r="2514" spans="1:7" hidden="1" x14ac:dyDescent="0.3">
      <c r="A2514" s="356">
        <v>105448</v>
      </c>
      <c r="B2514" s="356">
        <v>352</v>
      </c>
      <c r="C2514" s="356" t="s">
        <v>434</v>
      </c>
      <c r="D2514" s="356">
        <v>3522232</v>
      </c>
      <c r="E2514" s="356" t="s">
        <v>10038</v>
      </c>
      <c r="F2514" s="356"/>
      <c r="G2514" s="355">
        <v>8801.5</v>
      </c>
    </row>
    <row r="2515" spans="1:7" hidden="1" x14ac:dyDescent="0.3">
      <c r="A2515" s="356">
        <v>105449</v>
      </c>
      <c r="B2515" s="356">
        <v>352</v>
      </c>
      <c r="C2515" s="356" t="s">
        <v>434</v>
      </c>
      <c r="D2515" s="356">
        <v>3522234</v>
      </c>
      <c r="E2515" s="356" t="s">
        <v>10037</v>
      </c>
      <c r="F2515" s="356"/>
      <c r="G2515" s="355">
        <v>9064.75</v>
      </c>
    </row>
    <row r="2516" spans="1:7" hidden="1" x14ac:dyDescent="0.3">
      <c r="A2516" s="356">
        <v>105452</v>
      </c>
      <c r="B2516" s="356">
        <v>352</v>
      </c>
      <c r="C2516" s="356" t="s">
        <v>434</v>
      </c>
      <c r="D2516" s="356">
        <v>3522249</v>
      </c>
      <c r="E2516" s="356" t="s">
        <v>10036</v>
      </c>
      <c r="F2516" s="356"/>
      <c r="G2516" s="355">
        <v>9127.75</v>
      </c>
    </row>
    <row r="2517" spans="1:7" hidden="1" x14ac:dyDescent="0.3">
      <c r="A2517" s="356">
        <v>105459</v>
      </c>
      <c r="B2517" s="356">
        <v>352</v>
      </c>
      <c r="C2517" s="356" t="s">
        <v>434</v>
      </c>
      <c r="D2517" s="356">
        <v>3522278</v>
      </c>
      <c r="E2517" s="356" t="s">
        <v>10035</v>
      </c>
      <c r="F2517" s="356"/>
      <c r="G2517" s="355">
        <v>9116.5</v>
      </c>
    </row>
    <row r="2518" spans="1:7" hidden="1" x14ac:dyDescent="0.3">
      <c r="A2518" s="356">
        <v>105461</v>
      </c>
      <c r="B2518" s="356">
        <v>352</v>
      </c>
      <c r="C2518" s="356" t="s">
        <v>434</v>
      </c>
      <c r="D2518" s="356">
        <v>3522288</v>
      </c>
      <c r="E2518" s="356" t="s">
        <v>10034</v>
      </c>
      <c r="F2518" s="356"/>
      <c r="G2518" s="355">
        <v>6403</v>
      </c>
    </row>
    <row r="2519" spans="1:7" hidden="1" x14ac:dyDescent="0.3">
      <c r="A2519" s="356">
        <v>105465</v>
      </c>
      <c r="B2519" s="356">
        <v>352</v>
      </c>
      <c r="C2519" s="356" t="s">
        <v>434</v>
      </c>
      <c r="D2519" s="356">
        <v>3522296</v>
      </c>
      <c r="E2519" s="356" t="s">
        <v>10033</v>
      </c>
      <c r="F2519" s="356"/>
      <c r="G2519" s="355">
        <v>8986</v>
      </c>
    </row>
    <row r="2520" spans="1:7" hidden="1" x14ac:dyDescent="0.3">
      <c r="A2520" s="356">
        <v>105467</v>
      </c>
      <c r="B2520" s="356">
        <v>352</v>
      </c>
      <c r="C2520" s="356" t="s">
        <v>434</v>
      </c>
      <c r="D2520" s="356">
        <v>3522298</v>
      </c>
      <c r="E2520" s="356" t="s">
        <v>10032</v>
      </c>
      <c r="F2520" s="356"/>
      <c r="G2520" s="355">
        <v>9832</v>
      </c>
    </row>
    <row r="2521" spans="1:7" hidden="1" x14ac:dyDescent="0.3">
      <c r="A2521" s="356">
        <v>105468</v>
      </c>
      <c r="B2521" s="356">
        <v>352</v>
      </c>
      <c r="C2521" s="356" t="s">
        <v>434</v>
      </c>
      <c r="D2521" s="356">
        <v>3522300</v>
      </c>
      <c r="E2521" s="356" t="s">
        <v>9860</v>
      </c>
      <c r="F2521" s="356"/>
      <c r="G2521" s="355">
        <v>7307.5</v>
      </c>
    </row>
    <row r="2522" spans="1:7" hidden="1" x14ac:dyDescent="0.3">
      <c r="A2522" s="356">
        <v>105469</v>
      </c>
      <c r="B2522" s="356">
        <v>352</v>
      </c>
      <c r="C2522" s="356" t="s">
        <v>434</v>
      </c>
      <c r="D2522" s="356">
        <v>3522301</v>
      </c>
      <c r="E2522" s="356" t="s">
        <v>10031</v>
      </c>
      <c r="F2522" s="356"/>
      <c r="G2522" s="355">
        <v>8968</v>
      </c>
    </row>
    <row r="2523" spans="1:7" hidden="1" x14ac:dyDescent="0.3">
      <c r="A2523" s="356">
        <v>105470</v>
      </c>
      <c r="B2523" s="356">
        <v>352</v>
      </c>
      <c r="C2523" s="356" t="s">
        <v>434</v>
      </c>
      <c r="D2523" s="356">
        <v>3522302</v>
      </c>
      <c r="E2523" s="356" t="s">
        <v>10030</v>
      </c>
      <c r="F2523" s="356"/>
      <c r="G2523" s="355">
        <v>9116.5</v>
      </c>
    </row>
    <row r="2524" spans="1:7" hidden="1" x14ac:dyDescent="0.3">
      <c r="A2524" s="356">
        <v>105471</v>
      </c>
      <c r="B2524" s="356">
        <v>352</v>
      </c>
      <c r="C2524" s="356" t="s">
        <v>434</v>
      </c>
      <c r="D2524" s="356">
        <v>3522303</v>
      </c>
      <c r="E2524" s="356" t="s">
        <v>10029</v>
      </c>
      <c r="F2524" s="356"/>
      <c r="G2524" s="355">
        <v>8167</v>
      </c>
    </row>
    <row r="2525" spans="1:7" hidden="1" x14ac:dyDescent="0.3">
      <c r="A2525" s="356">
        <v>105472</v>
      </c>
      <c r="B2525" s="356">
        <v>352</v>
      </c>
      <c r="C2525" s="356" t="s">
        <v>434</v>
      </c>
      <c r="D2525" s="356">
        <v>3522305</v>
      </c>
      <c r="E2525" s="356" t="s">
        <v>10028</v>
      </c>
      <c r="F2525" s="356"/>
      <c r="G2525" s="355">
        <v>8995</v>
      </c>
    </row>
    <row r="2526" spans="1:7" hidden="1" x14ac:dyDescent="0.3">
      <c r="A2526" s="356">
        <v>105480</v>
      </c>
      <c r="B2526" s="356">
        <v>352</v>
      </c>
      <c r="C2526" s="356" t="s">
        <v>434</v>
      </c>
      <c r="D2526" s="356">
        <v>3522321</v>
      </c>
      <c r="E2526" s="356" t="s">
        <v>10027</v>
      </c>
      <c r="F2526" s="356"/>
      <c r="G2526" s="355">
        <v>6461.5</v>
      </c>
    </row>
    <row r="2527" spans="1:7" hidden="1" x14ac:dyDescent="0.3">
      <c r="A2527" s="356">
        <v>105483</v>
      </c>
      <c r="B2527" s="356">
        <v>352</v>
      </c>
      <c r="C2527" s="356" t="s">
        <v>434</v>
      </c>
      <c r="D2527" s="356">
        <v>3522324</v>
      </c>
      <c r="E2527" s="356" t="s">
        <v>10026</v>
      </c>
      <c r="F2527" s="356"/>
      <c r="G2527" s="355">
        <v>8997.25</v>
      </c>
    </row>
    <row r="2528" spans="1:7" hidden="1" x14ac:dyDescent="0.3">
      <c r="A2528" s="356">
        <v>105485</v>
      </c>
      <c r="B2528" s="356">
        <v>352</v>
      </c>
      <c r="C2528" s="356" t="s">
        <v>434</v>
      </c>
      <c r="D2528" s="356">
        <v>3522326</v>
      </c>
      <c r="E2528" s="356" t="s">
        <v>10025</v>
      </c>
      <c r="F2528" s="356"/>
      <c r="G2528" s="355">
        <v>9841</v>
      </c>
    </row>
    <row r="2529" spans="1:7" hidden="1" x14ac:dyDescent="0.3">
      <c r="A2529" s="356">
        <v>105486</v>
      </c>
      <c r="B2529" s="356">
        <v>352</v>
      </c>
      <c r="C2529" s="356" t="s">
        <v>434</v>
      </c>
      <c r="D2529" s="356">
        <v>3522327</v>
      </c>
      <c r="E2529" s="356" t="s">
        <v>10024</v>
      </c>
      <c r="F2529" s="356"/>
      <c r="G2529" s="355">
        <v>8808.25</v>
      </c>
    </row>
    <row r="2530" spans="1:7" hidden="1" x14ac:dyDescent="0.3">
      <c r="A2530" s="356">
        <v>105487</v>
      </c>
      <c r="B2530" s="356">
        <v>352</v>
      </c>
      <c r="C2530" s="356" t="s">
        <v>434</v>
      </c>
      <c r="D2530" s="356">
        <v>3523003</v>
      </c>
      <c r="E2530" s="356" t="s">
        <v>10023</v>
      </c>
      <c r="F2530" s="356"/>
      <c r="G2530" s="355">
        <v>6697.75</v>
      </c>
    </row>
    <row r="2531" spans="1:7" hidden="1" x14ac:dyDescent="0.3">
      <c r="A2531" s="356">
        <v>105488</v>
      </c>
      <c r="B2531" s="356">
        <v>352</v>
      </c>
      <c r="C2531" s="356" t="s">
        <v>434</v>
      </c>
      <c r="D2531" s="356">
        <v>3523005</v>
      </c>
      <c r="E2531" s="356" t="s">
        <v>148</v>
      </c>
      <c r="F2531" s="356"/>
      <c r="G2531" s="355">
        <v>8378.5</v>
      </c>
    </row>
    <row r="2532" spans="1:7" hidden="1" x14ac:dyDescent="0.3">
      <c r="A2532" s="356">
        <v>105490</v>
      </c>
      <c r="B2532" s="356">
        <v>352</v>
      </c>
      <c r="C2532" s="356" t="s">
        <v>434</v>
      </c>
      <c r="D2532" s="356">
        <v>3523011</v>
      </c>
      <c r="E2532" s="356" t="s">
        <v>1897</v>
      </c>
      <c r="F2532" s="356"/>
      <c r="G2532" s="355">
        <v>6529</v>
      </c>
    </row>
    <row r="2533" spans="1:7" hidden="1" x14ac:dyDescent="0.3">
      <c r="A2533" s="356">
        <v>105491</v>
      </c>
      <c r="B2533" s="356">
        <v>352</v>
      </c>
      <c r="C2533" s="356" t="s">
        <v>434</v>
      </c>
      <c r="D2533" s="356">
        <v>3523015</v>
      </c>
      <c r="E2533" s="356" t="s">
        <v>10022</v>
      </c>
      <c r="F2533" s="356"/>
      <c r="G2533" s="355">
        <v>8882.5</v>
      </c>
    </row>
    <row r="2534" spans="1:7" hidden="1" x14ac:dyDescent="0.3">
      <c r="A2534" s="356">
        <v>105493</v>
      </c>
      <c r="B2534" s="356">
        <v>352</v>
      </c>
      <c r="C2534" s="356" t="s">
        <v>434</v>
      </c>
      <c r="D2534" s="356">
        <v>3523022</v>
      </c>
      <c r="E2534" s="356" t="s">
        <v>1873</v>
      </c>
      <c r="F2534" s="356"/>
      <c r="G2534" s="355">
        <v>11087.5</v>
      </c>
    </row>
    <row r="2535" spans="1:7" hidden="1" x14ac:dyDescent="0.3">
      <c r="A2535" s="356">
        <v>105495</v>
      </c>
      <c r="B2535" s="356">
        <v>352</v>
      </c>
      <c r="C2535" s="356" t="s">
        <v>434</v>
      </c>
      <c r="D2535" s="356">
        <v>3523028</v>
      </c>
      <c r="E2535" s="356" t="s">
        <v>10021</v>
      </c>
      <c r="F2535" s="356"/>
      <c r="G2535" s="355">
        <v>8783.5</v>
      </c>
    </row>
    <row r="2536" spans="1:7" hidden="1" x14ac:dyDescent="0.3">
      <c r="A2536" s="356">
        <v>105496</v>
      </c>
      <c r="B2536" s="356">
        <v>352</v>
      </c>
      <c r="C2536" s="356" t="s">
        <v>434</v>
      </c>
      <c r="D2536" s="356">
        <v>3523034</v>
      </c>
      <c r="E2536" s="356" t="s">
        <v>10020</v>
      </c>
      <c r="F2536" s="356"/>
      <c r="G2536" s="355">
        <v>6646</v>
      </c>
    </row>
    <row r="2537" spans="1:7" hidden="1" x14ac:dyDescent="0.3">
      <c r="A2537" s="356">
        <v>105498</v>
      </c>
      <c r="B2537" s="356">
        <v>352</v>
      </c>
      <c r="C2537" s="356" t="s">
        <v>434</v>
      </c>
      <c r="D2537" s="356">
        <v>3523039</v>
      </c>
      <c r="E2537" s="356" t="s">
        <v>1319</v>
      </c>
      <c r="F2537" s="356"/>
      <c r="G2537" s="355">
        <v>7784.5</v>
      </c>
    </row>
    <row r="2538" spans="1:7" hidden="1" x14ac:dyDescent="0.3">
      <c r="A2538" s="356">
        <v>105500</v>
      </c>
      <c r="B2538" s="356">
        <v>352</v>
      </c>
      <c r="C2538" s="356" t="s">
        <v>434</v>
      </c>
      <c r="D2538" s="356">
        <v>3523041</v>
      </c>
      <c r="E2538" s="356" t="s">
        <v>10019</v>
      </c>
      <c r="F2538" s="356"/>
      <c r="G2538" s="355">
        <v>9051.25</v>
      </c>
    </row>
    <row r="2539" spans="1:7" hidden="1" x14ac:dyDescent="0.3">
      <c r="A2539" s="356">
        <v>105501</v>
      </c>
      <c r="B2539" s="356">
        <v>352</v>
      </c>
      <c r="C2539" s="356" t="s">
        <v>434</v>
      </c>
      <c r="D2539" s="356">
        <v>3523042</v>
      </c>
      <c r="E2539" s="356" t="s">
        <v>10018</v>
      </c>
      <c r="F2539" s="356"/>
      <c r="G2539" s="355">
        <v>6598.75</v>
      </c>
    </row>
    <row r="2540" spans="1:7" hidden="1" x14ac:dyDescent="0.3">
      <c r="A2540" s="356">
        <v>105502</v>
      </c>
      <c r="B2540" s="356">
        <v>352</v>
      </c>
      <c r="C2540" s="356" t="s">
        <v>434</v>
      </c>
      <c r="D2540" s="356">
        <v>3523043</v>
      </c>
      <c r="E2540" s="356" t="s">
        <v>10017</v>
      </c>
      <c r="F2540" s="356"/>
      <c r="G2540" s="355">
        <v>9154.98</v>
      </c>
    </row>
    <row r="2541" spans="1:7" hidden="1" x14ac:dyDescent="0.3">
      <c r="A2541" s="356">
        <v>105503</v>
      </c>
      <c r="B2541" s="356">
        <v>352</v>
      </c>
      <c r="C2541" s="356" t="s">
        <v>434</v>
      </c>
      <c r="D2541" s="356">
        <v>3523044</v>
      </c>
      <c r="E2541" s="356" t="s">
        <v>993</v>
      </c>
      <c r="F2541" s="356"/>
      <c r="G2541" s="355">
        <v>9051.25</v>
      </c>
    </row>
    <row r="2542" spans="1:7" hidden="1" x14ac:dyDescent="0.3">
      <c r="A2542" s="356">
        <v>105504</v>
      </c>
      <c r="B2542" s="356">
        <v>352</v>
      </c>
      <c r="C2542" s="356" t="s">
        <v>434</v>
      </c>
      <c r="D2542" s="356">
        <v>3523045</v>
      </c>
      <c r="E2542" s="356" t="s">
        <v>2974</v>
      </c>
      <c r="F2542" s="356"/>
      <c r="G2542" s="355">
        <v>9132.25</v>
      </c>
    </row>
    <row r="2543" spans="1:7" hidden="1" x14ac:dyDescent="0.3">
      <c r="A2543" s="356">
        <v>105505</v>
      </c>
      <c r="B2543" s="356">
        <v>352</v>
      </c>
      <c r="C2543" s="356" t="s">
        <v>434</v>
      </c>
      <c r="D2543" s="356">
        <v>3523301</v>
      </c>
      <c r="E2543" s="356" t="s">
        <v>10016</v>
      </c>
      <c r="F2543" s="356" t="s">
        <v>294</v>
      </c>
      <c r="G2543" s="355">
        <v>7056.18</v>
      </c>
    </row>
    <row r="2544" spans="1:7" hidden="1" x14ac:dyDescent="0.3">
      <c r="A2544" s="356">
        <v>105507</v>
      </c>
      <c r="B2544" s="356">
        <v>352</v>
      </c>
      <c r="C2544" s="356" t="s">
        <v>434</v>
      </c>
      <c r="D2544" s="356">
        <v>3523310</v>
      </c>
      <c r="E2544" s="356" t="s">
        <v>1869</v>
      </c>
      <c r="F2544" s="356" t="s">
        <v>294</v>
      </c>
      <c r="G2544" s="355">
        <v>9291.7800000000007</v>
      </c>
    </row>
    <row r="2545" spans="1:7" hidden="1" x14ac:dyDescent="0.3">
      <c r="A2545" s="356">
        <v>105508</v>
      </c>
      <c r="B2545" s="356">
        <v>352</v>
      </c>
      <c r="C2545" s="356" t="s">
        <v>434</v>
      </c>
      <c r="D2545" s="356">
        <v>3523316</v>
      </c>
      <c r="E2545" s="356" t="s">
        <v>10015</v>
      </c>
      <c r="F2545" s="356" t="s">
        <v>294</v>
      </c>
      <c r="G2545" s="355">
        <v>7129.08</v>
      </c>
    </row>
    <row r="2546" spans="1:7" hidden="1" x14ac:dyDescent="0.3">
      <c r="A2546" s="356">
        <v>105509</v>
      </c>
      <c r="B2546" s="356">
        <v>352</v>
      </c>
      <c r="C2546" s="356" t="s">
        <v>434</v>
      </c>
      <c r="D2546" s="356">
        <v>3523325</v>
      </c>
      <c r="E2546" s="356" t="s">
        <v>10014</v>
      </c>
      <c r="F2546" s="356" t="s">
        <v>294</v>
      </c>
      <c r="G2546" s="355">
        <v>6847.2</v>
      </c>
    </row>
    <row r="2547" spans="1:7" hidden="1" x14ac:dyDescent="0.3">
      <c r="A2547" s="356">
        <v>105514</v>
      </c>
      <c r="B2547" s="356">
        <v>352</v>
      </c>
      <c r="C2547" s="356" t="s">
        <v>434</v>
      </c>
      <c r="D2547" s="356">
        <v>3523402</v>
      </c>
      <c r="E2547" s="356" t="s">
        <v>10013</v>
      </c>
      <c r="F2547" s="356" t="s">
        <v>294</v>
      </c>
      <c r="G2547" s="355">
        <v>9746.19</v>
      </c>
    </row>
    <row r="2548" spans="1:7" hidden="1" x14ac:dyDescent="0.3">
      <c r="A2548" s="356">
        <v>105516</v>
      </c>
      <c r="B2548" s="356">
        <v>352</v>
      </c>
      <c r="C2548" s="356" t="s">
        <v>434</v>
      </c>
      <c r="D2548" s="356">
        <v>3523408</v>
      </c>
      <c r="E2548" s="356" t="s">
        <v>10012</v>
      </c>
      <c r="F2548" s="356" t="s">
        <v>294</v>
      </c>
      <c r="G2548" s="355">
        <v>6672.24</v>
      </c>
    </row>
    <row r="2549" spans="1:7" hidden="1" x14ac:dyDescent="0.3">
      <c r="A2549" s="356">
        <v>105519</v>
      </c>
      <c r="B2549" s="356">
        <v>352</v>
      </c>
      <c r="C2549" s="356" t="s">
        <v>434</v>
      </c>
      <c r="D2549" s="356">
        <v>3523415</v>
      </c>
      <c r="E2549" s="356" t="s">
        <v>10011</v>
      </c>
      <c r="F2549" s="356" t="s">
        <v>294</v>
      </c>
      <c r="G2549" s="355">
        <v>7342.92</v>
      </c>
    </row>
    <row r="2550" spans="1:7" hidden="1" x14ac:dyDescent="0.3">
      <c r="A2550" s="356">
        <v>105520</v>
      </c>
      <c r="B2550" s="356">
        <v>352</v>
      </c>
      <c r="C2550" s="356" t="s">
        <v>434</v>
      </c>
      <c r="D2550" s="356">
        <v>3523418</v>
      </c>
      <c r="E2550" s="356" t="s">
        <v>10010</v>
      </c>
      <c r="F2550" s="356" t="s">
        <v>294</v>
      </c>
      <c r="G2550" s="355">
        <v>6835.05</v>
      </c>
    </row>
    <row r="2551" spans="1:7" hidden="1" x14ac:dyDescent="0.3">
      <c r="A2551" s="356">
        <v>105521</v>
      </c>
      <c r="B2551" s="356">
        <v>352</v>
      </c>
      <c r="C2551" s="356" t="s">
        <v>434</v>
      </c>
      <c r="D2551" s="356">
        <v>3523422</v>
      </c>
      <c r="E2551" s="356" t="s">
        <v>10009</v>
      </c>
      <c r="F2551" s="356" t="s">
        <v>294</v>
      </c>
      <c r="G2551" s="355">
        <v>9644.1299999999992</v>
      </c>
    </row>
    <row r="2552" spans="1:7" hidden="1" x14ac:dyDescent="0.3">
      <c r="A2552" s="356">
        <v>105523</v>
      </c>
      <c r="B2552" s="356">
        <v>352</v>
      </c>
      <c r="C2552" s="356" t="s">
        <v>434</v>
      </c>
      <c r="D2552" s="356">
        <v>3523429</v>
      </c>
      <c r="E2552" s="356" t="s">
        <v>10008</v>
      </c>
      <c r="F2552" s="356" t="s">
        <v>294</v>
      </c>
      <c r="G2552" s="355">
        <v>7070.76</v>
      </c>
    </row>
    <row r="2553" spans="1:7" hidden="1" x14ac:dyDescent="0.3">
      <c r="A2553" s="356">
        <v>105524</v>
      </c>
      <c r="B2553" s="356">
        <v>352</v>
      </c>
      <c r="C2553" s="356" t="s">
        <v>434</v>
      </c>
      <c r="D2553" s="356">
        <v>3523432</v>
      </c>
      <c r="E2553" s="356" t="s">
        <v>4261</v>
      </c>
      <c r="F2553" s="356" t="s">
        <v>294</v>
      </c>
      <c r="G2553" s="355">
        <v>9430.2900000000009</v>
      </c>
    </row>
    <row r="2554" spans="1:7" hidden="1" x14ac:dyDescent="0.3">
      <c r="A2554" s="356">
        <v>105525</v>
      </c>
      <c r="B2554" s="356">
        <v>352</v>
      </c>
      <c r="C2554" s="356" t="s">
        <v>434</v>
      </c>
      <c r="D2554" s="356">
        <v>3523434</v>
      </c>
      <c r="E2554" s="356" t="s">
        <v>10007</v>
      </c>
      <c r="F2554" s="356" t="s">
        <v>294</v>
      </c>
      <c r="G2554" s="355">
        <v>7085.34</v>
      </c>
    </row>
    <row r="2555" spans="1:7" hidden="1" x14ac:dyDescent="0.3">
      <c r="A2555" s="356">
        <v>105526</v>
      </c>
      <c r="B2555" s="356">
        <v>352</v>
      </c>
      <c r="C2555" s="356" t="s">
        <v>434</v>
      </c>
      <c r="D2555" s="356">
        <v>3523439</v>
      </c>
      <c r="E2555" s="356" t="s">
        <v>10006</v>
      </c>
      <c r="F2555" s="356" t="s">
        <v>294</v>
      </c>
      <c r="G2555" s="355">
        <v>8492.31</v>
      </c>
    </row>
    <row r="2556" spans="1:7" hidden="1" x14ac:dyDescent="0.3">
      <c r="A2556" s="356">
        <v>105527</v>
      </c>
      <c r="B2556" s="356">
        <v>352</v>
      </c>
      <c r="C2556" s="356" t="s">
        <v>434</v>
      </c>
      <c r="D2556" s="356">
        <v>3523440</v>
      </c>
      <c r="E2556" s="356" t="s">
        <v>637</v>
      </c>
      <c r="F2556" s="356" t="s">
        <v>294</v>
      </c>
      <c r="G2556" s="355">
        <v>7119.36</v>
      </c>
    </row>
    <row r="2557" spans="1:7" hidden="1" x14ac:dyDescent="0.3">
      <c r="A2557" s="356">
        <v>105529</v>
      </c>
      <c r="B2557" s="356">
        <v>352</v>
      </c>
      <c r="C2557" s="356" t="s">
        <v>434</v>
      </c>
      <c r="D2557" s="356">
        <v>3523445</v>
      </c>
      <c r="E2557" s="356" t="s">
        <v>10005</v>
      </c>
      <c r="F2557" s="356" t="s">
        <v>294</v>
      </c>
      <c r="G2557" s="355">
        <v>7376.94</v>
      </c>
    </row>
    <row r="2558" spans="1:7" hidden="1" x14ac:dyDescent="0.3">
      <c r="A2558" s="356">
        <v>105530</v>
      </c>
      <c r="B2558" s="356">
        <v>352</v>
      </c>
      <c r="C2558" s="356" t="s">
        <v>434</v>
      </c>
      <c r="D2558" s="356">
        <v>3523446</v>
      </c>
      <c r="E2558" s="356" t="s">
        <v>10004</v>
      </c>
      <c r="F2558" s="356" t="s">
        <v>294</v>
      </c>
      <c r="G2558" s="355">
        <v>7184.97</v>
      </c>
    </row>
    <row r="2559" spans="1:7" hidden="1" x14ac:dyDescent="0.3">
      <c r="A2559" s="356">
        <v>105532</v>
      </c>
      <c r="B2559" s="356">
        <v>352</v>
      </c>
      <c r="C2559" s="356" t="s">
        <v>434</v>
      </c>
      <c r="D2559" s="356">
        <v>3523452</v>
      </c>
      <c r="E2559" s="356" t="s">
        <v>10003</v>
      </c>
      <c r="F2559" s="356" t="s">
        <v>294</v>
      </c>
      <c r="G2559" s="355">
        <v>7070.76</v>
      </c>
    </row>
    <row r="2560" spans="1:7" hidden="1" x14ac:dyDescent="0.3">
      <c r="A2560" s="356">
        <v>105533</v>
      </c>
      <c r="B2560" s="356">
        <v>352</v>
      </c>
      <c r="C2560" s="356" t="s">
        <v>434</v>
      </c>
      <c r="D2560" s="356">
        <v>3523455</v>
      </c>
      <c r="E2560" s="356" t="s">
        <v>10002</v>
      </c>
      <c r="F2560" s="356" t="s">
        <v>294</v>
      </c>
      <c r="G2560" s="355">
        <v>8623.5300000000007</v>
      </c>
    </row>
    <row r="2561" spans="1:7" hidden="1" x14ac:dyDescent="0.3">
      <c r="A2561" s="356">
        <v>105534</v>
      </c>
      <c r="B2561" s="356">
        <v>352</v>
      </c>
      <c r="C2561" s="356" t="s">
        <v>434</v>
      </c>
      <c r="D2561" s="356">
        <v>3523457</v>
      </c>
      <c r="E2561" s="356" t="s">
        <v>10001</v>
      </c>
      <c r="F2561" s="356" t="s">
        <v>294</v>
      </c>
      <c r="G2561" s="355">
        <v>8779.0499999999993</v>
      </c>
    </row>
    <row r="2562" spans="1:7" hidden="1" x14ac:dyDescent="0.3">
      <c r="A2562" s="356">
        <v>105535</v>
      </c>
      <c r="B2562" s="356">
        <v>352</v>
      </c>
      <c r="C2562" s="356" t="s">
        <v>434</v>
      </c>
      <c r="D2562" s="356">
        <v>3523460</v>
      </c>
      <c r="E2562" s="356" t="s">
        <v>10000</v>
      </c>
      <c r="F2562" s="356" t="s">
        <v>294</v>
      </c>
      <c r="G2562" s="355">
        <v>6791.31</v>
      </c>
    </row>
    <row r="2563" spans="1:7" hidden="1" x14ac:dyDescent="0.3">
      <c r="A2563" s="356">
        <v>105536</v>
      </c>
      <c r="B2563" s="356">
        <v>352</v>
      </c>
      <c r="C2563" s="356" t="s">
        <v>434</v>
      </c>
      <c r="D2563" s="356">
        <v>3523464</v>
      </c>
      <c r="E2563" s="356" t="s">
        <v>4247</v>
      </c>
      <c r="F2563" s="356" t="s">
        <v>294</v>
      </c>
      <c r="G2563" s="355">
        <v>7184.97</v>
      </c>
    </row>
    <row r="2564" spans="1:7" hidden="1" x14ac:dyDescent="0.3">
      <c r="A2564" s="356">
        <v>105537</v>
      </c>
      <c r="B2564" s="356">
        <v>352</v>
      </c>
      <c r="C2564" s="356" t="s">
        <v>434</v>
      </c>
      <c r="D2564" s="356">
        <v>3523465</v>
      </c>
      <c r="E2564" s="356" t="s">
        <v>774</v>
      </c>
      <c r="F2564" s="356" t="s">
        <v>294</v>
      </c>
      <c r="G2564" s="355">
        <v>7148.52</v>
      </c>
    </row>
    <row r="2565" spans="1:7" hidden="1" x14ac:dyDescent="0.3">
      <c r="A2565" s="356">
        <v>105539</v>
      </c>
      <c r="B2565" s="356">
        <v>352</v>
      </c>
      <c r="C2565" s="356" t="s">
        <v>434</v>
      </c>
      <c r="D2565" s="356">
        <v>3523469</v>
      </c>
      <c r="E2565" s="356" t="s">
        <v>9999</v>
      </c>
      <c r="F2565" s="356" t="s">
        <v>294</v>
      </c>
      <c r="G2565" s="355">
        <v>6837.48</v>
      </c>
    </row>
    <row r="2566" spans="1:7" hidden="1" x14ac:dyDescent="0.3">
      <c r="A2566" s="356">
        <v>105540</v>
      </c>
      <c r="B2566" s="356">
        <v>352</v>
      </c>
      <c r="C2566" s="356" t="s">
        <v>434</v>
      </c>
      <c r="D2566" s="356">
        <v>3523472</v>
      </c>
      <c r="E2566" s="356" t="s">
        <v>9998</v>
      </c>
      <c r="F2566" s="356" t="s">
        <v>294</v>
      </c>
      <c r="G2566" s="355">
        <v>7279.74</v>
      </c>
    </row>
    <row r="2567" spans="1:7" hidden="1" x14ac:dyDescent="0.3">
      <c r="A2567" s="356">
        <v>105541</v>
      </c>
      <c r="B2567" s="356">
        <v>352</v>
      </c>
      <c r="C2567" s="356" t="s">
        <v>434</v>
      </c>
      <c r="D2567" s="356">
        <v>3523473</v>
      </c>
      <c r="E2567" s="356" t="s">
        <v>9997</v>
      </c>
      <c r="F2567" s="356" t="s">
        <v>294</v>
      </c>
      <c r="G2567" s="355">
        <v>8018.46</v>
      </c>
    </row>
    <row r="2568" spans="1:7" hidden="1" x14ac:dyDescent="0.3">
      <c r="A2568" s="356">
        <v>105543</v>
      </c>
      <c r="B2568" s="356">
        <v>352</v>
      </c>
      <c r="C2568" s="356" t="s">
        <v>434</v>
      </c>
      <c r="D2568" s="356">
        <v>3523475</v>
      </c>
      <c r="E2568" s="356" t="s">
        <v>9996</v>
      </c>
      <c r="F2568" s="356" t="s">
        <v>294</v>
      </c>
      <c r="G2568" s="355">
        <v>6774.3</v>
      </c>
    </row>
    <row r="2569" spans="1:7" hidden="1" x14ac:dyDescent="0.3">
      <c r="A2569" s="356">
        <v>105544</v>
      </c>
      <c r="B2569" s="356">
        <v>352</v>
      </c>
      <c r="C2569" s="356" t="s">
        <v>434</v>
      </c>
      <c r="D2569" s="356">
        <v>3523482</v>
      </c>
      <c r="E2569" s="356" t="s">
        <v>9995</v>
      </c>
      <c r="F2569" s="356" t="s">
        <v>294</v>
      </c>
      <c r="G2569" s="355">
        <v>9882.27</v>
      </c>
    </row>
    <row r="2570" spans="1:7" hidden="1" x14ac:dyDescent="0.3">
      <c r="A2570" s="356">
        <v>105545</v>
      </c>
      <c r="B2570" s="356">
        <v>352</v>
      </c>
      <c r="C2570" s="356" t="s">
        <v>434</v>
      </c>
      <c r="D2570" s="356">
        <v>3523484</v>
      </c>
      <c r="E2570" s="356" t="s">
        <v>9994</v>
      </c>
      <c r="F2570" s="356" t="s">
        <v>294</v>
      </c>
      <c r="G2570" s="355">
        <v>7039.17</v>
      </c>
    </row>
    <row r="2571" spans="1:7" hidden="1" x14ac:dyDescent="0.3">
      <c r="A2571" s="356">
        <v>105546</v>
      </c>
      <c r="B2571" s="356">
        <v>352</v>
      </c>
      <c r="C2571" s="356" t="s">
        <v>434</v>
      </c>
      <c r="D2571" s="356">
        <v>3523489</v>
      </c>
      <c r="E2571" s="356" t="s">
        <v>9993</v>
      </c>
      <c r="F2571" s="356" t="s">
        <v>294</v>
      </c>
      <c r="G2571" s="355">
        <v>9940.59</v>
      </c>
    </row>
    <row r="2572" spans="1:7" hidden="1" x14ac:dyDescent="0.3">
      <c r="A2572" s="356">
        <v>105547</v>
      </c>
      <c r="B2572" s="356">
        <v>352</v>
      </c>
      <c r="C2572" s="356" t="s">
        <v>434</v>
      </c>
      <c r="D2572" s="356">
        <v>3523490</v>
      </c>
      <c r="E2572" s="356" t="s">
        <v>9992</v>
      </c>
      <c r="F2572" s="356" t="s">
        <v>294</v>
      </c>
      <c r="G2572" s="355">
        <v>7245.72</v>
      </c>
    </row>
    <row r="2573" spans="1:7" hidden="1" x14ac:dyDescent="0.3">
      <c r="A2573" s="356">
        <v>105548</v>
      </c>
      <c r="B2573" s="356">
        <v>352</v>
      </c>
      <c r="C2573" s="356" t="s">
        <v>434</v>
      </c>
      <c r="D2573" s="356">
        <v>3523491</v>
      </c>
      <c r="E2573" s="356" t="s">
        <v>9991</v>
      </c>
      <c r="F2573" s="356" t="s">
        <v>294</v>
      </c>
      <c r="G2573" s="355">
        <v>6910.38</v>
      </c>
    </row>
    <row r="2574" spans="1:7" hidden="1" x14ac:dyDescent="0.3">
      <c r="A2574" s="356">
        <v>105550</v>
      </c>
      <c r="B2574" s="356">
        <v>352</v>
      </c>
      <c r="C2574" s="356" t="s">
        <v>434</v>
      </c>
      <c r="D2574" s="356">
        <v>3523494</v>
      </c>
      <c r="E2574" s="356" t="s">
        <v>9990</v>
      </c>
      <c r="F2574" s="356" t="s">
        <v>294</v>
      </c>
      <c r="G2574" s="355">
        <v>7138.8</v>
      </c>
    </row>
    <row r="2575" spans="1:7" hidden="1" x14ac:dyDescent="0.3">
      <c r="A2575" s="356">
        <v>105553</v>
      </c>
      <c r="B2575" s="356">
        <v>352</v>
      </c>
      <c r="C2575" s="356" t="s">
        <v>434</v>
      </c>
      <c r="D2575" s="356">
        <v>3523500</v>
      </c>
      <c r="E2575" s="356" t="s">
        <v>7755</v>
      </c>
      <c r="F2575" s="356" t="s">
        <v>294</v>
      </c>
      <c r="G2575" s="355">
        <v>7646.67</v>
      </c>
    </row>
    <row r="2576" spans="1:7" hidden="1" x14ac:dyDescent="0.3">
      <c r="A2576" s="356">
        <v>105554</v>
      </c>
      <c r="B2576" s="356">
        <v>352</v>
      </c>
      <c r="C2576" s="356" t="s">
        <v>434</v>
      </c>
      <c r="D2576" s="356">
        <v>3523501</v>
      </c>
      <c r="E2576" s="356" t="s">
        <v>9989</v>
      </c>
      <c r="F2576" s="356" t="s">
        <v>294</v>
      </c>
      <c r="G2576" s="355">
        <v>9806.94</v>
      </c>
    </row>
    <row r="2577" spans="1:7" hidden="1" x14ac:dyDescent="0.3">
      <c r="A2577" s="356">
        <v>105555</v>
      </c>
      <c r="B2577" s="356">
        <v>352</v>
      </c>
      <c r="C2577" s="356" t="s">
        <v>434</v>
      </c>
      <c r="D2577" s="356">
        <v>3523503</v>
      </c>
      <c r="E2577" s="356" t="s">
        <v>9988</v>
      </c>
      <c r="F2577" s="356" t="s">
        <v>294</v>
      </c>
      <c r="G2577" s="355">
        <v>9930.8700000000008</v>
      </c>
    </row>
    <row r="2578" spans="1:7" hidden="1" x14ac:dyDescent="0.3">
      <c r="A2578" s="356">
        <v>105560</v>
      </c>
      <c r="B2578" s="356">
        <v>352</v>
      </c>
      <c r="C2578" s="356" t="s">
        <v>434</v>
      </c>
      <c r="D2578" s="356">
        <v>3524271</v>
      </c>
      <c r="E2578" s="356" t="s">
        <v>9987</v>
      </c>
      <c r="F2578" s="356"/>
      <c r="G2578" s="355">
        <v>31637.87</v>
      </c>
    </row>
    <row r="2579" spans="1:7" hidden="1" x14ac:dyDescent="0.3">
      <c r="A2579" s="356">
        <v>105574</v>
      </c>
      <c r="B2579" s="356">
        <v>352</v>
      </c>
      <c r="C2579" s="356" t="s">
        <v>434</v>
      </c>
      <c r="D2579" s="356">
        <v>3524753</v>
      </c>
      <c r="E2579" s="356" t="s">
        <v>9986</v>
      </c>
      <c r="F2579" s="356" t="s">
        <v>294</v>
      </c>
      <c r="G2579" s="355">
        <v>17587.8</v>
      </c>
    </row>
    <row r="2580" spans="1:7" hidden="1" x14ac:dyDescent="0.3">
      <c r="A2580" s="356">
        <v>105576</v>
      </c>
      <c r="B2580" s="356">
        <v>352</v>
      </c>
      <c r="C2580" s="356" t="s">
        <v>434</v>
      </c>
      <c r="D2580" s="356">
        <v>3524761</v>
      </c>
      <c r="E2580" s="356" t="s">
        <v>9985</v>
      </c>
      <c r="F2580" s="356" t="s">
        <v>294</v>
      </c>
      <c r="G2580" s="355">
        <v>19464.97</v>
      </c>
    </row>
    <row r="2581" spans="1:7" hidden="1" x14ac:dyDescent="0.3">
      <c r="A2581" s="356">
        <v>105577</v>
      </c>
      <c r="B2581" s="356">
        <v>352</v>
      </c>
      <c r="C2581" s="356" t="s">
        <v>434</v>
      </c>
      <c r="D2581" s="356">
        <v>3524762</v>
      </c>
      <c r="E2581" s="356" t="s">
        <v>9984</v>
      </c>
      <c r="F2581" s="356" t="s">
        <v>294</v>
      </c>
      <c r="G2581" s="355">
        <v>27028.35</v>
      </c>
    </row>
    <row r="2582" spans="1:7" hidden="1" x14ac:dyDescent="0.3">
      <c r="A2582" s="356">
        <v>105581</v>
      </c>
      <c r="B2582" s="356">
        <v>352</v>
      </c>
      <c r="C2582" s="356" t="s">
        <v>434</v>
      </c>
      <c r="D2582" s="356">
        <v>3524768</v>
      </c>
      <c r="E2582" s="356" t="s">
        <v>9983</v>
      </c>
      <c r="F2582" s="356" t="s">
        <v>294</v>
      </c>
      <c r="G2582" s="355">
        <v>20394.45</v>
      </c>
    </row>
    <row r="2583" spans="1:7" hidden="1" x14ac:dyDescent="0.3">
      <c r="A2583" s="356">
        <v>105584</v>
      </c>
      <c r="B2583" s="356">
        <v>352</v>
      </c>
      <c r="C2583" s="356" t="s">
        <v>434</v>
      </c>
      <c r="D2583" s="356">
        <v>3525200</v>
      </c>
      <c r="E2583" s="356" t="s">
        <v>9982</v>
      </c>
      <c r="F2583" s="356" t="s">
        <v>294</v>
      </c>
      <c r="G2583" s="355">
        <v>8922.42</v>
      </c>
    </row>
    <row r="2584" spans="1:7" hidden="1" x14ac:dyDescent="0.3">
      <c r="A2584" s="356">
        <v>105602</v>
      </c>
      <c r="B2584" s="356">
        <v>352</v>
      </c>
      <c r="C2584" s="356" t="s">
        <v>434</v>
      </c>
      <c r="D2584" s="356">
        <v>3527007</v>
      </c>
      <c r="E2584" s="356" t="s">
        <v>9981</v>
      </c>
      <c r="F2584" s="356"/>
      <c r="G2584" s="355">
        <v>9400</v>
      </c>
    </row>
    <row r="2585" spans="1:7" hidden="1" x14ac:dyDescent="0.3">
      <c r="A2585" s="356">
        <v>105606</v>
      </c>
      <c r="B2585" s="356">
        <v>352</v>
      </c>
      <c r="C2585" s="356" t="s">
        <v>434</v>
      </c>
      <c r="D2585" s="356">
        <v>3527023</v>
      </c>
      <c r="E2585" s="356" t="s">
        <v>9980</v>
      </c>
      <c r="F2585" s="356"/>
      <c r="G2585" s="355">
        <v>8860</v>
      </c>
    </row>
    <row r="2586" spans="1:7" hidden="1" x14ac:dyDescent="0.3">
      <c r="A2586" s="356">
        <v>105608</v>
      </c>
      <c r="B2586" s="356">
        <v>352</v>
      </c>
      <c r="C2586" s="356" t="s">
        <v>434</v>
      </c>
      <c r="D2586" s="356">
        <v>3527029</v>
      </c>
      <c r="E2586" s="356" t="s">
        <v>9979</v>
      </c>
      <c r="F2586" s="356"/>
      <c r="G2586" s="355">
        <v>8083.75</v>
      </c>
    </row>
    <row r="2587" spans="1:7" hidden="1" x14ac:dyDescent="0.3">
      <c r="A2587" s="356">
        <v>105613</v>
      </c>
      <c r="B2587" s="356">
        <v>352</v>
      </c>
      <c r="C2587" s="356" t="s">
        <v>434</v>
      </c>
      <c r="D2587" s="356">
        <v>3527041</v>
      </c>
      <c r="E2587" s="356" t="s">
        <v>9978</v>
      </c>
      <c r="F2587" s="356"/>
      <c r="G2587" s="355">
        <v>9062.5</v>
      </c>
    </row>
    <row r="2588" spans="1:7" hidden="1" x14ac:dyDescent="0.3">
      <c r="A2588" s="356">
        <v>105614</v>
      </c>
      <c r="B2588" s="356">
        <v>352</v>
      </c>
      <c r="C2588" s="356" t="s">
        <v>434</v>
      </c>
      <c r="D2588" s="356">
        <v>3527042</v>
      </c>
      <c r="E2588" s="356" t="s">
        <v>9977</v>
      </c>
      <c r="F2588" s="356"/>
      <c r="G2588" s="355">
        <v>7003.75</v>
      </c>
    </row>
    <row r="2589" spans="1:7" hidden="1" x14ac:dyDescent="0.3">
      <c r="A2589" s="356">
        <v>105616</v>
      </c>
      <c r="B2589" s="356">
        <v>352</v>
      </c>
      <c r="C2589" s="356" t="s">
        <v>434</v>
      </c>
      <c r="D2589" s="356">
        <v>3527047</v>
      </c>
      <c r="E2589" s="356" t="s">
        <v>9976</v>
      </c>
      <c r="F2589" s="356"/>
      <c r="G2589" s="355">
        <v>6092.5</v>
      </c>
    </row>
    <row r="2590" spans="1:7" hidden="1" x14ac:dyDescent="0.3">
      <c r="A2590" s="356">
        <v>105623</v>
      </c>
      <c r="B2590" s="356">
        <v>352</v>
      </c>
      <c r="C2590" s="356" t="s">
        <v>434</v>
      </c>
      <c r="D2590" s="356">
        <v>3527056</v>
      </c>
      <c r="E2590" s="356" t="s">
        <v>9975</v>
      </c>
      <c r="F2590" s="356"/>
      <c r="G2590" s="355">
        <v>8050</v>
      </c>
    </row>
    <row r="2591" spans="1:7" hidden="1" x14ac:dyDescent="0.3">
      <c r="A2591" s="356">
        <v>105626</v>
      </c>
      <c r="B2591" s="356">
        <v>353</v>
      </c>
      <c r="C2591" s="356" t="s">
        <v>424</v>
      </c>
      <c r="D2591" s="356">
        <v>3532000</v>
      </c>
      <c r="E2591" s="356" t="s">
        <v>9974</v>
      </c>
      <c r="F2591" s="356"/>
      <c r="G2591" s="355">
        <v>7937.5</v>
      </c>
    </row>
    <row r="2592" spans="1:7" hidden="1" x14ac:dyDescent="0.3">
      <c r="A2592" s="356">
        <v>105627</v>
      </c>
      <c r="B2592" s="356">
        <v>353</v>
      </c>
      <c r="C2592" s="356" t="s">
        <v>424</v>
      </c>
      <c r="D2592" s="356">
        <v>3532002</v>
      </c>
      <c r="E2592" s="356" t="s">
        <v>9973</v>
      </c>
      <c r="F2592" s="356"/>
      <c r="G2592" s="355">
        <v>6504.25</v>
      </c>
    </row>
    <row r="2593" spans="1:7" hidden="1" x14ac:dyDescent="0.3">
      <c r="A2593" s="356">
        <v>105638</v>
      </c>
      <c r="B2593" s="356">
        <v>353</v>
      </c>
      <c r="C2593" s="356" t="s">
        <v>424</v>
      </c>
      <c r="D2593" s="356">
        <v>3532033</v>
      </c>
      <c r="E2593" s="356" t="s">
        <v>9972</v>
      </c>
      <c r="F2593" s="356"/>
      <c r="G2593" s="355">
        <v>7584.25</v>
      </c>
    </row>
    <row r="2594" spans="1:7" hidden="1" x14ac:dyDescent="0.3">
      <c r="A2594" s="356">
        <v>105642</v>
      </c>
      <c r="B2594" s="356">
        <v>353</v>
      </c>
      <c r="C2594" s="356" t="s">
        <v>424</v>
      </c>
      <c r="D2594" s="356">
        <v>3532044</v>
      </c>
      <c r="E2594" s="356" t="s">
        <v>9971</v>
      </c>
      <c r="F2594" s="356"/>
      <c r="G2594" s="355">
        <v>7485.25</v>
      </c>
    </row>
    <row r="2595" spans="1:7" hidden="1" x14ac:dyDescent="0.3">
      <c r="A2595" s="356">
        <v>105645</v>
      </c>
      <c r="B2595" s="356">
        <v>353</v>
      </c>
      <c r="C2595" s="356" t="s">
        <v>424</v>
      </c>
      <c r="D2595" s="356">
        <v>3532047</v>
      </c>
      <c r="E2595" s="356" t="s">
        <v>9970</v>
      </c>
      <c r="F2595" s="356"/>
      <c r="G2595" s="355">
        <v>7570.75</v>
      </c>
    </row>
    <row r="2596" spans="1:7" hidden="1" x14ac:dyDescent="0.3">
      <c r="A2596" s="356">
        <v>105648</v>
      </c>
      <c r="B2596" s="356">
        <v>353</v>
      </c>
      <c r="C2596" s="356" t="s">
        <v>424</v>
      </c>
      <c r="D2596" s="356">
        <v>3532052</v>
      </c>
      <c r="E2596" s="356" t="s">
        <v>9969</v>
      </c>
      <c r="F2596" s="356"/>
      <c r="G2596" s="355">
        <v>10682.5</v>
      </c>
    </row>
    <row r="2597" spans="1:7" hidden="1" x14ac:dyDescent="0.3">
      <c r="A2597" s="356">
        <v>105649</v>
      </c>
      <c r="B2597" s="356">
        <v>353</v>
      </c>
      <c r="C2597" s="356" t="s">
        <v>424</v>
      </c>
      <c r="D2597" s="356">
        <v>3532054</v>
      </c>
      <c r="E2597" s="356" t="s">
        <v>9968</v>
      </c>
      <c r="F2597" s="356"/>
      <c r="G2597" s="355">
        <v>6162.25</v>
      </c>
    </row>
    <row r="2598" spans="1:7" hidden="1" x14ac:dyDescent="0.3">
      <c r="A2598" s="356">
        <v>105652</v>
      </c>
      <c r="B2598" s="356">
        <v>353</v>
      </c>
      <c r="C2598" s="356" t="s">
        <v>424</v>
      </c>
      <c r="D2598" s="356">
        <v>3532058</v>
      </c>
      <c r="E2598" s="356" t="s">
        <v>9967</v>
      </c>
      <c r="F2598" s="356"/>
      <c r="G2598" s="355">
        <v>6693.25</v>
      </c>
    </row>
    <row r="2599" spans="1:7" hidden="1" x14ac:dyDescent="0.3">
      <c r="A2599" s="356">
        <v>105656</v>
      </c>
      <c r="B2599" s="356">
        <v>353</v>
      </c>
      <c r="C2599" s="356" t="s">
        <v>424</v>
      </c>
      <c r="D2599" s="356">
        <v>3532062</v>
      </c>
      <c r="E2599" s="356" t="s">
        <v>9966</v>
      </c>
      <c r="F2599" s="356"/>
      <c r="G2599" s="355">
        <v>9107.5</v>
      </c>
    </row>
    <row r="2600" spans="1:7" hidden="1" x14ac:dyDescent="0.3">
      <c r="A2600" s="356">
        <v>105658</v>
      </c>
      <c r="B2600" s="356">
        <v>353</v>
      </c>
      <c r="C2600" s="356" t="s">
        <v>424</v>
      </c>
      <c r="D2600" s="356">
        <v>3532064</v>
      </c>
      <c r="E2600" s="356" t="s">
        <v>9965</v>
      </c>
      <c r="F2600" s="356"/>
      <c r="G2600" s="355">
        <v>6612.25</v>
      </c>
    </row>
    <row r="2601" spans="1:7" hidden="1" x14ac:dyDescent="0.3">
      <c r="A2601" s="356">
        <v>105659</v>
      </c>
      <c r="B2601" s="356">
        <v>353</v>
      </c>
      <c r="C2601" s="356" t="s">
        <v>424</v>
      </c>
      <c r="D2601" s="356">
        <v>3532065</v>
      </c>
      <c r="E2601" s="356" t="s">
        <v>9964</v>
      </c>
      <c r="F2601" s="356"/>
      <c r="G2601" s="355">
        <v>6137.5</v>
      </c>
    </row>
    <row r="2602" spans="1:7" hidden="1" x14ac:dyDescent="0.3">
      <c r="A2602" s="356">
        <v>105663</v>
      </c>
      <c r="B2602" s="356">
        <v>353</v>
      </c>
      <c r="C2602" s="356" t="s">
        <v>424</v>
      </c>
      <c r="D2602" s="356">
        <v>3532071</v>
      </c>
      <c r="E2602" s="356" t="s">
        <v>9963</v>
      </c>
      <c r="F2602" s="356"/>
      <c r="G2602" s="355">
        <v>6520</v>
      </c>
    </row>
    <row r="2603" spans="1:7" hidden="1" x14ac:dyDescent="0.3">
      <c r="A2603" s="356">
        <v>105665</v>
      </c>
      <c r="B2603" s="356">
        <v>353</v>
      </c>
      <c r="C2603" s="356" t="s">
        <v>424</v>
      </c>
      <c r="D2603" s="356">
        <v>3532075</v>
      </c>
      <c r="E2603" s="356" t="s">
        <v>9962</v>
      </c>
      <c r="F2603" s="356"/>
      <c r="G2603" s="355">
        <v>5946.25</v>
      </c>
    </row>
    <row r="2604" spans="1:7" hidden="1" x14ac:dyDescent="0.3">
      <c r="A2604" s="356">
        <v>105666</v>
      </c>
      <c r="B2604" s="356">
        <v>353</v>
      </c>
      <c r="C2604" s="356" t="s">
        <v>424</v>
      </c>
      <c r="D2604" s="356">
        <v>3532076</v>
      </c>
      <c r="E2604" s="356" t="s">
        <v>9961</v>
      </c>
      <c r="F2604" s="356"/>
      <c r="G2604" s="355">
        <v>5215</v>
      </c>
    </row>
    <row r="2605" spans="1:7" hidden="1" x14ac:dyDescent="0.3">
      <c r="A2605" s="356">
        <v>105667</v>
      </c>
      <c r="B2605" s="356">
        <v>353</v>
      </c>
      <c r="C2605" s="356" t="s">
        <v>424</v>
      </c>
      <c r="D2605" s="356">
        <v>3532077</v>
      </c>
      <c r="E2605" s="356" t="s">
        <v>1215</v>
      </c>
      <c r="F2605" s="356"/>
      <c r="G2605" s="355">
        <v>6643.75</v>
      </c>
    </row>
    <row r="2606" spans="1:7" hidden="1" x14ac:dyDescent="0.3">
      <c r="A2606" s="356">
        <v>105668</v>
      </c>
      <c r="B2606" s="356">
        <v>353</v>
      </c>
      <c r="C2606" s="356" t="s">
        <v>424</v>
      </c>
      <c r="D2606" s="356">
        <v>3532078</v>
      </c>
      <c r="E2606" s="356" t="s">
        <v>9960</v>
      </c>
      <c r="F2606" s="356"/>
      <c r="G2606" s="355">
        <v>6756.25</v>
      </c>
    </row>
    <row r="2607" spans="1:7" hidden="1" x14ac:dyDescent="0.3">
      <c r="A2607" s="356">
        <v>105669</v>
      </c>
      <c r="B2607" s="356">
        <v>353</v>
      </c>
      <c r="C2607" s="356" t="s">
        <v>424</v>
      </c>
      <c r="D2607" s="356">
        <v>3532079</v>
      </c>
      <c r="E2607" s="356" t="s">
        <v>9959</v>
      </c>
      <c r="F2607" s="356"/>
      <c r="G2607" s="355">
        <v>6261.25</v>
      </c>
    </row>
    <row r="2608" spans="1:7" hidden="1" x14ac:dyDescent="0.3">
      <c r="A2608" s="356">
        <v>105670</v>
      </c>
      <c r="B2608" s="356">
        <v>353</v>
      </c>
      <c r="C2608" s="356" t="s">
        <v>424</v>
      </c>
      <c r="D2608" s="356">
        <v>3532080</v>
      </c>
      <c r="E2608" s="356" t="s">
        <v>9958</v>
      </c>
      <c r="F2608" s="356"/>
      <c r="G2608" s="355">
        <v>7937.5</v>
      </c>
    </row>
    <row r="2609" spans="1:7" hidden="1" x14ac:dyDescent="0.3">
      <c r="A2609" s="356">
        <v>105671</v>
      </c>
      <c r="B2609" s="356">
        <v>353</v>
      </c>
      <c r="C2609" s="356" t="s">
        <v>424</v>
      </c>
      <c r="D2609" s="356">
        <v>3532085</v>
      </c>
      <c r="E2609" s="356" t="s">
        <v>9957</v>
      </c>
      <c r="F2609" s="356"/>
      <c r="G2609" s="355">
        <v>6351.25</v>
      </c>
    </row>
    <row r="2610" spans="1:7" hidden="1" x14ac:dyDescent="0.3">
      <c r="A2610" s="356">
        <v>105676</v>
      </c>
      <c r="B2610" s="356">
        <v>353</v>
      </c>
      <c r="C2610" s="356" t="s">
        <v>424</v>
      </c>
      <c r="D2610" s="356">
        <v>3532095</v>
      </c>
      <c r="E2610" s="356" t="s">
        <v>9956</v>
      </c>
      <c r="F2610" s="356"/>
      <c r="G2610" s="355">
        <v>8221</v>
      </c>
    </row>
    <row r="2611" spans="1:7" hidden="1" x14ac:dyDescent="0.3">
      <c r="A2611" s="356">
        <v>105679</v>
      </c>
      <c r="B2611" s="356">
        <v>353</v>
      </c>
      <c r="C2611" s="356" t="s">
        <v>424</v>
      </c>
      <c r="D2611" s="356">
        <v>3532098</v>
      </c>
      <c r="E2611" s="356" t="s">
        <v>9955</v>
      </c>
      <c r="F2611" s="356"/>
      <c r="G2611" s="355">
        <v>6648.25</v>
      </c>
    </row>
    <row r="2612" spans="1:7" hidden="1" x14ac:dyDescent="0.3">
      <c r="A2612" s="356">
        <v>105680</v>
      </c>
      <c r="B2612" s="356">
        <v>353</v>
      </c>
      <c r="C2612" s="356" t="s">
        <v>424</v>
      </c>
      <c r="D2612" s="356">
        <v>3532099</v>
      </c>
      <c r="E2612" s="356" t="s">
        <v>9954</v>
      </c>
      <c r="F2612" s="356"/>
      <c r="G2612" s="355">
        <v>9107.5</v>
      </c>
    </row>
    <row r="2613" spans="1:7" hidden="1" x14ac:dyDescent="0.3">
      <c r="A2613" s="356">
        <v>105686</v>
      </c>
      <c r="B2613" s="356">
        <v>353</v>
      </c>
      <c r="C2613" s="356" t="s">
        <v>424</v>
      </c>
      <c r="D2613" s="356">
        <v>3532109</v>
      </c>
      <c r="E2613" s="356" t="s">
        <v>9953</v>
      </c>
      <c r="F2613" s="356"/>
      <c r="G2613" s="355">
        <v>8898.25</v>
      </c>
    </row>
    <row r="2614" spans="1:7" hidden="1" x14ac:dyDescent="0.3">
      <c r="A2614" s="356">
        <v>105688</v>
      </c>
      <c r="B2614" s="356">
        <v>353</v>
      </c>
      <c r="C2614" s="356" t="s">
        <v>424</v>
      </c>
      <c r="D2614" s="356">
        <v>3533005</v>
      </c>
      <c r="E2614" s="356" t="s">
        <v>9952</v>
      </c>
      <c r="F2614" s="356"/>
      <c r="G2614" s="355">
        <v>5462.5</v>
      </c>
    </row>
    <row r="2615" spans="1:7" hidden="1" x14ac:dyDescent="0.3">
      <c r="A2615" s="356">
        <v>105691</v>
      </c>
      <c r="B2615" s="356">
        <v>353</v>
      </c>
      <c r="C2615" s="356" t="s">
        <v>424</v>
      </c>
      <c r="D2615" s="356">
        <v>3533009</v>
      </c>
      <c r="E2615" s="356" t="s">
        <v>9951</v>
      </c>
      <c r="F2615" s="356"/>
      <c r="G2615" s="355">
        <v>6328.75</v>
      </c>
    </row>
    <row r="2616" spans="1:7" hidden="1" x14ac:dyDescent="0.3">
      <c r="A2616" s="356">
        <v>105692</v>
      </c>
      <c r="B2616" s="356">
        <v>353</v>
      </c>
      <c r="C2616" s="356" t="s">
        <v>424</v>
      </c>
      <c r="D2616" s="356">
        <v>3533010</v>
      </c>
      <c r="E2616" s="356" t="s">
        <v>9950</v>
      </c>
      <c r="F2616" s="356"/>
      <c r="G2616" s="355">
        <v>6373.75</v>
      </c>
    </row>
    <row r="2617" spans="1:7" hidden="1" x14ac:dyDescent="0.3">
      <c r="A2617" s="356">
        <v>105693</v>
      </c>
      <c r="B2617" s="356">
        <v>353</v>
      </c>
      <c r="C2617" s="356" t="s">
        <v>424</v>
      </c>
      <c r="D2617" s="356">
        <v>3533011</v>
      </c>
      <c r="E2617" s="356" t="s">
        <v>2766</v>
      </c>
      <c r="F2617" s="356"/>
      <c r="G2617" s="355">
        <v>5080</v>
      </c>
    </row>
    <row r="2618" spans="1:7" hidden="1" x14ac:dyDescent="0.3">
      <c r="A2618" s="356">
        <v>105694</v>
      </c>
      <c r="B2618" s="356">
        <v>353</v>
      </c>
      <c r="C2618" s="356" t="s">
        <v>424</v>
      </c>
      <c r="D2618" s="356">
        <v>3533012</v>
      </c>
      <c r="E2618" s="356" t="s">
        <v>9949</v>
      </c>
      <c r="F2618" s="356"/>
      <c r="G2618" s="355">
        <v>7433.5</v>
      </c>
    </row>
    <row r="2619" spans="1:7" hidden="1" x14ac:dyDescent="0.3">
      <c r="A2619" s="356">
        <v>105695</v>
      </c>
      <c r="B2619" s="356">
        <v>353</v>
      </c>
      <c r="C2619" s="356" t="s">
        <v>424</v>
      </c>
      <c r="D2619" s="356">
        <v>3533303</v>
      </c>
      <c r="E2619" s="356" t="s">
        <v>9948</v>
      </c>
      <c r="F2619" s="356" t="s">
        <v>294</v>
      </c>
      <c r="G2619" s="355">
        <v>7056.18</v>
      </c>
    </row>
    <row r="2620" spans="1:7" hidden="1" x14ac:dyDescent="0.3">
      <c r="A2620" s="356">
        <v>105698</v>
      </c>
      <c r="B2620" s="356">
        <v>353</v>
      </c>
      <c r="C2620" s="356" t="s">
        <v>424</v>
      </c>
      <c r="D2620" s="356">
        <v>3533315</v>
      </c>
      <c r="E2620" s="356" t="s">
        <v>9648</v>
      </c>
      <c r="F2620" s="356" t="s">
        <v>294</v>
      </c>
      <c r="G2620" s="355">
        <v>10127.700000000001</v>
      </c>
    </row>
    <row r="2621" spans="1:7" hidden="1" x14ac:dyDescent="0.3">
      <c r="A2621" s="356">
        <v>105699</v>
      </c>
      <c r="B2621" s="356">
        <v>353</v>
      </c>
      <c r="C2621" s="356" t="s">
        <v>424</v>
      </c>
      <c r="D2621" s="356">
        <v>3533325</v>
      </c>
      <c r="E2621" s="356" t="s">
        <v>9947</v>
      </c>
      <c r="F2621" s="356" t="s">
        <v>294</v>
      </c>
      <c r="G2621" s="355">
        <v>6937.11</v>
      </c>
    </row>
    <row r="2622" spans="1:7" hidden="1" x14ac:dyDescent="0.3">
      <c r="A2622" s="356">
        <v>105700</v>
      </c>
      <c r="B2622" s="356">
        <v>353</v>
      </c>
      <c r="C2622" s="356" t="s">
        <v>424</v>
      </c>
      <c r="D2622" s="356">
        <v>3533326</v>
      </c>
      <c r="E2622" s="356" t="s">
        <v>9946</v>
      </c>
      <c r="F2622" s="356" t="s">
        <v>294</v>
      </c>
      <c r="G2622" s="355">
        <v>5583.6</v>
      </c>
    </row>
    <row r="2623" spans="1:7" hidden="1" x14ac:dyDescent="0.3">
      <c r="A2623" s="356">
        <v>105701</v>
      </c>
      <c r="B2623" s="356">
        <v>353</v>
      </c>
      <c r="C2623" s="356" t="s">
        <v>424</v>
      </c>
      <c r="D2623" s="356">
        <v>3533328</v>
      </c>
      <c r="E2623" s="356" t="s">
        <v>9945</v>
      </c>
      <c r="F2623" s="356" t="s">
        <v>294</v>
      </c>
      <c r="G2623" s="355">
        <v>7189.83</v>
      </c>
    </row>
    <row r="2624" spans="1:7" hidden="1" x14ac:dyDescent="0.3">
      <c r="A2624" s="356">
        <v>105702</v>
      </c>
      <c r="B2624" s="356">
        <v>353</v>
      </c>
      <c r="C2624" s="356" t="s">
        <v>424</v>
      </c>
      <c r="D2624" s="356">
        <v>3533329</v>
      </c>
      <c r="E2624" s="356" t="s">
        <v>9944</v>
      </c>
      <c r="F2624" s="356" t="s">
        <v>294</v>
      </c>
      <c r="G2624" s="355">
        <v>9021.69</v>
      </c>
    </row>
    <row r="2625" spans="1:7" hidden="1" x14ac:dyDescent="0.3">
      <c r="A2625" s="356">
        <v>105703</v>
      </c>
      <c r="B2625" s="356">
        <v>353</v>
      </c>
      <c r="C2625" s="356" t="s">
        <v>424</v>
      </c>
      <c r="D2625" s="356">
        <v>3533330</v>
      </c>
      <c r="E2625" s="356" t="s">
        <v>9943</v>
      </c>
      <c r="F2625" s="356" t="s">
        <v>294</v>
      </c>
      <c r="G2625" s="355">
        <v>7554.33</v>
      </c>
    </row>
    <row r="2626" spans="1:7" hidden="1" x14ac:dyDescent="0.3">
      <c r="A2626" s="356">
        <v>105705</v>
      </c>
      <c r="B2626" s="356">
        <v>353</v>
      </c>
      <c r="C2626" s="356" t="s">
        <v>424</v>
      </c>
      <c r="D2626" s="356">
        <v>3533333</v>
      </c>
      <c r="E2626" s="356" t="s">
        <v>9942</v>
      </c>
      <c r="F2626" s="356" t="s">
        <v>294</v>
      </c>
      <c r="G2626" s="355">
        <v>7986.87</v>
      </c>
    </row>
    <row r="2627" spans="1:7" hidden="1" x14ac:dyDescent="0.3">
      <c r="A2627" s="356">
        <v>105707</v>
      </c>
      <c r="B2627" s="356">
        <v>353</v>
      </c>
      <c r="C2627" s="356" t="s">
        <v>424</v>
      </c>
      <c r="D2627" s="356">
        <v>3533341</v>
      </c>
      <c r="E2627" s="356" t="s">
        <v>2766</v>
      </c>
      <c r="F2627" s="356" t="s">
        <v>294</v>
      </c>
      <c r="G2627" s="355">
        <v>7770.6</v>
      </c>
    </row>
    <row r="2628" spans="1:7" hidden="1" x14ac:dyDescent="0.3">
      <c r="A2628" s="356">
        <v>105708</v>
      </c>
      <c r="B2628" s="356">
        <v>353</v>
      </c>
      <c r="C2628" s="356" t="s">
        <v>424</v>
      </c>
      <c r="D2628" s="356">
        <v>3533342</v>
      </c>
      <c r="E2628" s="356" t="s">
        <v>993</v>
      </c>
      <c r="F2628" s="356" t="s">
        <v>294</v>
      </c>
      <c r="G2628" s="355">
        <v>6750</v>
      </c>
    </row>
    <row r="2629" spans="1:7" hidden="1" x14ac:dyDescent="0.3">
      <c r="A2629" s="356">
        <v>105709</v>
      </c>
      <c r="B2629" s="356">
        <v>353</v>
      </c>
      <c r="C2629" s="356" t="s">
        <v>424</v>
      </c>
      <c r="D2629" s="356">
        <v>3533344</v>
      </c>
      <c r="E2629" s="356" t="s">
        <v>2981</v>
      </c>
      <c r="F2629" s="356" t="s">
        <v>294</v>
      </c>
      <c r="G2629" s="355">
        <v>9228.6</v>
      </c>
    </row>
    <row r="2630" spans="1:7" hidden="1" x14ac:dyDescent="0.3">
      <c r="A2630" s="356">
        <v>105710</v>
      </c>
      <c r="B2630" s="356">
        <v>353</v>
      </c>
      <c r="C2630" s="356" t="s">
        <v>424</v>
      </c>
      <c r="D2630" s="356">
        <v>3533345</v>
      </c>
      <c r="E2630" s="356" t="s">
        <v>9941</v>
      </c>
      <c r="F2630" s="356" t="s">
        <v>294</v>
      </c>
      <c r="G2630" s="355">
        <v>6883.65</v>
      </c>
    </row>
    <row r="2631" spans="1:7" hidden="1" x14ac:dyDescent="0.3">
      <c r="A2631" s="356">
        <v>105711</v>
      </c>
      <c r="B2631" s="356">
        <v>353</v>
      </c>
      <c r="C2631" s="356" t="s">
        <v>424</v>
      </c>
      <c r="D2631" s="356">
        <v>3533346</v>
      </c>
      <c r="E2631" s="356" t="s">
        <v>9940</v>
      </c>
      <c r="F2631" s="356" t="s">
        <v>294</v>
      </c>
      <c r="G2631" s="355">
        <v>6871.5</v>
      </c>
    </row>
    <row r="2632" spans="1:7" hidden="1" x14ac:dyDescent="0.3">
      <c r="A2632" s="356">
        <v>105714</v>
      </c>
      <c r="B2632" s="356">
        <v>353</v>
      </c>
      <c r="C2632" s="356" t="s">
        <v>424</v>
      </c>
      <c r="D2632" s="356">
        <v>3533351</v>
      </c>
      <c r="E2632" s="356" t="s">
        <v>9939</v>
      </c>
      <c r="F2632" s="356" t="s">
        <v>294</v>
      </c>
      <c r="G2632" s="355">
        <v>6871.5</v>
      </c>
    </row>
    <row r="2633" spans="1:7" hidden="1" x14ac:dyDescent="0.3">
      <c r="A2633" s="356">
        <v>105715</v>
      </c>
      <c r="B2633" s="356">
        <v>353</v>
      </c>
      <c r="C2633" s="356" t="s">
        <v>424</v>
      </c>
      <c r="D2633" s="356">
        <v>3533353</v>
      </c>
      <c r="E2633" s="356" t="s">
        <v>2970</v>
      </c>
      <c r="F2633" s="356" t="s">
        <v>294</v>
      </c>
      <c r="G2633" s="355">
        <v>7923.69</v>
      </c>
    </row>
    <row r="2634" spans="1:7" hidden="1" x14ac:dyDescent="0.3">
      <c r="A2634" s="356">
        <v>105718</v>
      </c>
      <c r="B2634" s="356">
        <v>353</v>
      </c>
      <c r="C2634" s="356" t="s">
        <v>424</v>
      </c>
      <c r="D2634" s="356">
        <v>3533358</v>
      </c>
      <c r="E2634" s="356" t="s">
        <v>9938</v>
      </c>
      <c r="F2634" s="356" t="s">
        <v>294</v>
      </c>
      <c r="G2634" s="355">
        <v>8441.2800000000007</v>
      </c>
    </row>
    <row r="2635" spans="1:7" hidden="1" x14ac:dyDescent="0.3">
      <c r="A2635" s="356">
        <v>105719</v>
      </c>
      <c r="B2635" s="356">
        <v>353</v>
      </c>
      <c r="C2635" s="356" t="s">
        <v>424</v>
      </c>
      <c r="D2635" s="356">
        <v>3533359</v>
      </c>
      <c r="E2635" s="356" t="s">
        <v>9937</v>
      </c>
      <c r="F2635" s="356" t="s">
        <v>294</v>
      </c>
      <c r="G2635" s="355">
        <v>7177.68</v>
      </c>
    </row>
    <row r="2636" spans="1:7" hidden="1" x14ac:dyDescent="0.3">
      <c r="A2636" s="356">
        <v>105720</v>
      </c>
      <c r="B2636" s="356">
        <v>353</v>
      </c>
      <c r="C2636" s="356" t="s">
        <v>424</v>
      </c>
      <c r="D2636" s="356">
        <v>3533362</v>
      </c>
      <c r="E2636" s="356" t="s">
        <v>9936</v>
      </c>
      <c r="F2636" s="356" t="s">
        <v>294</v>
      </c>
      <c r="G2636" s="355">
        <v>7726.86</v>
      </c>
    </row>
    <row r="2637" spans="1:7" hidden="1" x14ac:dyDescent="0.3">
      <c r="A2637" s="356">
        <v>105721</v>
      </c>
      <c r="B2637" s="356">
        <v>353</v>
      </c>
      <c r="C2637" s="356" t="s">
        <v>424</v>
      </c>
      <c r="D2637" s="356">
        <v>3533363</v>
      </c>
      <c r="E2637" s="356" t="s">
        <v>9935</v>
      </c>
      <c r="F2637" s="356" t="s">
        <v>294</v>
      </c>
      <c r="G2637" s="355">
        <v>9471.6</v>
      </c>
    </row>
    <row r="2638" spans="1:7" hidden="1" x14ac:dyDescent="0.3">
      <c r="A2638" s="356">
        <v>105722</v>
      </c>
      <c r="B2638" s="356">
        <v>353</v>
      </c>
      <c r="C2638" s="356" t="s">
        <v>424</v>
      </c>
      <c r="D2638" s="356">
        <v>3533364</v>
      </c>
      <c r="E2638" s="356" t="s">
        <v>9934</v>
      </c>
      <c r="F2638" s="356" t="s">
        <v>294</v>
      </c>
      <c r="G2638" s="355">
        <v>8327.07</v>
      </c>
    </row>
    <row r="2639" spans="1:7" hidden="1" x14ac:dyDescent="0.3">
      <c r="A2639" s="356">
        <v>105723</v>
      </c>
      <c r="B2639" s="356">
        <v>353</v>
      </c>
      <c r="C2639" s="356" t="s">
        <v>424</v>
      </c>
      <c r="D2639" s="356">
        <v>3533366</v>
      </c>
      <c r="E2639" s="356" t="s">
        <v>9933</v>
      </c>
      <c r="F2639" s="356" t="s">
        <v>294</v>
      </c>
      <c r="G2639" s="355">
        <v>6883.65</v>
      </c>
    </row>
    <row r="2640" spans="1:7" hidden="1" x14ac:dyDescent="0.3">
      <c r="A2640" s="356">
        <v>105724</v>
      </c>
      <c r="B2640" s="356">
        <v>353</v>
      </c>
      <c r="C2640" s="356" t="s">
        <v>424</v>
      </c>
      <c r="D2640" s="356">
        <v>3533400</v>
      </c>
      <c r="E2640" s="356" t="s">
        <v>9932</v>
      </c>
      <c r="F2640" s="356" t="s">
        <v>294</v>
      </c>
      <c r="G2640" s="355">
        <v>6988.14</v>
      </c>
    </row>
    <row r="2641" spans="1:7" hidden="1" x14ac:dyDescent="0.3">
      <c r="A2641" s="356">
        <v>105725</v>
      </c>
      <c r="B2641" s="356">
        <v>353</v>
      </c>
      <c r="C2641" s="356" t="s">
        <v>424</v>
      </c>
      <c r="D2641" s="356">
        <v>3533401</v>
      </c>
      <c r="E2641" s="356" t="s">
        <v>1312</v>
      </c>
      <c r="F2641" s="356" t="s">
        <v>294</v>
      </c>
      <c r="G2641" s="355">
        <v>7085.34</v>
      </c>
    </row>
    <row r="2642" spans="1:7" hidden="1" x14ac:dyDescent="0.3">
      <c r="A2642" s="356">
        <v>105726</v>
      </c>
      <c r="B2642" s="356">
        <v>353</v>
      </c>
      <c r="C2642" s="356" t="s">
        <v>424</v>
      </c>
      <c r="D2642" s="356">
        <v>3533402</v>
      </c>
      <c r="E2642" s="356" t="s">
        <v>9931</v>
      </c>
      <c r="F2642" s="356" t="s">
        <v>294</v>
      </c>
      <c r="G2642" s="355">
        <v>6934.68</v>
      </c>
    </row>
    <row r="2643" spans="1:7" hidden="1" x14ac:dyDescent="0.3">
      <c r="A2643" s="356">
        <v>105727</v>
      </c>
      <c r="B2643" s="356">
        <v>353</v>
      </c>
      <c r="C2643" s="356" t="s">
        <v>424</v>
      </c>
      <c r="D2643" s="356">
        <v>3533403</v>
      </c>
      <c r="E2643" s="356" t="s">
        <v>1444</v>
      </c>
      <c r="F2643" s="356" t="s">
        <v>294</v>
      </c>
      <c r="G2643" s="355">
        <v>9845.82</v>
      </c>
    </row>
    <row r="2644" spans="1:7" hidden="1" x14ac:dyDescent="0.3">
      <c r="A2644" s="356">
        <v>105736</v>
      </c>
      <c r="B2644" s="356">
        <v>353</v>
      </c>
      <c r="C2644" s="356" t="s">
        <v>424</v>
      </c>
      <c r="D2644" s="356">
        <v>3534026</v>
      </c>
      <c r="E2644" s="356" t="s">
        <v>9930</v>
      </c>
      <c r="F2644" s="356"/>
      <c r="G2644" s="355">
        <v>27169.38</v>
      </c>
    </row>
    <row r="2645" spans="1:7" hidden="1" x14ac:dyDescent="0.3">
      <c r="A2645" s="356">
        <v>105738</v>
      </c>
      <c r="B2645" s="356">
        <v>353</v>
      </c>
      <c r="C2645" s="356" t="s">
        <v>424</v>
      </c>
      <c r="D2645" s="356">
        <v>3534028</v>
      </c>
      <c r="E2645" s="356" t="s">
        <v>9929</v>
      </c>
      <c r="F2645" s="356"/>
      <c r="G2645" s="355">
        <v>29228.12</v>
      </c>
    </row>
    <row r="2646" spans="1:7" hidden="1" x14ac:dyDescent="0.3">
      <c r="A2646" s="356">
        <v>105757</v>
      </c>
      <c r="B2646" s="356">
        <v>354</v>
      </c>
      <c r="C2646" s="356" t="s">
        <v>553</v>
      </c>
      <c r="D2646" s="356">
        <v>3541001</v>
      </c>
      <c r="E2646" s="356" t="s">
        <v>9928</v>
      </c>
      <c r="F2646" s="356"/>
      <c r="G2646" s="355">
        <v>4627.75</v>
      </c>
    </row>
    <row r="2647" spans="1:7" hidden="1" x14ac:dyDescent="0.3">
      <c r="A2647" s="356">
        <v>105760</v>
      </c>
      <c r="B2647" s="356">
        <v>354</v>
      </c>
      <c r="C2647" s="356" t="s">
        <v>553</v>
      </c>
      <c r="D2647" s="356">
        <v>3541005</v>
      </c>
      <c r="E2647" s="356" t="s">
        <v>9927</v>
      </c>
      <c r="F2647" s="356"/>
      <c r="G2647" s="355">
        <v>4711.8999999999996</v>
      </c>
    </row>
    <row r="2648" spans="1:7" hidden="1" x14ac:dyDescent="0.3">
      <c r="A2648" s="356">
        <v>105764</v>
      </c>
      <c r="B2648" s="356">
        <v>354</v>
      </c>
      <c r="C2648" s="356" t="s">
        <v>553</v>
      </c>
      <c r="D2648" s="356">
        <v>3542000</v>
      </c>
      <c r="E2648" s="356" t="s">
        <v>9926</v>
      </c>
      <c r="F2648" s="356"/>
      <c r="G2648" s="355">
        <v>6459.25</v>
      </c>
    </row>
    <row r="2649" spans="1:7" hidden="1" x14ac:dyDescent="0.3">
      <c r="A2649" s="356">
        <v>105765</v>
      </c>
      <c r="B2649" s="356">
        <v>354</v>
      </c>
      <c r="C2649" s="356" t="s">
        <v>553</v>
      </c>
      <c r="D2649" s="356">
        <v>3542002</v>
      </c>
      <c r="E2649" s="356" t="s">
        <v>9149</v>
      </c>
      <c r="F2649" s="356"/>
      <c r="G2649" s="355">
        <v>7092.85</v>
      </c>
    </row>
    <row r="2650" spans="1:7" hidden="1" x14ac:dyDescent="0.3">
      <c r="A2650" s="356">
        <v>105766</v>
      </c>
      <c r="B2650" s="356">
        <v>354</v>
      </c>
      <c r="C2650" s="356" t="s">
        <v>553</v>
      </c>
      <c r="D2650" s="356">
        <v>3542003</v>
      </c>
      <c r="E2650" s="356" t="s">
        <v>9925</v>
      </c>
      <c r="F2650" s="356"/>
      <c r="G2650" s="355">
        <v>9058.4500000000007</v>
      </c>
    </row>
    <row r="2651" spans="1:7" hidden="1" x14ac:dyDescent="0.3">
      <c r="A2651" s="356">
        <v>105768</v>
      </c>
      <c r="B2651" s="356">
        <v>354</v>
      </c>
      <c r="C2651" s="356" t="s">
        <v>553</v>
      </c>
      <c r="D2651" s="356">
        <v>3542006</v>
      </c>
      <c r="E2651" s="356" t="s">
        <v>1117</v>
      </c>
      <c r="F2651" s="356"/>
      <c r="G2651" s="355">
        <v>8956.2999999999993</v>
      </c>
    </row>
    <row r="2652" spans="1:7" hidden="1" x14ac:dyDescent="0.3">
      <c r="A2652" s="356">
        <v>105770</v>
      </c>
      <c r="B2652" s="356">
        <v>354</v>
      </c>
      <c r="C2652" s="356" t="s">
        <v>553</v>
      </c>
      <c r="D2652" s="356">
        <v>3542009</v>
      </c>
      <c r="E2652" s="356" t="s">
        <v>9924</v>
      </c>
      <c r="F2652" s="356"/>
      <c r="G2652" s="355">
        <v>11461</v>
      </c>
    </row>
    <row r="2653" spans="1:7" hidden="1" x14ac:dyDescent="0.3">
      <c r="A2653" s="356">
        <v>105773</v>
      </c>
      <c r="B2653" s="356">
        <v>354</v>
      </c>
      <c r="C2653" s="356" t="s">
        <v>553</v>
      </c>
      <c r="D2653" s="356">
        <v>3542015</v>
      </c>
      <c r="E2653" s="356" t="s">
        <v>9923</v>
      </c>
      <c r="F2653" s="356"/>
      <c r="G2653" s="355">
        <v>8780.7999999999993</v>
      </c>
    </row>
    <row r="2654" spans="1:7" hidden="1" x14ac:dyDescent="0.3">
      <c r="A2654" s="356">
        <v>105774</v>
      </c>
      <c r="B2654" s="356">
        <v>354</v>
      </c>
      <c r="C2654" s="356" t="s">
        <v>553</v>
      </c>
      <c r="D2654" s="356">
        <v>3542018</v>
      </c>
      <c r="E2654" s="356" t="s">
        <v>9922</v>
      </c>
      <c r="F2654" s="356"/>
      <c r="G2654" s="355">
        <v>8845.3799999999992</v>
      </c>
    </row>
    <row r="2655" spans="1:7" hidden="1" x14ac:dyDescent="0.3">
      <c r="A2655" s="356">
        <v>105776</v>
      </c>
      <c r="B2655" s="356">
        <v>354</v>
      </c>
      <c r="C2655" s="356" t="s">
        <v>553</v>
      </c>
      <c r="D2655" s="356">
        <v>3542021</v>
      </c>
      <c r="E2655" s="356" t="s">
        <v>9921</v>
      </c>
      <c r="F2655" s="356"/>
      <c r="G2655" s="355">
        <v>8826.25</v>
      </c>
    </row>
    <row r="2656" spans="1:7" hidden="1" x14ac:dyDescent="0.3">
      <c r="A2656" s="356">
        <v>105777</v>
      </c>
      <c r="B2656" s="356">
        <v>354</v>
      </c>
      <c r="C2656" s="356" t="s">
        <v>553</v>
      </c>
      <c r="D2656" s="356">
        <v>3542024</v>
      </c>
      <c r="E2656" s="356" t="s">
        <v>9920</v>
      </c>
      <c r="F2656" s="356"/>
      <c r="G2656" s="355">
        <v>9557.5</v>
      </c>
    </row>
    <row r="2657" spans="1:7" hidden="1" x14ac:dyDescent="0.3">
      <c r="A2657" s="356">
        <v>105778</v>
      </c>
      <c r="B2657" s="356">
        <v>354</v>
      </c>
      <c r="C2657" s="356" t="s">
        <v>553</v>
      </c>
      <c r="D2657" s="356">
        <v>3542025</v>
      </c>
      <c r="E2657" s="356" t="s">
        <v>9919</v>
      </c>
      <c r="F2657" s="356"/>
      <c r="G2657" s="355">
        <v>9087.25</v>
      </c>
    </row>
    <row r="2658" spans="1:7" hidden="1" x14ac:dyDescent="0.3">
      <c r="A2658" s="356">
        <v>105779</v>
      </c>
      <c r="B2658" s="356">
        <v>354</v>
      </c>
      <c r="C2658" s="356" t="s">
        <v>553</v>
      </c>
      <c r="D2658" s="356">
        <v>3542027</v>
      </c>
      <c r="E2658" s="356" t="s">
        <v>9918</v>
      </c>
      <c r="F2658" s="356"/>
      <c r="G2658" s="355">
        <v>6688.3</v>
      </c>
    </row>
    <row r="2659" spans="1:7" hidden="1" x14ac:dyDescent="0.3">
      <c r="A2659" s="356">
        <v>105780</v>
      </c>
      <c r="B2659" s="356">
        <v>354</v>
      </c>
      <c r="C2659" s="356" t="s">
        <v>553</v>
      </c>
      <c r="D2659" s="356">
        <v>3542028</v>
      </c>
      <c r="E2659" s="356" t="s">
        <v>9917</v>
      </c>
      <c r="F2659" s="356"/>
      <c r="G2659" s="355">
        <v>7870</v>
      </c>
    </row>
    <row r="2660" spans="1:7" hidden="1" x14ac:dyDescent="0.3">
      <c r="A2660" s="356">
        <v>105781</v>
      </c>
      <c r="B2660" s="356">
        <v>354</v>
      </c>
      <c r="C2660" s="356" t="s">
        <v>553</v>
      </c>
      <c r="D2660" s="356">
        <v>3542029</v>
      </c>
      <c r="E2660" s="356" t="s">
        <v>9916</v>
      </c>
      <c r="F2660" s="356"/>
      <c r="G2660" s="355">
        <v>8519.35</v>
      </c>
    </row>
    <row r="2661" spans="1:7" hidden="1" x14ac:dyDescent="0.3">
      <c r="A2661" s="356">
        <v>105783</v>
      </c>
      <c r="B2661" s="356">
        <v>354</v>
      </c>
      <c r="C2661" s="356" t="s">
        <v>553</v>
      </c>
      <c r="D2661" s="356">
        <v>3542032</v>
      </c>
      <c r="E2661" s="356" t="s">
        <v>9915</v>
      </c>
      <c r="F2661" s="356"/>
      <c r="G2661" s="355">
        <v>6497.5</v>
      </c>
    </row>
    <row r="2662" spans="1:7" hidden="1" x14ac:dyDescent="0.3">
      <c r="A2662" s="356">
        <v>105785</v>
      </c>
      <c r="B2662" s="356">
        <v>354</v>
      </c>
      <c r="C2662" s="356" t="s">
        <v>553</v>
      </c>
      <c r="D2662" s="356">
        <v>3542036</v>
      </c>
      <c r="E2662" s="356" t="s">
        <v>9914</v>
      </c>
      <c r="F2662" s="356"/>
      <c r="G2662" s="355">
        <v>8959.9</v>
      </c>
    </row>
    <row r="2663" spans="1:7" hidden="1" x14ac:dyDescent="0.3">
      <c r="A2663" s="356">
        <v>105786</v>
      </c>
      <c r="B2663" s="356">
        <v>354</v>
      </c>
      <c r="C2663" s="356" t="s">
        <v>553</v>
      </c>
      <c r="D2663" s="356">
        <v>3542039</v>
      </c>
      <c r="E2663" s="356" t="s">
        <v>9913</v>
      </c>
      <c r="F2663" s="356"/>
      <c r="G2663" s="355">
        <v>9201.01</v>
      </c>
    </row>
    <row r="2664" spans="1:7" hidden="1" x14ac:dyDescent="0.3">
      <c r="A2664" s="356">
        <v>105787</v>
      </c>
      <c r="B2664" s="356">
        <v>354</v>
      </c>
      <c r="C2664" s="356" t="s">
        <v>553</v>
      </c>
      <c r="D2664" s="356">
        <v>3542041</v>
      </c>
      <c r="E2664" s="356" t="s">
        <v>9912</v>
      </c>
      <c r="F2664" s="356"/>
      <c r="G2664" s="355">
        <v>7415.5</v>
      </c>
    </row>
    <row r="2665" spans="1:7" hidden="1" x14ac:dyDescent="0.3">
      <c r="A2665" s="357">
        <v>105788</v>
      </c>
      <c r="B2665" s="357">
        <v>354</v>
      </c>
      <c r="C2665" s="357" t="s">
        <v>553</v>
      </c>
      <c r="D2665" s="357">
        <v>3542043</v>
      </c>
      <c r="E2665" s="357" t="s">
        <v>9911</v>
      </c>
      <c r="F2665" s="357"/>
      <c r="G2665" s="358">
        <v>6736</v>
      </c>
    </row>
    <row r="2666" spans="1:7" hidden="1" x14ac:dyDescent="0.3">
      <c r="A2666" s="356">
        <v>105789</v>
      </c>
      <c r="B2666" s="356">
        <v>354</v>
      </c>
      <c r="C2666" s="356" t="s">
        <v>553</v>
      </c>
      <c r="D2666" s="356">
        <v>3542044</v>
      </c>
      <c r="E2666" s="356" t="s">
        <v>9910</v>
      </c>
      <c r="F2666" s="356"/>
      <c r="G2666" s="355">
        <v>7669.52</v>
      </c>
    </row>
    <row r="2667" spans="1:7" hidden="1" x14ac:dyDescent="0.3">
      <c r="A2667" s="356">
        <v>105791</v>
      </c>
      <c r="B2667" s="356">
        <v>354</v>
      </c>
      <c r="C2667" s="356" t="s">
        <v>553</v>
      </c>
      <c r="D2667" s="356">
        <v>3542047</v>
      </c>
      <c r="E2667" s="356" t="s">
        <v>9909</v>
      </c>
      <c r="F2667" s="356"/>
      <c r="G2667" s="355">
        <v>8729.5</v>
      </c>
    </row>
    <row r="2668" spans="1:7" hidden="1" x14ac:dyDescent="0.3">
      <c r="A2668" s="356">
        <v>105792</v>
      </c>
      <c r="B2668" s="356">
        <v>354</v>
      </c>
      <c r="C2668" s="356" t="s">
        <v>553</v>
      </c>
      <c r="D2668" s="356">
        <v>3542048</v>
      </c>
      <c r="E2668" s="356" t="s">
        <v>9908</v>
      </c>
      <c r="F2668" s="356"/>
      <c r="G2668" s="355">
        <v>7683.25</v>
      </c>
    </row>
    <row r="2669" spans="1:7" hidden="1" x14ac:dyDescent="0.3">
      <c r="A2669" s="356">
        <v>105796</v>
      </c>
      <c r="B2669" s="356">
        <v>354</v>
      </c>
      <c r="C2669" s="356" t="s">
        <v>553</v>
      </c>
      <c r="D2669" s="356">
        <v>3542061</v>
      </c>
      <c r="E2669" s="356" t="s">
        <v>9907</v>
      </c>
      <c r="F2669" s="356"/>
      <c r="G2669" s="355">
        <v>8369.5</v>
      </c>
    </row>
    <row r="2670" spans="1:7" hidden="1" x14ac:dyDescent="0.3">
      <c r="A2670" s="356">
        <v>105797</v>
      </c>
      <c r="B2670" s="356">
        <v>354</v>
      </c>
      <c r="C2670" s="356" t="s">
        <v>553</v>
      </c>
      <c r="D2670" s="356">
        <v>3542062</v>
      </c>
      <c r="E2670" s="356" t="s">
        <v>9906</v>
      </c>
      <c r="F2670" s="356"/>
      <c r="G2670" s="355">
        <v>5946.25</v>
      </c>
    </row>
    <row r="2671" spans="1:7" hidden="1" x14ac:dyDescent="0.3">
      <c r="A2671" s="356">
        <v>105798</v>
      </c>
      <c r="B2671" s="356">
        <v>354</v>
      </c>
      <c r="C2671" s="356" t="s">
        <v>553</v>
      </c>
      <c r="D2671" s="356">
        <v>3542063</v>
      </c>
      <c r="E2671" s="356" t="s">
        <v>9905</v>
      </c>
      <c r="F2671" s="356"/>
      <c r="G2671" s="355">
        <v>8567.5</v>
      </c>
    </row>
    <row r="2672" spans="1:7" hidden="1" x14ac:dyDescent="0.3">
      <c r="A2672" s="356">
        <v>105799</v>
      </c>
      <c r="B2672" s="356">
        <v>354</v>
      </c>
      <c r="C2672" s="356" t="s">
        <v>553</v>
      </c>
      <c r="D2672" s="356">
        <v>3542064</v>
      </c>
      <c r="E2672" s="356" t="s">
        <v>2667</v>
      </c>
      <c r="F2672" s="356"/>
      <c r="G2672" s="355">
        <v>6362.5</v>
      </c>
    </row>
    <row r="2673" spans="1:7" hidden="1" x14ac:dyDescent="0.3">
      <c r="A2673" s="356">
        <v>105800</v>
      </c>
      <c r="B2673" s="356">
        <v>354</v>
      </c>
      <c r="C2673" s="356" t="s">
        <v>553</v>
      </c>
      <c r="D2673" s="356">
        <v>3542065</v>
      </c>
      <c r="E2673" s="356" t="s">
        <v>9904</v>
      </c>
      <c r="F2673" s="356"/>
      <c r="G2673" s="355">
        <v>7683.25</v>
      </c>
    </row>
    <row r="2674" spans="1:7" hidden="1" x14ac:dyDescent="0.3">
      <c r="A2674" s="356">
        <v>105802</v>
      </c>
      <c r="B2674" s="356">
        <v>354</v>
      </c>
      <c r="C2674" s="356" t="s">
        <v>553</v>
      </c>
      <c r="D2674" s="356">
        <v>3543002</v>
      </c>
      <c r="E2674" s="356" t="s">
        <v>4000</v>
      </c>
      <c r="F2674" s="356"/>
      <c r="G2674" s="355">
        <v>7982.5</v>
      </c>
    </row>
    <row r="2675" spans="1:7" hidden="1" x14ac:dyDescent="0.3">
      <c r="A2675" s="356">
        <v>105803</v>
      </c>
      <c r="B2675" s="356">
        <v>354</v>
      </c>
      <c r="C2675" s="356" t="s">
        <v>553</v>
      </c>
      <c r="D2675" s="356">
        <v>3543003</v>
      </c>
      <c r="E2675" s="356" t="s">
        <v>4817</v>
      </c>
      <c r="F2675" s="356"/>
      <c r="G2675" s="355">
        <v>9006.25</v>
      </c>
    </row>
    <row r="2676" spans="1:7" hidden="1" x14ac:dyDescent="0.3">
      <c r="A2676" s="356">
        <v>105804</v>
      </c>
      <c r="B2676" s="356">
        <v>354</v>
      </c>
      <c r="C2676" s="356" t="s">
        <v>553</v>
      </c>
      <c r="D2676" s="356">
        <v>3543004</v>
      </c>
      <c r="E2676" s="356" t="s">
        <v>9903</v>
      </c>
      <c r="F2676" s="356"/>
      <c r="G2676" s="355">
        <v>6295</v>
      </c>
    </row>
    <row r="2677" spans="1:7" hidden="1" x14ac:dyDescent="0.3">
      <c r="A2677" s="356">
        <v>105805</v>
      </c>
      <c r="B2677" s="356">
        <v>354</v>
      </c>
      <c r="C2677" s="356" t="s">
        <v>553</v>
      </c>
      <c r="D2677" s="356">
        <v>3543006</v>
      </c>
      <c r="E2677" s="356" t="s">
        <v>5792</v>
      </c>
      <c r="F2677" s="356"/>
      <c r="G2677" s="355">
        <v>7296.25</v>
      </c>
    </row>
    <row r="2678" spans="1:7" hidden="1" x14ac:dyDescent="0.3">
      <c r="A2678" s="356">
        <v>105806</v>
      </c>
      <c r="B2678" s="356">
        <v>354</v>
      </c>
      <c r="C2678" s="356" t="s">
        <v>553</v>
      </c>
      <c r="D2678" s="356">
        <v>3543007</v>
      </c>
      <c r="E2678" s="356" t="s">
        <v>9902</v>
      </c>
      <c r="F2678" s="356" t="s">
        <v>294</v>
      </c>
      <c r="G2678" s="355">
        <v>5425.65</v>
      </c>
    </row>
    <row r="2679" spans="1:7" hidden="1" x14ac:dyDescent="0.3">
      <c r="A2679" s="356">
        <v>105808</v>
      </c>
      <c r="B2679" s="356">
        <v>354</v>
      </c>
      <c r="C2679" s="356" t="s">
        <v>553</v>
      </c>
      <c r="D2679" s="356">
        <v>3543011</v>
      </c>
      <c r="E2679" s="356" t="s">
        <v>4332</v>
      </c>
      <c r="F2679" s="356"/>
      <c r="G2679" s="355">
        <v>6441.25</v>
      </c>
    </row>
    <row r="2680" spans="1:7" hidden="1" x14ac:dyDescent="0.3">
      <c r="A2680" s="356">
        <v>105810</v>
      </c>
      <c r="B2680" s="356">
        <v>354</v>
      </c>
      <c r="C2680" s="356" t="s">
        <v>553</v>
      </c>
      <c r="D2680" s="356">
        <v>3543013</v>
      </c>
      <c r="E2680" s="356" t="s">
        <v>9901</v>
      </c>
      <c r="F2680" s="356"/>
      <c r="G2680" s="355">
        <v>5653.75</v>
      </c>
    </row>
    <row r="2681" spans="1:7" hidden="1" x14ac:dyDescent="0.3">
      <c r="A2681" s="356">
        <v>105811</v>
      </c>
      <c r="B2681" s="356">
        <v>354</v>
      </c>
      <c r="C2681" s="356" t="s">
        <v>553</v>
      </c>
      <c r="D2681" s="356">
        <v>3543014</v>
      </c>
      <c r="E2681" s="356" t="s">
        <v>9900</v>
      </c>
      <c r="F2681" s="356"/>
      <c r="G2681" s="355">
        <v>6687.18</v>
      </c>
    </row>
    <row r="2682" spans="1:7" hidden="1" x14ac:dyDescent="0.3">
      <c r="A2682" s="356">
        <v>105812</v>
      </c>
      <c r="B2682" s="356">
        <v>354</v>
      </c>
      <c r="C2682" s="356" t="s">
        <v>553</v>
      </c>
      <c r="D2682" s="356">
        <v>3543016</v>
      </c>
      <c r="E2682" s="356" t="s">
        <v>9899</v>
      </c>
      <c r="F2682" s="356"/>
      <c r="G2682" s="355">
        <v>6193.75</v>
      </c>
    </row>
    <row r="2683" spans="1:7" hidden="1" x14ac:dyDescent="0.3">
      <c r="A2683" s="356">
        <v>105813</v>
      </c>
      <c r="B2683" s="356">
        <v>354</v>
      </c>
      <c r="C2683" s="356" t="s">
        <v>553</v>
      </c>
      <c r="D2683" s="356">
        <v>3543305</v>
      </c>
      <c r="E2683" s="356" t="s">
        <v>9898</v>
      </c>
      <c r="F2683" s="356" t="s">
        <v>294</v>
      </c>
      <c r="G2683" s="355">
        <v>7149.49</v>
      </c>
    </row>
    <row r="2684" spans="1:7" hidden="1" x14ac:dyDescent="0.3">
      <c r="A2684" s="356">
        <v>105814</v>
      </c>
      <c r="B2684" s="356">
        <v>354</v>
      </c>
      <c r="C2684" s="356" t="s">
        <v>553</v>
      </c>
      <c r="D2684" s="356">
        <v>3543306</v>
      </c>
      <c r="E2684" s="356" t="s">
        <v>5252</v>
      </c>
      <c r="F2684" s="356" t="s">
        <v>294</v>
      </c>
      <c r="G2684" s="355">
        <v>6980.85</v>
      </c>
    </row>
    <row r="2685" spans="1:7" hidden="1" x14ac:dyDescent="0.3">
      <c r="A2685" s="356">
        <v>105815</v>
      </c>
      <c r="B2685" s="356">
        <v>354</v>
      </c>
      <c r="C2685" s="356" t="s">
        <v>553</v>
      </c>
      <c r="D2685" s="356">
        <v>3543307</v>
      </c>
      <c r="E2685" s="356" t="s">
        <v>6750</v>
      </c>
      <c r="F2685" s="356" t="s">
        <v>294</v>
      </c>
      <c r="G2685" s="355">
        <v>6835.05</v>
      </c>
    </row>
    <row r="2686" spans="1:7" hidden="1" x14ac:dyDescent="0.3">
      <c r="A2686" s="356">
        <v>105816</v>
      </c>
      <c r="B2686" s="356">
        <v>354</v>
      </c>
      <c r="C2686" s="356" t="s">
        <v>553</v>
      </c>
      <c r="D2686" s="356">
        <v>3543310</v>
      </c>
      <c r="E2686" s="356" t="s">
        <v>9897</v>
      </c>
      <c r="F2686" s="356" t="s">
        <v>294</v>
      </c>
      <c r="G2686" s="355">
        <v>7238.92</v>
      </c>
    </row>
    <row r="2687" spans="1:7" hidden="1" x14ac:dyDescent="0.3">
      <c r="A2687" s="356">
        <v>105817</v>
      </c>
      <c r="B2687" s="356">
        <v>354</v>
      </c>
      <c r="C2687" s="356" t="s">
        <v>553</v>
      </c>
      <c r="D2687" s="356">
        <v>3543311</v>
      </c>
      <c r="E2687" s="356" t="s">
        <v>9896</v>
      </c>
      <c r="F2687" s="356" t="s">
        <v>294</v>
      </c>
      <c r="G2687" s="355">
        <v>7381.8</v>
      </c>
    </row>
    <row r="2688" spans="1:7" hidden="1" x14ac:dyDescent="0.3">
      <c r="A2688" s="356">
        <v>105818</v>
      </c>
      <c r="B2688" s="356">
        <v>354</v>
      </c>
      <c r="C2688" s="356" t="s">
        <v>553</v>
      </c>
      <c r="D2688" s="356">
        <v>3543312</v>
      </c>
      <c r="E2688" s="356" t="s">
        <v>9895</v>
      </c>
      <c r="F2688" s="356" t="s">
        <v>294</v>
      </c>
      <c r="G2688" s="355">
        <v>9838.5300000000007</v>
      </c>
    </row>
    <row r="2689" spans="1:7" hidden="1" x14ac:dyDescent="0.3">
      <c r="A2689" s="356">
        <v>105820</v>
      </c>
      <c r="B2689" s="356">
        <v>354</v>
      </c>
      <c r="C2689" s="356" t="s">
        <v>553</v>
      </c>
      <c r="D2689" s="356">
        <v>3543319</v>
      </c>
      <c r="E2689" s="356" t="s">
        <v>9894</v>
      </c>
      <c r="F2689" s="356" t="s">
        <v>294</v>
      </c>
      <c r="G2689" s="355">
        <v>8373.73</v>
      </c>
    </row>
    <row r="2690" spans="1:7" hidden="1" x14ac:dyDescent="0.3">
      <c r="A2690" s="356">
        <v>105821</v>
      </c>
      <c r="B2690" s="356">
        <v>354</v>
      </c>
      <c r="C2690" s="356" t="s">
        <v>553</v>
      </c>
      <c r="D2690" s="356">
        <v>3543321</v>
      </c>
      <c r="E2690" s="356" t="s">
        <v>9893</v>
      </c>
      <c r="F2690" s="356" t="s">
        <v>294</v>
      </c>
      <c r="G2690" s="355">
        <v>9314.6200000000008</v>
      </c>
    </row>
    <row r="2691" spans="1:7" hidden="1" x14ac:dyDescent="0.3">
      <c r="A2691" s="356">
        <v>105822</v>
      </c>
      <c r="B2691" s="356">
        <v>354</v>
      </c>
      <c r="C2691" s="356" t="s">
        <v>553</v>
      </c>
      <c r="D2691" s="356">
        <v>3543322</v>
      </c>
      <c r="E2691" s="356" t="s">
        <v>9892</v>
      </c>
      <c r="F2691" s="356" t="s">
        <v>294</v>
      </c>
      <c r="G2691" s="355">
        <v>6895.8</v>
      </c>
    </row>
    <row r="2692" spans="1:7" hidden="1" x14ac:dyDescent="0.3">
      <c r="A2692" s="356">
        <v>105823</v>
      </c>
      <c r="B2692" s="356">
        <v>354</v>
      </c>
      <c r="C2692" s="356" t="s">
        <v>553</v>
      </c>
      <c r="D2692" s="356">
        <v>3543323</v>
      </c>
      <c r="E2692" s="356" t="s">
        <v>9891</v>
      </c>
      <c r="F2692" s="356" t="s">
        <v>294</v>
      </c>
      <c r="G2692" s="355">
        <v>6822.9</v>
      </c>
    </row>
    <row r="2693" spans="1:7" hidden="1" x14ac:dyDescent="0.3">
      <c r="A2693" s="356">
        <v>105824</v>
      </c>
      <c r="B2693" s="356">
        <v>354</v>
      </c>
      <c r="C2693" s="356" t="s">
        <v>553</v>
      </c>
      <c r="D2693" s="356">
        <v>3543325</v>
      </c>
      <c r="E2693" s="356" t="s">
        <v>9890</v>
      </c>
      <c r="F2693" s="356" t="s">
        <v>294</v>
      </c>
      <c r="G2693" s="355">
        <v>6166.8</v>
      </c>
    </row>
    <row r="2694" spans="1:7" hidden="1" x14ac:dyDescent="0.3">
      <c r="A2694" s="356">
        <v>105825</v>
      </c>
      <c r="B2694" s="356">
        <v>354</v>
      </c>
      <c r="C2694" s="356" t="s">
        <v>553</v>
      </c>
      <c r="D2694" s="356">
        <v>3543500</v>
      </c>
      <c r="E2694" s="356" t="s">
        <v>9889</v>
      </c>
      <c r="F2694" s="356" t="s">
        <v>294</v>
      </c>
      <c r="G2694" s="355">
        <v>6810.75</v>
      </c>
    </row>
    <row r="2695" spans="1:7" hidden="1" x14ac:dyDescent="0.3">
      <c r="A2695" s="356">
        <v>105826</v>
      </c>
      <c r="B2695" s="356">
        <v>354</v>
      </c>
      <c r="C2695" s="356" t="s">
        <v>553</v>
      </c>
      <c r="D2695" s="356">
        <v>3543501</v>
      </c>
      <c r="E2695" s="356" t="s">
        <v>9888</v>
      </c>
      <c r="F2695" s="356" t="s">
        <v>294</v>
      </c>
      <c r="G2695" s="355">
        <v>7192.26</v>
      </c>
    </row>
    <row r="2696" spans="1:7" hidden="1" x14ac:dyDescent="0.3">
      <c r="A2696" s="356">
        <v>105828</v>
      </c>
      <c r="B2696" s="356">
        <v>354</v>
      </c>
      <c r="C2696" s="356" t="s">
        <v>553</v>
      </c>
      <c r="D2696" s="356">
        <v>3543505</v>
      </c>
      <c r="E2696" s="356" t="s">
        <v>9887</v>
      </c>
      <c r="F2696" s="356" t="s">
        <v>294</v>
      </c>
      <c r="G2696" s="355">
        <v>7104.78</v>
      </c>
    </row>
    <row r="2697" spans="1:7" hidden="1" x14ac:dyDescent="0.3">
      <c r="A2697" s="356">
        <v>105829</v>
      </c>
      <c r="B2697" s="356">
        <v>354</v>
      </c>
      <c r="C2697" s="356" t="s">
        <v>553</v>
      </c>
      <c r="D2697" s="356">
        <v>3543506</v>
      </c>
      <c r="E2697" s="356" t="s">
        <v>5784</v>
      </c>
      <c r="F2697" s="356" t="s">
        <v>294</v>
      </c>
      <c r="G2697" s="355">
        <v>7132.72</v>
      </c>
    </row>
    <row r="2698" spans="1:7" hidden="1" x14ac:dyDescent="0.3">
      <c r="A2698" s="356">
        <v>105830</v>
      </c>
      <c r="B2698" s="356">
        <v>354</v>
      </c>
      <c r="C2698" s="356" t="s">
        <v>553</v>
      </c>
      <c r="D2698" s="356">
        <v>3543507</v>
      </c>
      <c r="E2698" s="356" t="s">
        <v>9886</v>
      </c>
      <c r="F2698" s="356" t="s">
        <v>294</v>
      </c>
      <c r="G2698" s="355">
        <v>7109.64</v>
      </c>
    </row>
    <row r="2699" spans="1:7" hidden="1" x14ac:dyDescent="0.3">
      <c r="A2699" s="356">
        <v>105831</v>
      </c>
      <c r="B2699" s="356">
        <v>354</v>
      </c>
      <c r="C2699" s="356" t="s">
        <v>553</v>
      </c>
      <c r="D2699" s="356">
        <v>3543508</v>
      </c>
      <c r="E2699" s="356" t="s">
        <v>9885</v>
      </c>
      <c r="F2699" s="356" t="s">
        <v>294</v>
      </c>
      <c r="G2699" s="355">
        <v>9350.1</v>
      </c>
    </row>
    <row r="2700" spans="1:7" hidden="1" x14ac:dyDescent="0.3">
      <c r="A2700" s="356">
        <v>105833</v>
      </c>
      <c r="B2700" s="356">
        <v>354</v>
      </c>
      <c r="C2700" s="356" t="s">
        <v>553</v>
      </c>
      <c r="D2700" s="356">
        <v>3543510</v>
      </c>
      <c r="E2700" s="356" t="s">
        <v>9884</v>
      </c>
      <c r="F2700" s="356" t="s">
        <v>294</v>
      </c>
      <c r="G2700" s="355">
        <v>8876.25</v>
      </c>
    </row>
    <row r="2701" spans="1:7" hidden="1" x14ac:dyDescent="0.3">
      <c r="A2701" s="356">
        <v>105837</v>
      </c>
      <c r="B2701" s="356">
        <v>354</v>
      </c>
      <c r="C2701" s="356" t="s">
        <v>553</v>
      </c>
      <c r="D2701" s="356">
        <v>3544086</v>
      </c>
      <c r="E2701" s="356" t="s">
        <v>9883</v>
      </c>
      <c r="F2701" s="356"/>
      <c r="G2701" s="355">
        <v>24891.25</v>
      </c>
    </row>
    <row r="2702" spans="1:7" hidden="1" x14ac:dyDescent="0.3">
      <c r="A2702" s="356">
        <v>105840</v>
      </c>
      <c r="B2702" s="356">
        <v>354</v>
      </c>
      <c r="C2702" s="356" t="s">
        <v>553</v>
      </c>
      <c r="D2702" s="356">
        <v>3544089</v>
      </c>
      <c r="E2702" s="356" t="s">
        <v>9882</v>
      </c>
      <c r="F2702" s="356"/>
      <c r="G2702" s="355">
        <v>26933.119999999999</v>
      </c>
    </row>
    <row r="2703" spans="1:7" hidden="1" x14ac:dyDescent="0.3">
      <c r="A2703" s="356">
        <v>105844</v>
      </c>
      <c r="B2703" s="356">
        <v>354</v>
      </c>
      <c r="C2703" s="356" t="s">
        <v>553</v>
      </c>
      <c r="D2703" s="356">
        <v>3544611</v>
      </c>
      <c r="E2703" s="356" t="s">
        <v>9881</v>
      </c>
      <c r="F2703" s="356" t="s">
        <v>294</v>
      </c>
      <c r="G2703" s="355">
        <v>25418.48</v>
      </c>
    </row>
    <row r="2704" spans="1:7" hidden="1" x14ac:dyDescent="0.3">
      <c r="A2704" s="356">
        <v>105845</v>
      </c>
      <c r="B2704" s="356">
        <v>354</v>
      </c>
      <c r="C2704" s="356" t="s">
        <v>553</v>
      </c>
      <c r="D2704" s="356">
        <v>3544612</v>
      </c>
      <c r="E2704" s="356" t="s">
        <v>9880</v>
      </c>
      <c r="F2704" s="356" t="s">
        <v>294</v>
      </c>
      <c r="G2704" s="355">
        <v>23893.65</v>
      </c>
    </row>
    <row r="2705" spans="1:7" hidden="1" x14ac:dyDescent="0.3">
      <c r="A2705" s="356">
        <v>105846</v>
      </c>
      <c r="B2705" s="356">
        <v>354</v>
      </c>
      <c r="C2705" s="356" t="s">
        <v>553</v>
      </c>
      <c r="D2705" s="356">
        <v>3545200</v>
      </c>
      <c r="E2705" s="356" t="s">
        <v>9879</v>
      </c>
      <c r="F2705" s="356"/>
      <c r="G2705" s="355">
        <v>7532.5</v>
      </c>
    </row>
    <row r="2706" spans="1:7" hidden="1" x14ac:dyDescent="0.3">
      <c r="A2706" s="356">
        <v>105847</v>
      </c>
      <c r="B2706" s="356">
        <v>354</v>
      </c>
      <c r="C2706" s="356" t="s">
        <v>553</v>
      </c>
      <c r="D2706" s="356">
        <v>3545201</v>
      </c>
      <c r="E2706" s="356" t="s">
        <v>9878</v>
      </c>
      <c r="F2706" s="356"/>
      <c r="G2706" s="355">
        <v>8857.75</v>
      </c>
    </row>
    <row r="2707" spans="1:7" hidden="1" x14ac:dyDescent="0.3">
      <c r="A2707" s="356">
        <v>105849</v>
      </c>
      <c r="B2707" s="356">
        <v>354</v>
      </c>
      <c r="C2707" s="356" t="s">
        <v>553</v>
      </c>
      <c r="D2707" s="356">
        <v>3545203</v>
      </c>
      <c r="E2707" s="356" t="s">
        <v>9877</v>
      </c>
      <c r="F2707" s="356" t="s">
        <v>294</v>
      </c>
      <c r="G2707" s="355">
        <v>6822.9</v>
      </c>
    </row>
    <row r="2708" spans="1:7" hidden="1" x14ac:dyDescent="0.3">
      <c r="A2708" s="356">
        <v>105850</v>
      </c>
      <c r="B2708" s="356">
        <v>354</v>
      </c>
      <c r="C2708" s="356" t="s">
        <v>553</v>
      </c>
      <c r="D2708" s="356">
        <v>3545204</v>
      </c>
      <c r="E2708" s="356" t="s">
        <v>9876</v>
      </c>
      <c r="F2708" s="356"/>
      <c r="G2708" s="355">
        <v>6295</v>
      </c>
    </row>
    <row r="2709" spans="1:7" hidden="1" x14ac:dyDescent="0.3">
      <c r="A2709" s="356">
        <v>105861</v>
      </c>
      <c r="B2709" s="356">
        <v>354</v>
      </c>
      <c r="C2709" s="356" t="s">
        <v>553</v>
      </c>
      <c r="D2709" s="356">
        <v>3547006</v>
      </c>
      <c r="E2709" s="356" t="s">
        <v>9875</v>
      </c>
      <c r="F2709" s="356"/>
      <c r="G2709" s="355">
        <v>6598.75</v>
      </c>
    </row>
    <row r="2710" spans="1:7" hidden="1" x14ac:dyDescent="0.3">
      <c r="A2710" s="356">
        <v>105884</v>
      </c>
      <c r="B2710" s="356">
        <v>355</v>
      </c>
      <c r="C2710" s="356" t="s">
        <v>483</v>
      </c>
      <c r="D2710" s="356">
        <v>3552007</v>
      </c>
      <c r="E2710" s="356" t="s">
        <v>9874</v>
      </c>
      <c r="F2710" s="356"/>
      <c r="G2710" s="355">
        <v>7915</v>
      </c>
    </row>
    <row r="2711" spans="1:7" hidden="1" x14ac:dyDescent="0.3">
      <c r="A2711" s="356">
        <v>105886</v>
      </c>
      <c r="B2711" s="356">
        <v>355</v>
      </c>
      <c r="C2711" s="356" t="s">
        <v>483</v>
      </c>
      <c r="D2711" s="356">
        <v>3552011</v>
      </c>
      <c r="E2711" s="356" t="s">
        <v>9873</v>
      </c>
      <c r="F2711" s="356"/>
      <c r="G2711" s="355">
        <v>6697.75</v>
      </c>
    </row>
    <row r="2712" spans="1:7" hidden="1" x14ac:dyDescent="0.3">
      <c r="A2712" s="356">
        <v>105889</v>
      </c>
      <c r="B2712" s="356">
        <v>355</v>
      </c>
      <c r="C2712" s="356" t="s">
        <v>483</v>
      </c>
      <c r="D2712" s="356">
        <v>3552026</v>
      </c>
      <c r="E2712" s="356" t="s">
        <v>9872</v>
      </c>
      <c r="F2712" s="356"/>
      <c r="G2712" s="355">
        <v>6727</v>
      </c>
    </row>
    <row r="2713" spans="1:7" hidden="1" x14ac:dyDescent="0.3">
      <c r="A2713" s="356">
        <v>105893</v>
      </c>
      <c r="B2713" s="356">
        <v>355</v>
      </c>
      <c r="C2713" s="356" t="s">
        <v>483</v>
      </c>
      <c r="D2713" s="356">
        <v>3552036</v>
      </c>
      <c r="E2713" s="356" t="s">
        <v>9871</v>
      </c>
      <c r="F2713" s="356"/>
      <c r="G2713" s="355">
        <v>6556</v>
      </c>
    </row>
    <row r="2714" spans="1:7" hidden="1" x14ac:dyDescent="0.3">
      <c r="A2714" s="356">
        <v>105894</v>
      </c>
      <c r="B2714" s="356">
        <v>355</v>
      </c>
      <c r="C2714" s="356" t="s">
        <v>483</v>
      </c>
      <c r="D2714" s="356">
        <v>3552037</v>
      </c>
      <c r="E2714" s="356" t="s">
        <v>9870</v>
      </c>
      <c r="F2714" s="356"/>
      <c r="G2714" s="355">
        <v>7307.5</v>
      </c>
    </row>
    <row r="2715" spans="1:7" hidden="1" x14ac:dyDescent="0.3">
      <c r="A2715" s="356">
        <v>105896</v>
      </c>
      <c r="B2715" s="356">
        <v>355</v>
      </c>
      <c r="C2715" s="356" t="s">
        <v>483</v>
      </c>
      <c r="D2715" s="356">
        <v>3552040</v>
      </c>
      <c r="E2715" s="356" t="s">
        <v>9869</v>
      </c>
      <c r="F2715" s="356"/>
      <c r="G2715" s="355">
        <v>7298.5</v>
      </c>
    </row>
    <row r="2716" spans="1:7" hidden="1" x14ac:dyDescent="0.3">
      <c r="A2716" s="356">
        <v>105897</v>
      </c>
      <c r="B2716" s="356">
        <v>355</v>
      </c>
      <c r="C2716" s="356" t="s">
        <v>483</v>
      </c>
      <c r="D2716" s="356">
        <v>3552051</v>
      </c>
      <c r="E2716" s="356" t="s">
        <v>9868</v>
      </c>
      <c r="F2716" s="356"/>
      <c r="G2716" s="355">
        <v>8000.5</v>
      </c>
    </row>
    <row r="2717" spans="1:7" hidden="1" x14ac:dyDescent="0.3">
      <c r="A2717" s="356">
        <v>105898</v>
      </c>
      <c r="B2717" s="356">
        <v>355</v>
      </c>
      <c r="C2717" s="356" t="s">
        <v>483</v>
      </c>
      <c r="D2717" s="356">
        <v>3552052</v>
      </c>
      <c r="E2717" s="356" t="s">
        <v>9867</v>
      </c>
      <c r="F2717" s="356"/>
      <c r="G2717" s="355">
        <v>8695.75</v>
      </c>
    </row>
    <row r="2718" spans="1:7" hidden="1" x14ac:dyDescent="0.3">
      <c r="A2718" s="356">
        <v>105902</v>
      </c>
      <c r="B2718" s="356">
        <v>355</v>
      </c>
      <c r="C2718" s="356" t="s">
        <v>483</v>
      </c>
      <c r="D2718" s="356">
        <v>3552057</v>
      </c>
      <c r="E2718" s="356" t="s">
        <v>9866</v>
      </c>
      <c r="F2718" s="356"/>
      <c r="G2718" s="355">
        <v>7483</v>
      </c>
    </row>
    <row r="2719" spans="1:7" hidden="1" x14ac:dyDescent="0.3">
      <c r="A2719" s="356">
        <v>105903</v>
      </c>
      <c r="B2719" s="356">
        <v>355</v>
      </c>
      <c r="C2719" s="356" t="s">
        <v>483</v>
      </c>
      <c r="D2719" s="356">
        <v>3552059</v>
      </c>
      <c r="E2719" s="356" t="s">
        <v>9865</v>
      </c>
      <c r="F2719" s="356"/>
      <c r="G2719" s="355">
        <v>8178.25</v>
      </c>
    </row>
    <row r="2720" spans="1:7" hidden="1" x14ac:dyDescent="0.3">
      <c r="A2720" s="356">
        <v>105904</v>
      </c>
      <c r="B2720" s="356">
        <v>355</v>
      </c>
      <c r="C2720" s="356" t="s">
        <v>483</v>
      </c>
      <c r="D2720" s="356">
        <v>3552061</v>
      </c>
      <c r="E2720" s="356" t="s">
        <v>9864</v>
      </c>
      <c r="F2720" s="356"/>
      <c r="G2720" s="355">
        <v>8641.75</v>
      </c>
    </row>
    <row r="2721" spans="1:7" hidden="1" x14ac:dyDescent="0.3">
      <c r="A2721" s="356">
        <v>105905</v>
      </c>
      <c r="B2721" s="356">
        <v>355</v>
      </c>
      <c r="C2721" s="356" t="s">
        <v>483</v>
      </c>
      <c r="D2721" s="356">
        <v>3552062</v>
      </c>
      <c r="E2721" s="356" t="s">
        <v>9863</v>
      </c>
      <c r="F2721" s="356"/>
      <c r="G2721" s="355">
        <v>7348</v>
      </c>
    </row>
    <row r="2722" spans="1:7" hidden="1" x14ac:dyDescent="0.3">
      <c r="A2722" s="356">
        <v>105906</v>
      </c>
      <c r="B2722" s="356">
        <v>355</v>
      </c>
      <c r="C2722" s="356" t="s">
        <v>483</v>
      </c>
      <c r="D2722" s="356">
        <v>3552063</v>
      </c>
      <c r="E2722" s="356" t="s">
        <v>9862</v>
      </c>
      <c r="F2722" s="356"/>
      <c r="G2722" s="355">
        <v>6594.25</v>
      </c>
    </row>
    <row r="2723" spans="1:7" hidden="1" x14ac:dyDescent="0.3">
      <c r="A2723" s="356">
        <v>105907</v>
      </c>
      <c r="B2723" s="356">
        <v>355</v>
      </c>
      <c r="C2723" s="356" t="s">
        <v>483</v>
      </c>
      <c r="D2723" s="356">
        <v>3552065</v>
      </c>
      <c r="E2723" s="356" t="s">
        <v>811</v>
      </c>
      <c r="F2723" s="356"/>
      <c r="G2723" s="355">
        <v>7298.5</v>
      </c>
    </row>
    <row r="2724" spans="1:7" hidden="1" x14ac:dyDescent="0.3">
      <c r="A2724" s="356">
        <v>105910</v>
      </c>
      <c r="B2724" s="356">
        <v>355</v>
      </c>
      <c r="C2724" s="356" t="s">
        <v>483</v>
      </c>
      <c r="D2724" s="356">
        <v>3552070</v>
      </c>
      <c r="E2724" s="356" t="s">
        <v>4521</v>
      </c>
      <c r="F2724" s="356"/>
      <c r="G2724" s="355">
        <v>11017.75</v>
      </c>
    </row>
    <row r="2725" spans="1:7" hidden="1" x14ac:dyDescent="0.3">
      <c r="A2725" s="356">
        <v>105911</v>
      </c>
      <c r="B2725" s="356">
        <v>355</v>
      </c>
      <c r="C2725" s="356" t="s">
        <v>483</v>
      </c>
      <c r="D2725" s="356">
        <v>3552072</v>
      </c>
      <c r="E2725" s="356" t="s">
        <v>9861</v>
      </c>
      <c r="F2725" s="356"/>
      <c r="G2725" s="355">
        <v>8536</v>
      </c>
    </row>
    <row r="2726" spans="1:7" hidden="1" x14ac:dyDescent="0.3">
      <c r="A2726" s="356">
        <v>105912</v>
      </c>
      <c r="B2726" s="356">
        <v>355</v>
      </c>
      <c r="C2726" s="356" t="s">
        <v>483</v>
      </c>
      <c r="D2726" s="356">
        <v>3552073</v>
      </c>
      <c r="E2726" s="356" t="s">
        <v>3242</v>
      </c>
      <c r="F2726" s="356"/>
      <c r="G2726" s="355">
        <v>8794.75</v>
      </c>
    </row>
    <row r="2727" spans="1:7" hidden="1" x14ac:dyDescent="0.3">
      <c r="A2727" s="356">
        <v>105913</v>
      </c>
      <c r="B2727" s="356">
        <v>355</v>
      </c>
      <c r="C2727" s="356" t="s">
        <v>483</v>
      </c>
      <c r="D2727" s="356">
        <v>3552074</v>
      </c>
      <c r="E2727" s="356" t="s">
        <v>9860</v>
      </c>
      <c r="F2727" s="356"/>
      <c r="G2727" s="355">
        <v>9022</v>
      </c>
    </row>
    <row r="2728" spans="1:7" hidden="1" x14ac:dyDescent="0.3">
      <c r="A2728" s="356">
        <v>105914</v>
      </c>
      <c r="B2728" s="356">
        <v>355</v>
      </c>
      <c r="C2728" s="356" t="s">
        <v>483</v>
      </c>
      <c r="D2728" s="356">
        <v>3552075</v>
      </c>
      <c r="E2728" s="356" t="s">
        <v>9859</v>
      </c>
      <c r="F2728" s="356"/>
      <c r="G2728" s="355">
        <v>6529</v>
      </c>
    </row>
    <row r="2729" spans="1:7" hidden="1" x14ac:dyDescent="0.3">
      <c r="A2729" s="356">
        <v>105915</v>
      </c>
      <c r="B2729" s="356">
        <v>355</v>
      </c>
      <c r="C2729" s="356" t="s">
        <v>483</v>
      </c>
      <c r="D2729" s="356">
        <v>3552076</v>
      </c>
      <c r="E2729" s="356" t="s">
        <v>9858</v>
      </c>
      <c r="F2729" s="356"/>
      <c r="G2729" s="355">
        <v>5480.5</v>
      </c>
    </row>
    <row r="2730" spans="1:7" hidden="1" x14ac:dyDescent="0.3">
      <c r="A2730" s="356">
        <v>105917</v>
      </c>
      <c r="B2730" s="356">
        <v>355</v>
      </c>
      <c r="C2730" s="356" t="s">
        <v>483</v>
      </c>
      <c r="D2730" s="356">
        <v>3552081</v>
      </c>
      <c r="E2730" s="356" t="s">
        <v>9857</v>
      </c>
      <c r="F2730" s="356"/>
      <c r="G2730" s="355">
        <v>6423.25</v>
      </c>
    </row>
    <row r="2731" spans="1:7" hidden="1" x14ac:dyDescent="0.3">
      <c r="A2731" s="356">
        <v>105918</v>
      </c>
      <c r="B2731" s="356">
        <v>355</v>
      </c>
      <c r="C2731" s="356" t="s">
        <v>483</v>
      </c>
      <c r="D2731" s="356">
        <v>3552082</v>
      </c>
      <c r="E2731" s="356" t="s">
        <v>9856</v>
      </c>
      <c r="F2731" s="356"/>
      <c r="G2731" s="355">
        <v>6787.75</v>
      </c>
    </row>
    <row r="2732" spans="1:7" hidden="1" x14ac:dyDescent="0.3">
      <c r="A2732" s="356">
        <v>105922</v>
      </c>
      <c r="B2732" s="356">
        <v>355</v>
      </c>
      <c r="C2732" s="356" t="s">
        <v>483</v>
      </c>
      <c r="D2732" s="356">
        <v>3552088</v>
      </c>
      <c r="E2732" s="356" t="s">
        <v>9855</v>
      </c>
      <c r="F2732" s="356"/>
      <c r="G2732" s="355">
        <v>6324.25</v>
      </c>
    </row>
    <row r="2733" spans="1:7" hidden="1" x14ac:dyDescent="0.3">
      <c r="A2733" s="356">
        <v>105924</v>
      </c>
      <c r="B2733" s="356">
        <v>355</v>
      </c>
      <c r="C2733" s="356" t="s">
        <v>483</v>
      </c>
      <c r="D2733" s="356">
        <v>3552091</v>
      </c>
      <c r="E2733" s="356" t="s">
        <v>9854</v>
      </c>
      <c r="F2733" s="356"/>
      <c r="G2733" s="355">
        <v>7060</v>
      </c>
    </row>
    <row r="2734" spans="1:7" hidden="1" x14ac:dyDescent="0.3">
      <c r="A2734" s="356">
        <v>105925</v>
      </c>
      <c r="B2734" s="356">
        <v>355</v>
      </c>
      <c r="C2734" s="356" t="s">
        <v>483</v>
      </c>
      <c r="D2734" s="356">
        <v>3552092</v>
      </c>
      <c r="E2734" s="356" t="s">
        <v>9853</v>
      </c>
      <c r="F2734" s="356"/>
      <c r="G2734" s="355">
        <v>8475.25</v>
      </c>
    </row>
    <row r="2735" spans="1:7" hidden="1" x14ac:dyDescent="0.3">
      <c r="A2735" s="356">
        <v>105928</v>
      </c>
      <c r="B2735" s="356">
        <v>355</v>
      </c>
      <c r="C2735" s="356" t="s">
        <v>483</v>
      </c>
      <c r="D2735" s="356">
        <v>3553006</v>
      </c>
      <c r="E2735" s="356" t="s">
        <v>1319</v>
      </c>
      <c r="F2735" s="356"/>
      <c r="G2735" s="355">
        <v>6247.75</v>
      </c>
    </row>
    <row r="2736" spans="1:7" hidden="1" x14ac:dyDescent="0.3">
      <c r="A2736" s="356">
        <v>105929</v>
      </c>
      <c r="B2736" s="356">
        <v>355</v>
      </c>
      <c r="C2736" s="356" t="s">
        <v>483</v>
      </c>
      <c r="D2736" s="356">
        <v>3553008</v>
      </c>
      <c r="E2736" s="356" t="s">
        <v>2974</v>
      </c>
      <c r="F2736" s="356"/>
      <c r="G2736" s="355">
        <v>8167</v>
      </c>
    </row>
    <row r="2737" spans="1:7" hidden="1" x14ac:dyDescent="0.3">
      <c r="A2737" s="356">
        <v>105930</v>
      </c>
      <c r="B2737" s="356">
        <v>355</v>
      </c>
      <c r="C2737" s="356" t="s">
        <v>483</v>
      </c>
      <c r="D2737" s="356">
        <v>3553017</v>
      </c>
      <c r="E2737" s="356" t="s">
        <v>993</v>
      </c>
      <c r="F2737" s="356"/>
      <c r="G2737" s="355">
        <v>8338</v>
      </c>
    </row>
    <row r="2738" spans="1:7" hidden="1" x14ac:dyDescent="0.3">
      <c r="A2738" s="356">
        <v>105932</v>
      </c>
      <c r="B2738" s="356">
        <v>355</v>
      </c>
      <c r="C2738" s="356" t="s">
        <v>483</v>
      </c>
      <c r="D2738" s="356">
        <v>3553025</v>
      </c>
      <c r="E2738" s="356" t="s">
        <v>1557</v>
      </c>
      <c r="F2738" s="356"/>
      <c r="G2738" s="355">
        <v>6373.75</v>
      </c>
    </row>
    <row r="2739" spans="1:7" hidden="1" x14ac:dyDescent="0.3">
      <c r="A2739" s="356">
        <v>105933</v>
      </c>
      <c r="B2739" s="356">
        <v>355</v>
      </c>
      <c r="C2739" s="356" t="s">
        <v>483</v>
      </c>
      <c r="D2739" s="356">
        <v>3553030</v>
      </c>
      <c r="E2739" s="356" t="s">
        <v>1869</v>
      </c>
      <c r="F2739" s="356"/>
      <c r="G2739" s="355">
        <v>9251.5</v>
      </c>
    </row>
    <row r="2740" spans="1:7" hidden="1" x14ac:dyDescent="0.3">
      <c r="A2740" s="356">
        <v>105934</v>
      </c>
      <c r="B2740" s="356">
        <v>355</v>
      </c>
      <c r="C2740" s="356" t="s">
        <v>483</v>
      </c>
      <c r="D2740" s="356">
        <v>3553031</v>
      </c>
      <c r="E2740" s="356" t="s">
        <v>1869</v>
      </c>
      <c r="F2740" s="356"/>
      <c r="G2740" s="355">
        <v>6430</v>
      </c>
    </row>
    <row r="2741" spans="1:7" hidden="1" x14ac:dyDescent="0.3">
      <c r="A2741" s="356">
        <v>105935</v>
      </c>
      <c r="B2741" s="356">
        <v>355</v>
      </c>
      <c r="C2741" s="356" t="s">
        <v>483</v>
      </c>
      <c r="D2741" s="356">
        <v>3553033</v>
      </c>
      <c r="E2741" s="356" t="s">
        <v>2766</v>
      </c>
      <c r="F2741" s="356" t="s">
        <v>294</v>
      </c>
      <c r="G2741" s="355">
        <v>6835.05</v>
      </c>
    </row>
    <row r="2742" spans="1:7" hidden="1" x14ac:dyDescent="0.3">
      <c r="A2742" s="356">
        <v>105936</v>
      </c>
      <c r="B2742" s="356">
        <v>355</v>
      </c>
      <c r="C2742" s="356" t="s">
        <v>483</v>
      </c>
      <c r="D2742" s="356">
        <v>3553034</v>
      </c>
      <c r="E2742" s="356" t="s">
        <v>123</v>
      </c>
      <c r="F2742" s="356"/>
      <c r="G2742" s="355">
        <v>6243.25</v>
      </c>
    </row>
    <row r="2743" spans="1:7" hidden="1" x14ac:dyDescent="0.3">
      <c r="A2743" s="356">
        <v>105937</v>
      </c>
      <c r="B2743" s="356">
        <v>355</v>
      </c>
      <c r="C2743" s="356" t="s">
        <v>483</v>
      </c>
      <c r="D2743" s="356">
        <v>3553037</v>
      </c>
      <c r="E2743" s="356" t="s">
        <v>1319</v>
      </c>
      <c r="F2743" s="356"/>
      <c r="G2743" s="355">
        <v>6787.75</v>
      </c>
    </row>
    <row r="2744" spans="1:7" hidden="1" x14ac:dyDescent="0.3">
      <c r="A2744" s="356">
        <v>105938</v>
      </c>
      <c r="B2744" s="356">
        <v>355</v>
      </c>
      <c r="C2744" s="356" t="s">
        <v>483</v>
      </c>
      <c r="D2744" s="356">
        <v>3553039</v>
      </c>
      <c r="E2744" s="356" t="s">
        <v>9852</v>
      </c>
      <c r="F2744" s="356"/>
      <c r="G2744" s="355">
        <v>6693.25</v>
      </c>
    </row>
    <row r="2745" spans="1:7" hidden="1" x14ac:dyDescent="0.3">
      <c r="A2745" s="356">
        <v>105939</v>
      </c>
      <c r="B2745" s="356">
        <v>355</v>
      </c>
      <c r="C2745" s="356" t="s">
        <v>483</v>
      </c>
      <c r="D2745" s="356">
        <v>3553040</v>
      </c>
      <c r="E2745" s="356" t="s">
        <v>9851</v>
      </c>
      <c r="F2745" s="356"/>
      <c r="G2745" s="355">
        <v>6605.5</v>
      </c>
    </row>
    <row r="2746" spans="1:7" hidden="1" x14ac:dyDescent="0.3">
      <c r="A2746" s="356">
        <v>105940</v>
      </c>
      <c r="B2746" s="356">
        <v>355</v>
      </c>
      <c r="C2746" s="356" t="s">
        <v>483</v>
      </c>
      <c r="D2746" s="356">
        <v>3553041</v>
      </c>
      <c r="E2746" s="356" t="s">
        <v>9850</v>
      </c>
      <c r="F2746" s="356"/>
      <c r="G2746" s="355">
        <v>6452.5</v>
      </c>
    </row>
    <row r="2747" spans="1:7" hidden="1" x14ac:dyDescent="0.3">
      <c r="A2747" s="356">
        <v>105941</v>
      </c>
      <c r="B2747" s="356">
        <v>355</v>
      </c>
      <c r="C2747" s="356" t="s">
        <v>483</v>
      </c>
      <c r="D2747" s="356">
        <v>3553042</v>
      </c>
      <c r="E2747" s="356" t="s">
        <v>9849</v>
      </c>
      <c r="F2747" s="356"/>
      <c r="G2747" s="355">
        <v>7613.5</v>
      </c>
    </row>
    <row r="2748" spans="1:7" hidden="1" x14ac:dyDescent="0.3">
      <c r="A2748" s="356">
        <v>105942</v>
      </c>
      <c r="B2748" s="356">
        <v>355</v>
      </c>
      <c r="C2748" s="356" t="s">
        <v>483</v>
      </c>
      <c r="D2748" s="356">
        <v>3553043</v>
      </c>
      <c r="E2748" s="356" t="s">
        <v>9848</v>
      </c>
      <c r="F2748" s="356"/>
      <c r="G2748" s="355">
        <v>6463.75</v>
      </c>
    </row>
    <row r="2749" spans="1:7" hidden="1" x14ac:dyDescent="0.3">
      <c r="A2749" s="356">
        <v>105944</v>
      </c>
      <c r="B2749" s="356">
        <v>355</v>
      </c>
      <c r="C2749" s="356" t="s">
        <v>483</v>
      </c>
      <c r="D2749" s="356">
        <v>3553317</v>
      </c>
      <c r="E2749" s="356" t="s">
        <v>9847</v>
      </c>
      <c r="F2749" s="356" t="s">
        <v>294</v>
      </c>
      <c r="G2749" s="355">
        <v>6599.34</v>
      </c>
    </row>
    <row r="2750" spans="1:7" hidden="1" x14ac:dyDescent="0.3">
      <c r="A2750" s="356">
        <v>105945</v>
      </c>
      <c r="B2750" s="356">
        <v>355</v>
      </c>
      <c r="C2750" s="356" t="s">
        <v>483</v>
      </c>
      <c r="D2750" s="356">
        <v>3553504</v>
      </c>
      <c r="E2750" s="356" t="s">
        <v>1319</v>
      </c>
      <c r="F2750" s="356" t="s">
        <v>294</v>
      </c>
      <c r="G2750" s="355">
        <v>7107.21</v>
      </c>
    </row>
    <row r="2751" spans="1:7" hidden="1" x14ac:dyDescent="0.3">
      <c r="A2751" s="356">
        <v>105946</v>
      </c>
      <c r="B2751" s="356">
        <v>355</v>
      </c>
      <c r="C2751" s="356" t="s">
        <v>483</v>
      </c>
      <c r="D2751" s="356">
        <v>3553506</v>
      </c>
      <c r="E2751" s="356" t="s">
        <v>9846</v>
      </c>
      <c r="F2751" s="356" t="s">
        <v>294</v>
      </c>
      <c r="G2751" s="355">
        <v>9024.48</v>
      </c>
    </row>
    <row r="2752" spans="1:7" hidden="1" x14ac:dyDescent="0.3">
      <c r="A2752" s="356">
        <v>105948</v>
      </c>
      <c r="B2752" s="356">
        <v>355</v>
      </c>
      <c r="C2752" s="356" t="s">
        <v>483</v>
      </c>
      <c r="D2752" s="356">
        <v>3553511</v>
      </c>
      <c r="E2752" s="356" t="s">
        <v>1882</v>
      </c>
      <c r="F2752" s="356" t="s">
        <v>294</v>
      </c>
      <c r="G2752" s="355">
        <v>6920.1</v>
      </c>
    </row>
    <row r="2753" spans="1:7" hidden="1" x14ac:dyDescent="0.3">
      <c r="A2753" s="356">
        <v>105949</v>
      </c>
      <c r="B2753" s="356">
        <v>355</v>
      </c>
      <c r="C2753" s="356" t="s">
        <v>483</v>
      </c>
      <c r="D2753" s="356">
        <v>3553512</v>
      </c>
      <c r="E2753" s="356" t="s">
        <v>1891</v>
      </c>
      <c r="F2753" s="356" t="s">
        <v>294</v>
      </c>
      <c r="G2753" s="355">
        <v>9457.02</v>
      </c>
    </row>
    <row r="2754" spans="1:7" hidden="1" x14ac:dyDescent="0.3">
      <c r="A2754" s="356">
        <v>105950</v>
      </c>
      <c r="B2754" s="356">
        <v>355</v>
      </c>
      <c r="C2754" s="356" t="s">
        <v>483</v>
      </c>
      <c r="D2754" s="356">
        <v>3553513</v>
      </c>
      <c r="E2754" s="356" t="s">
        <v>9845</v>
      </c>
      <c r="F2754" s="356" t="s">
        <v>294</v>
      </c>
      <c r="G2754" s="355">
        <v>7167.96</v>
      </c>
    </row>
    <row r="2755" spans="1:7" hidden="1" x14ac:dyDescent="0.3">
      <c r="A2755" s="356">
        <v>105951</v>
      </c>
      <c r="B2755" s="356">
        <v>355</v>
      </c>
      <c r="C2755" s="356" t="s">
        <v>483</v>
      </c>
      <c r="D2755" s="356">
        <v>3553514</v>
      </c>
      <c r="E2755" s="356" t="s">
        <v>7754</v>
      </c>
      <c r="F2755" s="356" t="s">
        <v>294</v>
      </c>
      <c r="G2755" s="355">
        <v>7328.34</v>
      </c>
    </row>
    <row r="2756" spans="1:7" hidden="1" x14ac:dyDescent="0.3">
      <c r="A2756" s="356">
        <v>105952</v>
      </c>
      <c r="B2756" s="356">
        <v>355</v>
      </c>
      <c r="C2756" s="356" t="s">
        <v>483</v>
      </c>
      <c r="D2756" s="356">
        <v>3553515</v>
      </c>
      <c r="E2756" s="356" t="s">
        <v>9844</v>
      </c>
      <c r="F2756" s="356" t="s">
        <v>294</v>
      </c>
      <c r="G2756" s="355">
        <v>7622.37</v>
      </c>
    </row>
    <row r="2757" spans="1:7" hidden="1" x14ac:dyDescent="0.3">
      <c r="A2757" s="356">
        <v>105953</v>
      </c>
      <c r="B2757" s="356">
        <v>355</v>
      </c>
      <c r="C2757" s="356" t="s">
        <v>483</v>
      </c>
      <c r="D2757" s="356">
        <v>3553516</v>
      </c>
      <c r="E2757" s="356" t="s">
        <v>1444</v>
      </c>
      <c r="F2757" s="356" t="s">
        <v>294</v>
      </c>
      <c r="G2757" s="355">
        <v>7126.65</v>
      </c>
    </row>
    <row r="2758" spans="1:7" hidden="1" x14ac:dyDescent="0.3">
      <c r="A2758" s="356">
        <v>105954</v>
      </c>
      <c r="B2758" s="356">
        <v>355</v>
      </c>
      <c r="C2758" s="356" t="s">
        <v>483</v>
      </c>
      <c r="D2758" s="356">
        <v>3553518</v>
      </c>
      <c r="E2758" s="356" t="s">
        <v>9843</v>
      </c>
      <c r="F2758" s="356" t="s">
        <v>294</v>
      </c>
      <c r="G2758" s="355">
        <v>7542.18</v>
      </c>
    </row>
    <row r="2759" spans="1:7" hidden="1" x14ac:dyDescent="0.3">
      <c r="A2759" s="356">
        <v>105955</v>
      </c>
      <c r="B2759" s="356">
        <v>355</v>
      </c>
      <c r="C2759" s="356" t="s">
        <v>483</v>
      </c>
      <c r="D2759" s="356">
        <v>3553519</v>
      </c>
      <c r="E2759" s="356" t="s">
        <v>8958</v>
      </c>
      <c r="F2759" s="356" t="s">
        <v>294</v>
      </c>
      <c r="G2759" s="355">
        <v>7146.09</v>
      </c>
    </row>
    <row r="2760" spans="1:7" hidden="1" x14ac:dyDescent="0.3">
      <c r="A2760" s="356">
        <v>105956</v>
      </c>
      <c r="B2760" s="356">
        <v>355</v>
      </c>
      <c r="C2760" s="356" t="s">
        <v>483</v>
      </c>
      <c r="D2760" s="356">
        <v>3553520</v>
      </c>
      <c r="E2760" s="356" t="s">
        <v>8956</v>
      </c>
      <c r="F2760" s="356" t="s">
        <v>294</v>
      </c>
      <c r="G2760" s="355">
        <v>7095.06</v>
      </c>
    </row>
    <row r="2761" spans="1:7" hidden="1" x14ac:dyDescent="0.3">
      <c r="A2761" s="356">
        <v>105957</v>
      </c>
      <c r="B2761" s="356">
        <v>355</v>
      </c>
      <c r="C2761" s="356" t="s">
        <v>483</v>
      </c>
      <c r="D2761" s="356">
        <v>3553521</v>
      </c>
      <c r="E2761" s="356" t="s">
        <v>1444</v>
      </c>
      <c r="F2761" s="356" t="s">
        <v>294</v>
      </c>
      <c r="G2761" s="355">
        <v>7423.11</v>
      </c>
    </row>
    <row r="2762" spans="1:7" hidden="1" x14ac:dyDescent="0.3">
      <c r="A2762" s="356">
        <v>105961</v>
      </c>
      <c r="B2762" s="356">
        <v>355</v>
      </c>
      <c r="C2762" s="356" t="s">
        <v>483</v>
      </c>
      <c r="D2762" s="356">
        <v>3553525</v>
      </c>
      <c r="E2762" s="356" t="s">
        <v>9842</v>
      </c>
      <c r="F2762" s="356" t="s">
        <v>294</v>
      </c>
      <c r="G2762" s="355">
        <v>6963.84</v>
      </c>
    </row>
    <row r="2763" spans="1:7" hidden="1" x14ac:dyDescent="0.3">
      <c r="A2763" s="356">
        <v>105962</v>
      </c>
      <c r="B2763" s="356">
        <v>355</v>
      </c>
      <c r="C2763" s="356" t="s">
        <v>483</v>
      </c>
      <c r="D2763" s="356">
        <v>3553602</v>
      </c>
      <c r="E2763" s="356" t="s">
        <v>9841</v>
      </c>
      <c r="F2763" s="356" t="s">
        <v>294</v>
      </c>
      <c r="G2763" s="355">
        <v>6939.54</v>
      </c>
    </row>
    <row r="2764" spans="1:7" hidden="1" x14ac:dyDescent="0.3">
      <c r="A2764" s="356">
        <v>105963</v>
      </c>
      <c r="B2764" s="356">
        <v>355</v>
      </c>
      <c r="C2764" s="356" t="s">
        <v>483</v>
      </c>
      <c r="D2764" s="356">
        <v>3553609</v>
      </c>
      <c r="E2764" s="356" t="s">
        <v>9840</v>
      </c>
      <c r="F2764" s="356" t="s">
        <v>294</v>
      </c>
      <c r="G2764" s="355">
        <v>6915.24</v>
      </c>
    </row>
    <row r="2765" spans="1:7" hidden="1" x14ac:dyDescent="0.3">
      <c r="A2765" s="356">
        <v>105964</v>
      </c>
      <c r="B2765" s="356">
        <v>355</v>
      </c>
      <c r="C2765" s="356" t="s">
        <v>483</v>
      </c>
      <c r="D2765" s="356">
        <v>3553612</v>
      </c>
      <c r="E2765" s="356" t="s">
        <v>9839</v>
      </c>
      <c r="F2765" s="356" t="s">
        <v>294</v>
      </c>
      <c r="G2765" s="355">
        <v>6774.3</v>
      </c>
    </row>
    <row r="2766" spans="1:7" hidden="1" x14ac:dyDescent="0.3">
      <c r="A2766" s="356">
        <v>105965</v>
      </c>
      <c r="B2766" s="356">
        <v>355</v>
      </c>
      <c r="C2766" s="356" t="s">
        <v>483</v>
      </c>
      <c r="D2766" s="356">
        <v>3553615</v>
      </c>
      <c r="E2766" s="356" t="s">
        <v>5524</v>
      </c>
      <c r="F2766" s="356" t="s">
        <v>294</v>
      </c>
      <c r="G2766" s="355">
        <v>6519.15</v>
      </c>
    </row>
    <row r="2767" spans="1:7" hidden="1" x14ac:dyDescent="0.3">
      <c r="A2767" s="356">
        <v>105966</v>
      </c>
      <c r="B2767" s="356">
        <v>355</v>
      </c>
      <c r="C2767" s="356" t="s">
        <v>483</v>
      </c>
      <c r="D2767" s="356">
        <v>3553618</v>
      </c>
      <c r="E2767" s="356" t="s">
        <v>9838</v>
      </c>
      <c r="F2767" s="356" t="s">
        <v>294</v>
      </c>
      <c r="G2767" s="355">
        <v>9556.65</v>
      </c>
    </row>
    <row r="2768" spans="1:7" hidden="1" x14ac:dyDescent="0.3">
      <c r="A2768" s="356">
        <v>105968</v>
      </c>
      <c r="B2768" s="356">
        <v>355</v>
      </c>
      <c r="C2768" s="356" t="s">
        <v>483</v>
      </c>
      <c r="D2768" s="356">
        <v>3553622</v>
      </c>
      <c r="E2768" s="356" t="s">
        <v>9837</v>
      </c>
      <c r="F2768" s="356" t="s">
        <v>294</v>
      </c>
      <c r="G2768" s="355">
        <v>8740.17</v>
      </c>
    </row>
    <row r="2769" spans="1:7" hidden="1" x14ac:dyDescent="0.3">
      <c r="A2769" s="356">
        <v>105970</v>
      </c>
      <c r="B2769" s="356">
        <v>355</v>
      </c>
      <c r="C2769" s="356" t="s">
        <v>483</v>
      </c>
      <c r="D2769" s="356">
        <v>3553625</v>
      </c>
      <c r="E2769" s="356" t="s">
        <v>4722</v>
      </c>
      <c r="F2769" s="356" t="s">
        <v>294</v>
      </c>
      <c r="G2769" s="355">
        <v>10222.469999999999</v>
      </c>
    </row>
    <row r="2770" spans="1:7" hidden="1" x14ac:dyDescent="0.3">
      <c r="A2770" s="356">
        <v>105986</v>
      </c>
      <c r="B2770" s="356">
        <v>355</v>
      </c>
      <c r="C2770" s="356" t="s">
        <v>483</v>
      </c>
      <c r="D2770" s="356">
        <v>3554616</v>
      </c>
      <c r="E2770" s="356" t="s">
        <v>9836</v>
      </c>
      <c r="F2770" s="356" t="s">
        <v>294</v>
      </c>
      <c r="G2770" s="355">
        <v>21123.45</v>
      </c>
    </row>
    <row r="2771" spans="1:7" hidden="1" x14ac:dyDescent="0.3">
      <c r="A2771" s="356">
        <v>105989</v>
      </c>
      <c r="B2771" s="356">
        <v>355</v>
      </c>
      <c r="C2771" s="356" t="s">
        <v>483</v>
      </c>
      <c r="D2771" s="356">
        <v>3555400</v>
      </c>
      <c r="E2771" s="356" t="s">
        <v>9835</v>
      </c>
      <c r="F2771" s="356" t="s">
        <v>294</v>
      </c>
      <c r="G2771" s="355">
        <v>25187.62</v>
      </c>
    </row>
    <row r="2772" spans="1:7" hidden="1" x14ac:dyDescent="0.3">
      <c r="A2772" s="356">
        <v>106015</v>
      </c>
      <c r="B2772" s="356">
        <v>356</v>
      </c>
      <c r="C2772" s="356" t="s">
        <v>452</v>
      </c>
      <c r="D2772" s="356">
        <v>3561002</v>
      </c>
      <c r="E2772" s="356" t="s">
        <v>9834</v>
      </c>
      <c r="F2772" s="356"/>
      <c r="G2772" s="355">
        <v>4560.25</v>
      </c>
    </row>
    <row r="2773" spans="1:7" hidden="1" x14ac:dyDescent="0.3">
      <c r="A2773" s="356">
        <v>106016</v>
      </c>
      <c r="B2773" s="356">
        <v>356</v>
      </c>
      <c r="C2773" s="356" t="s">
        <v>452</v>
      </c>
      <c r="D2773" s="356">
        <v>3561003</v>
      </c>
      <c r="E2773" s="356" t="s">
        <v>9833</v>
      </c>
      <c r="F2773" s="356"/>
      <c r="G2773" s="355">
        <v>4579.1499999999996</v>
      </c>
    </row>
    <row r="2774" spans="1:7" hidden="1" x14ac:dyDescent="0.3">
      <c r="A2774" s="356">
        <v>106018</v>
      </c>
      <c r="B2774" s="356">
        <v>356</v>
      </c>
      <c r="C2774" s="356" t="s">
        <v>452</v>
      </c>
      <c r="D2774" s="356">
        <v>3561005</v>
      </c>
      <c r="E2774" s="356" t="s">
        <v>9832</v>
      </c>
      <c r="F2774" s="356"/>
      <c r="G2774" s="355">
        <v>5302.75</v>
      </c>
    </row>
    <row r="2775" spans="1:7" hidden="1" x14ac:dyDescent="0.3">
      <c r="A2775" s="356">
        <v>106021</v>
      </c>
      <c r="B2775" s="356">
        <v>356</v>
      </c>
      <c r="C2775" s="356" t="s">
        <v>452</v>
      </c>
      <c r="D2775" s="356">
        <v>3561008</v>
      </c>
      <c r="E2775" s="356" t="s">
        <v>9831</v>
      </c>
      <c r="F2775" s="356"/>
      <c r="G2775" s="355">
        <v>5052.55</v>
      </c>
    </row>
    <row r="2776" spans="1:7" hidden="1" x14ac:dyDescent="0.3">
      <c r="A2776" s="356">
        <v>106022</v>
      </c>
      <c r="B2776" s="356">
        <v>356</v>
      </c>
      <c r="C2776" s="356" t="s">
        <v>452</v>
      </c>
      <c r="D2776" s="356">
        <v>3561100</v>
      </c>
      <c r="E2776" s="356" t="s">
        <v>9830</v>
      </c>
      <c r="F2776" s="356"/>
      <c r="G2776" s="355">
        <v>4067.5</v>
      </c>
    </row>
    <row r="2777" spans="1:7" hidden="1" x14ac:dyDescent="0.3">
      <c r="A2777" s="356">
        <v>106023</v>
      </c>
      <c r="B2777" s="356">
        <v>356</v>
      </c>
      <c r="C2777" s="356" t="s">
        <v>452</v>
      </c>
      <c r="D2777" s="356">
        <v>3561101</v>
      </c>
      <c r="E2777" s="356" t="s">
        <v>9829</v>
      </c>
      <c r="F2777" s="356"/>
      <c r="G2777" s="355">
        <v>4739.12</v>
      </c>
    </row>
    <row r="2778" spans="1:7" hidden="1" x14ac:dyDescent="0.3">
      <c r="A2778" s="356">
        <v>106024</v>
      </c>
      <c r="B2778" s="356">
        <v>356</v>
      </c>
      <c r="C2778" s="356" t="s">
        <v>452</v>
      </c>
      <c r="D2778" s="356">
        <v>3562000</v>
      </c>
      <c r="E2778" s="356" t="s">
        <v>9828</v>
      </c>
      <c r="F2778" s="356"/>
      <c r="G2778" s="355">
        <v>7732.75</v>
      </c>
    </row>
    <row r="2779" spans="1:7" hidden="1" x14ac:dyDescent="0.3">
      <c r="A2779" s="356">
        <v>106027</v>
      </c>
      <c r="B2779" s="356">
        <v>356</v>
      </c>
      <c r="C2779" s="356" t="s">
        <v>452</v>
      </c>
      <c r="D2779" s="356">
        <v>3562005</v>
      </c>
      <c r="E2779" s="356" t="s">
        <v>9827</v>
      </c>
      <c r="F2779" s="356"/>
      <c r="G2779" s="355">
        <v>7305.25</v>
      </c>
    </row>
    <row r="2780" spans="1:7" hidden="1" x14ac:dyDescent="0.3">
      <c r="A2780" s="356">
        <v>106028</v>
      </c>
      <c r="B2780" s="356">
        <v>356</v>
      </c>
      <c r="C2780" s="356" t="s">
        <v>452</v>
      </c>
      <c r="D2780" s="356">
        <v>3562006</v>
      </c>
      <c r="E2780" s="356" t="s">
        <v>9826</v>
      </c>
      <c r="F2780" s="356"/>
      <c r="G2780" s="355">
        <v>8005</v>
      </c>
    </row>
    <row r="2781" spans="1:7" hidden="1" x14ac:dyDescent="0.3">
      <c r="A2781" s="356">
        <v>106029</v>
      </c>
      <c r="B2781" s="356">
        <v>356</v>
      </c>
      <c r="C2781" s="356" t="s">
        <v>452</v>
      </c>
      <c r="D2781" s="356">
        <v>3562007</v>
      </c>
      <c r="E2781" s="356" t="s">
        <v>9825</v>
      </c>
      <c r="F2781" s="356"/>
      <c r="G2781" s="355">
        <v>6373.75</v>
      </c>
    </row>
    <row r="2782" spans="1:7" hidden="1" x14ac:dyDescent="0.3">
      <c r="A2782" s="356">
        <v>106032</v>
      </c>
      <c r="B2782" s="356">
        <v>356</v>
      </c>
      <c r="C2782" s="356" t="s">
        <v>452</v>
      </c>
      <c r="D2782" s="356">
        <v>3562012</v>
      </c>
      <c r="E2782" s="356" t="s">
        <v>9824</v>
      </c>
      <c r="F2782" s="356"/>
      <c r="G2782" s="355">
        <v>6020.5</v>
      </c>
    </row>
    <row r="2783" spans="1:7" hidden="1" x14ac:dyDescent="0.3">
      <c r="A2783" s="356">
        <v>106034</v>
      </c>
      <c r="B2783" s="356">
        <v>356</v>
      </c>
      <c r="C2783" s="356" t="s">
        <v>452</v>
      </c>
      <c r="D2783" s="356">
        <v>3562015</v>
      </c>
      <c r="E2783" s="356" t="s">
        <v>9823</v>
      </c>
      <c r="F2783" s="356"/>
      <c r="G2783" s="355">
        <v>9976</v>
      </c>
    </row>
    <row r="2784" spans="1:7" hidden="1" x14ac:dyDescent="0.3">
      <c r="A2784" s="356">
        <v>106036</v>
      </c>
      <c r="B2784" s="356">
        <v>356</v>
      </c>
      <c r="C2784" s="356" t="s">
        <v>452</v>
      </c>
      <c r="D2784" s="356">
        <v>3562017</v>
      </c>
      <c r="E2784" s="356" t="s">
        <v>1292</v>
      </c>
      <c r="F2784" s="356"/>
      <c r="G2784" s="355">
        <v>5968.75</v>
      </c>
    </row>
    <row r="2785" spans="1:7" hidden="1" x14ac:dyDescent="0.3">
      <c r="A2785" s="356">
        <v>106038</v>
      </c>
      <c r="B2785" s="356">
        <v>356</v>
      </c>
      <c r="C2785" s="356" t="s">
        <v>452</v>
      </c>
      <c r="D2785" s="356">
        <v>3562021</v>
      </c>
      <c r="E2785" s="356" t="s">
        <v>2544</v>
      </c>
      <c r="F2785" s="356"/>
      <c r="G2785" s="355">
        <v>7386.7</v>
      </c>
    </row>
    <row r="2786" spans="1:7" hidden="1" x14ac:dyDescent="0.3">
      <c r="A2786" s="356">
        <v>106043</v>
      </c>
      <c r="B2786" s="356">
        <v>356</v>
      </c>
      <c r="C2786" s="356" t="s">
        <v>452</v>
      </c>
      <c r="D2786" s="356">
        <v>3562027</v>
      </c>
      <c r="E2786" s="356" t="s">
        <v>9822</v>
      </c>
      <c r="F2786" s="356"/>
      <c r="G2786" s="355">
        <v>7903.75</v>
      </c>
    </row>
    <row r="2787" spans="1:7" hidden="1" x14ac:dyDescent="0.3">
      <c r="A2787" s="356">
        <v>106045</v>
      </c>
      <c r="B2787" s="356">
        <v>356</v>
      </c>
      <c r="C2787" s="356" t="s">
        <v>452</v>
      </c>
      <c r="D2787" s="356">
        <v>3562030</v>
      </c>
      <c r="E2787" s="356" t="s">
        <v>9821</v>
      </c>
      <c r="F2787" s="356"/>
      <c r="G2787" s="355">
        <v>8972.5</v>
      </c>
    </row>
    <row r="2788" spans="1:7" hidden="1" x14ac:dyDescent="0.3">
      <c r="A2788" s="356">
        <v>106046</v>
      </c>
      <c r="B2788" s="356">
        <v>356</v>
      </c>
      <c r="C2788" s="356" t="s">
        <v>452</v>
      </c>
      <c r="D2788" s="356">
        <v>3562032</v>
      </c>
      <c r="E2788" s="356" t="s">
        <v>9820</v>
      </c>
      <c r="F2788" s="356"/>
      <c r="G2788" s="355">
        <v>6632.5</v>
      </c>
    </row>
    <row r="2789" spans="1:7" hidden="1" x14ac:dyDescent="0.3">
      <c r="A2789" s="356">
        <v>106048</v>
      </c>
      <c r="B2789" s="356">
        <v>356</v>
      </c>
      <c r="C2789" s="356" t="s">
        <v>452</v>
      </c>
      <c r="D2789" s="356">
        <v>3562037</v>
      </c>
      <c r="E2789" s="356" t="s">
        <v>9819</v>
      </c>
      <c r="F2789" s="356"/>
      <c r="G2789" s="355">
        <v>7024.9</v>
      </c>
    </row>
    <row r="2790" spans="1:7" hidden="1" x14ac:dyDescent="0.3">
      <c r="A2790" s="356">
        <v>106049</v>
      </c>
      <c r="B2790" s="356">
        <v>356</v>
      </c>
      <c r="C2790" s="356" t="s">
        <v>452</v>
      </c>
      <c r="D2790" s="356">
        <v>3562038</v>
      </c>
      <c r="E2790" s="356" t="s">
        <v>9818</v>
      </c>
      <c r="F2790" s="356"/>
      <c r="G2790" s="355">
        <v>7690</v>
      </c>
    </row>
    <row r="2791" spans="1:7" hidden="1" x14ac:dyDescent="0.3">
      <c r="A2791" s="356">
        <v>106050</v>
      </c>
      <c r="B2791" s="356">
        <v>356</v>
      </c>
      <c r="C2791" s="356" t="s">
        <v>452</v>
      </c>
      <c r="D2791" s="356">
        <v>3562039</v>
      </c>
      <c r="E2791" s="356" t="s">
        <v>9817</v>
      </c>
      <c r="F2791" s="356"/>
      <c r="G2791" s="355">
        <v>7622.5</v>
      </c>
    </row>
    <row r="2792" spans="1:7" hidden="1" x14ac:dyDescent="0.3">
      <c r="A2792" s="356">
        <v>106051</v>
      </c>
      <c r="B2792" s="356">
        <v>356</v>
      </c>
      <c r="C2792" s="356" t="s">
        <v>452</v>
      </c>
      <c r="D2792" s="356">
        <v>3562044</v>
      </c>
      <c r="E2792" s="356" t="s">
        <v>9816</v>
      </c>
      <c r="F2792" s="356"/>
      <c r="G2792" s="355">
        <v>6056.5</v>
      </c>
    </row>
    <row r="2793" spans="1:7" hidden="1" x14ac:dyDescent="0.3">
      <c r="A2793" s="356">
        <v>106052</v>
      </c>
      <c r="B2793" s="356">
        <v>356</v>
      </c>
      <c r="C2793" s="356" t="s">
        <v>452</v>
      </c>
      <c r="D2793" s="356">
        <v>3562046</v>
      </c>
      <c r="E2793" s="356" t="s">
        <v>9815</v>
      </c>
      <c r="F2793" s="356"/>
      <c r="G2793" s="355">
        <v>7048.75</v>
      </c>
    </row>
    <row r="2794" spans="1:7" hidden="1" x14ac:dyDescent="0.3">
      <c r="A2794" s="356">
        <v>106054</v>
      </c>
      <c r="B2794" s="356">
        <v>356</v>
      </c>
      <c r="C2794" s="356" t="s">
        <v>452</v>
      </c>
      <c r="D2794" s="356">
        <v>3562048</v>
      </c>
      <c r="E2794" s="356" t="s">
        <v>9814</v>
      </c>
      <c r="F2794" s="356"/>
      <c r="G2794" s="355">
        <v>5896.75</v>
      </c>
    </row>
    <row r="2795" spans="1:7" hidden="1" x14ac:dyDescent="0.3">
      <c r="A2795" s="356">
        <v>106055</v>
      </c>
      <c r="B2795" s="356">
        <v>356</v>
      </c>
      <c r="C2795" s="356" t="s">
        <v>452</v>
      </c>
      <c r="D2795" s="356">
        <v>3562049</v>
      </c>
      <c r="E2795" s="356" t="s">
        <v>9813</v>
      </c>
      <c r="F2795" s="356"/>
      <c r="G2795" s="355">
        <v>6707.31</v>
      </c>
    </row>
    <row r="2796" spans="1:7" hidden="1" x14ac:dyDescent="0.3">
      <c r="A2796" s="356">
        <v>106056</v>
      </c>
      <c r="B2796" s="356">
        <v>356</v>
      </c>
      <c r="C2796" s="356" t="s">
        <v>452</v>
      </c>
      <c r="D2796" s="356">
        <v>3562052</v>
      </c>
      <c r="E2796" s="356" t="s">
        <v>9812</v>
      </c>
      <c r="F2796" s="356"/>
      <c r="G2796" s="355">
        <v>5800</v>
      </c>
    </row>
    <row r="2797" spans="1:7" hidden="1" x14ac:dyDescent="0.3">
      <c r="A2797" s="356">
        <v>106057</v>
      </c>
      <c r="B2797" s="356">
        <v>356</v>
      </c>
      <c r="C2797" s="356" t="s">
        <v>452</v>
      </c>
      <c r="D2797" s="356">
        <v>3562053</v>
      </c>
      <c r="E2797" s="356" t="s">
        <v>6793</v>
      </c>
      <c r="F2797" s="356"/>
      <c r="G2797" s="355">
        <v>7633.75</v>
      </c>
    </row>
    <row r="2798" spans="1:7" hidden="1" x14ac:dyDescent="0.3">
      <c r="A2798" s="356">
        <v>106059</v>
      </c>
      <c r="B2798" s="356">
        <v>356</v>
      </c>
      <c r="C2798" s="356" t="s">
        <v>452</v>
      </c>
      <c r="D2798" s="356">
        <v>3562058</v>
      </c>
      <c r="E2798" s="356" t="s">
        <v>9811</v>
      </c>
      <c r="F2798" s="356"/>
      <c r="G2798" s="355">
        <v>6558.25</v>
      </c>
    </row>
    <row r="2799" spans="1:7" hidden="1" x14ac:dyDescent="0.3">
      <c r="A2799" s="356">
        <v>106062</v>
      </c>
      <c r="B2799" s="356">
        <v>356</v>
      </c>
      <c r="C2799" s="356" t="s">
        <v>452</v>
      </c>
      <c r="D2799" s="356">
        <v>3562063</v>
      </c>
      <c r="E2799" s="356" t="s">
        <v>9810</v>
      </c>
      <c r="F2799" s="356"/>
      <c r="G2799" s="355">
        <v>7296.25</v>
      </c>
    </row>
    <row r="2800" spans="1:7" hidden="1" x14ac:dyDescent="0.3">
      <c r="A2800" s="356">
        <v>106063</v>
      </c>
      <c r="B2800" s="356">
        <v>356</v>
      </c>
      <c r="C2800" s="356" t="s">
        <v>452</v>
      </c>
      <c r="D2800" s="356">
        <v>3562064</v>
      </c>
      <c r="E2800" s="356" t="s">
        <v>9809</v>
      </c>
      <c r="F2800" s="356"/>
      <c r="G2800" s="355">
        <v>7453.75</v>
      </c>
    </row>
    <row r="2801" spans="1:7" hidden="1" x14ac:dyDescent="0.3">
      <c r="A2801" s="356">
        <v>106064</v>
      </c>
      <c r="B2801" s="356">
        <v>356</v>
      </c>
      <c r="C2801" s="356" t="s">
        <v>452</v>
      </c>
      <c r="D2801" s="356">
        <v>3562066</v>
      </c>
      <c r="E2801" s="356" t="s">
        <v>9808</v>
      </c>
      <c r="F2801" s="356"/>
      <c r="G2801" s="355">
        <v>8938.75</v>
      </c>
    </row>
    <row r="2802" spans="1:7" hidden="1" x14ac:dyDescent="0.3">
      <c r="A2802" s="356">
        <v>106065</v>
      </c>
      <c r="B2802" s="356">
        <v>356</v>
      </c>
      <c r="C2802" s="356" t="s">
        <v>452</v>
      </c>
      <c r="D2802" s="356">
        <v>3562067</v>
      </c>
      <c r="E2802" s="356" t="s">
        <v>9807</v>
      </c>
      <c r="F2802" s="356"/>
      <c r="G2802" s="355">
        <v>8680</v>
      </c>
    </row>
    <row r="2803" spans="1:7" hidden="1" x14ac:dyDescent="0.3">
      <c r="A2803" s="356">
        <v>106071</v>
      </c>
      <c r="B2803" s="356">
        <v>356</v>
      </c>
      <c r="C2803" s="356" t="s">
        <v>452</v>
      </c>
      <c r="D2803" s="356">
        <v>3562079</v>
      </c>
      <c r="E2803" s="356" t="s">
        <v>9806</v>
      </c>
      <c r="F2803" s="356"/>
      <c r="G2803" s="355">
        <v>6645.1</v>
      </c>
    </row>
    <row r="2804" spans="1:7" hidden="1" x14ac:dyDescent="0.3">
      <c r="A2804" s="356">
        <v>106072</v>
      </c>
      <c r="B2804" s="356">
        <v>356</v>
      </c>
      <c r="C2804" s="356" t="s">
        <v>452</v>
      </c>
      <c r="D2804" s="356">
        <v>3562080</v>
      </c>
      <c r="E2804" s="356" t="s">
        <v>9805</v>
      </c>
      <c r="F2804" s="356"/>
      <c r="G2804" s="355">
        <v>7020.4</v>
      </c>
    </row>
    <row r="2805" spans="1:7" hidden="1" x14ac:dyDescent="0.3">
      <c r="A2805" s="356">
        <v>106073</v>
      </c>
      <c r="B2805" s="356">
        <v>356</v>
      </c>
      <c r="C2805" s="356" t="s">
        <v>452</v>
      </c>
      <c r="D2805" s="356">
        <v>3562081</v>
      </c>
      <c r="E2805" s="356" t="s">
        <v>9804</v>
      </c>
      <c r="F2805" s="356"/>
      <c r="G2805" s="355">
        <v>10509.25</v>
      </c>
    </row>
    <row r="2806" spans="1:7" hidden="1" x14ac:dyDescent="0.3">
      <c r="A2806" s="356">
        <v>106074</v>
      </c>
      <c r="B2806" s="356">
        <v>356</v>
      </c>
      <c r="C2806" s="356" t="s">
        <v>452</v>
      </c>
      <c r="D2806" s="356">
        <v>3562082</v>
      </c>
      <c r="E2806" s="356" t="s">
        <v>1419</v>
      </c>
      <c r="F2806" s="356"/>
      <c r="G2806" s="355">
        <v>6857.5</v>
      </c>
    </row>
    <row r="2807" spans="1:7" hidden="1" x14ac:dyDescent="0.3">
      <c r="A2807" s="356">
        <v>106075</v>
      </c>
      <c r="B2807" s="356">
        <v>356</v>
      </c>
      <c r="C2807" s="356" t="s">
        <v>452</v>
      </c>
      <c r="D2807" s="356">
        <v>3562083</v>
      </c>
      <c r="E2807" s="356" t="s">
        <v>9803</v>
      </c>
      <c r="F2807" s="356"/>
      <c r="G2807" s="355">
        <v>9089.5</v>
      </c>
    </row>
    <row r="2808" spans="1:7" hidden="1" x14ac:dyDescent="0.3">
      <c r="A2808" s="356">
        <v>106076</v>
      </c>
      <c r="B2808" s="356">
        <v>356</v>
      </c>
      <c r="C2808" s="356" t="s">
        <v>452</v>
      </c>
      <c r="D2808" s="356">
        <v>3562084</v>
      </c>
      <c r="E2808" s="356" t="s">
        <v>9802</v>
      </c>
      <c r="F2808" s="356"/>
      <c r="G2808" s="355">
        <v>10225.75</v>
      </c>
    </row>
    <row r="2809" spans="1:7" hidden="1" x14ac:dyDescent="0.3">
      <c r="A2809" s="356">
        <v>106079</v>
      </c>
      <c r="B2809" s="356">
        <v>356</v>
      </c>
      <c r="C2809" s="356" t="s">
        <v>452</v>
      </c>
      <c r="D2809" s="356">
        <v>3562087</v>
      </c>
      <c r="E2809" s="356" t="s">
        <v>5360</v>
      </c>
      <c r="F2809" s="356"/>
      <c r="G2809" s="355">
        <v>6664</v>
      </c>
    </row>
    <row r="2810" spans="1:7" hidden="1" x14ac:dyDescent="0.3">
      <c r="A2810" s="356">
        <v>106080</v>
      </c>
      <c r="B2810" s="356">
        <v>356</v>
      </c>
      <c r="C2810" s="356" t="s">
        <v>452</v>
      </c>
      <c r="D2810" s="356">
        <v>3562088</v>
      </c>
      <c r="E2810" s="356" t="s">
        <v>9801</v>
      </c>
      <c r="F2810" s="356"/>
      <c r="G2810" s="355">
        <v>6407.5</v>
      </c>
    </row>
    <row r="2811" spans="1:7" hidden="1" x14ac:dyDescent="0.3">
      <c r="A2811" s="356">
        <v>106081</v>
      </c>
      <c r="B2811" s="356">
        <v>356</v>
      </c>
      <c r="C2811" s="356" t="s">
        <v>452</v>
      </c>
      <c r="D2811" s="356">
        <v>3562089</v>
      </c>
      <c r="E2811" s="356" t="s">
        <v>9800</v>
      </c>
      <c r="F2811" s="356"/>
      <c r="G2811" s="355">
        <v>6547.45</v>
      </c>
    </row>
    <row r="2812" spans="1:7" hidden="1" x14ac:dyDescent="0.3">
      <c r="A2812" s="356">
        <v>106082</v>
      </c>
      <c r="B2812" s="356">
        <v>356</v>
      </c>
      <c r="C2812" s="356" t="s">
        <v>452</v>
      </c>
      <c r="D2812" s="356">
        <v>3562090</v>
      </c>
      <c r="E2812" s="356" t="s">
        <v>9799</v>
      </c>
      <c r="F2812" s="356"/>
      <c r="G2812" s="355">
        <v>7610.24</v>
      </c>
    </row>
    <row r="2813" spans="1:7" hidden="1" x14ac:dyDescent="0.3">
      <c r="A2813" s="356">
        <v>106083</v>
      </c>
      <c r="B2813" s="356">
        <v>356</v>
      </c>
      <c r="C2813" s="356" t="s">
        <v>452</v>
      </c>
      <c r="D2813" s="356">
        <v>3562091</v>
      </c>
      <c r="E2813" s="356" t="s">
        <v>9798</v>
      </c>
      <c r="F2813" s="356"/>
      <c r="G2813" s="355">
        <v>7825</v>
      </c>
    </row>
    <row r="2814" spans="1:7" hidden="1" x14ac:dyDescent="0.3">
      <c r="A2814" s="356">
        <v>106084</v>
      </c>
      <c r="B2814" s="356">
        <v>356</v>
      </c>
      <c r="C2814" s="356" t="s">
        <v>452</v>
      </c>
      <c r="D2814" s="356">
        <v>3562092</v>
      </c>
      <c r="E2814" s="356" t="s">
        <v>9797</v>
      </c>
      <c r="F2814" s="356"/>
      <c r="G2814" s="355">
        <v>6085.3</v>
      </c>
    </row>
    <row r="2815" spans="1:7" hidden="1" x14ac:dyDescent="0.3">
      <c r="A2815" s="356">
        <v>106089</v>
      </c>
      <c r="B2815" s="356">
        <v>356</v>
      </c>
      <c r="C2815" s="356" t="s">
        <v>452</v>
      </c>
      <c r="D2815" s="356">
        <v>3562103</v>
      </c>
      <c r="E2815" s="356" t="s">
        <v>9796</v>
      </c>
      <c r="F2815" s="356"/>
      <c r="G2815" s="355">
        <v>8713.75</v>
      </c>
    </row>
    <row r="2816" spans="1:7" hidden="1" x14ac:dyDescent="0.3">
      <c r="A2816" s="356">
        <v>106090</v>
      </c>
      <c r="B2816" s="356">
        <v>356</v>
      </c>
      <c r="C2816" s="356" t="s">
        <v>452</v>
      </c>
      <c r="D2816" s="356">
        <v>3562104</v>
      </c>
      <c r="E2816" s="356" t="s">
        <v>9795</v>
      </c>
      <c r="F2816" s="356"/>
      <c r="G2816" s="355">
        <v>6396.25</v>
      </c>
    </row>
    <row r="2817" spans="1:7" hidden="1" x14ac:dyDescent="0.3">
      <c r="A2817" s="356">
        <v>106091</v>
      </c>
      <c r="B2817" s="356">
        <v>356</v>
      </c>
      <c r="C2817" s="356" t="s">
        <v>452</v>
      </c>
      <c r="D2817" s="356">
        <v>3562105</v>
      </c>
      <c r="E2817" s="356" t="s">
        <v>9794</v>
      </c>
      <c r="F2817" s="356"/>
      <c r="G2817" s="355">
        <v>7375.37</v>
      </c>
    </row>
    <row r="2818" spans="1:7" hidden="1" x14ac:dyDescent="0.3">
      <c r="A2818" s="356">
        <v>106093</v>
      </c>
      <c r="B2818" s="356">
        <v>356</v>
      </c>
      <c r="C2818" s="356" t="s">
        <v>452</v>
      </c>
      <c r="D2818" s="356">
        <v>3562107</v>
      </c>
      <c r="E2818" s="356" t="s">
        <v>9793</v>
      </c>
      <c r="F2818" s="356"/>
      <c r="G2818" s="355">
        <v>7060</v>
      </c>
    </row>
    <row r="2819" spans="1:7" hidden="1" x14ac:dyDescent="0.3">
      <c r="A2819" s="356">
        <v>106094</v>
      </c>
      <c r="B2819" s="356">
        <v>356</v>
      </c>
      <c r="C2819" s="356" t="s">
        <v>452</v>
      </c>
      <c r="D2819" s="356">
        <v>3562108</v>
      </c>
      <c r="E2819" s="356" t="s">
        <v>9792</v>
      </c>
      <c r="F2819" s="356"/>
      <c r="G2819" s="355">
        <v>6283.75</v>
      </c>
    </row>
    <row r="2820" spans="1:7" hidden="1" x14ac:dyDescent="0.3">
      <c r="A2820" s="356">
        <v>106097</v>
      </c>
      <c r="B2820" s="356">
        <v>356</v>
      </c>
      <c r="C2820" s="356" t="s">
        <v>452</v>
      </c>
      <c r="D2820" s="356">
        <v>3562111</v>
      </c>
      <c r="E2820" s="356" t="s">
        <v>371</v>
      </c>
      <c r="F2820" s="356"/>
      <c r="G2820" s="355">
        <v>6373.75</v>
      </c>
    </row>
    <row r="2821" spans="1:7" hidden="1" x14ac:dyDescent="0.3">
      <c r="A2821" s="356">
        <v>106098</v>
      </c>
      <c r="B2821" s="356">
        <v>356</v>
      </c>
      <c r="C2821" s="356" t="s">
        <v>452</v>
      </c>
      <c r="D2821" s="356">
        <v>3562112</v>
      </c>
      <c r="E2821" s="356" t="s">
        <v>9791</v>
      </c>
      <c r="F2821" s="356"/>
      <c r="G2821" s="355">
        <v>9208.75</v>
      </c>
    </row>
    <row r="2822" spans="1:7" hidden="1" x14ac:dyDescent="0.3">
      <c r="A2822" s="356">
        <v>106099</v>
      </c>
      <c r="B2822" s="356">
        <v>356</v>
      </c>
      <c r="C2822" s="356" t="s">
        <v>452</v>
      </c>
      <c r="D2822" s="356">
        <v>3562113</v>
      </c>
      <c r="E2822" s="356" t="s">
        <v>9790</v>
      </c>
      <c r="F2822" s="356"/>
      <c r="G2822" s="355">
        <v>8108.5</v>
      </c>
    </row>
    <row r="2823" spans="1:7" hidden="1" x14ac:dyDescent="0.3">
      <c r="A2823" s="356">
        <v>106100</v>
      </c>
      <c r="B2823" s="356">
        <v>356</v>
      </c>
      <c r="C2823" s="356" t="s">
        <v>452</v>
      </c>
      <c r="D2823" s="356">
        <v>3562114</v>
      </c>
      <c r="E2823" s="356" t="s">
        <v>9789</v>
      </c>
      <c r="F2823" s="356"/>
      <c r="G2823" s="355">
        <v>8950</v>
      </c>
    </row>
    <row r="2824" spans="1:7" hidden="1" x14ac:dyDescent="0.3">
      <c r="A2824" s="356">
        <v>106102</v>
      </c>
      <c r="B2824" s="356">
        <v>356</v>
      </c>
      <c r="C2824" s="356" t="s">
        <v>452</v>
      </c>
      <c r="D2824" s="356">
        <v>3563000</v>
      </c>
      <c r="E2824" s="356" t="s">
        <v>9788</v>
      </c>
      <c r="F2824" s="356"/>
      <c r="G2824" s="355">
        <v>6362.5</v>
      </c>
    </row>
    <row r="2825" spans="1:7" hidden="1" x14ac:dyDescent="0.3">
      <c r="A2825" s="356">
        <v>106103</v>
      </c>
      <c r="B2825" s="356">
        <v>356</v>
      </c>
      <c r="C2825" s="356" t="s">
        <v>452</v>
      </c>
      <c r="D2825" s="356">
        <v>3563001</v>
      </c>
      <c r="E2825" s="356" t="s">
        <v>9787</v>
      </c>
      <c r="F2825" s="356"/>
      <c r="G2825" s="355">
        <v>6308.5</v>
      </c>
    </row>
    <row r="2826" spans="1:7" hidden="1" x14ac:dyDescent="0.3">
      <c r="A2826" s="356">
        <v>106105</v>
      </c>
      <c r="B2826" s="356">
        <v>356</v>
      </c>
      <c r="C2826" s="356" t="s">
        <v>452</v>
      </c>
      <c r="D2826" s="356">
        <v>3563005</v>
      </c>
      <c r="E2826" s="356" t="s">
        <v>2574</v>
      </c>
      <c r="F2826" s="356"/>
      <c r="G2826" s="355">
        <v>6295</v>
      </c>
    </row>
    <row r="2827" spans="1:7" hidden="1" x14ac:dyDescent="0.3">
      <c r="A2827" s="356">
        <v>106106</v>
      </c>
      <c r="B2827" s="356">
        <v>356</v>
      </c>
      <c r="C2827" s="356" t="s">
        <v>452</v>
      </c>
      <c r="D2827" s="356">
        <v>3563006</v>
      </c>
      <c r="E2827" s="356" t="s">
        <v>1868</v>
      </c>
      <c r="F2827" s="356"/>
      <c r="G2827" s="355">
        <v>6306.25</v>
      </c>
    </row>
    <row r="2828" spans="1:7" hidden="1" x14ac:dyDescent="0.3">
      <c r="A2828" s="356">
        <v>106108</v>
      </c>
      <c r="B2828" s="356">
        <v>356</v>
      </c>
      <c r="C2828" s="356" t="s">
        <v>452</v>
      </c>
      <c r="D2828" s="356">
        <v>3563008</v>
      </c>
      <c r="E2828" s="356" t="s">
        <v>9786</v>
      </c>
      <c r="F2828" s="356"/>
      <c r="G2828" s="355">
        <v>7667.5</v>
      </c>
    </row>
    <row r="2829" spans="1:7" hidden="1" x14ac:dyDescent="0.3">
      <c r="A2829" s="356">
        <v>106109</v>
      </c>
      <c r="B2829" s="356">
        <v>356</v>
      </c>
      <c r="C2829" s="356" t="s">
        <v>452</v>
      </c>
      <c r="D2829" s="356">
        <v>3563009</v>
      </c>
      <c r="E2829" s="356" t="s">
        <v>9785</v>
      </c>
      <c r="F2829" s="356"/>
      <c r="G2829" s="355">
        <v>6144.25</v>
      </c>
    </row>
    <row r="2830" spans="1:7" hidden="1" x14ac:dyDescent="0.3">
      <c r="A2830" s="356">
        <v>106111</v>
      </c>
      <c r="B2830" s="356">
        <v>356</v>
      </c>
      <c r="C2830" s="356" t="s">
        <v>452</v>
      </c>
      <c r="D2830" s="356">
        <v>3563500</v>
      </c>
      <c r="E2830" s="356" t="s">
        <v>9784</v>
      </c>
      <c r="F2830" s="356" t="s">
        <v>294</v>
      </c>
      <c r="G2830" s="355">
        <v>7892.1</v>
      </c>
    </row>
    <row r="2831" spans="1:7" hidden="1" x14ac:dyDescent="0.3">
      <c r="A2831" s="356">
        <v>106112</v>
      </c>
      <c r="B2831" s="356">
        <v>356</v>
      </c>
      <c r="C2831" s="356" t="s">
        <v>452</v>
      </c>
      <c r="D2831" s="356">
        <v>3563501</v>
      </c>
      <c r="E2831" s="356" t="s">
        <v>9783</v>
      </c>
      <c r="F2831" s="356" t="s">
        <v>294</v>
      </c>
      <c r="G2831" s="355">
        <v>8694</v>
      </c>
    </row>
    <row r="2832" spans="1:7" hidden="1" x14ac:dyDescent="0.3">
      <c r="A2832" s="356">
        <v>106113</v>
      </c>
      <c r="B2832" s="356">
        <v>356</v>
      </c>
      <c r="C2832" s="356" t="s">
        <v>452</v>
      </c>
      <c r="D2832" s="356">
        <v>3563505</v>
      </c>
      <c r="E2832" s="356" t="s">
        <v>9782</v>
      </c>
      <c r="F2832" s="356" t="s">
        <v>294</v>
      </c>
      <c r="G2832" s="355">
        <v>7041.6</v>
      </c>
    </row>
    <row r="2833" spans="1:7" hidden="1" x14ac:dyDescent="0.3">
      <c r="A2833" s="356">
        <v>106114</v>
      </c>
      <c r="B2833" s="356">
        <v>356</v>
      </c>
      <c r="C2833" s="356" t="s">
        <v>452</v>
      </c>
      <c r="D2833" s="356">
        <v>3563506</v>
      </c>
      <c r="E2833" s="356" t="s">
        <v>7871</v>
      </c>
      <c r="F2833" s="356" t="s">
        <v>294</v>
      </c>
      <c r="G2833" s="355">
        <v>6786.45</v>
      </c>
    </row>
    <row r="2834" spans="1:7" hidden="1" x14ac:dyDescent="0.3">
      <c r="A2834" s="356">
        <v>106115</v>
      </c>
      <c r="B2834" s="356">
        <v>356</v>
      </c>
      <c r="C2834" s="356" t="s">
        <v>452</v>
      </c>
      <c r="D2834" s="356">
        <v>3563507</v>
      </c>
      <c r="E2834" s="356" t="s">
        <v>9781</v>
      </c>
      <c r="F2834" s="356" t="s">
        <v>294</v>
      </c>
      <c r="G2834" s="355">
        <v>6852.06</v>
      </c>
    </row>
    <row r="2835" spans="1:7" hidden="1" x14ac:dyDescent="0.3">
      <c r="A2835" s="356">
        <v>106116</v>
      </c>
      <c r="B2835" s="356">
        <v>356</v>
      </c>
      <c r="C2835" s="356" t="s">
        <v>452</v>
      </c>
      <c r="D2835" s="356">
        <v>3563509</v>
      </c>
      <c r="E2835" s="356" t="s">
        <v>906</v>
      </c>
      <c r="F2835" s="356" t="s">
        <v>294</v>
      </c>
      <c r="G2835" s="355">
        <v>7036.74</v>
      </c>
    </row>
    <row r="2836" spans="1:7" hidden="1" x14ac:dyDescent="0.3">
      <c r="A2836" s="356">
        <v>106117</v>
      </c>
      <c r="B2836" s="356">
        <v>356</v>
      </c>
      <c r="C2836" s="356" t="s">
        <v>452</v>
      </c>
      <c r="D2836" s="356">
        <v>3563510</v>
      </c>
      <c r="E2836" s="356" t="s">
        <v>1057</v>
      </c>
      <c r="F2836" s="356" t="s">
        <v>294</v>
      </c>
      <c r="G2836" s="355">
        <v>6895.8</v>
      </c>
    </row>
    <row r="2837" spans="1:7" hidden="1" x14ac:dyDescent="0.3">
      <c r="A2837" s="356">
        <v>106122</v>
      </c>
      <c r="B2837" s="356">
        <v>356</v>
      </c>
      <c r="C2837" s="356" t="s">
        <v>452</v>
      </c>
      <c r="D2837" s="356">
        <v>3563515</v>
      </c>
      <c r="E2837" s="356" t="s">
        <v>9780</v>
      </c>
      <c r="F2837" s="356" t="s">
        <v>294</v>
      </c>
      <c r="G2837" s="355">
        <v>6178.95</v>
      </c>
    </row>
    <row r="2838" spans="1:7" hidden="1" x14ac:dyDescent="0.3">
      <c r="A2838" s="356">
        <v>106124</v>
      </c>
      <c r="B2838" s="356">
        <v>356</v>
      </c>
      <c r="C2838" s="356" t="s">
        <v>452</v>
      </c>
      <c r="D2838" s="356">
        <v>3563517</v>
      </c>
      <c r="E2838" s="356" t="s">
        <v>9779</v>
      </c>
      <c r="F2838" s="356" t="s">
        <v>294</v>
      </c>
      <c r="G2838" s="355">
        <v>5982.12</v>
      </c>
    </row>
    <row r="2839" spans="1:7" hidden="1" x14ac:dyDescent="0.3">
      <c r="A2839" s="356">
        <v>106125</v>
      </c>
      <c r="B2839" s="356">
        <v>356</v>
      </c>
      <c r="C2839" s="356" t="s">
        <v>452</v>
      </c>
      <c r="D2839" s="356">
        <v>3563518</v>
      </c>
      <c r="E2839" s="356" t="s">
        <v>774</v>
      </c>
      <c r="F2839" s="356" t="s">
        <v>294</v>
      </c>
      <c r="G2839" s="355">
        <v>6835.05</v>
      </c>
    </row>
    <row r="2840" spans="1:7" hidden="1" x14ac:dyDescent="0.3">
      <c r="A2840" s="356">
        <v>106126</v>
      </c>
      <c r="B2840" s="356">
        <v>356</v>
      </c>
      <c r="C2840" s="356" t="s">
        <v>452</v>
      </c>
      <c r="D2840" s="356">
        <v>3563519</v>
      </c>
      <c r="E2840" s="356" t="s">
        <v>6549</v>
      </c>
      <c r="F2840" s="356" t="s">
        <v>294</v>
      </c>
      <c r="G2840" s="355">
        <v>6798.6</v>
      </c>
    </row>
    <row r="2841" spans="1:7" hidden="1" x14ac:dyDescent="0.3">
      <c r="A2841" s="356">
        <v>106127</v>
      </c>
      <c r="B2841" s="356">
        <v>356</v>
      </c>
      <c r="C2841" s="356" t="s">
        <v>452</v>
      </c>
      <c r="D2841" s="356">
        <v>3563520</v>
      </c>
      <c r="E2841" s="356" t="s">
        <v>9778</v>
      </c>
      <c r="F2841" s="356" t="s">
        <v>294</v>
      </c>
      <c r="G2841" s="355">
        <v>6730.56</v>
      </c>
    </row>
    <row r="2842" spans="1:7" hidden="1" x14ac:dyDescent="0.3">
      <c r="A2842" s="356">
        <v>106128</v>
      </c>
      <c r="B2842" s="356">
        <v>356</v>
      </c>
      <c r="C2842" s="356" t="s">
        <v>452</v>
      </c>
      <c r="D2842" s="356">
        <v>3563521</v>
      </c>
      <c r="E2842" s="356" t="s">
        <v>9777</v>
      </c>
      <c r="F2842" s="356" t="s">
        <v>294</v>
      </c>
      <c r="G2842" s="355">
        <v>10839.2</v>
      </c>
    </row>
    <row r="2843" spans="1:7" hidden="1" x14ac:dyDescent="0.3">
      <c r="A2843" s="356">
        <v>106129</v>
      </c>
      <c r="B2843" s="356">
        <v>356</v>
      </c>
      <c r="C2843" s="356" t="s">
        <v>452</v>
      </c>
      <c r="D2843" s="356">
        <v>3563522</v>
      </c>
      <c r="E2843" s="356" t="s">
        <v>9776</v>
      </c>
      <c r="F2843" s="356" t="s">
        <v>294</v>
      </c>
      <c r="G2843" s="355">
        <v>9301.5</v>
      </c>
    </row>
    <row r="2844" spans="1:7" hidden="1" x14ac:dyDescent="0.3">
      <c r="A2844" s="356">
        <v>106133</v>
      </c>
      <c r="B2844" s="356">
        <v>356</v>
      </c>
      <c r="C2844" s="356" t="s">
        <v>452</v>
      </c>
      <c r="D2844" s="356">
        <v>3564032</v>
      </c>
      <c r="E2844" s="356" t="s">
        <v>9775</v>
      </c>
      <c r="F2844" s="356"/>
      <c r="G2844" s="355">
        <v>25397.5</v>
      </c>
    </row>
    <row r="2845" spans="1:7" hidden="1" x14ac:dyDescent="0.3">
      <c r="A2845" s="356">
        <v>106135</v>
      </c>
      <c r="B2845" s="356">
        <v>356</v>
      </c>
      <c r="C2845" s="356" t="s">
        <v>452</v>
      </c>
      <c r="D2845" s="356">
        <v>3564034</v>
      </c>
      <c r="E2845" s="356" t="s">
        <v>9774</v>
      </c>
      <c r="F2845" s="356"/>
      <c r="G2845" s="355">
        <v>24199.38</v>
      </c>
    </row>
    <row r="2846" spans="1:7" hidden="1" x14ac:dyDescent="0.3">
      <c r="A2846" s="356">
        <v>106136</v>
      </c>
      <c r="B2846" s="356">
        <v>356</v>
      </c>
      <c r="C2846" s="356" t="s">
        <v>452</v>
      </c>
      <c r="D2846" s="356">
        <v>3564035</v>
      </c>
      <c r="E2846" s="356" t="s">
        <v>9773</v>
      </c>
      <c r="F2846" s="356"/>
      <c r="G2846" s="355">
        <v>21533.119999999999</v>
      </c>
    </row>
    <row r="2847" spans="1:7" hidden="1" x14ac:dyDescent="0.3">
      <c r="A2847" s="356">
        <v>106138</v>
      </c>
      <c r="B2847" s="356">
        <v>356</v>
      </c>
      <c r="C2847" s="356" t="s">
        <v>452</v>
      </c>
      <c r="D2847" s="356">
        <v>3564037</v>
      </c>
      <c r="E2847" s="356" t="s">
        <v>9772</v>
      </c>
      <c r="F2847" s="356"/>
      <c r="G2847" s="355">
        <v>30004.38</v>
      </c>
    </row>
    <row r="2848" spans="1:7" hidden="1" x14ac:dyDescent="0.3">
      <c r="A2848" s="356">
        <v>106139</v>
      </c>
      <c r="B2848" s="356">
        <v>356</v>
      </c>
      <c r="C2848" s="356" t="s">
        <v>452</v>
      </c>
      <c r="D2848" s="356">
        <v>3564038</v>
      </c>
      <c r="E2848" s="356" t="s">
        <v>9771</v>
      </c>
      <c r="F2848" s="356"/>
      <c r="G2848" s="355">
        <v>20959.38</v>
      </c>
    </row>
    <row r="2849" spans="1:7" hidden="1" x14ac:dyDescent="0.3">
      <c r="A2849" s="356">
        <v>106142</v>
      </c>
      <c r="B2849" s="356">
        <v>356</v>
      </c>
      <c r="C2849" s="356" t="s">
        <v>452</v>
      </c>
      <c r="D2849" s="356">
        <v>3564600</v>
      </c>
      <c r="E2849" s="356" t="s">
        <v>9770</v>
      </c>
      <c r="F2849" s="356" t="s">
        <v>294</v>
      </c>
      <c r="G2849" s="355">
        <v>18790.650000000001</v>
      </c>
    </row>
    <row r="2850" spans="1:7" hidden="1" x14ac:dyDescent="0.3">
      <c r="A2850" s="356">
        <v>106143</v>
      </c>
      <c r="B2850" s="356">
        <v>356</v>
      </c>
      <c r="C2850" s="356" t="s">
        <v>452</v>
      </c>
      <c r="D2850" s="356">
        <v>3564601</v>
      </c>
      <c r="E2850" s="356" t="s">
        <v>9769</v>
      </c>
      <c r="F2850" s="356" t="s">
        <v>294</v>
      </c>
      <c r="G2850" s="355">
        <v>17715.38</v>
      </c>
    </row>
    <row r="2851" spans="1:7" hidden="1" x14ac:dyDescent="0.3">
      <c r="A2851" s="356">
        <v>106144</v>
      </c>
      <c r="B2851" s="356">
        <v>356</v>
      </c>
      <c r="C2851" s="356" t="s">
        <v>452</v>
      </c>
      <c r="D2851" s="356">
        <v>3564603</v>
      </c>
      <c r="E2851" s="356" t="s">
        <v>9768</v>
      </c>
      <c r="F2851" s="356" t="s">
        <v>294</v>
      </c>
      <c r="G2851" s="355">
        <v>15783.52</v>
      </c>
    </row>
    <row r="2852" spans="1:7" hidden="1" x14ac:dyDescent="0.3">
      <c r="A2852" s="356">
        <v>106168</v>
      </c>
      <c r="B2852" s="356">
        <v>356</v>
      </c>
      <c r="C2852" s="356" t="s">
        <v>452</v>
      </c>
      <c r="D2852" s="356">
        <v>3567504</v>
      </c>
      <c r="E2852" s="356" t="s">
        <v>9767</v>
      </c>
      <c r="F2852" s="356"/>
      <c r="G2852" s="355">
        <v>6234.25</v>
      </c>
    </row>
    <row r="2853" spans="1:7" hidden="1" x14ac:dyDescent="0.3">
      <c r="A2853" s="356">
        <v>106170</v>
      </c>
      <c r="B2853" s="356">
        <v>356</v>
      </c>
      <c r="C2853" s="356" t="s">
        <v>452</v>
      </c>
      <c r="D2853" s="356">
        <v>3567506</v>
      </c>
      <c r="E2853" s="356" t="s">
        <v>9766</v>
      </c>
      <c r="F2853" s="356"/>
      <c r="G2853" s="355">
        <v>7678.75</v>
      </c>
    </row>
    <row r="2854" spans="1:7" hidden="1" x14ac:dyDescent="0.3">
      <c r="A2854" s="356">
        <v>106172</v>
      </c>
      <c r="B2854" s="356">
        <v>356</v>
      </c>
      <c r="C2854" s="356" t="s">
        <v>452</v>
      </c>
      <c r="D2854" s="356">
        <v>3567508</v>
      </c>
      <c r="E2854" s="356" t="s">
        <v>9765</v>
      </c>
      <c r="F2854" s="356"/>
      <c r="G2854" s="355">
        <v>12572.5</v>
      </c>
    </row>
    <row r="2855" spans="1:7" hidden="1" x14ac:dyDescent="0.3">
      <c r="A2855" s="356">
        <v>106173</v>
      </c>
      <c r="B2855" s="356">
        <v>356</v>
      </c>
      <c r="C2855" s="356" t="s">
        <v>452</v>
      </c>
      <c r="D2855" s="356">
        <v>3567509</v>
      </c>
      <c r="E2855" s="356" t="s">
        <v>9764</v>
      </c>
      <c r="F2855" s="356"/>
      <c r="G2855" s="355">
        <v>7273.75</v>
      </c>
    </row>
    <row r="2856" spans="1:7" hidden="1" x14ac:dyDescent="0.3">
      <c r="A2856" s="356">
        <v>106178</v>
      </c>
      <c r="B2856" s="356">
        <v>357</v>
      </c>
      <c r="C2856" s="356" t="s">
        <v>416</v>
      </c>
      <c r="D2856" s="356">
        <v>3572001</v>
      </c>
      <c r="E2856" s="356" t="s">
        <v>9763</v>
      </c>
      <c r="F2856" s="356"/>
      <c r="G2856" s="355">
        <v>7181.5</v>
      </c>
    </row>
    <row r="2857" spans="1:7" hidden="1" x14ac:dyDescent="0.3">
      <c r="A2857" s="356">
        <v>106179</v>
      </c>
      <c r="B2857" s="356">
        <v>357</v>
      </c>
      <c r="C2857" s="356" t="s">
        <v>416</v>
      </c>
      <c r="D2857" s="356">
        <v>3572004</v>
      </c>
      <c r="E2857" s="356" t="s">
        <v>9762</v>
      </c>
      <c r="F2857" s="356"/>
      <c r="G2857" s="355">
        <v>6116.8</v>
      </c>
    </row>
    <row r="2858" spans="1:7" hidden="1" x14ac:dyDescent="0.3">
      <c r="A2858" s="356">
        <v>106181</v>
      </c>
      <c r="B2858" s="356">
        <v>357</v>
      </c>
      <c r="C2858" s="356" t="s">
        <v>416</v>
      </c>
      <c r="D2858" s="356">
        <v>3572006</v>
      </c>
      <c r="E2858" s="356" t="s">
        <v>4556</v>
      </c>
      <c r="F2858" s="356"/>
      <c r="G2858" s="355">
        <v>8473</v>
      </c>
    </row>
    <row r="2859" spans="1:7" hidden="1" x14ac:dyDescent="0.3">
      <c r="A2859" s="356">
        <v>106184</v>
      </c>
      <c r="B2859" s="356">
        <v>357</v>
      </c>
      <c r="C2859" s="356" t="s">
        <v>416</v>
      </c>
      <c r="D2859" s="356">
        <v>3572011</v>
      </c>
      <c r="E2859" s="356" t="s">
        <v>9761</v>
      </c>
      <c r="F2859" s="356"/>
      <c r="G2859" s="355">
        <v>6342.25</v>
      </c>
    </row>
    <row r="2860" spans="1:7" hidden="1" x14ac:dyDescent="0.3">
      <c r="A2860" s="356">
        <v>106188</v>
      </c>
      <c r="B2860" s="356">
        <v>357</v>
      </c>
      <c r="C2860" s="356" t="s">
        <v>416</v>
      </c>
      <c r="D2860" s="356">
        <v>3572018</v>
      </c>
      <c r="E2860" s="356" t="s">
        <v>9760</v>
      </c>
      <c r="F2860" s="356"/>
      <c r="G2860" s="355">
        <v>8812.75</v>
      </c>
    </row>
    <row r="2861" spans="1:7" hidden="1" x14ac:dyDescent="0.3">
      <c r="A2861" s="356">
        <v>106189</v>
      </c>
      <c r="B2861" s="356">
        <v>357</v>
      </c>
      <c r="C2861" s="356" t="s">
        <v>416</v>
      </c>
      <c r="D2861" s="356">
        <v>3572019</v>
      </c>
      <c r="E2861" s="356" t="s">
        <v>9759</v>
      </c>
      <c r="F2861" s="356"/>
      <c r="G2861" s="355">
        <v>6565</v>
      </c>
    </row>
    <row r="2862" spans="1:7" hidden="1" x14ac:dyDescent="0.3">
      <c r="A2862" s="356">
        <v>106190</v>
      </c>
      <c r="B2862" s="356">
        <v>357</v>
      </c>
      <c r="C2862" s="356" t="s">
        <v>416</v>
      </c>
      <c r="D2862" s="356">
        <v>3572020</v>
      </c>
      <c r="E2862" s="356" t="s">
        <v>9758</v>
      </c>
      <c r="F2862" s="356"/>
      <c r="G2862" s="355">
        <v>6814.3</v>
      </c>
    </row>
    <row r="2863" spans="1:7" hidden="1" x14ac:dyDescent="0.3">
      <c r="A2863" s="356">
        <v>106191</v>
      </c>
      <c r="B2863" s="356">
        <v>357</v>
      </c>
      <c r="C2863" s="356" t="s">
        <v>416</v>
      </c>
      <c r="D2863" s="356">
        <v>3572021</v>
      </c>
      <c r="E2863" s="356" t="s">
        <v>9757</v>
      </c>
      <c r="F2863" s="356"/>
      <c r="G2863" s="355">
        <v>7420</v>
      </c>
    </row>
    <row r="2864" spans="1:7" hidden="1" x14ac:dyDescent="0.3">
      <c r="A2864" s="356">
        <v>106192</v>
      </c>
      <c r="B2864" s="356">
        <v>357</v>
      </c>
      <c r="C2864" s="356" t="s">
        <v>416</v>
      </c>
      <c r="D2864" s="356">
        <v>3572024</v>
      </c>
      <c r="E2864" s="356" t="s">
        <v>9756</v>
      </c>
      <c r="F2864" s="356"/>
      <c r="G2864" s="355">
        <v>6790</v>
      </c>
    </row>
    <row r="2865" spans="1:7" hidden="1" x14ac:dyDescent="0.3">
      <c r="A2865" s="356">
        <v>106193</v>
      </c>
      <c r="B2865" s="356">
        <v>357</v>
      </c>
      <c r="C2865" s="356" t="s">
        <v>416</v>
      </c>
      <c r="D2865" s="356">
        <v>3572025</v>
      </c>
      <c r="E2865" s="356" t="s">
        <v>9755</v>
      </c>
      <c r="F2865" s="356"/>
      <c r="G2865" s="355">
        <v>6614.95</v>
      </c>
    </row>
    <row r="2866" spans="1:7" hidden="1" x14ac:dyDescent="0.3">
      <c r="A2866" s="356">
        <v>106195</v>
      </c>
      <c r="B2866" s="356">
        <v>357</v>
      </c>
      <c r="C2866" s="356" t="s">
        <v>416</v>
      </c>
      <c r="D2866" s="356">
        <v>3572027</v>
      </c>
      <c r="E2866" s="356" t="s">
        <v>804</v>
      </c>
      <c r="F2866" s="356"/>
      <c r="G2866" s="355">
        <v>6587.5</v>
      </c>
    </row>
    <row r="2867" spans="1:7" hidden="1" x14ac:dyDescent="0.3">
      <c r="A2867" s="356">
        <v>106201</v>
      </c>
      <c r="B2867" s="356">
        <v>357</v>
      </c>
      <c r="C2867" s="356" t="s">
        <v>416</v>
      </c>
      <c r="D2867" s="356">
        <v>3572037</v>
      </c>
      <c r="E2867" s="356" t="s">
        <v>9754</v>
      </c>
      <c r="F2867" s="356"/>
      <c r="G2867" s="355">
        <v>6738.25</v>
      </c>
    </row>
    <row r="2868" spans="1:7" hidden="1" x14ac:dyDescent="0.3">
      <c r="A2868" s="356">
        <v>106203</v>
      </c>
      <c r="B2868" s="356">
        <v>357</v>
      </c>
      <c r="C2868" s="356" t="s">
        <v>416</v>
      </c>
      <c r="D2868" s="356">
        <v>3572039</v>
      </c>
      <c r="E2868" s="356" t="s">
        <v>9753</v>
      </c>
      <c r="F2868" s="356"/>
      <c r="G2868" s="355">
        <v>6418.75</v>
      </c>
    </row>
    <row r="2869" spans="1:7" hidden="1" x14ac:dyDescent="0.3">
      <c r="A2869" s="356">
        <v>106206</v>
      </c>
      <c r="B2869" s="356">
        <v>357</v>
      </c>
      <c r="C2869" s="356" t="s">
        <v>416</v>
      </c>
      <c r="D2869" s="356">
        <v>3572042</v>
      </c>
      <c r="E2869" s="356" t="s">
        <v>9752</v>
      </c>
      <c r="F2869" s="356"/>
      <c r="G2869" s="355">
        <v>9152.5</v>
      </c>
    </row>
    <row r="2870" spans="1:7" hidden="1" x14ac:dyDescent="0.3">
      <c r="A2870" s="356">
        <v>106207</v>
      </c>
      <c r="B2870" s="356">
        <v>357</v>
      </c>
      <c r="C2870" s="356" t="s">
        <v>416</v>
      </c>
      <c r="D2870" s="356">
        <v>3572045</v>
      </c>
      <c r="E2870" s="356" t="s">
        <v>9751</v>
      </c>
      <c r="F2870" s="356"/>
      <c r="G2870" s="355">
        <v>9042.25</v>
      </c>
    </row>
    <row r="2871" spans="1:7" hidden="1" x14ac:dyDescent="0.3">
      <c r="A2871" s="356">
        <v>106210</v>
      </c>
      <c r="B2871" s="356">
        <v>357</v>
      </c>
      <c r="C2871" s="356" t="s">
        <v>416</v>
      </c>
      <c r="D2871" s="356">
        <v>3572051</v>
      </c>
      <c r="E2871" s="356" t="s">
        <v>8650</v>
      </c>
      <c r="F2871" s="356"/>
      <c r="G2871" s="355">
        <v>6117.25</v>
      </c>
    </row>
    <row r="2872" spans="1:7" hidden="1" x14ac:dyDescent="0.3">
      <c r="A2872" s="356">
        <v>106212</v>
      </c>
      <c r="B2872" s="356">
        <v>357</v>
      </c>
      <c r="C2872" s="356" t="s">
        <v>416</v>
      </c>
      <c r="D2872" s="356">
        <v>3572055</v>
      </c>
      <c r="E2872" s="356" t="s">
        <v>9750</v>
      </c>
      <c r="F2872" s="356"/>
      <c r="G2872" s="355">
        <v>8531.5</v>
      </c>
    </row>
    <row r="2873" spans="1:7" hidden="1" x14ac:dyDescent="0.3">
      <c r="A2873" s="356">
        <v>106213</v>
      </c>
      <c r="B2873" s="356">
        <v>357</v>
      </c>
      <c r="C2873" s="356" t="s">
        <v>416</v>
      </c>
      <c r="D2873" s="356">
        <v>3572056</v>
      </c>
      <c r="E2873" s="356" t="s">
        <v>9749</v>
      </c>
      <c r="F2873" s="356"/>
      <c r="G2873" s="355">
        <v>6396.25</v>
      </c>
    </row>
    <row r="2874" spans="1:7" hidden="1" x14ac:dyDescent="0.3">
      <c r="A2874" s="356">
        <v>106214</v>
      </c>
      <c r="B2874" s="356">
        <v>357</v>
      </c>
      <c r="C2874" s="356" t="s">
        <v>416</v>
      </c>
      <c r="D2874" s="356">
        <v>3572058</v>
      </c>
      <c r="E2874" s="356" t="s">
        <v>9748</v>
      </c>
      <c r="F2874" s="356"/>
      <c r="G2874" s="355">
        <v>7951</v>
      </c>
    </row>
    <row r="2875" spans="1:7" hidden="1" x14ac:dyDescent="0.3">
      <c r="A2875" s="356">
        <v>106216</v>
      </c>
      <c r="B2875" s="356">
        <v>357</v>
      </c>
      <c r="C2875" s="356" t="s">
        <v>416</v>
      </c>
      <c r="D2875" s="356">
        <v>3572063</v>
      </c>
      <c r="E2875" s="356" t="s">
        <v>9747</v>
      </c>
      <c r="F2875" s="356"/>
      <c r="G2875" s="355">
        <v>8083.75</v>
      </c>
    </row>
    <row r="2876" spans="1:7" hidden="1" x14ac:dyDescent="0.3">
      <c r="A2876" s="356">
        <v>106219</v>
      </c>
      <c r="B2876" s="356">
        <v>357</v>
      </c>
      <c r="C2876" s="356" t="s">
        <v>416</v>
      </c>
      <c r="D2876" s="356">
        <v>3572068</v>
      </c>
      <c r="E2876" s="356" t="s">
        <v>9746</v>
      </c>
      <c r="F2876" s="356"/>
      <c r="G2876" s="355">
        <v>9204.25</v>
      </c>
    </row>
    <row r="2877" spans="1:7" hidden="1" x14ac:dyDescent="0.3">
      <c r="A2877" s="356">
        <v>106222</v>
      </c>
      <c r="B2877" s="356">
        <v>357</v>
      </c>
      <c r="C2877" s="356" t="s">
        <v>416</v>
      </c>
      <c r="D2877" s="356">
        <v>3572073</v>
      </c>
      <c r="E2877" s="356" t="s">
        <v>9745</v>
      </c>
      <c r="F2877" s="356"/>
      <c r="G2877" s="355">
        <v>6002.5</v>
      </c>
    </row>
    <row r="2878" spans="1:7" hidden="1" x14ac:dyDescent="0.3">
      <c r="A2878" s="356">
        <v>106226</v>
      </c>
      <c r="B2878" s="356">
        <v>357</v>
      </c>
      <c r="C2878" s="356" t="s">
        <v>416</v>
      </c>
      <c r="D2878" s="356">
        <v>3573000</v>
      </c>
      <c r="E2878" s="356" t="s">
        <v>9744</v>
      </c>
      <c r="F2878" s="356"/>
      <c r="G2878" s="355">
        <v>6543.4</v>
      </c>
    </row>
    <row r="2879" spans="1:7" hidden="1" x14ac:dyDescent="0.3">
      <c r="A2879" s="356">
        <v>106227</v>
      </c>
      <c r="B2879" s="356">
        <v>357</v>
      </c>
      <c r="C2879" s="356" t="s">
        <v>416</v>
      </c>
      <c r="D2879" s="356">
        <v>3573001</v>
      </c>
      <c r="E2879" s="356" t="s">
        <v>9743</v>
      </c>
      <c r="F2879" s="356"/>
      <c r="G2879" s="355">
        <v>5237.5</v>
      </c>
    </row>
    <row r="2880" spans="1:7" hidden="1" x14ac:dyDescent="0.3">
      <c r="A2880" s="356">
        <v>106228</v>
      </c>
      <c r="B2880" s="356">
        <v>357</v>
      </c>
      <c r="C2880" s="356" t="s">
        <v>416</v>
      </c>
      <c r="D2880" s="356">
        <v>3573003</v>
      </c>
      <c r="E2880" s="356" t="s">
        <v>9742</v>
      </c>
      <c r="F2880" s="356"/>
      <c r="G2880" s="355">
        <v>7471.75</v>
      </c>
    </row>
    <row r="2881" spans="1:7" hidden="1" x14ac:dyDescent="0.3">
      <c r="A2881" s="356">
        <v>106229</v>
      </c>
      <c r="B2881" s="356">
        <v>357</v>
      </c>
      <c r="C2881" s="356" t="s">
        <v>416</v>
      </c>
      <c r="D2881" s="356">
        <v>3573019</v>
      </c>
      <c r="E2881" s="356" t="s">
        <v>9741</v>
      </c>
      <c r="F2881" s="356"/>
      <c r="G2881" s="355">
        <v>6398.5</v>
      </c>
    </row>
    <row r="2882" spans="1:7" hidden="1" x14ac:dyDescent="0.3">
      <c r="A2882" s="356">
        <v>106234</v>
      </c>
      <c r="B2882" s="356">
        <v>357</v>
      </c>
      <c r="C2882" s="356" t="s">
        <v>416</v>
      </c>
      <c r="D2882" s="356">
        <v>3573026</v>
      </c>
      <c r="E2882" s="356" t="s">
        <v>9740</v>
      </c>
      <c r="F2882" s="356"/>
      <c r="G2882" s="355">
        <v>6785.5</v>
      </c>
    </row>
    <row r="2883" spans="1:7" hidden="1" x14ac:dyDescent="0.3">
      <c r="A2883" s="356">
        <v>106235</v>
      </c>
      <c r="B2883" s="356">
        <v>357</v>
      </c>
      <c r="C2883" s="356" t="s">
        <v>416</v>
      </c>
      <c r="D2883" s="356">
        <v>3573027</v>
      </c>
      <c r="E2883" s="356" t="s">
        <v>9739</v>
      </c>
      <c r="F2883" s="356"/>
      <c r="G2883" s="355">
        <v>6436.75</v>
      </c>
    </row>
    <row r="2884" spans="1:7" hidden="1" x14ac:dyDescent="0.3">
      <c r="A2884" s="356">
        <v>106236</v>
      </c>
      <c r="B2884" s="356">
        <v>357</v>
      </c>
      <c r="C2884" s="356" t="s">
        <v>416</v>
      </c>
      <c r="D2884" s="356">
        <v>3573301</v>
      </c>
      <c r="E2884" s="356" t="s">
        <v>1557</v>
      </c>
      <c r="F2884" s="356" t="s">
        <v>294</v>
      </c>
      <c r="G2884" s="355">
        <v>7099.92</v>
      </c>
    </row>
    <row r="2885" spans="1:7" hidden="1" x14ac:dyDescent="0.3">
      <c r="A2885" s="356">
        <v>106237</v>
      </c>
      <c r="B2885" s="356">
        <v>357</v>
      </c>
      <c r="C2885" s="356" t="s">
        <v>416</v>
      </c>
      <c r="D2885" s="356">
        <v>3573303</v>
      </c>
      <c r="E2885" s="356" t="s">
        <v>9738</v>
      </c>
      <c r="F2885" s="356" t="s">
        <v>294</v>
      </c>
      <c r="G2885" s="355">
        <v>5996.7</v>
      </c>
    </row>
    <row r="2886" spans="1:7" hidden="1" x14ac:dyDescent="0.3">
      <c r="A2886" s="356">
        <v>106238</v>
      </c>
      <c r="B2886" s="356">
        <v>357</v>
      </c>
      <c r="C2886" s="356" t="s">
        <v>416</v>
      </c>
      <c r="D2886" s="356">
        <v>3573304</v>
      </c>
      <c r="E2886" s="356" t="s">
        <v>5199</v>
      </c>
      <c r="F2886" s="356" t="s">
        <v>294</v>
      </c>
      <c r="G2886" s="355">
        <v>7141.23</v>
      </c>
    </row>
    <row r="2887" spans="1:7" hidden="1" x14ac:dyDescent="0.3">
      <c r="A2887" s="356">
        <v>106239</v>
      </c>
      <c r="B2887" s="356">
        <v>357</v>
      </c>
      <c r="C2887" s="356" t="s">
        <v>416</v>
      </c>
      <c r="D2887" s="356">
        <v>3573305</v>
      </c>
      <c r="E2887" s="356" t="s">
        <v>9737</v>
      </c>
      <c r="F2887" s="356" t="s">
        <v>294</v>
      </c>
      <c r="G2887" s="355">
        <v>6266.43</v>
      </c>
    </row>
    <row r="2888" spans="1:7" hidden="1" x14ac:dyDescent="0.3">
      <c r="A2888" s="356">
        <v>106240</v>
      </c>
      <c r="B2888" s="356">
        <v>357</v>
      </c>
      <c r="C2888" s="356" t="s">
        <v>416</v>
      </c>
      <c r="D2888" s="356">
        <v>3573308</v>
      </c>
      <c r="E2888" s="356" t="s">
        <v>1448</v>
      </c>
      <c r="F2888" s="356" t="s">
        <v>294</v>
      </c>
      <c r="G2888" s="355">
        <v>6944.4</v>
      </c>
    </row>
    <row r="2889" spans="1:7" hidden="1" x14ac:dyDescent="0.3">
      <c r="A2889" s="356">
        <v>106241</v>
      </c>
      <c r="B2889" s="356">
        <v>357</v>
      </c>
      <c r="C2889" s="356" t="s">
        <v>416</v>
      </c>
      <c r="D2889" s="356">
        <v>3573309</v>
      </c>
      <c r="E2889" s="356" t="s">
        <v>774</v>
      </c>
      <c r="F2889" s="356" t="s">
        <v>294</v>
      </c>
      <c r="G2889" s="355">
        <v>7177.19</v>
      </c>
    </row>
    <row r="2890" spans="1:7" hidden="1" x14ac:dyDescent="0.3">
      <c r="A2890" s="356">
        <v>106242</v>
      </c>
      <c r="B2890" s="356">
        <v>357</v>
      </c>
      <c r="C2890" s="356" t="s">
        <v>416</v>
      </c>
      <c r="D2890" s="356">
        <v>3573310</v>
      </c>
      <c r="E2890" s="356" t="s">
        <v>9736</v>
      </c>
      <c r="F2890" s="356" t="s">
        <v>294</v>
      </c>
      <c r="G2890" s="355">
        <v>7034.31</v>
      </c>
    </row>
    <row r="2891" spans="1:7" hidden="1" x14ac:dyDescent="0.3">
      <c r="A2891" s="356">
        <v>106244</v>
      </c>
      <c r="B2891" s="356">
        <v>357</v>
      </c>
      <c r="C2891" s="356" t="s">
        <v>416</v>
      </c>
      <c r="D2891" s="356">
        <v>3573312</v>
      </c>
      <c r="E2891" s="356" t="s">
        <v>148</v>
      </c>
      <c r="F2891" s="356" t="s">
        <v>294</v>
      </c>
      <c r="G2891" s="355">
        <v>7131.51</v>
      </c>
    </row>
    <row r="2892" spans="1:7" hidden="1" x14ac:dyDescent="0.3">
      <c r="A2892" s="356">
        <v>106245</v>
      </c>
      <c r="B2892" s="356">
        <v>357</v>
      </c>
      <c r="C2892" s="356" t="s">
        <v>416</v>
      </c>
      <c r="D2892" s="356">
        <v>3573313</v>
      </c>
      <c r="E2892" s="356" t="s">
        <v>1882</v>
      </c>
      <c r="F2892" s="356" t="s">
        <v>294</v>
      </c>
      <c r="G2892" s="355">
        <v>7031.88</v>
      </c>
    </row>
    <row r="2893" spans="1:7" hidden="1" x14ac:dyDescent="0.3">
      <c r="A2893" s="356">
        <v>106246</v>
      </c>
      <c r="B2893" s="356">
        <v>357</v>
      </c>
      <c r="C2893" s="356" t="s">
        <v>416</v>
      </c>
      <c r="D2893" s="356">
        <v>3573314</v>
      </c>
      <c r="E2893" s="356" t="s">
        <v>9405</v>
      </c>
      <c r="F2893" s="356" t="s">
        <v>294</v>
      </c>
      <c r="G2893" s="355">
        <v>6871.5</v>
      </c>
    </row>
    <row r="2894" spans="1:7" hidden="1" x14ac:dyDescent="0.3">
      <c r="A2894" s="356">
        <v>106247</v>
      </c>
      <c r="B2894" s="356">
        <v>357</v>
      </c>
      <c r="C2894" s="356" t="s">
        <v>416</v>
      </c>
      <c r="D2894" s="356">
        <v>3573316</v>
      </c>
      <c r="E2894" s="356" t="s">
        <v>123</v>
      </c>
      <c r="F2894" s="356" t="s">
        <v>294</v>
      </c>
      <c r="G2894" s="355">
        <v>7180.11</v>
      </c>
    </row>
    <row r="2895" spans="1:7" hidden="1" x14ac:dyDescent="0.3">
      <c r="A2895" s="356">
        <v>106248</v>
      </c>
      <c r="B2895" s="356">
        <v>357</v>
      </c>
      <c r="C2895" s="356" t="s">
        <v>416</v>
      </c>
      <c r="D2895" s="356">
        <v>3573317</v>
      </c>
      <c r="E2895" s="356" t="s">
        <v>1557</v>
      </c>
      <c r="F2895" s="356" t="s">
        <v>294</v>
      </c>
      <c r="G2895" s="355">
        <v>6421.95</v>
      </c>
    </row>
    <row r="2896" spans="1:7" hidden="1" x14ac:dyDescent="0.3">
      <c r="A2896" s="356">
        <v>106249</v>
      </c>
      <c r="B2896" s="356">
        <v>357</v>
      </c>
      <c r="C2896" s="356" t="s">
        <v>416</v>
      </c>
      <c r="D2896" s="356">
        <v>3573319</v>
      </c>
      <c r="E2896" s="356" t="s">
        <v>9735</v>
      </c>
      <c r="F2896" s="356" t="s">
        <v>294</v>
      </c>
      <c r="G2896" s="355">
        <v>9685.44</v>
      </c>
    </row>
    <row r="2897" spans="1:7" hidden="1" x14ac:dyDescent="0.3">
      <c r="A2897" s="356">
        <v>106252</v>
      </c>
      <c r="B2897" s="356">
        <v>357</v>
      </c>
      <c r="C2897" s="356" t="s">
        <v>416</v>
      </c>
      <c r="D2897" s="356">
        <v>3573322</v>
      </c>
      <c r="E2897" s="356" t="s">
        <v>1444</v>
      </c>
      <c r="F2897" s="356" t="s">
        <v>294</v>
      </c>
      <c r="G2897" s="355">
        <v>7082.91</v>
      </c>
    </row>
    <row r="2898" spans="1:7" hidden="1" x14ac:dyDescent="0.3">
      <c r="A2898" s="356">
        <v>106253</v>
      </c>
      <c r="B2898" s="356">
        <v>357</v>
      </c>
      <c r="C2898" s="356" t="s">
        <v>416</v>
      </c>
      <c r="D2898" s="356">
        <v>3573323</v>
      </c>
      <c r="E2898" s="356" t="s">
        <v>9734</v>
      </c>
      <c r="F2898" s="356" t="s">
        <v>294</v>
      </c>
      <c r="G2898" s="355">
        <v>9610.11</v>
      </c>
    </row>
    <row r="2899" spans="1:7" hidden="1" x14ac:dyDescent="0.3">
      <c r="A2899" s="356">
        <v>106254</v>
      </c>
      <c r="B2899" s="356">
        <v>357</v>
      </c>
      <c r="C2899" s="356" t="s">
        <v>416</v>
      </c>
      <c r="D2899" s="356">
        <v>3573324</v>
      </c>
      <c r="E2899" s="356" t="s">
        <v>5524</v>
      </c>
      <c r="F2899" s="356" t="s">
        <v>294</v>
      </c>
      <c r="G2899" s="355">
        <v>6633.36</v>
      </c>
    </row>
    <row r="2900" spans="1:7" hidden="1" x14ac:dyDescent="0.3">
      <c r="A2900" s="356">
        <v>106255</v>
      </c>
      <c r="B2900" s="356">
        <v>357</v>
      </c>
      <c r="C2900" s="356" t="s">
        <v>416</v>
      </c>
      <c r="D2900" s="356">
        <v>3573325</v>
      </c>
      <c r="E2900" s="356" t="s">
        <v>9733</v>
      </c>
      <c r="F2900" s="356" t="s">
        <v>294</v>
      </c>
      <c r="G2900" s="355">
        <v>7107.21</v>
      </c>
    </row>
    <row r="2901" spans="1:7" hidden="1" x14ac:dyDescent="0.3">
      <c r="A2901" s="356">
        <v>106256</v>
      </c>
      <c r="B2901" s="356">
        <v>357</v>
      </c>
      <c r="C2901" s="356" t="s">
        <v>416</v>
      </c>
      <c r="D2901" s="356">
        <v>3573326</v>
      </c>
      <c r="E2901" s="356" t="s">
        <v>9732</v>
      </c>
      <c r="F2901" s="356" t="s">
        <v>294</v>
      </c>
      <c r="G2901" s="355">
        <v>7476.57</v>
      </c>
    </row>
    <row r="2902" spans="1:7" hidden="1" x14ac:dyDescent="0.3">
      <c r="A2902" s="356">
        <v>106257</v>
      </c>
      <c r="B2902" s="356">
        <v>357</v>
      </c>
      <c r="C2902" s="356" t="s">
        <v>416</v>
      </c>
      <c r="D2902" s="356">
        <v>3573327</v>
      </c>
      <c r="E2902" s="356" t="s">
        <v>1312</v>
      </c>
      <c r="F2902" s="356" t="s">
        <v>294</v>
      </c>
      <c r="G2902" s="355">
        <v>7141.23</v>
      </c>
    </row>
    <row r="2903" spans="1:7" hidden="1" x14ac:dyDescent="0.3">
      <c r="A2903" s="356">
        <v>106266</v>
      </c>
      <c r="B2903" s="356">
        <v>357</v>
      </c>
      <c r="C2903" s="356" t="s">
        <v>416</v>
      </c>
      <c r="D2903" s="356">
        <v>3574018</v>
      </c>
      <c r="E2903" s="356" t="s">
        <v>9731</v>
      </c>
      <c r="F2903" s="356"/>
      <c r="G2903" s="355">
        <v>17736.25</v>
      </c>
    </row>
    <row r="2904" spans="1:7" hidden="1" x14ac:dyDescent="0.3">
      <c r="A2904" s="356">
        <v>106268</v>
      </c>
      <c r="B2904" s="356">
        <v>357</v>
      </c>
      <c r="C2904" s="356" t="s">
        <v>416</v>
      </c>
      <c r="D2904" s="356">
        <v>3574025</v>
      </c>
      <c r="E2904" s="356" t="s">
        <v>9730</v>
      </c>
      <c r="F2904" s="356"/>
      <c r="G2904" s="355">
        <v>21448.75</v>
      </c>
    </row>
    <row r="2905" spans="1:7" hidden="1" x14ac:dyDescent="0.3">
      <c r="A2905" s="356">
        <v>106270</v>
      </c>
      <c r="B2905" s="356">
        <v>357</v>
      </c>
      <c r="C2905" s="356" t="s">
        <v>416</v>
      </c>
      <c r="D2905" s="356">
        <v>3574602</v>
      </c>
      <c r="E2905" s="356" t="s">
        <v>9729</v>
      </c>
      <c r="F2905" s="356" t="s">
        <v>294</v>
      </c>
      <c r="G2905" s="355">
        <v>19246.28</v>
      </c>
    </row>
    <row r="2906" spans="1:7" hidden="1" x14ac:dyDescent="0.3">
      <c r="A2906" s="356">
        <v>106271</v>
      </c>
      <c r="B2906" s="356">
        <v>357</v>
      </c>
      <c r="C2906" s="356" t="s">
        <v>416</v>
      </c>
      <c r="D2906" s="356">
        <v>3574603</v>
      </c>
      <c r="E2906" s="356" t="s">
        <v>9728</v>
      </c>
      <c r="F2906" s="356" t="s">
        <v>294</v>
      </c>
      <c r="G2906" s="355">
        <v>18262.12</v>
      </c>
    </row>
    <row r="2907" spans="1:7" hidden="1" x14ac:dyDescent="0.3">
      <c r="A2907" s="356">
        <v>106278</v>
      </c>
      <c r="B2907" s="356">
        <v>357</v>
      </c>
      <c r="C2907" s="356" t="s">
        <v>416</v>
      </c>
      <c r="D2907" s="356">
        <v>3577002</v>
      </c>
      <c r="E2907" s="356" t="s">
        <v>9727</v>
      </c>
      <c r="F2907" s="356"/>
      <c r="G2907" s="355">
        <v>6261.25</v>
      </c>
    </row>
    <row r="2908" spans="1:7" hidden="1" x14ac:dyDescent="0.3">
      <c r="A2908" s="356">
        <v>106279</v>
      </c>
      <c r="B2908" s="356">
        <v>357</v>
      </c>
      <c r="C2908" s="356" t="s">
        <v>416</v>
      </c>
      <c r="D2908" s="356">
        <v>3577005</v>
      </c>
      <c r="E2908" s="356" t="s">
        <v>9726</v>
      </c>
      <c r="F2908" s="356"/>
      <c r="G2908" s="355">
        <v>6396.25</v>
      </c>
    </row>
    <row r="2909" spans="1:7" hidden="1" x14ac:dyDescent="0.3">
      <c r="A2909" s="356">
        <v>106280</v>
      </c>
      <c r="B2909" s="356">
        <v>357</v>
      </c>
      <c r="C2909" s="356" t="s">
        <v>416</v>
      </c>
      <c r="D2909" s="356">
        <v>3577006</v>
      </c>
      <c r="E2909" s="356" t="s">
        <v>9725</v>
      </c>
      <c r="F2909" s="356"/>
      <c r="G2909" s="355">
        <v>8860</v>
      </c>
    </row>
    <row r="2910" spans="1:7" hidden="1" x14ac:dyDescent="0.3">
      <c r="A2910" s="356">
        <v>106281</v>
      </c>
      <c r="B2910" s="356">
        <v>357</v>
      </c>
      <c r="C2910" s="356" t="s">
        <v>416</v>
      </c>
      <c r="D2910" s="356">
        <v>3577009</v>
      </c>
      <c r="E2910" s="356" t="s">
        <v>9724</v>
      </c>
      <c r="F2910" s="356"/>
      <c r="G2910" s="355">
        <v>7759.75</v>
      </c>
    </row>
    <row r="2911" spans="1:7" hidden="1" x14ac:dyDescent="0.3">
      <c r="A2911" s="356">
        <v>106283</v>
      </c>
      <c r="B2911" s="356">
        <v>358</v>
      </c>
      <c r="C2911" s="356" t="s">
        <v>481</v>
      </c>
      <c r="D2911" s="356">
        <v>3582000</v>
      </c>
      <c r="E2911" s="356" t="s">
        <v>9723</v>
      </c>
      <c r="F2911" s="356"/>
      <c r="G2911" s="355">
        <v>8999.5</v>
      </c>
    </row>
    <row r="2912" spans="1:7" hidden="1" x14ac:dyDescent="0.3">
      <c r="A2912" s="356">
        <v>106284</v>
      </c>
      <c r="B2912" s="356">
        <v>358</v>
      </c>
      <c r="C2912" s="356" t="s">
        <v>481</v>
      </c>
      <c r="D2912" s="356">
        <v>3582002</v>
      </c>
      <c r="E2912" s="356" t="s">
        <v>9722</v>
      </c>
      <c r="F2912" s="356"/>
      <c r="G2912" s="355">
        <v>8320</v>
      </c>
    </row>
    <row r="2913" spans="1:7" hidden="1" x14ac:dyDescent="0.3">
      <c r="A2913" s="356">
        <v>106285</v>
      </c>
      <c r="B2913" s="356">
        <v>358</v>
      </c>
      <c r="C2913" s="356" t="s">
        <v>481</v>
      </c>
      <c r="D2913" s="356">
        <v>3582003</v>
      </c>
      <c r="E2913" s="356" t="s">
        <v>9721</v>
      </c>
      <c r="F2913" s="356"/>
      <c r="G2913" s="355">
        <v>7138.75</v>
      </c>
    </row>
    <row r="2914" spans="1:7" hidden="1" x14ac:dyDescent="0.3">
      <c r="A2914" s="356">
        <v>106286</v>
      </c>
      <c r="B2914" s="356">
        <v>358</v>
      </c>
      <c r="C2914" s="356" t="s">
        <v>481</v>
      </c>
      <c r="D2914" s="356">
        <v>3582004</v>
      </c>
      <c r="E2914" s="356" t="s">
        <v>9720</v>
      </c>
      <c r="F2914" s="356"/>
      <c r="G2914" s="355">
        <v>6611.8</v>
      </c>
    </row>
    <row r="2915" spans="1:7" hidden="1" x14ac:dyDescent="0.3">
      <c r="A2915" s="356">
        <v>106288</v>
      </c>
      <c r="B2915" s="356">
        <v>358</v>
      </c>
      <c r="C2915" s="356" t="s">
        <v>481</v>
      </c>
      <c r="D2915" s="356">
        <v>3582006</v>
      </c>
      <c r="E2915" s="356" t="s">
        <v>9719</v>
      </c>
      <c r="F2915" s="356"/>
      <c r="G2915" s="355">
        <v>11373.25</v>
      </c>
    </row>
    <row r="2916" spans="1:7" hidden="1" x14ac:dyDescent="0.3">
      <c r="A2916" s="356">
        <v>106289</v>
      </c>
      <c r="B2916" s="356">
        <v>358</v>
      </c>
      <c r="C2916" s="356" t="s">
        <v>481</v>
      </c>
      <c r="D2916" s="356">
        <v>3582007</v>
      </c>
      <c r="E2916" s="356" t="s">
        <v>9718</v>
      </c>
      <c r="F2916" s="356"/>
      <c r="G2916" s="355">
        <v>8934.25</v>
      </c>
    </row>
    <row r="2917" spans="1:7" hidden="1" x14ac:dyDescent="0.3">
      <c r="A2917" s="356">
        <v>106290</v>
      </c>
      <c r="B2917" s="356">
        <v>358</v>
      </c>
      <c r="C2917" s="356" t="s">
        <v>481</v>
      </c>
      <c r="D2917" s="356">
        <v>3582008</v>
      </c>
      <c r="E2917" s="356" t="s">
        <v>9717</v>
      </c>
      <c r="F2917" s="356"/>
      <c r="G2917" s="355">
        <v>8695.75</v>
      </c>
    </row>
    <row r="2918" spans="1:7" hidden="1" x14ac:dyDescent="0.3">
      <c r="A2918" s="356">
        <v>106293</v>
      </c>
      <c r="B2918" s="356">
        <v>358</v>
      </c>
      <c r="C2918" s="356" t="s">
        <v>481</v>
      </c>
      <c r="D2918" s="356">
        <v>3582011</v>
      </c>
      <c r="E2918" s="356" t="s">
        <v>9716</v>
      </c>
      <c r="F2918" s="356"/>
      <c r="G2918" s="355">
        <v>6772</v>
      </c>
    </row>
    <row r="2919" spans="1:7" hidden="1" x14ac:dyDescent="0.3">
      <c r="A2919" s="356">
        <v>106294</v>
      </c>
      <c r="B2919" s="356">
        <v>358</v>
      </c>
      <c r="C2919" s="356" t="s">
        <v>481</v>
      </c>
      <c r="D2919" s="356">
        <v>3582012</v>
      </c>
      <c r="E2919" s="356" t="s">
        <v>2518</v>
      </c>
      <c r="F2919" s="356"/>
      <c r="G2919" s="355">
        <v>7541.95</v>
      </c>
    </row>
    <row r="2920" spans="1:7" hidden="1" x14ac:dyDescent="0.3">
      <c r="A2920" s="356">
        <v>106295</v>
      </c>
      <c r="B2920" s="356">
        <v>358</v>
      </c>
      <c r="C2920" s="356" t="s">
        <v>481</v>
      </c>
      <c r="D2920" s="356">
        <v>3582013</v>
      </c>
      <c r="E2920" s="356" t="s">
        <v>9715</v>
      </c>
      <c r="F2920" s="356"/>
      <c r="G2920" s="355">
        <v>6637.9</v>
      </c>
    </row>
    <row r="2921" spans="1:7" hidden="1" x14ac:dyDescent="0.3">
      <c r="A2921" s="356">
        <v>106298</v>
      </c>
      <c r="B2921" s="356">
        <v>358</v>
      </c>
      <c r="C2921" s="356" t="s">
        <v>481</v>
      </c>
      <c r="D2921" s="356">
        <v>3582019</v>
      </c>
      <c r="E2921" s="356" t="s">
        <v>973</v>
      </c>
      <c r="F2921" s="356"/>
      <c r="G2921" s="355">
        <v>11069.5</v>
      </c>
    </row>
    <row r="2922" spans="1:7" hidden="1" x14ac:dyDescent="0.3">
      <c r="A2922" s="356">
        <v>106299</v>
      </c>
      <c r="B2922" s="356">
        <v>358</v>
      </c>
      <c r="C2922" s="356" t="s">
        <v>481</v>
      </c>
      <c r="D2922" s="356">
        <v>3582021</v>
      </c>
      <c r="E2922" s="356" t="s">
        <v>9714</v>
      </c>
      <c r="F2922" s="356"/>
      <c r="G2922" s="355">
        <v>9220</v>
      </c>
    </row>
    <row r="2923" spans="1:7" hidden="1" x14ac:dyDescent="0.3">
      <c r="A2923" s="356">
        <v>106300</v>
      </c>
      <c r="B2923" s="356">
        <v>358</v>
      </c>
      <c r="C2923" s="356" t="s">
        <v>481</v>
      </c>
      <c r="D2923" s="356">
        <v>3582022</v>
      </c>
      <c r="E2923" s="356" t="s">
        <v>9713</v>
      </c>
      <c r="F2923" s="356"/>
      <c r="G2923" s="355">
        <v>7917.25</v>
      </c>
    </row>
    <row r="2924" spans="1:7" hidden="1" x14ac:dyDescent="0.3">
      <c r="A2924" s="356">
        <v>106301</v>
      </c>
      <c r="B2924" s="356">
        <v>358</v>
      </c>
      <c r="C2924" s="356" t="s">
        <v>481</v>
      </c>
      <c r="D2924" s="356">
        <v>3582023</v>
      </c>
      <c r="E2924" s="356" t="s">
        <v>9712</v>
      </c>
      <c r="F2924" s="356"/>
      <c r="G2924" s="355">
        <v>10468.75</v>
      </c>
    </row>
    <row r="2925" spans="1:7" hidden="1" x14ac:dyDescent="0.3">
      <c r="A2925" s="356">
        <v>106303</v>
      </c>
      <c r="B2925" s="356">
        <v>358</v>
      </c>
      <c r="C2925" s="356" t="s">
        <v>481</v>
      </c>
      <c r="D2925" s="356">
        <v>3582025</v>
      </c>
      <c r="E2925" s="356" t="s">
        <v>9711</v>
      </c>
      <c r="F2925" s="356"/>
      <c r="G2925" s="355">
        <v>8707</v>
      </c>
    </row>
    <row r="2926" spans="1:7" hidden="1" x14ac:dyDescent="0.3">
      <c r="A2926" s="356">
        <v>106304</v>
      </c>
      <c r="B2926" s="356">
        <v>358</v>
      </c>
      <c r="C2926" s="356" t="s">
        <v>481</v>
      </c>
      <c r="D2926" s="356">
        <v>3582026</v>
      </c>
      <c r="E2926" s="356" t="s">
        <v>9710</v>
      </c>
      <c r="F2926" s="356"/>
      <c r="G2926" s="355">
        <v>6812.5</v>
      </c>
    </row>
    <row r="2927" spans="1:7" hidden="1" x14ac:dyDescent="0.3">
      <c r="A2927" s="356">
        <v>106308</v>
      </c>
      <c r="B2927" s="356">
        <v>358</v>
      </c>
      <c r="C2927" s="356" t="s">
        <v>481</v>
      </c>
      <c r="D2927" s="356">
        <v>3582033</v>
      </c>
      <c r="E2927" s="356" t="s">
        <v>9709</v>
      </c>
      <c r="F2927" s="356"/>
      <c r="G2927" s="355">
        <v>6835</v>
      </c>
    </row>
    <row r="2928" spans="1:7" hidden="1" x14ac:dyDescent="0.3">
      <c r="A2928" s="356">
        <v>106312</v>
      </c>
      <c r="B2928" s="356">
        <v>358</v>
      </c>
      <c r="C2928" s="356" t="s">
        <v>481</v>
      </c>
      <c r="D2928" s="356">
        <v>3582037</v>
      </c>
      <c r="E2928" s="356" t="s">
        <v>9708</v>
      </c>
      <c r="F2928" s="356"/>
      <c r="G2928" s="355">
        <v>6434.5</v>
      </c>
    </row>
    <row r="2929" spans="1:7" hidden="1" x14ac:dyDescent="0.3">
      <c r="A2929" s="356">
        <v>106313</v>
      </c>
      <c r="B2929" s="356">
        <v>358</v>
      </c>
      <c r="C2929" s="356" t="s">
        <v>481</v>
      </c>
      <c r="D2929" s="356">
        <v>3582039</v>
      </c>
      <c r="E2929" s="356" t="s">
        <v>9707</v>
      </c>
      <c r="F2929" s="356"/>
      <c r="G2929" s="355">
        <v>6682</v>
      </c>
    </row>
    <row r="2930" spans="1:7" hidden="1" x14ac:dyDescent="0.3">
      <c r="A2930" s="356">
        <v>106315</v>
      </c>
      <c r="B2930" s="356">
        <v>358</v>
      </c>
      <c r="C2930" s="356" t="s">
        <v>481</v>
      </c>
      <c r="D2930" s="356">
        <v>3582041</v>
      </c>
      <c r="E2930" s="356" t="s">
        <v>9706</v>
      </c>
      <c r="F2930" s="356"/>
      <c r="G2930" s="355">
        <v>9796</v>
      </c>
    </row>
    <row r="2931" spans="1:7" hidden="1" x14ac:dyDescent="0.3">
      <c r="A2931" s="356">
        <v>106316</v>
      </c>
      <c r="B2931" s="356">
        <v>358</v>
      </c>
      <c r="C2931" s="356" t="s">
        <v>481</v>
      </c>
      <c r="D2931" s="356">
        <v>3582042</v>
      </c>
      <c r="E2931" s="356" t="s">
        <v>9705</v>
      </c>
      <c r="F2931" s="356"/>
      <c r="G2931" s="355">
        <v>9841</v>
      </c>
    </row>
    <row r="2932" spans="1:7" hidden="1" x14ac:dyDescent="0.3">
      <c r="A2932" s="356">
        <v>106318</v>
      </c>
      <c r="B2932" s="356">
        <v>358</v>
      </c>
      <c r="C2932" s="356" t="s">
        <v>481</v>
      </c>
      <c r="D2932" s="356">
        <v>3582044</v>
      </c>
      <c r="E2932" s="356" t="s">
        <v>9704</v>
      </c>
      <c r="F2932" s="356"/>
      <c r="G2932" s="355">
        <v>9159.25</v>
      </c>
    </row>
    <row r="2933" spans="1:7" hidden="1" x14ac:dyDescent="0.3">
      <c r="A2933" s="356">
        <v>106321</v>
      </c>
      <c r="B2933" s="356">
        <v>358</v>
      </c>
      <c r="C2933" s="356" t="s">
        <v>481</v>
      </c>
      <c r="D2933" s="356">
        <v>3582047</v>
      </c>
      <c r="E2933" s="356" t="s">
        <v>9703</v>
      </c>
      <c r="F2933" s="356"/>
      <c r="G2933" s="355">
        <v>8311</v>
      </c>
    </row>
    <row r="2934" spans="1:7" hidden="1" x14ac:dyDescent="0.3">
      <c r="A2934" s="356">
        <v>106322</v>
      </c>
      <c r="B2934" s="356">
        <v>358</v>
      </c>
      <c r="C2934" s="356" t="s">
        <v>481</v>
      </c>
      <c r="D2934" s="356">
        <v>3582049</v>
      </c>
      <c r="E2934" s="356" t="s">
        <v>9702</v>
      </c>
      <c r="F2934" s="356"/>
      <c r="G2934" s="355">
        <v>11141.5</v>
      </c>
    </row>
    <row r="2935" spans="1:7" hidden="1" x14ac:dyDescent="0.3">
      <c r="A2935" s="356">
        <v>106323</v>
      </c>
      <c r="B2935" s="356">
        <v>358</v>
      </c>
      <c r="C2935" s="356" t="s">
        <v>481</v>
      </c>
      <c r="D2935" s="356">
        <v>3582050</v>
      </c>
      <c r="E2935" s="356" t="s">
        <v>9701</v>
      </c>
      <c r="F2935" s="356"/>
      <c r="G2935" s="355">
        <v>6880</v>
      </c>
    </row>
    <row r="2936" spans="1:7" hidden="1" x14ac:dyDescent="0.3">
      <c r="A2936" s="356">
        <v>106324</v>
      </c>
      <c r="B2936" s="356">
        <v>358</v>
      </c>
      <c r="C2936" s="356" t="s">
        <v>481</v>
      </c>
      <c r="D2936" s="356">
        <v>3582051</v>
      </c>
      <c r="E2936" s="356" t="s">
        <v>9700</v>
      </c>
      <c r="F2936" s="356"/>
      <c r="G2936" s="355">
        <v>6376</v>
      </c>
    </row>
    <row r="2937" spans="1:7" hidden="1" x14ac:dyDescent="0.3">
      <c r="A2937" s="356">
        <v>106325</v>
      </c>
      <c r="B2937" s="356">
        <v>358</v>
      </c>
      <c r="C2937" s="356" t="s">
        <v>481</v>
      </c>
      <c r="D2937" s="356">
        <v>3582052</v>
      </c>
      <c r="E2937" s="356" t="s">
        <v>9699</v>
      </c>
      <c r="F2937" s="356"/>
      <c r="G2937" s="355">
        <v>11229.25</v>
      </c>
    </row>
    <row r="2938" spans="1:7" hidden="1" x14ac:dyDescent="0.3">
      <c r="A2938" s="356">
        <v>106327</v>
      </c>
      <c r="B2938" s="356">
        <v>358</v>
      </c>
      <c r="C2938" s="356" t="s">
        <v>481</v>
      </c>
      <c r="D2938" s="356">
        <v>3582056</v>
      </c>
      <c r="E2938" s="356" t="s">
        <v>9698</v>
      </c>
      <c r="F2938" s="356"/>
      <c r="G2938" s="355">
        <v>6801.25</v>
      </c>
    </row>
    <row r="2939" spans="1:7" hidden="1" x14ac:dyDescent="0.3">
      <c r="A2939" s="356">
        <v>106328</v>
      </c>
      <c r="B2939" s="356">
        <v>358</v>
      </c>
      <c r="C2939" s="356" t="s">
        <v>481</v>
      </c>
      <c r="D2939" s="356">
        <v>3582057</v>
      </c>
      <c r="E2939" s="356" t="s">
        <v>9697</v>
      </c>
      <c r="F2939" s="356"/>
      <c r="G2939" s="355">
        <v>6349</v>
      </c>
    </row>
    <row r="2940" spans="1:7" hidden="1" x14ac:dyDescent="0.3">
      <c r="A2940" s="356">
        <v>106329</v>
      </c>
      <c r="B2940" s="356">
        <v>358</v>
      </c>
      <c r="C2940" s="356" t="s">
        <v>481</v>
      </c>
      <c r="D2940" s="356">
        <v>3582058</v>
      </c>
      <c r="E2940" s="356" t="s">
        <v>1225</v>
      </c>
      <c r="F2940" s="356"/>
      <c r="G2940" s="355">
        <v>7404.7</v>
      </c>
    </row>
    <row r="2941" spans="1:7" hidden="1" x14ac:dyDescent="0.3">
      <c r="A2941" s="356">
        <v>106332</v>
      </c>
      <c r="B2941" s="356">
        <v>358</v>
      </c>
      <c r="C2941" s="356" t="s">
        <v>481</v>
      </c>
      <c r="D2941" s="356">
        <v>3582061</v>
      </c>
      <c r="E2941" s="356" t="s">
        <v>9360</v>
      </c>
      <c r="F2941" s="356"/>
      <c r="G2941" s="355">
        <v>6648.25</v>
      </c>
    </row>
    <row r="2942" spans="1:7" hidden="1" x14ac:dyDescent="0.3">
      <c r="A2942" s="356">
        <v>106334</v>
      </c>
      <c r="B2942" s="356">
        <v>358</v>
      </c>
      <c r="C2942" s="356" t="s">
        <v>481</v>
      </c>
      <c r="D2942" s="356">
        <v>3582063</v>
      </c>
      <c r="E2942" s="356" t="s">
        <v>624</v>
      </c>
      <c r="F2942" s="356"/>
      <c r="G2942" s="355">
        <v>6259</v>
      </c>
    </row>
    <row r="2943" spans="1:7" hidden="1" x14ac:dyDescent="0.3">
      <c r="A2943" s="356">
        <v>106337</v>
      </c>
      <c r="B2943" s="356">
        <v>358</v>
      </c>
      <c r="C2943" s="356" t="s">
        <v>481</v>
      </c>
      <c r="D2943" s="356">
        <v>3583005</v>
      </c>
      <c r="E2943" s="356" t="s">
        <v>2981</v>
      </c>
      <c r="F2943" s="356"/>
      <c r="G2943" s="355">
        <v>6515.5</v>
      </c>
    </row>
    <row r="2944" spans="1:7" hidden="1" x14ac:dyDescent="0.3">
      <c r="A2944" s="356">
        <v>106338</v>
      </c>
      <c r="B2944" s="356">
        <v>358</v>
      </c>
      <c r="C2944" s="356" t="s">
        <v>481</v>
      </c>
      <c r="D2944" s="356">
        <v>3583301</v>
      </c>
      <c r="E2944" s="356" t="s">
        <v>9696</v>
      </c>
      <c r="F2944" s="356" t="s">
        <v>294</v>
      </c>
      <c r="G2944" s="355">
        <v>11233.35</v>
      </c>
    </row>
    <row r="2945" spans="1:7" hidden="1" x14ac:dyDescent="0.3">
      <c r="A2945" s="356">
        <v>106340</v>
      </c>
      <c r="B2945" s="356">
        <v>358</v>
      </c>
      <c r="C2945" s="356" t="s">
        <v>481</v>
      </c>
      <c r="D2945" s="356">
        <v>3583304</v>
      </c>
      <c r="E2945" s="356" t="s">
        <v>9695</v>
      </c>
      <c r="F2945" s="356" t="s">
        <v>294</v>
      </c>
      <c r="G2945" s="355">
        <v>12501.81</v>
      </c>
    </row>
    <row r="2946" spans="1:7" hidden="1" x14ac:dyDescent="0.3">
      <c r="A2946" s="356">
        <v>106341</v>
      </c>
      <c r="B2946" s="356">
        <v>358</v>
      </c>
      <c r="C2946" s="356" t="s">
        <v>481</v>
      </c>
      <c r="D2946" s="356">
        <v>3583305</v>
      </c>
      <c r="E2946" s="356" t="s">
        <v>9694</v>
      </c>
      <c r="F2946" s="356" t="s">
        <v>294</v>
      </c>
      <c r="G2946" s="355">
        <v>8486.48</v>
      </c>
    </row>
    <row r="2947" spans="1:7" hidden="1" x14ac:dyDescent="0.3">
      <c r="A2947" s="356">
        <v>106343</v>
      </c>
      <c r="B2947" s="356">
        <v>358</v>
      </c>
      <c r="C2947" s="356" t="s">
        <v>481</v>
      </c>
      <c r="D2947" s="356">
        <v>3583307</v>
      </c>
      <c r="E2947" s="356" t="s">
        <v>1490</v>
      </c>
      <c r="F2947" s="356" t="s">
        <v>294</v>
      </c>
      <c r="G2947" s="355">
        <v>7328.34</v>
      </c>
    </row>
    <row r="2948" spans="1:7" hidden="1" x14ac:dyDescent="0.3">
      <c r="A2948" s="356">
        <v>106344</v>
      </c>
      <c r="B2948" s="356">
        <v>358</v>
      </c>
      <c r="C2948" s="356" t="s">
        <v>481</v>
      </c>
      <c r="D2948" s="356">
        <v>3583308</v>
      </c>
      <c r="E2948" s="356" t="s">
        <v>123</v>
      </c>
      <c r="F2948" s="356" t="s">
        <v>294</v>
      </c>
      <c r="G2948" s="355">
        <v>7654.45</v>
      </c>
    </row>
    <row r="2949" spans="1:7" hidden="1" x14ac:dyDescent="0.3">
      <c r="A2949" s="356">
        <v>106345</v>
      </c>
      <c r="B2949" s="356">
        <v>358</v>
      </c>
      <c r="C2949" s="356" t="s">
        <v>481</v>
      </c>
      <c r="D2949" s="356">
        <v>3583309</v>
      </c>
      <c r="E2949" s="356" t="s">
        <v>411</v>
      </c>
      <c r="F2949" s="356" t="s">
        <v>294</v>
      </c>
      <c r="G2949" s="355">
        <v>7087.28</v>
      </c>
    </row>
    <row r="2950" spans="1:7" hidden="1" x14ac:dyDescent="0.3">
      <c r="A2950" s="356">
        <v>106346</v>
      </c>
      <c r="B2950" s="356">
        <v>358</v>
      </c>
      <c r="C2950" s="356" t="s">
        <v>481</v>
      </c>
      <c r="D2950" s="356">
        <v>3583310</v>
      </c>
      <c r="E2950" s="356" t="s">
        <v>9693</v>
      </c>
      <c r="F2950" s="356" t="s">
        <v>294</v>
      </c>
      <c r="G2950" s="355">
        <v>6825.33</v>
      </c>
    </row>
    <row r="2951" spans="1:7" hidden="1" x14ac:dyDescent="0.3">
      <c r="A2951" s="356">
        <v>106347</v>
      </c>
      <c r="B2951" s="356">
        <v>358</v>
      </c>
      <c r="C2951" s="356" t="s">
        <v>481</v>
      </c>
      <c r="D2951" s="356">
        <v>3583311</v>
      </c>
      <c r="E2951" s="356" t="s">
        <v>9692</v>
      </c>
      <c r="F2951" s="356" t="s">
        <v>294</v>
      </c>
      <c r="G2951" s="355">
        <v>7069.3</v>
      </c>
    </row>
    <row r="2952" spans="1:7" hidden="1" x14ac:dyDescent="0.3">
      <c r="A2952" s="356">
        <v>106348</v>
      </c>
      <c r="B2952" s="356">
        <v>358</v>
      </c>
      <c r="C2952" s="356" t="s">
        <v>481</v>
      </c>
      <c r="D2952" s="356">
        <v>3583312</v>
      </c>
      <c r="E2952" s="356" t="s">
        <v>1533</v>
      </c>
      <c r="F2952" s="356" t="s">
        <v>294</v>
      </c>
      <c r="G2952" s="355">
        <v>9754.4500000000007</v>
      </c>
    </row>
    <row r="2953" spans="1:7" hidden="1" x14ac:dyDescent="0.3">
      <c r="A2953" s="356">
        <v>106349</v>
      </c>
      <c r="B2953" s="356">
        <v>358</v>
      </c>
      <c r="C2953" s="356" t="s">
        <v>481</v>
      </c>
      <c r="D2953" s="356">
        <v>3583313</v>
      </c>
      <c r="E2953" s="356" t="s">
        <v>123</v>
      </c>
      <c r="F2953" s="356" t="s">
        <v>294</v>
      </c>
      <c r="G2953" s="355">
        <v>6810.75</v>
      </c>
    </row>
    <row r="2954" spans="1:7" hidden="1" x14ac:dyDescent="0.3">
      <c r="A2954" s="356">
        <v>106350</v>
      </c>
      <c r="B2954" s="356">
        <v>358</v>
      </c>
      <c r="C2954" s="356" t="s">
        <v>481</v>
      </c>
      <c r="D2954" s="356">
        <v>3583314</v>
      </c>
      <c r="E2954" s="356" t="s">
        <v>9691</v>
      </c>
      <c r="F2954" s="356" t="s">
        <v>294</v>
      </c>
      <c r="G2954" s="355">
        <v>7244.75</v>
      </c>
    </row>
    <row r="2955" spans="1:7" hidden="1" x14ac:dyDescent="0.3">
      <c r="A2955" s="356">
        <v>106352</v>
      </c>
      <c r="B2955" s="356">
        <v>358</v>
      </c>
      <c r="C2955" s="356" t="s">
        <v>481</v>
      </c>
      <c r="D2955" s="356">
        <v>3583318</v>
      </c>
      <c r="E2955" s="356" t="s">
        <v>8954</v>
      </c>
      <c r="F2955" s="356" t="s">
        <v>294</v>
      </c>
      <c r="G2955" s="355">
        <v>6888.02</v>
      </c>
    </row>
    <row r="2956" spans="1:7" hidden="1" x14ac:dyDescent="0.3">
      <c r="A2956" s="356">
        <v>106353</v>
      </c>
      <c r="B2956" s="356">
        <v>358</v>
      </c>
      <c r="C2956" s="356" t="s">
        <v>481</v>
      </c>
      <c r="D2956" s="356">
        <v>3583319</v>
      </c>
      <c r="E2956" s="356" t="s">
        <v>9690</v>
      </c>
      <c r="F2956" s="356" t="s">
        <v>294</v>
      </c>
      <c r="G2956" s="355">
        <v>8494.74</v>
      </c>
    </row>
    <row r="2957" spans="1:7" hidden="1" x14ac:dyDescent="0.3">
      <c r="A2957" s="356">
        <v>106355</v>
      </c>
      <c r="B2957" s="356">
        <v>358</v>
      </c>
      <c r="C2957" s="356" t="s">
        <v>481</v>
      </c>
      <c r="D2957" s="356">
        <v>3583324</v>
      </c>
      <c r="E2957" s="356" t="s">
        <v>7754</v>
      </c>
      <c r="F2957" s="356" t="s">
        <v>294</v>
      </c>
      <c r="G2957" s="355">
        <v>6988.14</v>
      </c>
    </row>
    <row r="2958" spans="1:7" hidden="1" x14ac:dyDescent="0.3">
      <c r="A2958" s="356">
        <v>106356</v>
      </c>
      <c r="B2958" s="356">
        <v>358</v>
      </c>
      <c r="C2958" s="356" t="s">
        <v>481</v>
      </c>
      <c r="D2958" s="356">
        <v>3583325</v>
      </c>
      <c r="E2958" s="356" t="s">
        <v>9689</v>
      </c>
      <c r="F2958" s="356" t="s">
        <v>294</v>
      </c>
      <c r="G2958" s="355">
        <v>8234.73</v>
      </c>
    </row>
    <row r="2959" spans="1:7" hidden="1" x14ac:dyDescent="0.3">
      <c r="A2959" s="356">
        <v>106358</v>
      </c>
      <c r="B2959" s="356">
        <v>358</v>
      </c>
      <c r="C2959" s="356" t="s">
        <v>481</v>
      </c>
      <c r="D2959" s="356">
        <v>3583327</v>
      </c>
      <c r="E2959" s="356" t="s">
        <v>2171</v>
      </c>
      <c r="F2959" s="356" t="s">
        <v>294</v>
      </c>
      <c r="G2959" s="355">
        <v>7267.59</v>
      </c>
    </row>
    <row r="2960" spans="1:7" hidden="1" x14ac:dyDescent="0.3">
      <c r="A2960" s="356">
        <v>106359</v>
      </c>
      <c r="B2960" s="356">
        <v>358</v>
      </c>
      <c r="C2960" s="356" t="s">
        <v>481</v>
      </c>
      <c r="D2960" s="356">
        <v>3583330</v>
      </c>
      <c r="E2960" s="356" t="s">
        <v>9688</v>
      </c>
      <c r="F2960" s="356" t="s">
        <v>294</v>
      </c>
      <c r="G2960" s="355">
        <v>7184</v>
      </c>
    </row>
    <row r="2961" spans="1:7" hidden="1" x14ac:dyDescent="0.3">
      <c r="A2961" s="356">
        <v>106360</v>
      </c>
      <c r="B2961" s="356">
        <v>358</v>
      </c>
      <c r="C2961" s="356" t="s">
        <v>481</v>
      </c>
      <c r="D2961" s="356">
        <v>3583331</v>
      </c>
      <c r="E2961" s="356" t="s">
        <v>9687</v>
      </c>
      <c r="F2961" s="356" t="s">
        <v>294</v>
      </c>
      <c r="G2961" s="355">
        <v>6786.45</v>
      </c>
    </row>
    <row r="2962" spans="1:7" hidden="1" x14ac:dyDescent="0.3">
      <c r="A2962" s="356">
        <v>106365</v>
      </c>
      <c r="B2962" s="356">
        <v>358</v>
      </c>
      <c r="C2962" s="356" t="s">
        <v>481</v>
      </c>
      <c r="D2962" s="356">
        <v>3584015</v>
      </c>
      <c r="E2962" s="356" t="s">
        <v>9686</v>
      </c>
      <c r="F2962" s="356"/>
      <c r="G2962" s="355">
        <v>10091.879999999999</v>
      </c>
    </row>
    <row r="2963" spans="1:7" hidden="1" x14ac:dyDescent="0.3">
      <c r="A2963" s="356">
        <v>106368</v>
      </c>
      <c r="B2963" s="356">
        <v>358</v>
      </c>
      <c r="C2963" s="356" t="s">
        <v>481</v>
      </c>
      <c r="D2963" s="356">
        <v>3584025</v>
      </c>
      <c r="E2963" s="356" t="s">
        <v>9685</v>
      </c>
      <c r="F2963" s="356"/>
      <c r="G2963" s="355">
        <v>18872.5</v>
      </c>
    </row>
    <row r="2964" spans="1:7" hidden="1" x14ac:dyDescent="0.3">
      <c r="A2964" s="356">
        <v>106370</v>
      </c>
      <c r="B2964" s="356">
        <v>358</v>
      </c>
      <c r="C2964" s="356" t="s">
        <v>481</v>
      </c>
      <c r="D2964" s="356">
        <v>3584028</v>
      </c>
      <c r="E2964" s="356" t="s">
        <v>9684</v>
      </c>
      <c r="F2964" s="356"/>
      <c r="G2964" s="355">
        <v>18917.5</v>
      </c>
    </row>
    <row r="2965" spans="1:7" hidden="1" x14ac:dyDescent="0.3">
      <c r="A2965" s="356">
        <v>106372</v>
      </c>
      <c r="B2965" s="356">
        <v>358</v>
      </c>
      <c r="C2965" s="356" t="s">
        <v>481</v>
      </c>
      <c r="D2965" s="356">
        <v>3584602</v>
      </c>
      <c r="E2965" s="356" t="s">
        <v>9683</v>
      </c>
      <c r="F2965" s="356" t="s">
        <v>294</v>
      </c>
      <c r="G2965" s="355">
        <v>13651.2</v>
      </c>
    </row>
    <row r="2966" spans="1:7" hidden="1" x14ac:dyDescent="0.3">
      <c r="A2966" s="356">
        <v>106375</v>
      </c>
      <c r="B2966" s="356">
        <v>358</v>
      </c>
      <c r="C2966" s="356" t="s">
        <v>481</v>
      </c>
      <c r="D2966" s="356">
        <v>3585402</v>
      </c>
      <c r="E2966" s="356" t="s">
        <v>9682</v>
      </c>
      <c r="F2966" s="356"/>
      <c r="G2966" s="355">
        <v>17111.88</v>
      </c>
    </row>
    <row r="2967" spans="1:7" hidden="1" x14ac:dyDescent="0.3">
      <c r="A2967" s="356">
        <v>106376</v>
      </c>
      <c r="B2967" s="356">
        <v>358</v>
      </c>
      <c r="C2967" s="356" t="s">
        <v>481</v>
      </c>
      <c r="D2967" s="356">
        <v>3585403</v>
      </c>
      <c r="E2967" s="356" t="s">
        <v>9681</v>
      </c>
      <c r="F2967" s="356" t="s">
        <v>294</v>
      </c>
      <c r="G2967" s="355">
        <v>30576.15</v>
      </c>
    </row>
    <row r="2968" spans="1:7" hidden="1" x14ac:dyDescent="0.3">
      <c r="A2968" s="356">
        <v>106391</v>
      </c>
      <c r="B2968" s="356">
        <v>358</v>
      </c>
      <c r="C2968" s="356" t="s">
        <v>481</v>
      </c>
      <c r="D2968" s="356">
        <v>3587001</v>
      </c>
      <c r="E2968" s="356" t="s">
        <v>9680</v>
      </c>
      <c r="F2968" s="356"/>
      <c r="G2968" s="355">
        <v>7813.75</v>
      </c>
    </row>
    <row r="2969" spans="1:7" hidden="1" x14ac:dyDescent="0.3">
      <c r="A2969" s="356">
        <v>106394</v>
      </c>
      <c r="B2969" s="356">
        <v>358</v>
      </c>
      <c r="C2969" s="356" t="s">
        <v>481</v>
      </c>
      <c r="D2969" s="356">
        <v>3587005</v>
      </c>
      <c r="E2969" s="356" t="s">
        <v>9679</v>
      </c>
      <c r="F2969" s="356"/>
      <c r="G2969" s="355">
        <v>7253.5</v>
      </c>
    </row>
    <row r="2970" spans="1:7" hidden="1" x14ac:dyDescent="0.3">
      <c r="A2970" s="356">
        <v>106397</v>
      </c>
      <c r="B2970" s="356">
        <v>359</v>
      </c>
      <c r="C2970" s="356" t="s">
        <v>401</v>
      </c>
      <c r="D2970" s="356">
        <v>3591000</v>
      </c>
      <c r="E2970" s="356" t="s">
        <v>9678</v>
      </c>
      <c r="F2970" s="356"/>
      <c r="G2970" s="355">
        <v>5032.75</v>
      </c>
    </row>
    <row r="2971" spans="1:7" hidden="1" x14ac:dyDescent="0.3">
      <c r="A2971" s="356">
        <v>106398</v>
      </c>
      <c r="B2971" s="356">
        <v>359</v>
      </c>
      <c r="C2971" s="356" t="s">
        <v>401</v>
      </c>
      <c r="D2971" s="356">
        <v>3591003</v>
      </c>
      <c r="E2971" s="356" t="s">
        <v>9677</v>
      </c>
      <c r="F2971" s="356"/>
      <c r="G2971" s="355">
        <v>4953.1000000000004</v>
      </c>
    </row>
    <row r="2972" spans="1:7" hidden="1" x14ac:dyDescent="0.3">
      <c r="A2972" s="356">
        <v>106399</v>
      </c>
      <c r="B2972" s="356">
        <v>359</v>
      </c>
      <c r="C2972" s="356" t="s">
        <v>401</v>
      </c>
      <c r="D2972" s="356">
        <v>3592000</v>
      </c>
      <c r="E2972" s="356" t="s">
        <v>1545</v>
      </c>
      <c r="F2972" s="356"/>
      <c r="G2972" s="355">
        <v>7180.15</v>
      </c>
    </row>
    <row r="2973" spans="1:7" hidden="1" x14ac:dyDescent="0.3">
      <c r="A2973" s="356">
        <v>106402</v>
      </c>
      <c r="B2973" s="356">
        <v>359</v>
      </c>
      <c r="C2973" s="356" t="s">
        <v>401</v>
      </c>
      <c r="D2973" s="356">
        <v>3592007</v>
      </c>
      <c r="E2973" s="356" t="s">
        <v>3487</v>
      </c>
      <c r="F2973" s="356"/>
      <c r="G2973" s="355">
        <v>6396.25</v>
      </c>
    </row>
    <row r="2974" spans="1:7" hidden="1" x14ac:dyDescent="0.3">
      <c r="A2974" s="356">
        <v>106403</v>
      </c>
      <c r="B2974" s="356">
        <v>359</v>
      </c>
      <c r="C2974" s="356" t="s">
        <v>401</v>
      </c>
      <c r="D2974" s="356">
        <v>3592009</v>
      </c>
      <c r="E2974" s="356" t="s">
        <v>9676</v>
      </c>
      <c r="F2974" s="356"/>
      <c r="G2974" s="355">
        <v>7629.25</v>
      </c>
    </row>
    <row r="2975" spans="1:7" hidden="1" x14ac:dyDescent="0.3">
      <c r="A2975" s="356">
        <v>106404</v>
      </c>
      <c r="B2975" s="356">
        <v>359</v>
      </c>
      <c r="C2975" s="356" t="s">
        <v>401</v>
      </c>
      <c r="D2975" s="356">
        <v>3592010</v>
      </c>
      <c r="E2975" s="356" t="s">
        <v>9675</v>
      </c>
      <c r="F2975" s="356"/>
      <c r="G2975" s="355">
        <v>6655</v>
      </c>
    </row>
    <row r="2976" spans="1:7" hidden="1" x14ac:dyDescent="0.3">
      <c r="A2976" s="356">
        <v>106405</v>
      </c>
      <c r="B2976" s="356">
        <v>359</v>
      </c>
      <c r="C2976" s="356" t="s">
        <v>401</v>
      </c>
      <c r="D2976" s="356">
        <v>3592013</v>
      </c>
      <c r="E2976" s="356" t="s">
        <v>9674</v>
      </c>
      <c r="F2976" s="356"/>
      <c r="G2976" s="355">
        <v>9388.75</v>
      </c>
    </row>
    <row r="2977" spans="1:7" hidden="1" x14ac:dyDescent="0.3">
      <c r="A2977" s="356">
        <v>106407</v>
      </c>
      <c r="B2977" s="356">
        <v>359</v>
      </c>
      <c r="C2977" s="356" t="s">
        <v>401</v>
      </c>
      <c r="D2977" s="356">
        <v>3592017</v>
      </c>
      <c r="E2977" s="356" t="s">
        <v>9673</v>
      </c>
      <c r="F2977" s="356"/>
      <c r="G2977" s="355">
        <v>9150.25</v>
      </c>
    </row>
    <row r="2978" spans="1:7" hidden="1" x14ac:dyDescent="0.3">
      <c r="A2978" s="357">
        <v>106412</v>
      </c>
      <c r="B2978" s="357">
        <v>359</v>
      </c>
      <c r="C2978" s="357" t="s">
        <v>401</v>
      </c>
      <c r="D2978" s="357">
        <v>3592026</v>
      </c>
      <c r="E2978" s="357" t="s">
        <v>9672</v>
      </c>
      <c r="F2978" s="357"/>
      <c r="G2978" s="358">
        <v>9141.25</v>
      </c>
    </row>
    <row r="2979" spans="1:7" hidden="1" x14ac:dyDescent="0.3">
      <c r="A2979" s="356">
        <v>106414</v>
      </c>
      <c r="B2979" s="356">
        <v>359</v>
      </c>
      <c r="C2979" s="356" t="s">
        <v>401</v>
      </c>
      <c r="D2979" s="356">
        <v>3592030</v>
      </c>
      <c r="E2979" s="356" t="s">
        <v>9671</v>
      </c>
      <c r="F2979" s="356"/>
      <c r="G2979" s="355">
        <v>5980</v>
      </c>
    </row>
    <row r="2980" spans="1:7" hidden="1" x14ac:dyDescent="0.3">
      <c r="A2980" s="356">
        <v>106415</v>
      </c>
      <c r="B2980" s="356">
        <v>359</v>
      </c>
      <c r="C2980" s="356" t="s">
        <v>401</v>
      </c>
      <c r="D2980" s="356">
        <v>3592031</v>
      </c>
      <c r="E2980" s="356" t="s">
        <v>9670</v>
      </c>
      <c r="F2980" s="356"/>
      <c r="G2980" s="355">
        <v>6306.25</v>
      </c>
    </row>
    <row r="2981" spans="1:7" hidden="1" x14ac:dyDescent="0.3">
      <c r="A2981" s="356">
        <v>106417</v>
      </c>
      <c r="B2981" s="356">
        <v>359</v>
      </c>
      <c r="C2981" s="356" t="s">
        <v>401</v>
      </c>
      <c r="D2981" s="356">
        <v>3592033</v>
      </c>
      <c r="E2981" s="356" t="s">
        <v>9669</v>
      </c>
      <c r="F2981" s="356"/>
      <c r="G2981" s="355">
        <v>6781</v>
      </c>
    </row>
    <row r="2982" spans="1:7" hidden="1" x14ac:dyDescent="0.3">
      <c r="A2982" s="356">
        <v>106418</v>
      </c>
      <c r="B2982" s="356">
        <v>359</v>
      </c>
      <c r="C2982" s="356" t="s">
        <v>401</v>
      </c>
      <c r="D2982" s="356">
        <v>3592034</v>
      </c>
      <c r="E2982" s="356" t="s">
        <v>9668</v>
      </c>
      <c r="F2982" s="356"/>
      <c r="G2982" s="355">
        <v>6598.75</v>
      </c>
    </row>
    <row r="2983" spans="1:7" hidden="1" x14ac:dyDescent="0.3">
      <c r="A2983" s="356">
        <v>106421</v>
      </c>
      <c r="B2983" s="356">
        <v>359</v>
      </c>
      <c r="C2983" s="356" t="s">
        <v>401</v>
      </c>
      <c r="D2983" s="356">
        <v>3592039</v>
      </c>
      <c r="E2983" s="356" t="s">
        <v>9667</v>
      </c>
      <c r="F2983" s="356"/>
      <c r="G2983" s="355">
        <v>6407.5</v>
      </c>
    </row>
    <row r="2984" spans="1:7" hidden="1" x14ac:dyDescent="0.3">
      <c r="A2984" s="356">
        <v>106422</v>
      </c>
      <c r="B2984" s="356">
        <v>359</v>
      </c>
      <c r="C2984" s="356" t="s">
        <v>401</v>
      </c>
      <c r="D2984" s="356">
        <v>3592040</v>
      </c>
      <c r="E2984" s="356" t="s">
        <v>9666</v>
      </c>
      <c r="F2984" s="356"/>
      <c r="G2984" s="355">
        <v>6306.25</v>
      </c>
    </row>
    <row r="2985" spans="1:7" hidden="1" x14ac:dyDescent="0.3">
      <c r="A2985" s="356">
        <v>106424</v>
      </c>
      <c r="B2985" s="356">
        <v>359</v>
      </c>
      <c r="C2985" s="356" t="s">
        <v>401</v>
      </c>
      <c r="D2985" s="356">
        <v>3592043</v>
      </c>
      <c r="E2985" s="356" t="s">
        <v>9665</v>
      </c>
      <c r="F2985" s="356"/>
      <c r="G2985" s="355">
        <v>8917.6</v>
      </c>
    </row>
    <row r="2986" spans="1:7" hidden="1" x14ac:dyDescent="0.3">
      <c r="A2986" s="356">
        <v>106425</v>
      </c>
      <c r="B2986" s="356">
        <v>359</v>
      </c>
      <c r="C2986" s="356" t="s">
        <v>401</v>
      </c>
      <c r="D2986" s="356">
        <v>3592045</v>
      </c>
      <c r="E2986" s="356" t="s">
        <v>9664</v>
      </c>
      <c r="F2986" s="356"/>
      <c r="G2986" s="355">
        <v>6619</v>
      </c>
    </row>
    <row r="2987" spans="1:7" hidden="1" x14ac:dyDescent="0.3">
      <c r="A2987" s="356">
        <v>106426</v>
      </c>
      <c r="B2987" s="356">
        <v>359</v>
      </c>
      <c r="C2987" s="356" t="s">
        <v>401</v>
      </c>
      <c r="D2987" s="356">
        <v>3592046</v>
      </c>
      <c r="E2987" s="356" t="s">
        <v>9663</v>
      </c>
      <c r="F2987" s="356"/>
      <c r="G2987" s="355">
        <v>7974.85</v>
      </c>
    </row>
    <row r="2988" spans="1:7" hidden="1" x14ac:dyDescent="0.3">
      <c r="A2988" s="357">
        <v>106427</v>
      </c>
      <c r="B2988" s="357">
        <v>359</v>
      </c>
      <c r="C2988" s="357" t="s">
        <v>401</v>
      </c>
      <c r="D2988" s="357">
        <v>3592047</v>
      </c>
      <c r="E2988" s="357" t="s">
        <v>9662</v>
      </c>
      <c r="F2988" s="357"/>
      <c r="G2988" s="355">
        <v>8567.5</v>
      </c>
    </row>
    <row r="2989" spans="1:7" hidden="1" x14ac:dyDescent="0.3">
      <c r="A2989" s="356">
        <v>106428</v>
      </c>
      <c r="B2989" s="356">
        <v>359</v>
      </c>
      <c r="C2989" s="356" t="s">
        <v>401</v>
      </c>
      <c r="D2989" s="356">
        <v>3592049</v>
      </c>
      <c r="E2989" s="356" t="s">
        <v>9661</v>
      </c>
      <c r="F2989" s="356"/>
      <c r="G2989" s="355">
        <v>8725</v>
      </c>
    </row>
    <row r="2990" spans="1:7" hidden="1" x14ac:dyDescent="0.3">
      <c r="A2990" s="356">
        <v>106429</v>
      </c>
      <c r="B2990" s="356">
        <v>359</v>
      </c>
      <c r="C2990" s="356" t="s">
        <v>401</v>
      </c>
      <c r="D2990" s="356">
        <v>3592050</v>
      </c>
      <c r="E2990" s="356" t="s">
        <v>9660</v>
      </c>
      <c r="F2990" s="356"/>
      <c r="G2990" s="355">
        <v>6148.75</v>
      </c>
    </row>
    <row r="2991" spans="1:7" hidden="1" x14ac:dyDescent="0.3">
      <c r="A2991" s="356">
        <v>106430</v>
      </c>
      <c r="B2991" s="356">
        <v>359</v>
      </c>
      <c r="C2991" s="356" t="s">
        <v>401</v>
      </c>
      <c r="D2991" s="356">
        <v>3592051</v>
      </c>
      <c r="E2991" s="356" t="s">
        <v>9659</v>
      </c>
      <c r="F2991" s="356"/>
      <c r="G2991" s="355">
        <v>8365</v>
      </c>
    </row>
    <row r="2992" spans="1:7" hidden="1" x14ac:dyDescent="0.3">
      <c r="A2992" s="356">
        <v>106431</v>
      </c>
      <c r="B2992" s="356">
        <v>359</v>
      </c>
      <c r="C2992" s="356" t="s">
        <v>401</v>
      </c>
      <c r="D2992" s="356">
        <v>3592053</v>
      </c>
      <c r="E2992" s="356" t="s">
        <v>9658</v>
      </c>
      <c r="F2992" s="356"/>
      <c r="G2992" s="355">
        <v>6328.75</v>
      </c>
    </row>
    <row r="2993" spans="1:7" hidden="1" x14ac:dyDescent="0.3">
      <c r="A2993" s="356">
        <v>106433</v>
      </c>
      <c r="B2993" s="356">
        <v>359</v>
      </c>
      <c r="C2993" s="356" t="s">
        <v>401</v>
      </c>
      <c r="D2993" s="356">
        <v>3592058</v>
      </c>
      <c r="E2993" s="356" t="s">
        <v>9657</v>
      </c>
      <c r="F2993" s="356"/>
      <c r="G2993" s="355">
        <v>9272.65</v>
      </c>
    </row>
    <row r="2994" spans="1:7" hidden="1" x14ac:dyDescent="0.3">
      <c r="A2994" s="356">
        <v>106436</v>
      </c>
      <c r="B2994" s="356">
        <v>359</v>
      </c>
      <c r="C2994" s="356" t="s">
        <v>401</v>
      </c>
      <c r="D2994" s="356">
        <v>3592062</v>
      </c>
      <c r="E2994" s="356" t="s">
        <v>804</v>
      </c>
      <c r="F2994" s="356"/>
      <c r="G2994" s="355">
        <v>6295</v>
      </c>
    </row>
    <row r="2995" spans="1:7" hidden="1" x14ac:dyDescent="0.3">
      <c r="A2995" s="356">
        <v>106438</v>
      </c>
      <c r="B2995" s="356">
        <v>359</v>
      </c>
      <c r="C2995" s="356" t="s">
        <v>401</v>
      </c>
      <c r="D2995" s="356">
        <v>3593010</v>
      </c>
      <c r="E2995" s="356" t="s">
        <v>9656</v>
      </c>
      <c r="F2995" s="356"/>
      <c r="G2995" s="355">
        <v>6261.25</v>
      </c>
    </row>
    <row r="2996" spans="1:7" hidden="1" x14ac:dyDescent="0.3">
      <c r="A2996" s="356">
        <v>106441</v>
      </c>
      <c r="B2996" s="356">
        <v>359</v>
      </c>
      <c r="C2996" s="356" t="s">
        <v>401</v>
      </c>
      <c r="D2996" s="356">
        <v>3593015</v>
      </c>
      <c r="E2996" s="356" t="s">
        <v>9655</v>
      </c>
      <c r="F2996" s="356"/>
      <c r="G2996" s="355">
        <v>6250</v>
      </c>
    </row>
    <row r="2997" spans="1:7" hidden="1" x14ac:dyDescent="0.3">
      <c r="A2997" s="356">
        <v>106443</v>
      </c>
      <c r="B2997" s="356">
        <v>359</v>
      </c>
      <c r="C2997" s="356" t="s">
        <v>401</v>
      </c>
      <c r="D2997" s="356">
        <v>3593023</v>
      </c>
      <c r="E2997" s="356" t="s">
        <v>9654</v>
      </c>
      <c r="F2997" s="356"/>
      <c r="G2997" s="355">
        <v>6160</v>
      </c>
    </row>
    <row r="2998" spans="1:7" hidden="1" x14ac:dyDescent="0.3">
      <c r="A2998" s="356">
        <v>106447</v>
      </c>
      <c r="B2998" s="356">
        <v>359</v>
      </c>
      <c r="C2998" s="356" t="s">
        <v>401</v>
      </c>
      <c r="D2998" s="356">
        <v>3593029</v>
      </c>
      <c r="E2998" s="356" t="s">
        <v>123</v>
      </c>
      <c r="F2998" s="356"/>
      <c r="G2998" s="355">
        <v>7003.75</v>
      </c>
    </row>
    <row r="2999" spans="1:7" hidden="1" x14ac:dyDescent="0.3">
      <c r="A2999" s="356">
        <v>106448</v>
      </c>
      <c r="B2999" s="356">
        <v>359</v>
      </c>
      <c r="C2999" s="356" t="s">
        <v>401</v>
      </c>
      <c r="D2999" s="356">
        <v>3593030</v>
      </c>
      <c r="E2999" s="356" t="s">
        <v>9653</v>
      </c>
      <c r="F2999" s="356" t="s">
        <v>294</v>
      </c>
      <c r="G2999" s="355">
        <v>9277.2000000000007</v>
      </c>
    </row>
    <row r="3000" spans="1:7" hidden="1" x14ac:dyDescent="0.3">
      <c r="A3000" s="356">
        <v>106449</v>
      </c>
      <c r="B3000" s="356">
        <v>359</v>
      </c>
      <c r="C3000" s="356" t="s">
        <v>401</v>
      </c>
      <c r="D3000" s="356">
        <v>3593300</v>
      </c>
      <c r="E3000" s="356" t="s">
        <v>9652</v>
      </c>
      <c r="F3000" s="356" t="s">
        <v>294</v>
      </c>
      <c r="G3000" s="355">
        <v>6859.35</v>
      </c>
    </row>
    <row r="3001" spans="1:7" hidden="1" x14ac:dyDescent="0.3">
      <c r="A3001" s="356">
        <v>106451</v>
      </c>
      <c r="B3001" s="356">
        <v>359</v>
      </c>
      <c r="C3001" s="356" t="s">
        <v>401</v>
      </c>
      <c r="D3001" s="356">
        <v>3593308</v>
      </c>
      <c r="E3001" s="356" t="s">
        <v>2974</v>
      </c>
      <c r="F3001" s="356" t="s">
        <v>294</v>
      </c>
      <c r="G3001" s="355">
        <v>6822.9</v>
      </c>
    </row>
    <row r="3002" spans="1:7" hidden="1" x14ac:dyDescent="0.3">
      <c r="A3002" s="356">
        <v>106459</v>
      </c>
      <c r="B3002" s="356">
        <v>359</v>
      </c>
      <c r="C3002" s="356" t="s">
        <v>401</v>
      </c>
      <c r="D3002" s="356">
        <v>3593326</v>
      </c>
      <c r="E3002" s="356" t="s">
        <v>9651</v>
      </c>
      <c r="F3002" s="356" t="s">
        <v>294</v>
      </c>
      <c r="G3002" s="355">
        <v>6895.8</v>
      </c>
    </row>
    <row r="3003" spans="1:7" hidden="1" x14ac:dyDescent="0.3">
      <c r="A3003" s="356">
        <v>106460</v>
      </c>
      <c r="B3003" s="356">
        <v>359</v>
      </c>
      <c r="C3003" s="356" t="s">
        <v>401</v>
      </c>
      <c r="D3003" s="356">
        <v>3593329</v>
      </c>
      <c r="E3003" s="356" t="s">
        <v>1159</v>
      </c>
      <c r="F3003" s="356" t="s">
        <v>294</v>
      </c>
      <c r="G3003" s="355">
        <v>8577.85</v>
      </c>
    </row>
    <row r="3004" spans="1:7" hidden="1" x14ac:dyDescent="0.3">
      <c r="A3004" s="356">
        <v>106461</v>
      </c>
      <c r="B3004" s="356">
        <v>359</v>
      </c>
      <c r="C3004" s="356" t="s">
        <v>401</v>
      </c>
      <c r="D3004" s="356">
        <v>3593331</v>
      </c>
      <c r="E3004" s="356" t="s">
        <v>4247</v>
      </c>
      <c r="F3004" s="356" t="s">
        <v>294</v>
      </c>
      <c r="G3004" s="355">
        <v>9589.2099999999991</v>
      </c>
    </row>
    <row r="3005" spans="1:7" hidden="1" x14ac:dyDescent="0.3">
      <c r="A3005" s="356">
        <v>106463</v>
      </c>
      <c r="B3005" s="356">
        <v>359</v>
      </c>
      <c r="C3005" s="356" t="s">
        <v>401</v>
      </c>
      <c r="D3005" s="356">
        <v>3593336</v>
      </c>
      <c r="E3005" s="356" t="s">
        <v>9650</v>
      </c>
      <c r="F3005" s="356" t="s">
        <v>294</v>
      </c>
      <c r="G3005" s="355">
        <v>8613.81</v>
      </c>
    </row>
    <row r="3006" spans="1:7" hidden="1" x14ac:dyDescent="0.3">
      <c r="A3006" s="356">
        <v>106464</v>
      </c>
      <c r="B3006" s="356">
        <v>359</v>
      </c>
      <c r="C3006" s="356" t="s">
        <v>401</v>
      </c>
      <c r="D3006" s="356">
        <v>3593338</v>
      </c>
      <c r="E3006" s="356" t="s">
        <v>9649</v>
      </c>
      <c r="F3006" s="356" t="s">
        <v>294</v>
      </c>
      <c r="G3006" s="355">
        <v>6798.6</v>
      </c>
    </row>
    <row r="3007" spans="1:7" hidden="1" x14ac:dyDescent="0.3">
      <c r="A3007" s="356">
        <v>106465</v>
      </c>
      <c r="B3007" s="356">
        <v>359</v>
      </c>
      <c r="C3007" s="356" t="s">
        <v>401</v>
      </c>
      <c r="D3007" s="356">
        <v>3593350</v>
      </c>
      <c r="E3007" s="356" t="s">
        <v>9648</v>
      </c>
      <c r="F3007" s="356" t="s">
        <v>294</v>
      </c>
      <c r="G3007" s="355">
        <v>6847.2</v>
      </c>
    </row>
    <row r="3008" spans="1:7" hidden="1" x14ac:dyDescent="0.3">
      <c r="A3008" s="356">
        <v>106468</v>
      </c>
      <c r="B3008" s="356">
        <v>359</v>
      </c>
      <c r="C3008" s="356" t="s">
        <v>401</v>
      </c>
      <c r="D3008" s="356">
        <v>3593358</v>
      </c>
      <c r="E3008" s="356" t="s">
        <v>9647</v>
      </c>
      <c r="F3008" s="356" t="s">
        <v>294</v>
      </c>
      <c r="G3008" s="355">
        <v>5935.95</v>
      </c>
    </row>
    <row r="3009" spans="1:7" hidden="1" x14ac:dyDescent="0.3">
      <c r="A3009" s="356">
        <v>106470</v>
      </c>
      <c r="B3009" s="356">
        <v>359</v>
      </c>
      <c r="C3009" s="356" t="s">
        <v>401</v>
      </c>
      <c r="D3009" s="356">
        <v>3593361</v>
      </c>
      <c r="E3009" s="356" t="s">
        <v>9646</v>
      </c>
      <c r="F3009" s="356" t="s">
        <v>294</v>
      </c>
      <c r="G3009" s="355">
        <v>6008.85</v>
      </c>
    </row>
    <row r="3010" spans="1:7" hidden="1" x14ac:dyDescent="0.3">
      <c r="A3010" s="356">
        <v>106471</v>
      </c>
      <c r="B3010" s="356">
        <v>359</v>
      </c>
      <c r="C3010" s="356" t="s">
        <v>401</v>
      </c>
      <c r="D3010" s="356">
        <v>3593362</v>
      </c>
      <c r="E3010" s="356" t="s">
        <v>9645</v>
      </c>
      <c r="F3010" s="356" t="s">
        <v>294</v>
      </c>
      <c r="G3010" s="355">
        <v>7142.2</v>
      </c>
    </row>
    <row r="3011" spans="1:7" hidden="1" x14ac:dyDescent="0.3">
      <c r="A3011" s="356">
        <v>106472</v>
      </c>
      <c r="B3011" s="356">
        <v>359</v>
      </c>
      <c r="C3011" s="356" t="s">
        <v>401</v>
      </c>
      <c r="D3011" s="356">
        <v>3593363</v>
      </c>
      <c r="E3011" s="356" t="s">
        <v>9644</v>
      </c>
      <c r="F3011" s="356" t="s">
        <v>294</v>
      </c>
      <c r="G3011" s="355">
        <v>6774.3</v>
      </c>
    </row>
    <row r="3012" spans="1:7" hidden="1" x14ac:dyDescent="0.3">
      <c r="A3012" s="356">
        <v>106476</v>
      </c>
      <c r="B3012" s="356">
        <v>359</v>
      </c>
      <c r="C3012" s="356" t="s">
        <v>401</v>
      </c>
      <c r="D3012" s="356">
        <v>3593367</v>
      </c>
      <c r="E3012" s="356" t="s">
        <v>9643</v>
      </c>
      <c r="F3012" s="356" t="s">
        <v>294</v>
      </c>
      <c r="G3012" s="355">
        <v>9364.92</v>
      </c>
    </row>
    <row r="3013" spans="1:7" hidden="1" x14ac:dyDescent="0.3">
      <c r="A3013" s="356">
        <v>106478</v>
      </c>
      <c r="B3013" s="356">
        <v>359</v>
      </c>
      <c r="C3013" s="356" t="s">
        <v>401</v>
      </c>
      <c r="D3013" s="356">
        <v>3593370</v>
      </c>
      <c r="E3013" s="356" t="s">
        <v>9642</v>
      </c>
      <c r="F3013" s="356" t="s">
        <v>294</v>
      </c>
      <c r="G3013" s="355">
        <v>6883.65</v>
      </c>
    </row>
    <row r="3014" spans="1:7" hidden="1" x14ac:dyDescent="0.3">
      <c r="A3014" s="356">
        <v>106481</v>
      </c>
      <c r="B3014" s="356">
        <v>359</v>
      </c>
      <c r="C3014" s="356" t="s">
        <v>401</v>
      </c>
      <c r="D3014" s="356">
        <v>3593373</v>
      </c>
      <c r="E3014" s="356" t="s">
        <v>9641</v>
      </c>
      <c r="F3014" s="356" t="s">
        <v>294</v>
      </c>
      <c r="G3014" s="355">
        <v>6762.15</v>
      </c>
    </row>
    <row r="3015" spans="1:7" hidden="1" x14ac:dyDescent="0.3">
      <c r="A3015" s="356">
        <v>106482</v>
      </c>
      <c r="B3015" s="356">
        <v>359</v>
      </c>
      <c r="C3015" s="356" t="s">
        <v>401</v>
      </c>
      <c r="D3015" s="356">
        <v>3593374</v>
      </c>
      <c r="E3015" s="356" t="s">
        <v>9405</v>
      </c>
      <c r="F3015" s="356" t="s">
        <v>294</v>
      </c>
      <c r="G3015" s="355">
        <v>6786.45</v>
      </c>
    </row>
    <row r="3016" spans="1:7" hidden="1" x14ac:dyDescent="0.3">
      <c r="A3016" s="356">
        <v>106484</v>
      </c>
      <c r="B3016" s="356">
        <v>359</v>
      </c>
      <c r="C3016" s="356" t="s">
        <v>401</v>
      </c>
      <c r="D3016" s="356">
        <v>3593376</v>
      </c>
      <c r="E3016" s="356" t="s">
        <v>9640</v>
      </c>
      <c r="F3016" s="356" t="s">
        <v>294</v>
      </c>
      <c r="G3016" s="355">
        <v>6264</v>
      </c>
    </row>
    <row r="3017" spans="1:7" hidden="1" x14ac:dyDescent="0.3">
      <c r="A3017" s="356">
        <v>106485</v>
      </c>
      <c r="B3017" s="356">
        <v>359</v>
      </c>
      <c r="C3017" s="356" t="s">
        <v>401</v>
      </c>
      <c r="D3017" s="356">
        <v>3593377</v>
      </c>
      <c r="E3017" s="356" t="s">
        <v>993</v>
      </c>
      <c r="F3017" s="356" t="s">
        <v>294</v>
      </c>
      <c r="G3017" s="355">
        <v>6907.95</v>
      </c>
    </row>
    <row r="3018" spans="1:7" hidden="1" x14ac:dyDescent="0.3">
      <c r="A3018" s="356">
        <v>106486</v>
      </c>
      <c r="B3018" s="356">
        <v>359</v>
      </c>
      <c r="C3018" s="356" t="s">
        <v>401</v>
      </c>
      <c r="D3018" s="356">
        <v>3593378</v>
      </c>
      <c r="E3018" s="356" t="s">
        <v>9639</v>
      </c>
      <c r="F3018" s="356" t="s">
        <v>294</v>
      </c>
      <c r="G3018" s="355">
        <v>7059.1</v>
      </c>
    </row>
    <row r="3019" spans="1:7" hidden="1" x14ac:dyDescent="0.3">
      <c r="A3019" s="356">
        <v>106487</v>
      </c>
      <c r="B3019" s="356">
        <v>359</v>
      </c>
      <c r="C3019" s="356" t="s">
        <v>401</v>
      </c>
      <c r="D3019" s="356">
        <v>3593379</v>
      </c>
      <c r="E3019" s="356" t="s">
        <v>9638</v>
      </c>
      <c r="F3019" s="356" t="s">
        <v>294</v>
      </c>
      <c r="G3019" s="355">
        <v>6835.05</v>
      </c>
    </row>
    <row r="3020" spans="1:7" hidden="1" x14ac:dyDescent="0.3">
      <c r="A3020" s="356">
        <v>106488</v>
      </c>
      <c r="B3020" s="356">
        <v>359</v>
      </c>
      <c r="C3020" s="356" t="s">
        <v>401</v>
      </c>
      <c r="D3020" s="356">
        <v>3593382</v>
      </c>
      <c r="E3020" s="356" t="s">
        <v>7838</v>
      </c>
      <c r="F3020" s="356" t="s">
        <v>294</v>
      </c>
      <c r="G3020" s="355">
        <v>8390.25</v>
      </c>
    </row>
    <row r="3021" spans="1:7" hidden="1" x14ac:dyDescent="0.3">
      <c r="A3021" s="356">
        <v>106489</v>
      </c>
      <c r="B3021" s="356">
        <v>359</v>
      </c>
      <c r="C3021" s="356" t="s">
        <v>401</v>
      </c>
      <c r="D3021" s="356">
        <v>3593383</v>
      </c>
      <c r="E3021" s="356" t="s">
        <v>9637</v>
      </c>
      <c r="F3021" s="356" t="s">
        <v>294</v>
      </c>
      <c r="G3021" s="355">
        <v>5850.9</v>
      </c>
    </row>
    <row r="3022" spans="1:7" hidden="1" x14ac:dyDescent="0.3">
      <c r="A3022" s="356">
        <v>106490</v>
      </c>
      <c r="B3022" s="356">
        <v>359</v>
      </c>
      <c r="C3022" s="356" t="s">
        <v>401</v>
      </c>
      <c r="D3022" s="356">
        <v>3593386</v>
      </c>
      <c r="E3022" s="356" t="s">
        <v>9636</v>
      </c>
      <c r="F3022" s="356" t="s">
        <v>294</v>
      </c>
      <c r="G3022" s="355">
        <v>6737.85</v>
      </c>
    </row>
    <row r="3023" spans="1:7" hidden="1" x14ac:dyDescent="0.3">
      <c r="A3023" s="356">
        <v>106491</v>
      </c>
      <c r="B3023" s="356">
        <v>359</v>
      </c>
      <c r="C3023" s="356" t="s">
        <v>401</v>
      </c>
      <c r="D3023" s="356">
        <v>3593387</v>
      </c>
      <c r="E3023" s="356" t="s">
        <v>9635</v>
      </c>
      <c r="F3023" s="356" t="s">
        <v>294</v>
      </c>
      <c r="G3023" s="355">
        <v>5984.55</v>
      </c>
    </row>
    <row r="3024" spans="1:7" hidden="1" x14ac:dyDescent="0.3">
      <c r="A3024" s="356">
        <v>106492</v>
      </c>
      <c r="B3024" s="356">
        <v>359</v>
      </c>
      <c r="C3024" s="356" t="s">
        <v>401</v>
      </c>
      <c r="D3024" s="356">
        <v>3593388</v>
      </c>
      <c r="E3024" s="356" t="s">
        <v>9634</v>
      </c>
      <c r="F3024" s="356" t="s">
        <v>294</v>
      </c>
      <c r="G3024" s="355">
        <v>9386.5499999999993</v>
      </c>
    </row>
    <row r="3025" spans="1:7" hidden="1" x14ac:dyDescent="0.3">
      <c r="A3025" s="356">
        <v>106493</v>
      </c>
      <c r="B3025" s="356">
        <v>359</v>
      </c>
      <c r="C3025" s="356" t="s">
        <v>401</v>
      </c>
      <c r="D3025" s="356">
        <v>3593389</v>
      </c>
      <c r="E3025" s="356" t="s">
        <v>9633</v>
      </c>
      <c r="F3025" s="356" t="s">
        <v>294</v>
      </c>
      <c r="G3025" s="355">
        <v>6835.05</v>
      </c>
    </row>
    <row r="3026" spans="1:7" hidden="1" x14ac:dyDescent="0.3">
      <c r="A3026" s="356">
        <v>106494</v>
      </c>
      <c r="B3026" s="356">
        <v>359</v>
      </c>
      <c r="C3026" s="356" t="s">
        <v>401</v>
      </c>
      <c r="D3026" s="356">
        <v>3593390</v>
      </c>
      <c r="E3026" s="356" t="s">
        <v>9632</v>
      </c>
      <c r="F3026" s="356" t="s">
        <v>294</v>
      </c>
      <c r="G3026" s="355">
        <v>6786.45</v>
      </c>
    </row>
    <row r="3027" spans="1:7" hidden="1" x14ac:dyDescent="0.3">
      <c r="A3027" s="356">
        <v>106496</v>
      </c>
      <c r="B3027" s="356">
        <v>359</v>
      </c>
      <c r="C3027" s="356" t="s">
        <v>401</v>
      </c>
      <c r="D3027" s="356">
        <v>3593393</v>
      </c>
      <c r="E3027" s="356" t="s">
        <v>9631</v>
      </c>
      <c r="F3027" s="356" t="s">
        <v>294</v>
      </c>
      <c r="G3027" s="355">
        <v>6409.07</v>
      </c>
    </row>
    <row r="3028" spans="1:7" hidden="1" x14ac:dyDescent="0.3">
      <c r="A3028" s="356">
        <v>106497</v>
      </c>
      <c r="B3028" s="356">
        <v>359</v>
      </c>
      <c r="C3028" s="356" t="s">
        <v>401</v>
      </c>
      <c r="D3028" s="356">
        <v>3593394</v>
      </c>
      <c r="E3028" s="356" t="s">
        <v>9403</v>
      </c>
      <c r="F3028" s="356" t="s">
        <v>294</v>
      </c>
      <c r="G3028" s="355">
        <v>7034.31</v>
      </c>
    </row>
    <row r="3029" spans="1:7" hidden="1" x14ac:dyDescent="0.3">
      <c r="A3029" s="356">
        <v>106498</v>
      </c>
      <c r="B3029" s="356">
        <v>359</v>
      </c>
      <c r="C3029" s="356" t="s">
        <v>401</v>
      </c>
      <c r="D3029" s="356">
        <v>3593396</v>
      </c>
      <c r="E3029" s="356" t="s">
        <v>9630</v>
      </c>
      <c r="F3029" s="356" t="s">
        <v>294</v>
      </c>
      <c r="G3029" s="355">
        <v>6409.8</v>
      </c>
    </row>
    <row r="3030" spans="1:7" hidden="1" x14ac:dyDescent="0.3">
      <c r="A3030" s="356">
        <v>106499</v>
      </c>
      <c r="B3030" s="356">
        <v>359</v>
      </c>
      <c r="C3030" s="356" t="s">
        <v>401</v>
      </c>
      <c r="D3030" s="356">
        <v>3593397</v>
      </c>
      <c r="E3030" s="356" t="s">
        <v>886</v>
      </c>
      <c r="F3030" s="356" t="s">
        <v>294</v>
      </c>
      <c r="G3030" s="355">
        <v>6519.15</v>
      </c>
    </row>
    <row r="3031" spans="1:7" hidden="1" x14ac:dyDescent="0.3">
      <c r="A3031" s="356">
        <v>106501</v>
      </c>
      <c r="B3031" s="356">
        <v>359</v>
      </c>
      <c r="C3031" s="356" t="s">
        <v>401</v>
      </c>
      <c r="D3031" s="356">
        <v>3593400</v>
      </c>
      <c r="E3031" s="356" t="s">
        <v>9629</v>
      </c>
      <c r="F3031" s="356" t="s">
        <v>294</v>
      </c>
      <c r="G3031" s="355">
        <v>6871.5</v>
      </c>
    </row>
    <row r="3032" spans="1:7" hidden="1" x14ac:dyDescent="0.3">
      <c r="A3032" s="356">
        <v>106502</v>
      </c>
      <c r="B3032" s="356">
        <v>359</v>
      </c>
      <c r="C3032" s="356" t="s">
        <v>401</v>
      </c>
      <c r="D3032" s="356">
        <v>3593403</v>
      </c>
      <c r="E3032" s="356" t="s">
        <v>9628</v>
      </c>
      <c r="F3032" s="356" t="s">
        <v>294</v>
      </c>
      <c r="G3032" s="355">
        <v>8135.1</v>
      </c>
    </row>
    <row r="3033" spans="1:7" hidden="1" x14ac:dyDescent="0.3">
      <c r="A3033" s="356">
        <v>106503</v>
      </c>
      <c r="B3033" s="356">
        <v>359</v>
      </c>
      <c r="C3033" s="356" t="s">
        <v>401</v>
      </c>
      <c r="D3033" s="356">
        <v>3593405</v>
      </c>
      <c r="E3033" s="356" t="s">
        <v>9627</v>
      </c>
      <c r="F3033" s="356" t="s">
        <v>294</v>
      </c>
      <c r="G3033" s="355">
        <v>6835.05</v>
      </c>
    </row>
    <row r="3034" spans="1:7" hidden="1" x14ac:dyDescent="0.3">
      <c r="A3034" s="356">
        <v>106504</v>
      </c>
      <c r="B3034" s="356">
        <v>359</v>
      </c>
      <c r="C3034" s="356" t="s">
        <v>401</v>
      </c>
      <c r="D3034" s="356">
        <v>3593406</v>
      </c>
      <c r="E3034" s="356" t="s">
        <v>411</v>
      </c>
      <c r="F3034" s="356" t="s">
        <v>294</v>
      </c>
      <c r="G3034" s="355">
        <v>6798.6</v>
      </c>
    </row>
    <row r="3035" spans="1:7" hidden="1" x14ac:dyDescent="0.3">
      <c r="A3035" s="356">
        <v>106505</v>
      </c>
      <c r="B3035" s="356">
        <v>359</v>
      </c>
      <c r="C3035" s="356" t="s">
        <v>401</v>
      </c>
      <c r="D3035" s="356">
        <v>3593407</v>
      </c>
      <c r="E3035" s="356" t="s">
        <v>9626</v>
      </c>
      <c r="F3035" s="356" t="s">
        <v>294</v>
      </c>
      <c r="G3035" s="355">
        <v>7241.83</v>
      </c>
    </row>
    <row r="3036" spans="1:7" hidden="1" x14ac:dyDescent="0.3">
      <c r="A3036" s="356">
        <v>106506</v>
      </c>
      <c r="B3036" s="356">
        <v>359</v>
      </c>
      <c r="C3036" s="356" t="s">
        <v>401</v>
      </c>
      <c r="D3036" s="356">
        <v>3593411</v>
      </c>
      <c r="E3036" s="356" t="s">
        <v>2447</v>
      </c>
      <c r="F3036" s="356" t="s">
        <v>294</v>
      </c>
      <c r="G3036" s="355">
        <v>7862.94</v>
      </c>
    </row>
    <row r="3037" spans="1:7" hidden="1" x14ac:dyDescent="0.3">
      <c r="A3037" s="356">
        <v>106507</v>
      </c>
      <c r="B3037" s="356">
        <v>359</v>
      </c>
      <c r="C3037" s="356" t="s">
        <v>401</v>
      </c>
      <c r="D3037" s="356">
        <v>3593412</v>
      </c>
      <c r="E3037" s="356" t="s">
        <v>9625</v>
      </c>
      <c r="F3037" s="356" t="s">
        <v>294</v>
      </c>
      <c r="G3037" s="355">
        <v>6689.25</v>
      </c>
    </row>
    <row r="3038" spans="1:7" hidden="1" x14ac:dyDescent="0.3">
      <c r="A3038" s="356">
        <v>106508</v>
      </c>
      <c r="B3038" s="356">
        <v>359</v>
      </c>
      <c r="C3038" s="356" t="s">
        <v>401</v>
      </c>
      <c r="D3038" s="356">
        <v>3593413</v>
      </c>
      <c r="E3038" s="356" t="s">
        <v>906</v>
      </c>
      <c r="F3038" s="356" t="s">
        <v>294</v>
      </c>
      <c r="G3038" s="355">
        <v>6960.92</v>
      </c>
    </row>
    <row r="3039" spans="1:7" hidden="1" x14ac:dyDescent="0.3">
      <c r="A3039" s="356">
        <v>106509</v>
      </c>
      <c r="B3039" s="356">
        <v>359</v>
      </c>
      <c r="C3039" s="356" t="s">
        <v>401</v>
      </c>
      <c r="D3039" s="356">
        <v>3593414</v>
      </c>
      <c r="E3039" s="356" t="s">
        <v>1878</v>
      </c>
      <c r="F3039" s="356" t="s">
        <v>294</v>
      </c>
      <c r="G3039" s="355">
        <v>6763.85</v>
      </c>
    </row>
    <row r="3040" spans="1:7" hidden="1" x14ac:dyDescent="0.3">
      <c r="A3040" s="356">
        <v>106510</v>
      </c>
      <c r="B3040" s="356">
        <v>359</v>
      </c>
      <c r="C3040" s="356" t="s">
        <v>401</v>
      </c>
      <c r="D3040" s="356">
        <v>3593415</v>
      </c>
      <c r="E3040" s="356" t="s">
        <v>9624</v>
      </c>
      <c r="F3040" s="356" t="s">
        <v>294</v>
      </c>
      <c r="G3040" s="355">
        <v>6871.5</v>
      </c>
    </row>
    <row r="3041" spans="1:7" hidden="1" x14ac:dyDescent="0.3">
      <c r="A3041" s="356">
        <v>106512</v>
      </c>
      <c r="B3041" s="356">
        <v>359</v>
      </c>
      <c r="C3041" s="356" t="s">
        <v>401</v>
      </c>
      <c r="D3041" s="356">
        <v>3593419</v>
      </c>
      <c r="E3041" s="356" t="s">
        <v>9623</v>
      </c>
      <c r="F3041" s="356" t="s">
        <v>294</v>
      </c>
      <c r="G3041" s="355">
        <v>6883.65</v>
      </c>
    </row>
    <row r="3042" spans="1:7" hidden="1" x14ac:dyDescent="0.3">
      <c r="A3042" s="356">
        <v>106515</v>
      </c>
      <c r="B3042" s="356">
        <v>359</v>
      </c>
      <c r="C3042" s="356" t="s">
        <v>401</v>
      </c>
      <c r="D3042" s="356">
        <v>3593423</v>
      </c>
      <c r="E3042" s="356" t="s">
        <v>9622</v>
      </c>
      <c r="F3042" s="356" t="s">
        <v>294</v>
      </c>
      <c r="G3042" s="355">
        <v>9410.85</v>
      </c>
    </row>
    <row r="3043" spans="1:7" hidden="1" x14ac:dyDescent="0.3">
      <c r="A3043" s="356">
        <v>106516</v>
      </c>
      <c r="B3043" s="356">
        <v>359</v>
      </c>
      <c r="C3043" s="356" t="s">
        <v>401</v>
      </c>
      <c r="D3043" s="356">
        <v>3593424</v>
      </c>
      <c r="E3043" s="356" t="s">
        <v>9621</v>
      </c>
      <c r="F3043" s="356" t="s">
        <v>294</v>
      </c>
      <c r="G3043" s="355">
        <v>6494.85</v>
      </c>
    </row>
    <row r="3044" spans="1:7" hidden="1" x14ac:dyDescent="0.3">
      <c r="A3044" s="356">
        <v>106517</v>
      </c>
      <c r="B3044" s="356">
        <v>359</v>
      </c>
      <c r="C3044" s="356" t="s">
        <v>401</v>
      </c>
      <c r="D3044" s="356">
        <v>3593425</v>
      </c>
      <c r="E3044" s="356" t="s">
        <v>9620</v>
      </c>
      <c r="F3044" s="356" t="s">
        <v>294</v>
      </c>
      <c r="G3044" s="355">
        <v>7053.75</v>
      </c>
    </row>
    <row r="3045" spans="1:7" hidden="1" x14ac:dyDescent="0.3">
      <c r="A3045" s="356">
        <v>106518</v>
      </c>
      <c r="B3045" s="356">
        <v>359</v>
      </c>
      <c r="C3045" s="356" t="s">
        <v>401</v>
      </c>
      <c r="D3045" s="356">
        <v>3593426</v>
      </c>
      <c r="E3045" s="356" t="s">
        <v>9619</v>
      </c>
      <c r="F3045" s="356" t="s">
        <v>294</v>
      </c>
      <c r="G3045" s="355">
        <v>6822.9</v>
      </c>
    </row>
    <row r="3046" spans="1:7" hidden="1" x14ac:dyDescent="0.3">
      <c r="A3046" s="356">
        <v>106521</v>
      </c>
      <c r="B3046" s="356">
        <v>359</v>
      </c>
      <c r="C3046" s="356" t="s">
        <v>401</v>
      </c>
      <c r="D3046" s="356">
        <v>3594015</v>
      </c>
      <c r="E3046" s="356" t="s">
        <v>9618</v>
      </c>
      <c r="F3046" s="356"/>
      <c r="G3046" s="355">
        <v>20200</v>
      </c>
    </row>
    <row r="3047" spans="1:7" hidden="1" x14ac:dyDescent="0.3">
      <c r="A3047" s="356">
        <v>106523</v>
      </c>
      <c r="B3047" s="356">
        <v>359</v>
      </c>
      <c r="C3047" s="356" t="s">
        <v>401</v>
      </c>
      <c r="D3047" s="356">
        <v>3594019</v>
      </c>
      <c r="E3047" s="356" t="s">
        <v>9617</v>
      </c>
      <c r="F3047" s="356"/>
      <c r="G3047" s="355">
        <v>20453.12</v>
      </c>
    </row>
    <row r="3048" spans="1:7" hidden="1" x14ac:dyDescent="0.3">
      <c r="A3048" s="356">
        <v>106525</v>
      </c>
      <c r="B3048" s="356">
        <v>359</v>
      </c>
      <c r="C3048" s="356" t="s">
        <v>401</v>
      </c>
      <c r="D3048" s="356">
        <v>3594022</v>
      </c>
      <c r="E3048" s="356" t="s">
        <v>9616</v>
      </c>
      <c r="F3048" s="356"/>
      <c r="G3048" s="355">
        <v>19271.88</v>
      </c>
    </row>
    <row r="3049" spans="1:7" hidden="1" x14ac:dyDescent="0.3">
      <c r="A3049" s="356">
        <v>106528</v>
      </c>
      <c r="B3049" s="356">
        <v>359</v>
      </c>
      <c r="C3049" s="356" t="s">
        <v>401</v>
      </c>
      <c r="D3049" s="356">
        <v>3594026</v>
      </c>
      <c r="E3049" s="356" t="s">
        <v>9615</v>
      </c>
      <c r="F3049" s="356"/>
      <c r="G3049" s="355">
        <v>19322.5</v>
      </c>
    </row>
    <row r="3050" spans="1:7" hidden="1" x14ac:dyDescent="0.3">
      <c r="A3050" s="356">
        <v>106529</v>
      </c>
      <c r="B3050" s="356">
        <v>359</v>
      </c>
      <c r="C3050" s="356" t="s">
        <v>401</v>
      </c>
      <c r="D3050" s="356">
        <v>3594027</v>
      </c>
      <c r="E3050" s="356" t="s">
        <v>9614</v>
      </c>
      <c r="F3050" s="356"/>
      <c r="G3050" s="355">
        <v>15491.88</v>
      </c>
    </row>
    <row r="3051" spans="1:7" hidden="1" x14ac:dyDescent="0.3">
      <c r="A3051" s="356">
        <v>106534</v>
      </c>
      <c r="B3051" s="356">
        <v>359</v>
      </c>
      <c r="C3051" s="356" t="s">
        <v>401</v>
      </c>
      <c r="D3051" s="356">
        <v>3594608</v>
      </c>
      <c r="E3051" s="356" t="s">
        <v>9613</v>
      </c>
      <c r="F3051" s="356" t="s">
        <v>294</v>
      </c>
      <c r="G3051" s="355">
        <v>30138.75</v>
      </c>
    </row>
    <row r="3052" spans="1:7" hidden="1" x14ac:dyDescent="0.3">
      <c r="A3052" s="356">
        <v>106535</v>
      </c>
      <c r="B3052" s="356">
        <v>359</v>
      </c>
      <c r="C3052" s="356" t="s">
        <v>401</v>
      </c>
      <c r="D3052" s="356">
        <v>3594609</v>
      </c>
      <c r="E3052" s="356" t="s">
        <v>3347</v>
      </c>
      <c r="F3052" s="356" t="s">
        <v>294</v>
      </c>
      <c r="G3052" s="355">
        <v>22016.48</v>
      </c>
    </row>
    <row r="3053" spans="1:7" hidden="1" x14ac:dyDescent="0.3">
      <c r="A3053" s="356">
        <v>106537</v>
      </c>
      <c r="B3053" s="356">
        <v>359</v>
      </c>
      <c r="C3053" s="356" t="s">
        <v>401</v>
      </c>
      <c r="D3053" s="356">
        <v>3594614</v>
      </c>
      <c r="E3053" s="356" t="s">
        <v>9612</v>
      </c>
      <c r="F3053" s="356" t="s">
        <v>294</v>
      </c>
      <c r="G3053" s="355">
        <v>22180.5</v>
      </c>
    </row>
    <row r="3054" spans="1:7" hidden="1" x14ac:dyDescent="0.3">
      <c r="A3054" s="356">
        <v>106538</v>
      </c>
      <c r="B3054" s="356">
        <v>359</v>
      </c>
      <c r="C3054" s="356" t="s">
        <v>401</v>
      </c>
      <c r="D3054" s="356">
        <v>3594615</v>
      </c>
      <c r="E3054" s="356" t="s">
        <v>4109</v>
      </c>
      <c r="F3054" s="356" t="s">
        <v>294</v>
      </c>
      <c r="G3054" s="355">
        <v>34427.699999999997</v>
      </c>
    </row>
    <row r="3055" spans="1:7" hidden="1" x14ac:dyDescent="0.3">
      <c r="A3055" s="356">
        <v>106540</v>
      </c>
      <c r="B3055" s="356">
        <v>359</v>
      </c>
      <c r="C3055" s="356" t="s">
        <v>401</v>
      </c>
      <c r="D3055" s="356">
        <v>3594805</v>
      </c>
      <c r="E3055" s="356" t="s">
        <v>9611</v>
      </c>
      <c r="F3055" s="356" t="s">
        <v>294</v>
      </c>
      <c r="G3055" s="355">
        <v>26208.23</v>
      </c>
    </row>
    <row r="3056" spans="1:7" hidden="1" x14ac:dyDescent="0.3">
      <c r="A3056" s="356">
        <v>106543</v>
      </c>
      <c r="B3056" s="356">
        <v>359</v>
      </c>
      <c r="C3056" s="356" t="s">
        <v>401</v>
      </c>
      <c r="D3056" s="356">
        <v>3597002</v>
      </c>
      <c r="E3056" s="356" t="s">
        <v>1092</v>
      </c>
      <c r="F3056" s="356"/>
      <c r="G3056" s="355">
        <v>10729.75</v>
      </c>
    </row>
    <row r="3057" spans="1:7" hidden="1" x14ac:dyDescent="0.3">
      <c r="A3057" s="356">
        <v>106557</v>
      </c>
      <c r="B3057" s="356">
        <v>370</v>
      </c>
      <c r="C3057" s="356" t="s">
        <v>385</v>
      </c>
      <c r="D3057" s="356">
        <v>3702009</v>
      </c>
      <c r="E3057" s="356" t="s">
        <v>9610</v>
      </c>
      <c r="F3057" s="356"/>
      <c r="G3057" s="355">
        <v>8024.35</v>
      </c>
    </row>
    <row r="3058" spans="1:7" hidden="1" x14ac:dyDescent="0.3">
      <c r="A3058" s="356">
        <v>106564</v>
      </c>
      <c r="B3058" s="356">
        <v>370</v>
      </c>
      <c r="C3058" s="356" t="s">
        <v>385</v>
      </c>
      <c r="D3058" s="356">
        <v>3702024</v>
      </c>
      <c r="E3058" s="356" t="s">
        <v>9609</v>
      </c>
      <c r="F3058" s="356"/>
      <c r="G3058" s="355">
        <v>7519</v>
      </c>
    </row>
    <row r="3059" spans="1:7" hidden="1" x14ac:dyDescent="0.3">
      <c r="A3059" s="356">
        <v>106575</v>
      </c>
      <c r="B3059" s="356">
        <v>370</v>
      </c>
      <c r="C3059" s="356" t="s">
        <v>385</v>
      </c>
      <c r="D3059" s="356">
        <v>3702052</v>
      </c>
      <c r="E3059" s="356" t="s">
        <v>9608</v>
      </c>
      <c r="F3059" s="356"/>
      <c r="G3059" s="355">
        <v>7712.5</v>
      </c>
    </row>
    <row r="3060" spans="1:7" hidden="1" x14ac:dyDescent="0.3">
      <c r="A3060" s="356">
        <v>106579</v>
      </c>
      <c r="B3060" s="356">
        <v>370</v>
      </c>
      <c r="C3060" s="356" t="s">
        <v>385</v>
      </c>
      <c r="D3060" s="356">
        <v>3702057</v>
      </c>
      <c r="E3060" s="356" t="s">
        <v>9607</v>
      </c>
      <c r="F3060" s="356"/>
      <c r="G3060" s="355">
        <v>7179.25</v>
      </c>
    </row>
    <row r="3061" spans="1:7" hidden="1" x14ac:dyDescent="0.3">
      <c r="A3061" s="356">
        <v>106580</v>
      </c>
      <c r="B3061" s="356">
        <v>370</v>
      </c>
      <c r="C3061" s="356" t="s">
        <v>385</v>
      </c>
      <c r="D3061" s="356">
        <v>3702059</v>
      </c>
      <c r="E3061" s="356" t="s">
        <v>9606</v>
      </c>
      <c r="F3061" s="356"/>
      <c r="G3061" s="355">
        <v>6909.25</v>
      </c>
    </row>
    <row r="3062" spans="1:7" hidden="1" x14ac:dyDescent="0.3">
      <c r="A3062" s="356">
        <v>106582</v>
      </c>
      <c r="B3062" s="356">
        <v>370</v>
      </c>
      <c r="C3062" s="356" t="s">
        <v>385</v>
      </c>
      <c r="D3062" s="356">
        <v>3702066</v>
      </c>
      <c r="E3062" s="356" t="s">
        <v>9605</v>
      </c>
      <c r="F3062" s="356"/>
      <c r="G3062" s="355">
        <v>6771.1</v>
      </c>
    </row>
    <row r="3063" spans="1:7" hidden="1" x14ac:dyDescent="0.3">
      <c r="A3063" s="356">
        <v>106584</v>
      </c>
      <c r="B3063" s="356">
        <v>370</v>
      </c>
      <c r="C3063" s="356" t="s">
        <v>385</v>
      </c>
      <c r="D3063" s="356">
        <v>3702075</v>
      </c>
      <c r="E3063" s="356" t="s">
        <v>9604</v>
      </c>
      <c r="F3063" s="356"/>
      <c r="G3063" s="355">
        <v>5462.5</v>
      </c>
    </row>
    <row r="3064" spans="1:7" hidden="1" x14ac:dyDescent="0.3">
      <c r="A3064" s="356">
        <v>106585</v>
      </c>
      <c r="B3064" s="356">
        <v>370</v>
      </c>
      <c r="C3064" s="356" t="s">
        <v>385</v>
      </c>
      <c r="D3064" s="356">
        <v>3702076</v>
      </c>
      <c r="E3064" s="356" t="s">
        <v>9603</v>
      </c>
      <c r="F3064" s="356"/>
      <c r="G3064" s="355">
        <v>5541.25</v>
      </c>
    </row>
    <row r="3065" spans="1:7" hidden="1" x14ac:dyDescent="0.3">
      <c r="A3065" s="356">
        <v>106586</v>
      </c>
      <c r="B3065" s="356">
        <v>370</v>
      </c>
      <c r="C3065" s="356" t="s">
        <v>385</v>
      </c>
      <c r="D3065" s="356">
        <v>3702077</v>
      </c>
      <c r="E3065" s="356" t="s">
        <v>6453</v>
      </c>
      <c r="F3065" s="356"/>
      <c r="G3065" s="355">
        <v>5541.25</v>
      </c>
    </row>
    <row r="3066" spans="1:7" hidden="1" x14ac:dyDescent="0.3">
      <c r="A3066" s="356">
        <v>106587</v>
      </c>
      <c r="B3066" s="356">
        <v>370</v>
      </c>
      <c r="C3066" s="356" t="s">
        <v>385</v>
      </c>
      <c r="D3066" s="356">
        <v>3702078</v>
      </c>
      <c r="E3066" s="356" t="s">
        <v>9602</v>
      </c>
      <c r="F3066" s="356"/>
      <c r="G3066" s="355">
        <v>6685.6</v>
      </c>
    </row>
    <row r="3067" spans="1:7" hidden="1" x14ac:dyDescent="0.3">
      <c r="A3067" s="356">
        <v>106588</v>
      </c>
      <c r="B3067" s="356">
        <v>370</v>
      </c>
      <c r="C3067" s="356" t="s">
        <v>385</v>
      </c>
      <c r="D3067" s="356">
        <v>3702079</v>
      </c>
      <c r="E3067" s="356" t="s">
        <v>9601</v>
      </c>
      <c r="F3067" s="356"/>
      <c r="G3067" s="355">
        <v>5968.75</v>
      </c>
    </row>
    <row r="3068" spans="1:7" hidden="1" x14ac:dyDescent="0.3">
      <c r="A3068" s="356">
        <v>106589</v>
      </c>
      <c r="B3068" s="356">
        <v>370</v>
      </c>
      <c r="C3068" s="356" t="s">
        <v>385</v>
      </c>
      <c r="D3068" s="356">
        <v>3702082</v>
      </c>
      <c r="E3068" s="356" t="s">
        <v>9600</v>
      </c>
      <c r="F3068" s="356"/>
      <c r="G3068" s="355">
        <v>5687.5</v>
      </c>
    </row>
    <row r="3069" spans="1:7" hidden="1" x14ac:dyDescent="0.3">
      <c r="A3069" s="356">
        <v>106591</v>
      </c>
      <c r="B3069" s="356">
        <v>370</v>
      </c>
      <c r="C3069" s="356" t="s">
        <v>385</v>
      </c>
      <c r="D3069" s="356">
        <v>3702085</v>
      </c>
      <c r="E3069" s="356" t="s">
        <v>9599</v>
      </c>
      <c r="F3069" s="356"/>
      <c r="G3069" s="355">
        <v>6555.1</v>
      </c>
    </row>
    <row r="3070" spans="1:7" hidden="1" x14ac:dyDescent="0.3">
      <c r="A3070" s="356">
        <v>106595</v>
      </c>
      <c r="B3070" s="356">
        <v>370</v>
      </c>
      <c r="C3070" s="356" t="s">
        <v>385</v>
      </c>
      <c r="D3070" s="356">
        <v>3702089</v>
      </c>
      <c r="E3070" s="356" t="s">
        <v>9598</v>
      </c>
      <c r="F3070" s="356"/>
      <c r="G3070" s="355">
        <v>6261.25</v>
      </c>
    </row>
    <row r="3071" spans="1:7" hidden="1" x14ac:dyDescent="0.3">
      <c r="A3071" s="356">
        <v>106599</v>
      </c>
      <c r="B3071" s="356">
        <v>370</v>
      </c>
      <c r="C3071" s="356" t="s">
        <v>385</v>
      </c>
      <c r="D3071" s="356">
        <v>3702100</v>
      </c>
      <c r="E3071" s="356" t="s">
        <v>1215</v>
      </c>
      <c r="F3071" s="356"/>
      <c r="G3071" s="355">
        <v>7279.15</v>
      </c>
    </row>
    <row r="3072" spans="1:7" hidden="1" x14ac:dyDescent="0.3">
      <c r="A3072" s="356">
        <v>106602</v>
      </c>
      <c r="B3072" s="356">
        <v>370</v>
      </c>
      <c r="C3072" s="356" t="s">
        <v>385</v>
      </c>
      <c r="D3072" s="356">
        <v>3702107</v>
      </c>
      <c r="E3072" s="356" t="s">
        <v>9597</v>
      </c>
      <c r="F3072" s="356"/>
      <c r="G3072" s="355">
        <v>6295</v>
      </c>
    </row>
    <row r="3073" spans="1:7" hidden="1" x14ac:dyDescent="0.3">
      <c r="A3073" s="356">
        <v>106603</v>
      </c>
      <c r="B3073" s="356">
        <v>370</v>
      </c>
      <c r="C3073" s="356" t="s">
        <v>385</v>
      </c>
      <c r="D3073" s="356">
        <v>3702109</v>
      </c>
      <c r="E3073" s="356" t="s">
        <v>9596</v>
      </c>
      <c r="F3073" s="356"/>
      <c r="G3073" s="355">
        <v>6396.25</v>
      </c>
    </row>
    <row r="3074" spans="1:7" hidden="1" x14ac:dyDescent="0.3">
      <c r="A3074" s="356">
        <v>106611</v>
      </c>
      <c r="B3074" s="356">
        <v>370</v>
      </c>
      <c r="C3074" s="356" t="s">
        <v>385</v>
      </c>
      <c r="D3074" s="356">
        <v>3702123</v>
      </c>
      <c r="E3074" s="356" t="s">
        <v>9595</v>
      </c>
      <c r="F3074" s="356"/>
      <c r="G3074" s="355">
        <v>9058</v>
      </c>
    </row>
    <row r="3075" spans="1:7" hidden="1" x14ac:dyDescent="0.3">
      <c r="A3075" s="356">
        <v>106617</v>
      </c>
      <c r="B3075" s="356">
        <v>370</v>
      </c>
      <c r="C3075" s="356" t="s">
        <v>385</v>
      </c>
      <c r="D3075" s="356">
        <v>3702129</v>
      </c>
      <c r="E3075" s="356" t="s">
        <v>9594</v>
      </c>
      <c r="F3075" s="356"/>
      <c r="G3075" s="355">
        <v>7064.5</v>
      </c>
    </row>
    <row r="3076" spans="1:7" hidden="1" x14ac:dyDescent="0.3">
      <c r="A3076" s="356">
        <v>106618</v>
      </c>
      <c r="B3076" s="356">
        <v>370</v>
      </c>
      <c r="C3076" s="356" t="s">
        <v>385</v>
      </c>
      <c r="D3076" s="356">
        <v>3702130</v>
      </c>
      <c r="E3076" s="356" t="s">
        <v>7311</v>
      </c>
      <c r="F3076" s="356"/>
      <c r="G3076" s="355">
        <v>6562.75</v>
      </c>
    </row>
    <row r="3077" spans="1:7" hidden="1" x14ac:dyDescent="0.3">
      <c r="A3077" s="356">
        <v>106620</v>
      </c>
      <c r="B3077" s="356">
        <v>370</v>
      </c>
      <c r="C3077" s="356" t="s">
        <v>385</v>
      </c>
      <c r="D3077" s="356">
        <v>3702132</v>
      </c>
      <c r="E3077" s="356" t="s">
        <v>9593</v>
      </c>
      <c r="F3077" s="356"/>
      <c r="G3077" s="355">
        <v>7764.25</v>
      </c>
    </row>
    <row r="3078" spans="1:7" hidden="1" x14ac:dyDescent="0.3">
      <c r="A3078" s="356">
        <v>106621</v>
      </c>
      <c r="B3078" s="356">
        <v>370</v>
      </c>
      <c r="C3078" s="356" t="s">
        <v>385</v>
      </c>
      <c r="D3078" s="356">
        <v>3702133</v>
      </c>
      <c r="E3078" s="356" t="s">
        <v>9592</v>
      </c>
      <c r="F3078" s="356"/>
      <c r="G3078" s="355">
        <v>7433.95</v>
      </c>
    </row>
    <row r="3079" spans="1:7" hidden="1" x14ac:dyDescent="0.3">
      <c r="A3079" s="356">
        <v>106626</v>
      </c>
      <c r="B3079" s="356">
        <v>370</v>
      </c>
      <c r="C3079" s="356" t="s">
        <v>385</v>
      </c>
      <c r="D3079" s="356">
        <v>3703004</v>
      </c>
      <c r="E3079" s="356" t="s">
        <v>9591</v>
      </c>
      <c r="F3079" s="356"/>
      <c r="G3079" s="355">
        <v>6261.25</v>
      </c>
    </row>
    <row r="3080" spans="1:7" hidden="1" x14ac:dyDescent="0.3">
      <c r="A3080" s="356">
        <v>106627</v>
      </c>
      <c r="B3080" s="356">
        <v>370</v>
      </c>
      <c r="C3080" s="356" t="s">
        <v>385</v>
      </c>
      <c r="D3080" s="356">
        <v>3703007</v>
      </c>
      <c r="E3080" s="356" t="s">
        <v>9590</v>
      </c>
      <c r="F3080" s="356"/>
      <c r="G3080" s="355">
        <v>5732.5</v>
      </c>
    </row>
    <row r="3081" spans="1:7" hidden="1" x14ac:dyDescent="0.3">
      <c r="A3081" s="356">
        <v>106629</v>
      </c>
      <c r="B3081" s="356">
        <v>370</v>
      </c>
      <c r="C3081" s="356" t="s">
        <v>385</v>
      </c>
      <c r="D3081" s="356">
        <v>3703011</v>
      </c>
      <c r="E3081" s="356" t="s">
        <v>9589</v>
      </c>
      <c r="F3081" s="356"/>
      <c r="G3081" s="355">
        <v>6340</v>
      </c>
    </row>
    <row r="3082" spans="1:7" hidden="1" x14ac:dyDescent="0.3">
      <c r="A3082" s="356">
        <v>106632</v>
      </c>
      <c r="B3082" s="356">
        <v>370</v>
      </c>
      <c r="C3082" s="356" t="s">
        <v>385</v>
      </c>
      <c r="D3082" s="356">
        <v>3703304</v>
      </c>
      <c r="E3082" s="356" t="s">
        <v>9588</v>
      </c>
      <c r="F3082" s="356" t="s">
        <v>294</v>
      </c>
      <c r="G3082" s="355">
        <v>7002.72</v>
      </c>
    </row>
    <row r="3083" spans="1:7" hidden="1" x14ac:dyDescent="0.3">
      <c r="A3083" s="356">
        <v>106637</v>
      </c>
      <c r="B3083" s="356">
        <v>370</v>
      </c>
      <c r="C3083" s="356" t="s">
        <v>385</v>
      </c>
      <c r="D3083" s="356">
        <v>3703313</v>
      </c>
      <c r="E3083" s="356" t="s">
        <v>9587</v>
      </c>
      <c r="F3083" s="356" t="s">
        <v>294</v>
      </c>
      <c r="G3083" s="355">
        <v>6916.21</v>
      </c>
    </row>
    <row r="3084" spans="1:7" hidden="1" x14ac:dyDescent="0.3">
      <c r="A3084" s="356">
        <v>106638</v>
      </c>
      <c r="B3084" s="356">
        <v>370</v>
      </c>
      <c r="C3084" s="356" t="s">
        <v>385</v>
      </c>
      <c r="D3084" s="356">
        <v>3703314</v>
      </c>
      <c r="E3084" s="356" t="s">
        <v>9586</v>
      </c>
      <c r="F3084" s="356" t="s">
        <v>294</v>
      </c>
      <c r="G3084" s="355">
        <v>7094.57</v>
      </c>
    </row>
    <row r="3085" spans="1:7" hidden="1" x14ac:dyDescent="0.3">
      <c r="A3085" s="356">
        <v>106640</v>
      </c>
      <c r="B3085" s="356">
        <v>370</v>
      </c>
      <c r="C3085" s="356" t="s">
        <v>385</v>
      </c>
      <c r="D3085" s="356">
        <v>3703317</v>
      </c>
      <c r="E3085" s="356" t="s">
        <v>9585</v>
      </c>
      <c r="F3085" s="356" t="s">
        <v>294</v>
      </c>
      <c r="G3085" s="355">
        <v>6057.45</v>
      </c>
    </row>
    <row r="3086" spans="1:7" hidden="1" x14ac:dyDescent="0.3">
      <c r="A3086" s="356">
        <v>106641</v>
      </c>
      <c r="B3086" s="356">
        <v>370</v>
      </c>
      <c r="C3086" s="356" t="s">
        <v>385</v>
      </c>
      <c r="D3086" s="356">
        <v>3703318</v>
      </c>
      <c r="E3086" s="356" t="s">
        <v>9584</v>
      </c>
      <c r="F3086" s="356" t="s">
        <v>294</v>
      </c>
      <c r="G3086" s="355">
        <v>5850.9</v>
      </c>
    </row>
    <row r="3087" spans="1:7" hidden="1" x14ac:dyDescent="0.3">
      <c r="A3087" s="356">
        <v>106643</v>
      </c>
      <c r="B3087" s="356">
        <v>370</v>
      </c>
      <c r="C3087" s="356" t="s">
        <v>385</v>
      </c>
      <c r="D3087" s="356">
        <v>3703320</v>
      </c>
      <c r="E3087" s="356" t="s">
        <v>4247</v>
      </c>
      <c r="F3087" s="356" t="s">
        <v>294</v>
      </c>
      <c r="G3087" s="355">
        <v>6052.59</v>
      </c>
    </row>
    <row r="3088" spans="1:7" hidden="1" x14ac:dyDescent="0.3">
      <c r="A3088" s="356">
        <v>106653</v>
      </c>
      <c r="B3088" s="356">
        <v>370</v>
      </c>
      <c r="C3088" s="356" t="s">
        <v>385</v>
      </c>
      <c r="D3088" s="356">
        <v>3704027</v>
      </c>
      <c r="E3088" s="356" t="s">
        <v>9583</v>
      </c>
      <c r="F3088" s="356"/>
      <c r="G3088" s="355">
        <v>32800</v>
      </c>
    </row>
    <row r="3089" spans="1:7" hidden="1" x14ac:dyDescent="0.3">
      <c r="A3089" s="356">
        <v>106666</v>
      </c>
      <c r="B3089" s="356">
        <v>371</v>
      </c>
      <c r="C3089" s="356" t="s">
        <v>594</v>
      </c>
      <c r="D3089" s="356">
        <v>3711103</v>
      </c>
      <c r="E3089" s="356" t="s">
        <v>9582</v>
      </c>
      <c r="F3089" s="356"/>
      <c r="G3089" s="355">
        <v>4675</v>
      </c>
    </row>
    <row r="3090" spans="1:7" hidden="1" x14ac:dyDescent="0.3">
      <c r="A3090" s="356">
        <v>106670</v>
      </c>
      <c r="B3090" s="356">
        <v>371</v>
      </c>
      <c r="C3090" s="356" t="s">
        <v>594</v>
      </c>
      <c r="D3090" s="356">
        <v>3712054</v>
      </c>
      <c r="E3090" s="356" t="s">
        <v>9581</v>
      </c>
      <c r="F3090" s="356"/>
      <c r="G3090" s="355">
        <v>8623.75</v>
      </c>
    </row>
    <row r="3091" spans="1:7" hidden="1" x14ac:dyDescent="0.3">
      <c r="A3091" s="356">
        <v>106676</v>
      </c>
      <c r="B3091" s="356">
        <v>371</v>
      </c>
      <c r="C3091" s="356" t="s">
        <v>594</v>
      </c>
      <c r="D3091" s="356">
        <v>3712063</v>
      </c>
      <c r="E3091" s="356" t="s">
        <v>9580</v>
      </c>
      <c r="F3091" s="356"/>
      <c r="G3091" s="355">
        <v>4866.25</v>
      </c>
    </row>
    <row r="3092" spans="1:7" hidden="1" x14ac:dyDescent="0.3">
      <c r="A3092" s="356">
        <v>106677</v>
      </c>
      <c r="B3092" s="356">
        <v>371</v>
      </c>
      <c r="C3092" s="356" t="s">
        <v>594</v>
      </c>
      <c r="D3092" s="356">
        <v>3712067</v>
      </c>
      <c r="E3092" s="356" t="s">
        <v>9579</v>
      </c>
      <c r="F3092" s="356"/>
      <c r="G3092" s="355">
        <v>6220.75</v>
      </c>
    </row>
    <row r="3093" spans="1:7" hidden="1" x14ac:dyDescent="0.3">
      <c r="A3093" s="356">
        <v>106683</v>
      </c>
      <c r="B3093" s="356">
        <v>371</v>
      </c>
      <c r="C3093" s="356" t="s">
        <v>594</v>
      </c>
      <c r="D3093" s="356">
        <v>3712083</v>
      </c>
      <c r="E3093" s="356" t="s">
        <v>9578</v>
      </c>
      <c r="F3093" s="356"/>
      <c r="G3093" s="355">
        <v>7138.75</v>
      </c>
    </row>
    <row r="3094" spans="1:7" hidden="1" x14ac:dyDescent="0.3">
      <c r="A3094" s="356">
        <v>106693</v>
      </c>
      <c r="B3094" s="356">
        <v>371</v>
      </c>
      <c r="C3094" s="356" t="s">
        <v>594</v>
      </c>
      <c r="D3094" s="356">
        <v>3712104</v>
      </c>
      <c r="E3094" s="356" t="s">
        <v>9577</v>
      </c>
      <c r="F3094" s="356"/>
      <c r="G3094" s="355">
        <v>7156.75</v>
      </c>
    </row>
    <row r="3095" spans="1:7" hidden="1" x14ac:dyDescent="0.3">
      <c r="A3095" s="356">
        <v>106694</v>
      </c>
      <c r="B3095" s="356">
        <v>371</v>
      </c>
      <c r="C3095" s="356" t="s">
        <v>594</v>
      </c>
      <c r="D3095" s="356">
        <v>3712106</v>
      </c>
      <c r="E3095" s="356" t="s">
        <v>9576</v>
      </c>
      <c r="F3095" s="356"/>
      <c r="G3095" s="355">
        <v>6380.95</v>
      </c>
    </row>
    <row r="3096" spans="1:7" hidden="1" x14ac:dyDescent="0.3">
      <c r="A3096" s="356">
        <v>106698</v>
      </c>
      <c r="B3096" s="356">
        <v>371</v>
      </c>
      <c r="C3096" s="356" t="s">
        <v>594</v>
      </c>
      <c r="D3096" s="356">
        <v>3712115</v>
      </c>
      <c r="E3096" s="356" t="s">
        <v>9575</v>
      </c>
      <c r="F3096" s="356"/>
      <c r="G3096" s="355">
        <v>5952.21</v>
      </c>
    </row>
    <row r="3097" spans="1:7" hidden="1" x14ac:dyDescent="0.3">
      <c r="A3097" s="356">
        <v>106703</v>
      </c>
      <c r="B3097" s="356">
        <v>371</v>
      </c>
      <c r="C3097" s="356" t="s">
        <v>594</v>
      </c>
      <c r="D3097" s="356">
        <v>3712121</v>
      </c>
      <c r="E3097" s="356" t="s">
        <v>9574</v>
      </c>
      <c r="F3097" s="356"/>
      <c r="G3097" s="355">
        <v>7721.5</v>
      </c>
    </row>
    <row r="3098" spans="1:7" hidden="1" x14ac:dyDescent="0.3">
      <c r="A3098" s="356">
        <v>106706</v>
      </c>
      <c r="B3098" s="356">
        <v>371</v>
      </c>
      <c r="C3098" s="356" t="s">
        <v>594</v>
      </c>
      <c r="D3098" s="356">
        <v>3712128</v>
      </c>
      <c r="E3098" s="356" t="s">
        <v>9573</v>
      </c>
      <c r="F3098" s="356"/>
      <c r="G3098" s="355">
        <v>8072.5</v>
      </c>
    </row>
    <row r="3099" spans="1:7" hidden="1" x14ac:dyDescent="0.3">
      <c r="A3099" s="356">
        <v>106707</v>
      </c>
      <c r="B3099" s="356">
        <v>371</v>
      </c>
      <c r="C3099" s="356" t="s">
        <v>594</v>
      </c>
      <c r="D3099" s="356">
        <v>3712129</v>
      </c>
      <c r="E3099" s="356" t="s">
        <v>9572</v>
      </c>
      <c r="F3099" s="356"/>
      <c r="G3099" s="355">
        <v>6002.5</v>
      </c>
    </row>
    <row r="3100" spans="1:7" hidden="1" x14ac:dyDescent="0.3">
      <c r="A3100" s="356">
        <v>106715</v>
      </c>
      <c r="B3100" s="356">
        <v>371</v>
      </c>
      <c r="C3100" s="356" t="s">
        <v>594</v>
      </c>
      <c r="D3100" s="356">
        <v>3712144</v>
      </c>
      <c r="E3100" s="356" t="s">
        <v>9571</v>
      </c>
      <c r="F3100" s="356"/>
      <c r="G3100" s="355">
        <v>5676.25</v>
      </c>
    </row>
    <row r="3101" spans="1:7" hidden="1" x14ac:dyDescent="0.3">
      <c r="A3101" s="356">
        <v>106718</v>
      </c>
      <c r="B3101" s="356">
        <v>371</v>
      </c>
      <c r="C3101" s="356" t="s">
        <v>594</v>
      </c>
      <c r="D3101" s="356">
        <v>3712148</v>
      </c>
      <c r="E3101" s="356" t="s">
        <v>9570</v>
      </c>
      <c r="F3101" s="356"/>
      <c r="G3101" s="355">
        <v>6351.25</v>
      </c>
    </row>
    <row r="3102" spans="1:7" hidden="1" x14ac:dyDescent="0.3">
      <c r="A3102" s="356">
        <v>106722</v>
      </c>
      <c r="B3102" s="356">
        <v>371</v>
      </c>
      <c r="C3102" s="356" t="s">
        <v>594</v>
      </c>
      <c r="D3102" s="356">
        <v>3712157</v>
      </c>
      <c r="E3102" s="356" t="s">
        <v>9569</v>
      </c>
      <c r="F3102" s="356"/>
      <c r="G3102" s="355">
        <v>6283.75</v>
      </c>
    </row>
    <row r="3103" spans="1:7" hidden="1" x14ac:dyDescent="0.3">
      <c r="A3103" s="356">
        <v>106725</v>
      </c>
      <c r="B3103" s="356">
        <v>371</v>
      </c>
      <c r="C3103" s="356" t="s">
        <v>594</v>
      </c>
      <c r="D3103" s="356">
        <v>3712161</v>
      </c>
      <c r="E3103" s="356" t="s">
        <v>9568</v>
      </c>
      <c r="F3103" s="356"/>
      <c r="G3103" s="355">
        <v>6407.5</v>
      </c>
    </row>
    <row r="3104" spans="1:7" hidden="1" x14ac:dyDescent="0.3">
      <c r="A3104" s="356">
        <v>106726</v>
      </c>
      <c r="B3104" s="356">
        <v>371</v>
      </c>
      <c r="C3104" s="356" t="s">
        <v>594</v>
      </c>
      <c r="D3104" s="356">
        <v>3712163</v>
      </c>
      <c r="E3104" s="356" t="s">
        <v>9567</v>
      </c>
      <c r="F3104" s="356"/>
      <c r="G3104" s="355">
        <v>7177</v>
      </c>
    </row>
    <row r="3105" spans="1:7" hidden="1" x14ac:dyDescent="0.3">
      <c r="A3105" s="356">
        <v>106728</v>
      </c>
      <c r="B3105" s="356">
        <v>371</v>
      </c>
      <c r="C3105" s="356" t="s">
        <v>594</v>
      </c>
      <c r="D3105" s="356">
        <v>3712165</v>
      </c>
      <c r="E3105" s="356" t="s">
        <v>4590</v>
      </c>
      <c r="F3105" s="356"/>
      <c r="G3105" s="355">
        <v>8277.25</v>
      </c>
    </row>
    <row r="3106" spans="1:7" hidden="1" x14ac:dyDescent="0.3">
      <c r="A3106" s="356">
        <v>106731</v>
      </c>
      <c r="B3106" s="356">
        <v>371</v>
      </c>
      <c r="C3106" s="356" t="s">
        <v>594</v>
      </c>
      <c r="D3106" s="356">
        <v>3712168</v>
      </c>
      <c r="E3106" s="356" t="s">
        <v>9566</v>
      </c>
      <c r="F3106" s="356"/>
      <c r="G3106" s="355">
        <v>8977</v>
      </c>
    </row>
    <row r="3107" spans="1:7" hidden="1" x14ac:dyDescent="0.3">
      <c r="A3107" s="356">
        <v>106737</v>
      </c>
      <c r="B3107" s="356">
        <v>371</v>
      </c>
      <c r="C3107" s="356" t="s">
        <v>594</v>
      </c>
      <c r="D3107" s="356">
        <v>3712175</v>
      </c>
      <c r="E3107" s="356" t="s">
        <v>9565</v>
      </c>
      <c r="F3107" s="356"/>
      <c r="G3107" s="355">
        <v>7035.25</v>
      </c>
    </row>
    <row r="3108" spans="1:7" hidden="1" x14ac:dyDescent="0.3">
      <c r="A3108" s="356">
        <v>106746</v>
      </c>
      <c r="B3108" s="356">
        <v>371</v>
      </c>
      <c r="C3108" s="356" t="s">
        <v>594</v>
      </c>
      <c r="D3108" s="356">
        <v>3712184</v>
      </c>
      <c r="E3108" s="356" t="s">
        <v>9564</v>
      </c>
      <c r="F3108" s="356"/>
      <c r="G3108" s="355">
        <v>8080.15</v>
      </c>
    </row>
    <row r="3109" spans="1:7" hidden="1" x14ac:dyDescent="0.3">
      <c r="A3109" s="356">
        <v>106747</v>
      </c>
      <c r="B3109" s="356">
        <v>371</v>
      </c>
      <c r="C3109" s="356" t="s">
        <v>594</v>
      </c>
      <c r="D3109" s="356">
        <v>3712185</v>
      </c>
      <c r="E3109" s="356" t="s">
        <v>9563</v>
      </c>
      <c r="F3109" s="356"/>
      <c r="G3109" s="355">
        <v>7566.25</v>
      </c>
    </row>
    <row r="3110" spans="1:7" hidden="1" x14ac:dyDescent="0.3">
      <c r="A3110" s="356">
        <v>106750</v>
      </c>
      <c r="B3110" s="356">
        <v>371</v>
      </c>
      <c r="C3110" s="356" t="s">
        <v>594</v>
      </c>
      <c r="D3110" s="356">
        <v>3712188</v>
      </c>
      <c r="E3110" s="356" t="s">
        <v>9562</v>
      </c>
      <c r="F3110" s="356"/>
      <c r="G3110" s="355">
        <v>8221</v>
      </c>
    </row>
    <row r="3111" spans="1:7" hidden="1" x14ac:dyDescent="0.3">
      <c r="A3111" s="356">
        <v>106751</v>
      </c>
      <c r="B3111" s="356">
        <v>371</v>
      </c>
      <c r="C3111" s="356" t="s">
        <v>594</v>
      </c>
      <c r="D3111" s="356">
        <v>3712190</v>
      </c>
      <c r="E3111" s="356" t="s">
        <v>9561</v>
      </c>
      <c r="F3111" s="356"/>
      <c r="G3111" s="355">
        <v>7069</v>
      </c>
    </row>
    <row r="3112" spans="1:7" hidden="1" x14ac:dyDescent="0.3">
      <c r="A3112" s="356">
        <v>106756</v>
      </c>
      <c r="B3112" s="356">
        <v>371</v>
      </c>
      <c r="C3112" s="356" t="s">
        <v>594</v>
      </c>
      <c r="D3112" s="356">
        <v>3712195</v>
      </c>
      <c r="E3112" s="356" t="s">
        <v>9560</v>
      </c>
      <c r="F3112" s="356"/>
      <c r="G3112" s="355">
        <v>9015.25</v>
      </c>
    </row>
    <row r="3113" spans="1:7" hidden="1" x14ac:dyDescent="0.3">
      <c r="A3113" s="356">
        <v>106757</v>
      </c>
      <c r="B3113" s="356">
        <v>371</v>
      </c>
      <c r="C3113" s="356" t="s">
        <v>594</v>
      </c>
      <c r="D3113" s="356">
        <v>3712196</v>
      </c>
      <c r="E3113" s="356" t="s">
        <v>9559</v>
      </c>
      <c r="F3113" s="356"/>
      <c r="G3113" s="355">
        <v>7703.5</v>
      </c>
    </row>
    <row r="3114" spans="1:7" hidden="1" x14ac:dyDescent="0.3">
      <c r="A3114" s="356">
        <v>106760</v>
      </c>
      <c r="B3114" s="356">
        <v>371</v>
      </c>
      <c r="C3114" s="356" t="s">
        <v>594</v>
      </c>
      <c r="D3114" s="356">
        <v>3713300</v>
      </c>
      <c r="E3114" s="356" t="s">
        <v>774</v>
      </c>
      <c r="F3114" s="356" t="s">
        <v>294</v>
      </c>
      <c r="G3114" s="355">
        <v>6871.5</v>
      </c>
    </row>
    <row r="3115" spans="1:7" hidden="1" x14ac:dyDescent="0.3">
      <c r="A3115" s="356">
        <v>106761</v>
      </c>
      <c r="B3115" s="356">
        <v>371</v>
      </c>
      <c r="C3115" s="356" t="s">
        <v>594</v>
      </c>
      <c r="D3115" s="356">
        <v>3713301</v>
      </c>
      <c r="E3115" s="356" t="s">
        <v>9558</v>
      </c>
      <c r="F3115" s="356" t="s">
        <v>294</v>
      </c>
      <c r="G3115" s="355">
        <v>6895.8</v>
      </c>
    </row>
    <row r="3116" spans="1:7" hidden="1" x14ac:dyDescent="0.3">
      <c r="A3116" s="356">
        <v>106762</v>
      </c>
      <c r="B3116" s="356">
        <v>371</v>
      </c>
      <c r="C3116" s="356" t="s">
        <v>594</v>
      </c>
      <c r="D3116" s="356">
        <v>3713302</v>
      </c>
      <c r="E3116" s="356" t="s">
        <v>9557</v>
      </c>
      <c r="F3116" s="356" t="s">
        <v>294</v>
      </c>
      <c r="G3116" s="355">
        <v>6708.69</v>
      </c>
    </row>
    <row r="3117" spans="1:7" hidden="1" x14ac:dyDescent="0.3">
      <c r="A3117" s="356">
        <v>106766</v>
      </c>
      <c r="B3117" s="356">
        <v>371</v>
      </c>
      <c r="C3117" s="356" t="s">
        <v>594</v>
      </c>
      <c r="D3117" s="356">
        <v>3713311</v>
      </c>
      <c r="E3117" s="356" t="s">
        <v>9556</v>
      </c>
      <c r="F3117" s="356" t="s">
        <v>294</v>
      </c>
      <c r="G3117" s="355">
        <v>8424.76</v>
      </c>
    </row>
    <row r="3118" spans="1:7" hidden="1" x14ac:dyDescent="0.3">
      <c r="A3118" s="356">
        <v>106767</v>
      </c>
      <c r="B3118" s="356">
        <v>371</v>
      </c>
      <c r="C3118" s="356" t="s">
        <v>594</v>
      </c>
      <c r="D3118" s="356">
        <v>3713312</v>
      </c>
      <c r="E3118" s="356" t="s">
        <v>9555</v>
      </c>
      <c r="F3118" s="356" t="s">
        <v>294</v>
      </c>
      <c r="G3118" s="355">
        <v>6677.1</v>
      </c>
    </row>
    <row r="3119" spans="1:7" hidden="1" x14ac:dyDescent="0.3">
      <c r="A3119" s="356">
        <v>106769</v>
      </c>
      <c r="B3119" s="356">
        <v>371</v>
      </c>
      <c r="C3119" s="356" t="s">
        <v>594</v>
      </c>
      <c r="D3119" s="356">
        <v>3713314</v>
      </c>
      <c r="E3119" s="356" t="s">
        <v>9554</v>
      </c>
      <c r="F3119" s="356" t="s">
        <v>294</v>
      </c>
      <c r="G3119" s="355">
        <v>6096.33</v>
      </c>
    </row>
    <row r="3120" spans="1:7" hidden="1" x14ac:dyDescent="0.3">
      <c r="A3120" s="356">
        <v>106770</v>
      </c>
      <c r="B3120" s="356">
        <v>371</v>
      </c>
      <c r="C3120" s="356" t="s">
        <v>594</v>
      </c>
      <c r="D3120" s="356">
        <v>3713315</v>
      </c>
      <c r="E3120" s="356" t="s">
        <v>9553</v>
      </c>
      <c r="F3120" s="356" t="s">
        <v>294</v>
      </c>
      <c r="G3120" s="355">
        <v>5976.77</v>
      </c>
    </row>
    <row r="3121" spans="1:7" hidden="1" x14ac:dyDescent="0.3">
      <c r="A3121" s="356">
        <v>106771</v>
      </c>
      <c r="B3121" s="356">
        <v>371</v>
      </c>
      <c r="C3121" s="356" t="s">
        <v>594</v>
      </c>
      <c r="D3121" s="356">
        <v>3713316</v>
      </c>
      <c r="E3121" s="356" t="s">
        <v>7870</v>
      </c>
      <c r="F3121" s="356" t="s">
        <v>294</v>
      </c>
      <c r="G3121" s="355">
        <v>6361.2</v>
      </c>
    </row>
    <row r="3122" spans="1:7" hidden="1" x14ac:dyDescent="0.3">
      <c r="A3122" s="356">
        <v>106773</v>
      </c>
      <c r="B3122" s="356">
        <v>371</v>
      </c>
      <c r="C3122" s="356" t="s">
        <v>594</v>
      </c>
      <c r="D3122" s="356">
        <v>3713318</v>
      </c>
      <c r="E3122" s="356" t="s">
        <v>9552</v>
      </c>
      <c r="F3122" s="356" t="s">
        <v>294</v>
      </c>
      <c r="G3122" s="355">
        <v>6489.99</v>
      </c>
    </row>
    <row r="3123" spans="1:7" hidden="1" x14ac:dyDescent="0.3">
      <c r="A3123" s="356">
        <v>106777</v>
      </c>
      <c r="B3123" s="356">
        <v>371</v>
      </c>
      <c r="C3123" s="356" t="s">
        <v>594</v>
      </c>
      <c r="D3123" s="356">
        <v>3713323</v>
      </c>
      <c r="E3123" s="356" t="s">
        <v>9551</v>
      </c>
      <c r="F3123" s="356" t="s">
        <v>294</v>
      </c>
      <c r="G3123" s="355">
        <v>6979.39</v>
      </c>
    </row>
    <row r="3124" spans="1:7" hidden="1" x14ac:dyDescent="0.3">
      <c r="A3124" s="356">
        <v>106826</v>
      </c>
      <c r="B3124" s="356">
        <v>372</v>
      </c>
      <c r="C3124" s="356" t="s">
        <v>395</v>
      </c>
      <c r="D3124" s="356">
        <v>3721000</v>
      </c>
      <c r="E3124" s="356" t="s">
        <v>9550</v>
      </c>
      <c r="F3124" s="356"/>
      <c r="G3124" s="355">
        <v>4957.37</v>
      </c>
    </row>
    <row r="3125" spans="1:7" hidden="1" x14ac:dyDescent="0.3">
      <c r="A3125" s="356">
        <v>106827</v>
      </c>
      <c r="B3125" s="356">
        <v>372</v>
      </c>
      <c r="C3125" s="356" t="s">
        <v>395</v>
      </c>
      <c r="D3125" s="356">
        <v>3721001</v>
      </c>
      <c r="E3125" s="356" t="s">
        <v>9549</v>
      </c>
      <c r="F3125" s="356"/>
      <c r="G3125" s="355">
        <v>5271.7</v>
      </c>
    </row>
    <row r="3126" spans="1:7" hidden="1" x14ac:dyDescent="0.3">
      <c r="A3126" s="356">
        <v>106828</v>
      </c>
      <c r="B3126" s="356">
        <v>372</v>
      </c>
      <c r="C3126" s="356" t="s">
        <v>395</v>
      </c>
      <c r="D3126" s="356">
        <v>3721002</v>
      </c>
      <c r="E3126" s="356" t="s">
        <v>9548</v>
      </c>
      <c r="F3126" s="356"/>
      <c r="G3126" s="355">
        <v>4980.55</v>
      </c>
    </row>
    <row r="3127" spans="1:7" hidden="1" x14ac:dyDescent="0.3">
      <c r="A3127" s="356">
        <v>106833</v>
      </c>
      <c r="B3127" s="356">
        <v>372</v>
      </c>
      <c r="C3127" s="356" t="s">
        <v>395</v>
      </c>
      <c r="D3127" s="356">
        <v>3722004</v>
      </c>
      <c r="E3127" s="356" t="s">
        <v>9547</v>
      </c>
      <c r="F3127" s="356"/>
      <c r="G3127" s="355">
        <v>10547.5</v>
      </c>
    </row>
    <row r="3128" spans="1:7" hidden="1" x14ac:dyDescent="0.3">
      <c r="A3128" s="356">
        <v>106834</v>
      </c>
      <c r="B3128" s="356">
        <v>372</v>
      </c>
      <c r="C3128" s="356" t="s">
        <v>395</v>
      </c>
      <c r="D3128" s="356">
        <v>3722005</v>
      </c>
      <c r="E3128" s="356" t="s">
        <v>9546</v>
      </c>
      <c r="F3128" s="356"/>
      <c r="G3128" s="355">
        <v>7257.55</v>
      </c>
    </row>
    <row r="3129" spans="1:7" hidden="1" x14ac:dyDescent="0.3">
      <c r="A3129" s="356">
        <v>106835</v>
      </c>
      <c r="B3129" s="356">
        <v>372</v>
      </c>
      <c r="C3129" s="356" t="s">
        <v>395</v>
      </c>
      <c r="D3129" s="356">
        <v>3722006</v>
      </c>
      <c r="E3129" s="356" t="s">
        <v>9545</v>
      </c>
      <c r="F3129" s="356"/>
      <c r="G3129" s="355">
        <v>8900.5</v>
      </c>
    </row>
    <row r="3130" spans="1:7" hidden="1" x14ac:dyDescent="0.3">
      <c r="A3130" s="356">
        <v>106839</v>
      </c>
      <c r="B3130" s="356">
        <v>372</v>
      </c>
      <c r="C3130" s="356" t="s">
        <v>395</v>
      </c>
      <c r="D3130" s="356">
        <v>3722013</v>
      </c>
      <c r="E3130" s="356" t="s">
        <v>9544</v>
      </c>
      <c r="F3130" s="356"/>
      <c r="G3130" s="355">
        <v>6657.25</v>
      </c>
    </row>
    <row r="3131" spans="1:7" hidden="1" x14ac:dyDescent="0.3">
      <c r="A3131" s="356">
        <v>106845</v>
      </c>
      <c r="B3131" s="356">
        <v>372</v>
      </c>
      <c r="C3131" s="356" t="s">
        <v>395</v>
      </c>
      <c r="D3131" s="356">
        <v>3722022</v>
      </c>
      <c r="E3131" s="356" t="s">
        <v>9543</v>
      </c>
      <c r="F3131" s="356"/>
      <c r="G3131" s="355">
        <v>6499.3</v>
      </c>
    </row>
    <row r="3132" spans="1:7" hidden="1" x14ac:dyDescent="0.3">
      <c r="A3132" s="356">
        <v>106849</v>
      </c>
      <c r="B3132" s="356">
        <v>372</v>
      </c>
      <c r="C3132" s="356" t="s">
        <v>395</v>
      </c>
      <c r="D3132" s="356">
        <v>3722029</v>
      </c>
      <c r="E3132" s="356" t="s">
        <v>6806</v>
      </c>
      <c r="F3132" s="356"/>
      <c r="G3132" s="355">
        <v>7496.5</v>
      </c>
    </row>
    <row r="3133" spans="1:7" hidden="1" x14ac:dyDescent="0.3">
      <c r="A3133" s="356">
        <v>106851</v>
      </c>
      <c r="B3133" s="356">
        <v>372</v>
      </c>
      <c r="C3133" s="356" t="s">
        <v>395</v>
      </c>
      <c r="D3133" s="356">
        <v>3722034</v>
      </c>
      <c r="E3133" s="356" t="s">
        <v>9542</v>
      </c>
      <c r="F3133" s="356"/>
      <c r="G3133" s="355">
        <v>7314.25</v>
      </c>
    </row>
    <row r="3134" spans="1:7" hidden="1" x14ac:dyDescent="0.3">
      <c r="A3134" s="356">
        <v>106858</v>
      </c>
      <c r="B3134" s="356">
        <v>372</v>
      </c>
      <c r="C3134" s="356" t="s">
        <v>395</v>
      </c>
      <c r="D3134" s="356">
        <v>3722042</v>
      </c>
      <c r="E3134" s="356" t="s">
        <v>9541</v>
      </c>
      <c r="F3134" s="356"/>
      <c r="G3134" s="355">
        <v>6520</v>
      </c>
    </row>
    <row r="3135" spans="1:7" hidden="1" x14ac:dyDescent="0.3">
      <c r="A3135" s="356">
        <v>106859</v>
      </c>
      <c r="B3135" s="356">
        <v>372</v>
      </c>
      <c r="C3135" s="356" t="s">
        <v>395</v>
      </c>
      <c r="D3135" s="356">
        <v>3722050</v>
      </c>
      <c r="E3135" s="356" t="s">
        <v>9540</v>
      </c>
      <c r="F3135" s="356"/>
      <c r="G3135" s="355">
        <v>6418.75</v>
      </c>
    </row>
    <row r="3136" spans="1:7" hidden="1" x14ac:dyDescent="0.3">
      <c r="A3136" s="356">
        <v>106860</v>
      </c>
      <c r="B3136" s="356">
        <v>372</v>
      </c>
      <c r="C3136" s="356" t="s">
        <v>395</v>
      </c>
      <c r="D3136" s="356">
        <v>3722051</v>
      </c>
      <c r="E3136" s="356" t="s">
        <v>9539</v>
      </c>
      <c r="F3136" s="356"/>
      <c r="G3136" s="355">
        <v>6369.25</v>
      </c>
    </row>
    <row r="3137" spans="1:7" hidden="1" x14ac:dyDescent="0.3">
      <c r="A3137" s="356">
        <v>106861</v>
      </c>
      <c r="B3137" s="356">
        <v>372</v>
      </c>
      <c r="C3137" s="356" t="s">
        <v>395</v>
      </c>
      <c r="D3137" s="356">
        <v>3722052</v>
      </c>
      <c r="E3137" s="356" t="s">
        <v>9538</v>
      </c>
      <c r="F3137" s="356"/>
      <c r="G3137" s="355">
        <v>7903.75</v>
      </c>
    </row>
    <row r="3138" spans="1:7" hidden="1" x14ac:dyDescent="0.3">
      <c r="A3138" s="356">
        <v>106864</v>
      </c>
      <c r="B3138" s="356">
        <v>372</v>
      </c>
      <c r="C3138" s="356" t="s">
        <v>395</v>
      </c>
      <c r="D3138" s="356">
        <v>3722055</v>
      </c>
      <c r="E3138" s="356" t="s">
        <v>9537</v>
      </c>
      <c r="F3138" s="356"/>
      <c r="G3138" s="355">
        <v>6640.6</v>
      </c>
    </row>
    <row r="3139" spans="1:7" hidden="1" x14ac:dyDescent="0.3">
      <c r="A3139" s="356">
        <v>106875</v>
      </c>
      <c r="B3139" s="356">
        <v>372</v>
      </c>
      <c r="C3139" s="356" t="s">
        <v>395</v>
      </c>
      <c r="D3139" s="356">
        <v>3722070</v>
      </c>
      <c r="E3139" s="356" t="s">
        <v>9536</v>
      </c>
      <c r="F3139" s="356"/>
      <c r="G3139" s="355">
        <v>6531.25</v>
      </c>
    </row>
    <row r="3140" spans="1:7" hidden="1" x14ac:dyDescent="0.3">
      <c r="A3140" s="356">
        <v>106876</v>
      </c>
      <c r="B3140" s="356">
        <v>372</v>
      </c>
      <c r="C3140" s="356" t="s">
        <v>395</v>
      </c>
      <c r="D3140" s="356">
        <v>3722071</v>
      </c>
      <c r="E3140" s="356" t="s">
        <v>9535</v>
      </c>
      <c r="F3140" s="356"/>
      <c r="G3140" s="355">
        <v>5991.25</v>
      </c>
    </row>
    <row r="3141" spans="1:7" hidden="1" x14ac:dyDescent="0.3">
      <c r="A3141" s="356">
        <v>106883</v>
      </c>
      <c r="B3141" s="356">
        <v>372</v>
      </c>
      <c r="C3141" s="356" t="s">
        <v>395</v>
      </c>
      <c r="D3141" s="356">
        <v>3722081</v>
      </c>
      <c r="E3141" s="356" t="s">
        <v>9534</v>
      </c>
      <c r="F3141" s="356"/>
      <c r="G3141" s="355">
        <v>6756.25</v>
      </c>
    </row>
    <row r="3142" spans="1:7" hidden="1" x14ac:dyDescent="0.3">
      <c r="A3142" s="356">
        <v>106895</v>
      </c>
      <c r="B3142" s="356">
        <v>372</v>
      </c>
      <c r="C3142" s="356" t="s">
        <v>395</v>
      </c>
      <c r="D3142" s="356">
        <v>3722094</v>
      </c>
      <c r="E3142" s="356" t="s">
        <v>9533</v>
      </c>
      <c r="F3142" s="356"/>
      <c r="G3142" s="355">
        <v>7161.81</v>
      </c>
    </row>
    <row r="3143" spans="1:7" hidden="1" x14ac:dyDescent="0.3">
      <c r="A3143" s="356">
        <v>106896</v>
      </c>
      <c r="B3143" s="356">
        <v>372</v>
      </c>
      <c r="C3143" s="356" t="s">
        <v>395</v>
      </c>
      <c r="D3143" s="356">
        <v>3722095</v>
      </c>
      <c r="E3143" s="356" t="s">
        <v>9532</v>
      </c>
      <c r="F3143" s="356"/>
      <c r="G3143" s="355">
        <v>7037.5</v>
      </c>
    </row>
    <row r="3144" spans="1:7" hidden="1" x14ac:dyDescent="0.3">
      <c r="A3144" s="356">
        <v>106907</v>
      </c>
      <c r="B3144" s="356">
        <v>372</v>
      </c>
      <c r="C3144" s="356" t="s">
        <v>395</v>
      </c>
      <c r="D3144" s="356">
        <v>3722106</v>
      </c>
      <c r="E3144" s="356" t="s">
        <v>9531</v>
      </c>
      <c r="F3144" s="356"/>
      <c r="G3144" s="355">
        <v>6373.75</v>
      </c>
    </row>
    <row r="3145" spans="1:7" hidden="1" x14ac:dyDescent="0.3">
      <c r="A3145" s="356">
        <v>106910</v>
      </c>
      <c r="B3145" s="356">
        <v>372</v>
      </c>
      <c r="C3145" s="356" t="s">
        <v>395</v>
      </c>
      <c r="D3145" s="356">
        <v>3722110</v>
      </c>
      <c r="E3145" s="356" t="s">
        <v>9530</v>
      </c>
      <c r="F3145" s="356"/>
      <c r="G3145" s="355">
        <v>6373.75</v>
      </c>
    </row>
    <row r="3146" spans="1:7" hidden="1" x14ac:dyDescent="0.3">
      <c r="A3146" s="356">
        <v>106917</v>
      </c>
      <c r="B3146" s="356">
        <v>372</v>
      </c>
      <c r="C3146" s="356" t="s">
        <v>395</v>
      </c>
      <c r="D3146" s="356">
        <v>3722120</v>
      </c>
      <c r="E3146" s="356" t="s">
        <v>9529</v>
      </c>
      <c r="F3146" s="356"/>
      <c r="G3146" s="355">
        <v>5701</v>
      </c>
    </row>
    <row r="3147" spans="1:7" hidden="1" x14ac:dyDescent="0.3">
      <c r="A3147" s="356">
        <v>106942</v>
      </c>
      <c r="B3147" s="356">
        <v>372</v>
      </c>
      <c r="C3147" s="356" t="s">
        <v>395</v>
      </c>
      <c r="D3147" s="356">
        <v>3723337</v>
      </c>
      <c r="E3147" s="356" t="s">
        <v>9528</v>
      </c>
      <c r="F3147" s="356" t="s">
        <v>294</v>
      </c>
      <c r="G3147" s="355">
        <v>7184.97</v>
      </c>
    </row>
    <row r="3148" spans="1:7" hidden="1" x14ac:dyDescent="0.3">
      <c r="A3148" s="356">
        <v>106944</v>
      </c>
      <c r="B3148" s="356">
        <v>372</v>
      </c>
      <c r="C3148" s="356" t="s">
        <v>395</v>
      </c>
      <c r="D3148" s="356">
        <v>3723339</v>
      </c>
      <c r="E3148" s="356" t="s">
        <v>1533</v>
      </c>
      <c r="F3148" s="356" t="s">
        <v>294</v>
      </c>
      <c r="G3148" s="355">
        <v>6458.4</v>
      </c>
    </row>
    <row r="3149" spans="1:7" hidden="1" x14ac:dyDescent="0.3">
      <c r="A3149" s="356">
        <v>106962</v>
      </c>
      <c r="B3149" s="356">
        <v>372</v>
      </c>
      <c r="C3149" s="356" t="s">
        <v>395</v>
      </c>
      <c r="D3149" s="356">
        <v>3724601</v>
      </c>
      <c r="E3149" s="356" t="s">
        <v>9527</v>
      </c>
      <c r="F3149" s="356" t="s">
        <v>294</v>
      </c>
      <c r="G3149" s="355">
        <v>16129.8</v>
      </c>
    </row>
    <row r="3150" spans="1:7" hidden="1" x14ac:dyDescent="0.3">
      <c r="A3150" s="356">
        <v>106966</v>
      </c>
      <c r="B3150" s="356">
        <v>372</v>
      </c>
      <c r="C3150" s="356" t="s">
        <v>395</v>
      </c>
      <c r="D3150" s="356">
        <v>3727000</v>
      </c>
      <c r="E3150" s="356" t="s">
        <v>9526</v>
      </c>
      <c r="F3150" s="356"/>
      <c r="G3150" s="355">
        <v>8360.5</v>
      </c>
    </row>
    <row r="3151" spans="1:7" hidden="1" x14ac:dyDescent="0.3">
      <c r="A3151" s="356">
        <v>106970</v>
      </c>
      <c r="B3151" s="356">
        <v>372</v>
      </c>
      <c r="C3151" s="356" t="s">
        <v>395</v>
      </c>
      <c r="D3151" s="356">
        <v>3727009</v>
      </c>
      <c r="E3151" s="356" t="s">
        <v>9525</v>
      </c>
      <c r="F3151" s="356"/>
      <c r="G3151" s="355">
        <v>8185</v>
      </c>
    </row>
    <row r="3152" spans="1:7" hidden="1" x14ac:dyDescent="0.3">
      <c r="A3152" s="356">
        <v>106973</v>
      </c>
      <c r="B3152" s="356">
        <v>373</v>
      </c>
      <c r="C3152" s="356" t="s">
        <v>407</v>
      </c>
      <c r="D3152" s="356">
        <v>3731000</v>
      </c>
      <c r="E3152" s="356" t="s">
        <v>9524</v>
      </c>
      <c r="F3152" s="356"/>
      <c r="G3152" s="355">
        <v>4761.3999999999996</v>
      </c>
    </row>
    <row r="3153" spans="1:7" hidden="1" x14ac:dyDescent="0.3">
      <c r="A3153" s="356">
        <v>106975</v>
      </c>
      <c r="B3153" s="356">
        <v>373</v>
      </c>
      <c r="C3153" s="356" t="s">
        <v>407</v>
      </c>
      <c r="D3153" s="356">
        <v>3731002</v>
      </c>
      <c r="E3153" s="356" t="s">
        <v>9523</v>
      </c>
      <c r="F3153" s="356"/>
      <c r="G3153" s="355">
        <v>4775.8</v>
      </c>
    </row>
    <row r="3154" spans="1:7" hidden="1" x14ac:dyDescent="0.3">
      <c r="A3154" s="356">
        <v>106982</v>
      </c>
      <c r="B3154" s="356">
        <v>373</v>
      </c>
      <c r="C3154" s="356" t="s">
        <v>407</v>
      </c>
      <c r="D3154" s="356">
        <v>3732001</v>
      </c>
      <c r="E3154" s="356" t="s">
        <v>9522</v>
      </c>
      <c r="F3154" s="356"/>
      <c r="G3154" s="355">
        <v>10513.75</v>
      </c>
    </row>
    <row r="3155" spans="1:7" hidden="1" x14ac:dyDescent="0.3">
      <c r="A3155" s="356">
        <v>106987</v>
      </c>
      <c r="B3155" s="356">
        <v>373</v>
      </c>
      <c r="C3155" s="356" t="s">
        <v>407</v>
      </c>
      <c r="D3155" s="356">
        <v>3732014</v>
      </c>
      <c r="E3155" s="356" t="s">
        <v>9521</v>
      </c>
      <c r="F3155" s="356"/>
      <c r="G3155" s="355">
        <v>6426.4</v>
      </c>
    </row>
    <row r="3156" spans="1:7" hidden="1" x14ac:dyDescent="0.3">
      <c r="A3156" s="356">
        <v>106988</v>
      </c>
      <c r="B3156" s="356">
        <v>373</v>
      </c>
      <c r="C3156" s="356" t="s">
        <v>407</v>
      </c>
      <c r="D3156" s="356">
        <v>3732023</v>
      </c>
      <c r="E3156" s="356" t="s">
        <v>9520</v>
      </c>
      <c r="F3156" s="356"/>
      <c r="G3156" s="355">
        <v>6497.5</v>
      </c>
    </row>
    <row r="3157" spans="1:7" hidden="1" x14ac:dyDescent="0.3">
      <c r="A3157" s="356">
        <v>106991</v>
      </c>
      <c r="B3157" s="356">
        <v>373</v>
      </c>
      <c r="C3157" s="356" t="s">
        <v>407</v>
      </c>
      <c r="D3157" s="356">
        <v>3732036</v>
      </c>
      <c r="E3157" s="356" t="s">
        <v>9519</v>
      </c>
      <c r="F3157" s="356"/>
      <c r="G3157" s="355">
        <v>9046.2999999999993</v>
      </c>
    </row>
    <row r="3158" spans="1:7" hidden="1" x14ac:dyDescent="0.3">
      <c r="A3158" s="356">
        <v>106994</v>
      </c>
      <c r="B3158" s="356">
        <v>373</v>
      </c>
      <c r="C3158" s="356" t="s">
        <v>407</v>
      </c>
      <c r="D3158" s="356">
        <v>3732058</v>
      </c>
      <c r="E3158" s="356" t="s">
        <v>9518</v>
      </c>
      <c r="F3158" s="356"/>
      <c r="G3158" s="355">
        <v>7948.75</v>
      </c>
    </row>
    <row r="3159" spans="1:7" hidden="1" x14ac:dyDescent="0.3">
      <c r="A3159" s="356">
        <v>106995</v>
      </c>
      <c r="B3159" s="356">
        <v>373</v>
      </c>
      <c r="C3159" s="356" t="s">
        <v>407</v>
      </c>
      <c r="D3159" s="356">
        <v>3732060</v>
      </c>
      <c r="E3159" s="356" t="s">
        <v>9517</v>
      </c>
      <c r="F3159" s="356"/>
      <c r="G3159" s="355">
        <v>7037.5</v>
      </c>
    </row>
    <row r="3160" spans="1:7" hidden="1" x14ac:dyDescent="0.3">
      <c r="A3160" s="356">
        <v>106996</v>
      </c>
      <c r="B3160" s="356">
        <v>373</v>
      </c>
      <c r="C3160" s="356" t="s">
        <v>407</v>
      </c>
      <c r="D3160" s="356">
        <v>3732063</v>
      </c>
      <c r="E3160" s="356" t="s">
        <v>9516</v>
      </c>
      <c r="F3160" s="356"/>
      <c r="G3160" s="355">
        <v>8567.5</v>
      </c>
    </row>
    <row r="3161" spans="1:7" hidden="1" x14ac:dyDescent="0.3">
      <c r="A3161" s="356">
        <v>106997</v>
      </c>
      <c r="B3161" s="356">
        <v>373</v>
      </c>
      <c r="C3161" s="356" t="s">
        <v>407</v>
      </c>
      <c r="D3161" s="356">
        <v>3732070</v>
      </c>
      <c r="E3161" s="356" t="s">
        <v>9515</v>
      </c>
      <c r="F3161" s="356"/>
      <c r="G3161" s="355">
        <v>8263.75</v>
      </c>
    </row>
    <row r="3162" spans="1:7" hidden="1" x14ac:dyDescent="0.3">
      <c r="A3162" s="356">
        <v>106998</v>
      </c>
      <c r="B3162" s="356">
        <v>373</v>
      </c>
      <c r="C3162" s="356" t="s">
        <v>407</v>
      </c>
      <c r="D3162" s="356">
        <v>3732071</v>
      </c>
      <c r="E3162" s="356" t="s">
        <v>9514</v>
      </c>
      <c r="F3162" s="356"/>
      <c r="G3162" s="355">
        <v>9433.75</v>
      </c>
    </row>
    <row r="3163" spans="1:7" hidden="1" x14ac:dyDescent="0.3">
      <c r="A3163" s="356">
        <v>106999</v>
      </c>
      <c r="B3163" s="356">
        <v>373</v>
      </c>
      <c r="C3163" s="356" t="s">
        <v>407</v>
      </c>
      <c r="D3163" s="356">
        <v>3732072</v>
      </c>
      <c r="E3163" s="356" t="s">
        <v>9513</v>
      </c>
      <c r="F3163" s="356"/>
      <c r="G3163" s="355">
        <v>8016.25</v>
      </c>
    </row>
    <row r="3164" spans="1:7" hidden="1" x14ac:dyDescent="0.3">
      <c r="A3164" s="356">
        <v>107000</v>
      </c>
      <c r="B3164" s="356">
        <v>373</v>
      </c>
      <c r="C3164" s="356" t="s">
        <v>407</v>
      </c>
      <c r="D3164" s="356">
        <v>3732079</v>
      </c>
      <c r="E3164" s="356" t="s">
        <v>9512</v>
      </c>
      <c r="F3164" s="356"/>
      <c r="G3164" s="355">
        <v>9715</v>
      </c>
    </row>
    <row r="3165" spans="1:7" hidden="1" x14ac:dyDescent="0.3">
      <c r="A3165" s="356">
        <v>107001</v>
      </c>
      <c r="B3165" s="356">
        <v>373</v>
      </c>
      <c r="C3165" s="356" t="s">
        <v>407</v>
      </c>
      <c r="D3165" s="356">
        <v>3732080</v>
      </c>
      <c r="E3165" s="356" t="s">
        <v>9511</v>
      </c>
      <c r="F3165" s="356"/>
      <c r="G3165" s="355">
        <v>8556.25</v>
      </c>
    </row>
    <row r="3166" spans="1:7" hidden="1" x14ac:dyDescent="0.3">
      <c r="A3166" s="356">
        <v>107002</v>
      </c>
      <c r="B3166" s="356">
        <v>373</v>
      </c>
      <c r="C3166" s="356" t="s">
        <v>407</v>
      </c>
      <c r="D3166" s="356">
        <v>3732081</v>
      </c>
      <c r="E3166" s="356" t="s">
        <v>9510</v>
      </c>
      <c r="F3166" s="356"/>
      <c r="G3166" s="355">
        <v>6568.37</v>
      </c>
    </row>
    <row r="3167" spans="1:7" hidden="1" x14ac:dyDescent="0.3">
      <c r="A3167" s="356">
        <v>107004</v>
      </c>
      <c r="B3167" s="356">
        <v>373</v>
      </c>
      <c r="C3167" s="356" t="s">
        <v>407</v>
      </c>
      <c r="D3167" s="356">
        <v>3732087</v>
      </c>
      <c r="E3167" s="356" t="s">
        <v>9509</v>
      </c>
      <c r="F3167" s="356"/>
      <c r="G3167" s="355">
        <v>8241.25</v>
      </c>
    </row>
    <row r="3168" spans="1:7" hidden="1" x14ac:dyDescent="0.3">
      <c r="A3168" s="356">
        <v>107006</v>
      </c>
      <c r="B3168" s="356">
        <v>373</v>
      </c>
      <c r="C3168" s="356" t="s">
        <v>407</v>
      </c>
      <c r="D3168" s="356">
        <v>3732092</v>
      </c>
      <c r="E3168" s="356" t="s">
        <v>4895</v>
      </c>
      <c r="F3168" s="356"/>
      <c r="G3168" s="355">
        <v>8578.75</v>
      </c>
    </row>
    <row r="3169" spans="1:7" hidden="1" x14ac:dyDescent="0.3">
      <c r="A3169" s="356">
        <v>107023</v>
      </c>
      <c r="B3169" s="356">
        <v>373</v>
      </c>
      <c r="C3169" s="356" t="s">
        <v>407</v>
      </c>
      <c r="D3169" s="356">
        <v>3732139</v>
      </c>
      <c r="E3169" s="356" t="s">
        <v>9508</v>
      </c>
      <c r="F3169" s="356"/>
      <c r="G3169" s="355">
        <v>8043.7</v>
      </c>
    </row>
    <row r="3170" spans="1:7" hidden="1" x14ac:dyDescent="0.3">
      <c r="A3170" s="356">
        <v>107025</v>
      </c>
      <c r="B3170" s="356">
        <v>373</v>
      </c>
      <c r="C3170" s="356" t="s">
        <v>407</v>
      </c>
      <c r="D3170" s="356">
        <v>3732206</v>
      </c>
      <c r="E3170" s="356" t="s">
        <v>9507</v>
      </c>
      <c r="F3170" s="356"/>
      <c r="G3170" s="355">
        <v>10570</v>
      </c>
    </row>
    <row r="3171" spans="1:7" hidden="1" x14ac:dyDescent="0.3">
      <c r="A3171" s="356">
        <v>107026</v>
      </c>
      <c r="B3171" s="356">
        <v>373</v>
      </c>
      <c r="C3171" s="356" t="s">
        <v>407</v>
      </c>
      <c r="D3171" s="356">
        <v>3732213</v>
      </c>
      <c r="E3171" s="356" t="s">
        <v>9506</v>
      </c>
      <c r="F3171" s="356"/>
      <c r="G3171" s="355">
        <v>5935</v>
      </c>
    </row>
    <row r="3172" spans="1:7" hidden="1" x14ac:dyDescent="0.3">
      <c r="A3172" s="356">
        <v>107029</v>
      </c>
      <c r="B3172" s="356">
        <v>373</v>
      </c>
      <c r="C3172" s="356" t="s">
        <v>407</v>
      </c>
      <c r="D3172" s="356">
        <v>3732221</v>
      </c>
      <c r="E3172" s="356" t="s">
        <v>9505</v>
      </c>
      <c r="F3172" s="356"/>
      <c r="G3172" s="355">
        <v>6328.75</v>
      </c>
    </row>
    <row r="3173" spans="1:7" hidden="1" x14ac:dyDescent="0.3">
      <c r="A3173" s="356">
        <v>107033</v>
      </c>
      <c r="B3173" s="356">
        <v>373</v>
      </c>
      <c r="C3173" s="356" t="s">
        <v>407</v>
      </c>
      <c r="D3173" s="356">
        <v>3732233</v>
      </c>
      <c r="E3173" s="356" t="s">
        <v>9504</v>
      </c>
      <c r="F3173" s="356"/>
      <c r="G3173" s="355">
        <v>8590</v>
      </c>
    </row>
    <row r="3174" spans="1:7" hidden="1" x14ac:dyDescent="0.3">
      <c r="A3174" s="356">
        <v>107035</v>
      </c>
      <c r="B3174" s="356">
        <v>373</v>
      </c>
      <c r="C3174" s="356" t="s">
        <v>407</v>
      </c>
      <c r="D3174" s="356">
        <v>3732239</v>
      </c>
      <c r="E3174" s="356" t="s">
        <v>9503</v>
      </c>
      <c r="F3174" s="356"/>
      <c r="G3174" s="355">
        <v>8511.25</v>
      </c>
    </row>
    <row r="3175" spans="1:7" hidden="1" x14ac:dyDescent="0.3">
      <c r="A3175" s="356">
        <v>107036</v>
      </c>
      <c r="B3175" s="356">
        <v>373</v>
      </c>
      <c r="C3175" s="356" t="s">
        <v>407</v>
      </c>
      <c r="D3175" s="356">
        <v>3732241</v>
      </c>
      <c r="E3175" s="356" t="s">
        <v>9502</v>
      </c>
      <c r="F3175" s="356"/>
      <c r="G3175" s="355">
        <v>7433.05</v>
      </c>
    </row>
    <row r="3176" spans="1:7" hidden="1" x14ac:dyDescent="0.3">
      <c r="A3176" s="356">
        <v>107037</v>
      </c>
      <c r="B3176" s="356">
        <v>373</v>
      </c>
      <c r="C3176" s="356" t="s">
        <v>407</v>
      </c>
      <c r="D3176" s="356">
        <v>3732246</v>
      </c>
      <c r="E3176" s="356" t="s">
        <v>9501</v>
      </c>
      <c r="F3176" s="356"/>
      <c r="G3176" s="355">
        <v>7870</v>
      </c>
    </row>
    <row r="3177" spans="1:7" hidden="1" x14ac:dyDescent="0.3">
      <c r="A3177" s="356">
        <v>107038</v>
      </c>
      <c r="B3177" s="356">
        <v>373</v>
      </c>
      <c r="C3177" s="356" t="s">
        <v>407</v>
      </c>
      <c r="D3177" s="356">
        <v>3732252</v>
      </c>
      <c r="E3177" s="356" t="s">
        <v>9500</v>
      </c>
      <c r="F3177" s="356"/>
      <c r="G3177" s="355">
        <v>6292.3</v>
      </c>
    </row>
    <row r="3178" spans="1:7" hidden="1" x14ac:dyDescent="0.3">
      <c r="A3178" s="356">
        <v>107039</v>
      </c>
      <c r="B3178" s="356">
        <v>373</v>
      </c>
      <c r="C3178" s="356" t="s">
        <v>407</v>
      </c>
      <c r="D3178" s="356">
        <v>3732257</v>
      </c>
      <c r="E3178" s="356" t="s">
        <v>9499</v>
      </c>
      <c r="F3178" s="356"/>
      <c r="G3178" s="355">
        <v>8623.75</v>
      </c>
    </row>
    <row r="3179" spans="1:7" hidden="1" x14ac:dyDescent="0.3">
      <c r="A3179" s="356">
        <v>107040</v>
      </c>
      <c r="B3179" s="356">
        <v>373</v>
      </c>
      <c r="C3179" s="356" t="s">
        <v>407</v>
      </c>
      <c r="D3179" s="356">
        <v>3732261</v>
      </c>
      <c r="E3179" s="356" t="s">
        <v>9498</v>
      </c>
      <c r="F3179" s="356"/>
      <c r="G3179" s="355">
        <v>6598.75</v>
      </c>
    </row>
    <row r="3180" spans="1:7" hidden="1" x14ac:dyDescent="0.3">
      <c r="A3180" s="356">
        <v>107043</v>
      </c>
      <c r="B3180" s="356">
        <v>373</v>
      </c>
      <c r="C3180" s="356" t="s">
        <v>407</v>
      </c>
      <c r="D3180" s="356">
        <v>3732272</v>
      </c>
      <c r="E3180" s="356" t="s">
        <v>9497</v>
      </c>
      <c r="F3180" s="356"/>
      <c r="G3180" s="355">
        <v>6706.75</v>
      </c>
    </row>
    <row r="3181" spans="1:7" hidden="1" x14ac:dyDescent="0.3">
      <c r="A3181" s="356">
        <v>107046</v>
      </c>
      <c r="B3181" s="356">
        <v>373</v>
      </c>
      <c r="C3181" s="356" t="s">
        <v>407</v>
      </c>
      <c r="D3181" s="356">
        <v>3732279</v>
      </c>
      <c r="E3181" s="356" t="s">
        <v>9496</v>
      </c>
      <c r="F3181" s="356"/>
      <c r="G3181" s="355">
        <v>6193.75</v>
      </c>
    </row>
    <row r="3182" spans="1:7" hidden="1" x14ac:dyDescent="0.3">
      <c r="A3182" s="356">
        <v>107047</v>
      </c>
      <c r="B3182" s="356">
        <v>373</v>
      </c>
      <c r="C3182" s="356" t="s">
        <v>407</v>
      </c>
      <c r="D3182" s="356">
        <v>3732281</v>
      </c>
      <c r="E3182" s="356" t="s">
        <v>9495</v>
      </c>
      <c r="F3182" s="356"/>
      <c r="G3182" s="355">
        <v>9062.0499999999993</v>
      </c>
    </row>
    <row r="3183" spans="1:7" hidden="1" x14ac:dyDescent="0.3">
      <c r="A3183" s="356">
        <v>107048</v>
      </c>
      <c r="B3183" s="356">
        <v>373</v>
      </c>
      <c r="C3183" s="356" t="s">
        <v>407</v>
      </c>
      <c r="D3183" s="356">
        <v>3732283</v>
      </c>
      <c r="E3183" s="356" t="s">
        <v>9494</v>
      </c>
      <c r="F3183" s="356"/>
      <c r="G3183" s="355">
        <v>7037.5</v>
      </c>
    </row>
    <row r="3184" spans="1:7" hidden="1" x14ac:dyDescent="0.3">
      <c r="A3184" s="356">
        <v>107051</v>
      </c>
      <c r="B3184" s="356">
        <v>373</v>
      </c>
      <c r="C3184" s="356" t="s">
        <v>407</v>
      </c>
      <c r="D3184" s="356">
        <v>3732296</v>
      </c>
      <c r="E3184" s="356" t="s">
        <v>9493</v>
      </c>
      <c r="F3184" s="356"/>
      <c r="G3184" s="355">
        <v>7768.75</v>
      </c>
    </row>
    <row r="3185" spans="1:7" hidden="1" x14ac:dyDescent="0.3">
      <c r="A3185" s="356">
        <v>107052</v>
      </c>
      <c r="B3185" s="356">
        <v>373</v>
      </c>
      <c r="C3185" s="356" t="s">
        <v>407</v>
      </c>
      <c r="D3185" s="356">
        <v>3732297</v>
      </c>
      <c r="E3185" s="356" t="s">
        <v>9492</v>
      </c>
      <c r="F3185" s="356"/>
      <c r="G3185" s="355">
        <v>6396.25</v>
      </c>
    </row>
    <row r="3186" spans="1:7" hidden="1" x14ac:dyDescent="0.3">
      <c r="A3186" s="356">
        <v>107054</v>
      </c>
      <c r="B3186" s="356">
        <v>373</v>
      </c>
      <c r="C3186" s="356" t="s">
        <v>407</v>
      </c>
      <c r="D3186" s="356">
        <v>3732302</v>
      </c>
      <c r="E3186" s="356" t="s">
        <v>9491</v>
      </c>
      <c r="F3186" s="356"/>
      <c r="G3186" s="355">
        <v>6768.4</v>
      </c>
    </row>
    <row r="3187" spans="1:7" hidden="1" x14ac:dyDescent="0.3">
      <c r="A3187" s="356">
        <v>107055</v>
      </c>
      <c r="B3187" s="356">
        <v>373</v>
      </c>
      <c r="C3187" s="356" t="s">
        <v>407</v>
      </c>
      <c r="D3187" s="356">
        <v>3732303</v>
      </c>
      <c r="E3187" s="356" t="s">
        <v>9490</v>
      </c>
      <c r="F3187" s="356"/>
      <c r="G3187" s="355">
        <v>8117.5</v>
      </c>
    </row>
    <row r="3188" spans="1:7" hidden="1" x14ac:dyDescent="0.3">
      <c r="A3188" s="356">
        <v>107057</v>
      </c>
      <c r="B3188" s="356">
        <v>373</v>
      </c>
      <c r="C3188" s="356" t="s">
        <v>407</v>
      </c>
      <c r="D3188" s="356">
        <v>3732306</v>
      </c>
      <c r="E3188" s="356" t="s">
        <v>9489</v>
      </c>
      <c r="F3188" s="356"/>
      <c r="G3188" s="355">
        <v>6051.1</v>
      </c>
    </row>
    <row r="3189" spans="1:7" hidden="1" x14ac:dyDescent="0.3">
      <c r="A3189" s="356">
        <v>107060</v>
      </c>
      <c r="B3189" s="356">
        <v>373</v>
      </c>
      <c r="C3189" s="356" t="s">
        <v>407</v>
      </c>
      <c r="D3189" s="356">
        <v>3732312</v>
      </c>
      <c r="E3189" s="356" t="s">
        <v>9488</v>
      </c>
      <c r="F3189" s="356"/>
      <c r="G3189" s="355">
        <v>6317.5</v>
      </c>
    </row>
    <row r="3190" spans="1:7" hidden="1" x14ac:dyDescent="0.3">
      <c r="A3190" s="356">
        <v>107064</v>
      </c>
      <c r="B3190" s="356">
        <v>373</v>
      </c>
      <c r="C3190" s="356" t="s">
        <v>407</v>
      </c>
      <c r="D3190" s="356">
        <v>3732319</v>
      </c>
      <c r="E3190" s="356" t="s">
        <v>9487</v>
      </c>
      <c r="F3190" s="356"/>
      <c r="G3190" s="355">
        <v>5959.3</v>
      </c>
    </row>
    <row r="3191" spans="1:7" hidden="1" x14ac:dyDescent="0.3">
      <c r="A3191" s="356">
        <v>107066</v>
      </c>
      <c r="B3191" s="356">
        <v>373</v>
      </c>
      <c r="C3191" s="356" t="s">
        <v>407</v>
      </c>
      <c r="D3191" s="356">
        <v>3732322</v>
      </c>
      <c r="E3191" s="356" t="s">
        <v>9486</v>
      </c>
      <c r="F3191" s="356"/>
      <c r="G3191" s="355">
        <v>8317.75</v>
      </c>
    </row>
    <row r="3192" spans="1:7" hidden="1" x14ac:dyDescent="0.3">
      <c r="A3192" s="356">
        <v>107069</v>
      </c>
      <c r="B3192" s="356">
        <v>373</v>
      </c>
      <c r="C3192" s="356" t="s">
        <v>407</v>
      </c>
      <c r="D3192" s="356">
        <v>3732325</v>
      </c>
      <c r="E3192" s="356" t="s">
        <v>9485</v>
      </c>
      <c r="F3192" s="356"/>
      <c r="G3192" s="355">
        <v>9073.2999999999993</v>
      </c>
    </row>
    <row r="3193" spans="1:7" hidden="1" x14ac:dyDescent="0.3">
      <c r="A3193" s="357">
        <v>107071</v>
      </c>
      <c r="B3193" s="357">
        <v>373</v>
      </c>
      <c r="C3193" s="357" t="s">
        <v>407</v>
      </c>
      <c r="D3193" s="357">
        <v>3732327</v>
      </c>
      <c r="E3193" s="357" t="s">
        <v>9484</v>
      </c>
      <c r="F3193" s="357"/>
      <c r="G3193" s="358">
        <v>8754.7000000000007</v>
      </c>
    </row>
    <row r="3194" spans="1:7" hidden="1" x14ac:dyDescent="0.3">
      <c r="A3194" s="356">
        <v>107073</v>
      </c>
      <c r="B3194" s="356">
        <v>373</v>
      </c>
      <c r="C3194" s="356" t="s">
        <v>407</v>
      </c>
      <c r="D3194" s="356">
        <v>3732329</v>
      </c>
      <c r="E3194" s="356" t="s">
        <v>973</v>
      </c>
      <c r="F3194" s="356"/>
      <c r="G3194" s="355">
        <v>6477.25</v>
      </c>
    </row>
    <row r="3195" spans="1:7" hidden="1" x14ac:dyDescent="0.3">
      <c r="A3195" s="356">
        <v>107077</v>
      </c>
      <c r="B3195" s="356">
        <v>373</v>
      </c>
      <c r="C3195" s="356" t="s">
        <v>407</v>
      </c>
      <c r="D3195" s="356">
        <v>3732334</v>
      </c>
      <c r="E3195" s="356" t="s">
        <v>9483</v>
      </c>
      <c r="F3195" s="356"/>
      <c r="G3195" s="355">
        <v>7379.5</v>
      </c>
    </row>
    <row r="3196" spans="1:7" hidden="1" x14ac:dyDescent="0.3">
      <c r="A3196" s="356">
        <v>107081</v>
      </c>
      <c r="B3196" s="356">
        <v>373</v>
      </c>
      <c r="C3196" s="356" t="s">
        <v>407</v>
      </c>
      <c r="D3196" s="356">
        <v>3732338</v>
      </c>
      <c r="E3196" s="356" t="s">
        <v>9482</v>
      </c>
      <c r="F3196" s="356"/>
      <c r="G3196" s="355">
        <v>8403.25</v>
      </c>
    </row>
    <row r="3197" spans="1:7" hidden="1" x14ac:dyDescent="0.3">
      <c r="A3197" s="356">
        <v>107083</v>
      </c>
      <c r="B3197" s="356">
        <v>373</v>
      </c>
      <c r="C3197" s="356" t="s">
        <v>407</v>
      </c>
      <c r="D3197" s="356">
        <v>3732340</v>
      </c>
      <c r="E3197" s="356" t="s">
        <v>9481</v>
      </c>
      <c r="F3197" s="356"/>
      <c r="G3197" s="355">
        <v>10738.75</v>
      </c>
    </row>
    <row r="3198" spans="1:7" hidden="1" x14ac:dyDescent="0.3">
      <c r="A3198" s="356">
        <v>107085</v>
      </c>
      <c r="B3198" s="356">
        <v>373</v>
      </c>
      <c r="C3198" s="356" t="s">
        <v>407</v>
      </c>
      <c r="D3198" s="356">
        <v>3732342</v>
      </c>
      <c r="E3198" s="356" t="s">
        <v>9480</v>
      </c>
      <c r="F3198" s="356"/>
      <c r="G3198" s="355">
        <v>6979.9</v>
      </c>
    </row>
    <row r="3199" spans="1:7" hidden="1" x14ac:dyDescent="0.3">
      <c r="A3199" s="356">
        <v>107086</v>
      </c>
      <c r="B3199" s="356">
        <v>373</v>
      </c>
      <c r="C3199" s="356" t="s">
        <v>407</v>
      </c>
      <c r="D3199" s="356">
        <v>3732343</v>
      </c>
      <c r="E3199" s="356" t="s">
        <v>9479</v>
      </c>
      <c r="F3199" s="356"/>
      <c r="G3199" s="355">
        <v>7754.35</v>
      </c>
    </row>
    <row r="3200" spans="1:7" hidden="1" x14ac:dyDescent="0.3">
      <c r="A3200" s="356">
        <v>107087</v>
      </c>
      <c r="B3200" s="356">
        <v>373</v>
      </c>
      <c r="C3200" s="356" t="s">
        <v>407</v>
      </c>
      <c r="D3200" s="356">
        <v>3732344</v>
      </c>
      <c r="E3200" s="356" t="s">
        <v>9478</v>
      </c>
      <c r="F3200" s="356"/>
      <c r="G3200" s="355">
        <v>10824.25</v>
      </c>
    </row>
    <row r="3201" spans="1:7" hidden="1" x14ac:dyDescent="0.3">
      <c r="A3201" s="356">
        <v>107090</v>
      </c>
      <c r="B3201" s="356">
        <v>373</v>
      </c>
      <c r="C3201" s="356" t="s">
        <v>407</v>
      </c>
      <c r="D3201" s="356">
        <v>3732347</v>
      </c>
      <c r="E3201" s="356" t="s">
        <v>9477</v>
      </c>
      <c r="F3201" s="356"/>
      <c r="G3201" s="355">
        <v>8869</v>
      </c>
    </row>
    <row r="3202" spans="1:7" hidden="1" x14ac:dyDescent="0.3">
      <c r="A3202" s="356">
        <v>107092</v>
      </c>
      <c r="B3202" s="356">
        <v>373</v>
      </c>
      <c r="C3202" s="356" t="s">
        <v>407</v>
      </c>
      <c r="D3202" s="356">
        <v>3732349</v>
      </c>
      <c r="E3202" s="356" t="s">
        <v>9476</v>
      </c>
      <c r="F3202" s="356"/>
      <c r="G3202" s="355">
        <v>8488.75</v>
      </c>
    </row>
    <row r="3203" spans="1:7" hidden="1" x14ac:dyDescent="0.3">
      <c r="A3203" s="356">
        <v>107093</v>
      </c>
      <c r="B3203" s="356">
        <v>373</v>
      </c>
      <c r="C3203" s="356" t="s">
        <v>407</v>
      </c>
      <c r="D3203" s="356">
        <v>3732350</v>
      </c>
      <c r="E3203" s="356" t="s">
        <v>9475</v>
      </c>
      <c r="F3203" s="356"/>
      <c r="G3203" s="355">
        <v>9192.5499999999993</v>
      </c>
    </row>
    <row r="3204" spans="1:7" hidden="1" x14ac:dyDescent="0.3">
      <c r="A3204" s="356">
        <v>107094</v>
      </c>
      <c r="B3204" s="356">
        <v>373</v>
      </c>
      <c r="C3204" s="356" t="s">
        <v>407</v>
      </c>
      <c r="D3204" s="356">
        <v>3732351</v>
      </c>
      <c r="E3204" s="356" t="s">
        <v>9474</v>
      </c>
      <c r="F3204" s="356"/>
      <c r="G3204" s="355">
        <v>7641.96</v>
      </c>
    </row>
    <row r="3205" spans="1:7" hidden="1" x14ac:dyDescent="0.3">
      <c r="A3205" s="356">
        <v>107095</v>
      </c>
      <c r="B3205" s="356">
        <v>373</v>
      </c>
      <c r="C3205" s="356" t="s">
        <v>407</v>
      </c>
      <c r="D3205" s="356">
        <v>3732352</v>
      </c>
      <c r="E3205" s="356" t="s">
        <v>9473</v>
      </c>
      <c r="F3205" s="356"/>
      <c r="G3205" s="355">
        <v>10798.15</v>
      </c>
    </row>
    <row r="3206" spans="1:7" hidden="1" x14ac:dyDescent="0.3">
      <c r="A3206" s="356">
        <v>107098</v>
      </c>
      <c r="B3206" s="356">
        <v>373</v>
      </c>
      <c r="C3206" s="356" t="s">
        <v>407</v>
      </c>
      <c r="D3206" s="356">
        <v>3732356</v>
      </c>
      <c r="E3206" s="356" t="s">
        <v>9472</v>
      </c>
      <c r="F3206" s="356"/>
      <c r="G3206" s="355">
        <v>10660</v>
      </c>
    </row>
    <row r="3207" spans="1:7" hidden="1" x14ac:dyDescent="0.3">
      <c r="A3207" s="356">
        <v>107100</v>
      </c>
      <c r="B3207" s="356">
        <v>373</v>
      </c>
      <c r="C3207" s="356" t="s">
        <v>407</v>
      </c>
      <c r="D3207" s="356">
        <v>3732358</v>
      </c>
      <c r="E3207" s="356" t="s">
        <v>9471</v>
      </c>
      <c r="F3207" s="356"/>
      <c r="G3207" s="355">
        <v>10483.15</v>
      </c>
    </row>
    <row r="3208" spans="1:7" hidden="1" x14ac:dyDescent="0.3">
      <c r="A3208" s="356">
        <v>107102</v>
      </c>
      <c r="B3208" s="356">
        <v>373</v>
      </c>
      <c r="C3208" s="356" t="s">
        <v>407</v>
      </c>
      <c r="D3208" s="356">
        <v>3732360</v>
      </c>
      <c r="E3208" s="356" t="s">
        <v>9470</v>
      </c>
      <c r="F3208" s="356"/>
      <c r="G3208" s="355">
        <v>5122.75</v>
      </c>
    </row>
    <row r="3209" spans="1:7" hidden="1" x14ac:dyDescent="0.3">
      <c r="A3209" s="356">
        <v>107106</v>
      </c>
      <c r="B3209" s="356">
        <v>373</v>
      </c>
      <c r="C3209" s="356" t="s">
        <v>407</v>
      </c>
      <c r="D3209" s="356">
        <v>3733010</v>
      </c>
      <c r="E3209" s="356" t="s">
        <v>9469</v>
      </c>
      <c r="F3209" s="356"/>
      <c r="G3209" s="355">
        <v>6340</v>
      </c>
    </row>
    <row r="3210" spans="1:7" hidden="1" x14ac:dyDescent="0.3">
      <c r="A3210" s="356">
        <v>107107</v>
      </c>
      <c r="B3210" s="356">
        <v>373</v>
      </c>
      <c r="C3210" s="356" t="s">
        <v>407</v>
      </c>
      <c r="D3210" s="356">
        <v>3733428</v>
      </c>
      <c r="E3210" s="356" t="s">
        <v>9468</v>
      </c>
      <c r="F3210" s="356" t="s">
        <v>294</v>
      </c>
      <c r="G3210" s="355">
        <v>6750</v>
      </c>
    </row>
    <row r="3211" spans="1:7" hidden="1" x14ac:dyDescent="0.3">
      <c r="A3211" s="356">
        <v>107117</v>
      </c>
      <c r="B3211" s="356">
        <v>373</v>
      </c>
      <c r="C3211" s="356" t="s">
        <v>407</v>
      </c>
      <c r="D3211" s="356">
        <v>3733422</v>
      </c>
      <c r="E3211" s="356" t="s">
        <v>9467</v>
      </c>
      <c r="F3211" s="356" t="s">
        <v>294</v>
      </c>
      <c r="G3211" s="355">
        <v>6203.25</v>
      </c>
    </row>
    <row r="3212" spans="1:7" hidden="1" x14ac:dyDescent="0.3">
      <c r="A3212" s="356">
        <v>107140</v>
      </c>
      <c r="B3212" s="356">
        <v>373</v>
      </c>
      <c r="C3212" s="356" t="s">
        <v>407</v>
      </c>
      <c r="D3212" s="356">
        <v>3734259</v>
      </c>
      <c r="E3212" s="356" t="s">
        <v>9466</v>
      </c>
      <c r="F3212" s="356"/>
      <c r="G3212" s="355">
        <v>37114.379999999997</v>
      </c>
    </row>
    <row r="3213" spans="1:7" hidden="1" x14ac:dyDescent="0.3">
      <c r="A3213" s="356">
        <v>107150</v>
      </c>
      <c r="B3213" s="356">
        <v>373</v>
      </c>
      <c r="C3213" s="356" t="s">
        <v>407</v>
      </c>
      <c r="D3213" s="356">
        <v>3735200</v>
      </c>
      <c r="E3213" s="356" t="s">
        <v>9465</v>
      </c>
      <c r="F3213" s="356" t="s">
        <v>294</v>
      </c>
      <c r="G3213" s="355">
        <v>5644.35</v>
      </c>
    </row>
    <row r="3214" spans="1:7" hidden="1" x14ac:dyDescent="0.3">
      <c r="A3214" s="356">
        <v>107154</v>
      </c>
      <c r="B3214" s="356">
        <v>373</v>
      </c>
      <c r="C3214" s="356" t="s">
        <v>407</v>
      </c>
      <c r="D3214" s="356">
        <v>3735204</v>
      </c>
      <c r="E3214" s="356" t="s">
        <v>8774</v>
      </c>
      <c r="F3214" s="356"/>
      <c r="G3214" s="355">
        <v>5237.5</v>
      </c>
    </row>
    <row r="3215" spans="1:7" hidden="1" x14ac:dyDescent="0.3">
      <c r="A3215" s="356">
        <v>107158</v>
      </c>
      <c r="B3215" s="356">
        <v>373</v>
      </c>
      <c r="C3215" s="356" t="s">
        <v>407</v>
      </c>
      <c r="D3215" s="356">
        <v>3735208</v>
      </c>
      <c r="E3215" s="356" t="s">
        <v>7826</v>
      </c>
      <c r="F3215" s="356" t="s">
        <v>294</v>
      </c>
      <c r="G3215" s="355">
        <v>7070.76</v>
      </c>
    </row>
    <row r="3216" spans="1:7" hidden="1" x14ac:dyDescent="0.3">
      <c r="A3216" s="356">
        <v>107169</v>
      </c>
      <c r="B3216" s="356">
        <v>373</v>
      </c>
      <c r="C3216" s="356" t="s">
        <v>407</v>
      </c>
      <c r="D3216" s="356">
        <v>3737010</v>
      </c>
      <c r="E3216" s="356" t="s">
        <v>9464</v>
      </c>
      <c r="F3216" s="356"/>
      <c r="G3216" s="355">
        <v>10918.75</v>
      </c>
    </row>
    <row r="3217" spans="1:7" hidden="1" x14ac:dyDescent="0.3">
      <c r="A3217" s="356">
        <v>107171</v>
      </c>
      <c r="B3217" s="356">
        <v>373</v>
      </c>
      <c r="C3217" s="356" t="s">
        <v>407</v>
      </c>
      <c r="D3217" s="356">
        <v>3737013</v>
      </c>
      <c r="E3217" s="356" t="s">
        <v>9463</v>
      </c>
      <c r="F3217" s="356"/>
      <c r="G3217" s="355">
        <v>7307.5</v>
      </c>
    </row>
    <row r="3218" spans="1:7" hidden="1" x14ac:dyDescent="0.3">
      <c r="A3218" s="356">
        <v>107177</v>
      </c>
      <c r="B3218" s="356">
        <v>373</v>
      </c>
      <c r="C3218" s="356" t="s">
        <v>407</v>
      </c>
      <c r="D3218" s="356">
        <v>3737023</v>
      </c>
      <c r="E3218" s="356" t="s">
        <v>9462</v>
      </c>
      <c r="F3218" s="356"/>
      <c r="G3218" s="355">
        <v>7240</v>
      </c>
    </row>
    <row r="3219" spans="1:7" hidden="1" x14ac:dyDescent="0.3">
      <c r="A3219" s="356">
        <v>107178</v>
      </c>
      <c r="B3219" s="356">
        <v>373</v>
      </c>
      <c r="C3219" s="356" t="s">
        <v>407</v>
      </c>
      <c r="D3219" s="356">
        <v>3737024</v>
      </c>
      <c r="E3219" s="356" t="s">
        <v>9461</v>
      </c>
      <c r="F3219" s="356"/>
      <c r="G3219" s="355">
        <v>9838.75</v>
      </c>
    </row>
    <row r="3220" spans="1:7" hidden="1" x14ac:dyDescent="0.3">
      <c r="A3220" s="356">
        <v>107180</v>
      </c>
      <c r="B3220" s="356">
        <v>373</v>
      </c>
      <c r="C3220" s="356" t="s">
        <v>407</v>
      </c>
      <c r="D3220" s="356">
        <v>3737026</v>
      </c>
      <c r="E3220" s="356" t="s">
        <v>9460</v>
      </c>
      <c r="F3220" s="356"/>
      <c r="G3220" s="355">
        <v>7540.37</v>
      </c>
    </row>
    <row r="3221" spans="1:7" hidden="1" x14ac:dyDescent="0.3">
      <c r="A3221" s="356">
        <v>107182</v>
      </c>
      <c r="B3221" s="356">
        <v>373</v>
      </c>
      <c r="C3221" s="356" t="s">
        <v>407</v>
      </c>
      <c r="D3221" s="356">
        <v>3737036</v>
      </c>
      <c r="E3221" s="356" t="s">
        <v>9459</v>
      </c>
      <c r="F3221" s="356"/>
      <c r="G3221" s="355">
        <v>7915</v>
      </c>
    </row>
    <row r="3222" spans="1:7" hidden="1" x14ac:dyDescent="0.3">
      <c r="A3222" s="356">
        <v>107185</v>
      </c>
      <c r="B3222" s="356">
        <v>380</v>
      </c>
      <c r="C3222" s="356" t="s">
        <v>351</v>
      </c>
      <c r="D3222" s="356">
        <v>3801000</v>
      </c>
      <c r="E3222" s="356" t="s">
        <v>9458</v>
      </c>
      <c r="F3222" s="356"/>
      <c r="G3222" s="355">
        <v>4639</v>
      </c>
    </row>
    <row r="3223" spans="1:7" hidden="1" x14ac:dyDescent="0.3">
      <c r="A3223" s="356">
        <v>107186</v>
      </c>
      <c r="B3223" s="356">
        <v>380</v>
      </c>
      <c r="C3223" s="356" t="s">
        <v>351</v>
      </c>
      <c r="D3223" s="356">
        <v>3801001</v>
      </c>
      <c r="E3223" s="356" t="s">
        <v>9457</v>
      </c>
      <c r="F3223" s="356"/>
      <c r="G3223" s="355">
        <v>4837</v>
      </c>
    </row>
    <row r="3224" spans="1:7" hidden="1" x14ac:dyDescent="0.3">
      <c r="A3224" s="356">
        <v>107187</v>
      </c>
      <c r="B3224" s="356">
        <v>380</v>
      </c>
      <c r="C3224" s="356" t="s">
        <v>351</v>
      </c>
      <c r="D3224" s="356">
        <v>3801002</v>
      </c>
      <c r="E3224" s="356" t="s">
        <v>9456</v>
      </c>
      <c r="F3224" s="356"/>
      <c r="G3224" s="355">
        <v>5036.8</v>
      </c>
    </row>
    <row r="3225" spans="1:7" hidden="1" x14ac:dyDescent="0.3">
      <c r="A3225" s="356">
        <v>107188</v>
      </c>
      <c r="B3225" s="356">
        <v>380</v>
      </c>
      <c r="C3225" s="356" t="s">
        <v>351</v>
      </c>
      <c r="D3225" s="356">
        <v>3801008</v>
      </c>
      <c r="E3225" s="356" t="s">
        <v>9455</v>
      </c>
      <c r="F3225" s="356"/>
      <c r="G3225" s="355">
        <v>4681.75</v>
      </c>
    </row>
    <row r="3226" spans="1:7" hidden="1" x14ac:dyDescent="0.3">
      <c r="A3226" s="356">
        <v>107189</v>
      </c>
      <c r="B3226" s="356">
        <v>380</v>
      </c>
      <c r="C3226" s="356" t="s">
        <v>351</v>
      </c>
      <c r="D3226" s="356">
        <v>3801009</v>
      </c>
      <c r="E3226" s="356" t="s">
        <v>9454</v>
      </c>
      <c r="F3226" s="356"/>
      <c r="G3226" s="355">
        <v>5008</v>
      </c>
    </row>
    <row r="3227" spans="1:7" hidden="1" x14ac:dyDescent="0.3">
      <c r="A3227" s="356">
        <v>107190</v>
      </c>
      <c r="B3227" s="356">
        <v>380</v>
      </c>
      <c r="C3227" s="356" t="s">
        <v>351</v>
      </c>
      <c r="D3227" s="356">
        <v>3801010</v>
      </c>
      <c r="E3227" s="356" t="s">
        <v>9453</v>
      </c>
      <c r="F3227" s="356"/>
      <c r="G3227" s="355">
        <v>5687.5</v>
      </c>
    </row>
    <row r="3228" spans="1:7" hidden="1" x14ac:dyDescent="0.3">
      <c r="A3228" s="356">
        <v>107199</v>
      </c>
      <c r="B3228" s="356">
        <v>380</v>
      </c>
      <c r="C3228" s="356" t="s">
        <v>351</v>
      </c>
      <c r="D3228" s="356">
        <v>3802015</v>
      </c>
      <c r="E3228" s="356" t="s">
        <v>9452</v>
      </c>
      <c r="F3228" s="356"/>
      <c r="G3228" s="355">
        <v>6418.75</v>
      </c>
    </row>
    <row r="3229" spans="1:7" hidden="1" x14ac:dyDescent="0.3">
      <c r="A3229" s="356">
        <v>107204</v>
      </c>
      <c r="B3229" s="356">
        <v>380</v>
      </c>
      <c r="C3229" s="356" t="s">
        <v>351</v>
      </c>
      <c r="D3229" s="356">
        <v>3802027</v>
      </c>
      <c r="E3229" s="356" t="s">
        <v>9451</v>
      </c>
      <c r="F3229" s="356"/>
      <c r="G3229" s="355">
        <v>8671</v>
      </c>
    </row>
    <row r="3230" spans="1:7" hidden="1" x14ac:dyDescent="0.3">
      <c r="A3230" s="356">
        <v>107212</v>
      </c>
      <c r="B3230" s="356">
        <v>380</v>
      </c>
      <c r="C3230" s="356" t="s">
        <v>351</v>
      </c>
      <c r="D3230" s="356">
        <v>3802043</v>
      </c>
      <c r="E3230" s="356" t="s">
        <v>9450</v>
      </c>
      <c r="F3230" s="356"/>
      <c r="G3230" s="355">
        <v>10637.5</v>
      </c>
    </row>
    <row r="3231" spans="1:7" hidden="1" x14ac:dyDescent="0.3">
      <c r="A3231" s="356">
        <v>107215</v>
      </c>
      <c r="B3231" s="356">
        <v>380</v>
      </c>
      <c r="C3231" s="356" t="s">
        <v>351</v>
      </c>
      <c r="D3231" s="356">
        <v>3802048</v>
      </c>
      <c r="E3231" s="356" t="s">
        <v>9449</v>
      </c>
      <c r="F3231" s="356"/>
      <c r="G3231" s="355">
        <v>8920.75</v>
      </c>
    </row>
    <row r="3232" spans="1:7" hidden="1" x14ac:dyDescent="0.3">
      <c r="A3232" s="356">
        <v>107218</v>
      </c>
      <c r="B3232" s="356">
        <v>380</v>
      </c>
      <c r="C3232" s="356" t="s">
        <v>351</v>
      </c>
      <c r="D3232" s="356">
        <v>3802054</v>
      </c>
      <c r="E3232" s="356" t="s">
        <v>9448</v>
      </c>
      <c r="F3232" s="356"/>
      <c r="G3232" s="355">
        <v>9168.25</v>
      </c>
    </row>
    <row r="3233" spans="1:7" hidden="1" x14ac:dyDescent="0.3">
      <c r="A3233" s="356">
        <v>107219</v>
      </c>
      <c r="B3233" s="356">
        <v>380</v>
      </c>
      <c r="C3233" s="356" t="s">
        <v>351</v>
      </c>
      <c r="D3233" s="356">
        <v>3802055</v>
      </c>
      <c r="E3233" s="356" t="s">
        <v>1056</v>
      </c>
      <c r="F3233" s="356"/>
      <c r="G3233" s="355">
        <v>7476.25</v>
      </c>
    </row>
    <row r="3234" spans="1:7" hidden="1" x14ac:dyDescent="0.3">
      <c r="A3234" s="356">
        <v>107220</v>
      </c>
      <c r="B3234" s="356">
        <v>380</v>
      </c>
      <c r="C3234" s="356" t="s">
        <v>351</v>
      </c>
      <c r="D3234" s="356">
        <v>3802057</v>
      </c>
      <c r="E3234" s="356" t="s">
        <v>9447</v>
      </c>
      <c r="F3234" s="356"/>
      <c r="G3234" s="355">
        <v>9708.25</v>
      </c>
    </row>
    <row r="3235" spans="1:7" hidden="1" x14ac:dyDescent="0.3">
      <c r="A3235" s="356">
        <v>107221</v>
      </c>
      <c r="B3235" s="356">
        <v>380</v>
      </c>
      <c r="C3235" s="356" t="s">
        <v>351</v>
      </c>
      <c r="D3235" s="356">
        <v>3802058</v>
      </c>
      <c r="E3235" s="356" t="s">
        <v>9446</v>
      </c>
      <c r="F3235" s="356"/>
      <c r="G3235" s="355">
        <v>9208.75</v>
      </c>
    </row>
    <row r="3236" spans="1:7" hidden="1" x14ac:dyDescent="0.3">
      <c r="A3236" s="356">
        <v>107224</v>
      </c>
      <c r="B3236" s="356">
        <v>380</v>
      </c>
      <c r="C3236" s="356" t="s">
        <v>351</v>
      </c>
      <c r="D3236" s="356">
        <v>3802062</v>
      </c>
      <c r="E3236" s="356" t="s">
        <v>9445</v>
      </c>
      <c r="F3236" s="356"/>
      <c r="G3236" s="355">
        <v>8781.25</v>
      </c>
    </row>
    <row r="3237" spans="1:7" hidden="1" x14ac:dyDescent="0.3">
      <c r="A3237" s="356">
        <v>107230</v>
      </c>
      <c r="B3237" s="356">
        <v>380</v>
      </c>
      <c r="C3237" s="356" t="s">
        <v>351</v>
      </c>
      <c r="D3237" s="356">
        <v>3802071</v>
      </c>
      <c r="E3237" s="356" t="s">
        <v>5603</v>
      </c>
      <c r="F3237" s="356"/>
      <c r="G3237" s="355">
        <v>9341.5</v>
      </c>
    </row>
    <row r="3238" spans="1:7" hidden="1" x14ac:dyDescent="0.3">
      <c r="A3238" s="356">
        <v>107233</v>
      </c>
      <c r="B3238" s="356">
        <v>380</v>
      </c>
      <c r="C3238" s="356" t="s">
        <v>351</v>
      </c>
      <c r="D3238" s="356">
        <v>3802074</v>
      </c>
      <c r="E3238" s="356" t="s">
        <v>9444</v>
      </c>
      <c r="F3238" s="356"/>
      <c r="G3238" s="355">
        <v>11443</v>
      </c>
    </row>
    <row r="3239" spans="1:7" hidden="1" x14ac:dyDescent="0.3">
      <c r="A3239" s="356">
        <v>107234</v>
      </c>
      <c r="B3239" s="356">
        <v>380</v>
      </c>
      <c r="C3239" s="356" t="s">
        <v>351</v>
      </c>
      <c r="D3239" s="356">
        <v>3802075</v>
      </c>
      <c r="E3239" s="356" t="s">
        <v>9443</v>
      </c>
      <c r="F3239" s="356"/>
      <c r="G3239" s="355">
        <v>11281</v>
      </c>
    </row>
    <row r="3240" spans="1:7" hidden="1" x14ac:dyDescent="0.3">
      <c r="A3240" s="356">
        <v>107237</v>
      </c>
      <c r="B3240" s="356">
        <v>380</v>
      </c>
      <c r="C3240" s="356" t="s">
        <v>351</v>
      </c>
      <c r="D3240" s="356">
        <v>3802081</v>
      </c>
      <c r="E3240" s="356" t="s">
        <v>9442</v>
      </c>
      <c r="F3240" s="356"/>
      <c r="G3240" s="355">
        <v>5800</v>
      </c>
    </row>
    <row r="3241" spans="1:7" hidden="1" x14ac:dyDescent="0.3">
      <c r="A3241" s="356">
        <v>107238</v>
      </c>
      <c r="B3241" s="356">
        <v>380</v>
      </c>
      <c r="C3241" s="356" t="s">
        <v>351</v>
      </c>
      <c r="D3241" s="356">
        <v>3802084</v>
      </c>
      <c r="E3241" s="356" t="s">
        <v>9441</v>
      </c>
      <c r="F3241" s="356"/>
      <c r="G3241" s="355">
        <v>8819.5</v>
      </c>
    </row>
    <row r="3242" spans="1:7" hidden="1" x14ac:dyDescent="0.3">
      <c r="A3242" s="356">
        <v>107240</v>
      </c>
      <c r="B3242" s="356">
        <v>380</v>
      </c>
      <c r="C3242" s="356" t="s">
        <v>351</v>
      </c>
      <c r="D3242" s="356">
        <v>3802087</v>
      </c>
      <c r="E3242" s="356" t="s">
        <v>9440</v>
      </c>
      <c r="F3242" s="356"/>
      <c r="G3242" s="355">
        <v>8083.75</v>
      </c>
    </row>
    <row r="3243" spans="1:7" hidden="1" x14ac:dyDescent="0.3">
      <c r="A3243" s="356">
        <v>107241</v>
      </c>
      <c r="B3243" s="356">
        <v>380</v>
      </c>
      <c r="C3243" s="356" t="s">
        <v>351</v>
      </c>
      <c r="D3243" s="356">
        <v>3802090</v>
      </c>
      <c r="E3243" s="356" t="s">
        <v>9439</v>
      </c>
      <c r="F3243" s="356"/>
      <c r="G3243" s="355">
        <v>7892.5</v>
      </c>
    </row>
    <row r="3244" spans="1:7" hidden="1" x14ac:dyDescent="0.3">
      <c r="A3244" s="356">
        <v>107242</v>
      </c>
      <c r="B3244" s="356">
        <v>380</v>
      </c>
      <c r="C3244" s="356" t="s">
        <v>351</v>
      </c>
      <c r="D3244" s="356">
        <v>3802093</v>
      </c>
      <c r="E3244" s="356" t="s">
        <v>9438</v>
      </c>
      <c r="F3244" s="356"/>
      <c r="G3244" s="355">
        <v>8918.5</v>
      </c>
    </row>
    <row r="3245" spans="1:7" hidden="1" x14ac:dyDescent="0.3">
      <c r="A3245" s="356">
        <v>107243</v>
      </c>
      <c r="B3245" s="356">
        <v>380</v>
      </c>
      <c r="C3245" s="356" t="s">
        <v>351</v>
      </c>
      <c r="D3245" s="356">
        <v>3802094</v>
      </c>
      <c r="E3245" s="356" t="s">
        <v>9437</v>
      </c>
      <c r="F3245" s="356"/>
      <c r="G3245" s="355">
        <v>9043.6</v>
      </c>
    </row>
    <row r="3246" spans="1:7" hidden="1" x14ac:dyDescent="0.3">
      <c r="A3246" s="356">
        <v>107246</v>
      </c>
      <c r="B3246" s="356">
        <v>380</v>
      </c>
      <c r="C3246" s="356" t="s">
        <v>351</v>
      </c>
      <c r="D3246" s="356">
        <v>3802100</v>
      </c>
      <c r="E3246" s="356" t="s">
        <v>9436</v>
      </c>
      <c r="F3246" s="356"/>
      <c r="G3246" s="355">
        <v>6351.25</v>
      </c>
    </row>
    <row r="3247" spans="1:7" hidden="1" x14ac:dyDescent="0.3">
      <c r="A3247" s="356">
        <v>107247</v>
      </c>
      <c r="B3247" s="356">
        <v>380</v>
      </c>
      <c r="C3247" s="356" t="s">
        <v>351</v>
      </c>
      <c r="D3247" s="356">
        <v>3802101</v>
      </c>
      <c r="E3247" s="356" t="s">
        <v>9435</v>
      </c>
      <c r="F3247" s="356"/>
      <c r="G3247" s="355">
        <v>6889</v>
      </c>
    </row>
    <row r="3248" spans="1:7" hidden="1" x14ac:dyDescent="0.3">
      <c r="A3248" s="356">
        <v>107248</v>
      </c>
      <c r="B3248" s="356">
        <v>380</v>
      </c>
      <c r="C3248" s="356" t="s">
        <v>351</v>
      </c>
      <c r="D3248" s="356">
        <v>3802102</v>
      </c>
      <c r="E3248" s="356" t="s">
        <v>9434</v>
      </c>
      <c r="F3248" s="356"/>
      <c r="G3248" s="355">
        <v>7294</v>
      </c>
    </row>
    <row r="3249" spans="1:7" hidden="1" x14ac:dyDescent="0.3">
      <c r="A3249" s="356">
        <v>107249</v>
      </c>
      <c r="B3249" s="356">
        <v>380</v>
      </c>
      <c r="C3249" s="356" t="s">
        <v>351</v>
      </c>
      <c r="D3249" s="356">
        <v>3802103</v>
      </c>
      <c r="E3249" s="356" t="s">
        <v>9433</v>
      </c>
      <c r="F3249" s="356"/>
      <c r="G3249" s="355">
        <v>7087</v>
      </c>
    </row>
    <row r="3250" spans="1:7" hidden="1" x14ac:dyDescent="0.3">
      <c r="A3250" s="356">
        <v>107250</v>
      </c>
      <c r="B3250" s="356">
        <v>380</v>
      </c>
      <c r="C3250" s="356" t="s">
        <v>351</v>
      </c>
      <c r="D3250" s="356">
        <v>3802107</v>
      </c>
      <c r="E3250" s="356" t="s">
        <v>9432</v>
      </c>
      <c r="F3250" s="356"/>
      <c r="G3250" s="355">
        <v>8929.75</v>
      </c>
    </row>
    <row r="3251" spans="1:7" hidden="1" x14ac:dyDescent="0.3">
      <c r="A3251" s="357">
        <v>107252</v>
      </c>
      <c r="B3251" s="357">
        <v>380</v>
      </c>
      <c r="C3251" s="357" t="s">
        <v>351</v>
      </c>
      <c r="D3251" s="357">
        <v>3802110</v>
      </c>
      <c r="E3251" s="357" t="s">
        <v>9431</v>
      </c>
      <c r="F3251" s="357"/>
      <c r="G3251" s="358">
        <v>8878</v>
      </c>
    </row>
    <row r="3252" spans="1:7" hidden="1" x14ac:dyDescent="0.3">
      <c r="A3252" s="357">
        <v>107253</v>
      </c>
      <c r="B3252" s="357">
        <v>380</v>
      </c>
      <c r="C3252" s="357" t="s">
        <v>351</v>
      </c>
      <c r="D3252" s="357">
        <v>3802111</v>
      </c>
      <c r="E3252" s="357" t="s">
        <v>9430</v>
      </c>
      <c r="F3252" s="357"/>
      <c r="G3252" s="358">
        <v>9175</v>
      </c>
    </row>
    <row r="3253" spans="1:7" hidden="1" x14ac:dyDescent="0.3">
      <c r="A3253" s="356">
        <v>107255</v>
      </c>
      <c r="B3253" s="356">
        <v>380</v>
      </c>
      <c r="C3253" s="356" t="s">
        <v>351</v>
      </c>
      <c r="D3253" s="356">
        <v>3802113</v>
      </c>
      <c r="E3253" s="356" t="s">
        <v>9429</v>
      </c>
      <c r="F3253" s="356"/>
      <c r="G3253" s="355">
        <v>9917.0499999999993</v>
      </c>
    </row>
    <row r="3254" spans="1:7" hidden="1" x14ac:dyDescent="0.3">
      <c r="A3254" s="356">
        <v>107262</v>
      </c>
      <c r="B3254" s="356">
        <v>380</v>
      </c>
      <c r="C3254" s="356" t="s">
        <v>351</v>
      </c>
      <c r="D3254" s="356">
        <v>3802124</v>
      </c>
      <c r="E3254" s="356" t="s">
        <v>9428</v>
      </c>
      <c r="F3254" s="356"/>
      <c r="G3254" s="355">
        <v>8560.75</v>
      </c>
    </row>
    <row r="3255" spans="1:7" hidden="1" x14ac:dyDescent="0.3">
      <c r="A3255" s="356">
        <v>107265</v>
      </c>
      <c r="B3255" s="356">
        <v>380</v>
      </c>
      <c r="C3255" s="356" t="s">
        <v>351</v>
      </c>
      <c r="D3255" s="356">
        <v>3802128</v>
      </c>
      <c r="E3255" s="356" t="s">
        <v>9427</v>
      </c>
      <c r="F3255" s="356"/>
      <c r="G3255" s="355">
        <v>8979.25</v>
      </c>
    </row>
    <row r="3256" spans="1:7" hidden="1" x14ac:dyDescent="0.3">
      <c r="A3256" s="357">
        <v>107268</v>
      </c>
      <c r="B3256" s="357">
        <v>380</v>
      </c>
      <c r="C3256" s="357" t="s">
        <v>351</v>
      </c>
      <c r="D3256" s="357">
        <v>3802134</v>
      </c>
      <c r="E3256" s="357" t="s">
        <v>9426</v>
      </c>
      <c r="F3256" s="357"/>
      <c r="G3256" s="358">
        <v>5243.12</v>
      </c>
    </row>
    <row r="3257" spans="1:7" hidden="1" x14ac:dyDescent="0.3">
      <c r="A3257" s="356">
        <v>107270</v>
      </c>
      <c r="B3257" s="356">
        <v>380</v>
      </c>
      <c r="C3257" s="356" t="s">
        <v>351</v>
      </c>
      <c r="D3257" s="356">
        <v>3802140</v>
      </c>
      <c r="E3257" s="356" t="s">
        <v>9425</v>
      </c>
      <c r="F3257" s="356"/>
      <c r="G3257" s="355">
        <v>8792.5</v>
      </c>
    </row>
    <row r="3258" spans="1:7" hidden="1" x14ac:dyDescent="0.3">
      <c r="A3258" s="356">
        <v>107272</v>
      </c>
      <c r="B3258" s="356">
        <v>380</v>
      </c>
      <c r="C3258" s="356" t="s">
        <v>351</v>
      </c>
      <c r="D3258" s="356">
        <v>3802145</v>
      </c>
      <c r="E3258" s="356" t="s">
        <v>9424</v>
      </c>
      <c r="F3258" s="356"/>
      <c r="G3258" s="355">
        <v>9103</v>
      </c>
    </row>
    <row r="3259" spans="1:7" hidden="1" x14ac:dyDescent="0.3">
      <c r="A3259" s="356">
        <v>107273</v>
      </c>
      <c r="B3259" s="356">
        <v>380</v>
      </c>
      <c r="C3259" s="356" t="s">
        <v>351</v>
      </c>
      <c r="D3259" s="356">
        <v>3802146</v>
      </c>
      <c r="E3259" s="356" t="s">
        <v>9423</v>
      </c>
      <c r="F3259" s="356"/>
      <c r="G3259" s="355">
        <v>10930</v>
      </c>
    </row>
    <row r="3260" spans="1:7" hidden="1" x14ac:dyDescent="0.3">
      <c r="A3260" s="356">
        <v>107274</v>
      </c>
      <c r="B3260" s="356">
        <v>380</v>
      </c>
      <c r="C3260" s="356" t="s">
        <v>351</v>
      </c>
      <c r="D3260" s="356">
        <v>3802147</v>
      </c>
      <c r="E3260" s="356" t="s">
        <v>9422</v>
      </c>
      <c r="F3260" s="356"/>
      <c r="G3260" s="355">
        <v>6317.5</v>
      </c>
    </row>
    <row r="3261" spans="1:7" hidden="1" x14ac:dyDescent="0.3">
      <c r="A3261" s="356">
        <v>107275</v>
      </c>
      <c r="B3261" s="356">
        <v>380</v>
      </c>
      <c r="C3261" s="356" t="s">
        <v>351</v>
      </c>
      <c r="D3261" s="356">
        <v>3802148</v>
      </c>
      <c r="E3261" s="356" t="s">
        <v>9421</v>
      </c>
      <c r="F3261" s="356"/>
      <c r="G3261" s="355">
        <v>7330</v>
      </c>
    </row>
    <row r="3262" spans="1:7" hidden="1" x14ac:dyDescent="0.3">
      <c r="A3262" s="356">
        <v>107277</v>
      </c>
      <c r="B3262" s="356">
        <v>380</v>
      </c>
      <c r="C3262" s="356" t="s">
        <v>351</v>
      </c>
      <c r="D3262" s="356">
        <v>3802150</v>
      </c>
      <c r="E3262" s="356" t="s">
        <v>9420</v>
      </c>
      <c r="F3262" s="356"/>
      <c r="G3262" s="355">
        <v>8880.7000000000007</v>
      </c>
    </row>
    <row r="3263" spans="1:7" hidden="1" x14ac:dyDescent="0.3">
      <c r="A3263" s="356">
        <v>107280</v>
      </c>
      <c r="B3263" s="356">
        <v>380</v>
      </c>
      <c r="C3263" s="356" t="s">
        <v>351</v>
      </c>
      <c r="D3263" s="356">
        <v>3802157</v>
      </c>
      <c r="E3263" s="356" t="s">
        <v>9419</v>
      </c>
      <c r="F3263" s="356"/>
      <c r="G3263" s="355">
        <v>6286</v>
      </c>
    </row>
    <row r="3264" spans="1:7" hidden="1" x14ac:dyDescent="0.3">
      <c r="A3264" s="357">
        <v>107281</v>
      </c>
      <c r="B3264" s="357">
        <v>380</v>
      </c>
      <c r="C3264" s="357" t="s">
        <v>351</v>
      </c>
      <c r="D3264" s="357">
        <v>3802166</v>
      </c>
      <c r="E3264" s="357" t="s">
        <v>9418</v>
      </c>
      <c r="F3264" s="357"/>
      <c r="G3264" s="358">
        <v>6295</v>
      </c>
    </row>
    <row r="3265" spans="1:7" hidden="1" x14ac:dyDescent="0.3">
      <c r="A3265" s="357">
        <v>107283</v>
      </c>
      <c r="B3265" s="357">
        <v>380</v>
      </c>
      <c r="C3265" s="357" t="s">
        <v>351</v>
      </c>
      <c r="D3265" s="357">
        <v>3802168</v>
      </c>
      <c r="E3265" s="357" t="s">
        <v>9417</v>
      </c>
      <c r="F3265" s="357"/>
      <c r="G3265" s="355">
        <v>7375</v>
      </c>
    </row>
    <row r="3266" spans="1:7" hidden="1" x14ac:dyDescent="0.3">
      <c r="A3266" s="356">
        <v>107286</v>
      </c>
      <c r="B3266" s="356">
        <v>380</v>
      </c>
      <c r="C3266" s="356" t="s">
        <v>351</v>
      </c>
      <c r="D3266" s="356">
        <v>3802173</v>
      </c>
      <c r="E3266" s="356" t="s">
        <v>9416</v>
      </c>
      <c r="F3266" s="356"/>
      <c r="G3266" s="355">
        <v>6407.5</v>
      </c>
    </row>
    <row r="3267" spans="1:7" hidden="1" x14ac:dyDescent="0.3">
      <c r="A3267" s="356">
        <v>107287</v>
      </c>
      <c r="B3267" s="356">
        <v>380</v>
      </c>
      <c r="C3267" s="356" t="s">
        <v>351</v>
      </c>
      <c r="D3267" s="356">
        <v>3802174</v>
      </c>
      <c r="E3267" s="356" t="s">
        <v>9415</v>
      </c>
      <c r="F3267" s="356"/>
      <c r="G3267" s="355">
        <v>8983.75</v>
      </c>
    </row>
    <row r="3268" spans="1:7" hidden="1" x14ac:dyDescent="0.3">
      <c r="A3268" s="356">
        <v>107293</v>
      </c>
      <c r="B3268" s="356">
        <v>380</v>
      </c>
      <c r="C3268" s="356" t="s">
        <v>351</v>
      </c>
      <c r="D3268" s="356">
        <v>3802182</v>
      </c>
      <c r="E3268" s="356" t="s">
        <v>9414</v>
      </c>
      <c r="F3268" s="356"/>
      <c r="G3268" s="355">
        <v>9375.25</v>
      </c>
    </row>
    <row r="3269" spans="1:7" hidden="1" x14ac:dyDescent="0.3">
      <c r="A3269" s="356">
        <v>107296</v>
      </c>
      <c r="B3269" s="356">
        <v>380</v>
      </c>
      <c r="C3269" s="356" t="s">
        <v>351</v>
      </c>
      <c r="D3269" s="356">
        <v>3802185</v>
      </c>
      <c r="E3269" s="356" t="s">
        <v>9413</v>
      </c>
      <c r="F3269" s="356"/>
      <c r="G3269" s="355">
        <v>8243.5</v>
      </c>
    </row>
    <row r="3270" spans="1:7" hidden="1" x14ac:dyDescent="0.3">
      <c r="A3270" s="356">
        <v>107299</v>
      </c>
      <c r="B3270" s="356">
        <v>380</v>
      </c>
      <c r="C3270" s="356" t="s">
        <v>351</v>
      </c>
      <c r="D3270" s="356">
        <v>3802192</v>
      </c>
      <c r="E3270" s="356" t="s">
        <v>9412</v>
      </c>
      <c r="F3270" s="356"/>
      <c r="G3270" s="355">
        <v>8725</v>
      </c>
    </row>
    <row r="3271" spans="1:7" hidden="1" x14ac:dyDescent="0.3">
      <c r="A3271" s="356">
        <v>107302</v>
      </c>
      <c r="B3271" s="356">
        <v>380</v>
      </c>
      <c r="C3271" s="356" t="s">
        <v>351</v>
      </c>
      <c r="D3271" s="356">
        <v>3803000</v>
      </c>
      <c r="E3271" s="356" t="s">
        <v>5784</v>
      </c>
      <c r="F3271" s="356"/>
      <c r="G3271" s="355">
        <v>11505.55</v>
      </c>
    </row>
    <row r="3272" spans="1:7" hidden="1" x14ac:dyDescent="0.3">
      <c r="A3272" s="356">
        <v>107303</v>
      </c>
      <c r="B3272" s="356">
        <v>380</v>
      </c>
      <c r="C3272" s="356" t="s">
        <v>351</v>
      </c>
      <c r="D3272" s="356">
        <v>3803013</v>
      </c>
      <c r="E3272" s="356" t="s">
        <v>9411</v>
      </c>
      <c r="F3272" s="356"/>
      <c r="G3272" s="355">
        <v>8979.25</v>
      </c>
    </row>
    <row r="3273" spans="1:7" hidden="1" x14ac:dyDescent="0.3">
      <c r="A3273" s="356">
        <v>107305</v>
      </c>
      <c r="B3273" s="356">
        <v>380</v>
      </c>
      <c r="C3273" s="356" t="s">
        <v>351</v>
      </c>
      <c r="D3273" s="356">
        <v>3803021</v>
      </c>
      <c r="E3273" s="356" t="s">
        <v>993</v>
      </c>
      <c r="F3273" s="356"/>
      <c r="G3273" s="355">
        <v>6418.75</v>
      </c>
    </row>
    <row r="3274" spans="1:7" hidden="1" x14ac:dyDescent="0.3">
      <c r="A3274" s="356">
        <v>107307</v>
      </c>
      <c r="B3274" s="356">
        <v>380</v>
      </c>
      <c r="C3274" s="356" t="s">
        <v>351</v>
      </c>
      <c r="D3274" s="356">
        <v>3803023</v>
      </c>
      <c r="E3274" s="356" t="s">
        <v>9410</v>
      </c>
      <c r="F3274" s="356"/>
      <c r="G3274" s="355">
        <v>8713.75</v>
      </c>
    </row>
    <row r="3275" spans="1:7" hidden="1" x14ac:dyDescent="0.3">
      <c r="A3275" s="356">
        <v>107309</v>
      </c>
      <c r="B3275" s="356">
        <v>380</v>
      </c>
      <c r="C3275" s="356" t="s">
        <v>351</v>
      </c>
      <c r="D3275" s="356">
        <v>3803026</v>
      </c>
      <c r="E3275" s="356" t="s">
        <v>9409</v>
      </c>
      <c r="F3275" s="356"/>
      <c r="G3275" s="355">
        <v>7678.75</v>
      </c>
    </row>
    <row r="3276" spans="1:7" hidden="1" x14ac:dyDescent="0.3">
      <c r="A3276" s="356">
        <v>107313</v>
      </c>
      <c r="B3276" s="356">
        <v>380</v>
      </c>
      <c r="C3276" s="356" t="s">
        <v>351</v>
      </c>
      <c r="D3276" s="356">
        <v>3803031</v>
      </c>
      <c r="E3276" s="356" t="s">
        <v>9408</v>
      </c>
      <c r="F3276" s="356"/>
      <c r="G3276" s="355">
        <v>6407.5</v>
      </c>
    </row>
    <row r="3277" spans="1:7" hidden="1" x14ac:dyDescent="0.3">
      <c r="A3277" s="356">
        <v>107319</v>
      </c>
      <c r="B3277" s="356">
        <v>380</v>
      </c>
      <c r="C3277" s="356" t="s">
        <v>351</v>
      </c>
      <c r="D3277" s="356">
        <v>3803301</v>
      </c>
      <c r="E3277" s="356" t="s">
        <v>1319</v>
      </c>
      <c r="F3277" s="356" t="s">
        <v>294</v>
      </c>
      <c r="G3277" s="355">
        <v>6786.45</v>
      </c>
    </row>
    <row r="3278" spans="1:7" hidden="1" x14ac:dyDescent="0.3">
      <c r="A3278" s="356">
        <v>107320</v>
      </c>
      <c r="B3278" s="356">
        <v>380</v>
      </c>
      <c r="C3278" s="356" t="s">
        <v>351</v>
      </c>
      <c r="D3278" s="356">
        <v>3803304</v>
      </c>
      <c r="E3278" s="356" t="s">
        <v>9407</v>
      </c>
      <c r="F3278" s="356" t="s">
        <v>294</v>
      </c>
      <c r="G3278" s="355">
        <v>8730.4500000000007</v>
      </c>
    </row>
    <row r="3279" spans="1:7" hidden="1" x14ac:dyDescent="0.3">
      <c r="A3279" s="356">
        <v>107321</v>
      </c>
      <c r="B3279" s="356">
        <v>380</v>
      </c>
      <c r="C3279" s="356" t="s">
        <v>351</v>
      </c>
      <c r="D3279" s="356">
        <v>3803308</v>
      </c>
      <c r="E3279" s="356" t="s">
        <v>9406</v>
      </c>
      <c r="F3279" s="356" t="s">
        <v>294</v>
      </c>
      <c r="G3279" s="355">
        <v>9180</v>
      </c>
    </row>
    <row r="3280" spans="1:7" hidden="1" x14ac:dyDescent="0.3">
      <c r="A3280" s="356">
        <v>107323</v>
      </c>
      <c r="B3280" s="356">
        <v>380</v>
      </c>
      <c r="C3280" s="356" t="s">
        <v>351</v>
      </c>
      <c r="D3280" s="356">
        <v>3803313</v>
      </c>
      <c r="E3280" s="356" t="s">
        <v>9405</v>
      </c>
      <c r="F3280" s="356" t="s">
        <v>294</v>
      </c>
      <c r="G3280" s="355">
        <v>9986.76</v>
      </c>
    </row>
    <row r="3281" spans="1:7" hidden="1" x14ac:dyDescent="0.3">
      <c r="A3281" s="356">
        <v>107324</v>
      </c>
      <c r="B3281" s="356">
        <v>380</v>
      </c>
      <c r="C3281" s="356" t="s">
        <v>351</v>
      </c>
      <c r="D3281" s="356">
        <v>3803333</v>
      </c>
      <c r="E3281" s="356" t="s">
        <v>2031</v>
      </c>
      <c r="F3281" s="356" t="s">
        <v>294</v>
      </c>
      <c r="G3281" s="355">
        <v>7177.68</v>
      </c>
    </row>
    <row r="3282" spans="1:7" hidden="1" x14ac:dyDescent="0.3">
      <c r="A3282" s="356">
        <v>107325</v>
      </c>
      <c r="B3282" s="356">
        <v>380</v>
      </c>
      <c r="C3282" s="356" t="s">
        <v>351</v>
      </c>
      <c r="D3282" s="356">
        <v>3803334</v>
      </c>
      <c r="E3282" s="356" t="s">
        <v>7868</v>
      </c>
      <c r="F3282" s="356" t="s">
        <v>294</v>
      </c>
      <c r="G3282" s="355">
        <v>6835.05</v>
      </c>
    </row>
    <row r="3283" spans="1:7" hidden="1" x14ac:dyDescent="0.3">
      <c r="A3283" s="356">
        <v>107326</v>
      </c>
      <c r="B3283" s="356">
        <v>380</v>
      </c>
      <c r="C3283" s="356" t="s">
        <v>351</v>
      </c>
      <c r="D3283" s="356">
        <v>3803335</v>
      </c>
      <c r="E3283" s="356" t="s">
        <v>7499</v>
      </c>
      <c r="F3283" s="356" t="s">
        <v>294</v>
      </c>
      <c r="G3283" s="355">
        <v>8980.25</v>
      </c>
    </row>
    <row r="3284" spans="1:7" hidden="1" x14ac:dyDescent="0.3">
      <c r="A3284" s="356">
        <v>107327</v>
      </c>
      <c r="B3284" s="356">
        <v>380</v>
      </c>
      <c r="C3284" s="356" t="s">
        <v>351</v>
      </c>
      <c r="D3284" s="356">
        <v>3803338</v>
      </c>
      <c r="E3284" s="356" t="s">
        <v>1533</v>
      </c>
      <c r="F3284" s="356" t="s">
        <v>294</v>
      </c>
      <c r="G3284" s="355">
        <v>8120.52</v>
      </c>
    </row>
    <row r="3285" spans="1:7" hidden="1" x14ac:dyDescent="0.3">
      <c r="A3285" s="356">
        <v>107329</v>
      </c>
      <c r="B3285" s="356">
        <v>380</v>
      </c>
      <c r="C3285" s="356" t="s">
        <v>351</v>
      </c>
      <c r="D3285" s="356">
        <v>3803347</v>
      </c>
      <c r="E3285" s="356" t="s">
        <v>9404</v>
      </c>
      <c r="F3285" s="356" t="s">
        <v>294</v>
      </c>
      <c r="G3285" s="355">
        <v>7024.59</v>
      </c>
    </row>
    <row r="3286" spans="1:7" hidden="1" x14ac:dyDescent="0.3">
      <c r="A3286" s="356">
        <v>107330</v>
      </c>
      <c r="B3286" s="356">
        <v>380</v>
      </c>
      <c r="C3286" s="356" t="s">
        <v>351</v>
      </c>
      <c r="D3286" s="356">
        <v>3803349</v>
      </c>
      <c r="E3286" s="356" t="s">
        <v>9403</v>
      </c>
      <c r="F3286" s="356" t="s">
        <v>294</v>
      </c>
      <c r="G3286" s="355">
        <v>6470.55</v>
      </c>
    </row>
    <row r="3287" spans="1:7" hidden="1" x14ac:dyDescent="0.3">
      <c r="A3287" s="356">
        <v>107332</v>
      </c>
      <c r="B3287" s="356">
        <v>380</v>
      </c>
      <c r="C3287" s="356" t="s">
        <v>351</v>
      </c>
      <c r="D3287" s="356">
        <v>3803351</v>
      </c>
      <c r="E3287" s="356" t="s">
        <v>2174</v>
      </c>
      <c r="F3287" s="356" t="s">
        <v>294</v>
      </c>
      <c r="G3287" s="355">
        <v>7218.99</v>
      </c>
    </row>
    <row r="3288" spans="1:7" hidden="1" x14ac:dyDescent="0.3">
      <c r="A3288" s="356">
        <v>107334</v>
      </c>
      <c r="B3288" s="356">
        <v>380</v>
      </c>
      <c r="C3288" s="356" t="s">
        <v>351</v>
      </c>
      <c r="D3288" s="356">
        <v>3803353</v>
      </c>
      <c r="E3288" s="356" t="s">
        <v>9402</v>
      </c>
      <c r="F3288" s="356" t="s">
        <v>294</v>
      </c>
      <c r="G3288" s="355">
        <v>6592.05</v>
      </c>
    </row>
    <row r="3289" spans="1:7" hidden="1" x14ac:dyDescent="0.3">
      <c r="A3289" s="356">
        <v>107335</v>
      </c>
      <c r="B3289" s="356">
        <v>380</v>
      </c>
      <c r="C3289" s="356" t="s">
        <v>351</v>
      </c>
      <c r="D3289" s="356">
        <v>3803354</v>
      </c>
      <c r="E3289" s="356" t="s">
        <v>9401</v>
      </c>
      <c r="F3289" s="356" t="s">
        <v>294</v>
      </c>
      <c r="G3289" s="355">
        <v>7067.84</v>
      </c>
    </row>
    <row r="3290" spans="1:7" hidden="1" x14ac:dyDescent="0.3">
      <c r="A3290" s="356">
        <v>107336</v>
      </c>
      <c r="B3290" s="356">
        <v>380</v>
      </c>
      <c r="C3290" s="356" t="s">
        <v>351</v>
      </c>
      <c r="D3290" s="356">
        <v>3803355</v>
      </c>
      <c r="E3290" s="356" t="s">
        <v>1177</v>
      </c>
      <c r="F3290" s="356" t="s">
        <v>294</v>
      </c>
      <c r="G3290" s="355">
        <v>7121.79</v>
      </c>
    </row>
    <row r="3291" spans="1:7" hidden="1" x14ac:dyDescent="0.3">
      <c r="A3291" s="356">
        <v>107337</v>
      </c>
      <c r="B3291" s="356">
        <v>380</v>
      </c>
      <c r="C3291" s="356" t="s">
        <v>351</v>
      </c>
      <c r="D3291" s="356">
        <v>3803360</v>
      </c>
      <c r="E3291" s="356" t="s">
        <v>9400</v>
      </c>
      <c r="F3291" s="356" t="s">
        <v>294</v>
      </c>
      <c r="G3291" s="355">
        <v>9765.6299999999992</v>
      </c>
    </row>
    <row r="3292" spans="1:7" hidden="1" x14ac:dyDescent="0.3">
      <c r="A3292" s="356">
        <v>107338</v>
      </c>
      <c r="B3292" s="356">
        <v>380</v>
      </c>
      <c r="C3292" s="356" t="s">
        <v>351</v>
      </c>
      <c r="D3292" s="356">
        <v>3803362</v>
      </c>
      <c r="E3292" s="356" t="s">
        <v>9399</v>
      </c>
      <c r="F3292" s="356" t="s">
        <v>294</v>
      </c>
      <c r="G3292" s="355">
        <v>8305.2000000000007</v>
      </c>
    </row>
    <row r="3293" spans="1:7" hidden="1" x14ac:dyDescent="0.3">
      <c r="A3293" s="356">
        <v>107339</v>
      </c>
      <c r="B3293" s="356">
        <v>380</v>
      </c>
      <c r="C3293" s="356" t="s">
        <v>351</v>
      </c>
      <c r="D3293" s="356">
        <v>3803363</v>
      </c>
      <c r="E3293" s="356" t="s">
        <v>9398</v>
      </c>
      <c r="F3293" s="356" t="s">
        <v>294</v>
      </c>
      <c r="G3293" s="355">
        <v>8830.08</v>
      </c>
    </row>
    <row r="3294" spans="1:7" hidden="1" x14ac:dyDescent="0.3">
      <c r="A3294" s="356">
        <v>107340</v>
      </c>
      <c r="B3294" s="356">
        <v>380</v>
      </c>
      <c r="C3294" s="356" t="s">
        <v>351</v>
      </c>
      <c r="D3294" s="356">
        <v>3803365</v>
      </c>
      <c r="E3294" s="356" t="s">
        <v>9397</v>
      </c>
      <c r="F3294" s="356" t="s">
        <v>294</v>
      </c>
      <c r="G3294" s="355">
        <v>9425.43</v>
      </c>
    </row>
    <row r="3295" spans="1:7" hidden="1" x14ac:dyDescent="0.3">
      <c r="A3295" s="356">
        <v>107342</v>
      </c>
      <c r="B3295" s="356">
        <v>380</v>
      </c>
      <c r="C3295" s="356" t="s">
        <v>351</v>
      </c>
      <c r="D3295" s="356">
        <v>3803367</v>
      </c>
      <c r="E3295" s="356" t="s">
        <v>1533</v>
      </c>
      <c r="F3295" s="356" t="s">
        <v>294</v>
      </c>
      <c r="G3295" s="355">
        <v>6847.2</v>
      </c>
    </row>
    <row r="3296" spans="1:7" hidden="1" x14ac:dyDescent="0.3">
      <c r="A3296" s="356">
        <v>107348</v>
      </c>
      <c r="B3296" s="356">
        <v>380</v>
      </c>
      <c r="C3296" s="356" t="s">
        <v>351</v>
      </c>
      <c r="D3296" s="356">
        <v>3803373</v>
      </c>
      <c r="E3296" s="356" t="s">
        <v>2031</v>
      </c>
      <c r="F3296" s="356" t="s">
        <v>294</v>
      </c>
      <c r="G3296" s="355">
        <v>5899.5</v>
      </c>
    </row>
    <row r="3297" spans="1:7" hidden="1" x14ac:dyDescent="0.3">
      <c r="A3297" s="356">
        <v>107395</v>
      </c>
      <c r="B3297" s="356">
        <v>380</v>
      </c>
      <c r="C3297" s="356" t="s">
        <v>351</v>
      </c>
      <c r="D3297" s="356">
        <v>3804074</v>
      </c>
      <c r="E3297" s="356" t="s">
        <v>9396</v>
      </c>
      <c r="F3297" s="356"/>
      <c r="G3297" s="355">
        <v>29830</v>
      </c>
    </row>
    <row r="3298" spans="1:7" hidden="1" x14ac:dyDescent="0.3">
      <c r="A3298" s="356">
        <v>107428</v>
      </c>
      <c r="B3298" s="356">
        <v>380</v>
      </c>
      <c r="C3298" s="356" t="s">
        <v>351</v>
      </c>
      <c r="D3298" s="356">
        <v>3804610</v>
      </c>
      <c r="E3298" s="356" t="s">
        <v>9395</v>
      </c>
      <c r="F3298" s="356" t="s">
        <v>294</v>
      </c>
      <c r="G3298" s="355">
        <v>21548.7</v>
      </c>
    </row>
    <row r="3299" spans="1:7" hidden="1" x14ac:dyDescent="0.3">
      <c r="A3299" s="356">
        <v>107431</v>
      </c>
      <c r="B3299" s="356">
        <v>380</v>
      </c>
      <c r="C3299" s="356" t="s">
        <v>351</v>
      </c>
      <c r="D3299" s="356">
        <v>3805200</v>
      </c>
      <c r="E3299" s="356" t="s">
        <v>9394</v>
      </c>
      <c r="F3299" s="356"/>
      <c r="G3299" s="355">
        <v>11897.5</v>
      </c>
    </row>
    <row r="3300" spans="1:7" hidden="1" x14ac:dyDescent="0.3">
      <c r="A3300" s="356">
        <v>107432</v>
      </c>
      <c r="B3300" s="356">
        <v>380</v>
      </c>
      <c r="C3300" s="356" t="s">
        <v>351</v>
      </c>
      <c r="D3300" s="356">
        <v>3805201</v>
      </c>
      <c r="E3300" s="356" t="s">
        <v>9393</v>
      </c>
      <c r="F3300" s="356"/>
      <c r="G3300" s="355">
        <v>6668.95</v>
      </c>
    </row>
    <row r="3301" spans="1:7" hidden="1" x14ac:dyDescent="0.3">
      <c r="A3301" s="356">
        <v>107433</v>
      </c>
      <c r="B3301" s="356">
        <v>380</v>
      </c>
      <c r="C3301" s="356" t="s">
        <v>351</v>
      </c>
      <c r="D3301" s="356">
        <v>3805202</v>
      </c>
      <c r="E3301" s="356" t="s">
        <v>9392</v>
      </c>
      <c r="F3301" s="356"/>
      <c r="G3301" s="355">
        <v>6630.25</v>
      </c>
    </row>
    <row r="3302" spans="1:7" hidden="1" x14ac:dyDescent="0.3">
      <c r="A3302" s="356">
        <v>107434</v>
      </c>
      <c r="B3302" s="356">
        <v>380</v>
      </c>
      <c r="C3302" s="356" t="s">
        <v>351</v>
      </c>
      <c r="D3302" s="356">
        <v>3805203</v>
      </c>
      <c r="E3302" s="356" t="s">
        <v>9391</v>
      </c>
      <c r="F3302" s="356"/>
      <c r="G3302" s="355">
        <v>6693.25</v>
      </c>
    </row>
    <row r="3303" spans="1:7" hidden="1" x14ac:dyDescent="0.3">
      <c r="A3303" s="356">
        <v>107437</v>
      </c>
      <c r="B3303" s="356">
        <v>380</v>
      </c>
      <c r="C3303" s="356" t="s">
        <v>351</v>
      </c>
      <c r="D3303" s="356">
        <v>3805206</v>
      </c>
      <c r="E3303" s="356" t="s">
        <v>9390</v>
      </c>
      <c r="F3303" s="356"/>
      <c r="G3303" s="355">
        <v>6506.5</v>
      </c>
    </row>
    <row r="3304" spans="1:7" hidden="1" x14ac:dyDescent="0.3">
      <c r="A3304" s="356">
        <v>107438</v>
      </c>
      <c r="B3304" s="356">
        <v>380</v>
      </c>
      <c r="C3304" s="356" t="s">
        <v>351</v>
      </c>
      <c r="D3304" s="356">
        <v>3805207</v>
      </c>
      <c r="E3304" s="356" t="s">
        <v>9389</v>
      </c>
      <c r="F3304" s="356"/>
      <c r="G3304" s="355">
        <v>5309.5</v>
      </c>
    </row>
    <row r="3305" spans="1:7" hidden="1" x14ac:dyDescent="0.3">
      <c r="A3305" s="356">
        <v>107440</v>
      </c>
      <c r="B3305" s="356">
        <v>380</v>
      </c>
      <c r="C3305" s="356" t="s">
        <v>351</v>
      </c>
      <c r="D3305" s="356">
        <v>3805401</v>
      </c>
      <c r="E3305" s="356" t="s">
        <v>9388</v>
      </c>
      <c r="F3305" s="356"/>
      <c r="G3305" s="355">
        <v>32923.75</v>
      </c>
    </row>
    <row r="3306" spans="1:7" hidden="1" x14ac:dyDescent="0.3">
      <c r="A3306" s="356">
        <v>107478</v>
      </c>
      <c r="B3306" s="356">
        <v>381</v>
      </c>
      <c r="C3306" s="356" t="s">
        <v>525</v>
      </c>
      <c r="D3306" s="356">
        <v>3812003</v>
      </c>
      <c r="E3306" s="356" t="s">
        <v>9387</v>
      </c>
      <c r="F3306" s="356"/>
      <c r="G3306" s="355">
        <v>6173.5</v>
      </c>
    </row>
    <row r="3307" spans="1:7" hidden="1" x14ac:dyDescent="0.3">
      <c r="A3307" s="356">
        <v>107480</v>
      </c>
      <c r="B3307" s="356">
        <v>381</v>
      </c>
      <c r="C3307" s="356" t="s">
        <v>525</v>
      </c>
      <c r="D3307" s="356">
        <v>3812006</v>
      </c>
      <c r="E3307" s="356" t="s">
        <v>9386</v>
      </c>
      <c r="F3307" s="356"/>
      <c r="G3307" s="355">
        <v>6711.25</v>
      </c>
    </row>
    <row r="3308" spans="1:7" hidden="1" x14ac:dyDescent="0.3">
      <c r="A3308" s="356">
        <v>107482</v>
      </c>
      <c r="B3308" s="356">
        <v>381</v>
      </c>
      <c r="C3308" s="356" t="s">
        <v>525</v>
      </c>
      <c r="D3308" s="356">
        <v>3812009</v>
      </c>
      <c r="E3308" s="356" t="s">
        <v>9385</v>
      </c>
      <c r="F3308" s="356"/>
      <c r="G3308" s="355">
        <v>7780</v>
      </c>
    </row>
    <row r="3309" spans="1:7" hidden="1" x14ac:dyDescent="0.3">
      <c r="A3309" s="356">
        <v>107483</v>
      </c>
      <c r="B3309" s="356">
        <v>381</v>
      </c>
      <c r="C3309" s="356" t="s">
        <v>525</v>
      </c>
      <c r="D3309" s="356">
        <v>3812010</v>
      </c>
      <c r="E3309" s="356" t="s">
        <v>9384</v>
      </c>
      <c r="F3309" s="356"/>
      <c r="G3309" s="355">
        <v>7816</v>
      </c>
    </row>
    <row r="3310" spans="1:7" hidden="1" x14ac:dyDescent="0.3">
      <c r="A3310" s="356">
        <v>107486</v>
      </c>
      <c r="B3310" s="356">
        <v>381</v>
      </c>
      <c r="C3310" s="356" t="s">
        <v>525</v>
      </c>
      <c r="D3310" s="356">
        <v>3812015</v>
      </c>
      <c r="E3310" s="356" t="s">
        <v>9383</v>
      </c>
      <c r="F3310" s="356"/>
      <c r="G3310" s="355">
        <v>9096.81</v>
      </c>
    </row>
    <row r="3311" spans="1:7" hidden="1" x14ac:dyDescent="0.3">
      <c r="A3311" s="356">
        <v>107487</v>
      </c>
      <c r="B3311" s="356">
        <v>381</v>
      </c>
      <c r="C3311" s="356" t="s">
        <v>525</v>
      </c>
      <c r="D3311" s="356">
        <v>3812017</v>
      </c>
      <c r="E3311" s="356" t="s">
        <v>9382</v>
      </c>
      <c r="F3311" s="356"/>
      <c r="G3311" s="355">
        <v>10540.75</v>
      </c>
    </row>
    <row r="3312" spans="1:7" hidden="1" x14ac:dyDescent="0.3">
      <c r="A3312" s="356">
        <v>107490</v>
      </c>
      <c r="B3312" s="356">
        <v>381</v>
      </c>
      <c r="C3312" s="356" t="s">
        <v>525</v>
      </c>
      <c r="D3312" s="356">
        <v>3812021</v>
      </c>
      <c r="E3312" s="356" t="s">
        <v>9381</v>
      </c>
      <c r="F3312" s="356"/>
      <c r="G3312" s="355">
        <v>6317.5</v>
      </c>
    </row>
    <row r="3313" spans="1:7" hidden="1" x14ac:dyDescent="0.3">
      <c r="A3313" s="356">
        <v>107495</v>
      </c>
      <c r="B3313" s="356">
        <v>381</v>
      </c>
      <c r="C3313" s="356" t="s">
        <v>525</v>
      </c>
      <c r="D3313" s="356">
        <v>3812030</v>
      </c>
      <c r="E3313" s="356" t="s">
        <v>9380</v>
      </c>
      <c r="F3313" s="356"/>
      <c r="G3313" s="355">
        <v>5608.75</v>
      </c>
    </row>
    <row r="3314" spans="1:7" hidden="1" x14ac:dyDescent="0.3">
      <c r="A3314" s="356">
        <v>107497</v>
      </c>
      <c r="B3314" s="356">
        <v>381</v>
      </c>
      <c r="C3314" s="356" t="s">
        <v>525</v>
      </c>
      <c r="D3314" s="356">
        <v>3812033</v>
      </c>
      <c r="E3314" s="356" t="s">
        <v>9379</v>
      </c>
      <c r="F3314" s="356"/>
      <c r="G3314" s="355">
        <v>7982.5</v>
      </c>
    </row>
    <row r="3315" spans="1:7" hidden="1" x14ac:dyDescent="0.3">
      <c r="A3315" s="356">
        <v>107499</v>
      </c>
      <c r="B3315" s="356">
        <v>381</v>
      </c>
      <c r="C3315" s="356" t="s">
        <v>525</v>
      </c>
      <c r="D3315" s="356">
        <v>3812040</v>
      </c>
      <c r="E3315" s="356" t="s">
        <v>9378</v>
      </c>
      <c r="F3315" s="356"/>
      <c r="G3315" s="355">
        <v>6373.75</v>
      </c>
    </row>
    <row r="3316" spans="1:7" hidden="1" x14ac:dyDescent="0.3">
      <c r="A3316" s="356">
        <v>107500</v>
      </c>
      <c r="B3316" s="356">
        <v>381</v>
      </c>
      <c r="C3316" s="356" t="s">
        <v>525</v>
      </c>
      <c r="D3316" s="356">
        <v>3812042</v>
      </c>
      <c r="E3316" s="356" t="s">
        <v>9377</v>
      </c>
      <c r="F3316" s="356"/>
      <c r="G3316" s="355">
        <v>7834</v>
      </c>
    </row>
    <row r="3317" spans="1:7" hidden="1" x14ac:dyDescent="0.3">
      <c r="A3317" s="356">
        <v>107501</v>
      </c>
      <c r="B3317" s="356">
        <v>381</v>
      </c>
      <c r="C3317" s="356" t="s">
        <v>525</v>
      </c>
      <c r="D3317" s="356">
        <v>3815207</v>
      </c>
      <c r="E3317" s="356" t="s">
        <v>9376</v>
      </c>
      <c r="F3317" s="356"/>
      <c r="G3317" s="355">
        <v>8611.15</v>
      </c>
    </row>
    <row r="3318" spans="1:7" hidden="1" x14ac:dyDescent="0.3">
      <c r="A3318" s="356">
        <v>107502</v>
      </c>
      <c r="B3318" s="356">
        <v>381</v>
      </c>
      <c r="C3318" s="356" t="s">
        <v>525</v>
      </c>
      <c r="D3318" s="356">
        <v>3812046</v>
      </c>
      <c r="E3318" s="356" t="s">
        <v>9375</v>
      </c>
      <c r="F3318" s="356"/>
      <c r="G3318" s="355">
        <v>8131</v>
      </c>
    </row>
    <row r="3319" spans="1:7" hidden="1" x14ac:dyDescent="0.3">
      <c r="A3319" s="356">
        <v>107503</v>
      </c>
      <c r="B3319" s="356">
        <v>381</v>
      </c>
      <c r="C3319" s="356" t="s">
        <v>525</v>
      </c>
      <c r="D3319" s="356">
        <v>3812048</v>
      </c>
      <c r="E3319" s="356" t="s">
        <v>9374</v>
      </c>
      <c r="F3319" s="356"/>
      <c r="G3319" s="355">
        <v>5755</v>
      </c>
    </row>
    <row r="3320" spans="1:7" hidden="1" x14ac:dyDescent="0.3">
      <c r="A3320" s="356">
        <v>107505</v>
      </c>
      <c r="B3320" s="356">
        <v>381</v>
      </c>
      <c r="C3320" s="356" t="s">
        <v>525</v>
      </c>
      <c r="D3320" s="356">
        <v>3812050</v>
      </c>
      <c r="E3320" s="356" t="s">
        <v>9373</v>
      </c>
      <c r="F3320" s="356"/>
      <c r="G3320" s="355">
        <v>6251.58</v>
      </c>
    </row>
    <row r="3321" spans="1:7" hidden="1" x14ac:dyDescent="0.3">
      <c r="A3321" s="356">
        <v>107507</v>
      </c>
      <c r="B3321" s="356">
        <v>381</v>
      </c>
      <c r="C3321" s="356" t="s">
        <v>525</v>
      </c>
      <c r="D3321" s="356">
        <v>3812054</v>
      </c>
      <c r="E3321" s="356" t="s">
        <v>9372</v>
      </c>
      <c r="F3321" s="356"/>
      <c r="G3321" s="355">
        <v>4712.8</v>
      </c>
    </row>
    <row r="3322" spans="1:7" hidden="1" x14ac:dyDescent="0.3">
      <c r="A3322" s="356">
        <v>107510</v>
      </c>
      <c r="B3322" s="356">
        <v>381</v>
      </c>
      <c r="C3322" s="356" t="s">
        <v>525</v>
      </c>
      <c r="D3322" s="356">
        <v>3812057</v>
      </c>
      <c r="E3322" s="356" t="s">
        <v>9371</v>
      </c>
      <c r="F3322" s="356"/>
      <c r="G3322" s="355">
        <v>4768.1499999999996</v>
      </c>
    </row>
    <row r="3323" spans="1:7" hidden="1" x14ac:dyDescent="0.3">
      <c r="A3323" s="356">
        <v>107511</v>
      </c>
      <c r="B3323" s="356">
        <v>381</v>
      </c>
      <c r="C3323" s="356" t="s">
        <v>525</v>
      </c>
      <c r="D3323" s="356">
        <v>3812058</v>
      </c>
      <c r="E3323" s="356" t="s">
        <v>9370</v>
      </c>
      <c r="F3323" s="356"/>
      <c r="G3323" s="355">
        <v>4992.7</v>
      </c>
    </row>
    <row r="3324" spans="1:7" hidden="1" x14ac:dyDescent="0.3">
      <c r="A3324" s="356">
        <v>107512</v>
      </c>
      <c r="B3324" s="356">
        <v>381</v>
      </c>
      <c r="C3324" s="356" t="s">
        <v>525</v>
      </c>
      <c r="D3324" s="356">
        <v>3812059</v>
      </c>
      <c r="E3324" s="356" t="s">
        <v>9369</v>
      </c>
      <c r="F3324" s="356"/>
      <c r="G3324" s="355">
        <v>5057.5</v>
      </c>
    </row>
    <row r="3325" spans="1:7" hidden="1" x14ac:dyDescent="0.3">
      <c r="A3325" s="356">
        <v>107513</v>
      </c>
      <c r="B3325" s="356">
        <v>381</v>
      </c>
      <c r="C3325" s="356" t="s">
        <v>525</v>
      </c>
      <c r="D3325" s="356">
        <v>3812060</v>
      </c>
      <c r="E3325" s="356" t="s">
        <v>9368</v>
      </c>
      <c r="F3325" s="356"/>
      <c r="G3325" s="355">
        <v>7195</v>
      </c>
    </row>
    <row r="3326" spans="1:7" hidden="1" x14ac:dyDescent="0.3">
      <c r="A3326" s="356">
        <v>107514</v>
      </c>
      <c r="B3326" s="356">
        <v>381</v>
      </c>
      <c r="C3326" s="356" t="s">
        <v>525</v>
      </c>
      <c r="D3326" s="356">
        <v>3812061</v>
      </c>
      <c r="E3326" s="356" t="s">
        <v>9367</v>
      </c>
      <c r="F3326" s="356"/>
      <c r="G3326" s="355">
        <v>6452.5</v>
      </c>
    </row>
    <row r="3327" spans="1:7" hidden="1" x14ac:dyDescent="0.3">
      <c r="A3327" s="356">
        <v>107517</v>
      </c>
      <c r="B3327" s="356">
        <v>381</v>
      </c>
      <c r="C3327" s="356" t="s">
        <v>525</v>
      </c>
      <c r="D3327" s="356">
        <v>3812065</v>
      </c>
      <c r="E3327" s="356" t="s">
        <v>9366</v>
      </c>
      <c r="F3327" s="356"/>
      <c r="G3327" s="355">
        <v>5147.5</v>
      </c>
    </row>
    <row r="3328" spans="1:7" hidden="1" x14ac:dyDescent="0.3">
      <c r="A3328" s="356">
        <v>107518</v>
      </c>
      <c r="B3328" s="356">
        <v>381</v>
      </c>
      <c r="C3328" s="356" t="s">
        <v>525</v>
      </c>
      <c r="D3328" s="356">
        <v>3812066</v>
      </c>
      <c r="E3328" s="356" t="s">
        <v>4922</v>
      </c>
      <c r="F3328" s="356"/>
      <c r="G3328" s="355">
        <v>5721.25</v>
      </c>
    </row>
    <row r="3329" spans="1:7" hidden="1" x14ac:dyDescent="0.3">
      <c r="A3329" s="356">
        <v>107519</v>
      </c>
      <c r="B3329" s="356">
        <v>381</v>
      </c>
      <c r="C3329" s="356" t="s">
        <v>525</v>
      </c>
      <c r="D3329" s="356">
        <v>3812067</v>
      </c>
      <c r="E3329" s="356" t="s">
        <v>9365</v>
      </c>
      <c r="F3329" s="356"/>
      <c r="G3329" s="355">
        <v>5293.3</v>
      </c>
    </row>
    <row r="3330" spans="1:7" hidden="1" x14ac:dyDescent="0.3">
      <c r="A3330" s="356">
        <v>107520</v>
      </c>
      <c r="B3330" s="356">
        <v>381</v>
      </c>
      <c r="C3330" s="356" t="s">
        <v>525</v>
      </c>
      <c r="D3330" s="356">
        <v>3812068</v>
      </c>
      <c r="E3330" s="356" t="s">
        <v>5991</v>
      </c>
      <c r="F3330" s="356"/>
      <c r="G3330" s="355">
        <v>7181.5</v>
      </c>
    </row>
    <row r="3331" spans="1:7" hidden="1" x14ac:dyDescent="0.3">
      <c r="A3331" s="356">
        <v>107521</v>
      </c>
      <c r="B3331" s="356">
        <v>381</v>
      </c>
      <c r="C3331" s="356" t="s">
        <v>525</v>
      </c>
      <c r="D3331" s="356">
        <v>3812069</v>
      </c>
      <c r="E3331" s="356" t="s">
        <v>9364</v>
      </c>
      <c r="F3331" s="356"/>
      <c r="G3331" s="355">
        <v>6209.5</v>
      </c>
    </row>
    <row r="3332" spans="1:7" hidden="1" x14ac:dyDescent="0.3">
      <c r="A3332" s="356">
        <v>107522</v>
      </c>
      <c r="B3332" s="356">
        <v>381</v>
      </c>
      <c r="C3332" s="356" t="s">
        <v>525</v>
      </c>
      <c r="D3332" s="356">
        <v>3812073</v>
      </c>
      <c r="E3332" s="356" t="s">
        <v>9363</v>
      </c>
      <c r="F3332" s="356"/>
      <c r="G3332" s="355">
        <v>6331.9</v>
      </c>
    </row>
    <row r="3333" spans="1:7" hidden="1" x14ac:dyDescent="0.3">
      <c r="A3333" s="356">
        <v>107524</v>
      </c>
      <c r="B3333" s="356">
        <v>381</v>
      </c>
      <c r="C3333" s="356" t="s">
        <v>525</v>
      </c>
      <c r="D3333" s="356">
        <v>3812075</v>
      </c>
      <c r="E3333" s="356" t="s">
        <v>9362</v>
      </c>
      <c r="F3333" s="356"/>
      <c r="G3333" s="355">
        <v>5181.25</v>
      </c>
    </row>
    <row r="3334" spans="1:7" hidden="1" x14ac:dyDescent="0.3">
      <c r="A3334" s="356">
        <v>107525</v>
      </c>
      <c r="B3334" s="356">
        <v>381</v>
      </c>
      <c r="C3334" s="356" t="s">
        <v>525</v>
      </c>
      <c r="D3334" s="356">
        <v>3812076</v>
      </c>
      <c r="E3334" s="356" t="s">
        <v>9361</v>
      </c>
      <c r="F3334" s="356"/>
      <c r="G3334" s="355">
        <v>6112.75</v>
      </c>
    </row>
    <row r="3335" spans="1:7" hidden="1" x14ac:dyDescent="0.3">
      <c r="A3335" s="356">
        <v>107528</v>
      </c>
      <c r="B3335" s="356">
        <v>381</v>
      </c>
      <c r="C3335" s="356" t="s">
        <v>525</v>
      </c>
      <c r="D3335" s="356">
        <v>3812081</v>
      </c>
      <c r="E3335" s="356" t="s">
        <v>9360</v>
      </c>
      <c r="F3335" s="356"/>
      <c r="G3335" s="355">
        <v>8691.25</v>
      </c>
    </row>
    <row r="3336" spans="1:7" hidden="1" x14ac:dyDescent="0.3">
      <c r="A3336" s="356">
        <v>107529</v>
      </c>
      <c r="B3336" s="356">
        <v>381</v>
      </c>
      <c r="C3336" s="356" t="s">
        <v>525</v>
      </c>
      <c r="D3336" s="356">
        <v>3812082</v>
      </c>
      <c r="E3336" s="356" t="s">
        <v>9359</v>
      </c>
      <c r="F3336" s="356"/>
      <c r="G3336" s="355">
        <v>6058.75</v>
      </c>
    </row>
    <row r="3337" spans="1:7" hidden="1" x14ac:dyDescent="0.3">
      <c r="A3337" s="356">
        <v>107533</v>
      </c>
      <c r="B3337" s="356">
        <v>381</v>
      </c>
      <c r="C3337" s="356" t="s">
        <v>525</v>
      </c>
      <c r="D3337" s="356">
        <v>3812087</v>
      </c>
      <c r="E3337" s="356" t="s">
        <v>9358</v>
      </c>
      <c r="F3337" s="356"/>
      <c r="G3337" s="355">
        <v>7514.5</v>
      </c>
    </row>
    <row r="3338" spans="1:7" hidden="1" x14ac:dyDescent="0.3">
      <c r="A3338" s="356">
        <v>107534</v>
      </c>
      <c r="B3338" s="356">
        <v>381</v>
      </c>
      <c r="C3338" s="356" t="s">
        <v>525</v>
      </c>
      <c r="D3338" s="356">
        <v>3812093</v>
      </c>
      <c r="E3338" s="356" t="s">
        <v>9357</v>
      </c>
      <c r="F3338" s="356"/>
      <c r="G3338" s="355">
        <v>9092.65</v>
      </c>
    </row>
    <row r="3339" spans="1:7" hidden="1" x14ac:dyDescent="0.3">
      <c r="A3339" s="356">
        <v>107535</v>
      </c>
      <c r="B3339" s="356">
        <v>381</v>
      </c>
      <c r="C3339" s="356" t="s">
        <v>525</v>
      </c>
      <c r="D3339" s="356">
        <v>3813001</v>
      </c>
      <c r="E3339" s="356" t="s">
        <v>9356</v>
      </c>
      <c r="F3339" s="356"/>
      <c r="G3339" s="355">
        <v>6160</v>
      </c>
    </row>
    <row r="3340" spans="1:7" hidden="1" x14ac:dyDescent="0.3">
      <c r="A3340" s="356">
        <v>107537</v>
      </c>
      <c r="B3340" s="356">
        <v>381</v>
      </c>
      <c r="C3340" s="356" t="s">
        <v>525</v>
      </c>
      <c r="D3340" s="356">
        <v>3813010</v>
      </c>
      <c r="E3340" s="356" t="s">
        <v>9355</v>
      </c>
      <c r="F3340" s="356"/>
      <c r="G3340" s="355">
        <v>5215</v>
      </c>
    </row>
    <row r="3341" spans="1:7" hidden="1" x14ac:dyDescent="0.3">
      <c r="A3341" s="356">
        <v>107538</v>
      </c>
      <c r="B3341" s="356">
        <v>381</v>
      </c>
      <c r="C3341" s="356" t="s">
        <v>525</v>
      </c>
      <c r="D3341" s="356">
        <v>3813011</v>
      </c>
      <c r="E3341" s="356" t="s">
        <v>9354</v>
      </c>
      <c r="F3341" s="356"/>
      <c r="G3341" s="355">
        <v>5136.25</v>
      </c>
    </row>
    <row r="3342" spans="1:7" hidden="1" x14ac:dyDescent="0.3">
      <c r="A3342" s="356">
        <v>107540</v>
      </c>
      <c r="B3342" s="356">
        <v>381</v>
      </c>
      <c r="C3342" s="356" t="s">
        <v>525</v>
      </c>
      <c r="D3342" s="356">
        <v>3813013</v>
      </c>
      <c r="E3342" s="356" t="s">
        <v>9353</v>
      </c>
      <c r="F3342" s="356"/>
      <c r="G3342" s="355">
        <v>6250</v>
      </c>
    </row>
    <row r="3343" spans="1:7" hidden="1" x14ac:dyDescent="0.3">
      <c r="A3343" s="356">
        <v>107541</v>
      </c>
      <c r="B3343" s="356">
        <v>381</v>
      </c>
      <c r="C3343" s="356" t="s">
        <v>525</v>
      </c>
      <c r="D3343" s="356">
        <v>3813014</v>
      </c>
      <c r="E3343" s="356" t="s">
        <v>9352</v>
      </c>
      <c r="F3343" s="356"/>
      <c r="G3343" s="355">
        <v>5854.9</v>
      </c>
    </row>
    <row r="3344" spans="1:7" hidden="1" x14ac:dyDescent="0.3">
      <c r="A3344" s="356">
        <v>107543</v>
      </c>
      <c r="B3344" s="356">
        <v>381</v>
      </c>
      <c r="C3344" s="356" t="s">
        <v>525</v>
      </c>
      <c r="D3344" s="356">
        <v>3813303</v>
      </c>
      <c r="E3344" s="356" t="s">
        <v>9351</v>
      </c>
      <c r="F3344" s="356" t="s">
        <v>294</v>
      </c>
      <c r="G3344" s="355">
        <v>6336.9</v>
      </c>
    </row>
    <row r="3345" spans="1:7" hidden="1" x14ac:dyDescent="0.3">
      <c r="A3345" s="356">
        <v>107544</v>
      </c>
      <c r="B3345" s="356">
        <v>381</v>
      </c>
      <c r="C3345" s="356" t="s">
        <v>525</v>
      </c>
      <c r="D3345" s="356">
        <v>3813305</v>
      </c>
      <c r="E3345" s="356" t="s">
        <v>1533</v>
      </c>
      <c r="F3345" s="356" t="s">
        <v>294</v>
      </c>
      <c r="G3345" s="355">
        <v>6713.55</v>
      </c>
    </row>
    <row r="3346" spans="1:7" hidden="1" x14ac:dyDescent="0.3">
      <c r="A3346" s="356">
        <v>107546</v>
      </c>
      <c r="B3346" s="356">
        <v>381</v>
      </c>
      <c r="C3346" s="356" t="s">
        <v>525</v>
      </c>
      <c r="D3346" s="356">
        <v>3813308</v>
      </c>
      <c r="E3346" s="356" t="s">
        <v>1448</v>
      </c>
      <c r="F3346" s="356" t="s">
        <v>294</v>
      </c>
      <c r="G3346" s="355">
        <v>7855.65</v>
      </c>
    </row>
    <row r="3347" spans="1:7" hidden="1" x14ac:dyDescent="0.3">
      <c r="A3347" s="356">
        <v>107547</v>
      </c>
      <c r="B3347" s="356">
        <v>381</v>
      </c>
      <c r="C3347" s="356" t="s">
        <v>525</v>
      </c>
      <c r="D3347" s="356">
        <v>3813314</v>
      </c>
      <c r="E3347" s="356" t="s">
        <v>9350</v>
      </c>
      <c r="F3347" s="356" t="s">
        <v>294</v>
      </c>
      <c r="G3347" s="355">
        <v>7163.1</v>
      </c>
    </row>
    <row r="3348" spans="1:7" hidden="1" x14ac:dyDescent="0.3">
      <c r="A3348" s="356">
        <v>107548</v>
      </c>
      <c r="B3348" s="356">
        <v>381</v>
      </c>
      <c r="C3348" s="356" t="s">
        <v>525</v>
      </c>
      <c r="D3348" s="356">
        <v>3813315</v>
      </c>
      <c r="E3348" s="356" t="s">
        <v>9349</v>
      </c>
      <c r="F3348" s="356" t="s">
        <v>294</v>
      </c>
      <c r="G3348" s="355">
        <v>6166.8</v>
      </c>
    </row>
    <row r="3349" spans="1:7" hidden="1" x14ac:dyDescent="0.3">
      <c r="A3349" s="356">
        <v>107550</v>
      </c>
      <c r="B3349" s="356">
        <v>381</v>
      </c>
      <c r="C3349" s="356" t="s">
        <v>525</v>
      </c>
      <c r="D3349" s="356">
        <v>3813318</v>
      </c>
      <c r="E3349" s="356" t="s">
        <v>9348</v>
      </c>
      <c r="F3349" s="356" t="s">
        <v>294</v>
      </c>
      <c r="G3349" s="355">
        <v>6655.23</v>
      </c>
    </row>
    <row r="3350" spans="1:7" hidden="1" x14ac:dyDescent="0.3">
      <c r="A3350" s="356">
        <v>107551</v>
      </c>
      <c r="B3350" s="356">
        <v>381</v>
      </c>
      <c r="C3350" s="356" t="s">
        <v>525</v>
      </c>
      <c r="D3350" s="356">
        <v>3813319</v>
      </c>
      <c r="E3350" s="356" t="s">
        <v>9347</v>
      </c>
      <c r="F3350" s="356" t="s">
        <v>294</v>
      </c>
      <c r="G3350" s="355">
        <v>5801.33</v>
      </c>
    </row>
    <row r="3351" spans="1:7" hidden="1" x14ac:dyDescent="0.3">
      <c r="A3351" s="356">
        <v>107552</v>
      </c>
      <c r="B3351" s="356">
        <v>381</v>
      </c>
      <c r="C3351" s="356" t="s">
        <v>525</v>
      </c>
      <c r="D3351" s="356">
        <v>3813321</v>
      </c>
      <c r="E3351" s="356" t="s">
        <v>9346</v>
      </c>
      <c r="F3351" s="356" t="s">
        <v>294</v>
      </c>
      <c r="G3351" s="355">
        <v>6762.15</v>
      </c>
    </row>
    <row r="3352" spans="1:7" hidden="1" x14ac:dyDescent="0.3">
      <c r="A3352" s="356">
        <v>107554</v>
      </c>
      <c r="B3352" s="356">
        <v>381</v>
      </c>
      <c r="C3352" s="356" t="s">
        <v>525</v>
      </c>
      <c r="D3352" s="356">
        <v>3813323</v>
      </c>
      <c r="E3352" s="356" t="s">
        <v>9345</v>
      </c>
      <c r="F3352" s="356" t="s">
        <v>294</v>
      </c>
      <c r="G3352" s="355">
        <v>6021</v>
      </c>
    </row>
    <row r="3353" spans="1:7" hidden="1" x14ac:dyDescent="0.3">
      <c r="A3353" s="356">
        <v>107556</v>
      </c>
      <c r="B3353" s="356">
        <v>381</v>
      </c>
      <c r="C3353" s="356" t="s">
        <v>525</v>
      </c>
      <c r="D3353" s="356">
        <v>3813326</v>
      </c>
      <c r="E3353" s="356" t="s">
        <v>9344</v>
      </c>
      <c r="F3353" s="356" t="s">
        <v>294</v>
      </c>
      <c r="G3353" s="355">
        <v>7189.83</v>
      </c>
    </row>
    <row r="3354" spans="1:7" hidden="1" x14ac:dyDescent="0.3">
      <c r="A3354" s="356">
        <v>107557</v>
      </c>
      <c r="B3354" s="356">
        <v>381</v>
      </c>
      <c r="C3354" s="356" t="s">
        <v>525</v>
      </c>
      <c r="D3354" s="356">
        <v>3813327</v>
      </c>
      <c r="E3354" s="356" t="s">
        <v>1159</v>
      </c>
      <c r="F3354" s="356" t="s">
        <v>294</v>
      </c>
      <c r="G3354" s="355">
        <v>5888.57</v>
      </c>
    </row>
    <row r="3355" spans="1:7" hidden="1" x14ac:dyDescent="0.3">
      <c r="A3355" s="356">
        <v>107559</v>
      </c>
      <c r="B3355" s="356">
        <v>381</v>
      </c>
      <c r="C3355" s="356" t="s">
        <v>525</v>
      </c>
      <c r="D3355" s="356">
        <v>3813329</v>
      </c>
      <c r="E3355" s="356" t="s">
        <v>9343</v>
      </c>
      <c r="F3355" s="356" t="s">
        <v>294</v>
      </c>
      <c r="G3355" s="355">
        <v>7122.28</v>
      </c>
    </row>
    <row r="3356" spans="1:7" hidden="1" x14ac:dyDescent="0.3">
      <c r="A3356" s="356">
        <v>107562</v>
      </c>
      <c r="B3356" s="356">
        <v>381</v>
      </c>
      <c r="C3356" s="356" t="s">
        <v>525</v>
      </c>
      <c r="D3356" s="356">
        <v>3814022</v>
      </c>
      <c r="E3356" s="356" t="s">
        <v>9342</v>
      </c>
      <c r="F3356" s="356"/>
      <c r="G3356" s="355">
        <v>23940.62</v>
      </c>
    </row>
    <row r="3357" spans="1:7" hidden="1" x14ac:dyDescent="0.3">
      <c r="A3357" s="356">
        <v>107564</v>
      </c>
      <c r="B3357" s="356">
        <v>381</v>
      </c>
      <c r="C3357" s="356" t="s">
        <v>525</v>
      </c>
      <c r="D3357" s="356">
        <v>3814026</v>
      </c>
      <c r="E3357" s="356" t="s">
        <v>9341</v>
      </c>
      <c r="F3357" s="356"/>
      <c r="G3357" s="355">
        <v>17415.62</v>
      </c>
    </row>
    <row r="3358" spans="1:7" hidden="1" x14ac:dyDescent="0.3">
      <c r="A3358" s="356">
        <v>107569</v>
      </c>
      <c r="B3358" s="356">
        <v>381</v>
      </c>
      <c r="C3358" s="356" t="s">
        <v>525</v>
      </c>
      <c r="D3358" s="356">
        <v>3815201</v>
      </c>
      <c r="E3358" s="356" t="s">
        <v>9340</v>
      </c>
      <c r="F3358" s="356" t="s">
        <v>294</v>
      </c>
      <c r="G3358" s="355">
        <v>6895.8</v>
      </c>
    </row>
    <row r="3359" spans="1:7" hidden="1" x14ac:dyDescent="0.3">
      <c r="A3359" s="356">
        <v>107570</v>
      </c>
      <c r="B3359" s="356">
        <v>381</v>
      </c>
      <c r="C3359" s="356" t="s">
        <v>525</v>
      </c>
      <c r="D3359" s="356">
        <v>3815202</v>
      </c>
      <c r="E3359" s="356" t="s">
        <v>9339</v>
      </c>
      <c r="F3359" s="356"/>
      <c r="G3359" s="355">
        <v>6317.5</v>
      </c>
    </row>
    <row r="3360" spans="1:7" hidden="1" x14ac:dyDescent="0.3">
      <c r="A3360" s="356">
        <v>107588</v>
      </c>
      <c r="B3360" s="356">
        <v>381</v>
      </c>
      <c r="C3360" s="356" t="s">
        <v>525</v>
      </c>
      <c r="D3360" s="356">
        <v>3817009</v>
      </c>
      <c r="E3360" s="356" t="s">
        <v>9338</v>
      </c>
      <c r="F3360" s="356"/>
      <c r="G3360" s="355">
        <v>10142.5</v>
      </c>
    </row>
    <row r="3361" spans="1:7" hidden="1" x14ac:dyDescent="0.3">
      <c r="A3361" s="356">
        <v>107590</v>
      </c>
      <c r="B3361" s="356">
        <v>381</v>
      </c>
      <c r="C3361" s="356" t="s">
        <v>525</v>
      </c>
      <c r="D3361" s="356">
        <v>3817008</v>
      </c>
      <c r="E3361" s="356" t="s">
        <v>9337</v>
      </c>
      <c r="F3361" s="356"/>
      <c r="G3361" s="355">
        <v>6430</v>
      </c>
    </row>
    <row r="3362" spans="1:7" hidden="1" x14ac:dyDescent="0.3">
      <c r="A3362" s="356">
        <v>107591</v>
      </c>
      <c r="B3362" s="356">
        <v>381</v>
      </c>
      <c r="C3362" s="356" t="s">
        <v>525</v>
      </c>
      <c r="D3362" s="356">
        <v>3817010</v>
      </c>
      <c r="E3362" s="356" t="s">
        <v>9336</v>
      </c>
      <c r="F3362" s="356"/>
      <c r="G3362" s="355">
        <v>6700</v>
      </c>
    </row>
    <row r="3363" spans="1:7" hidden="1" x14ac:dyDescent="0.3">
      <c r="A3363" s="356">
        <v>107592</v>
      </c>
      <c r="B3363" s="356">
        <v>382</v>
      </c>
      <c r="C3363" s="356" t="s">
        <v>301</v>
      </c>
      <c r="D3363" s="356">
        <v>3821005</v>
      </c>
      <c r="E3363" s="356" t="s">
        <v>9335</v>
      </c>
      <c r="F3363" s="356"/>
      <c r="G3363" s="355">
        <v>4736.2</v>
      </c>
    </row>
    <row r="3364" spans="1:7" hidden="1" x14ac:dyDescent="0.3">
      <c r="A3364" s="356">
        <v>107599</v>
      </c>
      <c r="B3364" s="356">
        <v>382</v>
      </c>
      <c r="C3364" s="356" t="s">
        <v>301</v>
      </c>
      <c r="D3364" s="356">
        <v>3822004</v>
      </c>
      <c r="E3364" s="356" t="s">
        <v>9334</v>
      </c>
      <c r="F3364" s="356"/>
      <c r="G3364" s="355">
        <v>5912.05</v>
      </c>
    </row>
    <row r="3365" spans="1:7" hidden="1" x14ac:dyDescent="0.3">
      <c r="A3365" s="356">
        <v>107600</v>
      </c>
      <c r="B3365" s="356">
        <v>382</v>
      </c>
      <c r="C3365" s="356" t="s">
        <v>301</v>
      </c>
      <c r="D3365" s="356">
        <v>3822005</v>
      </c>
      <c r="E3365" s="356" t="s">
        <v>9333</v>
      </c>
      <c r="F3365" s="356"/>
      <c r="G3365" s="355">
        <v>6362.5</v>
      </c>
    </row>
    <row r="3366" spans="1:7" hidden="1" x14ac:dyDescent="0.3">
      <c r="A3366" s="356">
        <v>107601</v>
      </c>
      <c r="B3366" s="356">
        <v>382</v>
      </c>
      <c r="C3366" s="356" t="s">
        <v>301</v>
      </c>
      <c r="D3366" s="356">
        <v>3822006</v>
      </c>
      <c r="E3366" s="356" t="s">
        <v>9332</v>
      </c>
      <c r="F3366" s="356"/>
      <c r="G3366" s="355">
        <v>9735.25</v>
      </c>
    </row>
    <row r="3367" spans="1:7" hidden="1" x14ac:dyDescent="0.3">
      <c r="A3367" s="356">
        <v>107602</v>
      </c>
      <c r="B3367" s="356">
        <v>382</v>
      </c>
      <c r="C3367" s="356" t="s">
        <v>301</v>
      </c>
      <c r="D3367" s="356">
        <v>3822007</v>
      </c>
      <c r="E3367" s="356" t="s">
        <v>9331</v>
      </c>
      <c r="F3367" s="356"/>
      <c r="G3367" s="355">
        <v>6405.25</v>
      </c>
    </row>
    <row r="3368" spans="1:7" hidden="1" x14ac:dyDescent="0.3">
      <c r="A3368" s="356">
        <v>107607</v>
      </c>
      <c r="B3368" s="356">
        <v>382</v>
      </c>
      <c r="C3368" s="356" t="s">
        <v>301</v>
      </c>
      <c r="D3368" s="356">
        <v>3822013</v>
      </c>
      <c r="E3368" s="356" t="s">
        <v>9330</v>
      </c>
      <c r="F3368" s="356"/>
      <c r="G3368" s="355">
        <v>5327.5</v>
      </c>
    </row>
    <row r="3369" spans="1:7" hidden="1" x14ac:dyDescent="0.3">
      <c r="A3369" s="356">
        <v>107608</v>
      </c>
      <c r="B3369" s="356">
        <v>382</v>
      </c>
      <c r="C3369" s="356" t="s">
        <v>301</v>
      </c>
      <c r="D3369" s="356">
        <v>3822014</v>
      </c>
      <c r="E3369" s="356" t="s">
        <v>9329</v>
      </c>
      <c r="F3369" s="356"/>
      <c r="G3369" s="355">
        <v>6569.05</v>
      </c>
    </row>
    <row r="3370" spans="1:7" hidden="1" x14ac:dyDescent="0.3">
      <c r="A3370" s="356">
        <v>107613</v>
      </c>
      <c r="B3370" s="356">
        <v>382</v>
      </c>
      <c r="C3370" s="356" t="s">
        <v>301</v>
      </c>
      <c r="D3370" s="356">
        <v>3822023</v>
      </c>
      <c r="E3370" s="356" t="s">
        <v>8935</v>
      </c>
      <c r="F3370" s="356"/>
      <c r="G3370" s="355">
        <v>9685.75</v>
      </c>
    </row>
    <row r="3371" spans="1:7" hidden="1" x14ac:dyDescent="0.3">
      <c r="A3371" s="356">
        <v>107615</v>
      </c>
      <c r="B3371" s="356">
        <v>382</v>
      </c>
      <c r="C3371" s="356" t="s">
        <v>301</v>
      </c>
      <c r="D3371" s="356">
        <v>3822025</v>
      </c>
      <c r="E3371" s="356" t="s">
        <v>9328</v>
      </c>
      <c r="F3371" s="356"/>
      <c r="G3371" s="355">
        <v>8217.17</v>
      </c>
    </row>
    <row r="3372" spans="1:7" hidden="1" x14ac:dyDescent="0.3">
      <c r="A3372" s="356">
        <v>107617</v>
      </c>
      <c r="B3372" s="356">
        <v>382</v>
      </c>
      <c r="C3372" s="356" t="s">
        <v>301</v>
      </c>
      <c r="D3372" s="356">
        <v>3822028</v>
      </c>
      <c r="E3372" s="356" t="s">
        <v>9327</v>
      </c>
      <c r="F3372" s="356"/>
      <c r="G3372" s="355">
        <v>6587.5</v>
      </c>
    </row>
    <row r="3373" spans="1:7" hidden="1" x14ac:dyDescent="0.3">
      <c r="A3373" s="356">
        <v>107620</v>
      </c>
      <c r="B3373" s="356">
        <v>382</v>
      </c>
      <c r="C3373" s="356" t="s">
        <v>301</v>
      </c>
      <c r="D3373" s="356">
        <v>3822035</v>
      </c>
      <c r="E3373" s="356" t="s">
        <v>9326</v>
      </c>
      <c r="F3373" s="356"/>
      <c r="G3373" s="355">
        <v>7296.25</v>
      </c>
    </row>
    <row r="3374" spans="1:7" hidden="1" x14ac:dyDescent="0.3">
      <c r="A3374" s="356">
        <v>107621</v>
      </c>
      <c r="B3374" s="356">
        <v>382</v>
      </c>
      <c r="C3374" s="356" t="s">
        <v>301</v>
      </c>
      <c r="D3374" s="356">
        <v>3822036</v>
      </c>
      <c r="E3374" s="356" t="s">
        <v>9325</v>
      </c>
      <c r="F3374" s="356"/>
      <c r="G3374" s="355">
        <v>8961.25</v>
      </c>
    </row>
    <row r="3375" spans="1:7" hidden="1" x14ac:dyDescent="0.3">
      <c r="A3375" s="356">
        <v>107622</v>
      </c>
      <c r="B3375" s="356">
        <v>382</v>
      </c>
      <c r="C3375" s="356" t="s">
        <v>301</v>
      </c>
      <c r="D3375" s="356">
        <v>3822037</v>
      </c>
      <c r="E3375" s="356" t="s">
        <v>9324</v>
      </c>
      <c r="F3375" s="356"/>
      <c r="G3375" s="355">
        <v>7534.75</v>
      </c>
    </row>
    <row r="3376" spans="1:7" hidden="1" x14ac:dyDescent="0.3">
      <c r="A3376" s="356">
        <v>107623</v>
      </c>
      <c r="B3376" s="356">
        <v>382</v>
      </c>
      <c r="C3376" s="356" t="s">
        <v>301</v>
      </c>
      <c r="D3376" s="356">
        <v>3822038</v>
      </c>
      <c r="E3376" s="356" t="s">
        <v>9323</v>
      </c>
      <c r="F3376" s="356"/>
      <c r="G3376" s="355">
        <v>6216.25</v>
      </c>
    </row>
    <row r="3377" spans="1:7" hidden="1" x14ac:dyDescent="0.3">
      <c r="A3377" s="356">
        <v>107626</v>
      </c>
      <c r="B3377" s="356">
        <v>382</v>
      </c>
      <c r="C3377" s="356" t="s">
        <v>301</v>
      </c>
      <c r="D3377" s="356">
        <v>3822041</v>
      </c>
      <c r="E3377" s="356" t="s">
        <v>9322</v>
      </c>
      <c r="F3377" s="356"/>
      <c r="G3377" s="355">
        <v>10176.25</v>
      </c>
    </row>
    <row r="3378" spans="1:7" hidden="1" x14ac:dyDescent="0.3">
      <c r="A3378" s="356">
        <v>107628</v>
      </c>
      <c r="B3378" s="356">
        <v>382</v>
      </c>
      <c r="C3378" s="356" t="s">
        <v>301</v>
      </c>
      <c r="D3378" s="356">
        <v>3822043</v>
      </c>
      <c r="E3378" s="356" t="s">
        <v>9321</v>
      </c>
      <c r="F3378" s="356"/>
      <c r="G3378" s="355">
        <v>8817.25</v>
      </c>
    </row>
    <row r="3379" spans="1:7" hidden="1" x14ac:dyDescent="0.3">
      <c r="A3379" s="356">
        <v>107630</v>
      </c>
      <c r="B3379" s="356">
        <v>382</v>
      </c>
      <c r="C3379" s="356" t="s">
        <v>301</v>
      </c>
      <c r="D3379" s="356">
        <v>3822045</v>
      </c>
      <c r="E3379" s="356" t="s">
        <v>9320</v>
      </c>
      <c r="F3379" s="356"/>
      <c r="G3379" s="355">
        <v>6587.5</v>
      </c>
    </row>
    <row r="3380" spans="1:7" hidden="1" x14ac:dyDescent="0.3">
      <c r="A3380" s="356">
        <v>107634</v>
      </c>
      <c r="B3380" s="356">
        <v>382</v>
      </c>
      <c r="C3380" s="356" t="s">
        <v>301</v>
      </c>
      <c r="D3380" s="356">
        <v>3822056</v>
      </c>
      <c r="E3380" s="356" t="s">
        <v>9319</v>
      </c>
      <c r="F3380" s="356"/>
      <c r="G3380" s="355">
        <v>7408.75</v>
      </c>
    </row>
    <row r="3381" spans="1:7" hidden="1" x14ac:dyDescent="0.3">
      <c r="A3381" s="356">
        <v>107639</v>
      </c>
      <c r="B3381" s="356">
        <v>382</v>
      </c>
      <c r="C3381" s="356" t="s">
        <v>301</v>
      </c>
      <c r="D3381" s="356">
        <v>3822065</v>
      </c>
      <c r="E3381" s="356" t="s">
        <v>7783</v>
      </c>
      <c r="F3381" s="356"/>
      <c r="G3381" s="355">
        <v>6029.5</v>
      </c>
    </row>
    <row r="3382" spans="1:7" hidden="1" x14ac:dyDescent="0.3">
      <c r="A3382" s="356">
        <v>107640</v>
      </c>
      <c r="B3382" s="356">
        <v>382</v>
      </c>
      <c r="C3382" s="356" t="s">
        <v>301</v>
      </c>
      <c r="D3382" s="356">
        <v>3822066</v>
      </c>
      <c r="E3382" s="356" t="s">
        <v>9318</v>
      </c>
      <c r="F3382" s="356"/>
      <c r="G3382" s="355">
        <v>6391.75</v>
      </c>
    </row>
    <row r="3383" spans="1:7" hidden="1" x14ac:dyDescent="0.3">
      <c r="A3383" s="356">
        <v>107641</v>
      </c>
      <c r="B3383" s="356">
        <v>382</v>
      </c>
      <c r="C3383" s="356" t="s">
        <v>301</v>
      </c>
      <c r="D3383" s="356">
        <v>3822067</v>
      </c>
      <c r="E3383" s="356" t="s">
        <v>9317</v>
      </c>
      <c r="F3383" s="356"/>
      <c r="G3383" s="355">
        <v>6891.25</v>
      </c>
    </row>
    <row r="3384" spans="1:7" hidden="1" x14ac:dyDescent="0.3">
      <c r="A3384" s="356">
        <v>107642</v>
      </c>
      <c r="B3384" s="356">
        <v>382</v>
      </c>
      <c r="C3384" s="356" t="s">
        <v>301</v>
      </c>
      <c r="D3384" s="356">
        <v>3822068</v>
      </c>
      <c r="E3384" s="356" t="s">
        <v>9316</v>
      </c>
      <c r="F3384" s="356"/>
      <c r="G3384" s="355">
        <v>8095</v>
      </c>
    </row>
    <row r="3385" spans="1:7" hidden="1" x14ac:dyDescent="0.3">
      <c r="A3385" s="356">
        <v>107643</v>
      </c>
      <c r="B3385" s="356">
        <v>382</v>
      </c>
      <c r="C3385" s="356" t="s">
        <v>301</v>
      </c>
      <c r="D3385" s="356">
        <v>3822069</v>
      </c>
      <c r="E3385" s="356" t="s">
        <v>9315</v>
      </c>
      <c r="F3385" s="356"/>
      <c r="G3385" s="355">
        <v>4956.25</v>
      </c>
    </row>
    <row r="3386" spans="1:7" hidden="1" x14ac:dyDescent="0.3">
      <c r="A3386" s="356">
        <v>107644</v>
      </c>
      <c r="B3386" s="356">
        <v>382</v>
      </c>
      <c r="C3386" s="356" t="s">
        <v>301</v>
      </c>
      <c r="D3386" s="356">
        <v>3822073</v>
      </c>
      <c r="E3386" s="356" t="s">
        <v>9314</v>
      </c>
      <c r="F3386" s="356"/>
      <c r="G3386" s="355">
        <v>5702.01</v>
      </c>
    </row>
    <row r="3387" spans="1:7" hidden="1" x14ac:dyDescent="0.3">
      <c r="A3387" s="356">
        <v>107645</v>
      </c>
      <c r="B3387" s="356">
        <v>382</v>
      </c>
      <c r="C3387" s="356" t="s">
        <v>301</v>
      </c>
      <c r="D3387" s="356">
        <v>3822074</v>
      </c>
      <c r="E3387" s="356" t="s">
        <v>9313</v>
      </c>
      <c r="F3387" s="356"/>
      <c r="G3387" s="355">
        <v>4900</v>
      </c>
    </row>
    <row r="3388" spans="1:7" hidden="1" x14ac:dyDescent="0.3">
      <c r="A3388" s="356">
        <v>107646</v>
      </c>
      <c r="B3388" s="356">
        <v>382</v>
      </c>
      <c r="C3388" s="356" t="s">
        <v>301</v>
      </c>
      <c r="D3388" s="356">
        <v>3822075</v>
      </c>
      <c r="E3388" s="356" t="s">
        <v>9312</v>
      </c>
      <c r="F3388" s="356"/>
      <c r="G3388" s="355">
        <v>6205</v>
      </c>
    </row>
    <row r="3389" spans="1:7" hidden="1" x14ac:dyDescent="0.3">
      <c r="A3389" s="356">
        <v>107647</v>
      </c>
      <c r="B3389" s="356">
        <v>382</v>
      </c>
      <c r="C3389" s="356" t="s">
        <v>301</v>
      </c>
      <c r="D3389" s="356">
        <v>3822076</v>
      </c>
      <c r="E3389" s="356" t="s">
        <v>9311</v>
      </c>
      <c r="F3389" s="356"/>
      <c r="G3389" s="355">
        <v>4753.75</v>
      </c>
    </row>
    <row r="3390" spans="1:7" hidden="1" x14ac:dyDescent="0.3">
      <c r="A3390" s="356">
        <v>107648</v>
      </c>
      <c r="B3390" s="356">
        <v>382</v>
      </c>
      <c r="C3390" s="356" t="s">
        <v>301</v>
      </c>
      <c r="D3390" s="356">
        <v>3822077</v>
      </c>
      <c r="E3390" s="356" t="s">
        <v>9310</v>
      </c>
      <c r="F3390" s="356"/>
      <c r="G3390" s="355">
        <v>4945</v>
      </c>
    </row>
    <row r="3391" spans="1:7" hidden="1" x14ac:dyDescent="0.3">
      <c r="A3391" s="356">
        <v>107650</v>
      </c>
      <c r="B3391" s="356">
        <v>382</v>
      </c>
      <c r="C3391" s="356" t="s">
        <v>301</v>
      </c>
      <c r="D3391" s="356">
        <v>3822079</v>
      </c>
      <c r="E3391" s="356" t="s">
        <v>9309</v>
      </c>
      <c r="F3391" s="356"/>
      <c r="G3391" s="355">
        <v>6200.05</v>
      </c>
    </row>
    <row r="3392" spans="1:7" hidden="1" x14ac:dyDescent="0.3">
      <c r="A3392" s="356">
        <v>107651</v>
      </c>
      <c r="B3392" s="356">
        <v>382</v>
      </c>
      <c r="C3392" s="356" t="s">
        <v>301</v>
      </c>
      <c r="D3392" s="356">
        <v>3822081</v>
      </c>
      <c r="E3392" s="356" t="s">
        <v>9308</v>
      </c>
      <c r="F3392" s="356"/>
      <c r="G3392" s="355">
        <v>5530</v>
      </c>
    </row>
    <row r="3393" spans="1:7" hidden="1" x14ac:dyDescent="0.3">
      <c r="A3393" s="356">
        <v>107655</v>
      </c>
      <c r="B3393" s="356">
        <v>382</v>
      </c>
      <c r="C3393" s="356" t="s">
        <v>301</v>
      </c>
      <c r="D3393" s="356">
        <v>3822085</v>
      </c>
      <c r="E3393" s="356" t="s">
        <v>9307</v>
      </c>
      <c r="F3393" s="356"/>
      <c r="G3393" s="355">
        <v>6227.5</v>
      </c>
    </row>
    <row r="3394" spans="1:7" hidden="1" x14ac:dyDescent="0.3">
      <c r="A3394" s="356">
        <v>107656</v>
      </c>
      <c r="B3394" s="356">
        <v>382</v>
      </c>
      <c r="C3394" s="356" t="s">
        <v>301</v>
      </c>
      <c r="D3394" s="356">
        <v>3822086</v>
      </c>
      <c r="E3394" s="356" t="s">
        <v>9306</v>
      </c>
      <c r="F3394" s="356"/>
      <c r="G3394" s="355">
        <v>4962.55</v>
      </c>
    </row>
    <row r="3395" spans="1:7" hidden="1" x14ac:dyDescent="0.3">
      <c r="A3395" s="356">
        <v>107657</v>
      </c>
      <c r="B3395" s="356">
        <v>382</v>
      </c>
      <c r="C3395" s="356" t="s">
        <v>301</v>
      </c>
      <c r="D3395" s="356">
        <v>3822087</v>
      </c>
      <c r="E3395" s="356" t="s">
        <v>9305</v>
      </c>
      <c r="F3395" s="356"/>
      <c r="G3395" s="355">
        <v>5158.75</v>
      </c>
    </row>
    <row r="3396" spans="1:7" hidden="1" x14ac:dyDescent="0.3">
      <c r="A3396" s="356">
        <v>107658</v>
      </c>
      <c r="B3396" s="356">
        <v>382</v>
      </c>
      <c r="C3396" s="356" t="s">
        <v>301</v>
      </c>
      <c r="D3396" s="356">
        <v>3822088</v>
      </c>
      <c r="E3396" s="356" t="s">
        <v>9304</v>
      </c>
      <c r="F3396" s="356"/>
      <c r="G3396" s="355">
        <v>5125</v>
      </c>
    </row>
    <row r="3397" spans="1:7" hidden="1" x14ac:dyDescent="0.3">
      <c r="A3397" s="356">
        <v>107659</v>
      </c>
      <c r="B3397" s="356">
        <v>382</v>
      </c>
      <c r="C3397" s="356" t="s">
        <v>301</v>
      </c>
      <c r="D3397" s="356">
        <v>3822089</v>
      </c>
      <c r="E3397" s="356" t="s">
        <v>9303</v>
      </c>
      <c r="F3397" s="356"/>
      <c r="G3397" s="355">
        <v>4405</v>
      </c>
    </row>
    <row r="3398" spans="1:7" hidden="1" x14ac:dyDescent="0.3">
      <c r="A3398" s="356">
        <v>107660</v>
      </c>
      <c r="B3398" s="356">
        <v>382</v>
      </c>
      <c r="C3398" s="356" t="s">
        <v>301</v>
      </c>
      <c r="D3398" s="356">
        <v>3822090</v>
      </c>
      <c r="E3398" s="356" t="s">
        <v>9302</v>
      </c>
      <c r="F3398" s="356"/>
      <c r="G3398" s="355">
        <v>6407.5</v>
      </c>
    </row>
    <row r="3399" spans="1:7" hidden="1" x14ac:dyDescent="0.3">
      <c r="A3399" s="356">
        <v>107661</v>
      </c>
      <c r="B3399" s="356">
        <v>382</v>
      </c>
      <c r="C3399" s="356" t="s">
        <v>301</v>
      </c>
      <c r="D3399" s="356">
        <v>3822091</v>
      </c>
      <c r="E3399" s="356" t="s">
        <v>9301</v>
      </c>
      <c r="F3399" s="356"/>
      <c r="G3399" s="355">
        <v>6351.25</v>
      </c>
    </row>
    <row r="3400" spans="1:7" hidden="1" x14ac:dyDescent="0.3">
      <c r="A3400" s="356">
        <v>107663</v>
      </c>
      <c r="B3400" s="356">
        <v>382</v>
      </c>
      <c r="C3400" s="356" t="s">
        <v>301</v>
      </c>
      <c r="D3400" s="356">
        <v>3822095</v>
      </c>
      <c r="E3400" s="356" t="s">
        <v>9300</v>
      </c>
      <c r="F3400" s="356"/>
      <c r="G3400" s="355">
        <v>5878.75</v>
      </c>
    </row>
    <row r="3401" spans="1:7" hidden="1" x14ac:dyDescent="0.3">
      <c r="A3401" s="356">
        <v>107664</v>
      </c>
      <c r="B3401" s="356">
        <v>382</v>
      </c>
      <c r="C3401" s="356" t="s">
        <v>301</v>
      </c>
      <c r="D3401" s="356">
        <v>3822096</v>
      </c>
      <c r="E3401" s="356" t="s">
        <v>9299</v>
      </c>
      <c r="F3401" s="356"/>
      <c r="G3401" s="355">
        <v>5068.75</v>
      </c>
    </row>
    <row r="3402" spans="1:7" hidden="1" x14ac:dyDescent="0.3">
      <c r="A3402" s="356">
        <v>107665</v>
      </c>
      <c r="B3402" s="356">
        <v>382</v>
      </c>
      <c r="C3402" s="356" t="s">
        <v>301</v>
      </c>
      <c r="D3402" s="356">
        <v>3822097</v>
      </c>
      <c r="E3402" s="356" t="s">
        <v>9298</v>
      </c>
      <c r="F3402" s="356"/>
      <c r="G3402" s="355">
        <v>7843</v>
      </c>
    </row>
    <row r="3403" spans="1:7" hidden="1" x14ac:dyDescent="0.3">
      <c r="A3403" s="356">
        <v>107666</v>
      </c>
      <c r="B3403" s="356">
        <v>382</v>
      </c>
      <c r="C3403" s="356" t="s">
        <v>301</v>
      </c>
      <c r="D3403" s="356">
        <v>3822099</v>
      </c>
      <c r="E3403" s="356" t="s">
        <v>9297</v>
      </c>
      <c r="F3403" s="356"/>
      <c r="G3403" s="355">
        <v>8680</v>
      </c>
    </row>
    <row r="3404" spans="1:7" hidden="1" x14ac:dyDescent="0.3">
      <c r="A3404" s="356">
        <v>107667</v>
      </c>
      <c r="B3404" s="356">
        <v>382</v>
      </c>
      <c r="C3404" s="356" t="s">
        <v>301</v>
      </c>
      <c r="D3404" s="356">
        <v>3822100</v>
      </c>
      <c r="E3404" s="356" t="s">
        <v>9296</v>
      </c>
      <c r="F3404" s="356"/>
      <c r="G3404" s="355">
        <v>4978.75</v>
      </c>
    </row>
    <row r="3405" spans="1:7" hidden="1" x14ac:dyDescent="0.3">
      <c r="A3405" s="356">
        <v>107669</v>
      </c>
      <c r="B3405" s="356">
        <v>382</v>
      </c>
      <c r="C3405" s="356" t="s">
        <v>301</v>
      </c>
      <c r="D3405" s="356">
        <v>3822102</v>
      </c>
      <c r="E3405" s="356" t="s">
        <v>9295</v>
      </c>
      <c r="F3405" s="356"/>
      <c r="G3405" s="355">
        <v>6547</v>
      </c>
    </row>
    <row r="3406" spans="1:7" hidden="1" x14ac:dyDescent="0.3">
      <c r="A3406" s="356">
        <v>107670</v>
      </c>
      <c r="B3406" s="356">
        <v>382</v>
      </c>
      <c r="C3406" s="356" t="s">
        <v>301</v>
      </c>
      <c r="D3406" s="356">
        <v>3822103</v>
      </c>
      <c r="E3406" s="356" t="s">
        <v>9294</v>
      </c>
      <c r="F3406" s="356"/>
      <c r="G3406" s="355">
        <v>6213.1</v>
      </c>
    </row>
    <row r="3407" spans="1:7" hidden="1" x14ac:dyDescent="0.3">
      <c r="A3407" s="356">
        <v>107671</v>
      </c>
      <c r="B3407" s="356">
        <v>382</v>
      </c>
      <c r="C3407" s="356" t="s">
        <v>301</v>
      </c>
      <c r="D3407" s="356">
        <v>3822108</v>
      </c>
      <c r="E3407" s="356" t="s">
        <v>9293</v>
      </c>
      <c r="F3407" s="356"/>
      <c r="G3407" s="355">
        <v>6731.95</v>
      </c>
    </row>
    <row r="3408" spans="1:7" hidden="1" x14ac:dyDescent="0.3">
      <c r="A3408" s="356">
        <v>107672</v>
      </c>
      <c r="B3408" s="356">
        <v>382</v>
      </c>
      <c r="C3408" s="356" t="s">
        <v>301</v>
      </c>
      <c r="D3408" s="356">
        <v>3822110</v>
      </c>
      <c r="E3408" s="356" t="s">
        <v>9292</v>
      </c>
      <c r="F3408" s="356"/>
      <c r="G3408" s="355">
        <v>7742.2</v>
      </c>
    </row>
    <row r="3409" spans="1:7" hidden="1" x14ac:dyDescent="0.3">
      <c r="A3409" s="356">
        <v>107674</v>
      </c>
      <c r="B3409" s="356">
        <v>382</v>
      </c>
      <c r="C3409" s="356" t="s">
        <v>301</v>
      </c>
      <c r="D3409" s="356">
        <v>3822114</v>
      </c>
      <c r="E3409" s="356" t="s">
        <v>9291</v>
      </c>
      <c r="F3409" s="356"/>
      <c r="G3409" s="355">
        <v>6679.75</v>
      </c>
    </row>
    <row r="3410" spans="1:7" hidden="1" x14ac:dyDescent="0.3">
      <c r="A3410" s="356">
        <v>107677</v>
      </c>
      <c r="B3410" s="356">
        <v>382</v>
      </c>
      <c r="C3410" s="356" t="s">
        <v>301</v>
      </c>
      <c r="D3410" s="356">
        <v>3822120</v>
      </c>
      <c r="E3410" s="356" t="s">
        <v>9290</v>
      </c>
      <c r="F3410" s="356"/>
      <c r="G3410" s="355">
        <v>9250.26</v>
      </c>
    </row>
    <row r="3411" spans="1:7" hidden="1" x14ac:dyDescent="0.3">
      <c r="A3411" s="356">
        <v>107678</v>
      </c>
      <c r="B3411" s="356">
        <v>382</v>
      </c>
      <c r="C3411" s="356" t="s">
        <v>301</v>
      </c>
      <c r="D3411" s="356">
        <v>3822122</v>
      </c>
      <c r="E3411" s="356" t="s">
        <v>9289</v>
      </c>
      <c r="F3411" s="356"/>
      <c r="G3411" s="355">
        <v>7127.5</v>
      </c>
    </row>
    <row r="3412" spans="1:7" hidden="1" x14ac:dyDescent="0.3">
      <c r="A3412" s="356">
        <v>107680</v>
      </c>
      <c r="B3412" s="356">
        <v>382</v>
      </c>
      <c r="C3412" s="356" t="s">
        <v>301</v>
      </c>
      <c r="D3412" s="356">
        <v>3822125</v>
      </c>
      <c r="E3412" s="356" t="s">
        <v>9288</v>
      </c>
      <c r="F3412" s="356"/>
      <c r="G3412" s="355">
        <v>6351.25</v>
      </c>
    </row>
    <row r="3413" spans="1:7" hidden="1" x14ac:dyDescent="0.3">
      <c r="A3413" s="356">
        <v>107682</v>
      </c>
      <c r="B3413" s="356">
        <v>382</v>
      </c>
      <c r="C3413" s="356" t="s">
        <v>301</v>
      </c>
      <c r="D3413" s="356">
        <v>3822129</v>
      </c>
      <c r="E3413" s="356" t="s">
        <v>9287</v>
      </c>
      <c r="F3413" s="356"/>
      <c r="G3413" s="355">
        <v>7870</v>
      </c>
    </row>
    <row r="3414" spans="1:7" hidden="1" x14ac:dyDescent="0.3">
      <c r="A3414" s="356">
        <v>107683</v>
      </c>
      <c r="B3414" s="356">
        <v>382</v>
      </c>
      <c r="C3414" s="356" t="s">
        <v>301</v>
      </c>
      <c r="D3414" s="356">
        <v>3822130</v>
      </c>
      <c r="E3414" s="356" t="s">
        <v>9286</v>
      </c>
      <c r="F3414" s="356"/>
      <c r="G3414" s="355">
        <v>8515.75</v>
      </c>
    </row>
    <row r="3415" spans="1:7" hidden="1" x14ac:dyDescent="0.3">
      <c r="A3415" s="356">
        <v>107684</v>
      </c>
      <c r="B3415" s="356">
        <v>382</v>
      </c>
      <c r="C3415" s="356" t="s">
        <v>301</v>
      </c>
      <c r="D3415" s="356">
        <v>3822134</v>
      </c>
      <c r="E3415" s="356" t="s">
        <v>9285</v>
      </c>
      <c r="F3415" s="356"/>
      <c r="G3415" s="355">
        <v>5703.25</v>
      </c>
    </row>
    <row r="3416" spans="1:7" hidden="1" x14ac:dyDescent="0.3">
      <c r="A3416" s="356">
        <v>107685</v>
      </c>
      <c r="B3416" s="356">
        <v>382</v>
      </c>
      <c r="C3416" s="356" t="s">
        <v>301</v>
      </c>
      <c r="D3416" s="356">
        <v>3822135</v>
      </c>
      <c r="E3416" s="356" t="s">
        <v>9284</v>
      </c>
      <c r="F3416" s="356"/>
      <c r="G3416" s="355">
        <v>8691.25</v>
      </c>
    </row>
    <row r="3417" spans="1:7" hidden="1" x14ac:dyDescent="0.3">
      <c r="A3417" s="356">
        <v>107688</v>
      </c>
      <c r="B3417" s="356">
        <v>382</v>
      </c>
      <c r="C3417" s="356" t="s">
        <v>301</v>
      </c>
      <c r="D3417" s="356">
        <v>3822139</v>
      </c>
      <c r="E3417" s="356" t="s">
        <v>9283</v>
      </c>
      <c r="F3417" s="356"/>
      <c r="G3417" s="355">
        <v>5653.75</v>
      </c>
    </row>
    <row r="3418" spans="1:7" hidden="1" x14ac:dyDescent="0.3">
      <c r="A3418" s="356">
        <v>107690</v>
      </c>
      <c r="B3418" s="356">
        <v>382</v>
      </c>
      <c r="C3418" s="356" t="s">
        <v>301</v>
      </c>
      <c r="D3418" s="356">
        <v>3822144</v>
      </c>
      <c r="E3418" s="356" t="s">
        <v>9282</v>
      </c>
      <c r="F3418" s="356"/>
      <c r="G3418" s="355">
        <v>5867.5</v>
      </c>
    </row>
    <row r="3419" spans="1:7" hidden="1" x14ac:dyDescent="0.3">
      <c r="A3419" s="356">
        <v>107691</v>
      </c>
      <c r="B3419" s="356">
        <v>382</v>
      </c>
      <c r="C3419" s="356" t="s">
        <v>301</v>
      </c>
      <c r="D3419" s="356">
        <v>3822145</v>
      </c>
      <c r="E3419" s="356" t="s">
        <v>9281</v>
      </c>
      <c r="F3419" s="356"/>
      <c r="G3419" s="355">
        <v>8176</v>
      </c>
    </row>
    <row r="3420" spans="1:7" hidden="1" x14ac:dyDescent="0.3">
      <c r="A3420" s="356">
        <v>107693</v>
      </c>
      <c r="B3420" s="356">
        <v>382</v>
      </c>
      <c r="C3420" s="356" t="s">
        <v>301</v>
      </c>
      <c r="D3420" s="356">
        <v>3822148</v>
      </c>
      <c r="E3420" s="356" t="s">
        <v>9280</v>
      </c>
      <c r="F3420" s="356"/>
      <c r="G3420" s="355">
        <v>7723.75</v>
      </c>
    </row>
    <row r="3421" spans="1:7" hidden="1" x14ac:dyDescent="0.3">
      <c r="A3421" s="356">
        <v>107696</v>
      </c>
      <c r="B3421" s="356">
        <v>382</v>
      </c>
      <c r="C3421" s="356" t="s">
        <v>301</v>
      </c>
      <c r="D3421" s="356">
        <v>3822151</v>
      </c>
      <c r="E3421" s="356" t="s">
        <v>9279</v>
      </c>
      <c r="F3421" s="356"/>
      <c r="G3421" s="355">
        <v>9199.75</v>
      </c>
    </row>
    <row r="3422" spans="1:7" hidden="1" x14ac:dyDescent="0.3">
      <c r="A3422" s="356">
        <v>107697</v>
      </c>
      <c r="B3422" s="356">
        <v>382</v>
      </c>
      <c r="C3422" s="356" t="s">
        <v>301</v>
      </c>
      <c r="D3422" s="356">
        <v>3822152</v>
      </c>
      <c r="E3422" s="356" t="s">
        <v>9278</v>
      </c>
      <c r="F3422" s="356"/>
      <c r="G3422" s="355">
        <v>10862.5</v>
      </c>
    </row>
    <row r="3423" spans="1:7" hidden="1" x14ac:dyDescent="0.3">
      <c r="A3423" s="356">
        <v>107698</v>
      </c>
      <c r="B3423" s="356">
        <v>382</v>
      </c>
      <c r="C3423" s="356" t="s">
        <v>301</v>
      </c>
      <c r="D3423" s="356">
        <v>3823000</v>
      </c>
      <c r="E3423" s="356" t="s">
        <v>9277</v>
      </c>
      <c r="F3423" s="356"/>
      <c r="G3423" s="355">
        <v>6225.25</v>
      </c>
    </row>
    <row r="3424" spans="1:7" hidden="1" x14ac:dyDescent="0.3">
      <c r="A3424" s="356">
        <v>107699</v>
      </c>
      <c r="B3424" s="356">
        <v>382</v>
      </c>
      <c r="C3424" s="356" t="s">
        <v>301</v>
      </c>
      <c r="D3424" s="356">
        <v>3823001</v>
      </c>
      <c r="E3424" s="356" t="s">
        <v>9276</v>
      </c>
      <c r="F3424" s="356"/>
      <c r="G3424" s="355">
        <v>8938.75</v>
      </c>
    </row>
    <row r="3425" spans="1:7" hidden="1" x14ac:dyDescent="0.3">
      <c r="A3425" s="356">
        <v>107700</v>
      </c>
      <c r="B3425" s="356">
        <v>382</v>
      </c>
      <c r="C3425" s="356" t="s">
        <v>301</v>
      </c>
      <c r="D3425" s="356">
        <v>3823002</v>
      </c>
      <c r="E3425" s="356" t="s">
        <v>9275</v>
      </c>
      <c r="F3425" s="356"/>
      <c r="G3425" s="355">
        <v>7006</v>
      </c>
    </row>
    <row r="3426" spans="1:7" hidden="1" x14ac:dyDescent="0.3">
      <c r="A3426" s="356">
        <v>107701</v>
      </c>
      <c r="B3426" s="356">
        <v>382</v>
      </c>
      <c r="C3426" s="356" t="s">
        <v>301</v>
      </c>
      <c r="D3426" s="356">
        <v>3823003</v>
      </c>
      <c r="E3426" s="356" t="s">
        <v>9274</v>
      </c>
      <c r="F3426" s="356"/>
      <c r="G3426" s="355">
        <v>5833.75</v>
      </c>
    </row>
    <row r="3427" spans="1:7" hidden="1" x14ac:dyDescent="0.3">
      <c r="A3427" s="356">
        <v>107702</v>
      </c>
      <c r="B3427" s="356">
        <v>382</v>
      </c>
      <c r="C3427" s="356" t="s">
        <v>301</v>
      </c>
      <c r="D3427" s="356">
        <v>3823004</v>
      </c>
      <c r="E3427" s="356" t="s">
        <v>9273</v>
      </c>
      <c r="F3427" s="356"/>
      <c r="G3427" s="355">
        <v>5197</v>
      </c>
    </row>
    <row r="3428" spans="1:7" hidden="1" x14ac:dyDescent="0.3">
      <c r="A3428" s="356">
        <v>107705</v>
      </c>
      <c r="B3428" s="356">
        <v>382</v>
      </c>
      <c r="C3428" s="356" t="s">
        <v>301</v>
      </c>
      <c r="D3428" s="356">
        <v>3823008</v>
      </c>
      <c r="E3428" s="356" t="s">
        <v>9272</v>
      </c>
      <c r="F3428" s="356"/>
      <c r="G3428" s="355">
        <v>6891.25</v>
      </c>
    </row>
    <row r="3429" spans="1:7" hidden="1" x14ac:dyDescent="0.3">
      <c r="A3429" s="356">
        <v>107706</v>
      </c>
      <c r="B3429" s="356">
        <v>382</v>
      </c>
      <c r="C3429" s="356" t="s">
        <v>301</v>
      </c>
      <c r="D3429" s="356">
        <v>3823009</v>
      </c>
      <c r="E3429" s="356" t="s">
        <v>9271</v>
      </c>
      <c r="F3429" s="356"/>
      <c r="G3429" s="355">
        <v>8263.75</v>
      </c>
    </row>
    <row r="3430" spans="1:7" hidden="1" x14ac:dyDescent="0.3">
      <c r="A3430" s="356">
        <v>107707</v>
      </c>
      <c r="B3430" s="356">
        <v>382</v>
      </c>
      <c r="C3430" s="356" t="s">
        <v>301</v>
      </c>
      <c r="D3430" s="356">
        <v>3823010</v>
      </c>
      <c r="E3430" s="356" t="s">
        <v>9270</v>
      </c>
      <c r="F3430" s="356"/>
      <c r="G3430" s="355">
        <v>10930</v>
      </c>
    </row>
    <row r="3431" spans="1:7" hidden="1" x14ac:dyDescent="0.3">
      <c r="A3431" s="356">
        <v>107709</v>
      </c>
      <c r="B3431" s="356">
        <v>382</v>
      </c>
      <c r="C3431" s="356" t="s">
        <v>301</v>
      </c>
      <c r="D3431" s="356">
        <v>3823014</v>
      </c>
      <c r="E3431" s="356" t="s">
        <v>9269</v>
      </c>
      <c r="F3431" s="356"/>
      <c r="G3431" s="355">
        <v>5507.5</v>
      </c>
    </row>
    <row r="3432" spans="1:7" hidden="1" x14ac:dyDescent="0.3">
      <c r="A3432" s="356">
        <v>107710</v>
      </c>
      <c r="B3432" s="356">
        <v>382</v>
      </c>
      <c r="C3432" s="356" t="s">
        <v>301</v>
      </c>
      <c r="D3432" s="356">
        <v>3823015</v>
      </c>
      <c r="E3432" s="356" t="s">
        <v>9268</v>
      </c>
      <c r="F3432" s="356"/>
      <c r="G3432" s="355">
        <v>7847.5</v>
      </c>
    </row>
    <row r="3433" spans="1:7" hidden="1" x14ac:dyDescent="0.3">
      <c r="A3433" s="356">
        <v>107711</v>
      </c>
      <c r="B3433" s="356">
        <v>382</v>
      </c>
      <c r="C3433" s="356" t="s">
        <v>301</v>
      </c>
      <c r="D3433" s="356">
        <v>3823016</v>
      </c>
      <c r="E3433" s="356" t="s">
        <v>9267</v>
      </c>
      <c r="F3433" s="356"/>
      <c r="G3433" s="355">
        <v>5912.5</v>
      </c>
    </row>
    <row r="3434" spans="1:7" hidden="1" x14ac:dyDescent="0.3">
      <c r="A3434" s="356">
        <v>107713</v>
      </c>
      <c r="B3434" s="356">
        <v>382</v>
      </c>
      <c r="C3434" s="356" t="s">
        <v>301</v>
      </c>
      <c r="D3434" s="356">
        <v>3823021</v>
      </c>
      <c r="E3434" s="356" t="s">
        <v>9266</v>
      </c>
      <c r="F3434" s="356"/>
      <c r="G3434" s="355">
        <v>6362.5</v>
      </c>
    </row>
    <row r="3435" spans="1:7" hidden="1" x14ac:dyDescent="0.3">
      <c r="A3435" s="356">
        <v>107714</v>
      </c>
      <c r="B3435" s="356">
        <v>382</v>
      </c>
      <c r="C3435" s="356" t="s">
        <v>301</v>
      </c>
      <c r="D3435" s="356">
        <v>3823022</v>
      </c>
      <c r="E3435" s="356" t="s">
        <v>9265</v>
      </c>
      <c r="F3435" s="356"/>
      <c r="G3435" s="355">
        <v>5012.5</v>
      </c>
    </row>
    <row r="3436" spans="1:7" hidden="1" x14ac:dyDescent="0.3">
      <c r="A3436" s="356">
        <v>107715</v>
      </c>
      <c r="B3436" s="356">
        <v>382</v>
      </c>
      <c r="C3436" s="356" t="s">
        <v>301</v>
      </c>
      <c r="D3436" s="356">
        <v>3823023</v>
      </c>
      <c r="E3436" s="356" t="s">
        <v>9264</v>
      </c>
      <c r="F3436" s="356"/>
      <c r="G3436" s="355">
        <v>5991.25</v>
      </c>
    </row>
    <row r="3437" spans="1:7" hidden="1" x14ac:dyDescent="0.3">
      <c r="A3437" s="356">
        <v>107717</v>
      </c>
      <c r="B3437" s="356">
        <v>382</v>
      </c>
      <c r="C3437" s="356" t="s">
        <v>301</v>
      </c>
      <c r="D3437" s="356">
        <v>3823027</v>
      </c>
      <c r="E3437" s="356" t="s">
        <v>9263</v>
      </c>
      <c r="F3437" s="356"/>
      <c r="G3437" s="355">
        <v>4776.25</v>
      </c>
    </row>
    <row r="3438" spans="1:7" hidden="1" x14ac:dyDescent="0.3">
      <c r="A3438" s="356">
        <v>107718</v>
      </c>
      <c r="B3438" s="356">
        <v>382</v>
      </c>
      <c r="C3438" s="356" t="s">
        <v>301</v>
      </c>
      <c r="D3438" s="356">
        <v>3823028</v>
      </c>
      <c r="E3438" s="356" t="s">
        <v>9262</v>
      </c>
      <c r="F3438" s="356"/>
      <c r="G3438" s="355">
        <v>8578.75</v>
      </c>
    </row>
    <row r="3439" spans="1:7" hidden="1" x14ac:dyDescent="0.3">
      <c r="A3439" s="356">
        <v>107719</v>
      </c>
      <c r="B3439" s="356">
        <v>382</v>
      </c>
      <c r="C3439" s="356" t="s">
        <v>301</v>
      </c>
      <c r="D3439" s="356">
        <v>3823032</v>
      </c>
      <c r="E3439" s="356" t="s">
        <v>9261</v>
      </c>
      <c r="F3439" s="356"/>
      <c r="G3439" s="355">
        <v>6306.25</v>
      </c>
    </row>
    <row r="3440" spans="1:7" hidden="1" x14ac:dyDescent="0.3">
      <c r="A3440" s="356">
        <v>107721</v>
      </c>
      <c r="B3440" s="356">
        <v>382</v>
      </c>
      <c r="C3440" s="356" t="s">
        <v>301</v>
      </c>
      <c r="D3440" s="356">
        <v>3823034</v>
      </c>
      <c r="E3440" s="356" t="s">
        <v>9260</v>
      </c>
      <c r="F3440" s="356"/>
      <c r="G3440" s="355">
        <v>6745</v>
      </c>
    </row>
    <row r="3441" spans="1:7" hidden="1" x14ac:dyDescent="0.3">
      <c r="A3441" s="356">
        <v>107722</v>
      </c>
      <c r="B3441" s="356">
        <v>382</v>
      </c>
      <c r="C3441" s="356" t="s">
        <v>301</v>
      </c>
      <c r="D3441" s="356">
        <v>3823036</v>
      </c>
      <c r="E3441" s="356" t="s">
        <v>9259</v>
      </c>
      <c r="F3441" s="356"/>
      <c r="G3441" s="355">
        <v>4562.5</v>
      </c>
    </row>
    <row r="3442" spans="1:7" hidden="1" x14ac:dyDescent="0.3">
      <c r="A3442" s="356">
        <v>107723</v>
      </c>
      <c r="B3442" s="356">
        <v>382</v>
      </c>
      <c r="C3442" s="356" t="s">
        <v>301</v>
      </c>
      <c r="D3442" s="356">
        <v>3823037</v>
      </c>
      <c r="E3442" s="356" t="s">
        <v>9258</v>
      </c>
      <c r="F3442" s="356"/>
      <c r="G3442" s="355">
        <v>8970.25</v>
      </c>
    </row>
    <row r="3443" spans="1:7" hidden="1" x14ac:dyDescent="0.3">
      <c r="A3443" s="356">
        <v>107725</v>
      </c>
      <c r="B3443" s="356">
        <v>382</v>
      </c>
      <c r="C3443" s="356" t="s">
        <v>301</v>
      </c>
      <c r="D3443" s="356">
        <v>3823041</v>
      </c>
      <c r="E3443" s="356" t="s">
        <v>9257</v>
      </c>
      <c r="F3443" s="356"/>
      <c r="G3443" s="355">
        <v>8725</v>
      </c>
    </row>
    <row r="3444" spans="1:7" hidden="1" x14ac:dyDescent="0.3">
      <c r="A3444" s="356">
        <v>107727</v>
      </c>
      <c r="B3444" s="356">
        <v>382</v>
      </c>
      <c r="C3444" s="356" t="s">
        <v>301</v>
      </c>
      <c r="D3444" s="356">
        <v>3823045</v>
      </c>
      <c r="E3444" s="356" t="s">
        <v>9256</v>
      </c>
      <c r="F3444" s="356" t="s">
        <v>294</v>
      </c>
      <c r="G3444" s="355">
        <v>5984.55</v>
      </c>
    </row>
    <row r="3445" spans="1:7" hidden="1" x14ac:dyDescent="0.3">
      <c r="A3445" s="356">
        <v>107728</v>
      </c>
      <c r="B3445" s="356">
        <v>382</v>
      </c>
      <c r="C3445" s="356" t="s">
        <v>301</v>
      </c>
      <c r="D3445" s="356">
        <v>3823046</v>
      </c>
      <c r="E3445" s="356" t="s">
        <v>9255</v>
      </c>
      <c r="F3445" s="356"/>
      <c r="G3445" s="355">
        <v>9154.52</v>
      </c>
    </row>
    <row r="3446" spans="1:7" hidden="1" x14ac:dyDescent="0.3">
      <c r="A3446" s="356">
        <v>107730</v>
      </c>
      <c r="B3446" s="356">
        <v>382</v>
      </c>
      <c r="C3446" s="356" t="s">
        <v>301</v>
      </c>
      <c r="D3446" s="356">
        <v>3823048</v>
      </c>
      <c r="E3446" s="356" t="s">
        <v>9254</v>
      </c>
      <c r="F3446" s="356"/>
      <c r="G3446" s="355">
        <v>9207.4</v>
      </c>
    </row>
    <row r="3447" spans="1:7" hidden="1" x14ac:dyDescent="0.3">
      <c r="A3447" s="356">
        <v>107732</v>
      </c>
      <c r="B3447" s="356">
        <v>382</v>
      </c>
      <c r="C3447" s="356" t="s">
        <v>301</v>
      </c>
      <c r="D3447" s="356">
        <v>3823304</v>
      </c>
      <c r="E3447" s="356" t="s">
        <v>9253</v>
      </c>
      <c r="F3447" s="356" t="s">
        <v>294</v>
      </c>
      <c r="G3447" s="355">
        <v>8239.59</v>
      </c>
    </row>
    <row r="3448" spans="1:7" hidden="1" x14ac:dyDescent="0.3">
      <c r="A3448" s="356">
        <v>107733</v>
      </c>
      <c r="B3448" s="356">
        <v>382</v>
      </c>
      <c r="C3448" s="356" t="s">
        <v>301</v>
      </c>
      <c r="D3448" s="356">
        <v>3823310</v>
      </c>
      <c r="E3448" s="356" t="s">
        <v>9252</v>
      </c>
      <c r="F3448" s="356" t="s">
        <v>294</v>
      </c>
      <c r="G3448" s="355">
        <v>6920.1</v>
      </c>
    </row>
    <row r="3449" spans="1:7" hidden="1" x14ac:dyDescent="0.3">
      <c r="A3449" s="356">
        <v>107734</v>
      </c>
      <c r="B3449" s="356">
        <v>382</v>
      </c>
      <c r="C3449" s="356" t="s">
        <v>301</v>
      </c>
      <c r="D3449" s="356">
        <v>3823314</v>
      </c>
      <c r="E3449" s="356" t="s">
        <v>9251</v>
      </c>
      <c r="F3449" s="356" t="s">
        <v>294</v>
      </c>
      <c r="G3449" s="355">
        <v>7199.55</v>
      </c>
    </row>
    <row r="3450" spans="1:7" hidden="1" x14ac:dyDescent="0.3">
      <c r="A3450" s="356">
        <v>107736</v>
      </c>
      <c r="B3450" s="356">
        <v>382</v>
      </c>
      <c r="C3450" s="356" t="s">
        <v>301</v>
      </c>
      <c r="D3450" s="356">
        <v>3823320</v>
      </c>
      <c r="E3450" s="356" t="s">
        <v>9250</v>
      </c>
      <c r="F3450" s="356" t="s">
        <v>294</v>
      </c>
      <c r="G3450" s="355">
        <v>7148.52</v>
      </c>
    </row>
    <row r="3451" spans="1:7" hidden="1" x14ac:dyDescent="0.3">
      <c r="A3451" s="356">
        <v>107737</v>
      </c>
      <c r="B3451" s="356">
        <v>382</v>
      </c>
      <c r="C3451" s="356" t="s">
        <v>301</v>
      </c>
      <c r="D3451" s="356">
        <v>3823321</v>
      </c>
      <c r="E3451" s="356" t="s">
        <v>9249</v>
      </c>
      <c r="F3451" s="356" t="s">
        <v>294</v>
      </c>
      <c r="G3451" s="355">
        <v>7170.39</v>
      </c>
    </row>
    <row r="3452" spans="1:7" hidden="1" x14ac:dyDescent="0.3">
      <c r="A3452" s="356">
        <v>107739</v>
      </c>
      <c r="B3452" s="356">
        <v>382</v>
      </c>
      <c r="C3452" s="356" t="s">
        <v>301</v>
      </c>
      <c r="D3452" s="356">
        <v>3823323</v>
      </c>
      <c r="E3452" s="356" t="s">
        <v>9248</v>
      </c>
      <c r="F3452" s="356" t="s">
        <v>294</v>
      </c>
      <c r="G3452" s="355">
        <v>6798.6</v>
      </c>
    </row>
    <row r="3453" spans="1:7" hidden="1" x14ac:dyDescent="0.3">
      <c r="A3453" s="356">
        <v>107740</v>
      </c>
      <c r="B3453" s="356">
        <v>382</v>
      </c>
      <c r="C3453" s="356" t="s">
        <v>301</v>
      </c>
      <c r="D3453" s="356">
        <v>3823324</v>
      </c>
      <c r="E3453" s="356" t="s">
        <v>9247</v>
      </c>
      <c r="F3453" s="356" t="s">
        <v>294</v>
      </c>
      <c r="G3453" s="355">
        <v>6592.05</v>
      </c>
    </row>
    <row r="3454" spans="1:7" hidden="1" x14ac:dyDescent="0.3">
      <c r="A3454" s="356">
        <v>107741</v>
      </c>
      <c r="B3454" s="356">
        <v>382</v>
      </c>
      <c r="C3454" s="356" t="s">
        <v>301</v>
      </c>
      <c r="D3454" s="356">
        <v>3823325</v>
      </c>
      <c r="E3454" s="356" t="s">
        <v>9246</v>
      </c>
      <c r="F3454" s="356" t="s">
        <v>294</v>
      </c>
      <c r="G3454" s="355">
        <v>5826.6</v>
      </c>
    </row>
    <row r="3455" spans="1:7" hidden="1" x14ac:dyDescent="0.3">
      <c r="A3455" s="356">
        <v>107742</v>
      </c>
      <c r="B3455" s="356">
        <v>382</v>
      </c>
      <c r="C3455" s="356" t="s">
        <v>301</v>
      </c>
      <c r="D3455" s="356">
        <v>3823326</v>
      </c>
      <c r="E3455" s="356" t="s">
        <v>9245</v>
      </c>
      <c r="F3455" s="356" t="s">
        <v>294</v>
      </c>
      <c r="G3455" s="355">
        <v>5158.3500000000004</v>
      </c>
    </row>
    <row r="3456" spans="1:7" hidden="1" x14ac:dyDescent="0.3">
      <c r="A3456" s="356">
        <v>107745</v>
      </c>
      <c r="B3456" s="356">
        <v>382</v>
      </c>
      <c r="C3456" s="356" t="s">
        <v>301</v>
      </c>
      <c r="D3456" s="356">
        <v>3823329</v>
      </c>
      <c r="E3456" s="356" t="s">
        <v>9244</v>
      </c>
      <c r="F3456" s="356" t="s">
        <v>294</v>
      </c>
      <c r="G3456" s="355">
        <v>6033.15</v>
      </c>
    </row>
    <row r="3457" spans="1:7" hidden="1" x14ac:dyDescent="0.3">
      <c r="A3457" s="356">
        <v>107747</v>
      </c>
      <c r="B3457" s="356">
        <v>382</v>
      </c>
      <c r="C3457" s="356" t="s">
        <v>301</v>
      </c>
      <c r="D3457" s="356">
        <v>3823332</v>
      </c>
      <c r="E3457" s="356" t="s">
        <v>9243</v>
      </c>
      <c r="F3457" s="356"/>
      <c r="G3457" s="355">
        <v>6603.25</v>
      </c>
    </row>
    <row r="3458" spans="1:7" hidden="1" x14ac:dyDescent="0.3">
      <c r="A3458" s="356">
        <v>107748</v>
      </c>
      <c r="B3458" s="356">
        <v>382</v>
      </c>
      <c r="C3458" s="356" t="s">
        <v>301</v>
      </c>
      <c r="D3458" s="356">
        <v>3823336</v>
      </c>
      <c r="E3458" s="356" t="s">
        <v>1233</v>
      </c>
      <c r="F3458" s="356" t="s">
        <v>294</v>
      </c>
      <c r="G3458" s="355">
        <v>6871.5</v>
      </c>
    </row>
    <row r="3459" spans="1:7" hidden="1" x14ac:dyDescent="0.3">
      <c r="A3459" s="356">
        <v>107749</v>
      </c>
      <c r="B3459" s="356">
        <v>382</v>
      </c>
      <c r="C3459" s="356" t="s">
        <v>301</v>
      </c>
      <c r="D3459" s="356">
        <v>3823400</v>
      </c>
      <c r="E3459" s="356" t="s">
        <v>9242</v>
      </c>
      <c r="F3459" s="356" t="s">
        <v>294</v>
      </c>
      <c r="G3459" s="355">
        <v>8176.41</v>
      </c>
    </row>
    <row r="3460" spans="1:7" hidden="1" x14ac:dyDescent="0.3">
      <c r="A3460" s="356">
        <v>107750</v>
      </c>
      <c r="B3460" s="356">
        <v>382</v>
      </c>
      <c r="C3460" s="356" t="s">
        <v>301</v>
      </c>
      <c r="D3460" s="356">
        <v>3823401</v>
      </c>
      <c r="E3460" s="356" t="s">
        <v>9241</v>
      </c>
      <c r="F3460" s="356" t="s">
        <v>294</v>
      </c>
      <c r="G3460" s="355">
        <v>9423</v>
      </c>
    </row>
    <row r="3461" spans="1:7" hidden="1" x14ac:dyDescent="0.3">
      <c r="A3461" s="356">
        <v>107751</v>
      </c>
      <c r="B3461" s="356">
        <v>382</v>
      </c>
      <c r="C3461" s="356" t="s">
        <v>301</v>
      </c>
      <c r="D3461" s="356">
        <v>3823402</v>
      </c>
      <c r="E3461" s="356" t="s">
        <v>8682</v>
      </c>
      <c r="F3461" s="356" t="s">
        <v>294</v>
      </c>
      <c r="G3461" s="355">
        <v>7036.74</v>
      </c>
    </row>
    <row r="3462" spans="1:7" hidden="1" x14ac:dyDescent="0.3">
      <c r="A3462" s="356">
        <v>107752</v>
      </c>
      <c r="B3462" s="356">
        <v>382</v>
      </c>
      <c r="C3462" s="356" t="s">
        <v>301</v>
      </c>
      <c r="D3462" s="356">
        <v>3823405</v>
      </c>
      <c r="E3462" s="356" t="s">
        <v>9240</v>
      </c>
      <c r="F3462" s="356" t="s">
        <v>294</v>
      </c>
      <c r="G3462" s="355">
        <v>7379.37</v>
      </c>
    </row>
    <row r="3463" spans="1:7" hidden="1" x14ac:dyDescent="0.3">
      <c r="A3463" s="356">
        <v>107753</v>
      </c>
      <c r="B3463" s="356">
        <v>382</v>
      </c>
      <c r="C3463" s="356" t="s">
        <v>301</v>
      </c>
      <c r="D3463" s="356">
        <v>3823408</v>
      </c>
      <c r="E3463" s="356" t="s">
        <v>9239</v>
      </c>
      <c r="F3463" s="356" t="s">
        <v>294</v>
      </c>
      <c r="G3463" s="355">
        <v>9405.99</v>
      </c>
    </row>
    <row r="3464" spans="1:7" hidden="1" x14ac:dyDescent="0.3">
      <c r="A3464" s="356">
        <v>107756</v>
      </c>
      <c r="B3464" s="356">
        <v>382</v>
      </c>
      <c r="C3464" s="356" t="s">
        <v>301</v>
      </c>
      <c r="D3464" s="356">
        <v>3824009</v>
      </c>
      <c r="E3464" s="356" t="s">
        <v>9238</v>
      </c>
      <c r="F3464" s="356"/>
      <c r="G3464" s="355">
        <v>15958.75</v>
      </c>
    </row>
    <row r="3465" spans="1:7" hidden="1" x14ac:dyDescent="0.3">
      <c r="A3465" s="356">
        <v>107758</v>
      </c>
      <c r="B3465" s="356">
        <v>382</v>
      </c>
      <c r="C3465" s="356" t="s">
        <v>301</v>
      </c>
      <c r="D3465" s="356">
        <v>3824019</v>
      </c>
      <c r="E3465" s="356" t="s">
        <v>9237</v>
      </c>
      <c r="F3465" s="356"/>
      <c r="G3465" s="355">
        <v>12764.88</v>
      </c>
    </row>
    <row r="3466" spans="1:7" hidden="1" x14ac:dyDescent="0.3">
      <c r="A3466" s="356">
        <v>107769</v>
      </c>
      <c r="B3466" s="356">
        <v>382</v>
      </c>
      <c r="C3466" s="356" t="s">
        <v>301</v>
      </c>
      <c r="D3466" s="356">
        <v>3824046</v>
      </c>
      <c r="E3466" s="356" t="s">
        <v>9236</v>
      </c>
      <c r="F3466" s="356"/>
      <c r="G3466" s="355">
        <v>26325.62</v>
      </c>
    </row>
    <row r="3467" spans="1:7" hidden="1" x14ac:dyDescent="0.3">
      <c r="A3467" s="356">
        <v>107775</v>
      </c>
      <c r="B3467" s="356">
        <v>382</v>
      </c>
      <c r="C3467" s="356" t="s">
        <v>301</v>
      </c>
      <c r="D3467" s="356">
        <v>3824057</v>
      </c>
      <c r="E3467" s="356" t="s">
        <v>9235</v>
      </c>
      <c r="F3467" s="356"/>
      <c r="G3467" s="355">
        <v>19153.75</v>
      </c>
    </row>
    <row r="3468" spans="1:7" hidden="1" x14ac:dyDescent="0.3">
      <c r="A3468" s="356">
        <v>107778</v>
      </c>
      <c r="B3468" s="356">
        <v>382</v>
      </c>
      <c r="C3468" s="356" t="s">
        <v>301</v>
      </c>
      <c r="D3468" s="356">
        <v>3824061</v>
      </c>
      <c r="E3468" s="356" t="s">
        <v>9234</v>
      </c>
      <c r="F3468" s="356"/>
      <c r="G3468" s="355">
        <v>19575.62</v>
      </c>
    </row>
    <row r="3469" spans="1:7" hidden="1" x14ac:dyDescent="0.3">
      <c r="A3469" s="356">
        <v>107780</v>
      </c>
      <c r="B3469" s="356">
        <v>382</v>
      </c>
      <c r="C3469" s="356" t="s">
        <v>301</v>
      </c>
      <c r="D3469" s="356">
        <v>3824500</v>
      </c>
      <c r="E3469" s="356" t="s">
        <v>9233</v>
      </c>
      <c r="F3469" s="356"/>
      <c r="G3469" s="355">
        <v>25009.38</v>
      </c>
    </row>
    <row r="3470" spans="1:7" hidden="1" x14ac:dyDescent="0.3">
      <c r="A3470" s="356">
        <v>107782</v>
      </c>
      <c r="B3470" s="356">
        <v>382</v>
      </c>
      <c r="C3470" s="356" t="s">
        <v>301</v>
      </c>
      <c r="D3470" s="356">
        <v>3824613</v>
      </c>
      <c r="E3470" s="356" t="s">
        <v>9232</v>
      </c>
      <c r="F3470" s="356" t="s">
        <v>294</v>
      </c>
      <c r="G3470" s="355">
        <v>18535.5</v>
      </c>
    </row>
    <row r="3471" spans="1:7" hidden="1" x14ac:dyDescent="0.3">
      <c r="A3471" s="356">
        <v>107797</v>
      </c>
      <c r="B3471" s="356">
        <v>382</v>
      </c>
      <c r="C3471" s="356" t="s">
        <v>301</v>
      </c>
      <c r="D3471" s="356">
        <v>3827001</v>
      </c>
      <c r="E3471" s="356" t="s">
        <v>9231</v>
      </c>
      <c r="F3471" s="356"/>
      <c r="G3471" s="355">
        <v>7813.75</v>
      </c>
    </row>
    <row r="3472" spans="1:7" hidden="1" x14ac:dyDescent="0.3">
      <c r="A3472" s="356">
        <v>107799</v>
      </c>
      <c r="B3472" s="356">
        <v>382</v>
      </c>
      <c r="C3472" s="356" t="s">
        <v>301</v>
      </c>
      <c r="D3472" s="356">
        <v>3827005</v>
      </c>
      <c r="E3472" s="356" t="s">
        <v>9230</v>
      </c>
      <c r="F3472" s="356"/>
      <c r="G3472" s="355">
        <v>10446.25</v>
      </c>
    </row>
    <row r="3473" spans="1:7" hidden="1" x14ac:dyDescent="0.3">
      <c r="A3473" s="356">
        <v>107801</v>
      </c>
      <c r="B3473" s="356">
        <v>382</v>
      </c>
      <c r="C3473" s="356" t="s">
        <v>301</v>
      </c>
      <c r="D3473" s="356">
        <v>3827010</v>
      </c>
      <c r="E3473" s="356" t="s">
        <v>9229</v>
      </c>
      <c r="F3473" s="356"/>
      <c r="G3473" s="355">
        <v>8623.75</v>
      </c>
    </row>
    <row r="3474" spans="1:7" hidden="1" x14ac:dyDescent="0.3">
      <c r="A3474" s="356">
        <v>107802</v>
      </c>
      <c r="B3474" s="356">
        <v>382</v>
      </c>
      <c r="C3474" s="356" t="s">
        <v>301</v>
      </c>
      <c r="D3474" s="356">
        <v>3827011</v>
      </c>
      <c r="E3474" s="356" t="s">
        <v>9228</v>
      </c>
      <c r="F3474" s="356"/>
      <c r="G3474" s="355">
        <v>8488.75</v>
      </c>
    </row>
    <row r="3475" spans="1:7" hidden="1" x14ac:dyDescent="0.3">
      <c r="A3475" s="356">
        <v>107809</v>
      </c>
      <c r="B3475" s="356">
        <v>383</v>
      </c>
      <c r="C3475" s="356" t="s">
        <v>372</v>
      </c>
      <c r="D3475" s="356">
        <v>3832270</v>
      </c>
      <c r="E3475" s="356" t="s">
        <v>9227</v>
      </c>
      <c r="F3475" s="356"/>
      <c r="G3475" s="355">
        <v>8916.7000000000007</v>
      </c>
    </row>
    <row r="3476" spans="1:7" hidden="1" x14ac:dyDescent="0.3">
      <c r="A3476" s="356">
        <v>107810</v>
      </c>
      <c r="B3476" s="356">
        <v>383</v>
      </c>
      <c r="C3476" s="356" t="s">
        <v>372</v>
      </c>
      <c r="D3476" s="356">
        <v>3832271</v>
      </c>
      <c r="E3476" s="356" t="s">
        <v>9226</v>
      </c>
      <c r="F3476" s="356"/>
      <c r="G3476" s="355">
        <v>7487.5</v>
      </c>
    </row>
    <row r="3477" spans="1:7" hidden="1" x14ac:dyDescent="0.3">
      <c r="A3477" s="356">
        <v>107813</v>
      </c>
      <c r="B3477" s="356">
        <v>383</v>
      </c>
      <c r="C3477" s="356" t="s">
        <v>372</v>
      </c>
      <c r="D3477" s="356">
        <v>3832275</v>
      </c>
      <c r="E3477" s="356" t="s">
        <v>9225</v>
      </c>
      <c r="F3477" s="356"/>
      <c r="G3477" s="355">
        <v>7751.65</v>
      </c>
    </row>
    <row r="3478" spans="1:7" hidden="1" x14ac:dyDescent="0.3">
      <c r="A3478" s="356">
        <v>107817</v>
      </c>
      <c r="B3478" s="356">
        <v>383</v>
      </c>
      <c r="C3478" s="356" t="s">
        <v>372</v>
      </c>
      <c r="D3478" s="356">
        <v>3832283</v>
      </c>
      <c r="E3478" s="356" t="s">
        <v>9224</v>
      </c>
      <c r="F3478" s="356"/>
      <c r="G3478" s="355">
        <v>6373.75</v>
      </c>
    </row>
    <row r="3479" spans="1:7" hidden="1" x14ac:dyDescent="0.3">
      <c r="A3479" s="356">
        <v>107820</v>
      </c>
      <c r="B3479" s="356">
        <v>383</v>
      </c>
      <c r="C3479" s="356" t="s">
        <v>372</v>
      </c>
      <c r="D3479" s="356">
        <v>3832286</v>
      </c>
      <c r="E3479" s="356" t="s">
        <v>9223</v>
      </c>
      <c r="F3479" s="356"/>
      <c r="G3479" s="355">
        <v>9055.75</v>
      </c>
    </row>
    <row r="3480" spans="1:7" hidden="1" x14ac:dyDescent="0.3">
      <c r="A3480" s="356">
        <v>107824</v>
      </c>
      <c r="B3480" s="356">
        <v>383</v>
      </c>
      <c r="C3480" s="356" t="s">
        <v>372</v>
      </c>
      <c r="D3480" s="356">
        <v>3832293</v>
      </c>
      <c r="E3480" s="356" t="s">
        <v>9222</v>
      </c>
      <c r="F3480" s="356"/>
      <c r="G3480" s="355">
        <v>9042.25</v>
      </c>
    </row>
    <row r="3481" spans="1:7" hidden="1" x14ac:dyDescent="0.3">
      <c r="A3481" s="356">
        <v>107827</v>
      </c>
      <c r="B3481" s="356">
        <v>383</v>
      </c>
      <c r="C3481" s="356" t="s">
        <v>372</v>
      </c>
      <c r="D3481" s="356">
        <v>3832302</v>
      </c>
      <c r="E3481" s="356" t="s">
        <v>9221</v>
      </c>
      <c r="F3481" s="356"/>
      <c r="G3481" s="355">
        <v>6118.6</v>
      </c>
    </row>
    <row r="3482" spans="1:7" hidden="1" x14ac:dyDescent="0.3">
      <c r="A3482" s="356">
        <v>107828</v>
      </c>
      <c r="B3482" s="356">
        <v>383</v>
      </c>
      <c r="C3482" s="356" t="s">
        <v>372</v>
      </c>
      <c r="D3482" s="356">
        <v>3832303</v>
      </c>
      <c r="E3482" s="356" t="s">
        <v>9028</v>
      </c>
      <c r="F3482" s="356"/>
      <c r="G3482" s="355">
        <v>7487.5</v>
      </c>
    </row>
    <row r="3483" spans="1:7" hidden="1" x14ac:dyDescent="0.3">
      <c r="A3483" s="356">
        <v>107830</v>
      </c>
      <c r="B3483" s="356">
        <v>383</v>
      </c>
      <c r="C3483" s="356" t="s">
        <v>372</v>
      </c>
      <c r="D3483" s="356">
        <v>3832308</v>
      </c>
      <c r="E3483" s="356" t="s">
        <v>9220</v>
      </c>
      <c r="F3483" s="356"/>
      <c r="G3483" s="355">
        <v>7845.25</v>
      </c>
    </row>
    <row r="3484" spans="1:7" hidden="1" x14ac:dyDescent="0.3">
      <c r="A3484" s="356">
        <v>107831</v>
      </c>
      <c r="B3484" s="356">
        <v>383</v>
      </c>
      <c r="C3484" s="356" t="s">
        <v>372</v>
      </c>
      <c r="D3484" s="356">
        <v>3832309</v>
      </c>
      <c r="E3484" s="356" t="s">
        <v>1569</v>
      </c>
      <c r="F3484" s="356"/>
      <c r="G3484" s="355">
        <v>9164.65</v>
      </c>
    </row>
    <row r="3485" spans="1:7" hidden="1" x14ac:dyDescent="0.3">
      <c r="A3485" s="356">
        <v>107832</v>
      </c>
      <c r="B3485" s="356">
        <v>383</v>
      </c>
      <c r="C3485" s="356" t="s">
        <v>372</v>
      </c>
      <c r="D3485" s="356">
        <v>3832312</v>
      </c>
      <c r="E3485" s="356" t="s">
        <v>1236</v>
      </c>
      <c r="F3485" s="356"/>
      <c r="G3485" s="355">
        <v>7015</v>
      </c>
    </row>
    <row r="3486" spans="1:7" hidden="1" x14ac:dyDescent="0.3">
      <c r="A3486" s="356">
        <v>107834</v>
      </c>
      <c r="B3486" s="356">
        <v>383</v>
      </c>
      <c r="C3486" s="356" t="s">
        <v>372</v>
      </c>
      <c r="D3486" s="356">
        <v>3832314</v>
      </c>
      <c r="E3486" s="356" t="s">
        <v>9219</v>
      </c>
      <c r="F3486" s="356"/>
      <c r="G3486" s="355">
        <v>8963.5</v>
      </c>
    </row>
    <row r="3487" spans="1:7" hidden="1" x14ac:dyDescent="0.3">
      <c r="A3487" s="356">
        <v>107840</v>
      </c>
      <c r="B3487" s="356">
        <v>383</v>
      </c>
      <c r="C3487" s="356" t="s">
        <v>372</v>
      </c>
      <c r="D3487" s="356">
        <v>3832324</v>
      </c>
      <c r="E3487" s="356" t="s">
        <v>9218</v>
      </c>
      <c r="F3487" s="356"/>
      <c r="G3487" s="355">
        <v>6565</v>
      </c>
    </row>
    <row r="3488" spans="1:7" hidden="1" x14ac:dyDescent="0.3">
      <c r="A3488" s="356">
        <v>107842</v>
      </c>
      <c r="B3488" s="356">
        <v>383</v>
      </c>
      <c r="C3488" s="356" t="s">
        <v>372</v>
      </c>
      <c r="D3488" s="356">
        <v>3832327</v>
      </c>
      <c r="E3488" s="356" t="s">
        <v>9217</v>
      </c>
      <c r="F3488" s="356"/>
      <c r="G3488" s="355">
        <v>8079.25</v>
      </c>
    </row>
    <row r="3489" spans="1:7" hidden="1" x14ac:dyDescent="0.3">
      <c r="A3489" s="356">
        <v>107844</v>
      </c>
      <c r="B3489" s="356">
        <v>383</v>
      </c>
      <c r="C3489" s="356" t="s">
        <v>372</v>
      </c>
      <c r="D3489" s="356">
        <v>3832329</v>
      </c>
      <c r="E3489" s="356" t="s">
        <v>9216</v>
      </c>
      <c r="F3489" s="356"/>
      <c r="G3489" s="355">
        <v>5766.25</v>
      </c>
    </row>
    <row r="3490" spans="1:7" hidden="1" x14ac:dyDescent="0.3">
      <c r="A3490" s="356">
        <v>107845</v>
      </c>
      <c r="B3490" s="356">
        <v>383</v>
      </c>
      <c r="C3490" s="356" t="s">
        <v>372</v>
      </c>
      <c r="D3490" s="356">
        <v>3832331</v>
      </c>
      <c r="E3490" s="356" t="s">
        <v>9215</v>
      </c>
      <c r="F3490" s="356"/>
      <c r="G3490" s="355">
        <v>8952.25</v>
      </c>
    </row>
    <row r="3491" spans="1:7" hidden="1" x14ac:dyDescent="0.3">
      <c r="A3491" s="356">
        <v>107846</v>
      </c>
      <c r="B3491" s="356">
        <v>383</v>
      </c>
      <c r="C3491" s="356" t="s">
        <v>372</v>
      </c>
      <c r="D3491" s="356">
        <v>3832334</v>
      </c>
      <c r="E3491" s="356" t="s">
        <v>4616</v>
      </c>
      <c r="F3491" s="356"/>
      <c r="G3491" s="355">
        <v>6929.05</v>
      </c>
    </row>
    <row r="3492" spans="1:7" hidden="1" x14ac:dyDescent="0.3">
      <c r="A3492" s="356">
        <v>107847</v>
      </c>
      <c r="B3492" s="356">
        <v>383</v>
      </c>
      <c r="C3492" s="356" t="s">
        <v>372</v>
      </c>
      <c r="D3492" s="356">
        <v>3832335</v>
      </c>
      <c r="E3492" s="356" t="s">
        <v>9214</v>
      </c>
      <c r="F3492" s="356"/>
      <c r="G3492" s="355">
        <v>9327.5499999999993</v>
      </c>
    </row>
    <row r="3493" spans="1:7" hidden="1" x14ac:dyDescent="0.3">
      <c r="A3493" s="356">
        <v>107848</v>
      </c>
      <c r="B3493" s="356">
        <v>383</v>
      </c>
      <c r="C3493" s="356" t="s">
        <v>372</v>
      </c>
      <c r="D3493" s="356">
        <v>3832336</v>
      </c>
      <c r="E3493" s="356" t="s">
        <v>9213</v>
      </c>
      <c r="F3493" s="356"/>
      <c r="G3493" s="355">
        <v>8790.25</v>
      </c>
    </row>
    <row r="3494" spans="1:7" hidden="1" x14ac:dyDescent="0.3">
      <c r="A3494" s="356">
        <v>107849</v>
      </c>
      <c r="B3494" s="356">
        <v>383</v>
      </c>
      <c r="C3494" s="356" t="s">
        <v>372</v>
      </c>
      <c r="D3494" s="356">
        <v>3832338</v>
      </c>
      <c r="E3494" s="356" t="s">
        <v>9212</v>
      </c>
      <c r="F3494" s="356"/>
      <c r="G3494" s="355">
        <v>8725</v>
      </c>
    </row>
    <row r="3495" spans="1:7" hidden="1" x14ac:dyDescent="0.3">
      <c r="A3495" s="356">
        <v>107851</v>
      </c>
      <c r="B3495" s="356">
        <v>383</v>
      </c>
      <c r="C3495" s="356" t="s">
        <v>372</v>
      </c>
      <c r="D3495" s="356">
        <v>3832342</v>
      </c>
      <c r="E3495" s="356" t="s">
        <v>7642</v>
      </c>
      <c r="F3495" s="356"/>
      <c r="G3495" s="355">
        <v>5968.75</v>
      </c>
    </row>
    <row r="3496" spans="1:7" hidden="1" x14ac:dyDescent="0.3">
      <c r="A3496" s="356">
        <v>107854</v>
      </c>
      <c r="B3496" s="356">
        <v>383</v>
      </c>
      <c r="C3496" s="356" t="s">
        <v>372</v>
      </c>
      <c r="D3496" s="356">
        <v>3832347</v>
      </c>
      <c r="E3496" s="356" t="s">
        <v>9211</v>
      </c>
      <c r="F3496" s="356"/>
      <c r="G3496" s="355">
        <v>6666.7</v>
      </c>
    </row>
    <row r="3497" spans="1:7" hidden="1" x14ac:dyDescent="0.3">
      <c r="A3497" s="356">
        <v>107855</v>
      </c>
      <c r="B3497" s="356">
        <v>383</v>
      </c>
      <c r="C3497" s="356" t="s">
        <v>372</v>
      </c>
      <c r="D3497" s="356">
        <v>3832348</v>
      </c>
      <c r="E3497" s="356" t="s">
        <v>9210</v>
      </c>
      <c r="F3497" s="356"/>
      <c r="G3497" s="355">
        <v>7858.75</v>
      </c>
    </row>
    <row r="3498" spans="1:7" hidden="1" x14ac:dyDescent="0.3">
      <c r="A3498" s="356">
        <v>107858</v>
      </c>
      <c r="B3498" s="356">
        <v>383</v>
      </c>
      <c r="C3498" s="356" t="s">
        <v>372</v>
      </c>
      <c r="D3498" s="356">
        <v>3832356</v>
      </c>
      <c r="E3498" s="356" t="s">
        <v>9209</v>
      </c>
      <c r="F3498" s="356"/>
      <c r="G3498" s="355">
        <v>6281.5</v>
      </c>
    </row>
    <row r="3499" spans="1:7" hidden="1" x14ac:dyDescent="0.3">
      <c r="A3499" s="357">
        <v>107859</v>
      </c>
      <c r="B3499" s="357">
        <v>383</v>
      </c>
      <c r="C3499" s="357" t="s">
        <v>372</v>
      </c>
      <c r="D3499" s="357">
        <v>3832358</v>
      </c>
      <c r="E3499" s="357" t="s">
        <v>9208</v>
      </c>
      <c r="F3499" s="357"/>
      <c r="G3499" s="358">
        <v>6334.15</v>
      </c>
    </row>
    <row r="3500" spans="1:7" hidden="1" x14ac:dyDescent="0.3">
      <c r="A3500" s="356">
        <v>107860</v>
      </c>
      <c r="B3500" s="356">
        <v>383</v>
      </c>
      <c r="C3500" s="356" t="s">
        <v>372</v>
      </c>
      <c r="D3500" s="356">
        <v>3832363</v>
      </c>
      <c r="E3500" s="356" t="s">
        <v>9207</v>
      </c>
      <c r="F3500" s="356"/>
      <c r="G3500" s="355">
        <v>8713.75</v>
      </c>
    </row>
    <row r="3501" spans="1:7" hidden="1" x14ac:dyDescent="0.3">
      <c r="A3501" s="356">
        <v>107861</v>
      </c>
      <c r="B3501" s="356">
        <v>383</v>
      </c>
      <c r="C3501" s="356" t="s">
        <v>372</v>
      </c>
      <c r="D3501" s="356">
        <v>3832364</v>
      </c>
      <c r="E3501" s="356" t="s">
        <v>9206</v>
      </c>
      <c r="F3501" s="356"/>
      <c r="G3501" s="355">
        <v>6396.25</v>
      </c>
    </row>
    <row r="3502" spans="1:7" hidden="1" x14ac:dyDescent="0.3">
      <c r="A3502" s="356">
        <v>107862</v>
      </c>
      <c r="B3502" s="356">
        <v>383</v>
      </c>
      <c r="C3502" s="356" t="s">
        <v>372</v>
      </c>
      <c r="D3502" s="356">
        <v>3832365</v>
      </c>
      <c r="E3502" s="356" t="s">
        <v>9205</v>
      </c>
      <c r="F3502" s="356"/>
      <c r="G3502" s="355">
        <v>6340</v>
      </c>
    </row>
    <row r="3503" spans="1:7" hidden="1" x14ac:dyDescent="0.3">
      <c r="A3503" s="356">
        <v>107863</v>
      </c>
      <c r="B3503" s="356">
        <v>383</v>
      </c>
      <c r="C3503" s="356" t="s">
        <v>372</v>
      </c>
      <c r="D3503" s="356">
        <v>3832369</v>
      </c>
      <c r="E3503" s="356" t="s">
        <v>9204</v>
      </c>
      <c r="F3503" s="356"/>
      <c r="G3503" s="355">
        <v>6691.79</v>
      </c>
    </row>
    <row r="3504" spans="1:7" hidden="1" x14ac:dyDescent="0.3">
      <c r="A3504" s="356">
        <v>107866</v>
      </c>
      <c r="B3504" s="356">
        <v>383</v>
      </c>
      <c r="C3504" s="356" t="s">
        <v>372</v>
      </c>
      <c r="D3504" s="356">
        <v>3832382</v>
      </c>
      <c r="E3504" s="356" t="s">
        <v>9203</v>
      </c>
      <c r="F3504" s="356"/>
      <c r="G3504" s="355">
        <v>9233.5</v>
      </c>
    </row>
    <row r="3505" spans="1:7" hidden="1" x14ac:dyDescent="0.3">
      <c r="A3505" s="356">
        <v>107868</v>
      </c>
      <c r="B3505" s="356">
        <v>383</v>
      </c>
      <c r="C3505" s="356" t="s">
        <v>372</v>
      </c>
      <c r="D3505" s="356">
        <v>3832385</v>
      </c>
      <c r="E3505" s="356" t="s">
        <v>9202</v>
      </c>
      <c r="F3505" s="356"/>
      <c r="G3505" s="355">
        <v>6216.25</v>
      </c>
    </row>
    <row r="3506" spans="1:7" hidden="1" x14ac:dyDescent="0.3">
      <c r="A3506" s="356">
        <v>107869</v>
      </c>
      <c r="B3506" s="356">
        <v>383</v>
      </c>
      <c r="C3506" s="356" t="s">
        <v>372</v>
      </c>
      <c r="D3506" s="356">
        <v>3832389</v>
      </c>
      <c r="E3506" s="356" t="s">
        <v>9201</v>
      </c>
      <c r="F3506" s="356"/>
      <c r="G3506" s="355">
        <v>6621.25</v>
      </c>
    </row>
    <row r="3507" spans="1:7" hidden="1" x14ac:dyDescent="0.3">
      <c r="A3507" s="356">
        <v>107870</v>
      </c>
      <c r="B3507" s="356">
        <v>383</v>
      </c>
      <c r="C3507" s="356" t="s">
        <v>372</v>
      </c>
      <c r="D3507" s="356">
        <v>3832390</v>
      </c>
      <c r="E3507" s="356" t="s">
        <v>9200</v>
      </c>
      <c r="F3507" s="356"/>
      <c r="G3507" s="355">
        <v>9040</v>
      </c>
    </row>
    <row r="3508" spans="1:7" hidden="1" x14ac:dyDescent="0.3">
      <c r="A3508" s="356">
        <v>107873</v>
      </c>
      <c r="B3508" s="356">
        <v>383</v>
      </c>
      <c r="C3508" s="356" t="s">
        <v>372</v>
      </c>
      <c r="D3508" s="356">
        <v>3832397</v>
      </c>
      <c r="E3508" s="356" t="s">
        <v>9199</v>
      </c>
      <c r="F3508" s="356"/>
      <c r="G3508" s="355">
        <v>8855.5</v>
      </c>
    </row>
    <row r="3509" spans="1:7" hidden="1" x14ac:dyDescent="0.3">
      <c r="A3509" s="356">
        <v>107874</v>
      </c>
      <c r="B3509" s="356">
        <v>383</v>
      </c>
      <c r="C3509" s="356" t="s">
        <v>372</v>
      </c>
      <c r="D3509" s="356">
        <v>3832398</v>
      </c>
      <c r="E3509" s="356" t="s">
        <v>9198</v>
      </c>
      <c r="F3509" s="356"/>
      <c r="G3509" s="355">
        <v>7946.95</v>
      </c>
    </row>
    <row r="3510" spans="1:7" hidden="1" x14ac:dyDescent="0.3">
      <c r="A3510" s="356">
        <v>107876</v>
      </c>
      <c r="B3510" s="356">
        <v>383</v>
      </c>
      <c r="C3510" s="356" t="s">
        <v>372</v>
      </c>
      <c r="D3510" s="356">
        <v>3832400</v>
      </c>
      <c r="E3510" s="356" t="s">
        <v>9197</v>
      </c>
      <c r="F3510" s="356"/>
      <c r="G3510" s="355">
        <v>6306.25</v>
      </c>
    </row>
    <row r="3511" spans="1:7" hidden="1" x14ac:dyDescent="0.3">
      <c r="A3511" s="356">
        <v>107877</v>
      </c>
      <c r="B3511" s="356">
        <v>383</v>
      </c>
      <c r="C3511" s="356" t="s">
        <v>372</v>
      </c>
      <c r="D3511" s="356">
        <v>3832401</v>
      </c>
      <c r="E3511" s="356" t="s">
        <v>9196</v>
      </c>
      <c r="F3511" s="356"/>
      <c r="G3511" s="355">
        <v>6612.7</v>
      </c>
    </row>
    <row r="3512" spans="1:7" hidden="1" x14ac:dyDescent="0.3">
      <c r="A3512" s="356">
        <v>107879</v>
      </c>
      <c r="B3512" s="356">
        <v>383</v>
      </c>
      <c r="C3512" s="356" t="s">
        <v>372</v>
      </c>
      <c r="D3512" s="356">
        <v>3832403</v>
      </c>
      <c r="E3512" s="356" t="s">
        <v>2098</v>
      </c>
      <c r="F3512" s="356"/>
      <c r="G3512" s="355">
        <v>6615.74</v>
      </c>
    </row>
    <row r="3513" spans="1:7" hidden="1" x14ac:dyDescent="0.3">
      <c r="A3513" s="356">
        <v>107881</v>
      </c>
      <c r="B3513" s="356">
        <v>383</v>
      </c>
      <c r="C3513" s="356" t="s">
        <v>372</v>
      </c>
      <c r="D3513" s="356">
        <v>3832405</v>
      </c>
      <c r="E3513" s="356" t="s">
        <v>9195</v>
      </c>
      <c r="F3513" s="356"/>
      <c r="G3513" s="355">
        <v>6081.25</v>
      </c>
    </row>
    <row r="3514" spans="1:7" hidden="1" x14ac:dyDescent="0.3">
      <c r="A3514" s="356">
        <v>107883</v>
      </c>
      <c r="B3514" s="356">
        <v>383</v>
      </c>
      <c r="C3514" s="356" t="s">
        <v>372</v>
      </c>
      <c r="D3514" s="356">
        <v>3832407</v>
      </c>
      <c r="E3514" s="356" t="s">
        <v>9194</v>
      </c>
      <c r="F3514" s="356"/>
      <c r="G3514" s="355">
        <v>7359.25</v>
      </c>
    </row>
    <row r="3515" spans="1:7" hidden="1" x14ac:dyDescent="0.3">
      <c r="A3515" s="356">
        <v>107884</v>
      </c>
      <c r="B3515" s="356">
        <v>383</v>
      </c>
      <c r="C3515" s="356" t="s">
        <v>372</v>
      </c>
      <c r="D3515" s="356">
        <v>3832408</v>
      </c>
      <c r="E3515" s="356" t="s">
        <v>9193</v>
      </c>
      <c r="F3515" s="356"/>
      <c r="G3515" s="355">
        <v>8963.0499999999993</v>
      </c>
    </row>
    <row r="3516" spans="1:7" hidden="1" x14ac:dyDescent="0.3">
      <c r="A3516" s="356">
        <v>107885</v>
      </c>
      <c r="B3516" s="356">
        <v>383</v>
      </c>
      <c r="C3516" s="356" t="s">
        <v>372</v>
      </c>
      <c r="D3516" s="356">
        <v>3832409</v>
      </c>
      <c r="E3516" s="356" t="s">
        <v>9192</v>
      </c>
      <c r="F3516" s="356"/>
      <c r="G3516" s="355">
        <v>7237.75</v>
      </c>
    </row>
    <row r="3517" spans="1:7" hidden="1" x14ac:dyDescent="0.3">
      <c r="A3517" s="356">
        <v>107886</v>
      </c>
      <c r="B3517" s="356">
        <v>383</v>
      </c>
      <c r="C3517" s="356" t="s">
        <v>372</v>
      </c>
      <c r="D3517" s="356">
        <v>3832410</v>
      </c>
      <c r="E3517" s="356" t="s">
        <v>9191</v>
      </c>
      <c r="F3517" s="356"/>
      <c r="G3517" s="355">
        <v>7681</v>
      </c>
    </row>
    <row r="3518" spans="1:7" hidden="1" x14ac:dyDescent="0.3">
      <c r="A3518" s="356">
        <v>107887</v>
      </c>
      <c r="B3518" s="356">
        <v>383</v>
      </c>
      <c r="C3518" s="356" t="s">
        <v>372</v>
      </c>
      <c r="D3518" s="356">
        <v>3832411</v>
      </c>
      <c r="E3518" s="356" t="s">
        <v>9190</v>
      </c>
      <c r="F3518" s="356"/>
      <c r="G3518" s="355">
        <v>6437.65</v>
      </c>
    </row>
    <row r="3519" spans="1:7" hidden="1" x14ac:dyDescent="0.3">
      <c r="A3519" s="356">
        <v>107888</v>
      </c>
      <c r="B3519" s="356">
        <v>383</v>
      </c>
      <c r="C3519" s="356" t="s">
        <v>372</v>
      </c>
      <c r="D3519" s="356">
        <v>3832412</v>
      </c>
      <c r="E3519" s="356" t="s">
        <v>9189</v>
      </c>
      <c r="F3519" s="356"/>
      <c r="G3519" s="355">
        <v>10615</v>
      </c>
    </row>
    <row r="3520" spans="1:7" hidden="1" x14ac:dyDescent="0.3">
      <c r="A3520" s="356">
        <v>107889</v>
      </c>
      <c r="B3520" s="356">
        <v>383</v>
      </c>
      <c r="C3520" s="356" t="s">
        <v>372</v>
      </c>
      <c r="D3520" s="356">
        <v>3832413</v>
      </c>
      <c r="E3520" s="356" t="s">
        <v>9188</v>
      </c>
      <c r="F3520" s="356"/>
      <c r="G3520" s="355">
        <v>6193.75</v>
      </c>
    </row>
    <row r="3521" spans="1:7" hidden="1" x14ac:dyDescent="0.3">
      <c r="A3521" s="356">
        <v>107890</v>
      </c>
      <c r="B3521" s="356">
        <v>383</v>
      </c>
      <c r="C3521" s="356" t="s">
        <v>372</v>
      </c>
      <c r="D3521" s="356">
        <v>3832414</v>
      </c>
      <c r="E3521" s="356" t="s">
        <v>9187</v>
      </c>
      <c r="F3521" s="356"/>
      <c r="G3521" s="355">
        <v>6328.75</v>
      </c>
    </row>
    <row r="3522" spans="1:7" hidden="1" x14ac:dyDescent="0.3">
      <c r="A3522" s="356">
        <v>107891</v>
      </c>
      <c r="B3522" s="356">
        <v>383</v>
      </c>
      <c r="C3522" s="356" t="s">
        <v>372</v>
      </c>
      <c r="D3522" s="356">
        <v>3832415</v>
      </c>
      <c r="E3522" s="356" t="s">
        <v>9186</v>
      </c>
      <c r="F3522" s="356"/>
      <c r="G3522" s="355">
        <v>7264.75</v>
      </c>
    </row>
    <row r="3523" spans="1:7" hidden="1" x14ac:dyDescent="0.3">
      <c r="A3523" s="356">
        <v>107892</v>
      </c>
      <c r="B3523" s="356">
        <v>383</v>
      </c>
      <c r="C3523" s="356" t="s">
        <v>372</v>
      </c>
      <c r="D3523" s="356">
        <v>3832416</v>
      </c>
      <c r="E3523" s="356" t="s">
        <v>9185</v>
      </c>
      <c r="F3523" s="356"/>
      <c r="G3523" s="355">
        <v>6596.95</v>
      </c>
    </row>
    <row r="3524" spans="1:7" hidden="1" x14ac:dyDescent="0.3">
      <c r="A3524" s="356">
        <v>107893</v>
      </c>
      <c r="B3524" s="356">
        <v>383</v>
      </c>
      <c r="C3524" s="356" t="s">
        <v>372</v>
      </c>
      <c r="D3524" s="356">
        <v>3832417</v>
      </c>
      <c r="E3524" s="356" t="s">
        <v>9184</v>
      </c>
      <c r="F3524" s="356"/>
      <c r="G3524" s="355">
        <v>7150</v>
      </c>
    </row>
    <row r="3525" spans="1:7" hidden="1" x14ac:dyDescent="0.3">
      <c r="A3525" s="356">
        <v>107894</v>
      </c>
      <c r="B3525" s="356">
        <v>383</v>
      </c>
      <c r="C3525" s="356" t="s">
        <v>372</v>
      </c>
      <c r="D3525" s="356">
        <v>3832418</v>
      </c>
      <c r="E3525" s="356" t="s">
        <v>9183</v>
      </c>
      <c r="F3525" s="356"/>
      <c r="G3525" s="355">
        <v>7532.5</v>
      </c>
    </row>
    <row r="3526" spans="1:7" hidden="1" x14ac:dyDescent="0.3">
      <c r="A3526" s="356">
        <v>107896</v>
      </c>
      <c r="B3526" s="356">
        <v>383</v>
      </c>
      <c r="C3526" s="356" t="s">
        <v>372</v>
      </c>
      <c r="D3526" s="356">
        <v>3832420</v>
      </c>
      <c r="E3526" s="356" t="s">
        <v>9182</v>
      </c>
      <c r="F3526" s="356"/>
      <c r="G3526" s="355">
        <v>8657.5</v>
      </c>
    </row>
    <row r="3527" spans="1:7" hidden="1" x14ac:dyDescent="0.3">
      <c r="A3527" s="356">
        <v>107897</v>
      </c>
      <c r="B3527" s="356">
        <v>383</v>
      </c>
      <c r="C3527" s="356" t="s">
        <v>372</v>
      </c>
      <c r="D3527" s="356">
        <v>3832421</v>
      </c>
      <c r="E3527" s="356" t="s">
        <v>9181</v>
      </c>
      <c r="F3527" s="356"/>
      <c r="G3527" s="355">
        <v>6948.4</v>
      </c>
    </row>
    <row r="3528" spans="1:7" hidden="1" x14ac:dyDescent="0.3">
      <c r="A3528" s="356">
        <v>107901</v>
      </c>
      <c r="B3528" s="356">
        <v>383</v>
      </c>
      <c r="C3528" s="356" t="s">
        <v>372</v>
      </c>
      <c r="D3528" s="356">
        <v>3832425</v>
      </c>
      <c r="E3528" s="356" t="s">
        <v>9180</v>
      </c>
      <c r="F3528" s="356"/>
      <c r="G3528" s="355">
        <v>11717.5</v>
      </c>
    </row>
    <row r="3529" spans="1:7" hidden="1" x14ac:dyDescent="0.3">
      <c r="A3529" s="356">
        <v>107903</v>
      </c>
      <c r="B3529" s="356">
        <v>383</v>
      </c>
      <c r="C3529" s="356" t="s">
        <v>372</v>
      </c>
      <c r="D3529" s="356">
        <v>3832427</v>
      </c>
      <c r="E3529" s="356" t="s">
        <v>9179</v>
      </c>
      <c r="F3529" s="356"/>
      <c r="G3529" s="355">
        <v>9573.25</v>
      </c>
    </row>
    <row r="3530" spans="1:7" hidden="1" x14ac:dyDescent="0.3">
      <c r="A3530" s="356">
        <v>107904</v>
      </c>
      <c r="B3530" s="356">
        <v>383</v>
      </c>
      <c r="C3530" s="356" t="s">
        <v>372</v>
      </c>
      <c r="D3530" s="356">
        <v>3832428</v>
      </c>
      <c r="E3530" s="356" t="s">
        <v>9178</v>
      </c>
      <c r="F3530" s="356"/>
      <c r="G3530" s="355">
        <v>10475.5</v>
      </c>
    </row>
    <row r="3531" spans="1:7" hidden="1" x14ac:dyDescent="0.3">
      <c r="A3531" s="356">
        <v>107908</v>
      </c>
      <c r="B3531" s="356">
        <v>383</v>
      </c>
      <c r="C3531" s="356" t="s">
        <v>372</v>
      </c>
      <c r="D3531" s="356">
        <v>3832432</v>
      </c>
      <c r="E3531" s="356" t="s">
        <v>9177</v>
      </c>
      <c r="F3531" s="356"/>
      <c r="G3531" s="355">
        <v>9573.25</v>
      </c>
    </row>
    <row r="3532" spans="1:7" hidden="1" x14ac:dyDescent="0.3">
      <c r="A3532" s="356">
        <v>107909</v>
      </c>
      <c r="B3532" s="356">
        <v>383</v>
      </c>
      <c r="C3532" s="356" t="s">
        <v>372</v>
      </c>
      <c r="D3532" s="356">
        <v>3832433</v>
      </c>
      <c r="E3532" s="356" t="s">
        <v>9176</v>
      </c>
      <c r="F3532" s="356"/>
      <c r="G3532" s="355">
        <v>9620.0499999999993</v>
      </c>
    </row>
    <row r="3533" spans="1:7" hidden="1" x14ac:dyDescent="0.3">
      <c r="A3533" s="356">
        <v>107910</v>
      </c>
      <c r="B3533" s="356">
        <v>383</v>
      </c>
      <c r="C3533" s="356" t="s">
        <v>372</v>
      </c>
      <c r="D3533" s="356">
        <v>3832434</v>
      </c>
      <c r="E3533" s="356" t="s">
        <v>9175</v>
      </c>
      <c r="F3533" s="356"/>
      <c r="G3533" s="355">
        <v>9067</v>
      </c>
    </row>
    <row r="3534" spans="1:7" hidden="1" x14ac:dyDescent="0.3">
      <c r="A3534" s="356">
        <v>107912</v>
      </c>
      <c r="B3534" s="356">
        <v>383</v>
      </c>
      <c r="C3534" s="356" t="s">
        <v>372</v>
      </c>
      <c r="D3534" s="356">
        <v>3832436</v>
      </c>
      <c r="E3534" s="356" t="s">
        <v>9174</v>
      </c>
      <c r="F3534" s="356"/>
      <c r="G3534" s="355">
        <v>9283</v>
      </c>
    </row>
    <row r="3535" spans="1:7" hidden="1" x14ac:dyDescent="0.3">
      <c r="A3535" s="356">
        <v>107913</v>
      </c>
      <c r="B3535" s="356">
        <v>383</v>
      </c>
      <c r="C3535" s="356" t="s">
        <v>372</v>
      </c>
      <c r="D3535" s="356">
        <v>3832437</v>
      </c>
      <c r="E3535" s="356" t="s">
        <v>9173</v>
      </c>
      <c r="F3535" s="356"/>
      <c r="G3535" s="355">
        <v>10030</v>
      </c>
    </row>
    <row r="3536" spans="1:7" hidden="1" x14ac:dyDescent="0.3">
      <c r="A3536" s="356">
        <v>107914</v>
      </c>
      <c r="B3536" s="356">
        <v>383</v>
      </c>
      <c r="C3536" s="356" t="s">
        <v>372</v>
      </c>
      <c r="D3536" s="356">
        <v>3832438</v>
      </c>
      <c r="E3536" s="356" t="s">
        <v>1225</v>
      </c>
      <c r="F3536" s="356"/>
      <c r="G3536" s="355">
        <v>9040</v>
      </c>
    </row>
    <row r="3537" spans="1:7" hidden="1" x14ac:dyDescent="0.3">
      <c r="A3537" s="356">
        <v>107915</v>
      </c>
      <c r="B3537" s="356">
        <v>383</v>
      </c>
      <c r="C3537" s="356" t="s">
        <v>372</v>
      </c>
      <c r="D3537" s="356">
        <v>3832439</v>
      </c>
      <c r="E3537" s="356" t="s">
        <v>9172</v>
      </c>
      <c r="F3537" s="356"/>
      <c r="G3537" s="355">
        <v>9501.25</v>
      </c>
    </row>
    <row r="3538" spans="1:7" hidden="1" x14ac:dyDescent="0.3">
      <c r="A3538" s="356">
        <v>107916</v>
      </c>
      <c r="B3538" s="356">
        <v>383</v>
      </c>
      <c r="C3538" s="356" t="s">
        <v>372</v>
      </c>
      <c r="D3538" s="356">
        <v>3832440</v>
      </c>
      <c r="E3538" s="356" t="s">
        <v>9171</v>
      </c>
      <c r="F3538" s="356"/>
      <c r="G3538" s="355">
        <v>6373.75</v>
      </c>
    </row>
    <row r="3539" spans="1:7" hidden="1" x14ac:dyDescent="0.3">
      <c r="A3539" s="356">
        <v>107917</v>
      </c>
      <c r="B3539" s="356">
        <v>383</v>
      </c>
      <c r="C3539" s="356" t="s">
        <v>372</v>
      </c>
      <c r="D3539" s="356">
        <v>3832441</v>
      </c>
      <c r="E3539" s="356" t="s">
        <v>9170</v>
      </c>
      <c r="F3539" s="356"/>
      <c r="G3539" s="355">
        <v>6317.5</v>
      </c>
    </row>
    <row r="3540" spans="1:7" hidden="1" x14ac:dyDescent="0.3">
      <c r="A3540" s="356">
        <v>107920</v>
      </c>
      <c r="B3540" s="356">
        <v>383</v>
      </c>
      <c r="C3540" s="356" t="s">
        <v>372</v>
      </c>
      <c r="D3540" s="356">
        <v>3832444</v>
      </c>
      <c r="E3540" s="356" t="s">
        <v>848</v>
      </c>
      <c r="F3540" s="356"/>
      <c r="G3540" s="355">
        <v>8911.75</v>
      </c>
    </row>
    <row r="3541" spans="1:7" hidden="1" x14ac:dyDescent="0.3">
      <c r="A3541" s="356">
        <v>107923</v>
      </c>
      <c r="B3541" s="356">
        <v>383</v>
      </c>
      <c r="C3541" s="356" t="s">
        <v>372</v>
      </c>
      <c r="D3541" s="356">
        <v>3832447</v>
      </c>
      <c r="E3541" s="356" t="s">
        <v>9169</v>
      </c>
      <c r="F3541" s="356"/>
      <c r="G3541" s="355">
        <v>8983.75</v>
      </c>
    </row>
    <row r="3542" spans="1:7" hidden="1" x14ac:dyDescent="0.3">
      <c r="A3542" s="356">
        <v>107924</v>
      </c>
      <c r="B3542" s="356">
        <v>383</v>
      </c>
      <c r="C3542" s="356" t="s">
        <v>372</v>
      </c>
      <c r="D3542" s="356">
        <v>3832448</v>
      </c>
      <c r="E3542" s="356" t="s">
        <v>9168</v>
      </c>
      <c r="F3542" s="356"/>
      <c r="G3542" s="355">
        <v>7156.75</v>
      </c>
    </row>
    <row r="3543" spans="1:7" hidden="1" x14ac:dyDescent="0.3">
      <c r="A3543" s="356">
        <v>107925</v>
      </c>
      <c r="B3543" s="356">
        <v>383</v>
      </c>
      <c r="C3543" s="356" t="s">
        <v>372</v>
      </c>
      <c r="D3543" s="356">
        <v>3832449</v>
      </c>
      <c r="E3543" s="356" t="s">
        <v>9167</v>
      </c>
      <c r="F3543" s="356"/>
      <c r="G3543" s="355">
        <v>11751.25</v>
      </c>
    </row>
    <row r="3544" spans="1:7" hidden="1" x14ac:dyDescent="0.3">
      <c r="A3544" s="356">
        <v>107926</v>
      </c>
      <c r="B3544" s="356">
        <v>383</v>
      </c>
      <c r="C3544" s="356" t="s">
        <v>372</v>
      </c>
      <c r="D3544" s="356">
        <v>3832450</v>
      </c>
      <c r="E3544" s="356" t="s">
        <v>9166</v>
      </c>
      <c r="F3544" s="356"/>
      <c r="G3544" s="355">
        <v>12430.75</v>
      </c>
    </row>
    <row r="3545" spans="1:7" hidden="1" x14ac:dyDescent="0.3">
      <c r="A3545" s="357">
        <v>107928</v>
      </c>
      <c r="B3545" s="357">
        <v>383</v>
      </c>
      <c r="C3545" s="357" t="s">
        <v>372</v>
      </c>
      <c r="D3545" s="357">
        <v>3832452</v>
      </c>
      <c r="E3545" s="357" t="s">
        <v>9165</v>
      </c>
      <c r="F3545" s="357"/>
      <c r="G3545" s="358">
        <v>6351.25</v>
      </c>
    </row>
    <row r="3546" spans="1:7" hidden="1" x14ac:dyDescent="0.3">
      <c r="A3546" s="356">
        <v>107932</v>
      </c>
      <c r="B3546" s="356">
        <v>383</v>
      </c>
      <c r="C3546" s="356" t="s">
        <v>372</v>
      </c>
      <c r="D3546" s="356">
        <v>3832456</v>
      </c>
      <c r="E3546" s="356" t="s">
        <v>9164</v>
      </c>
      <c r="F3546" s="356"/>
      <c r="G3546" s="355">
        <v>6544.75</v>
      </c>
    </row>
    <row r="3547" spans="1:7" hidden="1" x14ac:dyDescent="0.3">
      <c r="A3547" s="356">
        <v>107933</v>
      </c>
      <c r="B3547" s="356">
        <v>383</v>
      </c>
      <c r="C3547" s="356" t="s">
        <v>372</v>
      </c>
      <c r="D3547" s="356">
        <v>3832457</v>
      </c>
      <c r="E3547" s="356" t="s">
        <v>9163</v>
      </c>
      <c r="F3547" s="356"/>
      <c r="G3547" s="355">
        <v>8907.25</v>
      </c>
    </row>
    <row r="3548" spans="1:7" hidden="1" x14ac:dyDescent="0.3">
      <c r="A3548" s="356">
        <v>107934</v>
      </c>
      <c r="B3548" s="356">
        <v>383</v>
      </c>
      <c r="C3548" s="356" t="s">
        <v>372</v>
      </c>
      <c r="D3548" s="356">
        <v>3832458</v>
      </c>
      <c r="E3548" s="356" t="s">
        <v>9162</v>
      </c>
      <c r="F3548" s="356"/>
      <c r="G3548" s="355">
        <v>6567.25</v>
      </c>
    </row>
    <row r="3549" spans="1:7" hidden="1" x14ac:dyDescent="0.3">
      <c r="A3549" s="356">
        <v>107938</v>
      </c>
      <c r="B3549" s="356">
        <v>383</v>
      </c>
      <c r="C3549" s="356" t="s">
        <v>372</v>
      </c>
      <c r="D3549" s="356">
        <v>3832462</v>
      </c>
      <c r="E3549" s="356" t="s">
        <v>4463</v>
      </c>
      <c r="F3549" s="356"/>
      <c r="G3549" s="355">
        <v>11211.25</v>
      </c>
    </row>
    <row r="3550" spans="1:7" hidden="1" x14ac:dyDescent="0.3">
      <c r="A3550" s="356">
        <v>107940</v>
      </c>
      <c r="B3550" s="356">
        <v>383</v>
      </c>
      <c r="C3550" s="356" t="s">
        <v>372</v>
      </c>
      <c r="D3550" s="356">
        <v>3832464</v>
      </c>
      <c r="E3550" s="356" t="s">
        <v>9161</v>
      </c>
      <c r="F3550" s="356"/>
      <c r="G3550" s="355">
        <v>6362.5</v>
      </c>
    </row>
    <row r="3551" spans="1:7" hidden="1" x14ac:dyDescent="0.3">
      <c r="A3551" s="356">
        <v>107943</v>
      </c>
      <c r="B3551" s="356">
        <v>383</v>
      </c>
      <c r="C3551" s="356" t="s">
        <v>372</v>
      </c>
      <c r="D3551" s="356">
        <v>3832467</v>
      </c>
      <c r="E3551" s="356" t="s">
        <v>9160</v>
      </c>
      <c r="F3551" s="356"/>
      <c r="G3551" s="355">
        <v>7690</v>
      </c>
    </row>
    <row r="3552" spans="1:7" hidden="1" x14ac:dyDescent="0.3">
      <c r="A3552" s="356">
        <v>107944</v>
      </c>
      <c r="B3552" s="356">
        <v>383</v>
      </c>
      <c r="C3552" s="356" t="s">
        <v>372</v>
      </c>
      <c r="D3552" s="356">
        <v>3832468</v>
      </c>
      <c r="E3552" s="356" t="s">
        <v>9159</v>
      </c>
      <c r="F3552" s="356"/>
      <c r="G3552" s="355">
        <v>7717</v>
      </c>
    </row>
    <row r="3553" spans="1:7" hidden="1" x14ac:dyDescent="0.3">
      <c r="A3553" s="356">
        <v>107945</v>
      </c>
      <c r="B3553" s="356">
        <v>383</v>
      </c>
      <c r="C3553" s="356" t="s">
        <v>372</v>
      </c>
      <c r="D3553" s="356">
        <v>3832469</v>
      </c>
      <c r="E3553" s="356" t="s">
        <v>9158</v>
      </c>
      <c r="F3553" s="356"/>
      <c r="G3553" s="355">
        <v>6880</v>
      </c>
    </row>
    <row r="3554" spans="1:7" hidden="1" x14ac:dyDescent="0.3">
      <c r="A3554" s="356">
        <v>107946</v>
      </c>
      <c r="B3554" s="356">
        <v>383</v>
      </c>
      <c r="C3554" s="356" t="s">
        <v>372</v>
      </c>
      <c r="D3554" s="356">
        <v>3832470</v>
      </c>
      <c r="E3554" s="356" t="s">
        <v>9157</v>
      </c>
      <c r="F3554" s="356"/>
      <c r="G3554" s="355">
        <v>11368.75</v>
      </c>
    </row>
    <row r="3555" spans="1:7" hidden="1" x14ac:dyDescent="0.3">
      <c r="A3555" s="356">
        <v>107947</v>
      </c>
      <c r="B3555" s="356">
        <v>383</v>
      </c>
      <c r="C3555" s="356" t="s">
        <v>372</v>
      </c>
      <c r="D3555" s="356">
        <v>3832471</v>
      </c>
      <c r="E3555" s="356" t="s">
        <v>2918</v>
      </c>
      <c r="F3555" s="356"/>
      <c r="G3555" s="355">
        <v>8950</v>
      </c>
    </row>
    <row r="3556" spans="1:7" hidden="1" x14ac:dyDescent="0.3">
      <c r="A3556" s="356">
        <v>107949</v>
      </c>
      <c r="B3556" s="356">
        <v>383</v>
      </c>
      <c r="C3556" s="356" t="s">
        <v>372</v>
      </c>
      <c r="D3556" s="356">
        <v>3832473</v>
      </c>
      <c r="E3556" s="356" t="s">
        <v>9156</v>
      </c>
      <c r="F3556" s="356"/>
      <c r="G3556" s="355">
        <v>9427</v>
      </c>
    </row>
    <row r="3557" spans="1:7" hidden="1" x14ac:dyDescent="0.3">
      <c r="A3557" s="356">
        <v>107950</v>
      </c>
      <c r="B3557" s="356">
        <v>383</v>
      </c>
      <c r="C3557" s="356" t="s">
        <v>372</v>
      </c>
      <c r="D3557" s="356">
        <v>3832474</v>
      </c>
      <c r="E3557" s="356" t="s">
        <v>9155</v>
      </c>
      <c r="F3557" s="356"/>
      <c r="G3557" s="355">
        <v>8965.75</v>
      </c>
    </row>
    <row r="3558" spans="1:7" hidden="1" x14ac:dyDescent="0.3">
      <c r="A3558" s="356">
        <v>107951</v>
      </c>
      <c r="B3558" s="356">
        <v>383</v>
      </c>
      <c r="C3558" s="356" t="s">
        <v>372</v>
      </c>
      <c r="D3558" s="356">
        <v>3832475</v>
      </c>
      <c r="E3558" s="356" t="s">
        <v>9154</v>
      </c>
      <c r="F3558" s="356"/>
      <c r="G3558" s="355">
        <v>8477.5</v>
      </c>
    </row>
    <row r="3559" spans="1:7" hidden="1" x14ac:dyDescent="0.3">
      <c r="A3559" s="356">
        <v>107952</v>
      </c>
      <c r="B3559" s="356">
        <v>383</v>
      </c>
      <c r="C3559" s="356" t="s">
        <v>372</v>
      </c>
      <c r="D3559" s="356">
        <v>3832476</v>
      </c>
      <c r="E3559" s="356" t="s">
        <v>9153</v>
      </c>
      <c r="F3559" s="356"/>
      <c r="G3559" s="355">
        <v>7980.25</v>
      </c>
    </row>
    <row r="3560" spans="1:7" hidden="1" x14ac:dyDescent="0.3">
      <c r="A3560" s="356">
        <v>107954</v>
      </c>
      <c r="B3560" s="356">
        <v>383</v>
      </c>
      <c r="C3560" s="356" t="s">
        <v>372</v>
      </c>
      <c r="D3560" s="356">
        <v>3832478</v>
      </c>
      <c r="E3560" s="356" t="s">
        <v>4466</v>
      </c>
      <c r="F3560" s="356"/>
      <c r="G3560" s="355">
        <v>7604.5</v>
      </c>
    </row>
    <row r="3561" spans="1:7" hidden="1" x14ac:dyDescent="0.3">
      <c r="A3561" s="356">
        <v>107957</v>
      </c>
      <c r="B3561" s="356">
        <v>383</v>
      </c>
      <c r="C3561" s="356" t="s">
        <v>372</v>
      </c>
      <c r="D3561" s="356">
        <v>3832481</v>
      </c>
      <c r="E3561" s="356" t="s">
        <v>9152</v>
      </c>
      <c r="F3561" s="356"/>
      <c r="G3561" s="355">
        <v>6070</v>
      </c>
    </row>
    <row r="3562" spans="1:7" hidden="1" x14ac:dyDescent="0.3">
      <c r="A3562" s="356">
        <v>107958</v>
      </c>
      <c r="B3562" s="356">
        <v>383</v>
      </c>
      <c r="C3562" s="356" t="s">
        <v>372</v>
      </c>
      <c r="D3562" s="356">
        <v>3832482</v>
      </c>
      <c r="E3562" s="356" t="s">
        <v>9151</v>
      </c>
      <c r="F3562" s="356"/>
      <c r="G3562" s="355">
        <v>8941</v>
      </c>
    </row>
    <row r="3563" spans="1:7" hidden="1" x14ac:dyDescent="0.3">
      <c r="A3563" s="356">
        <v>107959</v>
      </c>
      <c r="B3563" s="356">
        <v>383</v>
      </c>
      <c r="C3563" s="356" t="s">
        <v>372</v>
      </c>
      <c r="D3563" s="356">
        <v>3832483</v>
      </c>
      <c r="E3563" s="356" t="s">
        <v>9150</v>
      </c>
      <c r="F3563" s="356"/>
      <c r="G3563" s="355">
        <v>10878.25</v>
      </c>
    </row>
    <row r="3564" spans="1:7" hidden="1" x14ac:dyDescent="0.3">
      <c r="A3564" s="356">
        <v>107962</v>
      </c>
      <c r="B3564" s="356">
        <v>383</v>
      </c>
      <c r="C3564" s="356" t="s">
        <v>372</v>
      </c>
      <c r="D3564" s="356">
        <v>3832486</v>
      </c>
      <c r="E3564" s="356" t="s">
        <v>9149</v>
      </c>
      <c r="F3564" s="356"/>
      <c r="G3564" s="355">
        <v>8034.25</v>
      </c>
    </row>
    <row r="3565" spans="1:7" hidden="1" x14ac:dyDescent="0.3">
      <c r="A3565" s="356">
        <v>107963</v>
      </c>
      <c r="B3565" s="356">
        <v>383</v>
      </c>
      <c r="C3565" s="356" t="s">
        <v>372</v>
      </c>
      <c r="D3565" s="356">
        <v>3832487</v>
      </c>
      <c r="E3565" s="356" t="s">
        <v>9148</v>
      </c>
      <c r="F3565" s="356"/>
      <c r="G3565" s="355">
        <v>6490.75</v>
      </c>
    </row>
    <row r="3566" spans="1:7" hidden="1" x14ac:dyDescent="0.3">
      <c r="A3566" s="356">
        <v>107964</v>
      </c>
      <c r="B3566" s="356">
        <v>383</v>
      </c>
      <c r="C3566" s="356" t="s">
        <v>372</v>
      </c>
      <c r="D3566" s="356">
        <v>3832488</v>
      </c>
      <c r="E3566" s="356" t="s">
        <v>9147</v>
      </c>
      <c r="F3566" s="356"/>
      <c r="G3566" s="355">
        <v>8531.5</v>
      </c>
    </row>
    <row r="3567" spans="1:7" hidden="1" x14ac:dyDescent="0.3">
      <c r="A3567" s="356">
        <v>107966</v>
      </c>
      <c r="B3567" s="356">
        <v>383</v>
      </c>
      <c r="C3567" s="356" t="s">
        <v>372</v>
      </c>
      <c r="D3567" s="356">
        <v>3832490</v>
      </c>
      <c r="E3567" s="356" t="s">
        <v>9146</v>
      </c>
      <c r="F3567" s="356"/>
      <c r="G3567" s="355">
        <v>6629.78</v>
      </c>
    </row>
    <row r="3568" spans="1:7" hidden="1" x14ac:dyDescent="0.3">
      <c r="A3568" s="356">
        <v>107967</v>
      </c>
      <c r="B3568" s="356">
        <v>383</v>
      </c>
      <c r="C3568" s="356" t="s">
        <v>372</v>
      </c>
      <c r="D3568" s="356">
        <v>3832491</v>
      </c>
      <c r="E3568" s="356" t="s">
        <v>9145</v>
      </c>
      <c r="F3568" s="356"/>
      <c r="G3568" s="355">
        <v>6441.25</v>
      </c>
    </row>
    <row r="3569" spans="1:7" hidden="1" x14ac:dyDescent="0.3">
      <c r="A3569" s="356">
        <v>107968</v>
      </c>
      <c r="B3569" s="356">
        <v>383</v>
      </c>
      <c r="C3569" s="356" t="s">
        <v>372</v>
      </c>
      <c r="D3569" s="356">
        <v>3832492</v>
      </c>
      <c r="E3569" s="356" t="s">
        <v>9144</v>
      </c>
      <c r="F3569" s="356"/>
      <c r="G3569" s="355">
        <v>9103</v>
      </c>
    </row>
    <row r="3570" spans="1:7" hidden="1" x14ac:dyDescent="0.3">
      <c r="A3570" s="356">
        <v>107969</v>
      </c>
      <c r="B3570" s="356">
        <v>383</v>
      </c>
      <c r="C3570" s="356" t="s">
        <v>372</v>
      </c>
      <c r="D3570" s="356">
        <v>3832493</v>
      </c>
      <c r="E3570" s="356" t="s">
        <v>9143</v>
      </c>
      <c r="F3570" s="356"/>
      <c r="G3570" s="355">
        <v>9031</v>
      </c>
    </row>
    <row r="3571" spans="1:7" hidden="1" x14ac:dyDescent="0.3">
      <c r="A3571" s="356">
        <v>107970</v>
      </c>
      <c r="B3571" s="356">
        <v>383</v>
      </c>
      <c r="C3571" s="356" t="s">
        <v>372</v>
      </c>
      <c r="D3571" s="356">
        <v>3832494</v>
      </c>
      <c r="E3571" s="356" t="s">
        <v>9142</v>
      </c>
      <c r="F3571" s="356"/>
      <c r="G3571" s="355">
        <v>8709.25</v>
      </c>
    </row>
    <row r="3572" spans="1:7" hidden="1" x14ac:dyDescent="0.3">
      <c r="A3572" s="356">
        <v>107972</v>
      </c>
      <c r="B3572" s="356">
        <v>383</v>
      </c>
      <c r="C3572" s="356" t="s">
        <v>372</v>
      </c>
      <c r="D3572" s="356">
        <v>3832496</v>
      </c>
      <c r="E3572" s="356" t="s">
        <v>9141</v>
      </c>
      <c r="F3572" s="356"/>
      <c r="G3572" s="355">
        <v>7795.75</v>
      </c>
    </row>
    <row r="3573" spans="1:7" hidden="1" x14ac:dyDescent="0.3">
      <c r="A3573" s="356">
        <v>107973</v>
      </c>
      <c r="B3573" s="356">
        <v>383</v>
      </c>
      <c r="C3573" s="356" t="s">
        <v>372</v>
      </c>
      <c r="D3573" s="356">
        <v>3832497</v>
      </c>
      <c r="E3573" s="356" t="s">
        <v>9140</v>
      </c>
      <c r="F3573" s="356"/>
      <c r="G3573" s="355">
        <v>6630.7</v>
      </c>
    </row>
    <row r="3574" spans="1:7" hidden="1" x14ac:dyDescent="0.3">
      <c r="A3574" s="356">
        <v>107975</v>
      </c>
      <c r="B3574" s="356">
        <v>383</v>
      </c>
      <c r="C3574" s="356" t="s">
        <v>372</v>
      </c>
      <c r="D3574" s="356">
        <v>3832499</v>
      </c>
      <c r="E3574" s="356" t="s">
        <v>9139</v>
      </c>
      <c r="F3574" s="356"/>
      <c r="G3574" s="355">
        <v>8992.75</v>
      </c>
    </row>
    <row r="3575" spans="1:7" hidden="1" x14ac:dyDescent="0.3">
      <c r="A3575" s="356">
        <v>107979</v>
      </c>
      <c r="B3575" s="356">
        <v>383</v>
      </c>
      <c r="C3575" s="356" t="s">
        <v>372</v>
      </c>
      <c r="D3575" s="356">
        <v>3832503</v>
      </c>
      <c r="E3575" s="356" t="s">
        <v>9138</v>
      </c>
      <c r="F3575" s="356"/>
      <c r="G3575" s="355">
        <v>6813.4</v>
      </c>
    </row>
    <row r="3576" spans="1:7" hidden="1" x14ac:dyDescent="0.3">
      <c r="A3576" s="356">
        <v>107981</v>
      </c>
      <c r="B3576" s="356">
        <v>383</v>
      </c>
      <c r="C3576" s="356" t="s">
        <v>372</v>
      </c>
      <c r="D3576" s="356">
        <v>3832505</v>
      </c>
      <c r="E3576" s="356" t="s">
        <v>9137</v>
      </c>
      <c r="F3576" s="356"/>
      <c r="G3576" s="355">
        <v>9082.19</v>
      </c>
    </row>
    <row r="3577" spans="1:7" hidden="1" x14ac:dyDescent="0.3">
      <c r="A3577" s="356">
        <v>107982</v>
      </c>
      <c r="B3577" s="356">
        <v>383</v>
      </c>
      <c r="C3577" s="356" t="s">
        <v>372</v>
      </c>
      <c r="D3577" s="356">
        <v>3832506</v>
      </c>
      <c r="E3577" s="356" t="s">
        <v>9136</v>
      </c>
      <c r="F3577" s="356"/>
      <c r="G3577" s="355">
        <v>7885.75</v>
      </c>
    </row>
    <row r="3578" spans="1:7" hidden="1" x14ac:dyDescent="0.3">
      <c r="A3578" s="356">
        <v>107984</v>
      </c>
      <c r="B3578" s="356">
        <v>383</v>
      </c>
      <c r="C3578" s="356" t="s">
        <v>372</v>
      </c>
      <c r="D3578" s="356">
        <v>3832510</v>
      </c>
      <c r="E3578" s="356" t="s">
        <v>9135</v>
      </c>
      <c r="F3578" s="356"/>
      <c r="G3578" s="355">
        <v>10905.25</v>
      </c>
    </row>
    <row r="3579" spans="1:7" hidden="1" x14ac:dyDescent="0.3">
      <c r="A3579" s="356">
        <v>107985</v>
      </c>
      <c r="B3579" s="356">
        <v>383</v>
      </c>
      <c r="C3579" s="356" t="s">
        <v>372</v>
      </c>
      <c r="D3579" s="356">
        <v>3833030</v>
      </c>
      <c r="E3579" s="356" t="s">
        <v>9134</v>
      </c>
      <c r="F3579" s="356"/>
      <c r="G3579" s="355">
        <v>5091.25</v>
      </c>
    </row>
    <row r="3580" spans="1:7" hidden="1" x14ac:dyDescent="0.3">
      <c r="A3580" s="356">
        <v>107986</v>
      </c>
      <c r="B3580" s="356">
        <v>383</v>
      </c>
      <c r="C3580" s="356" t="s">
        <v>372</v>
      </c>
      <c r="D3580" s="356">
        <v>3833031</v>
      </c>
      <c r="E3580" s="356" t="s">
        <v>9133</v>
      </c>
      <c r="F3580" s="356"/>
      <c r="G3580" s="355">
        <v>7521.25</v>
      </c>
    </row>
    <row r="3581" spans="1:7" hidden="1" x14ac:dyDescent="0.3">
      <c r="A3581" s="356">
        <v>107987</v>
      </c>
      <c r="B3581" s="356">
        <v>383</v>
      </c>
      <c r="C3581" s="356" t="s">
        <v>372</v>
      </c>
      <c r="D3581" s="356">
        <v>3833033</v>
      </c>
      <c r="E3581" s="356" t="s">
        <v>9132</v>
      </c>
      <c r="F3581" s="356"/>
      <c r="G3581" s="355">
        <v>6611.35</v>
      </c>
    </row>
    <row r="3582" spans="1:7" hidden="1" x14ac:dyDescent="0.3">
      <c r="A3582" s="356">
        <v>107989</v>
      </c>
      <c r="B3582" s="356">
        <v>383</v>
      </c>
      <c r="C3582" s="356" t="s">
        <v>372</v>
      </c>
      <c r="D3582" s="356">
        <v>3833037</v>
      </c>
      <c r="E3582" s="356" t="s">
        <v>9131</v>
      </c>
      <c r="F3582" s="356"/>
      <c r="G3582" s="355">
        <v>5147.5</v>
      </c>
    </row>
    <row r="3583" spans="1:7" hidden="1" x14ac:dyDescent="0.3">
      <c r="A3583" s="356">
        <v>107990</v>
      </c>
      <c r="B3583" s="356">
        <v>383</v>
      </c>
      <c r="C3583" s="356" t="s">
        <v>372</v>
      </c>
      <c r="D3583" s="356">
        <v>3833038</v>
      </c>
      <c r="E3583" s="356" t="s">
        <v>9130</v>
      </c>
      <c r="F3583" s="356"/>
      <c r="G3583" s="355">
        <v>8792.5</v>
      </c>
    </row>
    <row r="3584" spans="1:7" hidden="1" x14ac:dyDescent="0.3">
      <c r="A3584" s="356">
        <v>107992</v>
      </c>
      <c r="B3584" s="356">
        <v>383</v>
      </c>
      <c r="C3584" s="356" t="s">
        <v>372</v>
      </c>
      <c r="D3584" s="356">
        <v>3833040</v>
      </c>
      <c r="E3584" s="356" t="s">
        <v>9129</v>
      </c>
      <c r="F3584" s="356"/>
      <c r="G3584" s="355">
        <v>5140.75</v>
      </c>
    </row>
    <row r="3585" spans="1:7" hidden="1" x14ac:dyDescent="0.3">
      <c r="A3585" s="356">
        <v>107995</v>
      </c>
      <c r="B3585" s="356">
        <v>383</v>
      </c>
      <c r="C3585" s="356" t="s">
        <v>372</v>
      </c>
      <c r="D3585" s="356">
        <v>3833045</v>
      </c>
      <c r="E3585" s="356" t="s">
        <v>9128</v>
      </c>
      <c r="F3585" s="356"/>
      <c r="G3585" s="355">
        <v>4989.32</v>
      </c>
    </row>
    <row r="3586" spans="1:7" hidden="1" x14ac:dyDescent="0.3">
      <c r="A3586" s="356">
        <v>107996</v>
      </c>
      <c r="B3586" s="356">
        <v>383</v>
      </c>
      <c r="C3586" s="356" t="s">
        <v>372</v>
      </c>
      <c r="D3586" s="356">
        <v>3833046</v>
      </c>
      <c r="E3586" s="356" t="s">
        <v>9127</v>
      </c>
      <c r="F3586" s="356" t="s">
        <v>294</v>
      </c>
      <c r="G3586" s="355">
        <v>9277.2000000000007</v>
      </c>
    </row>
    <row r="3587" spans="1:7" hidden="1" x14ac:dyDescent="0.3">
      <c r="A3587" s="356">
        <v>107997</v>
      </c>
      <c r="B3587" s="356">
        <v>383</v>
      </c>
      <c r="C3587" s="356" t="s">
        <v>372</v>
      </c>
      <c r="D3587" s="356">
        <v>3833047</v>
      </c>
      <c r="E3587" s="356" t="s">
        <v>9126</v>
      </c>
      <c r="F3587" s="356"/>
      <c r="G3587" s="355">
        <v>5462.5</v>
      </c>
    </row>
    <row r="3588" spans="1:7" hidden="1" x14ac:dyDescent="0.3">
      <c r="A3588" s="356">
        <v>108000</v>
      </c>
      <c r="B3588" s="356">
        <v>383</v>
      </c>
      <c r="C3588" s="356" t="s">
        <v>372</v>
      </c>
      <c r="D3588" s="356">
        <v>3833051</v>
      </c>
      <c r="E3588" s="356" t="s">
        <v>9125</v>
      </c>
      <c r="F3588" s="356"/>
      <c r="G3588" s="355">
        <v>6261.25</v>
      </c>
    </row>
    <row r="3589" spans="1:7" hidden="1" x14ac:dyDescent="0.3">
      <c r="A3589" s="356">
        <v>108001</v>
      </c>
      <c r="B3589" s="356">
        <v>383</v>
      </c>
      <c r="C3589" s="356" t="s">
        <v>372</v>
      </c>
      <c r="D3589" s="356">
        <v>3833052</v>
      </c>
      <c r="E3589" s="356" t="s">
        <v>9124</v>
      </c>
      <c r="F3589" s="356"/>
      <c r="G3589" s="355">
        <v>6227.5</v>
      </c>
    </row>
    <row r="3590" spans="1:7" hidden="1" x14ac:dyDescent="0.3">
      <c r="A3590" s="356">
        <v>108002</v>
      </c>
      <c r="B3590" s="356">
        <v>383</v>
      </c>
      <c r="C3590" s="356" t="s">
        <v>372</v>
      </c>
      <c r="D3590" s="356">
        <v>3833053</v>
      </c>
      <c r="E3590" s="356" t="s">
        <v>9123</v>
      </c>
      <c r="F3590" s="356"/>
      <c r="G3590" s="355">
        <v>9091.75</v>
      </c>
    </row>
    <row r="3591" spans="1:7" hidden="1" x14ac:dyDescent="0.3">
      <c r="A3591" s="356">
        <v>108003</v>
      </c>
      <c r="B3591" s="356">
        <v>383</v>
      </c>
      <c r="C3591" s="356" t="s">
        <v>372</v>
      </c>
      <c r="D3591" s="356">
        <v>3833054</v>
      </c>
      <c r="E3591" s="356" t="s">
        <v>9122</v>
      </c>
      <c r="F3591" s="356" t="s">
        <v>294</v>
      </c>
      <c r="G3591" s="355">
        <v>8876.25</v>
      </c>
    </row>
    <row r="3592" spans="1:7" hidden="1" x14ac:dyDescent="0.3">
      <c r="A3592" s="356">
        <v>108005</v>
      </c>
      <c r="B3592" s="356">
        <v>383</v>
      </c>
      <c r="C3592" s="356" t="s">
        <v>372</v>
      </c>
      <c r="D3592" s="356">
        <v>3833056</v>
      </c>
      <c r="E3592" s="356" t="s">
        <v>9121</v>
      </c>
      <c r="F3592" s="356"/>
      <c r="G3592" s="355">
        <v>11969.5</v>
      </c>
    </row>
    <row r="3593" spans="1:7" hidden="1" x14ac:dyDescent="0.3">
      <c r="A3593" s="356">
        <v>108007</v>
      </c>
      <c r="B3593" s="356">
        <v>383</v>
      </c>
      <c r="C3593" s="356" t="s">
        <v>372</v>
      </c>
      <c r="D3593" s="356">
        <v>3833329</v>
      </c>
      <c r="E3593" s="356" t="s">
        <v>9120</v>
      </c>
      <c r="F3593" s="356" t="s">
        <v>294</v>
      </c>
      <c r="G3593" s="355">
        <v>7260.3</v>
      </c>
    </row>
    <row r="3594" spans="1:7" hidden="1" x14ac:dyDescent="0.3">
      <c r="A3594" s="356">
        <v>108008</v>
      </c>
      <c r="B3594" s="356">
        <v>383</v>
      </c>
      <c r="C3594" s="356" t="s">
        <v>372</v>
      </c>
      <c r="D3594" s="356">
        <v>3833350</v>
      </c>
      <c r="E3594" s="356" t="s">
        <v>9119</v>
      </c>
      <c r="F3594" s="356" t="s">
        <v>294</v>
      </c>
      <c r="G3594" s="355">
        <v>8961.2999999999993</v>
      </c>
    </row>
    <row r="3595" spans="1:7" hidden="1" x14ac:dyDescent="0.3">
      <c r="A3595" s="356">
        <v>108009</v>
      </c>
      <c r="B3595" s="356">
        <v>383</v>
      </c>
      <c r="C3595" s="356" t="s">
        <v>372</v>
      </c>
      <c r="D3595" s="356">
        <v>3833351</v>
      </c>
      <c r="E3595" s="356" t="s">
        <v>9118</v>
      </c>
      <c r="F3595" s="356" t="s">
        <v>294</v>
      </c>
      <c r="G3595" s="355">
        <v>5692.95</v>
      </c>
    </row>
    <row r="3596" spans="1:7" hidden="1" x14ac:dyDescent="0.3">
      <c r="A3596" s="356">
        <v>108010</v>
      </c>
      <c r="B3596" s="356">
        <v>383</v>
      </c>
      <c r="C3596" s="356" t="s">
        <v>372</v>
      </c>
      <c r="D3596" s="356">
        <v>3833356</v>
      </c>
      <c r="E3596" s="356" t="s">
        <v>9117</v>
      </c>
      <c r="F3596" s="356" t="s">
        <v>294</v>
      </c>
      <c r="G3596" s="355">
        <v>5960.25</v>
      </c>
    </row>
    <row r="3597" spans="1:7" hidden="1" x14ac:dyDescent="0.3">
      <c r="A3597" s="356">
        <v>108011</v>
      </c>
      <c r="B3597" s="356">
        <v>383</v>
      </c>
      <c r="C3597" s="356" t="s">
        <v>372</v>
      </c>
      <c r="D3597" s="356">
        <v>3833357</v>
      </c>
      <c r="E3597" s="356" t="s">
        <v>9116</v>
      </c>
      <c r="F3597" s="356" t="s">
        <v>294</v>
      </c>
      <c r="G3597" s="355">
        <v>6835.05</v>
      </c>
    </row>
    <row r="3598" spans="1:7" hidden="1" x14ac:dyDescent="0.3">
      <c r="A3598" s="356">
        <v>108012</v>
      </c>
      <c r="B3598" s="356">
        <v>383</v>
      </c>
      <c r="C3598" s="356" t="s">
        <v>372</v>
      </c>
      <c r="D3598" s="356">
        <v>3833358</v>
      </c>
      <c r="E3598" s="356" t="s">
        <v>9115</v>
      </c>
      <c r="F3598" s="356" t="s">
        <v>294</v>
      </c>
      <c r="G3598" s="355">
        <v>6215.4</v>
      </c>
    </row>
    <row r="3599" spans="1:7" hidden="1" x14ac:dyDescent="0.3">
      <c r="A3599" s="356">
        <v>108016</v>
      </c>
      <c r="B3599" s="356">
        <v>383</v>
      </c>
      <c r="C3599" s="356" t="s">
        <v>372</v>
      </c>
      <c r="D3599" s="356">
        <v>3833362</v>
      </c>
      <c r="E3599" s="356" t="s">
        <v>9114</v>
      </c>
      <c r="F3599" s="356" t="s">
        <v>294</v>
      </c>
      <c r="G3599" s="355">
        <v>7163.1</v>
      </c>
    </row>
    <row r="3600" spans="1:7" hidden="1" x14ac:dyDescent="0.3">
      <c r="A3600" s="356">
        <v>108018</v>
      </c>
      <c r="B3600" s="356">
        <v>383</v>
      </c>
      <c r="C3600" s="356" t="s">
        <v>372</v>
      </c>
      <c r="D3600" s="356">
        <v>3833364</v>
      </c>
      <c r="E3600" s="356" t="s">
        <v>9113</v>
      </c>
      <c r="F3600" s="356" t="s">
        <v>294</v>
      </c>
      <c r="G3600" s="355">
        <v>6822.9</v>
      </c>
    </row>
    <row r="3601" spans="1:7" hidden="1" x14ac:dyDescent="0.3">
      <c r="A3601" s="356">
        <v>108020</v>
      </c>
      <c r="B3601" s="356">
        <v>383</v>
      </c>
      <c r="C3601" s="356" t="s">
        <v>372</v>
      </c>
      <c r="D3601" s="356">
        <v>3833366</v>
      </c>
      <c r="E3601" s="356" t="s">
        <v>9112</v>
      </c>
      <c r="F3601" s="356" t="s">
        <v>294</v>
      </c>
      <c r="G3601" s="355">
        <v>7024.59</v>
      </c>
    </row>
    <row r="3602" spans="1:7" hidden="1" x14ac:dyDescent="0.3">
      <c r="A3602" s="356">
        <v>108021</v>
      </c>
      <c r="B3602" s="356">
        <v>383</v>
      </c>
      <c r="C3602" s="356" t="s">
        <v>372</v>
      </c>
      <c r="D3602" s="356">
        <v>3833367</v>
      </c>
      <c r="E3602" s="356" t="s">
        <v>9111</v>
      </c>
      <c r="F3602" s="356" t="s">
        <v>294</v>
      </c>
      <c r="G3602" s="355">
        <v>6932.25</v>
      </c>
    </row>
    <row r="3603" spans="1:7" hidden="1" x14ac:dyDescent="0.3">
      <c r="A3603" s="357">
        <v>108024</v>
      </c>
      <c r="B3603" s="357">
        <v>383</v>
      </c>
      <c r="C3603" s="357" t="s">
        <v>372</v>
      </c>
      <c r="D3603" s="357">
        <v>3833370</v>
      </c>
      <c r="E3603" s="357" t="s">
        <v>5734</v>
      </c>
      <c r="F3603" s="357" t="s">
        <v>294</v>
      </c>
      <c r="G3603" s="358">
        <v>7989.3</v>
      </c>
    </row>
    <row r="3604" spans="1:7" hidden="1" x14ac:dyDescent="0.3">
      <c r="A3604" s="356">
        <v>108025</v>
      </c>
      <c r="B3604" s="356">
        <v>383</v>
      </c>
      <c r="C3604" s="356" t="s">
        <v>372</v>
      </c>
      <c r="D3604" s="356">
        <v>3833371</v>
      </c>
      <c r="E3604" s="356" t="s">
        <v>878</v>
      </c>
      <c r="F3604" s="356" t="s">
        <v>294</v>
      </c>
      <c r="G3604" s="355">
        <v>6956.55</v>
      </c>
    </row>
    <row r="3605" spans="1:7" hidden="1" x14ac:dyDescent="0.3">
      <c r="A3605" s="356">
        <v>108026</v>
      </c>
      <c r="B3605" s="356">
        <v>383</v>
      </c>
      <c r="C3605" s="356" t="s">
        <v>372</v>
      </c>
      <c r="D3605" s="356">
        <v>3833372</v>
      </c>
      <c r="E3605" s="356" t="s">
        <v>411</v>
      </c>
      <c r="F3605" s="356" t="s">
        <v>294</v>
      </c>
      <c r="G3605" s="355">
        <v>7065.9</v>
      </c>
    </row>
    <row r="3606" spans="1:7" hidden="1" x14ac:dyDescent="0.3">
      <c r="A3606" s="356">
        <v>108028</v>
      </c>
      <c r="B3606" s="356">
        <v>383</v>
      </c>
      <c r="C3606" s="356" t="s">
        <v>372</v>
      </c>
      <c r="D3606" s="356">
        <v>3833374</v>
      </c>
      <c r="E3606" s="356" t="s">
        <v>9110</v>
      </c>
      <c r="F3606" s="356" t="s">
        <v>294</v>
      </c>
      <c r="G3606" s="355">
        <v>6810.75</v>
      </c>
    </row>
    <row r="3607" spans="1:7" hidden="1" x14ac:dyDescent="0.3">
      <c r="A3607" s="356">
        <v>108029</v>
      </c>
      <c r="B3607" s="356">
        <v>383</v>
      </c>
      <c r="C3607" s="356" t="s">
        <v>372</v>
      </c>
      <c r="D3607" s="356">
        <v>3833375</v>
      </c>
      <c r="E3607" s="356" t="s">
        <v>9109</v>
      </c>
      <c r="F3607" s="356" t="s">
        <v>294</v>
      </c>
      <c r="G3607" s="355">
        <v>7952.85</v>
      </c>
    </row>
    <row r="3608" spans="1:7" hidden="1" x14ac:dyDescent="0.3">
      <c r="A3608" s="356">
        <v>108030</v>
      </c>
      <c r="B3608" s="356">
        <v>383</v>
      </c>
      <c r="C3608" s="356" t="s">
        <v>372</v>
      </c>
      <c r="D3608" s="356">
        <v>3833376</v>
      </c>
      <c r="E3608" s="356" t="s">
        <v>9108</v>
      </c>
      <c r="F3608" s="356" t="s">
        <v>294</v>
      </c>
      <c r="G3608" s="355">
        <v>7022.16</v>
      </c>
    </row>
    <row r="3609" spans="1:7" hidden="1" x14ac:dyDescent="0.3">
      <c r="A3609" s="356">
        <v>108033</v>
      </c>
      <c r="B3609" s="356">
        <v>383</v>
      </c>
      <c r="C3609" s="356" t="s">
        <v>372</v>
      </c>
      <c r="D3609" s="356">
        <v>3833379</v>
      </c>
      <c r="E3609" s="356" t="s">
        <v>9107</v>
      </c>
      <c r="F3609" s="356" t="s">
        <v>294</v>
      </c>
      <c r="G3609" s="355">
        <v>7437.69</v>
      </c>
    </row>
    <row r="3610" spans="1:7" hidden="1" x14ac:dyDescent="0.3">
      <c r="A3610" s="356">
        <v>108036</v>
      </c>
      <c r="B3610" s="356">
        <v>383</v>
      </c>
      <c r="C3610" s="356" t="s">
        <v>372</v>
      </c>
      <c r="D3610" s="356">
        <v>3833382</v>
      </c>
      <c r="E3610" s="356" t="s">
        <v>9106</v>
      </c>
      <c r="F3610" s="356" t="s">
        <v>294</v>
      </c>
      <c r="G3610" s="355">
        <v>6895.8</v>
      </c>
    </row>
    <row r="3611" spans="1:7" hidden="1" x14ac:dyDescent="0.3">
      <c r="A3611" s="356">
        <v>108039</v>
      </c>
      <c r="B3611" s="356">
        <v>383</v>
      </c>
      <c r="C3611" s="356" t="s">
        <v>372</v>
      </c>
      <c r="D3611" s="356">
        <v>3833385</v>
      </c>
      <c r="E3611" s="356" t="s">
        <v>7826</v>
      </c>
      <c r="F3611" s="356" t="s">
        <v>294</v>
      </c>
      <c r="G3611" s="355">
        <v>10171.44</v>
      </c>
    </row>
    <row r="3612" spans="1:7" hidden="1" x14ac:dyDescent="0.3">
      <c r="A3612" s="356">
        <v>108041</v>
      </c>
      <c r="B3612" s="356">
        <v>383</v>
      </c>
      <c r="C3612" s="356" t="s">
        <v>372</v>
      </c>
      <c r="D3612" s="356">
        <v>3833902</v>
      </c>
      <c r="E3612" s="356" t="s">
        <v>9105</v>
      </c>
      <c r="F3612" s="356" t="s">
        <v>294</v>
      </c>
      <c r="G3612" s="355">
        <v>6871.5</v>
      </c>
    </row>
    <row r="3613" spans="1:7" hidden="1" x14ac:dyDescent="0.3">
      <c r="A3613" s="356">
        <v>108042</v>
      </c>
      <c r="B3613" s="356">
        <v>383</v>
      </c>
      <c r="C3613" s="356" t="s">
        <v>372</v>
      </c>
      <c r="D3613" s="356">
        <v>3833903</v>
      </c>
      <c r="E3613" s="356" t="s">
        <v>9104</v>
      </c>
      <c r="F3613" s="356" t="s">
        <v>294</v>
      </c>
      <c r="G3613" s="355">
        <v>9386.5499999999993</v>
      </c>
    </row>
    <row r="3614" spans="1:7" hidden="1" x14ac:dyDescent="0.3">
      <c r="A3614" s="356">
        <v>108043</v>
      </c>
      <c r="B3614" s="356">
        <v>383</v>
      </c>
      <c r="C3614" s="356" t="s">
        <v>372</v>
      </c>
      <c r="D3614" s="356">
        <v>3833904</v>
      </c>
      <c r="E3614" s="356" t="s">
        <v>9103</v>
      </c>
      <c r="F3614" s="356" t="s">
        <v>294</v>
      </c>
      <c r="G3614" s="355">
        <v>6786.45</v>
      </c>
    </row>
    <row r="3615" spans="1:7" hidden="1" x14ac:dyDescent="0.3">
      <c r="A3615" s="356">
        <v>108046</v>
      </c>
      <c r="B3615" s="356">
        <v>383</v>
      </c>
      <c r="C3615" s="356" t="s">
        <v>372</v>
      </c>
      <c r="D3615" s="356">
        <v>3833907</v>
      </c>
      <c r="E3615" s="356" t="s">
        <v>9102</v>
      </c>
      <c r="F3615" s="356" t="s">
        <v>294</v>
      </c>
      <c r="G3615" s="355">
        <v>6968.7</v>
      </c>
    </row>
    <row r="3616" spans="1:7" hidden="1" x14ac:dyDescent="0.3">
      <c r="A3616" s="356">
        <v>108047</v>
      </c>
      <c r="B3616" s="356">
        <v>383</v>
      </c>
      <c r="C3616" s="356" t="s">
        <v>372</v>
      </c>
      <c r="D3616" s="356">
        <v>3833908</v>
      </c>
      <c r="E3616" s="356" t="s">
        <v>5762</v>
      </c>
      <c r="F3616" s="356" t="s">
        <v>294</v>
      </c>
      <c r="G3616" s="355">
        <v>9374.4</v>
      </c>
    </row>
    <row r="3617" spans="1:7" hidden="1" x14ac:dyDescent="0.3">
      <c r="A3617" s="356">
        <v>108048</v>
      </c>
      <c r="B3617" s="356">
        <v>383</v>
      </c>
      <c r="C3617" s="356" t="s">
        <v>372</v>
      </c>
      <c r="D3617" s="356">
        <v>3833909</v>
      </c>
      <c r="E3617" s="356" t="s">
        <v>9101</v>
      </c>
      <c r="F3617" s="356" t="s">
        <v>294</v>
      </c>
      <c r="G3617" s="355">
        <v>7301.61</v>
      </c>
    </row>
    <row r="3618" spans="1:7" hidden="1" x14ac:dyDescent="0.3">
      <c r="A3618" s="356">
        <v>108050</v>
      </c>
      <c r="B3618" s="356">
        <v>383</v>
      </c>
      <c r="C3618" s="356" t="s">
        <v>372</v>
      </c>
      <c r="D3618" s="356">
        <v>3833911</v>
      </c>
      <c r="E3618" s="356" t="s">
        <v>9100</v>
      </c>
      <c r="F3618" s="356" t="s">
        <v>294</v>
      </c>
      <c r="G3618" s="355">
        <v>7262.73</v>
      </c>
    </row>
    <row r="3619" spans="1:7" hidden="1" x14ac:dyDescent="0.3">
      <c r="A3619" s="356">
        <v>108051</v>
      </c>
      <c r="B3619" s="356">
        <v>383</v>
      </c>
      <c r="C3619" s="356" t="s">
        <v>372</v>
      </c>
      <c r="D3619" s="356">
        <v>3833912</v>
      </c>
      <c r="E3619" s="356" t="s">
        <v>9099</v>
      </c>
      <c r="F3619" s="356" t="s">
        <v>294</v>
      </c>
      <c r="G3619" s="355">
        <v>6878.79</v>
      </c>
    </row>
    <row r="3620" spans="1:7" hidden="1" x14ac:dyDescent="0.3">
      <c r="A3620" s="356">
        <v>108052</v>
      </c>
      <c r="B3620" s="356">
        <v>383</v>
      </c>
      <c r="C3620" s="356" t="s">
        <v>372</v>
      </c>
      <c r="D3620" s="356">
        <v>3833913</v>
      </c>
      <c r="E3620" s="356" t="s">
        <v>9098</v>
      </c>
      <c r="F3620" s="356" t="s">
        <v>294</v>
      </c>
      <c r="G3620" s="355">
        <v>9128.9699999999993</v>
      </c>
    </row>
    <row r="3621" spans="1:7" hidden="1" x14ac:dyDescent="0.3">
      <c r="A3621" s="356">
        <v>108055</v>
      </c>
      <c r="B3621" s="356">
        <v>383</v>
      </c>
      <c r="C3621" s="356" t="s">
        <v>372</v>
      </c>
      <c r="D3621" s="356">
        <v>3834006</v>
      </c>
      <c r="E3621" s="356" t="s">
        <v>9097</v>
      </c>
      <c r="F3621" s="356"/>
      <c r="G3621" s="355">
        <v>23693.119999999999</v>
      </c>
    </row>
    <row r="3622" spans="1:7" hidden="1" x14ac:dyDescent="0.3">
      <c r="A3622" s="356">
        <v>108057</v>
      </c>
      <c r="B3622" s="356">
        <v>383</v>
      </c>
      <c r="C3622" s="356" t="s">
        <v>372</v>
      </c>
      <c r="D3622" s="356">
        <v>3834032</v>
      </c>
      <c r="E3622" s="356" t="s">
        <v>9096</v>
      </c>
      <c r="F3622" s="356"/>
      <c r="G3622" s="355">
        <v>29374.38</v>
      </c>
    </row>
    <row r="3623" spans="1:7" hidden="1" x14ac:dyDescent="0.3">
      <c r="A3623" s="356">
        <v>108058</v>
      </c>
      <c r="B3623" s="356">
        <v>383</v>
      </c>
      <c r="C3623" s="356" t="s">
        <v>372</v>
      </c>
      <c r="D3623" s="356">
        <v>3834040</v>
      </c>
      <c r="E3623" s="356" t="s">
        <v>9095</v>
      </c>
      <c r="F3623" s="356"/>
      <c r="G3623" s="355">
        <v>30111.25</v>
      </c>
    </row>
    <row r="3624" spans="1:7" hidden="1" x14ac:dyDescent="0.3">
      <c r="A3624" s="356">
        <v>108059</v>
      </c>
      <c r="B3624" s="356">
        <v>383</v>
      </c>
      <c r="C3624" s="356" t="s">
        <v>372</v>
      </c>
      <c r="D3624" s="356">
        <v>3834041</v>
      </c>
      <c r="E3624" s="356" t="s">
        <v>9094</v>
      </c>
      <c r="F3624" s="356"/>
      <c r="G3624" s="355">
        <v>23338.75</v>
      </c>
    </row>
    <row r="3625" spans="1:7" hidden="1" x14ac:dyDescent="0.3">
      <c r="A3625" s="356">
        <v>108075</v>
      </c>
      <c r="B3625" s="356">
        <v>383</v>
      </c>
      <c r="C3625" s="356" t="s">
        <v>372</v>
      </c>
      <c r="D3625" s="356">
        <v>3834062</v>
      </c>
      <c r="E3625" s="356" t="s">
        <v>9093</v>
      </c>
      <c r="F3625" s="356"/>
      <c r="G3625" s="355">
        <v>21516.25</v>
      </c>
    </row>
    <row r="3626" spans="1:7" hidden="1" x14ac:dyDescent="0.3">
      <c r="A3626" s="356">
        <v>108076</v>
      </c>
      <c r="B3626" s="356">
        <v>383</v>
      </c>
      <c r="C3626" s="356" t="s">
        <v>372</v>
      </c>
      <c r="D3626" s="356">
        <v>3834063</v>
      </c>
      <c r="E3626" s="356" t="s">
        <v>9092</v>
      </c>
      <c r="F3626" s="356"/>
      <c r="G3626" s="355">
        <v>42998.12</v>
      </c>
    </row>
    <row r="3627" spans="1:7" hidden="1" x14ac:dyDescent="0.3">
      <c r="A3627" s="356">
        <v>108079</v>
      </c>
      <c r="B3627" s="356">
        <v>383</v>
      </c>
      <c r="C3627" s="356" t="s">
        <v>372</v>
      </c>
      <c r="D3627" s="356">
        <v>3834102</v>
      </c>
      <c r="E3627" s="356" t="s">
        <v>9091</v>
      </c>
      <c r="F3627" s="356"/>
      <c r="G3627" s="355">
        <v>25166.880000000001</v>
      </c>
    </row>
    <row r="3628" spans="1:7" hidden="1" x14ac:dyDescent="0.3">
      <c r="A3628" s="356">
        <v>108081</v>
      </c>
      <c r="B3628" s="356">
        <v>383</v>
      </c>
      <c r="C3628" s="356" t="s">
        <v>372</v>
      </c>
      <c r="D3628" s="356">
        <v>3834104</v>
      </c>
      <c r="E3628" s="356" t="s">
        <v>9090</v>
      </c>
      <c r="F3628" s="356"/>
      <c r="G3628" s="355">
        <v>20723.12</v>
      </c>
    </row>
    <row r="3629" spans="1:7" hidden="1" x14ac:dyDescent="0.3">
      <c r="A3629" s="356">
        <v>108083</v>
      </c>
      <c r="B3629" s="356">
        <v>383</v>
      </c>
      <c r="C3629" s="356" t="s">
        <v>372</v>
      </c>
      <c r="D3629" s="356">
        <v>3834106</v>
      </c>
      <c r="E3629" s="356" t="s">
        <v>9089</v>
      </c>
      <c r="F3629" s="356"/>
      <c r="G3629" s="355">
        <v>28991.88</v>
      </c>
    </row>
    <row r="3630" spans="1:7" hidden="1" x14ac:dyDescent="0.3">
      <c r="A3630" s="356">
        <v>108085</v>
      </c>
      <c r="B3630" s="356">
        <v>383</v>
      </c>
      <c r="C3630" s="356" t="s">
        <v>372</v>
      </c>
      <c r="D3630" s="356">
        <v>3834108</v>
      </c>
      <c r="E3630" s="356" t="s">
        <v>9088</v>
      </c>
      <c r="F3630" s="356"/>
      <c r="G3630" s="355">
        <v>27332.5</v>
      </c>
    </row>
    <row r="3631" spans="1:7" hidden="1" x14ac:dyDescent="0.3">
      <c r="A3631" s="356">
        <v>108088</v>
      </c>
      <c r="B3631" s="356">
        <v>383</v>
      </c>
      <c r="C3631" s="356" t="s">
        <v>372</v>
      </c>
      <c r="D3631" s="356">
        <v>3834111</v>
      </c>
      <c r="E3631" s="356" t="s">
        <v>9087</v>
      </c>
      <c r="F3631" s="356"/>
      <c r="G3631" s="355">
        <v>14850.62</v>
      </c>
    </row>
    <row r="3632" spans="1:7" hidden="1" x14ac:dyDescent="0.3">
      <c r="A3632" s="356">
        <v>108095</v>
      </c>
      <c r="B3632" s="356">
        <v>383</v>
      </c>
      <c r="C3632" s="356" t="s">
        <v>372</v>
      </c>
      <c r="D3632" s="356">
        <v>3834751</v>
      </c>
      <c r="E3632" s="356" t="s">
        <v>9086</v>
      </c>
      <c r="F3632" s="356" t="s">
        <v>294</v>
      </c>
      <c r="G3632" s="355">
        <v>20868.3</v>
      </c>
    </row>
    <row r="3633" spans="1:7" hidden="1" x14ac:dyDescent="0.3">
      <c r="A3633" s="356">
        <v>108096</v>
      </c>
      <c r="B3633" s="356">
        <v>383</v>
      </c>
      <c r="C3633" s="356" t="s">
        <v>372</v>
      </c>
      <c r="D3633" s="356">
        <v>3834752</v>
      </c>
      <c r="E3633" s="356" t="s">
        <v>9085</v>
      </c>
      <c r="F3633" s="356" t="s">
        <v>294</v>
      </c>
      <c r="G3633" s="355">
        <v>21469.73</v>
      </c>
    </row>
    <row r="3634" spans="1:7" hidden="1" x14ac:dyDescent="0.3">
      <c r="A3634" s="356">
        <v>108097</v>
      </c>
      <c r="B3634" s="356">
        <v>383</v>
      </c>
      <c r="C3634" s="356" t="s">
        <v>372</v>
      </c>
      <c r="D3634" s="356">
        <v>3834753</v>
      </c>
      <c r="E3634" s="356" t="s">
        <v>9084</v>
      </c>
      <c r="F3634" s="356" t="s">
        <v>294</v>
      </c>
      <c r="G3634" s="355">
        <v>21360.38</v>
      </c>
    </row>
    <row r="3635" spans="1:7" hidden="1" x14ac:dyDescent="0.3">
      <c r="A3635" s="356">
        <v>108100</v>
      </c>
      <c r="B3635" s="356">
        <v>383</v>
      </c>
      <c r="C3635" s="356" t="s">
        <v>372</v>
      </c>
      <c r="D3635" s="356">
        <v>3835200</v>
      </c>
      <c r="E3635" s="356" t="s">
        <v>9083</v>
      </c>
      <c r="F3635" s="356" t="s">
        <v>294</v>
      </c>
      <c r="G3635" s="355">
        <v>5911.65</v>
      </c>
    </row>
    <row r="3636" spans="1:7" hidden="1" x14ac:dyDescent="0.3">
      <c r="A3636" s="356">
        <v>108119</v>
      </c>
      <c r="B3636" s="356">
        <v>383</v>
      </c>
      <c r="C3636" s="356" t="s">
        <v>372</v>
      </c>
      <c r="D3636" s="356">
        <v>3837015</v>
      </c>
      <c r="E3636" s="356" t="s">
        <v>9082</v>
      </c>
      <c r="F3636" s="356"/>
      <c r="G3636" s="355">
        <v>11931.25</v>
      </c>
    </row>
    <row r="3637" spans="1:7" hidden="1" x14ac:dyDescent="0.3">
      <c r="A3637" s="356">
        <v>108123</v>
      </c>
      <c r="B3637" s="356">
        <v>383</v>
      </c>
      <c r="C3637" s="356" t="s">
        <v>372</v>
      </c>
      <c r="D3637" s="356">
        <v>3837062</v>
      </c>
      <c r="E3637" s="356" t="s">
        <v>9081</v>
      </c>
      <c r="F3637" s="356"/>
      <c r="G3637" s="355">
        <v>11337.25</v>
      </c>
    </row>
    <row r="3638" spans="1:7" hidden="1" x14ac:dyDescent="0.3">
      <c r="A3638" s="356">
        <v>108133</v>
      </c>
      <c r="B3638" s="356">
        <v>383</v>
      </c>
      <c r="C3638" s="356" t="s">
        <v>372</v>
      </c>
      <c r="D3638" s="356">
        <v>3837072</v>
      </c>
      <c r="E3638" s="356" t="s">
        <v>9080</v>
      </c>
      <c r="F3638" s="356"/>
      <c r="G3638" s="355">
        <v>13369</v>
      </c>
    </row>
    <row r="3639" spans="1:7" hidden="1" x14ac:dyDescent="0.3">
      <c r="A3639" s="356">
        <v>108134</v>
      </c>
      <c r="B3639" s="356">
        <v>384</v>
      </c>
      <c r="C3639" s="356" t="s">
        <v>329</v>
      </c>
      <c r="D3639" s="356">
        <v>3841002</v>
      </c>
      <c r="E3639" s="356" t="s">
        <v>9079</v>
      </c>
      <c r="F3639" s="356"/>
      <c r="G3639" s="355">
        <v>4529.2</v>
      </c>
    </row>
    <row r="3640" spans="1:7" hidden="1" x14ac:dyDescent="0.3">
      <c r="A3640" s="356">
        <v>108137</v>
      </c>
      <c r="B3640" s="356">
        <v>384</v>
      </c>
      <c r="C3640" s="356" t="s">
        <v>329</v>
      </c>
      <c r="D3640" s="356">
        <v>3841005</v>
      </c>
      <c r="E3640" s="356" t="s">
        <v>9078</v>
      </c>
      <c r="F3640" s="356"/>
      <c r="G3640" s="355">
        <v>4718.2</v>
      </c>
    </row>
    <row r="3641" spans="1:7" hidden="1" x14ac:dyDescent="0.3">
      <c r="A3641" s="356">
        <v>108139</v>
      </c>
      <c r="B3641" s="356">
        <v>384</v>
      </c>
      <c r="C3641" s="356" t="s">
        <v>329</v>
      </c>
      <c r="D3641" s="356">
        <v>3841100</v>
      </c>
      <c r="E3641" s="356" t="s">
        <v>9077</v>
      </c>
      <c r="F3641" s="356"/>
      <c r="G3641" s="355">
        <v>6902.5</v>
      </c>
    </row>
    <row r="3642" spans="1:7" hidden="1" x14ac:dyDescent="0.3">
      <c r="A3642" s="356">
        <v>108141</v>
      </c>
      <c r="B3642" s="356">
        <v>384</v>
      </c>
      <c r="C3642" s="356" t="s">
        <v>329</v>
      </c>
      <c r="D3642" s="356">
        <v>3842039</v>
      </c>
      <c r="E3642" s="356" t="s">
        <v>9076</v>
      </c>
      <c r="F3642" s="356"/>
      <c r="G3642" s="355">
        <v>6655</v>
      </c>
    </row>
    <row r="3643" spans="1:7" hidden="1" x14ac:dyDescent="0.3">
      <c r="A3643" s="356">
        <v>108148</v>
      </c>
      <c r="B3643" s="356">
        <v>384</v>
      </c>
      <c r="C3643" s="356" t="s">
        <v>329</v>
      </c>
      <c r="D3643" s="356">
        <v>3842054</v>
      </c>
      <c r="E3643" s="356" t="s">
        <v>9075</v>
      </c>
      <c r="F3643" s="356"/>
      <c r="G3643" s="355">
        <v>5798.65</v>
      </c>
    </row>
    <row r="3644" spans="1:7" hidden="1" x14ac:dyDescent="0.3">
      <c r="A3644" s="356">
        <v>108152</v>
      </c>
      <c r="B3644" s="356">
        <v>384</v>
      </c>
      <c r="C3644" s="356" t="s">
        <v>329</v>
      </c>
      <c r="D3644" s="356">
        <v>3842060</v>
      </c>
      <c r="E3644" s="356" t="s">
        <v>9074</v>
      </c>
      <c r="F3644" s="356"/>
      <c r="G3644" s="355">
        <v>5244.25</v>
      </c>
    </row>
    <row r="3645" spans="1:7" hidden="1" x14ac:dyDescent="0.3">
      <c r="A3645" s="356">
        <v>108158</v>
      </c>
      <c r="B3645" s="356">
        <v>384</v>
      </c>
      <c r="C3645" s="356" t="s">
        <v>329</v>
      </c>
      <c r="D3645" s="356">
        <v>3842070</v>
      </c>
      <c r="E3645" s="356" t="s">
        <v>9073</v>
      </c>
      <c r="F3645" s="356"/>
      <c r="G3645" s="355">
        <v>6255</v>
      </c>
    </row>
    <row r="3646" spans="1:7" hidden="1" x14ac:dyDescent="0.3">
      <c r="A3646" s="356">
        <v>108162</v>
      </c>
      <c r="B3646" s="356">
        <v>384</v>
      </c>
      <c r="C3646" s="356" t="s">
        <v>329</v>
      </c>
      <c r="D3646" s="356">
        <v>3842076</v>
      </c>
      <c r="E3646" s="356" t="s">
        <v>9072</v>
      </c>
      <c r="F3646" s="356"/>
      <c r="G3646" s="355">
        <v>6489.62</v>
      </c>
    </row>
    <row r="3647" spans="1:7" hidden="1" x14ac:dyDescent="0.3">
      <c r="A3647" s="356">
        <v>108164</v>
      </c>
      <c r="B3647" s="356">
        <v>384</v>
      </c>
      <c r="C3647" s="356" t="s">
        <v>329</v>
      </c>
      <c r="D3647" s="356">
        <v>3842079</v>
      </c>
      <c r="E3647" s="356" t="s">
        <v>9071</v>
      </c>
      <c r="F3647" s="356"/>
      <c r="G3647" s="355">
        <v>6345.4</v>
      </c>
    </row>
    <row r="3648" spans="1:7" hidden="1" x14ac:dyDescent="0.3">
      <c r="A3648" s="356">
        <v>108167</v>
      </c>
      <c r="B3648" s="356">
        <v>384</v>
      </c>
      <c r="C3648" s="356" t="s">
        <v>329</v>
      </c>
      <c r="D3648" s="356">
        <v>3842084</v>
      </c>
      <c r="E3648" s="356" t="s">
        <v>9070</v>
      </c>
      <c r="F3648" s="356"/>
      <c r="G3648" s="355">
        <v>5285.43</v>
      </c>
    </row>
    <row r="3649" spans="1:7" hidden="1" x14ac:dyDescent="0.3">
      <c r="A3649" s="356">
        <v>108171</v>
      </c>
      <c r="B3649" s="356">
        <v>384</v>
      </c>
      <c r="C3649" s="356" t="s">
        <v>329</v>
      </c>
      <c r="D3649" s="356">
        <v>3842091</v>
      </c>
      <c r="E3649" s="356" t="s">
        <v>9069</v>
      </c>
      <c r="F3649" s="356"/>
      <c r="G3649" s="355">
        <v>6263.5</v>
      </c>
    </row>
    <row r="3650" spans="1:7" hidden="1" x14ac:dyDescent="0.3">
      <c r="A3650" s="356">
        <v>108195</v>
      </c>
      <c r="B3650" s="356">
        <v>384</v>
      </c>
      <c r="C3650" s="356" t="s">
        <v>329</v>
      </c>
      <c r="D3650" s="356">
        <v>3842128</v>
      </c>
      <c r="E3650" s="356" t="s">
        <v>9068</v>
      </c>
      <c r="F3650" s="356"/>
      <c r="G3650" s="355">
        <v>5395.9</v>
      </c>
    </row>
    <row r="3651" spans="1:7" hidden="1" x14ac:dyDescent="0.3">
      <c r="A3651" s="356">
        <v>108200</v>
      </c>
      <c r="B3651" s="356">
        <v>384</v>
      </c>
      <c r="C3651" s="356" t="s">
        <v>329</v>
      </c>
      <c r="D3651" s="356">
        <v>3842133</v>
      </c>
      <c r="E3651" s="356" t="s">
        <v>9067</v>
      </c>
      <c r="F3651" s="356"/>
      <c r="G3651" s="355">
        <v>6058.3</v>
      </c>
    </row>
    <row r="3652" spans="1:7" hidden="1" x14ac:dyDescent="0.3">
      <c r="A3652" s="356">
        <v>108206</v>
      </c>
      <c r="B3652" s="356">
        <v>384</v>
      </c>
      <c r="C3652" s="356" t="s">
        <v>329</v>
      </c>
      <c r="D3652" s="356">
        <v>3842150</v>
      </c>
      <c r="E3652" s="356" t="s">
        <v>9066</v>
      </c>
      <c r="F3652" s="356"/>
      <c r="G3652" s="355">
        <v>7730.5</v>
      </c>
    </row>
    <row r="3653" spans="1:7" hidden="1" x14ac:dyDescent="0.3">
      <c r="A3653" s="356">
        <v>108208</v>
      </c>
      <c r="B3653" s="356">
        <v>384</v>
      </c>
      <c r="C3653" s="356" t="s">
        <v>329</v>
      </c>
      <c r="D3653" s="356">
        <v>3842152</v>
      </c>
      <c r="E3653" s="356" t="s">
        <v>9065</v>
      </c>
      <c r="F3653" s="356"/>
      <c r="G3653" s="355">
        <v>7768.75</v>
      </c>
    </row>
    <row r="3654" spans="1:7" hidden="1" x14ac:dyDescent="0.3">
      <c r="A3654" s="356">
        <v>108210</v>
      </c>
      <c r="B3654" s="356">
        <v>384</v>
      </c>
      <c r="C3654" s="356" t="s">
        <v>329</v>
      </c>
      <c r="D3654" s="356">
        <v>3842154</v>
      </c>
      <c r="E3654" s="356" t="s">
        <v>9064</v>
      </c>
      <c r="F3654" s="356"/>
      <c r="G3654" s="355">
        <v>6922.75</v>
      </c>
    </row>
    <row r="3655" spans="1:7" hidden="1" x14ac:dyDescent="0.3">
      <c r="A3655" s="356">
        <v>108211</v>
      </c>
      <c r="B3655" s="356">
        <v>384</v>
      </c>
      <c r="C3655" s="356" t="s">
        <v>329</v>
      </c>
      <c r="D3655" s="356">
        <v>3842155</v>
      </c>
      <c r="E3655" s="356" t="s">
        <v>9063</v>
      </c>
      <c r="F3655" s="356"/>
      <c r="G3655" s="355">
        <v>6182.5</v>
      </c>
    </row>
    <row r="3656" spans="1:7" hidden="1" x14ac:dyDescent="0.3">
      <c r="A3656" s="356">
        <v>108212</v>
      </c>
      <c r="B3656" s="356">
        <v>384</v>
      </c>
      <c r="C3656" s="356" t="s">
        <v>329</v>
      </c>
      <c r="D3656" s="356">
        <v>3842156</v>
      </c>
      <c r="E3656" s="356" t="s">
        <v>9062</v>
      </c>
      <c r="F3656" s="356"/>
      <c r="G3656" s="355">
        <v>8065.53</v>
      </c>
    </row>
    <row r="3657" spans="1:7" hidden="1" x14ac:dyDescent="0.3">
      <c r="A3657" s="356">
        <v>108215</v>
      </c>
      <c r="B3657" s="356">
        <v>384</v>
      </c>
      <c r="C3657" s="356" t="s">
        <v>329</v>
      </c>
      <c r="D3657" s="356">
        <v>3842159</v>
      </c>
      <c r="E3657" s="356" t="s">
        <v>9061</v>
      </c>
      <c r="F3657" s="356"/>
      <c r="G3657" s="355">
        <v>6499.75</v>
      </c>
    </row>
    <row r="3658" spans="1:7" hidden="1" x14ac:dyDescent="0.3">
      <c r="A3658" s="356">
        <v>108216</v>
      </c>
      <c r="B3658" s="356">
        <v>384</v>
      </c>
      <c r="C3658" s="356" t="s">
        <v>329</v>
      </c>
      <c r="D3658" s="356">
        <v>3842160</v>
      </c>
      <c r="E3658" s="356" t="s">
        <v>9060</v>
      </c>
      <c r="F3658" s="356"/>
      <c r="G3658" s="355">
        <v>8434.75</v>
      </c>
    </row>
    <row r="3659" spans="1:7" hidden="1" x14ac:dyDescent="0.3">
      <c r="A3659" s="356">
        <v>108218</v>
      </c>
      <c r="B3659" s="356">
        <v>384</v>
      </c>
      <c r="C3659" s="356" t="s">
        <v>329</v>
      </c>
      <c r="D3659" s="356">
        <v>3842162</v>
      </c>
      <c r="E3659" s="356" t="s">
        <v>9059</v>
      </c>
      <c r="F3659" s="356"/>
      <c r="G3659" s="355">
        <v>8194.9</v>
      </c>
    </row>
    <row r="3660" spans="1:7" hidden="1" x14ac:dyDescent="0.3">
      <c r="A3660" s="356">
        <v>108219</v>
      </c>
      <c r="B3660" s="356">
        <v>384</v>
      </c>
      <c r="C3660" s="356" t="s">
        <v>329</v>
      </c>
      <c r="D3660" s="356">
        <v>3842163</v>
      </c>
      <c r="E3660" s="356" t="s">
        <v>9058</v>
      </c>
      <c r="F3660" s="356"/>
      <c r="G3660" s="355">
        <v>6634.75</v>
      </c>
    </row>
    <row r="3661" spans="1:7" hidden="1" x14ac:dyDescent="0.3">
      <c r="A3661" s="356">
        <v>108229</v>
      </c>
      <c r="B3661" s="356">
        <v>384</v>
      </c>
      <c r="C3661" s="356" t="s">
        <v>329</v>
      </c>
      <c r="D3661" s="356">
        <v>3842173</v>
      </c>
      <c r="E3661" s="356" t="s">
        <v>9057</v>
      </c>
      <c r="F3661" s="356"/>
      <c r="G3661" s="355">
        <v>6011.5</v>
      </c>
    </row>
    <row r="3662" spans="1:7" hidden="1" x14ac:dyDescent="0.3">
      <c r="A3662" s="356">
        <v>108236</v>
      </c>
      <c r="B3662" s="356">
        <v>384</v>
      </c>
      <c r="C3662" s="356" t="s">
        <v>329</v>
      </c>
      <c r="D3662" s="356">
        <v>3842180</v>
      </c>
      <c r="E3662" s="356" t="s">
        <v>9056</v>
      </c>
      <c r="F3662" s="356"/>
      <c r="G3662" s="355">
        <v>5706.15</v>
      </c>
    </row>
    <row r="3663" spans="1:7" hidden="1" x14ac:dyDescent="0.3">
      <c r="A3663" s="356">
        <v>108246</v>
      </c>
      <c r="B3663" s="356">
        <v>384</v>
      </c>
      <c r="C3663" s="356" t="s">
        <v>329</v>
      </c>
      <c r="D3663" s="356">
        <v>3843010</v>
      </c>
      <c r="E3663" s="356" t="s">
        <v>9055</v>
      </c>
      <c r="F3663" s="356"/>
      <c r="G3663" s="355">
        <v>7858.75</v>
      </c>
    </row>
    <row r="3664" spans="1:7" hidden="1" x14ac:dyDescent="0.3">
      <c r="A3664" s="356">
        <v>108247</v>
      </c>
      <c r="B3664" s="356">
        <v>384</v>
      </c>
      <c r="C3664" s="356" t="s">
        <v>329</v>
      </c>
      <c r="D3664" s="356">
        <v>3843015</v>
      </c>
      <c r="E3664" s="356" t="s">
        <v>9054</v>
      </c>
      <c r="F3664" s="356"/>
      <c r="G3664" s="355">
        <v>8087.35</v>
      </c>
    </row>
    <row r="3665" spans="1:7" hidden="1" x14ac:dyDescent="0.3">
      <c r="A3665" s="356">
        <v>108249</v>
      </c>
      <c r="B3665" s="356">
        <v>384</v>
      </c>
      <c r="C3665" s="356" t="s">
        <v>329</v>
      </c>
      <c r="D3665" s="356">
        <v>3843018</v>
      </c>
      <c r="E3665" s="356" t="s">
        <v>9053</v>
      </c>
      <c r="F3665" s="356"/>
      <c r="G3665" s="355">
        <v>7161.25</v>
      </c>
    </row>
    <row r="3666" spans="1:7" hidden="1" x14ac:dyDescent="0.3">
      <c r="A3666" s="356">
        <v>108252</v>
      </c>
      <c r="B3666" s="356">
        <v>384</v>
      </c>
      <c r="C3666" s="356" t="s">
        <v>329</v>
      </c>
      <c r="D3666" s="356">
        <v>3843021</v>
      </c>
      <c r="E3666" s="356" t="s">
        <v>9052</v>
      </c>
      <c r="F3666" s="356"/>
      <c r="G3666" s="355">
        <v>6732.51</v>
      </c>
    </row>
    <row r="3667" spans="1:7" hidden="1" x14ac:dyDescent="0.3">
      <c r="A3667" s="356">
        <v>108253</v>
      </c>
      <c r="B3667" s="356">
        <v>384</v>
      </c>
      <c r="C3667" s="356" t="s">
        <v>329</v>
      </c>
      <c r="D3667" s="356">
        <v>3843301</v>
      </c>
      <c r="E3667" s="356" t="s">
        <v>9051</v>
      </c>
      <c r="F3667" s="356" t="s">
        <v>294</v>
      </c>
      <c r="G3667" s="355">
        <v>7620.94</v>
      </c>
    </row>
    <row r="3668" spans="1:7" hidden="1" x14ac:dyDescent="0.3">
      <c r="A3668" s="356">
        <v>108255</v>
      </c>
      <c r="B3668" s="356">
        <v>384</v>
      </c>
      <c r="C3668" s="356" t="s">
        <v>329</v>
      </c>
      <c r="D3668" s="356">
        <v>3843305</v>
      </c>
      <c r="E3668" s="356" t="s">
        <v>9050</v>
      </c>
      <c r="F3668" s="356" t="s">
        <v>294</v>
      </c>
      <c r="G3668" s="355">
        <v>6895.8</v>
      </c>
    </row>
    <row r="3669" spans="1:7" hidden="1" x14ac:dyDescent="0.3">
      <c r="A3669" s="356">
        <v>108259</v>
      </c>
      <c r="B3669" s="356">
        <v>384</v>
      </c>
      <c r="C3669" s="356" t="s">
        <v>329</v>
      </c>
      <c r="D3669" s="356">
        <v>3843318</v>
      </c>
      <c r="E3669" s="356" t="s">
        <v>9049</v>
      </c>
      <c r="F3669" s="356" t="s">
        <v>294</v>
      </c>
      <c r="G3669" s="355">
        <v>8110.31</v>
      </c>
    </row>
    <row r="3670" spans="1:7" hidden="1" x14ac:dyDescent="0.3">
      <c r="A3670" s="356">
        <v>108260</v>
      </c>
      <c r="B3670" s="356">
        <v>384</v>
      </c>
      <c r="C3670" s="356" t="s">
        <v>329</v>
      </c>
      <c r="D3670" s="356">
        <v>3843319</v>
      </c>
      <c r="E3670" s="356" t="s">
        <v>9048</v>
      </c>
      <c r="F3670" s="356" t="s">
        <v>294</v>
      </c>
      <c r="G3670" s="355">
        <v>8448.57</v>
      </c>
    </row>
    <row r="3671" spans="1:7" hidden="1" x14ac:dyDescent="0.3">
      <c r="A3671" s="356">
        <v>108269</v>
      </c>
      <c r="B3671" s="356">
        <v>384</v>
      </c>
      <c r="C3671" s="356" t="s">
        <v>329</v>
      </c>
      <c r="D3671" s="356">
        <v>3843338</v>
      </c>
      <c r="E3671" s="356" t="s">
        <v>9047</v>
      </c>
      <c r="F3671" s="356" t="s">
        <v>294</v>
      </c>
      <c r="G3671" s="355">
        <v>7133.94</v>
      </c>
    </row>
    <row r="3672" spans="1:7" hidden="1" x14ac:dyDescent="0.3">
      <c r="A3672" s="356">
        <v>108270</v>
      </c>
      <c r="B3672" s="356">
        <v>384</v>
      </c>
      <c r="C3672" s="356" t="s">
        <v>329</v>
      </c>
      <c r="D3672" s="356">
        <v>3843339</v>
      </c>
      <c r="E3672" s="356" t="s">
        <v>9046</v>
      </c>
      <c r="F3672" s="356" t="s">
        <v>294</v>
      </c>
      <c r="G3672" s="355">
        <v>11780.1</v>
      </c>
    </row>
    <row r="3673" spans="1:7" hidden="1" x14ac:dyDescent="0.3">
      <c r="A3673" s="356">
        <v>108271</v>
      </c>
      <c r="B3673" s="356">
        <v>384</v>
      </c>
      <c r="C3673" s="356" t="s">
        <v>329</v>
      </c>
      <c r="D3673" s="356">
        <v>3844006</v>
      </c>
      <c r="E3673" s="356" t="s">
        <v>9045</v>
      </c>
      <c r="F3673" s="356"/>
      <c r="G3673" s="355">
        <v>30763.75</v>
      </c>
    </row>
    <row r="3674" spans="1:7" hidden="1" x14ac:dyDescent="0.3">
      <c r="A3674" s="356">
        <v>108311</v>
      </c>
      <c r="B3674" s="356">
        <v>384</v>
      </c>
      <c r="C3674" s="356" t="s">
        <v>329</v>
      </c>
      <c r="D3674" s="356">
        <v>3847002</v>
      </c>
      <c r="E3674" s="356" t="s">
        <v>9044</v>
      </c>
      <c r="F3674" s="356"/>
      <c r="G3674" s="355">
        <v>10345</v>
      </c>
    </row>
    <row r="3675" spans="1:7" hidden="1" x14ac:dyDescent="0.3">
      <c r="A3675" s="356">
        <v>108320</v>
      </c>
      <c r="B3675" s="356">
        <v>390</v>
      </c>
      <c r="C3675" s="356" t="s">
        <v>1100</v>
      </c>
      <c r="D3675" s="356">
        <v>3901000</v>
      </c>
      <c r="E3675" s="356" t="s">
        <v>9043</v>
      </c>
      <c r="F3675" s="356"/>
      <c r="G3675" s="355">
        <v>4546.75</v>
      </c>
    </row>
    <row r="3676" spans="1:7" hidden="1" x14ac:dyDescent="0.3">
      <c r="A3676" s="356">
        <v>108321</v>
      </c>
      <c r="B3676" s="356">
        <v>390</v>
      </c>
      <c r="C3676" s="356" t="s">
        <v>1100</v>
      </c>
      <c r="D3676" s="356">
        <v>3902008</v>
      </c>
      <c r="E3676" s="356" t="s">
        <v>9042</v>
      </c>
      <c r="F3676" s="356"/>
      <c r="G3676" s="355">
        <v>7503.25</v>
      </c>
    </row>
    <row r="3677" spans="1:7" hidden="1" x14ac:dyDescent="0.3">
      <c r="A3677" s="356">
        <v>108323</v>
      </c>
      <c r="B3677" s="356">
        <v>390</v>
      </c>
      <c r="C3677" s="356" t="s">
        <v>1100</v>
      </c>
      <c r="D3677" s="356">
        <v>3902012</v>
      </c>
      <c r="E3677" s="356" t="s">
        <v>9041</v>
      </c>
      <c r="F3677" s="356"/>
      <c r="G3677" s="355">
        <v>7762</v>
      </c>
    </row>
    <row r="3678" spans="1:7" hidden="1" x14ac:dyDescent="0.3">
      <c r="A3678" s="356">
        <v>108326</v>
      </c>
      <c r="B3678" s="356">
        <v>390</v>
      </c>
      <c r="C3678" s="356" t="s">
        <v>1100</v>
      </c>
      <c r="D3678" s="356">
        <v>3902036</v>
      </c>
      <c r="E3678" s="356" t="s">
        <v>9040</v>
      </c>
      <c r="F3678" s="356"/>
      <c r="G3678" s="355">
        <v>7006</v>
      </c>
    </row>
    <row r="3679" spans="1:7" hidden="1" x14ac:dyDescent="0.3">
      <c r="A3679" s="356">
        <v>108327</v>
      </c>
      <c r="B3679" s="356">
        <v>390</v>
      </c>
      <c r="C3679" s="356" t="s">
        <v>1100</v>
      </c>
      <c r="D3679" s="356">
        <v>3902039</v>
      </c>
      <c r="E3679" s="356" t="s">
        <v>9039</v>
      </c>
      <c r="F3679" s="356"/>
      <c r="G3679" s="355">
        <v>6316.15</v>
      </c>
    </row>
    <row r="3680" spans="1:7" hidden="1" x14ac:dyDescent="0.3">
      <c r="A3680" s="356">
        <v>108329</v>
      </c>
      <c r="B3680" s="356">
        <v>390</v>
      </c>
      <c r="C3680" s="356" t="s">
        <v>1100</v>
      </c>
      <c r="D3680" s="356">
        <v>3902049</v>
      </c>
      <c r="E3680" s="356" t="s">
        <v>2270</v>
      </c>
      <c r="F3680" s="356"/>
      <c r="G3680" s="355">
        <v>6677.5</v>
      </c>
    </row>
    <row r="3681" spans="1:7" hidden="1" x14ac:dyDescent="0.3">
      <c r="A3681" s="356">
        <v>108330</v>
      </c>
      <c r="B3681" s="356">
        <v>390</v>
      </c>
      <c r="C3681" s="356" t="s">
        <v>1100</v>
      </c>
      <c r="D3681" s="356">
        <v>3902051</v>
      </c>
      <c r="E3681" s="356" t="s">
        <v>9038</v>
      </c>
      <c r="F3681" s="356"/>
      <c r="G3681" s="355">
        <v>5266.75</v>
      </c>
    </row>
    <row r="3682" spans="1:7" hidden="1" x14ac:dyDescent="0.3">
      <c r="A3682" s="356">
        <v>108332</v>
      </c>
      <c r="B3682" s="356">
        <v>390</v>
      </c>
      <c r="C3682" s="356" t="s">
        <v>1100</v>
      </c>
      <c r="D3682" s="356">
        <v>3902055</v>
      </c>
      <c r="E3682" s="356" t="s">
        <v>9037</v>
      </c>
      <c r="F3682" s="356"/>
      <c r="G3682" s="355">
        <v>6025</v>
      </c>
    </row>
    <row r="3683" spans="1:7" hidden="1" x14ac:dyDescent="0.3">
      <c r="A3683" s="356">
        <v>108333</v>
      </c>
      <c r="B3683" s="356">
        <v>390</v>
      </c>
      <c r="C3683" s="356" t="s">
        <v>1100</v>
      </c>
      <c r="D3683" s="356">
        <v>3902056</v>
      </c>
      <c r="E3683" s="356" t="s">
        <v>9036</v>
      </c>
      <c r="F3683" s="356"/>
      <c r="G3683" s="355">
        <v>7476.25</v>
      </c>
    </row>
    <row r="3684" spans="1:7" hidden="1" x14ac:dyDescent="0.3">
      <c r="A3684" s="356">
        <v>108336</v>
      </c>
      <c r="B3684" s="356">
        <v>390</v>
      </c>
      <c r="C3684" s="356" t="s">
        <v>1100</v>
      </c>
      <c r="D3684" s="356">
        <v>3902162</v>
      </c>
      <c r="E3684" s="356" t="s">
        <v>9035</v>
      </c>
      <c r="F3684" s="356"/>
      <c r="G3684" s="355">
        <v>6238.75</v>
      </c>
    </row>
    <row r="3685" spans="1:7" hidden="1" x14ac:dyDescent="0.3">
      <c r="A3685" s="356">
        <v>108337</v>
      </c>
      <c r="B3685" s="356">
        <v>390</v>
      </c>
      <c r="C3685" s="356" t="s">
        <v>1100</v>
      </c>
      <c r="D3685" s="356">
        <v>3902163</v>
      </c>
      <c r="E3685" s="356" t="s">
        <v>9034</v>
      </c>
      <c r="F3685" s="356"/>
      <c r="G3685" s="355">
        <v>6673</v>
      </c>
    </row>
    <row r="3686" spans="1:7" hidden="1" x14ac:dyDescent="0.3">
      <c r="A3686" s="356">
        <v>108338</v>
      </c>
      <c r="B3686" s="356">
        <v>390</v>
      </c>
      <c r="C3686" s="356" t="s">
        <v>1100</v>
      </c>
      <c r="D3686" s="356">
        <v>3902164</v>
      </c>
      <c r="E3686" s="356" t="s">
        <v>9033</v>
      </c>
      <c r="F3686" s="356"/>
      <c r="G3686" s="355">
        <v>8770</v>
      </c>
    </row>
    <row r="3687" spans="1:7" hidden="1" x14ac:dyDescent="0.3">
      <c r="A3687" s="356">
        <v>108339</v>
      </c>
      <c r="B3687" s="356">
        <v>390</v>
      </c>
      <c r="C3687" s="356" t="s">
        <v>1100</v>
      </c>
      <c r="D3687" s="356">
        <v>3902167</v>
      </c>
      <c r="E3687" s="356" t="s">
        <v>9032</v>
      </c>
      <c r="F3687" s="356"/>
      <c r="G3687" s="355">
        <v>8344.75</v>
      </c>
    </row>
    <row r="3688" spans="1:7" hidden="1" x14ac:dyDescent="0.3">
      <c r="A3688" s="356">
        <v>108340</v>
      </c>
      <c r="B3688" s="356">
        <v>390</v>
      </c>
      <c r="C3688" s="356" t="s">
        <v>1100</v>
      </c>
      <c r="D3688" s="356">
        <v>3902168</v>
      </c>
      <c r="E3688" s="356" t="s">
        <v>9031</v>
      </c>
      <c r="F3688" s="356"/>
      <c r="G3688" s="355">
        <v>6058.75</v>
      </c>
    </row>
    <row r="3689" spans="1:7" hidden="1" x14ac:dyDescent="0.3">
      <c r="A3689" s="356">
        <v>108342</v>
      </c>
      <c r="B3689" s="356">
        <v>390</v>
      </c>
      <c r="C3689" s="356" t="s">
        <v>1100</v>
      </c>
      <c r="D3689" s="356">
        <v>3902172</v>
      </c>
      <c r="E3689" s="356" t="s">
        <v>9030</v>
      </c>
      <c r="F3689" s="356"/>
      <c r="G3689" s="355">
        <v>5781.55</v>
      </c>
    </row>
    <row r="3690" spans="1:7" hidden="1" x14ac:dyDescent="0.3">
      <c r="A3690" s="356">
        <v>108346</v>
      </c>
      <c r="B3690" s="356">
        <v>390</v>
      </c>
      <c r="C3690" s="356" t="s">
        <v>1100</v>
      </c>
      <c r="D3690" s="356">
        <v>3902177</v>
      </c>
      <c r="E3690" s="356" t="s">
        <v>9029</v>
      </c>
      <c r="F3690" s="356"/>
      <c r="G3690" s="355">
        <v>8468.5</v>
      </c>
    </row>
    <row r="3691" spans="1:7" hidden="1" x14ac:dyDescent="0.3">
      <c r="A3691" s="356">
        <v>108348</v>
      </c>
      <c r="B3691" s="356">
        <v>390</v>
      </c>
      <c r="C3691" s="356" t="s">
        <v>1100</v>
      </c>
      <c r="D3691" s="356">
        <v>3902181</v>
      </c>
      <c r="E3691" s="356" t="s">
        <v>9028</v>
      </c>
      <c r="F3691" s="356"/>
      <c r="G3691" s="355">
        <v>6281.5</v>
      </c>
    </row>
    <row r="3692" spans="1:7" hidden="1" x14ac:dyDescent="0.3">
      <c r="A3692" s="356">
        <v>108349</v>
      </c>
      <c r="B3692" s="356">
        <v>390</v>
      </c>
      <c r="C3692" s="356" t="s">
        <v>1100</v>
      </c>
      <c r="D3692" s="356">
        <v>3902182</v>
      </c>
      <c r="E3692" s="356" t="s">
        <v>9027</v>
      </c>
      <c r="F3692" s="356"/>
      <c r="G3692" s="355">
        <v>6142.45</v>
      </c>
    </row>
    <row r="3693" spans="1:7" hidden="1" x14ac:dyDescent="0.3">
      <c r="A3693" s="356">
        <v>108350</v>
      </c>
      <c r="B3693" s="356">
        <v>390</v>
      </c>
      <c r="C3693" s="356" t="s">
        <v>1100</v>
      </c>
      <c r="D3693" s="356">
        <v>3902184</v>
      </c>
      <c r="E3693" s="356" t="s">
        <v>9026</v>
      </c>
      <c r="F3693" s="356"/>
      <c r="G3693" s="355">
        <v>8983.75</v>
      </c>
    </row>
    <row r="3694" spans="1:7" hidden="1" x14ac:dyDescent="0.3">
      <c r="A3694" s="356">
        <v>108351</v>
      </c>
      <c r="B3694" s="356">
        <v>390</v>
      </c>
      <c r="C3694" s="356" t="s">
        <v>1100</v>
      </c>
      <c r="D3694" s="356">
        <v>3902186</v>
      </c>
      <c r="E3694" s="356" t="s">
        <v>1442</v>
      </c>
      <c r="F3694" s="356"/>
      <c r="G3694" s="355">
        <v>5541.25</v>
      </c>
    </row>
    <row r="3695" spans="1:7" hidden="1" x14ac:dyDescent="0.3">
      <c r="A3695" s="356">
        <v>108352</v>
      </c>
      <c r="B3695" s="356">
        <v>390</v>
      </c>
      <c r="C3695" s="356" t="s">
        <v>1100</v>
      </c>
      <c r="D3695" s="356">
        <v>3902188</v>
      </c>
      <c r="E3695" s="356" t="s">
        <v>9025</v>
      </c>
      <c r="F3695" s="356"/>
      <c r="G3695" s="355">
        <v>5262.47</v>
      </c>
    </row>
    <row r="3696" spans="1:7" hidden="1" x14ac:dyDescent="0.3">
      <c r="A3696" s="356">
        <v>108355</v>
      </c>
      <c r="B3696" s="356">
        <v>390</v>
      </c>
      <c r="C3696" s="356" t="s">
        <v>1100</v>
      </c>
      <c r="D3696" s="356">
        <v>3902193</v>
      </c>
      <c r="E3696" s="356" t="s">
        <v>9024</v>
      </c>
      <c r="F3696" s="356"/>
      <c r="G3696" s="355">
        <v>5845</v>
      </c>
    </row>
    <row r="3697" spans="1:7" hidden="1" x14ac:dyDescent="0.3">
      <c r="A3697" s="356">
        <v>108356</v>
      </c>
      <c r="B3697" s="356">
        <v>390</v>
      </c>
      <c r="C3697" s="356" t="s">
        <v>1100</v>
      </c>
      <c r="D3697" s="356">
        <v>3902194</v>
      </c>
      <c r="E3697" s="356" t="s">
        <v>9023</v>
      </c>
      <c r="F3697" s="356"/>
      <c r="G3697" s="355">
        <v>5383.75</v>
      </c>
    </row>
    <row r="3698" spans="1:7" hidden="1" x14ac:dyDescent="0.3">
      <c r="A3698" s="356">
        <v>108357</v>
      </c>
      <c r="B3698" s="356">
        <v>390</v>
      </c>
      <c r="C3698" s="356" t="s">
        <v>1100</v>
      </c>
      <c r="D3698" s="356">
        <v>3902197</v>
      </c>
      <c r="E3698" s="356" t="s">
        <v>9022</v>
      </c>
      <c r="F3698" s="356"/>
      <c r="G3698" s="355">
        <v>6373.75</v>
      </c>
    </row>
    <row r="3699" spans="1:7" hidden="1" x14ac:dyDescent="0.3">
      <c r="A3699" s="356">
        <v>108358</v>
      </c>
      <c r="B3699" s="356">
        <v>390</v>
      </c>
      <c r="C3699" s="356" t="s">
        <v>1100</v>
      </c>
      <c r="D3699" s="356">
        <v>3902198</v>
      </c>
      <c r="E3699" s="356" t="s">
        <v>9021</v>
      </c>
      <c r="F3699" s="356"/>
      <c r="G3699" s="355">
        <v>6475</v>
      </c>
    </row>
    <row r="3700" spans="1:7" hidden="1" x14ac:dyDescent="0.3">
      <c r="A3700" s="356">
        <v>108359</v>
      </c>
      <c r="B3700" s="356">
        <v>390</v>
      </c>
      <c r="C3700" s="356" t="s">
        <v>1100</v>
      </c>
      <c r="D3700" s="356">
        <v>3902200</v>
      </c>
      <c r="E3700" s="356" t="s">
        <v>9020</v>
      </c>
      <c r="F3700" s="356"/>
      <c r="G3700" s="355">
        <v>6088</v>
      </c>
    </row>
    <row r="3701" spans="1:7" hidden="1" x14ac:dyDescent="0.3">
      <c r="A3701" s="356">
        <v>108360</v>
      </c>
      <c r="B3701" s="356">
        <v>390</v>
      </c>
      <c r="C3701" s="356" t="s">
        <v>1100</v>
      </c>
      <c r="D3701" s="356">
        <v>3902205</v>
      </c>
      <c r="E3701" s="356" t="s">
        <v>9019</v>
      </c>
      <c r="F3701" s="356"/>
      <c r="G3701" s="355">
        <v>9123.25</v>
      </c>
    </row>
    <row r="3702" spans="1:7" hidden="1" x14ac:dyDescent="0.3">
      <c r="A3702" s="356">
        <v>108361</v>
      </c>
      <c r="B3702" s="356">
        <v>390</v>
      </c>
      <c r="C3702" s="356" t="s">
        <v>1100</v>
      </c>
      <c r="D3702" s="356">
        <v>3902213</v>
      </c>
      <c r="E3702" s="356" t="s">
        <v>9018</v>
      </c>
      <c r="F3702" s="356"/>
      <c r="G3702" s="355">
        <v>6094.75</v>
      </c>
    </row>
    <row r="3703" spans="1:7" hidden="1" x14ac:dyDescent="0.3">
      <c r="A3703" s="356">
        <v>108362</v>
      </c>
      <c r="B3703" s="356">
        <v>390</v>
      </c>
      <c r="C3703" s="356" t="s">
        <v>1100</v>
      </c>
      <c r="D3703" s="356">
        <v>3902214</v>
      </c>
      <c r="E3703" s="356" t="s">
        <v>9017</v>
      </c>
      <c r="F3703" s="356"/>
      <c r="G3703" s="355">
        <v>5719</v>
      </c>
    </row>
    <row r="3704" spans="1:7" hidden="1" x14ac:dyDescent="0.3">
      <c r="A3704" s="356">
        <v>108363</v>
      </c>
      <c r="B3704" s="356">
        <v>390</v>
      </c>
      <c r="C3704" s="356" t="s">
        <v>1100</v>
      </c>
      <c r="D3704" s="356">
        <v>3902216</v>
      </c>
      <c r="E3704" s="356" t="s">
        <v>9016</v>
      </c>
      <c r="F3704" s="356"/>
      <c r="G3704" s="355">
        <v>6317.5</v>
      </c>
    </row>
    <row r="3705" spans="1:7" hidden="1" x14ac:dyDescent="0.3">
      <c r="A3705" s="356">
        <v>108366</v>
      </c>
      <c r="B3705" s="356">
        <v>390</v>
      </c>
      <c r="C3705" s="356" t="s">
        <v>1100</v>
      </c>
      <c r="D3705" s="356">
        <v>3902219</v>
      </c>
      <c r="E3705" s="356" t="s">
        <v>9015</v>
      </c>
      <c r="F3705" s="356"/>
      <c r="G3705" s="355">
        <v>6171.25</v>
      </c>
    </row>
    <row r="3706" spans="1:7" hidden="1" x14ac:dyDescent="0.3">
      <c r="A3706" s="356">
        <v>108368</v>
      </c>
      <c r="B3706" s="356">
        <v>390</v>
      </c>
      <c r="C3706" s="356" t="s">
        <v>1100</v>
      </c>
      <c r="D3706" s="356">
        <v>3902221</v>
      </c>
      <c r="E3706" s="356" t="s">
        <v>9014</v>
      </c>
      <c r="F3706" s="356"/>
      <c r="G3706" s="355">
        <v>7631.5</v>
      </c>
    </row>
    <row r="3707" spans="1:7" hidden="1" x14ac:dyDescent="0.3">
      <c r="A3707" s="356">
        <v>108369</v>
      </c>
      <c r="B3707" s="356">
        <v>390</v>
      </c>
      <c r="C3707" s="356" t="s">
        <v>1100</v>
      </c>
      <c r="D3707" s="356">
        <v>3902222</v>
      </c>
      <c r="E3707" s="356" t="s">
        <v>9013</v>
      </c>
      <c r="F3707" s="356"/>
      <c r="G3707" s="355">
        <v>8702.0499999999993</v>
      </c>
    </row>
    <row r="3708" spans="1:7" hidden="1" x14ac:dyDescent="0.3">
      <c r="A3708" s="356">
        <v>108371</v>
      </c>
      <c r="B3708" s="356">
        <v>390</v>
      </c>
      <c r="C3708" s="356" t="s">
        <v>1100</v>
      </c>
      <c r="D3708" s="356">
        <v>3902224</v>
      </c>
      <c r="E3708" s="356" t="s">
        <v>9012</v>
      </c>
      <c r="F3708" s="356"/>
      <c r="G3708" s="355">
        <v>7325.5</v>
      </c>
    </row>
    <row r="3709" spans="1:7" hidden="1" x14ac:dyDescent="0.3">
      <c r="A3709" s="356">
        <v>108372</v>
      </c>
      <c r="B3709" s="356">
        <v>390</v>
      </c>
      <c r="C3709" s="356" t="s">
        <v>1100</v>
      </c>
      <c r="D3709" s="356">
        <v>3902225</v>
      </c>
      <c r="E3709" s="356" t="s">
        <v>9011</v>
      </c>
      <c r="F3709" s="356"/>
      <c r="G3709" s="355">
        <v>8918.5</v>
      </c>
    </row>
    <row r="3710" spans="1:7" hidden="1" x14ac:dyDescent="0.3">
      <c r="A3710" s="356">
        <v>108373</v>
      </c>
      <c r="B3710" s="356">
        <v>390</v>
      </c>
      <c r="C3710" s="356" t="s">
        <v>1100</v>
      </c>
      <c r="D3710" s="356">
        <v>3902226</v>
      </c>
      <c r="E3710" s="356" t="s">
        <v>9010</v>
      </c>
      <c r="F3710" s="356"/>
      <c r="G3710" s="355">
        <v>6065.5</v>
      </c>
    </row>
    <row r="3711" spans="1:7" hidden="1" x14ac:dyDescent="0.3">
      <c r="A3711" s="356">
        <v>108374</v>
      </c>
      <c r="B3711" s="356">
        <v>390</v>
      </c>
      <c r="C3711" s="356" t="s">
        <v>1100</v>
      </c>
      <c r="D3711" s="356">
        <v>3902227</v>
      </c>
      <c r="E3711" s="356" t="s">
        <v>9009</v>
      </c>
      <c r="F3711" s="356"/>
      <c r="G3711" s="355">
        <v>7570.75</v>
      </c>
    </row>
    <row r="3712" spans="1:7" hidden="1" x14ac:dyDescent="0.3">
      <c r="A3712" s="356">
        <v>108375</v>
      </c>
      <c r="B3712" s="356">
        <v>390</v>
      </c>
      <c r="C3712" s="356" t="s">
        <v>1100</v>
      </c>
      <c r="D3712" s="356">
        <v>3902228</v>
      </c>
      <c r="E3712" s="356" t="s">
        <v>9008</v>
      </c>
      <c r="F3712" s="356"/>
      <c r="G3712" s="355">
        <v>5932.75</v>
      </c>
    </row>
    <row r="3713" spans="1:7" hidden="1" x14ac:dyDescent="0.3">
      <c r="A3713" s="356">
        <v>108376</v>
      </c>
      <c r="B3713" s="356">
        <v>390</v>
      </c>
      <c r="C3713" s="356" t="s">
        <v>1100</v>
      </c>
      <c r="D3713" s="356">
        <v>3902229</v>
      </c>
      <c r="E3713" s="356" t="s">
        <v>9007</v>
      </c>
      <c r="F3713" s="356"/>
      <c r="G3713" s="355">
        <v>6261.25</v>
      </c>
    </row>
    <row r="3714" spans="1:7" hidden="1" x14ac:dyDescent="0.3">
      <c r="A3714" s="356">
        <v>108378</v>
      </c>
      <c r="B3714" s="356">
        <v>390</v>
      </c>
      <c r="C3714" s="356" t="s">
        <v>1100</v>
      </c>
      <c r="D3714" s="356">
        <v>3902231</v>
      </c>
      <c r="E3714" s="356" t="s">
        <v>9006</v>
      </c>
      <c r="F3714" s="356"/>
      <c r="G3714" s="355">
        <v>6657.25</v>
      </c>
    </row>
    <row r="3715" spans="1:7" hidden="1" x14ac:dyDescent="0.3">
      <c r="A3715" s="356">
        <v>108379</v>
      </c>
      <c r="B3715" s="356">
        <v>390</v>
      </c>
      <c r="C3715" s="356" t="s">
        <v>1100</v>
      </c>
      <c r="D3715" s="356">
        <v>3902232</v>
      </c>
      <c r="E3715" s="356" t="s">
        <v>9005</v>
      </c>
      <c r="F3715" s="356"/>
      <c r="G3715" s="355">
        <v>7395.25</v>
      </c>
    </row>
    <row r="3716" spans="1:7" hidden="1" x14ac:dyDescent="0.3">
      <c r="A3716" s="356">
        <v>108380</v>
      </c>
      <c r="B3716" s="356">
        <v>390</v>
      </c>
      <c r="C3716" s="356" t="s">
        <v>1100</v>
      </c>
      <c r="D3716" s="356">
        <v>3902233</v>
      </c>
      <c r="E3716" s="356" t="s">
        <v>9004</v>
      </c>
      <c r="F3716" s="356"/>
      <c r="G3716" s="355">
        <v>6781</v>
      </c>
    </row>
    <row r="3717" spans="1:7" hidden="1" x14ac:dyDescent="0.3">
      <c r="A3717" s="356">
        <v>108381</v>
      </c>
      <c r="B3717" s="356">
        <v>390</v>
      </c>
      <c r="C3717" s="356" t="s">
        <v>1100</v>
      </c>
      <c r="D3717" s="356">
        <v>3903001</v>
      </c>
      <c r="E3717" s="356" t="s">
        <v>9003</v>
      </c>
      <c r="F3717" s="356"/>
      <c r="G3717" s="355">
        <v>6351.25</v>
      </c>
    </row>
    <row r="3718" spans="1:7" hidden="1" x14ac:dyDescent="0.3">
      <c r="A3718" s="356">
        <v>108382</v>
      </c>
      <c r="B3718" s="356">
        <v>390</v>
      </c>
      <c r="C3718" s="356" t="s">
        <v>1100</v>
      </c>
      <c r="D3718" s="356">
        <v>3903313</v>
      </c>
      <c r="E3718" s="356" t="s">
        <v>5734</v>
      </c>
      <c r="F3718" s="356" t="s">
        <v>294</v>
      </c>
      <c r="G3718" s="355">
        <v>6932.25</v>
      </c>
    </row>
    <row r="3719" spans="1:7" hidden="1" x14ac:dyDescent="0.3">
      <c r="A3719" s="356">
        <v>108383</v>
      </c>
      <c r="B3719" s="356">
        <v>390</v>
      </c>
      <c r="C3719" s="356" t="s">
        <v>1100</v>
      </c>
      <c r="D3719" s="356">
        <v>3903317</v>
      </c>
      <c r="E3719" s="356" t="s">
        <v>9002</v>
      </c>
      <c r="F3719" s="356" t="s">
        <v>294</v>
      </c>
      <c r="G3719" s="355">
        <v>6628.5</v>
      </c>
    </row>
    <row r="3720" spans="1:7" hidden="1" x14ac:dyDescent="0.3">
      <c r="A3720" s="356">
        <v>108384</v>
      </c>
      <c r="B3720" s="356">
        <v>390</v>
      </c>
      <c r="C3720" s="356" t="s">
        <v>1100</v>
      </c>
      <c r="D3720" s="356">
        <v>3903318</v>
      </c>
      <c r="E3720" s="356" t="s">
        <v>9001</v>
      </c>
      <c r="F3720" s="356" t="s">
        <v>294</v>
      </c>
      <c r="G3720" s="355">
        <v>6876.36</v>
      </c>
    </row>
    <row r="3721" spans="1:7" hidden="1" x14ac:dyDescent="0.3">
      <c r="A3721" s="356">
        <v>108385</v>
      </c>
      <c r="B3721" s="356">
        <v>390</v>
      </c>
      <c r="C3721" s="356" t="s">
        <v>1100</v>
      </c>
      <c r="D3721" s="356">
        <v>3903319</v>
      </c>
      <c r="E3721" s="356" t="s">
        <v>9000</v>
      </c>
      <c r="F3721" s="356" t="s">
        <v>294</v>
      </c>
      <c r="G3721" s="355">
        <v>6895.8</v>
      </c>
    </row>
    <row r="3722" spans="1:7" hidden="1" x14ac:dyDescent="0.3">
      <c r="A3722" s="356">
        <v>108388</v>
      </c>
      <c r="B3722" s="356">
        <v>390</v>
      </c>
      <c r="C3722" s="356" t="s">
        <v>1100</v>
      </c>
      <c r="D3722" s="356">
        <v>3903324</v>
      </c>
      <c r="E3722" s="356" t="s">
        <v>8999</v>
      </c>
      <c r="F3722" s="356" t="s">
        <v>294</v>
      </c>
      <c r="G3722" s="355">
        <v>5705.1</v>
      </c>
    </row>
    <row r="3723" spans="1:7" hidden="1" x14ac:dyDescent="0.3">
      <c r="A3723" s="356">
        <v>108389</v>
      </c>
      <c r="B3723" s="356">
        <v>390</v>
      </c>
      <c r="C3723" s="356" t="s">
        <v>1100</v>
      </c>
      <c r="D3723" s="356">
        <v>3903325</v>
      </c>
      <c r="E3723" s="356" t="s">
        <v>8998</v>
      </c>
      <c r="F3723" s="356" t="s">
        <v>294</v>
      </c>
      <c r="G3723" s="355">
        <v>5206.95</v>
      </c>
    </row>
    <row r="3724" spans="1:7" hidden="1" x14ac:dyDescent="0.3">
      <c r="A3724" s="356">
        <v>108390</v>
      </c>
      <c r="B3724" s="356">
        <v>390</v>
      </c>
      <c r="C3724" s="356" t="s">
        <v>1100</v>
      </c>
      <c r="D3724" s="356">
        <v>3903326</v>
      </c>
      <c r="E3724" s="356" t="s">
        <v>8997</v>
      </c>
      <c r="F3724" s="356" t="s">
        <v>294</v>
      </c>
      <c r="G3724" s="355">
        <v>6750</v>
      </c>
    </row>
    <row r="3725" spans="1:7" hidden="1" x14ac:dyDescent="0.3">
      <c r="A3725" s="356">
        <v>108391</v>
      </c>
      <c r="B3725" s="356">
        <v>390</v>
      </c>
      <c r="C3725" s="356" t="s">
        <v>1100</v>
      </c>
      <c r="D3725" s="356">
        <v>3903327</v>
      </c>
      <c r="E3725" s="356" t="s">
        <v>8996</v>
      </c>
      <c r="F3725" s="356" t="s">
        <v>294</v>
      </c>
      <c r="G3725" s="355">
        <v>5680.8</v>
      </c>
    </row>
    <row r="3726" spans="1:7" hidden="1" x14ac:dyDescent="0.3">
      <c r="A3726" s="356">
        <v>108392</v>
      </c>
      <c r="B3726" s="356">
        <v>390</v>
      </c>
      <c r="C3726" s="356" t="s">
        <v>1100</v>
      </c>
      <c r="D3726" s="356">
        <v>3903328</v>
      </c>
      <c r="E3726" s="356" t="s">
        <v>8995</v>
      </c>
      <c r="F3726" s="356" t="s">
        <v>294</v>
      </c>
      <c r="G3726" s="355">
        <v>7237.94</v>
      </c>
    </row>
    <row r="3727" spans="1:7" hidden="1" x14ac:dyDescent="0.3">
      <c r="A3727" s="356">
        <v>108394</v>
      </c>
      <c r="B3727" s="356">
        <v>390</v>
      </c>
      <c r="C3727" s="356" t="s">
        <v>1100</v>
      </c>
      <c r="D3727" s="356">
        <v>3903330</v>
      </c>
      <c r="E3727" s="356" t="s">
        <v>8994</v>
      </c>
      <c r="F3727" s="356" t="s">
        <v>294</v>
      </c>
      <c r="G3727" s="355">
        <v>6421.95</v>
      </c>
    </row>
    <row r="3728" spans="1:7" hidden="1" x14ac:dyDescent="0.3">
      <c r="A3728" s="356">
        <v>108395</v>
      </c>
      <c r="B3728" s="356">
        <v>390</v>
      </c>
      <c r="C3728" s="356" t="s">
        <v>1100</v>
      </c>
      <c r="D3728" s="356">
        <v>3903331</v>
      </c>
      <c r="E3728" s="356" t="s">
        <v>8993</v>
      </c>
      <c r="F3728" s="356" t="s">
        <v>294</v>
      </c>
      <c r="G3728" s="355">
        <v>6871.5</v>
      </c>
    </row>
    <row r="3729" spans="1:7" hidden="1" x14ac:dyDescent="0.3">
      <c r="A3729" s="356">
        <v>108396</v>
      </c>
      <c r="B3729" s="356">
        <v>390</v>
      </c>
      <c r="C3729" s="356" t="s">
        <v>1100</v>
      </c>
      <c r="D3729" s="356">
        <v>3903333</v>
      </c>
      <c r="E3729" s="356" t="s">
        <v>8992</v>
      </c>
      <c r="F3729" s="356" t="s">
        <v>294</v>
      </c>
      <c r="G3729" s="355">
        <v>6895.8</v>
      </c>
    </row>
    <row r="3730" spans="1:7" hidden="1" x14ac:dyDescent="0.3">
      <c r="A3730" s="356">
        <v>108398</v>
      </c>
      <c r="B3730" s="356">
        <v>390</v>
      </c>
      <c r="C3730" s="356" t="s">
        <v>1100</v>
      </c>
      <c r="D3730" s="356">
        <v>3903335</v>
      </c>
      <c r="E3730" s="356" t="s">
        <v>7870</v>
      </c>
      <c r="F3730" s="356" t="s">
        <v>294</v>
      </c>
      <c r="G3730" s="355">
        <v>7099.92</v>
      </c>
    </row>
    <row r="3731" spans="1:7" hidden="1" x14ac:dyDescent="0.3">
      <c r="A3731" s="356">
        <v>108399</v>
      </c>
      <c r="B3731" s="356">
        <v>390</v>
      </c>
      <c r="C3731" s="356" t="s">
        <v>1100</v>
      </c>
      <c r="D3731" s="356">
        <v>3903336</v>
      </c>
      <c r="E3731" s="356" t="s">
        <v>2032</v>
      </c>
      <c r="F3731" s="356" t="s">
        <v>294</v>
      </c>
      <c r="G3731" s="355">
        <v>8463.0499999999993</v>
      </c>
    </row>
    <row r="3732" spans="1:7" hidden="1" x14ac:dyDescent="0.3">
      <c r="A3732" s="356">
        <v>108400</v>
      </c>
      <c r="B3732" s="356">
        <v>390</v>
      </c>
      <c r="C3732" s="356" t="s">
        <v>1100</v>
      </c>
      <c r="D3732" s="356">
        <v>3903339</v>
      </c>
      <c r="E3732" s="356" t="s">
        <v>3149</v>
      </c>
      <c r="F3732" s="356" t="s">
        <v>294</v>
      </c>
      <c r="G3732" s="355">
        <v>5867.91</v>
      </c>
    </row>
    <row r="3733" spans="1:7" hidden="1" x14ac:dyDescent="0.3">
      <c r="A3733" s="356">
        <v>108410</v>
      </c>
      <c r="B3733" s="356">
        <v>390</v>
      </c>
      <c r="C3733" s="356" t="s">
        <v>1100</v>
      </c>
      <c r="D3733" s="356">
        <v>3904041</v>
      </c>
      <c r="E3733" s="356" t="s">
        <v>8991</v>
      </c>
      <c r="F3733" s="356"/>
      <c r="G3733" s="355">
        <v>16538.12</v>
      </c>
    </row>
    <row r="3734" spans="1:7" hidden="1" x14ac:dyDescent="0.3">
      <c r="A3734" s="356">
        <v>108426</v>
      </c>
      <c r="B3734" s="356">
        <v>390</v>
      </c>
      <c r="C3734" s="356" t="s">
        <v>1100</v>
      </c>
      <c r="D3734" s="356">
        <v>3907006</v>
      </c>
      <c r="E3734" s="356" t="s">
        <v>8990</v>
      </c>
      <c r="F3734" s="356"/>
      <c r="G3734" s="355">
        <v>6328.75</v>
      </c>
    </row>
    <row r="3735" spans="1:7" hidden="1" x14ac:dyDescent="0.3">
      <c r="A3735" s="356">
        <v>108427</v>
      </c>
      <c r="B3735" s="356">
        <v>391</v>
      </c>
      <c r="C3735" s="356" t="s">
        <v>641</v>
      </c>
      <c r="D3735" s="356">
        <v>3911000</v>
      </c>
      <c r="E3735" s="356" t="s">
        <v>8989</v>
      </c>
      <c r="F3735" s="356"/>
      <c r="G3735" s="355">
        <v>5005.75</v>
      </c>
    </row>
    <row r="3736" spans="1:7" hidden="1" x14ac:dyDescent="0.3">
      <c r="A3736" s="356">
        <v>108428</v>
      </c>
      <c r="B3736" s="356">
        <v>391</v>
      </c>
      <c r="C3736" s="356" t="s">
        <v>641</v>
      </c>
      <c r="D3736" s="356">
        <v>3911001</v>
      </c>
      <c r="E3736" s="356" t="s">
        <v>8988</v>
      </c>
      <c r="F3736" s="356"/>
      <c r="G3736" s="355">
        <v>4189</v>
      </c>
    </row>
    <row r="3737" spans="1:7" hidden="1" x14ac:dyDescent="0.3">
      <c r="A3737" s="356">
        <v>108430</v>
      </c>
      <c r="B3737" s="356">
        <v>391</v>
      </c>
      <c r="C3737" s="356" t="s">
        <v>641</v>
      </c>
      <c r="D3737" s="356">
        <v>3911004</v>
      </c>
      <c r="E3737" s="356" t="s">
        <v>8987</v>
      </c>
      <c r="F3737" s="356"/>
      <c r="G3737" s="355">
        <v>4729</v>
      </c>
    </row>
    <row r="3738" spans="1:7" hidden="1" x14ac:dyDescent="0.3">
      <c r="A3738" s="356">
        <v>108431</v>
      </c>
      <c r="B3738" s="356">
        <v>391</v>
      </c>
      <c r="C3738" s="356" t="s">
        <v>641</v>
      </c>
      <c r="D3738" s="356">
        <v>3911005</v>
      </c>
      <c r="E3738" s="356" t="s">
        <v>8986</v>
      </c>
      <c r="F3738" s="356"/>
      <c r="G3738" s="355">
        <v>5444.5</v>
      </c>
    </row>
    <row r="3739" spans="1:7" hidden="1" x14ac:dyDescent="0.3">
      <c r="A3739" s="356">
        <v>108437</v>
      </c>
      <c r="B3739" s="356">
        <v>391</v>
      </c>
      <c r="C3739" s="356" t="s">
        <v>641</v>
      </c>
      <c r="D3739" s="356">
        <v>3912000</v>
      </c>
      <c r="E3739" s="356" t="s">
        <v>8985</v>
      </c>
      <c r="F3739" s="356"/>
      <c r="G3739" s="355">
        <v>5875.6</v>
      </c>
    </row>
    <row r="3740" spans="1:7" hidden="1" x14ac:dyDescent="0.3">
      <c r="A3740" s="356">
        <v>108438</v>
      </c>
      <c r="B3740" s="356">
        <v>391</v>
      </c>
      <c r="C3740" s="356" t="s">
        <v>641</v>
      </c>
      <c r="D3740" s="356">
        <v>3912001</v>
      </c>
      <c r="E3740" s="356" t="s">
        <v>8984</v>
      </c>
      <c r="F3740" s="356"/>
      <c r="G3740" s="355">
        <v>7746.25</v>
      </c>
    </row>
    <row r="3741" spans="1:7" hidden="1" x14ac:dyDescent="0.3">
      <c r="A3741" s="356">
        <v>108439</v>
      </c>
      <c r="B3741" s="356">
        <v>391</v>
      </c>
      <c r="C3741" s="356" t="s">
        <v>641</v>
      </c>
      <c r="D3741" s="356">
        <v>3912002</v>
      </c>
      <c r="E3741" s="356" t="s">
        <v>8983</v>
      </c>
      <c r="F3741" s="356"/>
      <c r="G3741" s="355">
        <v>7150</v>
      </c>
    </row>
    <row r="3742" spans="1:7" hidden="1" x14ac:dyDescent="0.3">
      <c r="A3742" s="356">
        <v>108440</v>
      </c>
      <c r="B3742" s="356">
        <v>391</v>
      </c>
      <c r="C3742" s="356" t="s">
        <v>641</v>
      </c>
      <c r="D3742" s="356">
        <v>3912003</v>
      </c>
      <c r="E3742" s="356" t="s">
        <v>8982</v>
      </c>
      <c r="F3742" s="356"/>
      <c r="G3742" s="355">
        <v>7633.3</v>
      </c>
    </row>
    <row r="3743" spans="1:7" hidden="1" x14ac:dyDescent="0.3">
      <c r="A3743" s="356">
        <v>108442</v>
      </c>
      <c r="B3743" s="356">
        <v>391</v>
      </c>
      <c r="C3743" s="356" t="s">
        <v>641</v>
      </c>
      <c r="D3743" s="356">
        <v>3912005</v>
      </c>
      <c r="E3743" s="356" t="s">
        <v>8981</v>
      </c>
      <c r="F3743" s="356"/>
      <c r="G3743" s="355">
        <v>6845.8</v>
      </c>
    </row>
    <row r="3744" spans="1:7" hidden="1" x14ac:dyDescent="0.3">
      <c r="A3744" s="356">
        <v>108443</v>
      </c>
      <c r="B3744" s="356">
        <v>391</v>
      </c>
      <c r="C3744" s="356" t="s">
        <v>641</v>
      </c>
      <c r="D3744" s="356">
        <v>3912006</v>
      </c>
      <c r="E3744" s="356" t="s">
        <v>8980</v>
      </c>
      <c r="F3744" s="356"/>
      <c r="G3744" s="355">
        <v>6486.25</v>
      </c>
    </row>
    <row r="3745" spans="1:7" hidden="1" x14ac:dyDescent="0.3">
      <c r="A3745" s="356">
        <v>108444</v>
      </c>
      <c r="B3745" s="356">
        <v>391</v>
      </c>
      <c r="C3745" s="356" t="s">
        <v>641</v>
      </c>
      <c r="D3745" s="356">
        <v>3912009</v>
      </c>
      <c r="E3745" s="356" t="s">
        <v>8979</v>
      </c>
      <c r="F3745" s="356"/>
      <c r="G3745" s="355">
        <v>7519.45</v>
      </c>
    </row>
    <row r="3746" spans="1:7" hidden="1" x14ac:dyDescent="0.3">
      <c r="A3746" s="356">
        <v>108446</v>
      </c>
      <c r="B3746" s="356">
        <v>391</v>
      </c>
      <c r="C3746" s="356" t="s">
        <v>641</v>
      </c>
      <c r="D3746" s="356">
        <v>3912012</v>
      </c>
      <c r="E3746" s="356" t="s">
        <v>8978</v>
      </c>
      <c r="F3746" s="356"/>
      <c r="G3746" s="355">
        <v>7534.75</v>
      </c>
    </row>
    <row r="3747" spans="1:7" hidden="1" x14ac:dyDescent="0.3">
      <c r="A3747" s="356">
        <v>108447</v>
      </c>
      <c r="B3747" s="356">
        <v>391</v>
      </c>
      <c r="C3747" s="356" t="s">
        <v>641</v>
      </c>
      <c r="D3747" s="356">
        <v>3912013</v>
      </c>
      <c r="E3747" s="356" t="s">
        <v>8977</v>
      </c>
      <c r="F3747" s="356"/>
      <c r="G3747" s="355">
        <v>6193.75</v>
      </c>
    </row>
    <row r="3748" spans="1:7" hidden="1" x14ac:dyDescent="0.3">
      <c r="A3748" s="356">
        <v>108449</v>
      </c>
      <c r="B3748" s="356">
        <v>391</v>
      </c>
      <c r="C3748" s="356" t="s">
        <v>641</v>
      </c>
      <c r="D3748" s="356">
        <v>3912015</v>
      </c>
      <c r="E3748" s="356" t="s">
        <v>8976</v>
      </c>
      <c r="F3748" s="356"/>
      <c r="G3748" s="355">
        <v>7495.6</v>
      </c>
    </row>
    <row r="3749" spans="1:7" hidden="1" x14ac:dyDescent="0.3">
      <c r="A3749" s="356">
        <v>108450</v>
      </c>
      <c r="B3749" s="356">
        <v>391</v>
      </c>
      <c r="C3749" s="356" t="s">
        <v>641</v>
      </c>
      <c r="D3749" s="356">
        <v>3912016</v>
      </c>
      <c r="E3749" s="356" t="s">
        <v>8975</v>
      </c>
      <c r="F3749" s="356"/>
      <c r="G3749" s="355">
        <v>8218.75</v>
      </c>
    </row>
    <row r="3750" spans="1:7" hidden="1" x14ac:dyDescent="0.3">
      <c r="A3750" s="356">
        <v>108451</v>
      </c>
      <c r="B3750" s="356">
        <v>391</v>
      </c>
      <c r="C3750" s="356" t="s">
        <v>641</v>
      </c>
      <c r="D3750" s="356">
        <v>3912017</v>
      </c>
      <c r="E3750" s="356" t="s">
        <v>8974</v>
      </c>
      <c r="F3750" s="356"/>
      <c r="G3750" s="355">
        <v>6126.25</v>
      </c>
    </row>
    <row r="3751" spans="1:7" hidden="1" x14ac:dyDescent="0.3">
      <c r="A3751" s="356">
        <v>108453</v>
      </c>
      <c r="B3751" s="356">
        <v>391</v>
      </c>
      <c r="C3751" s="356" t="s">
        <v>641</v>
      </c>
      <c r="D3751" s="356">
        <v>3912020</v>
      </c>
      <c r="E3751" s="356" t="s">
        <v>8973</v>
      </c>
      <c r="F3751" s="356"/>
      <c r="G3751" s="355">
        <v>6617.2</v>
      </c>
    </row>
    <row r="3752" spans="1:7" hidden="1" x14ac:dyDescent="0.3">
      <c r="A3752" s="356">
        <v>108454</v>
      </c>
      <c r="B3752" s="356">
        <v>391</v>
      </c>
      <c r="C3752" s="356" t="s">
        <v>641</v>
      </c>
      <c r="D3752" s="356">
        <v>3912021</v>
      </c>
      <c r="E3752" s="356" t="s">
        <v>8865</v>
      </c>
      <c r="F3752" s="356"/>
      <c r="G3752" s="355">
        <v>6787.75</v>
      </c>
    </row>
    <row r="3753" spans="1:7" hidden="1" x14ac:dyDescent="0.3">
      <c r="A3753" s="356">
        <v>108456</v>
      </c>
      <c r="B3753" s="356">
        <v>391</v>
      </c>
      <c r="C3753" s="356" t="s">
        <v>641</v>
      </c>
      <c r="D3753" s="356">
        <v>3912030</v>
      </c>
      <c r="E3753" s="356" t="s">
        <v>8972</v>
      </c>
      <c r="F3753" s="356"/>
      <c r="G3753" s="355">
        <v>5577.25</v>
      </c>
    </row>
    <row r="3754" spans="1:7" hidden="1" x14ac:dyDescent="0.3">
      <c r="A3754" s="356">
        <v>108457</v>
      </c>
      <c r="B3754" s="356">
        <v>391</v>
      </c>
      <c r="C3754" s="356" t="s">
        <v>641</v>
      </c>
      <c r="D3754" s="356">
        <v>3912031</v>
      </c>
      <c r="E3754" s="356" t="s">
        <v>8971</v>
      </c>
      <c r="F3754" s="356"/>
      <c r="G3754" s="355">
        <v>8324.5</v>
      </c>
    </row>
    <row r="3755" spans="1:7" hidden="1" x14ac:dyDescent="0.3">
      <c r="A3755" s="356">
        <v>108458</v>
      </c>
      <c r="B3755" s="356">
        <v>391</v>
      </c>
      <c r="C3755" s="356" t="s">
        <v>641</v>
      </c>
      <c r="D3755" s="356">
        <v>3912032</v>
      </c>
      <c r="E3755" s="356" t="s">
        <v>8970</v>
      </c>
      <c r="F3755" s="356"/>
      <c r="G3755" s="355">
        <v>9256</v>
      </c>
    </row>
    <row r="3756" spans="1:7" hidden="1" x14ac:dyDescent="0.3">
      <c r="A3756" s="356">
        <v>108459</v>
      </c>
      <c r="B3756" s="356">
        <v>391</v>
      </c>
      <c r="C3756" s="356" t="s">
        <v>641</v>
      </c>
      <c r="D3756" s="356">
        <v>3912050</v>
      </c>
      <c r="E3756" s="356" t="s">
        <v>8969</v>
      </c>
      <c r="F3756" s="356"/>
      <c r="G3756" s="355">
        <v>8716</v>
      </c>
    </row>
    <row r="3757" spans="1:7" hidden="1" x14ac:dyDescent="0.3">
      <c r="A3757" s="356">
        <v>108460</v>
      </c>
      <c r="B3757" s="356">
        <v>391</v>
      </c>
      <c r="C3757" s="356" t="s">
        <v>641</v>
      </c>
      <c r="D3757" s="356">
        <v>3912080</v>
      </c>
      <c r="E3757" s="356" t="s">
        <v>8968</v>
      </c>
      <c r="F3757" s="356"/>
      <c r="G3757" s="355">
        <v>6475</v>
      </c>
    </row>
    <row r="3758" spans="1:7" hidden="1" x14ac:dyDescent="0.3">
      <c r="A3758" s="356">
        <v>108461</v>
      </c>
      <c r="B3758" s="356">
        <v>391</v>
      </c>
      <c r="C3758" s="356" t="s">
        <v>641</v>
      </c>
      <c r="D3758" s="356">
        <v>3912090</v>
      </c>
      <c r="E3758" s="356" t="s">
        <v>8967</v>
      </c>
      <c r="F3758" s="356"/>
      <c r="G3758" s="355">
        <v>9235.75</v>
      </c>
    </row>
    <row r="3759" spans="1:7" hidden="1" x14ac:dyDescent="0.3">
      <c r="A3759" s="356">
        <v>108463</v>
      </c>
      <c r="B3759" s="356">
        <v>391</v>
      </c>
      <c r="C3759" s="356" t="s">
        <v>641</v>
      </c>
      <c r="D3759" s="356">
        <v>3912100</v>
      </c>
      <c r="E3759" s="356" t="s">
        <v>8966</v>
      </c>
      <c r="F3759" s="356"/>
      <c r="G3759" s="355">
        <v>6650.5</v>
      </c>
    </row>
    <row r="3760" spans="1:7" hidden="1" x14ac:dyDescent="0.3">
      <c r="A3760" s="356">
        <v>108465</v>
      </c>
      <c r="B3760" s="356">
        <v>391</v>
      </c>
      <c r="C3760" s="356" t="s">
        <v>641</v>
      </c>
      <c r="D3760" s="356">
        <v>3912170</v>
      </c>
      <c r="E3760" s="356" t="s">
        <v>8965</v>
      </c>
      <c r="F3760" s="356"/>
      <c r="G3760" s="355">
        <v>8702.5</v>
      </c>
    </row>
    <row r="3761" spans="1:7" hidden="1" x14ac:dyDescent="0.3">
      <c r="A3761" s="356">
        <v>108466</v>
      </c>
      <c r="B3761" s="356">
        <v>391</v>
      </c>
      <c r="C3761" s="356" t="s">
        <v>641</v>
      </c>
      <c r="D3761" s="356">
        <v>3912210</v>
      </c>
      <c r="E3761" s="356" t="s">
        <v>3242</v>
      </c>
      <c r="F3761" s="356"/>
      <c r="G3761" s="355">
        <v>8779</v>
      </c>
    </row>
    <row r="3762" spans="1:7" hidden="1" x14ac:dyDescent="0.3">
      <c r="A3762" s="356">
        <v>108468</v>
      </c>
      <c r="B3762" s="356">
        <v>391</v>
      </c>
      <c r="C3762" s="356" t="s">
        <v>641</v>
      </c>
      <c r="D3762" s="356">
        <v>3912225</v>
      </c>
      <c r="E3762" s="356" t="s">
        <v>8964</v>
      </c>
      <c r="F3762" s="356"/>
      <c r="G3762" s="355">
        <v>7197.25</v>
      </c>
    </row>
    <row r="3763" spans="1:7" hidden="1" x14ac:dyDescent="0.3">
      <c r="A3763" s="356">
        <v>108475</v>
      </c>
      <c r="B3763" s="356">
        <v>391</v>
      </c>
      <c r="C3763" s="356" t="s">
        <v>641</v>
      </c>
      <c r="D3763" s="356">
        <v>3912670</v>
      </c>
      <c r="E3763" s="356" t="s">
        <v>8963</v>
      </c>
      <c r="F3763" s="356"/>
      <c r="G3763" s="355">
        <v>10894</v>
      </c>
    </row>
    <row r="3764" spans="1:7" hidden="1" x14ac:dyDescent="0.3">
      <c r="A3764" s="356">
        <v>108476</v>
      </c>
      <c r="B3764" s="356">
        <v>391</v>
      </c>
      <c r="C3764" s="356" t="s">
        <v>641</v>
      </c>
      <c r="D3764" s="356">
        <v>3912720</v>
      </c>
      <c r="E3764" s="356" t="s">
        <v>8962</v>
      </c>
      <c r="F3764" s="356"/>
      <c r="G3764" s="355">
        <v>6463.75</v>
      </c>
    </row>
    <row r="3765" spans="1:7" hidden="1" x14ac:dyDescent="0.3">
      <c r="A3765" s="356">
        <v>108487</v>
      </c>
      <c r="B3765" s="356">
        <v>391</v>
      </c>
      <c r="C3765" s="356" t="s">
        <v>641</v>
      </c>
      <c r="D3765" s="356">
        <v>3912960</v>
      </c>
      <c r="E3765" s="356" t="s">
        <v>8961</v>
      </c>
      <c r="F3765" s="356"/>
      <c r="G3765" s="355">
        <v>8974.75</v>
      </c>
    </row>
    <row r="3766" spans="1:7" hidden="1" x14ac:dyDescent="0.3">
      <c r="A3766" s="356">
        <v>108491</v>
      </c>
      <c r="B3766" s="356">
        <v>391</v>
      </c>
      <c r="C3766" s="356" t="s">
        <v>641</v>
      </c>
      <c r="D3766" s="356">
        <v>3912998</v>
      </c>
      <c r="E3766" s="356" t="s">
        <v>8960</v>
      </c>
      <c r="F3766" s="356"/>
      <c r="G3766" s="355">
        <v>8740.75</v>
      </c>
    </row>
    <row r="3767" spans="1:7" hidden="1" x14ac:dyDescent="0.3">
      <c r="A3767" s="356">
        <v>108492</v>
      </c>
      <c r="B3767" s="356">
        <v>391</v>
      </c>
      <c r="C3767" s="356" t="s">
        <v>641</v>
      </c>
      <c r="D3767" s="356">
        <v>3912999</v>
      </c>
      <c r="E3767" s="356" t="s">
        <v>4521</v>
      </c>
      <c r="F3767" s="356"/>
      <c r="G3767" s="355">
        <v>9094</v>
      </c>
    </row>
    <row r="3768" spans="1:7" hidden="1" x14ac:dyDescent="0.3">
      <c r="A3768" s="356">
        <v>108493</v>
      </c>
      <c r="B3768" s="356">
        <v>391</v>
      </c>
      <c r="C3768" s="356" t="s">
        <v>641</v>
      </c>
      <c r="D3768" s="356">
        <v>3913321</v>
      </c>
      <c r="E3768" s="356" t="s">
        <v>2766</v>
      </c>
      <c r="F3768" s="356" t="s">
        <v>294</v>
      </c>
      <c r="G3768" s="355">
        <v>5996.7</v>
      </c>
    </row>
    <row r="3769" spans="1:7" hidden="1" x14ac:dyDescent="0.3">
      <c r="A3769" s="356">
        <v>108495</v>
      </c>
      <c r="B3769" s="356">
        <v>391</v>
      </c>
      <c r="C3769" s="356" t="s">
        <v>641</v>
      </c>
      <c r="D3769" s="356">
        <v>3913471</v>
      </c>
      <c r="E3769" s="356" t="s">
        <v>8959</v>
      </c>
      <c r="F3769" s="356" t="s">
        <v>294</v>
      </c>
      <c r="G3769" s="355">
        <v>6393.28</v>
      </c>
    </row>
    <row r="3770" spans="1:7" hidden="1" x14ac:dyDescent="0.3">
      <c r="A3770" s="356">
        <v>108496</v>
      </c>
      <c r="B3770" s="356">
        <v>391</v>
      </c>
      <c r="C3770" s="356" t="s">
        <v>641</v>
      </c>
      <c r="D3770" s="356">
        <v>3913472</v>
      </c>
      <c r="E3770" s="356" t="s">
        <v>8958</v>
      </c>
      <c r="F3770" s="356" t="s">
        <v>294</v>
      </c>
      <c r="G3770" s="355">
        <v>7206.84</v>
      </c>
    </row>
    <row r="3771" spans="1:7" hidden="1" x14ac:dyDescent="0.3">
      <c r="A3771" s="356">
        <v>108497</v>
      </c>
      <c r="B3771" s="356">
        <v>391</v>
      </c>
      <c r="C3771" s="356" t="s">
        <v>641</v>
      </c>
      <c r="D3771" s="356">
        <v>3913473</v>
      </c>
      <c r="E3771" s="356" t="s">
        <v>8957</v>
      </c>
      <c r="F3771" s="356" t="s">
        <v>294</v>
      </c>
      <c r="G3771" s="355">
        <v>6871.5</v>
      </c>
    </row>
    <row r="3772" spans="1:7" hidden="1" x14ac:dyDescent="0.3">
      <c r="A3772" s="356">
        <v>108498</v>
      </c>
      <c r="B3772" s="356">
        <v>391</v>
      </c>
      <c r="C3772" s="356" t="s">
        <v>641</v>
      </c>
      <c r="D3772" s="356">
        <v>3913474</v>
      </c>
      <c r="E3772" s="356" t="s">
        <v>8956</v>
      </c>
      <c r="F3772" s="356" t="s">
        <v>294</v>
      </c>
      <c r="G3772" s="355">
        <v>7056.18</v>
      </c>
    </row>
    <row r="3773" spans="1:7" hidden="1" x14ac:dyDescent="0.3">
      <c r="A3773" s="356">
        <v>108499</v>
      </c>
      <c r="B3773" s="356">
        <v>391</v>
      </c>
      <c r="C3773" s="356" t="s">
        <v>641</v>
      </c>
      <c r="D3773" s="356">
        <v>3913475</v>
      </c>
      <c r="E3773" s="356" t="s">
        <v>8955</v>
      </c>
      <c r="F3773" s="356" t="s">
        <v>294</v>
      </c>
      <c r="G3773" s="355">
        <v>5984.55</v>
      </c>
    </row>
    <row r="3774" spans="1:7" hidden="1" x14ac:dyDescent="0.3">
      <c r="A3774" s="356">
        <v>108500</v>
      </c>
      <c r="B3774" s="356">
        <v>391</v>
      </c>
      <c r="C3774" s="356" t="s">
        <v>641</v>
      </c>
      <c r="D3774" s="356">
        <v>3913476</v>
      </c>
      <c r="E3774" s="356" t="s">
        <v>7755</v>
      </c>
      <c r="F3774" s="356" t="s">
        <v>294</v>
      </c>
      <c r="G3774" s="355">
        <v>6519.15</v>
      </c>
    </row>
    <row r="3775" spans="1:7" hidden="1" x14ac:dyDescent="0.3">
      <c r="A3775" s="356">
        <v>108501</v>
      </c>
      <c r="B3775" s="356">
        <v>391</v>
      </c>
      <c r="C3775" s="356" t="s">
        <v>641</v>
      </c>
      <c r="D3775" s="356">
        <v>3913477</v>
      </c>
      <c r="E3775" s="356" t="s">
        <v>134</v>
      </c>
      <c r="F3775" s="356" t="s">
        <v>294</v>
      </c>
      <c r="G3775" s="355">
        <v>9073.08</v>
      </c>
    </row>
    <row r="3776" spans="1:7" hidden="1" x14ac:dyDescent="0.3">
      <c r="A3776" s="356">
        <v>108502</v>
      </c>
      <c r="B3776" s="356">
        <v>391</v>
      </c>
      <c r="C3776" s="356" t="s">
        <v>641</v>
      </c>
      <c r="D3776" s="356">
        <v>3913485</v>
      </c>
      <c r="E3776" s="356" t="s">
        <v>1319</v>
      </c>
      <c r="F3776" s="356" t="s">
        <v>294</v>
      </c>
      <c r="G3776" s="355">
        <v>7408.53</v>
      </c>
    </row>
    <row r="3777" spans="1:7" hidden="1" x14ac:dyDescent="0.3">
      <c r="A3777" s="356">
        <v>108503</v>
      </c>
      <c r="B3777" s="356">
        <v>391</v>
      </c>
      <c r="C3777" s="356" t="s">
        <v>641</v>
      </c>
      <c r="D3777" s="356">
        <v>3913650</v>
      </c>
      <c r="E3777" s="356" t="s">
        <v>8954</v>
      </c>
      <c r="F3777" s="356" t="s">
        <v>294</v>
      </c>
      <c r="G3777" s="355">
        <v>9734.0400000000009</v>
      </c>
    </row>
    <row r="3778" spans="1:7" hidden="1" x14ac:dyDescent="0.3">
      <c r="A3778" s="356">
        <v>108505</v>
      </c>
      <c r="B3778" s="356">
        <v>391</v>
      </c>
      <c r="C3778" s="356" t="s">
        <v>641</v>
      </c>
      <c r="D3778" s="356">
        <v>3913762</v>
      </c>
      <c r="E3778" s="356" t="s">
        <v>8953</v>
      </c>
      <c r="F3778" s="356" t="s">
        <v>294</v>
      </c>
      <c r="G3778" s="355">
        <v>6907.95</v>
      </c>
    </row>
    <row r="3779" spans="1:7" hidden="1" x14ac:dyDescent="0.3">
      <c r="A3779" s="356">
        <v>108506</v>
      </c>
      <c r="B3779" s="356">
        <v>391</v>
      </c>
      <c r="C3779" s="356" t="s">
        <v>641</v>
      </c>
      <c r="D3779" s="356">
        <v>3913765</v>
      </c>
      <c r="E3779" s="356" t="s">
        <v>7511</v>
      </c>
      <c r="F3779" s="356" t="s">
        <v>294</v>
      </c>
      <c r="G3779" s="355">
        <v>7199.55</v>
      </c>
    </row>
    <row r="3780" spans="1:7" hidden="1" x14ac:dyDescent="0.3">
      <c r="A3780" s="356">
        <v>108507</v>
      </c>
      <c r="B3780" s="356">
        <v>391</v>
      </c>
      <c r="C3780" s="356" t="s">
        <v>641</v>
      </c>
      <c r="D3780" s="356">
        <v>3913778</v>
      </c>
      <c r="E3780" s="356" t="s">
        <v>4261</v>
      </c>
      <c r="F3780" s="356" t="s">
        <v>294</v>
      </c>
      <c r="G3780" s="355">
        <v>6838.7</v>
      </c>
    </row>
    <row r="3781" spans="1:7" hidden="1" x14ac:dyDescent="0.3">
      <c r="A3781" s="356">
        <v>108508</v>
      </c>
      <c r="B3781" s="356">
        <v>391</v>
      </c>
      <c r="C3781" s="356" t="s">
        <v>641</v>
      </c>
      <c r="D3781" s="356">
        <v>3913781</v>
      </c>
      <c r="E3781" s="356" t="s">
        <v>1533</v>
      </c>
      <c r="F3781" s="356" t="s">
        <v>294</v>
      </c>
      <c r="G3781" s="355">
        <v>6878.79</v>
      </c>
    </row>
    <row r="3782" spans="1:7" hidden="1" x14ac:dyDescent="0.3">
      <c r="A3782" s="356">
        <v>108509</v>
      </c>
      <c r="B3782" s="356">
        <v>391</v>
      </c>
      <c r="C3782" s="356" t="s">
        <v>641</v>
      </c>
      <c r="D3782" s="356">
        <v>3913792</v>
      </c>
      <c r="E3782" s="356" t="s">
        <v>8952</v>
      </c>
      <c r="F3782" s="356" t="s">
        <v>294</v>
      </c>
      <c r="G3782" s="355">
        <v>6878.79</v>
      </c>
    </row>
    <row r="3783" spans="1:7" hidden="1" x14ac:dyDescent="0.3">
      <c r="A3783" s="356">
        <v>108510</v>
      </c>
      <c r="B3783" s="356">
        <v>391</v>
      </c>
      <c r="C3783" s="356" t="s">
        <v>641</v>
      </c>
      <c r="D3783" s="356">
        <v>3913799</v>
      </c>
      <c r="E3783" s="356" t="s">
        <v>8951</v>
      </c>
      <c r="F3783" s="356" t="s">
        <v>294</v>
      </c>
      <c r="G3783" s="355">
        <v>7053.75</v>
      </c>
    </row>
    <row r="3784" spans="1:7" hidden="1" x14ac:dyDescent="0.3">
      <c r="A3784" s="356">
        <v>108513</v>
      </c>
      <c r="B3784" s="356">
        <v>391</v>
      </c>
      <c r="C3784" s="356" t="s">
        <v>641</v>
      </c>
      <c r="D3784" s="356">
        <v>3913835</v>
      </c>
      <c r="E3784" s="356" t="s">
        <v>4164</v>
      </c>
      <c r="F3784" s="356" t="s">
        <v>294</v>
      </c>
      <c r="G3784" s="355">
        <v>6956.55</v>
      </c>
    </row>
    <row r="3785" spans="1:7" hidden="1" x14ac:dyDescent="0.3">
      <c r="A3785" s="356">
        <v>108514</v>
      </c>
      <c r="B3785" s="356">
        <v>391</v>
      </c>
      <c r="C3785" s="356" t="s">
        <v>641</v>
      </c>
      <c r="D3785" s="356">
        <v>3913842</v>
      </c>
      <c r="E3785" s="356" t="s">
        <v>8950</v>
      </c>
      <c r="F3785" s="356" t="s">
        <v>294</v>
      </c>
      <c r="G3785" s="355">
        <v>6847.2</v>
      </c>
    </row>
    <row r="3786" spans="1:7" hidden="1" x14ac:dyDescent="0.3">
      <c r="A3786" s="356">
        <v>108515</v>
      </c>
      <c r="B3786" s="356">
        <v>391</v>
      </c>
      <c r="C3786" s="356" t="s">
        <v>641</v>
      </c>
      <c r="D3786" s="356">
        <v>3913874</v>
      </c>
      <c r="E3786" s="356" t="s">
        <v>8949</v>
      </c>
      <c r="F3786" s="356" t="s">
        <v>294</v>
      </c>
      <c r="G3786" s="355">
        <v>7111.1</v>
      </c>
    </row>
    <row r="3787" spans="1:7" hidden="1" x14ac:dyDescent="0.3">
      <c r="A3787" s="356">
        <v>108519</v>
      </c>
      <c r="B3787" s="356">
        <v>391</v>
      </c>
      <c r="C3787" s="356" t="s">
        <v>641</v>
      </c>
      <c r="D3787" s="356">
        <v>3914190</v>
      </c>
      <c r="E3787" s="356" t="s">
        <v>8948</v>
      </c>
      <c r="F3787" s="356"/>
      <c r="G3787" s="355">
        <v>11228.12</v>
      </c>
    </row>
    <row r="3788" spans="1:7" hidden="1" x14ac:dyDescent="0.3">
      <c r="A3788" s="356">
        <v>108521</v>
      </c>
      <c r="B3788" s="356">
        <v>391</v>
      </c>
      <c r="C3788" s="356" t="s">
        <v>641</v>
      </c>
      <c r="D3788" s="356">
        <v>3914305</v>
      </c>
      <c r="E3788" s="356" t="s">
        <v>8947</v>
      </c>
      <c r="F3788" s="356"/>
      <c r="G3788" s="355">
        <v>11200</v>
      </c>
    </row>
    <row r="3789" spans="1:7" hidden="1" x14ac:dyDescent="0.3">
      <c r="A3789" s="356">
        <v>108524</v>
      </c>
      <c r="B3789" s="356">
        <v>391</v>
      </c>
      <c r="C3789" s="356" t="s">
        <v>641</v>
      </c>
      <c r="D3789" s="356">
        <v>3914430</v>
      </c>
      <c r="E3789" s="356" t="s">
        <v>8946</v>
      </c>
      <c r="F3789" s="356"/>
      <c r="G3789" s="355">
        <v>31765</v>
      </c>
    </row>
    <row r="3790" spans="1:7" hidden="1" x14ac:dyDescent="0.3">
      <c r="A3790" s="356">
        <v>108563</v>
      </c>
      <c r="B3790" s="356">
        <v>392</v>
      </c>
      <c r="C3790" s="356" t="s">
        <v>1091</v>
      </c>
      <c r="D3790" s="356">
        <v>3921001</v>
      </c>
      <c r="E3790" s="356" t="s">
        <v>8945</v>
      </c>
      <c r="F3790" s="356"/>
      <c r="G3790" s="355">
        <v>4652.95</v>
      </c>
    </row>
    <row r="3791" spans="1:7" hidden="1" x14ac:dyDescent="0.3">
      <c r="A3791" s="356">
        <v>108565</v>
      </c>
      <c r="B3791" s="356">
        <v>392</v>
      </c>
      <c r="C3791" s="356" t="s">
        <v>1091</v>
      </c>
      <c r="D3791" s="356">
        <v>3921100</v>
      </c>
      <c r="E3791" s="356" t="s">
        <v>8944</v>
      </c>
      <c r="F3791" s="356"/>
      <c r="G3791" s="355">
        <v>6497.5</v>
      </c>
    </row>
    <row r="3792" spans="1:7" hidden="1" x14ac:dyDescent="0.3">
      <c r="A3792" s="356">
        <v>108569</v>
      </c>
      <c r="B3792" s="356">
        <v>392</v>
      </c>
      <c r="C3792" s="356" t="s">
        <v>1091</v>
      </c>
      <c r="D3792" s="356">
        <v>3922000</v>
      </c>
      <c r="E3792" s="356" t="s">
        <v>8943</v>
      </c>
      <c r="F3792" s="356"/>
      <c r="G3792" s="355">
        <v>8860</v>
      </c>
    </row>
    <row r="3793" spans="1:7" hidden="1" x14ac:dyDescent="0.3">
      <c r="A3793" s="356">
        <v>108571</v>
      </c>
      <c r="B3793" s="356">
        <v>392</v>
      </c>
      <c r="C3793" s="356" t="s">
        <v>1091</v>
      </c>
      <c r="D3793" s="356">
        <v>3922004</v>
      </c>
      <c r="E3793" s="356" t="s">
        <v>8942</v>
      </c>
      <c r="F3793" s="356"/>
      <c r="G3793" s="355">
        <v>6459.25</v>
      </c>
    </row>
    <row r="3794" spans="1:7" hidden="1" x14ac:dyDescent="0.3">
      <c r="A3794" s="356">
        <v>108572</v>
      </c>
      <c r="B3794" s="356">
        <v>392</v>
      </c>
      <c r="C3794" s="356" t="s">
        <v>1091</v>
      </c>
      <c r="D3794" s="356">
        <v>3922008</v>
      </c>
      <c r="E3794" s="356" t="s">
        <v>8941</v>
      </c>
      <c r="F3794" s="356"/>
      <c r="G3794" s="355">
        <v>6584.8</v>
      </c>
    </row>
    <row r="3795" spans="1:7" hidden="1" x14ac:dyDescent="0.3">
      <c r="A3795" s="356">
        <v>108573</v>
      </c>
      <c r="B3795" s="356">
        <v>392</v>
      </c>
      <c r="C3795" s="356" t="s">
        <v>1091</v>
      </c>
      <c r="D3795" s="356">
        <v>3922013</v>
      </c>
      <c r="E3795" s="356" t="s">
        <v>1143</v>
      </c>
      <c r="F3795" s="356"/>
      <c r="G3795" s="355">
        <v>9463</v>
      </c>
    </row>
    <row r="3796" spans="1:7" hidden="1" x14ac:dyDescent="0.3">
      <c r="A3796" s="356">
        <v>108574</v>
      </c>
      <c r="B3796" s="356">
        <v>392</v>
      </c>
      <c r="C3796" s="356" t="s">
        <v>1091</v>
      </c>
      <c r="D3796" s="356">
        <v>3922016</v>
      </c>
      <c r="E3796" s="356" t="s">
        <v>8940</v>
      </c>
      <c r="F3796" s="356"/>
      <c r="G3796" s="355">
        <v>8581</v>
      </c>
    </row>
    <row r="3797" spans="1:7" hidden="1" x14ac:dyDescent="0.3">
      <c r="A3797" s="356">
        <v>108575</v>
      </c>
      <c r="B3797" s="356">
        <v>392</v>
      </c>
      <c r="C3797" s="356" t="s">
        <v>1091</v>
      </c>
      <c r="D3797" s="356">
        <v>3922021</v>
      </c>
      <c r="E3797" s="356" t="s">
        <v>513</v>
      </c>
      <c r="F3797" s="356"/>
      <c r="G3797" s="355">
        <v>5683</v>
      </c>
    </row>
    <row r="3798" spans="1:7" hidden="1" x14ac:dyDescent="0.3">
      <c r="A3798" s="356">
        <v>108576</v>
      </c>
      <c r="B3798" s="356">
        <v>392</v>
      </c>
      <c r="C3798" s="356" t="s">
        <v>1091</v>
      </c>
      <c r="D3798" s="356">
        <v>3922022</v>
      </c>
      <c r="E3798" s="356" t="s">
        <v>8939</v>
      </c>
      <c r="F3798" s="356"/>
      <c r="G3798" s="355">
        <v>6418.75</v>
      </c>
    </row>
    <row r="3799" spans="1:7" hidden="1" x14ac:dyDescent="0.3">
      <c r="A3799" s="356">
        <v>108577</v>
      </c>
      <c r="B3799" s="356">
        <v>392</v>
      </c>
      <c r="C3799" s="356" t="s">
        <v>1091</v>
      </c>
      <c r="D3799" s="356">
        <v>3922024</v>
      </c>
      <c r="E3799" s="356" t="s">
        <v>7781</v>
      </c>
      <c r="F3799" s="356"/>
      <c r="G3799" s="355">
        <v>6416.5</v>
      </c>
    </row>
    <row r="3800" spans="1:7" hidden="1" x14ac:dyDescent="0.3">
      <c r="A3800" s="356">
        <v>108578</v>
      </c>
      <c r="B3800" s="356">
        <v>392</v>
      </c>
      <c r="C3800" s="356" t="s">
        <v>1091</v>
      </c>
      <c r="D3800" s="356">
        <v>3922026</v>
      </c>
      <c r="E3800" s="356" t="s">
        <v>4543</v>
      </c>
      <c r="F3800" s="356"/>
      <c r="G3800" s="355">
        <v>6416.5</v>
      </c>
    </row>
    <row r="3801" spans="1:7" hidden="1" x14ac:dyDescent="0.3">
      <c r="A3801" s="356">
        <v>108579</v>
      </c>
      <c r="B3801" s="356">
        <v>392</v>
      </c>
      <c r="C3801" s="356" t="s">
        <v>1091</v>
      </c>
      <c r="D3801" s="356">
        <v>3922031</v>
      </c>
      <c r="E3801" s="356" t="s">
        <v>8938</v>
      </c>
      <c r="F3801" s="356"/>
      <c r="G3801" s="355">
        <v>8859.5499999999993</v>
      </c>
    </row>
    <row r="3802" spans="1:7" hidden="1" x14ac:dyDescent="0.3">
      <c r="A3802" s="356">
        <v>108580</v>
      </c>
      <c r="B3802" s="356">
        <v>392</v>
      </c>
      <c r="C3802" s="356" t="s">
        <v>1091</v>
      </c>
      <c r="D3802" s="356">
        <v>3922032</v>
      </c>
      <c r="E3802" s="356" t="s">
        <v>8937</v>
      </c>
      <c r="F3802" s="356"/>
      <c r="G3802" s="355">
        <v>6227.5</v>
      </c>
    </row>
    <row r="3803" spans="1:7" hidden="1" x14ac:dyDescent="0.3">
      <c r="A3803" s="356">
        <v>108581</v>
      </c>
      <c r="B3803" s="356">
        <v>392</v>
      </c>
      <c r="C3803" s="356" t="s">
        <v>1091</v>
      </c>
      <c r="D3803" s="356">
        <v>3922036</v>
      </c>
      <c r="E3803" s="356" t="s">
        <v>8936</v>
      </c>
      <c r="F3803" s="356"/>
      <c r="G3803" s="355">
        <v>9260.5</v>
      </c>
    </row>
    <row r="3804" spans="1:7" hidden="1" x14ac:dyDescent="0.3">
      <c r="A3804" s="356">
        <v>108582</v>
      </c>
      <c r="B3804" s="356">
        <v>392</v>
      </c>
      <c r="C3804" s="356" t="s">
        <v>1091</v>
      </c>
      <c r="D3804" s="356">
        <v>3922037</v>
      </c>
      <c r="E3804" s="356" t="s">
        <v>8935</v>
      </c>
      <c r="F3804" s="356"/>
      <c r="G3804" s="355">
        <v>7953.25</v>
      </c>
    </row>
    <row r="3805" spans="1:7" hidden="1" x14ac:dyDescent="0.3">
      <c r="A3805" s="356">
        <v>108583</v>
      </c>
      <c r="B3805" s="356">
        <v>392</v>
      </c>
      <c r="C3805" s="356" t="s">
        <v>1091</v>
      </c>
      <c r="D3805" s="356">
        <v>3922041</v>
      </c>
      <c r="E3805" s="356" t="s">
        <v>8934</v>
      </c>
      <c r="F3805" s="356"/>
      <c r="G3805" s="355">
        <v>6927.25</v>
      </c>
    </row>
    <row r="3806" spans="1:7" hidden="1" x14ac:dyDescent="0.3">
      <c r="A3806" s="356">
        <v>108584</v>
      </c>
      <c r="B3806" s="356">
        <v>392</v>
      </c>
      <c r="C3806" s="356" t="s">
        <v>1091</v>
      </c>
      <c r="D3806" s="356">
        <v>3922042</v>
      </c>
      <c r="E3806" s="356" t="s">
        <v>8933</v>
      </c>
      <c r="F3806" s="356"/>
      <c r="G3806" s="355">
        <v>7658.5</v>
      </c>
    </row>
    <row r="3807" spans="1:7" hidden="1" x14ac:dyDescent="0.3">
      <c r="A3807" s="356">
        <v>108585</v>
      </c>
      <c r="B3807" s="356">
        <v>392</v>
      </c>
      <c r="C3807" s="356" t="s">
        <v>1091</v>
      </c>
      <c r="D3807" s="356">
        <v>3922046</v>
      </c>
      <c r="E3807" s="356" t="s">
        <v>8932</v>
      </c>
      <c r="F3807" s="356"/>
      <c r="G3807" s="355">
        <v>7759.75</v>
      </c>
    </row>
    <row r="3808" spans="1:7" hidden="1" x14ac:dyDescent="0.3">
      <c r="A3808" s="356">
        <v>108586</v>
      </c>
      <c r="B3808" s="356">
        <v>392</v>
      </c>
      <c r="C3808" s="356" t="s">
        <v>1091</v>
      </c>
      <c r="D3808" s="356">
        <v>3922048</v>
      </c>
      <c r="E3808" s="356" t="s">
        <v>8931</v>
      </c>
      <c r="F3808" s="356"/>
      <c r="G3808" s="355">
        <v>8988.7000000000007</v>
      </c>
    </row>
    <row r="3809" spans="1:7" hidden="1" x14ac:dyDescent="0.3">
      <c r="A3809" s="356">
        <v>108587</v>
      </c>
      <c r="B3809" s="356">
        <v>392</v>
      </c>
      <c r="C3809" s="356" t="s">
        <v>1091</v>
      </c>
      <c r="D3809" s="356">
        <v>3922054</v>
      </c>
      <c r="E3809" s="356" t="s">
        <v>8930</v>
      </c>
      <c r="F3809" s="356"/>
      <c r="G3809" s="355">
        <v>9258.7000000000007</v>
      </c>
    </row>
    <row r="3810" spans="1:7" hidden="1" x14ac:dyDescent="0.3">
      <c r="A3810" s="356">
        <v>108588</v>
      </c>
      <c r="B3810" s="356">
        <v>392</v>
      </c>
      <c r="C3810" s="356" t="s">
        <v>1091</v>
      </c>
      <c r="D3810" s="356">
        <v>3922055</v>
      </c>
      <c r="E3810" s="356" t="s">
        <v>8929</v>
      </c>
      <c r="F3810" s="356"/>
      <c r="G3810" s="355">
        <v>7521.7</v>
      </c>
    </row>
    <row r="3811" spans="1:7" hidden="1" x14ac:dyDescent="0.3">
      <c r="A3811" s="356">
        <v>108589</v>
      </c>
      <c r="B3811" s="356">
        <v>392</v>
      </c>
      <c r="C3811" s="356" t="s">
        <v>1091</v>
      </c>
      <c r="D3811" s="356">
        <v>3922058</v>
      </c>
      <c r="E3811" s="356" t="s">
        <v>8928</v>
      </c>
      <c r="F3811" s="356"/>
      <c r="G3811" s="355">
        <v>9712.41</v>
      </c>
    </row>
    <row r="3812" spans="1:7" hidden="1" x14ac:dyDescent="0.3">
      <c r="A3812" s="356">
        <v>108590</v>
      </c>
      <c r="B3812" s="356">
        <v>392</v>
      </c>
      <c r="C3812" s="356" t="s">
        <v>1091</v>
      </c>
      <c r="D3812" s="356">
        <v>3922059</v>
      </c>
      <c r="E3812" s="356" t="s">
        <v>8927</v>
      </c>
      <c r="F3812" s="356"/>
      <c r="G3812" s="355">
        <v>5874.25</v>
      </c>
    </row>
    <row r="3813" spans="1:7" hidden="1" x14ac:dyDescent="0.3">
      <c r="A3813" s="356">
        <v>108591</v>
      </c>
      <c r="B3813" s="356">
        <v>392</v>
      </c>
      <c r="C3813" s="356" t="s">
        <v>1091</v>
      </c>
      <c r="D3813" s="356">
        <v>3922060</v>
      </c>
      <c r="E3813" s="356" t="s">
        <v>8926</v>
      </c>
      <c r="F3813" s="356"/>
      <c r="G3813" s="355">
        <v>7726</v>
      </c>
    </row>
    <row r="3814" spans="1:7" hidden="1" x14ac:dyDescent="0.3">
      <c r="A3814" s="356">
        <v>108592</v>
      </c>
      <c r="B3814" s="356">
        <v>392</v>
      </c>
      <c r="C3814" s="356" t="s">
        <v>1091</v>
      </c>
      <c r="D3814" s="356">
        <v>3922062</v>
      </c>
      <c r="E3814" s="356" t="s">
        <v>8925</v>
      </c>
      <c r="F3814" s="356"/>
      <c r="G3814" s="355">
        <v>6020.5</v>
      </c>
    </row>
    <row r="3815" spans="1:7" hidden="1" x14ac:dyDescent="0.3">
      <c r="A3815" s="356">
        <v>108594</v>
      </c>
      <c r="B3815" s="356">
        <v>392</v>
      </c>
      <c r="C3815" s="356" t="s">
        <v>1091</v>
      </c>
      <c r="D3815" s="356">
        <v>3922065</v>
      </c>
      <c r="E3815" s="356" t="s">
        <v>8924</v>
      </c>
      <c r="F3815" s="356"/>
      <c r="G3815" s="355">
        <v>7962.25</v>
      </c>
    </row>
    <row r="3816" spans="1:7" hidden="1" x14ac:dyDescent="0.3">
      <c r="A3816" s="356">
        <v>108595</v>
      </c>
      <c r="B3816" s="356">
        <v>392</v>
      </c>
      <c r="C3816" s="356" t="s">
        <v>1091</v>
      </c>
      <c r="D3816" s="356">
        <v>3922068</v>
      </c>
      <c r="E3816" s="356" t="s">
        <v>8923</v>
      </c>
      <c r="F3816" s="356"/>
      <c r="G3816" s="355">
        <v>7600</v>
      </c>
    </row>
    <row r="3817" spans="1:7" hidden="1" x14ac:dyDescent="0.3">
      <c r="A3817" s="356">
        <v>108596</v>
      </c>
      <c r="B3817" s="356">
        <v>392</v>
      </c>
      <c r="C3817" s="356" t="s">
        <v>1091</v>
      </c>
      <c r="D3817" s="356">
        <v>3922069</v>
      </c>
      <c r="E3817" s="356" t="s">
        <v>8922</v>
      </c>
      <c r="F3817" s="356"/>
      <c r="G3817" s="355">
        <v>6560.5</v>
      </c>
    </row>
    <row r="3818" spans="1:7" hidden="1" x14ac:dyDescent="0.3">
      <c r="A3818" s="356">
        <v>108597</v>
      </c>
      <c r="B3818" s="356">
        <v>392</v>
      </c>
      <c r="C3818" s="356" t="s">
        <v>1091</v>
      </c>
      <c r="D3818" s="356">
        <v>3922070</v>
      </c>
      <c r="E3818" s="356" t="s">
        <v>8921</v>
      </c>
      <c r="F3818" s="356"/>
      <c r="G3818" s="355">
        <v>8207.5</v>
      </c>
    </row>
    <row r="3819" spans="1:7" hidden="1" x14ac:dyDescent="0.3">
      <c r="A3819" s="356">
        <v>108599</v>
      </c>
      <c r="B3819" s="356">
        <v>392</v>
      </c>
      <c r="C3819" s="356" t="s">
        <v>1091</v>
      </c>
      <c r="D3819" s="356">
        <v>3922072</v>
      </c>
      <c r="E3819" s="356" t="s">
        <v>8920</v>
      </c>
      <c r="F3819" s="356"/>
      <c r="G3819" s="355">
        <v>6787.75</v>
      </c>
    </row>
    <row r="3820" spans="1:7" hidden="1" x14ac:dyDescent="0.3">
      <c r="A3820" s="356">
        <v>108600</v>
      </c>
      <c r="B3820" s="356">
        <v>392</v>
      </c>
      <c r="C3820" s="356" t="s">
        <v>1091</v>
      </c>
      <c r="D3820" s="356">
        <v>3922074</v>
      </c>
      <c r="E3820" s="356" t="s">
        <v>8919</v>
      </c>
      <c r="F3820" s="356"/>
      <c r="G3820" s="355">
        <v>6972.25</v>
      </c>
    </row>
    <row r="3821" spans="1:7" hidden="1" x14ac:dyDescent="0.3">
      <c r="A3821" s="356">
        <v>108602</v>
      </c>
      <c r="B3821" s="356">
        <v>392</v>
      </c>
      <c r="C3821" s="356" t="s">
        <v>1091</v>
      </c>
      <c r="D3821" s="356">
        <v>3922076</v>
      </c>
      <c r="E3821" s="356" t="s">
        <v>6308</v>
      </c>
      <c r="F3821" s="356"/>
      <c r="G3821" s="355">
        <v>8263.75</v>
      </c>
    </row>
    <row r="3822" spans="1:7" hidden="1" x14ac:dyDescent="0.3">
      <c r="A3822" s="356">
        <v>108603</v>
      </c>
      <c r="B3822" s="356">
        <v>392</v>
      </c>
      <c r="C3822" s="356" t="s">
        <v>1091</v>
      </c>
      <c r="D3822" s="356">
        <v>3922077</v>
      </c>
      <c r="E3822" s="356" t="s">
        <v>8631</v>
      </c>
      <c r="F3822" s="356"/>
      <c r="G3822" s="355">
        <v>5732.5</v>
      </c>
    </row>
    <row r="3823" spans="1:7" hidden="1" x14ac:dyDescent="0.3">
      <c r="A3823" s="356">
        <v>108604</v>
      </c>
      <c r="B3823" s="356">
        <v>392</v>
      </c>
      <c r="C3823" s="356" t="s">
        <v>1091</v>
      </c>
      <c r="D3823" s="356">
        <v>3922078</v>
      </c>
      <c r="E3823" s="356" t="s">
        <v>8918</v>
      </c>
      <c r="F3823" s="356"/>
      <c r="G3823" s="355">
        <v>9467.5</v>
      </c>
    </row>
    <row r="3824" spans="1:7" hidden="1" x14ac:dyDescent="0.3">
      <c r="A3824" s="356">
        <v>108605</v>
      </c>
      <c r="B3824" s="356">
        <v>392</v>
      </c>
      <c r="C3824" s="356" t="s">
        <v>1091</v>
      </c>
      <c r="D3824" s="356">
        <v>3922079</v>
      </c>
      <c r="E3824" s="356" t="s">
        <v>8917</v>
      </c>
      <c r="F3824" s="356"/>
      <c r="G3824" s="355">
        <v>6097</v>
      </c>
    </row>
    <row r="3825" spans="1:7" hidden="1" x14ac:dyDescent="0.3">
      <c r="A3825" s="356">
        <v>108606</v>
      </c>
      <c r="B3825" s="356">
        <v>392</v>
      </c>
      <c r="C3825" s="356" t="s">
        <v>1091</v>
      </c>
      <c r="D3825" s="356">
        <v>3922080</v>
      </c>
      <c r="E3825" s="356" t="s">
        <v>8916</v>
      </c>
      <c r="F3825" s="356"/>
      <c r="G3825" s="355">
        <v>5527.75</v>
      </c>
    </row>
    <row r="3826" spans="1:7" hidden="1" x14ac:dyDescent="0.3">
      <c r="A3826" s="356">
        <v>108607</v>
      </c>
      <c r="B3826" s="356">
        <v>392</v>
      </c>
      <c r="C3826" s="356" t="s">
        <v>1091</v>
      </c>
      <c r="D3826" s="356">
        <v>3922081</v>
      </c>
      <c r="E3826" s="356" t="s">
        <v>8915</v>
      </c>
      <c r="F3826" s="356"/>
      <c r="G3826" s="355">
        <v>7930.75</v>
      </c>
    </row>
    <row r="3827" spans="1:7" hidden="1" x14ac:dyDescent="0.3">
      <c r="A3827" s="356">
        <v>108608</v>
      </c>
      <c r="B3827" s="356">
        <v>392</v>
      </c>
      <c r="C3827" s="356" t="s">
        <v>1091</v>
      </c>
      <c r="D3827" s="356">
        <v>3922082</v>
      </c>
      <c r="E3827" s="356" t="s">
        <v>8914</v>
      </c>
      <c r="F3827" s="356"/>
      <c r="G3827" s="355">
        <v>8887</v>
      </c>
    </row>
    <row r="3828" spans="1:7" hidden="1" x14ac:dyDescent="0.3">
      <c r="A3828" s="356">
        <v>108609</v>
      </c>
      <c r="B3828" s="356">
        <v>392</v>
      </c>
      <c r="C3828" s="356" t="s">
        <v>1091</v>
      </c>
      <c r="D3828" s="356">
        <v>3922083</v>
      </c>
      <c r="E3828" s="356" t="s">
        <v>801</v>
      </c>
      <c r="F3828" s="356"/>
      <c r="G3828" s="355">
        <v>7431.25</v>
      </c>
    </row>
    <row r="3829" spans="1:7" hidden="1" x14ac:dyDescent="0.3">
      <c r="A3829" s="356">
        <v>108610</v>
      </c>
      <c r="B3829" s="356">
        <v>392</v>
      </c>
      <c r="C3829" s="356" t="s">
        <v>1091</v>
      </c>
      <c r="D3829" s="356">
        <v>3922084</v>
      </c>
      <c r="E3829" s="356" t="s">
        <v>8913</v>
      </c>
      <c r="F3829" s="356"/>
      <c r="G3829" s="355">
        <v>6506.5</v>
      </c>
    </row>
    <row r="3830" spans="1:7" hidden="1" x14ac:dyDescent="0.3">
      <c r="A3830" s="356">
        <v>108611</v>
      </c>
      <c r="B3830" s="356">
        <v>392</v>
      </c>
      <c r="C3830" s="356" t="s">
        <v>1091</v>
      </c>
      <c r="D3830" s="356">
        <v>3922085</v>
      </c>
      <c r="E3830" s="356" t="s">
        <v>8912</v>
      </c>
      <c r="F3830" s="356"/>
      <c r="G3830" s="355">
        <v>7183.75</v>
      </c>
    </row>
    <row r="3831" spans="1:7" hidden="1" x14ac:dyDescent="0.3">
      <c r="A3831" s="356">
        <v>108612</v>
      </c>
      <c r="B3831" s="356">
        <v>392</v>
      </c>
      <c r="C3831" s="356" t="s">
        <v>1091</v>
      </c>
      <c r="D3831" s="356">
        <v>3922086</v>
      </c>
      <c r="E3831" s="356" t="s">
        <v>8911</v>
      </c>
      <c r="F3831" s="356"/>
      <c r="G3831" s="355">
        <v>5867.5</v>
      </c>
    </row>
    <row r="3832" spans="1:7" hidden="1" x14ac:dyDescent="0.3">
      <c r="A3832" s="356">
        <v>108614</v>
      </c>
      <c r="B3832" s="356">
        <v>392</v>
      </c>
      <c r="C3832" s="356" t="s">
        <v>1091</v>
      </c>
      <c r="D3832" s="356">
        <v>3923301</v>
      </c>
      <c r="E3832" s="356" t="s">
        <v>2766</v>
      </c>
      <c r="F3832" s="356" t="s">
        <v>294</v>
      </c>
      <c r="G3832" s="355">
        <v>6633.36</v>
      </c>
    </row>
    <row r="3833" spans="1:7" hidden="1" x14ac:dyDescent="0.3">
      <c r="A3833" s="356">
        <v>108615</v>
      </c>
      <c r="B3833" s="356">
        <v>392</v>
      </c>
      <c r="C3833" s="356" t="s">
        <v>1091</v>
      </c>
      <c r="D3833" s="356">
        <v>3923302</v>
      </c>
      <c r="E3833" s="356" t="s">
        <v>8910</v>
      </c>
      <c r="F3833" s="356" t="s">
        <v>294</v>
      </c>
      <c r="G3833" s="355">
        <v>6973.56</v>
      </c>
    </row>
    <row r="3834" spans="1:7" hidden="1" x14ac:dyDescent="0.3">
      <c r="A3834" s="356">
        <v>108616</v>
      </c>
      <c r="B3834" s="356">
        <v>392</v>
      </c>
      <c r="C3834" s="356" t="s">
        <v>1091</v>
      </c>
      <c r="D3834" s="356">
        <v>3923305</v>
      </c>
      <c r="E3834" s="356" t="s">
        <v>8909</v>
      </c>
      <c r="F3834" s="356" t="s">
        <v>294</v>
      </c>
      <c r="G3834" s="355">
        <v>7045.25</v>
      </c>
    </row>
    <row r="3835" spans="1:7" hidden="1" x14ac:dyDescent="0.3">
      <c r="A3835" s="356">
        <v>108617</v>
      </c>
      <c r="B3835" s="356">
        <v>392</v>
      </c>
      <c r="C3835" s="356" t="s">
        <v>1091</v>
      </c>
      <c r="D3835" s="356">
        <v>3923308</v>
      </c>
      <c r="E3835" s="356" t="s">
        <v>8908</v>
      </c>
      <c r="F3835" s="356" t="s">
        <v>294</v>
      </c>
      <c r="G3835" s="355">
        <v>8067.06</v>
      </c>
    </row>
    <row r="3836" spans="1:7" hidden="1" x14ac:dyDescent="0.3">
      <c r="A3836" s="356">
        <v>108618</v>
      </c>
      <c r="B3836" s="356">
        <v>392</v>
      </c>
      <c r="C3836" s="356" t="s">
        <v>1091</v>
      </c>
      <c r="D3836" s="356">
        <v>3923309</v>
      </c>
      <c r="E3836" s="356" t="s">
        <v>8907</v>
      </c>
      <c r="F3836" s="356" t="s">
        <v>294</v>
      </c>
      <c r="G3836" s="355">
        <v>7108.18</v>
      </c>
    </row>
    <row r="3837" spans="1:7" hidden="1" x14ac:dyDescent="0.3">
      <c r="A3837" s="356">
        <v>108620</v>
      </c>
      <c r="B3837" s="356">
        <v>392</v>
      </c>
      <c r="C3837" s="356" t="s">
        <v>1091</v>
      </c>
      <c r="D3837" s="356">
        <v>3923315</v>
      </c>
      <c r="E3837" s="356" t="s">
        <v>8907</v>
      </c>
      <c r="F3837" s="356" t="s">
        <v>294</v>
      </c>
      <c r="G3837" s="355">
        <v>6750</v>
      </c>
    </row>
    <row r="3838" spans="1:7" hidden="1" x14ac:dyDescent="0.3">
      <c r="A3838" s="356">
        <v>108621</v>
      </c>
      <c r="B3838" s="356">
        <v>392</v>
      </c>
      <c r="C3838" s="356" t="s">
        <v>1091</v>
      </c>
      <c r="D3838" s="356">
        <v>3923316</v>
      </c>
      <c r="E3838" s="356" t="s">
        <v>8906</v>
      </c>
      <c r="F3838" s="356" t="s">
        <v>294</v>
      </c>
      <c r="G3838" s="355">
        <v>7223.85</v>
      </c>
    </row>
    <row r="3839" spans="1:7" hidden="1" x14ac:dyDescent="0.3">
      <c r="A3839" s="356">
        <v>108622</v>
      </c>
      <c r="B3839" s="356">
        <v>392</v>
      </c>
      <c r="C3839" s="356" t="s">
        <v>1091</v>
      </c>
      <c r="D3839" s="356">
        <v>3923317</v>
      </c>
      <c r="E3839" s="356" t="s">
        <v>8905</v>
      </c>
      <c r="F3839" s="356" t="s">
        <v>294</v>
      </c>
      <c r="G3839" s="355">
        <v>9383.15</v>
      </c>
    </row>
    <row r="3840" spans="1:7" hidden="1" x14ac:dyDescent="0.3">
      <c r="A3840" s="356">
        <v>108623</v>
      </c>
      <c r="B3840" s="356">
        <v>392</v>
      </c>
      <c r="C3840" s="356" t="s">
        <v>1091</v>
      </c>
      <c r="D3840" s="356">
        <v>3923318</v>
      </c>
      <c r="E3840" s="356" t="s">
        <v>8904</v>
      </c>
      <c r="F3840" s="356" t="s">
        <v>294</v>
      </c>
      <c r="G3840" s="355">
        <v>6859.35</v>
      </c>
    </row>
    <row r="3841" spans="1:7" hidden="1" x14ac:dyDescent="0.3">
      <c r="A3841" s="356">
        <v>108624</v>
      </c>
      <c r="B3841" s="356">
        <v>392</v>
      </c>
      <c r="C3841" s="356" t="s">
        <v>1091</v>
      </c>
      <c r="D3841" s="356">
        <v>3923319</v>
      </c>
      <c r="E3841" s="356" t="s">
        <v>8903</v>
      </c>
      <c r="F3841" s="356" t="s">
        <v>294</v>
      </c>
      <c r="G3841" s="355">
        <v>8441.2800000000007</v>
      </c>
    </row>
    <row r="3842" spans="1:7" hidden="1" x14ac:dyDescent="0.3">
      <c r="A3842" s="356">
        <v>108625</v>
      </c>
      <c r="B3842" s="356">
        <v>392</v>
      </c>
      <c r="C3842" s="356" t="s">
        <v>1091</v>
      </c>
      <c r="D3842" s="356">
        <v>3923320</v>
      </c>
      <c r="E3842" s="356" t="s">
        <v>8902</v>
      </c>
      <c r="F3842" s="356" t="s">
        <v>294</v>
      </c>
      <c r="G3842" s="355">
        <v>7048.89</v>
      </c>
    </row>
    <row r="3843" spans="1:7" hidden="1" x14ac:dyDescent="0.3">
      <c r="A3843" s="356">
        <v>108626</v>
      </c>
      <c r="B3843" s="356">
        <v>392</v>
      </c>
      <c r="C3843" s="356" t="s">
        <v>1091</v>
      </c>
      <c r="D3843" s="356">
        <v>3923321</v>
      </c>
      <c r="E3843" s="356" t="s">
        <v>8901</v>
      </c>
      <c r="F3843" s="356" t="s">
        <v>294</v>
      </c>
      <c r="G3843" s="355">
        <v>6640.65</v>
      </c>
    </row>
    <row r="3844" spans="1:7" hidden="1" x14ac:dyDescent="0.3">
      <c r="A3844" s="356">
        <v>108627</v>
      </c>
      <c r="B3844" s="356">
        <v>392</v>
      </c>
      <c r="C3844" s="356" t="s">
        <v>1091</v>
      </c>
      <c r="D3844" s="356">
        <v>3924006</v>
      </c>
      <c r="E3844" s="356" t="s">
        <v>8900</v>
      </c>
      <c r="F3844" s="356"/>
      <c r="G3844" s="355">
        <v>17196.25</v>
      </c>
    </row>
    <row r="3845" spans="1:7" hidden="1" x14ac:dyDescent="0.3">
      <c r="A3845" s="356">
        <v>108628</v>
      </c>
      <c r="B3845" s="356">
        <v>392</v>
      </c>
      <c r="C3845" s="356" t="s">
        <v>1091</v>
      </c>
      <c r="D3845" s="356">
        <v>3924008</v>
      </c>
      <c r="E3845" s="356" t="s">
        <v>8899</v>
      </c>
      <c r="F3845" s="356"/>
      <c r="G3845" s="355">
        <v>9315.6200000000008</v>
      </c>
    </row>
    <row r="3846" spans="1:7" hidden="1" x14ac:dyDescent="0.3">
      <c r="A3846" s="356">
        <v>108635</v>
      </c>
      <c r="B3846" s="356">
        <v>392</v>
      </c>
      <c r="C3846" s="356" t="s">
        <v>1091</v>
      </c>
      <c r="D3846" s="356">
        <v>3924025</v>
      </c>
      <c r="E3846" s="356" t="s">
        <v>8898</v>
      </c>
      <c r="F3846" s="356"/>
      <c r="G3846" s="355">
        <v>11582.5</v>
      </c>
    </row>
    <row r="3847" spans="1:7" hidden="1" x14ac:dyDescent="0.3">
      <c r="A3847" s="356">
        <v>108636</v>
      </c>
      <c r="B3847" s="356">
        <v>392</v>
      </c>
      <c r="C3847" s="356" t="s">
        <v>1091</v>
      </c>
      <c r="D3847" s="356">
        <v>3924026</v>
      </c>
      <c r="E3847" s="356" t="s">
        <v>8897</v>
      </c>
      <c r="F3847" s="356"/>
      <c r="G3847" s="355">
        <v>14715.62</v>
      </c>
    </row>
    <row r="3848" spans="1:7" hidden="1" x14ac:dyDescent="0.3">
      <c r="A3848" s="356">
        <v>108637</v>
      </c>
      <c r="B3848" s="356">
        <v>392</v>
      </c>
      <c r="C3848" s="356" t="s">
        <v>1091</v>
      </c>
      <c r="D3848" s="356">
        <v>3924027</v>
      </c>
      <c r="E3848" s="356" t="s">
        <v>8896</v>
      </c>
      <c r="F3848" s="356"/>
      <c r="G3848" s="355">
        <v>8106.25</v>
      </c>
    </row>
    <row r="3849" spans="1:7" hidden="1" x14ac:dyDescent="0.3">
      <c r="A3849" s="356">
        <v>108638</v>
      </c>
      <c r="B3849" s="356">
        <v>392</v>
      </c>
      <c r="C3849" s="356" t="s">
        <v>1091</v>
      </c>
      <c r="D3849" s="356">
        <v>3924029</v>
      </c>
      <c r="E3849" s="356" t="s">
        <v>8895</v>
      </c>
      <c r="F3849" s="356"/>
      <c r="G3849" s="355">
        <v>34690</v>
      </c>
    </row>
    <row r="3850" spans="1:7" hidden="1" x14ac:dyDescent="0.3">
      <c r="A3850" s="356">
        <v>108639</v>
      </c>
      <c r="B3850" s="356">
        <v>392</v>
      </c>
      <c r="C3850" s="356" t="s">
        <v>1091</v>
      </c>
      <c r="D3850" s="356">
        <v>3924030</v>
      </c>
      <c r="E3850" s="356" t="s">
        <v>8894</v>
      </c>
      <c r="F3850" s="356"/>
      <c r="G3850" s="355">
        <v>25020.62</v>
      </c>
    </row>
    <row r="3851" spans="1:7" hidden="1" x14ac:dyDescent="0.3">
      <c r="A3851" s="356">
        <v>108640</v>
      </c>
      <c r="B3851" s="356">
        <v>392</v>
      </c>
      <c r="C3851" s="356" t="s">
        <v>1091</v>
      </c>
      <c r="D3851" s="356">
        <v>3924032</v>
      </c>
      <c r="E3851" s="356" t="s">
        <v>8893</v>
      </c>
      <c r="F3851" s="356"/>
      <c r="G3851" s="355">
        <v>22551.25</v>
      </c>
    </row>
    <row r="3852" spans="1:7" hidden="1" x14ac:dyDescent="0.3">
      <c r="A3852" s="356">
        <v>108641</v>
      </c>
      <c r="B3852" s="356">
        <v>392</v>
      </c>
      <c r="C3852" s="356" t="s">
        <v>1091</v>
      </c>
      <c r="D3852" s="356">
        <v>3924033</v>
      </c>
      <c r="E3852" s="356" t="s">
        <v>8892</v>
      </c>
      <c r="F3852" s="356"/>
      <c r="G3852" s="355">
        <v>19885</v>
      </c>
    </row>
    <row r="3853" spans="1:7" hidden="1" x14ac:dyDescent="0.3">
      <c r="A3853" s="356">
        <v>108642</v>
      </c>
      <c r="B3853" s="356">
        <v>392</v>
      </c>
      <c r="C3853" s="356" t="s">
        <v>1091</v>
      </c>
      <c r="D3853" s="356">
        <v>3924034</v>
      </c>
      <c r="E3853" s="356" t="s">
        <v>8891</v>
      </c>
      <c r="F3853" s="356"/>
      <c r="G3853" s="355">
        <v>12482.5</v>
      </c>
    </row>
    <row r="3854" spans="1:7" hidden="1" x14ac:dyDescent="0.3">
      <c r="A3854" s="356">
        <v>108644</v>
      </c>
      <c r="B3854" s="356">
        <v>392</v>
      </c>
      <c r="C3854" s="356" t="s">
        <v>1091</v>
      </c>
      <c r="D3854" s="356">
        <v>3924038</v>
      </c>
      <c r="E3854" s="356" t="s">
        <v>8890</v>
      </c>
      <c r="F3854" s="356"/>
      <c r="G3854" s="355">
        <v>18276.25</v>
      </c>
    </row>
    <row r="3855" spans="1:7" hidden="1" x14ac:dyDescent="0.3">
      <c r="A3855" s="356">
        <v>108645</v>
      </c>
      <c r="B3855" s="356">
        <v>392</v>
      </c>
      <c r="C3855" s="356" t="s">
        <v>1091</v>
      </c>
      <c r="D3855" s="356">
        <v>3924039</v>
      </c>
      <c r="E3855" s="356" t="s">
        <v>8889</v>
      </c>
      <c r="F3855" s="356"/>
      <c r="G3855" s="355">
        <v>17921.88</v>
      </c>
    </row>
    <row r="3856" spans="1:7" hidden="1" x14ac:dyDescent="0.3">
      <c r="A3856" s="356">
        <v>108649</v>
      </c>
      <c r="B3856" s="356">
        <v>392</v>
      </c>
      <c r="C3856" s="356" t="s">
        <v>1091</v>
      </c>
      <c r="D3856" s="356">
        <v>3925400</v>
      </c>
      <c r="E3856" s="356" t="s">
        <v>8888</v>
      </c>
      <c r="F3856" s="356"/>
      <c r="G3856" s="355">
        <v>8590</v>
      </c>
    </row>
    <row r="3857" spans="1:7" hidden="1" x14ac:dyDescent="0.3">
      <c r="A3857" s="356">
        <v>108652</v>
      </c>
      <c r="B3857" s="356">
        <v>392</v>
      </c>
      <c r="C3857" s="356" t="s">
        <v>1091</v>
      </c>
      <c r="D3857" s="356">
        <v>3927001</v>
      </c>
      <c r="E3857" s="356" t="s">
        <v>8887</v>
      </c>
      <c r="F3857" s="356"/>
      <c r="G3857" s="355">
        <v>7476.25</v>
      </c>
    </row>
    <row r="3858" spans="1:7" hidden="1" x14ac:dyDescent="0.3">
      <c r="A3858" s="356">
        <v>108653</v>
      </c>
      <c r="B3858" s="356">
        <v>392</v>
      </c>
      <c r="C3858" s="356" t="s">
        <v>1091</v>
      </c>
      <c r="D3858" s="356">
        <v>3927002</v>
      </c>
      <c r="E3858" s="356" t="s">
        <v>8886</v>
      </c>
      <c r="F3858" s="356"/>
      <c r="G3858" s="355">
        <v>7881.25</v>
      </c>
    </row>
    <row r="3859" spans="1:7" hidden="1" x14ac:dyDescent="0.3">
      <c r="A3859" s="356">
        <v>108655</v>
      </c>
      <c r="B3859" s="356">
        <v>392</v>
      </c>
      <c r="C3859" s="356" t="s">
        <v>1091</v>
      </c>
      <c r="D3859" s="356">
        <v>3927004</v>
      </c>
      <c r="E3859" s="356" t="s">
        <v>8885</v>
      </c>
      <c r="F3859" s="356"/>
      <c r="G3859" s="355">
        <v>7867.75</v>
      </c>
    </row>
    <row r="3860" spans="1:7" hidden="1" x14ac:dyDescent="0.3">
      <c r="A3860" s="356">
        <v>108661</v>
      </c>
      <c r="B3860" s="356">
        <v>393</v>
      </c>
      <c r="C3860" s="356" t="s">
        <v>456</v>
      </c>
      <c r="D3860" s="356">
        <v>3931010</v>
      </c>
      <c r="E3860" s="356" t="s">
        <v>8884</v>
      </c>
      <c r="F3860" s="356"/>
      <c r="G3860" s="355">
        <v>4641.25</v>
      </c>
    </row>
    <row r="3861" spans="1:7" hidden="1" x14ac:dyDescent="0.3">
      <c r="A3861" s="356">
        <v>108663</v>
      </c>
      <c r="B3861" s="356">
        <v>393</v>
      </c>
      <c r="C3861" s="356" t="s">
        <v>456</v>
      </c>
      <c r="D3861" s="356">
        <v>3931016</v>
      </c>
      <c r="E3861" s="356" t="s">
        <v>8883</v>
      </c>
      <c r="F3861" s="356"/>
      <c r="G3861" s="355">
        <v>4627.75</v>
      </c>
    </row>
    <row r="3862" spans="1:7" hidden="1" x14ac:dyDescent="0.3">
      <c r="A3862" s="356">
        <v>108665</v>
      </c>
      <c r="B3862" s="356">
        <v>393</v>
      </c>
      <c r="C3862" s="356" t="s">
        <v>456</v>
      </c>
      <c r="D3862" s="356">
        <v>3931018</v>
      </c>
      <c r="E3862" s="356" t="s">
        <v>8882</v>
      </c>
      <c r="F3862" s="356"/>
      <c r="G3862" s="355">
        <v>4664.88</v>
      </c>
    </row>
    <row r="3863" spans="1:7" hidden="1" x14ac:dyDescent="0.3">
      <c r="A3863" s="356">
        <v>108666</v>
      </c>
      <c r="B3863" s="356">
        <v>393</v>
      </c>
      <c r="C3863" s="356" t="s">
        <v>456</v>
      </c>
      <c r="D3863" s="356">
        <v>3931100</v>
      </c>
      <c r="E3863" s="356" t="s">
        <v>8881</v>
      </c>
      <c r="F3863" s="356"/>
      <c r="G3863" s="355">
        <v>5991.25</v>
      </c>
    </row>
    <row r="3864" spans="1:7" hidden="1" x14ac:dyDescent="0.3">
      <c r="A3864" s="356">
        <v>108668</v>
      </c>
      <c r="B3864" s="356">
        <v>393</v>
      </c>
      <c r="C3864" s="356" t="s">
        <v>456</v>
      </c>
      <c r="D3864" s="356">
        <v>3932000</v>
      </c>
      <c r="E3864" s="356" t="s">
        <v>8880</v>
      </c>
      <c r="F3864" s="356"/>
      <c r="G3864" s="355">
        <v>7080.25</v>
      </c>
    </row>
    <row r="3865" spans="1:7" hidden="1" x14ac:dyDescent="0.3">
      <c r="A3865" s="356">
        <v>108672</v>
      </c>
      <c r="B3865" s="356">
        <v>393</v>
      </c>
      <c r="C3865" s="356" t="s">
        <v>456</v>
      </c>
      <c r="D3865" s="356">
        <v>3932015</v>
      </c>
      <c r="E3865" s="356" t="s">
        <v>8879</v>
      </c>
      <c r="F3865" s="356"/>
      <c r="G3865" s="355">
        <v>6700</v>
      </c>
    </row>
    <row r="3866" spans="1:7" hidden="1" x14ac:dyDescent="0.3">
      <c r="A3866" s="356">
        <v>108673</v>
      </c>
      <c r="B3866" s="356">
        <v>393</v>
      </c>
      <c r="C3866" s="356" t="s">
        <v>456</v>
      </c>
      <c r="D3866" s="356">
        <v>3932017</v>
      </c>
      <c r="E3866" s="356" t="s">
        <v>8878</v>
      </c>
      <c r="F3866" s="356"/>
      <c r="G3866" s="355">
        <v>10876</v>
      </c>
    </row>
    <row r="3867" spans="1:7" hidden="1" x14ac:dyDescent="0.3">
      <c r="A3867" s="356">
        <v>108675</v>
      </c>
      <c r="B3867" s="356">
        <v>393</v>
      </c>
      <c r="C3867" s="356" t="s">
        <v>456</v>
      </c>
      <c r="D3867" s="356">
        <v>3932020</v>
      </c>
      <c r="E3867" s="356" t="s">
        <v>8877</v>
      </c>
      <c r="F3867" s="356"/>
      <c r="G3867" s="355">
        <v>6205</v>
      </c>
    </row>
    <row r="3868" spans="1:7" hidden="1" x14ac:dyDescent="0.3">
      <c r="A3868" s="356">
        <v>108676</v>
      </c>
      <c r="B3868" s="356">
        <v>393</v>
      </c>
      <c r="C3868" s="356" t="s">
        <v>456</v>
      </c>
      <c r="D3868" s="356">
        <v>3932023</v>
      </c>
      <c r="E3868" s="356" t="s">
        <v>8876</v>
      </c>
      <c r="F3868" s="356"/>
      <c r="G3868" s="355">
        <v>6511</v>
      </c>
    </row>
    <row r="3869" spans="1:7" hidden="1" x14ac:dyDescent="0.3">
      <c r="A3869" s="356">
        <v>108678</v>
      </c>
      <c r="B3869" s="356">
        <v>393</v>
      </c>
      <c r="C3869" s="356" t="s">
        <v>456</v>
      </c>
      <c r="D3869" s="356">
        <v>3932028</v>
      </c>
      <c r="E3869" s="356" t="s">
        <v>8875</v>
      </c>
      <c r="F3869" s="356"/>
      <c r="G3869" s="355">
        <v>6418.75</v>
      </c>
    </row>
    <row r="3870" spans="1:7" hidden="1" x14ac:dyDescent="0.3">
      <c r="A3870" s="356">
        <v>108682</v>
      </c>
      <c r="B3870" s="356">
        <v>393</v>
      </c>
      <c r="C3870" s="356" t="s">
        <v>456</v>
      </c>
      <c r="D3870" s="356">
        <v>3932033</v>
      </c>
      <c r="E3870" s="356" t="s">
        <v>8874</v>
      </c>
      <c r="F3870" s="356"/>
      <c r="G3870" s="355">
        <v>6380.5</v>
      </c>
    </row>
    <row r="3871" spans="1:7" hidden="1" x14ac:dyDescent="0.3">
      <c r="A3871" s="356">
        <v>108685</v>
      </c>
      <c r="B3871" s="356">
        <v>393</v>
      </c>
      <c r="C3871" s="356" t="s">
        <v>456</v>
      </c>
      <c r="D3871" s="356">
        <v>3932038</v>
      </c>
      <c r="E3871" s="356" t="s">
        <v>8873</v>
      </c>
      <c r="F3871" s="356"/>
      <c r="G3871" s="355">
        <v>8945.5</v>
      </c>
    </row>
    <row r="3872" spans="1:7" hidden="1" x14ac:dyDescent="0.3">
      <c r="A3872" s="356">
        <v>108686</v>
      </c>
      <c r="B3872" s="356">
        <v>393</v>
      </c>
      <c r="C3872" s="356" t="s">
        <v>456</v>
      </c>
      <c r="D3872" s="356">
        <v>3932040</v>
      </c>
      <c r="E3872" s="356" t="s">
        <v>8872</v>
      </c>
      <c r="F3872" s="356"/>
      <c r="G3872" s="355">
        <v>7172.5</v>
      </c>
    </row>
    <row r="3873" spans="1:7" hidden="1" x14ac:dyDescent="0.3">
      <c r="A3873" s="356">
        <v>108687</v>
      </c>
      <c r="B3873" s="356">
        <v>393</v>
      </c>
      <c r="C3873" s="356" t="s">
        <v>456</v>
      </c>
      <c r="D3873" s="356">
        <v>3932042</v>
      </c>
      <c r="E3873" s="356" t="s">
        <v>8871</v>
      </c>
      <c r="F3873" s="356"/>
      <c r="G3873" s="355">
        <v>6650.5</v>
      </c>
    </row>
    <row r="3874" spans="1:7" hidden="1" x14ac:dyDescent="0.3">
      <c r="A3874" s="356">
        <v>108688</v>
      </c>
      <c r="B3874" s="356">
        <v>393</v>
      </c>
      <c r="C3874" s="356" t="s">
        <v>456</v>
      </c>
      <c r="D3874" s="356">
        <v>3932043</v>
      </c>
      <c r="E3874" s="356" t="s">
        <v>8870</v>
      </c>
      <c r="F3874" s="356"/>
      <c r="G3874" s="355">
        <v>6002.5</v>
      </c>
    </row>
    <row r="3875" spans="1:7" hidden="1" x14ac:dyDescent="0.3">
      <c r="A3875" s="356">
        <v>108692</v>
      </c>
      <c r="B3875" s="356">
        <v>393</v>
      </c>
      <c r="C3875" s="356" t="s">
        <v>456</v>
      </c>
      <c r="D3875" s="356">
        <v>3932050</v>
      </c>
      <c r="E3875" s="356" t="s">
        <v>8869</v>
      </c>
      <c r="F3875" s="356"/>
      <c r="G3875" s="355">
        <v>6655</v>
      </c>
    </row>
    <row r="3876" spans="1:7" hidden="1" x14ac:dyDescent="0.3">
      <c r="A3876" s="356">
        <v>108693</v>
      </c>
      <c r="B3876" s="356">
        <v>393</v>
      </c>
      <c r="C3876" s="356" t="s">
        <v>456</v>
      </c>
      <c r="D3876" s="356">
        <v>3932055</v>
      </c>
      <c r="E3876" s="356" t="s">
        <v>8868</v>
      </c>
      <c r="F3876" s="356"/>
      <c r="G3876" s="355">
        <v>6328.75</v>
      </c>
    </row>
    <row r="3877" spans="1:7" hidden="1" x14ac:dyDescent="0.3">
      <c r="A3877" s="356">
        <v>108694</v>
      </c>
      <c r="B3877" s="356">
        <v>393</v>
      </c>
      <c r="C3877" s="356" t="s">
        <v>456</v>
      </c>
      <c r="D3877" s="356">
        <v>3932056</v>
      </c>
      <c r="E3877" s="356" t="s">
        <v>8867</v>
      </c>
      <c r="F3877" s="356"/>
      <c r="G3877" s="355">
        <v>6749.5</v>
      </c>
    </row>
    <row r="3878" spans="1:7" hidden="1" x14ac:dyDescent="0.3">
      <c r="A3878" s="356">
        <v>108695</v>
      </c>
      <c r="B3878" s="356">
        <v>393</v>
      </c>
      <c r="C3878" s="356" t="s">
        <v>456</v>
      </c>
      <c r="D3878" s="356">
        <v>3932063</v>
      </c>
      <c r="E3878" s="356" t="s">
        <v>8866</v>
      </c>
      <c r="F3878" s="356"/>
      <c r="G3878" s="355">
        <v>5678.5</v>
      </c>
    </row>
    <row r="3879" spans="1:7" hidden="1" x14ac:dyDescent="0.3">
      <c r="A3879" s="356">
        <v>108698</v>
      </c>
      <c r="B3879" s="356">
        <v>393</v>
      </c>
      <c r="C3879" s="356" t="s">
        <v>456</v>
      </c>
      <c r="D3879" s="356">
        <v>3932073</v>
      </c>
      <c r="E3879" s="356" t="s">
        <v>8865</v>
      </c>
      <c r="F3879" s="356"/>
      <c r="G3879" s="355">
        <v>6790</v>
      </c>
    </row>
    <row r="3880" spans="1:7" hidden="1" x14ac:dyDescent="0.3">
      <c r="A3880" s="356">
        <v>108699</v>
      </c>
      <c r="B3880" s="356">
        <v>393</v>
      </c>
      <c r="C3880" s="356" t="s">
        <v>456</v>
      </c>
      <c r="D3880" s="356">
        <v>3932075</v>
      </c>
      <c r="E3880" s="356" t="s">
        <v>8864</v>
      </c>
      <c r="F3880" s="356"/>
      <c r="G3880" s="355">
        <v>6565</v>
      </c>
    </row>
    <row r="3881" spans="1:7" hidden="1" x14ac:dyDescent="0.3">
      <c r="A3881" s="356">
        <v>108700</v>
      </c>
      <c r="B3881" s="356">
        <v>393</v>
      </c>
      <c r="C3881" s="356" t="s">
        <v>456</v>
      </c>
      <c r="D3881" s="356">
        <v>3932076</v>
      </c>
      <c r="E3881" s="356" t="s">
        <v>8863</v>
      </c>
      <c r="F3881" s="356"/>
      <c r="G3881" s="355">
        <v>6571.75</v>
      </c>
    </row>
    <row r="3882" spans="1:7" hidden="1" x14ac:dyDescent="0.3">
      <c r="A3882" s="356">
        <v>108701</v>
      </c>
      <c r="B3882" s="356">
        <v>393</v>
      </c>
      <c r="C3882" s="356" t="s">
        <v>456</v>
      </c>
      <c r="D3882" s="356">
        <v>3932080</v>
      </c>
      <c r="E3882" s="356" t="s">
        <v>8862</v>
      </c>
      <c r="F3882" s="356"/>
      <c r="G3882" s="355">
        <v>7341.25</v>
      </c>
    </row>
    <row r="3883" spans="1:7" hidden="1" x14ac:dyDescent="0.3">
      <c r="A3883" s="356">
        <v>108704</v>
      </c>
      <c r="B3883" s="356">
        <v>393</v>
      </c>
      <c r="C3883" s="356" t="s">
        <v>456</v>
      </c>
      <c r="D3883" s="356">
        <v>3932083</v>
      </c>
      <c r="E3883" s="356" t="s">
        <v>8861</v>
      </c>
      <c r="F3883" s="356"/>
      <c r="G3883" s="355">
        <v>7708</v>
      </c>
    </row>
    <row r="3884" spans="1:7" hidden="1" x14ac:dyDescent="0.3">
      <c r="A3884" s="356">
        <v>108706</v>
      </c>
      <c r="B3884" s="356">
        <v>393</v>
      </c>
      <c r="C3884" s="356" t="s">
        <v>456</v>
      </c>
      <c r="D3884" s="356">
        <v>3932085</v>
      </c>
      <c r="E3884" s="356" t="s">
        <v>8860</v>
      </c>
      <c r="F3884" s="356"/>
      <c r="G3884" s="355">
        <v>5980</v>
      </c>
    </row>
    <row r="3885" spans="1:7" hidden="1" x14ac:dyDescent="0.3">
      <c r="A3885" s="356">
        <v>108711</v>
      </c>
      <c r="B3885" s="356">
        <v>393</v>
      </c>
      <c r="C3885" s="356" t="s">
        <v>456</v>
      </c>
      <c r="D3885" s="356">
        <v>3933006</v>
      </c>
      <c r="E3885" s="356" t="s">
        <v>1603</v>
      </c>
      <c r="F3885" s="356" t="s">
        <v>294</v>
      </c>
      <c r="G3885" s="355">
        <v>6859.35</v>
      </c>
    </row>
    <row r="3886" spans="1:7" hidden="1" x14ac:dyDescent="0.3">
      <c r="A3886" s="356">
        <v>108715</v>
      </c>
      <c r="B3886" s="356">
        <v>393</v>
      </c>
      <c r="C3886" s="356" t="s">
        <v>456</v>
      </c>
      <c r="D3886" s="356">
        <v>3933301</v>
      </c>
      <c r="E3886" s="356" t="s">
        <v>8859</v>
      </c>
      <c r="F3886" s="356" t="s">
        <v>294</v>
      </c>
      <c r="G3886" s="355">
        <v>7155.81</v>
      </c>
    </row>
    <row r="3887" spans="1:7" hidden="1" x14ac:dyDescent="0.3">
      <c r="A3887" s="356">
        <v>108716</v>
      </c>
      <c r="B3887" s="356">
        <v>393</v>
      </c>
      <c r="C3887" s="356" t="s">
        <v>456</v>
      </c>
      <c r="D3887" s="356">
        <v>3933303</v>
      </c>
      <c r="E3887" s="356" t="s">
        <v>8858</v>
      </c>
      <c r="F3887" s="356" t="s">
        <v>294</v>
      </c>
      <c r="G3887" s="355">
        <v>6932.25</v>
      </c>
    </row>
    <row r="3888" spans="1:7" hidden="1" x14ac:dyDescent="0.3">
      <c r="A3888" s="356">
        <v>108717</v>
      </c>
      <c r="B3888" s="356">
        <v>393</v>
      </c>
      <c r="C3888" s="356" t="s">
        <v>456</v>
      </c>
      <c r="D3888" s="356">
        <v>3933304</v>
      </c>
      <c r="E3888" s="356" t="s">
        <v>8857</v>
      </c>
      <c r="F3888" s="356" t="s">
        <v>294</v>
      </c>
      <c r="G3888" s="355">
        <v>7138.8</v>
      </c>
    </row>
    <row r="3889" spans="1:7" hidden="1" x14ac:dyDescent="0.3">
      <c r="A3889" s="356">
        <v>108718</v>
      </c>
      <c r="B3889" s="356">
        <v>393</v>
      </c>
      <c r="C3889" s="356" t="s">
        <v>456</v>
      </c>
      <c r="D3889" s="356">
        <v>3933305</v>
      </c>
      <c r="E3889" s="356" t="s">
        <v>8856</v>
      </c>
      <c r="F3889" s="356" t="s">
        <v>294</v>
      </c>
      <c r="G3889" s="355">
        <v>7119.36</v>
      </c>
    </row>
    <row r="3890" spans="1:7" hidden="1" x14ac:dyDescent="0.3">
      <c r="A3890" s="356">
        <v>108719</v>
      </c>
      <c r="B3890" s="356">
        <v>393</v>
      </c>
      <c r="C3890" s="356" t="s">
        <v>456</v>
      </c>
      <c r="D3890" s="356">
        <v>3933306</v>
      </c>
      <c r="E3890" s="356" t="s">
        <v>8855</v>
      </c>
      <c r="F3890" s="356" t="s">
        <v>294</v>
      </c>
      <c r="G3890" s="355">
        <v>7223.85</v>
      </c>
    </row>
    <row r="3891" spans="1:7" hidden="1" x14ac:dyDescent="0.3">
      <c r="A3891" s="356">
        <v>108720</v>
      </c>
      <c r="B3891" s="356">
        <v>393</v>
      </c>
      <c r="C3891" s="356" t="s">
        <v>456</v>
      </c>
      <c r="D3891" s="356">
        <v>3933307</v>
      </c>
      <c r="E3891" s="356" t="s">
        <v>8854</v>
      </c>
      <c r="F3891" s="356" t="s">
        <v>294</v>
      </c>
      <c r="G3891" s="355">
        <v>7114.01</v>
      </c>
    </row>
    <row r="3892" spans="1:7" hidden="1" x14ac:dyDescent="0.3">
      <c r="A3892" s="356">
        <v>108721</v>
      </c>
      <c r="B3892" s="356">
        <v>393</v>
      </c>
      <c r="C3892" s="356" t="s">
        <v>456</v>
      </c>
      <c r="D3892" s="356">
        <v>3933311</v>
      </c>
      <c r="E3892" s="356" t="s">
        <v>8853</v>
      </c>
      <c r="F3892" s="356" t="s">
        <v>294</v>
      </c>
      <c r="G3892" s="355">
        <v>6883.65</v>
      </c>
    </row>
    <row r="3893" spans="1:7" hidden="1" x14ac:dyDescent="0.3">
      <c r="A3893" s="356">
        <v>108723</v>
      </c>
      <c r="B3893" s="356">
        <v>393</v>
      </c>
      <c r="C3893" s="356" t="s">
        <v>456</v>
      </c>
      <c r="D3893" s="356">
        <v>3933313</v>
      </c>
      <c r="E3893" s="356" t="s">
        <v>8852</v>
      </c>
      <c r="F3893" s="356" t="s">
        <v>294</v>
      </c>
      <c r="G3893" s="355">
        <v>6847.2</v>
      </c>
    </row>
    <row r="3894" spans="1:7" hidden="1" x14ac:dyDescent="0.3">
      <c r="A3894" s="356">
        <v>108724</v>
      </c>
      <c r="B3894" s="356">
        <v>393</v>
      </c>
      <c r="C3894" s="356" t="s">
        <v>456</v>
      </c>
      <c r="D3894" s="356">
        <v>3933314</v>
      </c>
      <c r="E3894" s="356" t="s">
        <v>8851</v>
      </c>
      <c r="F3894" s="356" t="s">
        <v>294</v>
      </c>
      <c r="G3894" s="355">
        <v>7024.59</v>
      </c>
    </row>
    <row r="3895" spans="1:7" hidden="1" x14ac:dyDescent="0.3">
      <c r="A3895" s="356">
        <v>108725</v>
      </c>
      <c r="B3895" s="356">
        <v>393</v>
      </c>
      <c r="C3895" s="356" t="s">
        <v>456</v>
      </c>
      <c r="D3895" s="356">
        <v>3933315</v>
      </c>
      <c r="E3895" s="356" t="s">
        <v>8850</v>
      </c>
      <c r="F3895" s="356" t="s">
        <v>294</v>
      </c>
      <c r="G3895" s="355">
        <v>6900.66</v>
      </c>
    </row>
    <row r="3896" spans="1:7" hidden="1" x14ac:dyDescent="0.3">
      <c r="A3896" s="356">
        <v>108727</v>
      </c>
      <c r="B3896" s="356">
        <v>393</v>
      </c>
      <c r="C3896" s="356" t="s">
        <v>456</v>
      </c>
      <c r="D3896" s="356">
        <v>3934006</v>
      </c>
      <c r="E3896" s="356" t="s">
        <v>8849</v>
      </c>
      <c r="F3896" s="356"/>
      <c r="G3896" s="355">
        <v>19103.12</v>
      </c>
    </row>
    <row r="3897" spans="1:7" hidden="1" x14ac:dyDescent="0.3">
      <c r="A3897" s="356">
        <v>108730</v>
      </c>
      <c r="B3897" s="356">
        <v>393</v>
      </c>
      <c r="C3897" s="356" t="s">
        <v>456</v>
      </c>
      <c r="D3897" s="356">
        <v>3934019</v>
      </c>
      <c r="E3897" s="356" t="s">
        <v>8848</v>
      </c>
      <c r="F3897" s="356"/>
      <c r="G3897" s="355">
        <v>15300.62</v>
      </c>
    </row>
    <row r="3898" spans="1:7" hidden="1" x14ac:dyDescent="0.3">
      <c r="A3898" s="356">
        <v>108731</v>
      </c>
      <c r="B3898" s="356">
        <v>393</v>
      </c>
      <c r="C3898" s="356" t="s">
        <v>456</v>
      </c>
      <c r="D3898" s="356">
        <v>3934026</v>
      </c>
      <c r="E3898" s="356" t="s">
        <v>8847</v>
      </c>
      <c r="F3898" s="356"/>
      <c r="G3898" s="355">
        <v>14935</v>
      </c>
    </row>
    <row r="3899" spans="1:7" hidden="1" x14ac:dyDescent="0.3">
      <c r="A3899" s="356">
        <v>108738</v>
      </c>
      <c r="B3899" s="356">
        <v>393</v>
      </c>
      <c r="C3899" s="356" t="s">
        <v>456</v>
      </c>
      <c r="D3899" s="356">
        <v>3937000</v>
      </c>
      <c r="E3899" s="356" t="s">
        <v>8846</v>
      </c>
      <c r="F3899" s="356"/>
      <c r="G3899" s="355">
        <v>10615</v>
      </c>
    </row>
    <row r="3900" spans="1:7" hidden="1" x14ac:dyDescent="0.3">
      <c r="A3900" s="356">
        <v>108741</v>
      </c>
      <c r="B3900" s="356">
        <v>393</v>
      </c>
      <c r="C3900" s="356" t="s">
        <v>456</v>
      </c>
      <c r="D3900" s="356">
        <v>3937004</v>
      </c>
      <c r="E3900" s="356" t="s">
        <v>8845</v>
      </c>
      <c r="F3900" s="356"/>
      <c r="G3900" s="355">
        <v>9332.5</v>
      </c>
    </row>
    <row r="3901" spans="1:7" hidden="1" x14ac:dyDescent="0.3">
      <c r="A3901" s="356">
        <v>108746</v>
      </c>
      <c r="B3901" s="356">
        <v>394</v>
      </c>
      <c r="C3901" s="356" t="s">
        <v>363</v>
      </c>
      <c r="D3901" s="356">
        <v>3941003</v>
      </c>
      <c r="E3901" s="356" t="s">
        <v>8844</v>
      </c>
      <c r="F3901" s="356"/>
      <c r="G3901" s="355">
        <v>5282.5</v>
      </c>
    </row>
    <row r="3902" spans="1:7" hidden="1" x14ac:dyDescent="0.3">
      <c r="A3902" s="356">
        <v>108747</v>
      </c>
      <c r="B3902" s="356">
        <v>394</v>
      </c>
      <c r="C3902" s="356" t="s">
        <v>363</v>
      </c>
      <c r="D3902" s="356">
        <v>3941005</v>
      </c>
      <c r="E3902" s="356" t="s">
        <v>8843</v>
      </c>
      <c r="F3902" s="356"/>
      <c r="G3902" s="355">
        <v>4459</v>
      </c>
    </row>
    <row r="3903" spans="1:7" hidden="1" x14ac:dyDescent="0.3">
      <c r="A3903" s="356">
        <v>108748</v>
      </c>
      <c r="B3903" s="356">
        <v>394</v>
      </c>
      <c r="C3903" s="356" t="s">
        <v>363</v>
      </c>
      <c r="D3903" s="356">
        <v>3941006</v>
      </c>
      <c r="E3903" s="356" t="s">
        <v>8842</v>
      </c>
      <c r="F3903" s="356"/>
      <c r="G3903" s="355">
        <v>4938.25</v>
      </c>
    </row>
    <row r="3904" spans="1:7" hidden="1" x14ac:dyDescent="0.3">
      <c r="A3904" s="356">
        <v>108749</v>
      </c>
      <c r="B3904" s="356">
        <v>394</v>
      </c>
      <c r="C3904" s="356" t="s">
        <v>363</v>
      </c>
      <c r="D3904" s="356">
        <v>3941007</v>
      </c>
      <c r="E3904" s="356" t="s">
        <v>8841</v>
      </c>
      <c r="F3904" s="356"/>
      <c r="G3904" s="355">
        <v>4761.3999999999996</v>
      </c>
    </row>
    <row r="3905" spans="1:7" hidden="1" x14ac:dyDescent="0.3">
      <c r="A3905" s="356">
        <v>108750</v>
      </c>
      <c r="B3905" s="356">
        <v>394</v>
      </c>
      <c r="C3905" s="356" t="s">
        <v>363</v>
      </c>
      <c r="D3905" s="356">
        <v>3941008</v>
      </c>
      <c r="E3905" s="356" t="s">
        <v>8840</v>
      </c>
      <c r="F3905" s="356"/>
      <c r="G3905" s="355">
        <v>4938.7</v>
      </c>
    </row>
    <row r="3906" spans="1:7" hidden="1" x14ac:dyDescent="0.3">
      <c r="A3906" s="356">
        <v>108751</v>
      </c>
      <c r="B3906" s="356">
        <v>394</v>
      </c>
      <c r="C3906" s="356" t="s">
        <v>363</v>
      </c>
      <c r="D3906" s="356">
        <v>3941009</v>
      </c>
      <c r="E3906" s="356" t="s">
        <v>6879</v>
      </c>
      <c r="F3906" s="356"/>
      <c r="G3906" s="355">
        <v>4850.5</v>
      </c>
    </row>
    <row r="3907" spans="1:7" hidden="1" x14ac:dyDescent="0.3">
      <c r="A3907" s="356">
        <v>108752</v>
      </c>
      <c r="B3907" s="356">
        <v>394</v>
      </c>
      <c r="C3907" s="356" t="s">
        <v>363</v>
      </c>
      <c r="D3907" s="356">
        <v>3941011</v>
      </c>
      <c r="E3907" s="356" t="s">
        <v>8839</v>
      </c>
      <c r="F3907" s="356"/>
      <c r="G3907" s="355">
        <v>4735.75</v>
      </c>
    </row>
    <row r="3908" spans="1:7" hidden="1" x14ac:dyDescent="0.3">
      <c r="A3908" s="356">
        <v>108755</v>
      </c>
      <c r="B3908" s="356">
        <v>394</v>
      </c>
      <c r="C3908" s="356" t="s">
        <v>363</v>
      </c>
      <c r="D3908" s="356">
        <v>3942002</v>
      </c>
      <c r="E3908" s="356" t="s">
        <v>8838</v>
      </c>
      <c r="F3908" s="356"/>
      <c r="G3908" s="355">
        <v>7892.5</v>
      </c>
    </row>
    <row r="3909" spans="1:7" hidden="1" x14ac:dyDescent="0.3">
      <c r="A3909" s="356">
        <v>108757</v>
      </c>
      <c r="B3909" s="356">
        <v>394</v>
      </c>
      <c r="C3909" s="356" t="s">
        <v>363</v>
      </c>
      <c r="D3909" s="356">
        <v>3942004</v>
      </c>
      <c r="E3909" s="356" t="s">
        <v>8837</v>
      </c>
      <c r="F3909" s="356"/>
      <c r="G3909" s="355">
        <v>6857.5</v>
      </c>
    </row>
    <row r="3910" spans="1:7" hidden="1" x14ac:dyDescent="0.3">
      <c r="A3910" s="356">
        <v>108758</v>
      </c>
      <c r="B3910" s="356">
        <v>394</v>
      </c>
      <c r="C3910" s="356" t="s">
        <v>363</v>
      </c>
      <c r="D3910" s="356">
        <v>3942010</v>
      </c>
      <c r="E3910" s="356" t="s">
        <v>8836</v>
      </c>
      <c r="F3910" s="356"/>
      <c r="G3910" s="355">
        <v>7012.75</v>
      </c>
    </row>
    <row r="3911" spans="1:7" hidden="1" x14ac:dyDescent="0.3">
      <c r="A3911" s="356">
        <v>108763</v>
      </c>
      <c r="B3911" s="356">
        <v>394</v>
      </c>
      <c r="C3911" s="356" t="s">
        <v>363</v>
      </c>
      <c r="D3911" s="356">
        <v>3942019</v>
      </c>
      <c r="E3911" s="356" t="s">
        <v>8835</v>
      </c>
      <c r="F3911" s="356"/>
      <c r="G3911" s="355">
        <v>7881.25</v>
      </c>
    </row>
    <row r="3912" spans="1:7" hidden="1" x14ac:dyDescent="0.3">
      <c r="A3912" s="356">
        <v>108765</v>
      </c>
      <c r="B3912" s="356">
        <v>394</v>
      </c>
      <c r="C3912" s="356" t="s">
        <v>363</v>
      </c>
      <c r="D3912" s="356">
        <v>3942021</v>
      </c>
      <c r="E3912" s="356" t="s">
        <v>8834</v>
      </c>
      <c r="F3912" s="356"/>
      <c r="G3912" s="355">
        <v>6403</v>
      </c>
    </row>
    <row r="3913" spans="1:7" hidden="1" x14ac:dyDescent="0.3">
      <c r="A3913" s="356">
        <v>108766</v>
      </c>
      <c r="B3913" s="356">
        <v>394</v>
      </c>
      <c r="C3913" s="356" t="s">
        <v>363</v>
      </c>
      <c r="D3913" s="356">
        <v>3942026</v>
      </c>
      <c r="E3913" s="356" t="s">
        <v>8833</v>
      </c>
      <c r="F3913" s="356"/>
      <c r="G3913" s="355">
        <v>6056.5</v>
      </c>
    </row>
    <row r="3914" spans="1:7" hidden="1" x14ac:dyDescent="0.3">
      <c r="A3914" s="356">
        <v>108769</v>
      </c>
      <c r="B3914" s="356">
        <v>394</v>
      </c>
      <c r="C3914" s="356" t="s">
        <v>363</v>
      </c>
      <c r="D3914" s="356">
        <v>3942035</v>
      </c>
      <c r="E3914" s="356" t="s">
        <v>8832</v>
      </c>
      <c r="F3914" s="356"/>
      <c r="G3914" s="355">
        <v>8446</v>
      </c>
    </row>
    <row r="3915" spans="1:7" hidden="1" x14ac:dyDescent="0.3">
      <c r="A3915" s="356">
        <v>108772</v>
      </c>
      <c r="B3915" s="356">
        <v>394</v>
      </c>
      <c r="C3915" s="356" t="s">
        <v>363</v>
      </c>
      <c r="D3915" s="356">
        <v>3942042</v>
      </c>
      <c r="E3915" s="356" t="s">
        <v>8831</v>
      </c>
      <c r="F3915" s="356"/>
      <c r="G3915" s="355">
        <v>7494.25</v>
      </c>
    </row>
    <row r="3916" spans="1:7" hidden="1" x14ac:dyDescent="0.3">
      <c r="A3916" s="356">
        <v>108776</v>
      </c>
      <c r="B3916" s="356">
        <v>394</v>
      </c>
      <c r="C3916" s="356" t="s">
        <v>363</v>
      </c>
      <c r="D3916" s="356">
        <v>3942070</v>
      </c>
      <c r="E3916" s="356" t="s">
        <v>8830</v>
      </c>
      <c r="F3916" s="356"/>
      <c r="G3916" s="355">
        <v>6468.25</v>
      </c>
    </row>
    <row r="3917" spans="1:7" hidden="1" x14ac:dyDescent="0.3">
      <c r="A3917" s="356">
        <v>108783</v>
      </c>
      <c r="B3917" s="356">
        <v>394</v>
      </c>
      <c r="C3917" s="356" t="s">
        <v>363</v>
      </c>
      <c r="D3917" s="356">
        <v>3942088</v>
      </c>
      <c r="E3917" s="356" t="s">
        <v>8829</v>
      </c>
      <c r="F3917" s="356"/>
      <c r="G3917" s="355">
        <v>5836</v>
      </c>
    </row>
    <row r="3918" spans="1:7" hidden="1" x14ac:dyDescent="0.3">
      <c r="A3918" s="356">
        <v>108784</v>
      </c>
      <c r="B3918" s="356">
        <v>394</v>
      </c>
      <c r="C3918" s="356" t="s">
        <v>363</v>
      </c>
      <c r="D3918" s="356">
        <v>3942089</v>
      </c>
      <c r="E3918" s="356" t="s">
        <v>1665</v>
      </c>
      <c r="F3918" s="356"/>
      <c r="G3918" s="355">
        <v>8545</v>
      </c>
    </row>
    <row r="3919" spans="1:7" hidden="1" x14ac:dyDescent="0.3">
      <c r="A3919" s="356">
        <v>108786</v>
      </c>
      <c r="B3919" s="356">
        <v>394</v>
      </c>
      <c r="C3919" s="356" t="s">
        <v>363</v>
      </c>
      <c r="D3919" s="356">
        <v>3942092</v>
      </c>
      <c r="E3919" s="356" t="s">
        <v>8828</v>
      </c>
      <c r="F3919" s="356"/>
      <c r="G3919" s="355">
        <v>6324.25</v>
      </c>
    </row>
    <row r="3920" spans="1:7" hidden="1" x14ac:dyDescent="0.3">
      <c r="A3920" s="356">
        <v>108787</v>
      </c>
      <c r="B3920" s="356">
        <v>394</v>
      </c>
      <c r="C3920" s="356" t="s">
        <v>363</v>
      </c>
      <c r="D3920" s="356">
        <v>3942093</v>
      </c>
      <c r="E3920" s="356" t="s">
        <v>8827</v>
      </c>
      <c r="F3920" s="356"/>
      <c r="G3920" s="355">
        <v>6373.75</v>
      </c>
    </row>
    <row r="3921" spans="1:7" hidden="1" x14ac:dyDescent="0.3">
      <c r="A3921" s="356">
        <v>108792</v>
      </c>
      <c r="B3921" s="356">
        <v>394</v>
      </c>
      <c r="C3921" s="356" t="s">
        <v>363</v>
      </c>
      <c r="D3921" s="356">
        <v>3942099</v>
      </c>
      <c r="E3921" s="356" t="s">
        <v>8826</v>
      </c>
      <c r="F3921" s="356"/>
      <c r="G3921" s="355">
        <v>8567.5</v>
      </c>
    </row>
    <row r="3922" spans="1:7" hidden="1" x14ac:dyDescent="0.3">
      <c r="A3922" s="356">
        <v>108794</v>
      </c>
      <c r="B3922" s="356">
        <v>394</v>
      </c>
      <c r="C3922" s="356" t="s">
        <v>363</v>
      </c>
      <c r="D3922" s="356">
        <v>3942104</v>
      </c>
      <c r="E3922" s="356" t="s">
        <v>8825</v>
      </c>
      <c r="F3922" s="356"/>
      <c r="G3922" s="355">
        <v>5271.25</v>
      </c>
    </row>
    <row r="3923" spans="1:7" hidden="1" x14ac:dyDescent="0.3">
      <c r="A3923" s="356">
        <v>108795</v>
      </c>
      <c r="B3923" s="356">
        <v>394</v>
      </c>
      <c r="C3923" s="356" t="s">
        <v>363</v>
      </c>
      <c r="D3923" s="356">
        <v>3942105</v>
      </c>
      <c r="E3923" s="356" t="s">
        <v>8824</v>
      </c>
      <c r="F3923" s="356"/>
      <c r="G3923" s="355">
        <v>7111.75</v>
      </c>
    </row>
    <row r="3924" spans="1:7" hidden="1" x14ac:dyDescent="0.3">
      <c r="A3924" s="356">
        <v>108799</v>
      </c>
      <c r="B3924" s="356">
        <v>394</v>
      </c>
      <c r="C3924" s="356" t="s">
        <v>363</v>
      </c>
      <c r="D3924" s="356">
        <v>3942115</v>
      </c>
      <c r="E3924" s="356" t="s">
        <v>8823</v>
      </c>
      <c r="F3924" s="356"/>
      <c r="G3924" s="355">
        <v>8500</v>
      </c>
    </row>
    <row r="3925" spans="1:7" hidden="1" x14ac:dyDescent="0.3">
      <c r="A3925" s="356">
        <v>108800</v>
      </c>
      <c r="B3925" s="356">
        <v>394</v>
      </c>
      <c r="C3925" s="356" t="s">
        <v>363</v>
      </c>
      <c r="D3925" s="356">
        <v>3942117</v>
      </c>
      <c r="E3925" s="356" t="s">
        <v>8822</v>
      </c>
      <c r="F3925" s="356"/>
      <c r="G3925" s="355">
        <v>6348.55</v>
      </c>
    </row>
    <row r="3926" spans="1:7" hidden="1" x14ac:dyDescent="0.3">
      <c r="A3926" s="356">
        <v>108803</v>
      </c>
      <c r="B3926" s="356">
        <v>394</v>
      </c>
      <c r="C3926" s="356" t="s">
        <v>363</v>
      </c>
      <c r="D3926" s="356">
        <v>3942126</v>
      </c>
      <c r="E3926" s="356" t="s">
        <v>8821</v>
      </c>
      <c r="F3926" s="356"/>
      <c r="G3926" s="355">
        <v>5541.25</v>
      </c>
    </row>
    <row r="3927" spans="1:7" hidden="1" x14ac:dyDescent="0.3">
      <c r="A3927" s="356">
        <v>108816</v>
      </c>
      <c r="B3927" s="356">
        <v>394</v>
      </c>
      <c r="C3927" s="356" t="s">
        <v>363</v>
      </c>
      <c r="D3927" s="356">
        <v>3942153</v>
      </c>
      <c r="E3927" s="356" t="s">
        <v>8820</v>
      </c>
      <c r="F3927" s="356"/>
      <c r="G3927" s="355">
        <v>7705.75</v>
      </c>
    </row>
    <row r="3928" spans="1:7" hidden="1" x14ac:dyDescent="0.3">
      <c r="A3928" s="356">
        <v>108817</v>
      </c>
      <c r="B3928" s="356">
        <v>394</v>
      </c>
      <c r="C3928" s="356" t="s">
        <v>363</v>
      </c>
      <c r="D3928" s="356">
        <v>3942157</v>
      </c>
      <c r="E3928" s="356" t="s">
        <v>8819</v>
      </c>
      <c r="F3928" s="356"/>
      <c r="G3928" s="355">
        <v>6711.25</v>
      </c>
    </row>
    <row r="3929" spans="1:7" hidden="1" x14ac:dyDescent="0.3">
      <c r="A3929" s="356">
        <v>108818</v>
      </c>
      <c r="B3929" s="356">
        <v>394</v>
      </c>
      <c r="C3929" s="356" t="s">
        <v>363</v>
      </c>
      <c r="D3929" s="356">
        <v>3942158</v>
      </c>
      <c r="E3929" s="356" t="s">
        <v>8818</v>
      </c>
      <c r="F3929" s="356"/>
      <c r="G3929" s="355">
        <v>9090.74</v>
      </c>
    </row>
    <row r="3930" spans="1:7" hidden="1" x14ac:dyDescent="0.3">
      <c r="A3930" s="356">
        <v>108819</v>
      </c>
      <c r="B3930" s="356">
        <v>394</v>
      </c>
      <c r="C3930" s="356" t="s">
        <v>363</v>
      </c>
      <c r="D3930" s="356">
        <v>3942159</v>
      </c>
      <c r="E3930" s="356" t="s">
        <v>8817</v>
      </c>
      <c r="F3930" s="356"/>
      <c r="G3930" s="355">
        <v>8551.75</v>
      </c>
    </row>
    <row r="3931" spans="1:7" hidden="1" x14ac:dyDescent="0.3">
      <c r="A3931" s="356">
        <v>108822</v>
      </c>
      <c r="B3931" s="356">
        <v>394</v>
      </c>
      <c r="C3931" s="356" t="s">
        <v>363</v>
      </c>
      <c r="D3931" s="356">
        <v>3942167</v>
      </c>
      <c r="E3931" s="356" t="s">
        <v>8816</v>
      </c>
      <c r="F3931" s="356"/>
      <c r="G3931" s="355">
        <v>6106</v>
      </c>
    </row>
    <row r="3932" spans="1:7" hidden="1" x14ac:dyDescent="0.3">
      <c r="A3932" s="356">
        <v>108826</v>
      </c>
      <c r="B3932" s="356">
        <v>394</v>
      </c>
      <c r="C3932" s="356" t="s">
        <v>363</v>
      </c>
      <c r="D3932" s="356">
        <v>3942171</v>
      </c>
      <c r="E3932" s="356" t="s">
        <v>8815</v>
      </c>
      <c r="F3932" s="356"/>
      <c r="G3932" s="355">
        <v>6540.25</v>
      </c>
    </row>
    <row r="3933" spans="1:7" hidden="1" x14ac:dyDescent="0.3">
      <c r="A3933" s="356">
        <v>108828</v>
      </c>
      <c r="B3933" s="356">
        <v>394</v>
      </c>
      <c r="C3933" s="356" t="s">
        <v>363</v>
      </c>
      <c r="D3933" s="356">
        <v>3942174</v>
      </c>
      <c r="E3933" s="356" t="s">
        <v>8814</v>
      </c>
      <c r="F3933" s="356"/>
      <c r="G3933" s="355">
        <v>6783.25</v>
      </c>
    </row>
    <row r="3934" spans="1:7" hidden="1" x14ac:dyDescent="0.3">
      <c r="A3934" s="356">
        <v>108830</v>
      </c>
      <c r="B3934" s="356">
        <v>394</v>
      </c>
      <c r="C3934" s="356" t="s">
        <v>363</v>
      </c>
      <c r="D3934" s="356">
        <v>3942176</v>
      </c>
      <c r="E3934" s="356" t="s">
        <v>8813</v>
      </c>
      <c r="F3934" s="356"/>
      <c r="G3934" s="355">
        <v>8477.5</v>
      </c>
    </row>
    <row r="3935" spans="1:7" hidden="1" x14ac:dyDescent="0.3">
      <c r="A3935" s="356">
        <v>108832</v>
      </c>
      <c r="B3935" s="356">
        <v>394</v>
      </c>
      <c r="C3935" s="356" t="s">
        <v>363</v>
      </c>
      <c r="D3935" s="356">
        <v>3942178</v>
      </c>
      <c r="E3935" s="356" t="s">
        <v>8812</v>
      </c>
      <c r="F3935" s="356"/>
      <c r="G3935" s="355">
        <v>6497.5</v>
      </c>
    </row>
    <row r="3936" spans="1:7" hidden="1" x14ac:dyDescent="0.3">
      <c r="A3936" s="356">
        <v>108833</v>
      </c>
      <c r="B3936" s="356">
        <v>394</v>
      </c>
      <c r="C3936" s="356" t="s">
        <v>363</v>
      </c>
      <c r="D3936" s="356">
        <v>3942179</v>
      </c>
      <c r="E3936" s="356" t="s">
        <v>8811</v>
      </c>
      <c r="F3936" s="356"/>
      <c r="G3936" s="355">
        <v>6283.75</v>
      </c>
    </row>
    <row r="3937" spans="1:7" hidden="1" x14ac:dyDescent="0.3">
      <c r="A3937" s="356">
        <v>108835</v>
      </c>
      <c r="B3937" s="356">
        <v>394</v>
      </c>
      <c r="C3937" s="356" t="s">
        <v>363</v>
      </c>
      <c r="D3937" s="356">
        <v>3942181</v>
      </c>
      <c r="E3937" s="356" t="s">
        <v>8810</v>
      </c>
      <c r="F3937" s="356"/>
      <c r="G3937" s="355">
        <v>6513.25</v>
      </c>
    </row>
    <row r="3938" spans="1:7" hidden="1" x14ac:dyDescent="0.3">
      <c r="A3938" s="356">
        <v>108836</v>
      </c>
      <c r="B3938" s="356">
        <v>394</v>
      </c>
      <c r="C3938" s="356" t="s">
        <v>363</v>
      </c>
      <c r="D3938" s="356">
        <v>3943005</v>
      </c>
      <c r="E3938" s="356" t="s">
        <v>1319</v>
      </c>
      <c r="F3938" s="356"/>
      <c r="G3938" s="355">
        <v>6722.5</v>
      </c>
    </row>
    <row r="3939" spans="1:7" hidden="1" x14ac:dyDescent="0.3">
      <c r="A3939" s="356">
        <v>108837</v>
      </c>
      <c r="B3939" s="356">
        <v>394</v>
      </c>
      <c r="C3939" s="356" t="s">
        <v>363</v>
      </c>
      <c r="D3939" s="356">
        <v>3943301</v>
      </c>
      <c r="E3939" s="356" t="s">
        <v>6742</v>
      </c>
      <c r="F3939" s="356" t="s">
        <v>294</v>
      </c>
      <c r="G3939" s="355">
        <v>8591.94</v>
      </c>
    </row>
    <row r="3940" spans="1:7" hidden="1" x14ac:dyDescent="0.3">
      <c r="A3940" s="357">
        <v>108838</v>
      </c>
      <c r="B3940" s="357">
        <v>394</v>
      </c>
      <c r="C3940" s="357" t="s">
        <v>363</v>
      </c>
      <c r="D3940" s="357">
        <v>3943302</v>
      </c>
      <c r="E3940" s="357" t="s">
        <v>6744</v>
      </c>
      <c r="F3940" s="357" t="s">
        <v>294</v>
      </c>
      <c r="G3940" s="358">
        <v>7270.02</v>
      </c>
    </row>
    <row r="3941" spans="1:7" hidden="1" x14ac:dyDescent="0.3">
      <c r="A3941" s="356">
        <v>108840</v>
      </c>
      <c r="B3941" s="356">
        <v>394</v>
      </c>
      <c r="C3941" s="356" t="s">
        <v>363</v>
      </c>
      <c r="D3941" s="356">
        <v>3943306</v>
      </c>
      <c r="E3941" s="356" t="s">
        <v>8809</v>
      </c>
      <c r="F3941" s="356" t="s">
        <v>294</v>
      </c>
      <c r="G3941" s="355">
        <v>9748.6200000000008</v>
      </c>
    </row>
    <row r="3942" spans="1:7" hidden="1" x14ac:dyDescent="0.3">
      <c r="A3942" s="356">
        <v>108841</v>
      </c>
      <c r="B3942" s="356">
        <v>394</v>
      </c>
      <c r="C3942" s="356" t="s">
        <v>363</v>
      </c>
      <c r="D3942" s="356">
        <v>3943308</v>
      </c>
      <c r="E3942" s="356" t="s">
        <v>8808</v>
      </c>
      <c r="F3942" s="356" t="s">
        <v>294</v>
      </c>
      <c r="G3942" s="355">
        <v>7194.69</v>
      </c>
    </row>
    <row r="3943" spans="1:7" hidden="1" x14ac:dyDescent="0.3">
      <c r="A3943" s="356">
        <v>108842</v>
      </c>
      <c r="B3943" s="356">
        <v>394</v>
      </c>
      <c r="C3943" s="356" t="s">
        <v>363</v>
      </c>
      <c r="D3943" s="356">
        <v>3943313</v>
      </c>
      <c r="E3943" s="356" t="s">
        <v>8807</v>
      </c>
      <c r="F3943" s="356" t="s">
        <v>294</v>
      </c>
      <c r="G3943" s="355">
        <v>6796.17</v>
      </c>
    </row>
    <row r="3944" spans="1:7" hidden="1" x14ac:dyDescent="0.3">
      <c r="A3944" s="356">
        <v>108843</v>
      </c>
      <c r="B3944" s="356">
        <v>394</v>
      </c>
      <c r="C3944" s="356" t="s">
        <v>363</v>
      </c>
      <c r="D3944" s="356">
        <v>3943315</v>
      </c>
      <c r="E3944" s="356" t="s">
        <v>8806</v>
      </c>
      <c r="F3944" s="356" t="s">
        <v>294</v>
      </c>
      <c r="G3944" s="355">
        <v>7073.19</v>
      </c>
    </row>
    <row r="3945" spans="1:7" hidden="1" x14ac:dyDescent="0.3">
      <c r="A3945" s="356">
        <v>108844</v>
      </c>
      <c r="B3945" s="356">
        <v>394</v>
      </c>
      <c r="C3945" s="356" t="s">
        <v>363</v>
      </c>
      <c r="D3945" s="356">
        <v>3943316</v>
      </c>
      <c r="E3945" s="356" t="s">
        <v>8805</v>
      </c>
      <c r="F3945" s="356" t="s">
        <v>294</v>
      </c>
      <c r="G3945" s="355">
        <v>6883.65</v>
      </c>
    </row>
    <row r="3946" spans="1:7" hidden="1" x14ac:dyDescent="0.3">
      <c r="A3946" s="356">
        <v>108845</v>
      </c>
      <c r="B3946" s="356">
        <v>394</v>
      </c>
      <c r="C3946" s="356" t="s">
        <v>363</v>
      </c>
      <c r="D3946" s="356">
        <v>3943317</v>
      </c>
      <c r="E3946" s="356" t="s">
        <v>7756</v>
      </c>
      <c r="F3946" s="356" t="s">
        <v>294</v>
      </c>
      <c r="G3946" s="355">
        <v>5899.5</v>
      </c>
    </row>
    <row r="3947" spans="1:7" hidden="1" x14ac:dyDescent="0.3">
      <c r="A3947" s="356">
        <v>108846</v>
      </c>
      <c r="B3947" s="356">
        <v>394</v>
      </c>
      <c r="C3947" s="356" t="s">
        <v>363</v>
      </c>
      <c r="D3947" s="356">
        <v>3943319</v>
      </c>
      <c r="E3947" s="356" t="s">
        <v>8804</v>
      </c>
      <c r="F3947" s="356" t="s">
        <v>294</v>
      </c>
      <c r="G3947" s="355">
        <v>6421.95</v>
      </c>
    </row>
    <row r="3948" spans="1:7" hidden="1" x14ac:dyDescent="0.3">
      <c r="A3948" s="356">
        <v>108862</v>
      </c>
      <c r="B3948" s="356">
        <v>394</v>
      </c>
      <c r="C3948" s="356" t="s">
        <v>363</v>
      </c>
      <c r="D3948" s="356">
        <v>3944059</v>
      </c>
      <c r="E3948" s="356" t="s">
        <v>8803</v>
      </c>
      <c r="F3948" s="356"/>
      <c r="G3948" s="355">
        <v>13517.5</v>
      </c>
    </row>
    <row r="3949" spans="1:7" hidden="1" x14ac:dyDescent="0.3">
      <c r="A3949" s="356">
        <v>108882</v>
      </c>
      <c r="B3949" s="356">
        <v>394</v>
      </c>
      <c r="C3949" s="356" t="s">
        <v>363</v>
      </c>
      <c r="D3949" s="356">
        <v>3947016</v>
      </c>
      <c r="E3949" s="356" t="s">
        <v>8802</v>
      </c>
      <c r="F3949" s="356"/>
      <c r="G3949" s="355">
        <v>7708.45</v>
      </c>
    </row>
    <row r="3950" spans="1:7" hidden="1" x14ac:dyDescent="0.3">
      <c r="A3950" s="356">
        <v>108892</v>
      </c>
      <c r="B3950" s="356">
        <v>212</v>
      </c>
      <c r="C3950" s="356" t="s">
        <v>562</v>
      </c>
      <c r="D3950" s="356">
        <v>2121103</v>
      </c>
      <c r="E3950" s="356" t="s">
        <v>8801</v>
      </c>
      <c r="F3950" s="356"/>
      <c r="G3950" s="355">
        <v>4033.75</v>
      </c>
    </row>
    <row r="3951" spans="1:7" hidden="1" x14ac:dyDescent="0.3">
      <c r="A3951" s="356">
        <v>108893</v>
      </c>
      <c r="B3951" s="356">
        <v>801</v>
      </c>
      <c r="C3951" s="356" t="s">
        <v>476</v>
      </c>
      <c r="D3951" s="356">
        <v>8011002</v>
      </c>
      <c r="E3951" s="356" t="s">
        <v>8800</v>
      </c>
      <c r="F3951" s="356"/>
      <c r="G3951" s="355">
        <v>5297.58</v>
      </c>
    </row>
    <row r="3952" spans="1:7" hidden="1" x14ac:dyDescent="0.3">
      <c r="A3952" s="356">
        <v>108894</v>
      </c>
      <c r="B3952" s="356">
        <v>801</v>
      </c>
      <c r="C3952" s="356" t="s">
        <v>476</v>
      </c>
      <c r="D3952" s="356">
        <v>8011003</v>
      </c>
      <c r="E3952" s="356" t="s">
        <v>8799</v>
      </c>
      <c r="F3952" s="356"/>
      <c r="G3952" s="355">
        <v>5306.8</v>
      </c>
    </row>
    <row r="3953" spans="1:7" hidden="1" x14ac:dyDescent="0.3">
      <c r="A3953" s="356">
        <v>108895</v>
      </c>
      <c r="B3953" s="356">
        <v>801</v>
      </c>
      <c r="C3953" s="356" t="s">
        <v>476</v>
      </c>
      <c r="D3953" s="356">
        <v>8011004</v>
      </c>
      <c r="E3953" s="356" t="s">
        <v>8798</v>
      </c>
      <c r="F3953" s="356"/>
      <c r="G3953" s="355">
        <v>4978.75</v>
      </c>
    </row>
    <row r="3954" spans="1:7" hidden="1" x14ac:dyDescent="0.3">
      <c r="A3954" s="356">
        <v>108896</v>
      </c>
      <c r="B3954" s="356">
        <v>801</v>
      </c>
      <c r="C3954" s="356" t="s">
        <v>476</v>
      </c>
      <c r="D3954" s="356">
        <v>8011005</v>
      </c>
      <c r="E3954" s="356" t="s">
        <v>8797</v>
      </c>
      <c r="F3954" s="356"/>
      <c r="G3954" s="355">
        <v>5326.38</v>
      </c>
    </row>
    <row r="3955" spans="1:7" hidden="1" x14ac:dyDescent="0.3">
      <c r="A3955" s="356">
        <v>108898</v>
      </c>
      <c r="B3955" s="356">
        <v>801</v>
      </c>
      <c r="C3955" s="356" t="s">
        <v>476</v>
      </c>
      <c r="D3955" s="356">
        <v>8011007</v>
      </c>
      <c r="E3955" s="356" t="s">
        <v>8796</v>
      </c>
      <c r="F3955" s="356"/>
      <c r="G3955" s="355">
        <v>5051.6499999999996</v>
      </c>
    </row>
    <row r="3956" spans="1:7" hidden="1" x14ac:dyDescent="0.3">
      <c r="A3956" s="356">
        <v>108900</v>
      </c>
      <c r="B3956" s="356">
        <v>801</v>
      </c>
      <c r="C3956" s="356" t="s">
        <v>476</v>
      </c>
      <c r="D3956" s="356">
        <v>8011009</v>
      </c>
      <c r="E3956" s="356" t="s">
        <v>8795</v>
      </c>
      <c r="F3956" s="356"/>
      <c r="G3956" s="355">
        <v>5051.54</v>
      </c>
    </row>
    <row r="3957" spans="1:7" hidden="1" x14ac:dyDescent="0.3">
      <c r="A3957" s="356">
        <v>108901</v>
      </c>
      <c r="B3957" s="356">
        <v>801</v>
      </c>
      <c r="C3957" s="356" t="s">
        <v>476</v>
      </c>
      <c r="D3957" s="356">
        <v>8011010</v>
      </c>
      <c r="E3957" s="356" t="s">
        <v>8794</v>
      </c>
      <c r="F3957" s="356"/>
      <c r="G3957" s="355">
        <v>5113.75</v>
      </c>
    </row>
    <row r="3958" spans="1:7" hidden="1" x14ac:dyDescent="0.3">
      <c r="A3958" s="356">
        <v>108902</v>
      </c>
      <c r="B3958" s="356">
        <v>801</v>
      </c>
      <c r="C3958" s="356" t="s">
        <v>476</v>
      </c>
      <c r="D3958" s="356">
        <v>8011011</v>
      </c>
      <c r="E3958" s="356" t="s">
        <v>8793</v>
      </c>
      <c r="F3958" s="356"/>
      <c r="G3958" s="355">
        <v>4978.75</v>
      </c>
    </row>
    <row r="3959" spans="1:7" hidden="1" x14ac:dyDescent="0.3">
      <c r="A3959" s="356">
        <v>108904</v>
      </c>
      <c r="B3959" s="356">
        <v>801</v>
      </c>
      <c r="C3959" s="356" t="s">
        <v>476</v>
      </c>
      <c r="D3959" s="356">
        <v>8011014</v>
      </c>
      <c r="E3959" s="356" t="s">
        <v>8792</v>
      </c>
      <c r="F3959" s="356"/>
      <c r="G3959" s="355">
        <v>4884.7</v>
      </c>
    </row>
    <row r="3960" spans="1:7" hidden="1" x14ac:dyDescent="0.3">
      <c r="A3960" s="356">
        <v>108905</v>
      </c>
      <c r="B3960" s="356">
        <v>801</v>
      </c>
      <c r="C3960" s="356" t="s">
        <v>476</v>
      </c>
      <c r="D3960" s="356">
        <v>8011015</v>
      </c>
      <c r="E3960" s="356" t="s">
        <v>8791</v>
      </c>
      <c r="F3960" s="356"/>
      <c r="G3960" s="355">
        <v>5262.25</v>
      </c>
    </row>
    <row r="3961" spans="1:7" hidden="1" x14ac:dyDescent="0.3">
      <c r="A3961" s="356">
        <v>108906</v>
      </c>
      <c r="B3961" s="356">
        <v>801</v>
      </c>
      <c r="C3961" s="356" t="s">
        <v>476</v>
      </c>
      <c r="D3961" s="356">
        <v>8011016</v>
      </c>
      <c r="E3961" s="356" t="s">
        <v>8790</v>
      </c>
      <c r="F3961" s="356"/>
      <c r="G3961" s="355">
        <v>5829.25</v>
      </c>
    </row>
    <row r="3962" spans="1:7" hidden="1" x14ac:dyDescent="0.3">
      <c r="A3962" s="356">
        <v>108910</v>
      </c>
      <c r="B3962" s="356">
        <v>801</v>
      </c>
      <c r="C3962" s="356" t="s">
        <v>476</v>
      </c>
      <c r="D3962" s="356">
        <v>8012001</v>
      </c>
      <c r="E3962" s="356" t="s">
        <v>8789</v>
      </c>
      <c r="F3962" s="356"/>
      <c r="G3962" s="355">
        <v>8646.25</v>
      </c>
    </row>
    <row r="3963" spans="1:7" hidden="1" x14ac:dyDescent="0.3">
      <c r="A3963" s="356">
        <v>108911</v>
      </c>
      <c r="B3963" s="356">
        <v>801</v>
      </c>
      <c r="C3963" s="356" t="s">
        <v>476</v>
      </c>
      <c r="D3963" s="356">
        <v>8012003</v>
      </c>
      <c r="E3963" s="356" t="s">
        <v>8788</v>
      </c>
      <c r="F3963" s="356"/>
      <c r="G3963" s="355">
        <v>8668.75</v>
      </c>
    </row>
    <row r="3964" spans="1:7" hidden="1" x14ac:dyDescent="0.3">
      <c r="A3964" s="356">
        <v>108912</v>
      </c>
      <c r="B3964" s="356">
        <v>801</v>
      </c>
      <c r="C3964" s="356" t="s">
        <v>476</v>
      </c>
      <c r="D3964" s="356">
        <v>8012004</v>
      </c>
      <c r="E3964" s="356" t="s">
        <v>8787</v>
      </c>
      <c r="F3964" s="356"/>
      <c r="G3964" s="355">
        <v>12212.5</v>
      </c>
    </row>
    <row r="3965" spans="1:7" hidden="1" x14ac:dyDescent="0.3">
      <c r="A3965" s="356">
        <v>108914</v>
      </c>
      <c r="B3965" s="356">
        <v>801</v>
      </c>
      <c r="C3965" s="356" t="s">
        <v>476</v>
      </c>
      <c r="D3965" s="356">
        <v>8012006</v>
      </c>
      <c r="E3965" s="356" t="s">
        <v>8786</v>
      </c>
      <c r="F3965" s="356"/>
      <c r="G3965" s="355">
        <v>8050</v>
      </c>
    </row>
    <row r="3966" spans="1:7" hidden="1" x14ac:dyDescent="0.3">
      <c r="A3966" s="356">
        <v>108919</v>
      </c>
      <c r="B3966" s="356">
        <v>801</v>
      </c>
      <c r="C3966" s="356" t="s">
        <v>476</v>
      </c>
      <c r="D3966" s="356">
        <v>8012018</v>
      </c>
      <c r="E3966" s="356" t="s">
        <v>3065</v>
      </c>
      <c r="F3966" s="356"/>
      <c r="G3966" s="355">
        <v>6013.75</v>
      </c>
    </row>
    <row r="3967" spans="1:7" hidden="1" x14ac:dyDescent="0.3">
      <c r="A3967" s="356">
        <v>108920</v>
      </c>
      <c r="B3967" s="356">
        <v>801</v>
      </c>
      <c r="C3967" s="356" t="s">
        <v>476</v>
      </c>
      <c r="D3967" s="356">
        <v>8012020</v>
      </c>
      <c r="E3967" s="356" t="s">
        <v>8785</v>
      </c>
      <c r="F3967" s="356"/>
      <c r="G3967" s="355">
        <v>6958.75</v>
      </c>
    </row>
    <row r="3968" spans="1:7" hidden="1" x14ac:dyDescent="0.3">
      <c r="A3968" s="356">
        <v>108921</v>
      </c>
      <c r="B3968" s="356">
        <v>801</v>
      </c>
      <c r="C3968" s="356" t="s">
        <v>476</v>
      </c>
      <c r="D3968" s="356">
        <v>8012021</v>
      </c>
      <c r="E3968" s="356" t="s">
        <v>8784</v>
      </c>
      <c r="F3968" s="356"/>
      <c r="G3968" s="355">
        <v>6115</v>
      </c>
    </row>
    <row r="3969" spans="1:7" hidden="1" x14ac:dyDescent="0.3">
      <c r="A3969" s="356">
        <v>108931</v>
      </c>
      <c r="B3969" s="356">
        <v>801</v>
      </c>
      <c r="C3969" s="356" t="s">
        <v>476</v>
      </c>
      <c r="D3969" s="356">
        <v>8012037</v>
      </c>
      <c r="E3969" s="356" t="s">
        <v>8783</v>
      </c>
      <c r="F3969" s="356"/>
      <c r="G3969" s="355">
        <v>8466.25</v>
      </c>
    </row>
    <row r="3970" spans="1:7" hidden="1" x14ac:dyDescent="0.3">
      <c r="A3970" s="356">
        <v>108934</v>
      </c>
      <c r="B3970" s="356">
        <v>801</v>
      </c>
      <c r="C3970" s="356" t="s">
        <v>476</v>
      </c>
      <c r="D3970" s="356">
        <v>8012041</v>
      </c>
      <c r="E3970" s="356" t="s">
        <v>8782</v>
      </c>
      <c r="F3970" s="356"/>
      <c r="G3970" s="355">
        <v>7048.75</v>
      </c>
    </row>
    <row r="3971" spans="1:7" hidden="1" x14ac:dyDescent="0.3">
      <c r="A3971" s="356">
        <v>108956</v>
      </c>
      <c r="B3971" s="356">
        <v>801</v>
      </c>
      <c r="C3971" s="356" t="s">
        <v>476</v>
      </c>
      <c r="D3971" s="356">
        <v>8012069</v>
      </c>
      <c r="E3971" s="356" t="s">
        <v>8781</v>
      </c>
      <c r="F3971" s="356"/>
      <c r="G3971" s="355">
        <v>7103.2</v>
      </c>
    </row>
    <row r="3972" spans="1:7" hidden="1" x14ac:dyDescent="0.3">
      <c r="A3972" s="356">
        <v>108960</v>
      </c>
      <c r="B3972" s="356">
        <v>801</v>
      </c>
      <c r="C3972" s="356" t="s">
        <v>476</v>
      </c>
      <c r="D3972" s="356">
        <v>8012073</v>
      </c>
      <c r="E3972" s="356" t="s">
        <v>8780</v>
      </c>
      <c r="F3972" s="356"/>
      <c r="G3972" s="355">
        <v>6243.25</v>
      </c>
    </row>
    <row r="3973" spans="1:7" hidden="1" x14ac:dyDescent="0.3">
      <c r="A3973" s="356">
        <v>108961</v>
      </c>
      <c r="B3973" s="356">
        <v>801</v>
      </c>
      <c r="C3973" s="356" t="s">
        <v>476</v>
      </c>
      <c r="D3973" s="356">
        <v>8012074</v>
      </c>
      <c r="E3973" s="356" t="s">
        <v>8779</v>
      </c>
      <c r="F3973" s="356"/>
      <c r="G3973" s="355">
        <v>6553.75</v>
      </c>
    </row>
    <row r="3974" spans="1:7" hidden="1" x14ac:dyDescent="0.3">
      <c r="A3974" s="356">
        <v>108964</v>
      </c>
      <c r="B3974" s="356">
        <v>801</v>
      </c>
      <c r="C3974" s="356" t="s">
        <v>476</v>
      </c>
      <c r="D3974" s="356">
        <v>8012079</v>
      </c>
      <c r="E3974" s="356" t="s">
        <v>299</v>
      </c>
      <c r="F3974" s="356"/>
      <c r="G3974" s="355">
        <v>9935.5</v>
      </c>
    </row>
    <row r="3975" spans="1:7" hidden="1" x14ac:dyDescent="0.3">
      <c r="A3975" s="356">
        <v>108966</v>
      </c>
      <c r="B3975" s="356">
        <v>801</v>
      </c>
      <c r="C3975" s="356" t="s">
        <v>476</v>
      </c>
      <c r="D3975" s="356">
        <v>8012081</v>
      </c>
      <c r="E3975" s="356" t="s">
        <v>8778</v>
      </c>
      <c r="F3975" s="356"/>
      <c r="G3975" s="355">
        <v>6745</v>
      </c>
    </row>
    <row r="3976" spans="1:7" hidden="1" x14ac:dyDescent="0.3">
      <c r="A3976" s="356">
        <v>108970</v>
      </c>
      <c r="B3976" s="356">
        <v>801</v>
      </c>
      <c r="C3976" s="356" t="s">
        <v>476</v>
      </c>
      <c r="D3976" s="356">
        <v>8012086</v>
      </c>
      <c r="E3976" s="356" t="s">
        <v>8777</v>
      </c>
      <c r="F3976" s="356"/>
      <c r="G3976" s="355">
        <v>6047.5</v>
      </c>
    </row>
    <row r="3977" spans="1:7" hidden="1" x14ac:dyDescent="0.3">
      <c r="A3977" s="356">
        <v>108975</v>
      </c>
      <c r="B3977" s="356">
        <v>801</v>
      </c>
      <c r="C3977" s="356" t="s">
        <v>476</v>
      </c>
      <c r="D3977" s="356">
        <v>8012098</v>
      </c>
      <c r="E3977" s="356" t="s">
        <v>8776</v>
      </c>
      <c r="F3977" s="356"/>
      <c r="G3977" s="355">
        <v>10817.5</v>
      </c>
    </row>
    <row r="3978" spans="1:7" hidden="1" x14ac:dyDescent="0.3">
      <c r="A3978" s="356">
        <v>108980</v>
      </c>
      <c r="B3978" s="356">
        <v>801</v>
      </c>
      <c r="C3978" s="356" t="s">
        <v>476</v>
      </c>
      <c r="D3978" s="356">
        <v>8012109</v>
      </c>
      <c r="E3978" s="356" t="s">
        <v>8775</v>
      </c>
      <c r="F3978" s="356"/>
      <c r="G3978" s="355">
        <v>6317.5</v>
      </c>
    </row>
    <row r="3979" spans="1:7" hidden="1" x14ac:dyDescent="0.3">
      <c r="A3979" s="356">
        <v>108983</v>
      </c>
      <c r="B3979" s="356">
        <v>801</v>
      </c>
      <c r="C3979" s="356" t="s">
        <v>476</v>
      </c>
      <c r="D3979" s="356">
        <v>8012115</v>
      </c>
      <c r="E3979" s="356" t="s">
        <v>8774</v>
      </c>
      <c r="F3979" s="356"/>
      <c r="G3979" s="355">
        <v>5986.75</v>
      </c>
    </row>
    <row r="3980" spans="1:7" hidden="1" x14ac:dyDescent="0.3">
      <c r="A3980" s="356">
        <v>108992</v>
      </c>
      <c r="B3980" s="356">
        <v>801</v>
      </c>
      <c r="C3980" s="356" t="s">
        <v>476</v>
      </c>
      <c r="D3980" s="356">
        <v>8012139</v>
      </c>
      <c r="E3980" s="356" t="s">
        <v>8773</v>
      </c>
      <c r="F3980" s="356"/>
      <c r="G3980" s="355">
        <v>6092.5</v>
      </c>
    </row>
    <row r="3981" spans="1:7" hidden="1" x14ac:dyDescent="0.3">
      <c r="A3981" s="356">
        <v>109007</v>
      </c>
      <c r="B3981" s="356">
        <v>800</v>
      </c>
      <c r="C3981" s="356" t="s">
        <v>779</v>
      </c>
      <c r="D3981" s="356">
        <v>8002160</v>
      </c>
      <c r="E3981" s="356" t="s">
        <v>8772</v>
      </c>
      <c r="F3981" s="356"/>
      <c r="G3981" s="355">
        <v>5967.85</v>
      </c>
    </row>
    <row r="3982" spans="1:7" hidden="1" x14ac:dyDescent="0.3">
      <c r="A3982" s="356">
        <v>109011</v>
      </c>
      <c r="B3982" s="356">
        <v>803</v>
      </c>
      <c r="C3982" s="356" t="s">
        <v>494</v>
      </c>
      <c r="D3982" s="356">
        <v>8032168</v>
      </c>
      <c r="E3982" s="356" t="s">
        <v>8771</v>
      </c>
      <c r="F3982" s="356"/>
      <c r="G3982" s="355">
        <v>6261.25</v>
      </c>
    </row>
    <row r="3983" spans="1:7" hidden="1" x14ac:dyDescent="0.3">
      <c r="A3983" s="356">
        <v>109014</v>
      </c>
      <c r="B3983" s="356">
        <v>803</v>
      </c>
      <c r="C3983" s="356" t="s">
        <v>494</v>
      </c>
      <c r="D3983" s="356">
        <v>8032172</v>
      </c>
      <c r="E3983" s="356" t="s">
        <v>8770</v>
      </c>
      <c r="F3983" s="356"/>
      <c r="G3983" s="355">
        <v>6576.25</v>
      </c>
    </row>
    <row r="3984" spans="1:7" hidden="1" x14ac:dyDescent="0.3">
      <c r="A3984" s="356">
        <v>109016</v>
      </c>
      <c r="B3984" s="356">
        <v>803</v>
      </c>
      <c r="C3984" s="356" t="s">
        <v>494</v>
      </c>
      <c r="D3984" s="356">
        <v>8032174</v>
      </c>
      <c r="E3984" s="356" t="s">
        <v>8769</v>
      </c>
      <c r="F3984" s="356"/>
      <c r="G3984" s="355">
        <v>7600</v>
      </c>
    </row>
    <row r="3985" spans="1:7" hidden="1" x14ac:dyDescent="0.3">
      <c r="A3985" s="356">
        <v>109017</v>
      </c>
      <c r="B3985" s="356">
        <v>803</v>
      </c>
      <c r="C3985" s="356" t="s">
        <v>494</v>
      </c>
      <c r="D3985" s="356">
        <v>8032176</v>
      </c>
      <c r="E3985" s="356" t="s">
        <v>8768</v>
      </c>
      <c r="F3985" s="356"/>
      <c r="G3985" s="355">
        <v>10221.25</v>
      </c>
    </row>
    <row r="3986" spans="1:7" hidden="1" x14ac:dyDescent="0.3">
      <c r="A3986" s="356">
        <v>109018</v>
      </c>
      <c r="B3986" s="356">
        <v>803</v>
      </c>
      <c r="C3986" s="356" t="s">
        <v>494</v>
      </c>
      <c r="D3986" s="356">
        <v>8032179</v>
      </c>
      <c r="E3986" s="356" t="s">
        <v>8767</v>
      </c>
      <c r="F3986" s="356"/>
      <c r="G3986" s="355">
        <v>7307.5</v>
      </c>
    </row>
    <row r="3987" spans="1:7" hidden="1" x14ac:dyDescent="0.3">
      <c r="A3987" s="356">
        <v>109019</v>
      </c>
      <c r="B3987" s="356">
        <v>803</v>
      </c>
      <c r="C3987" s="356" t="s">
        <v>494</v>
      </c>
      <c r="D3987" s="356">
        <v>8032180</v>
      </c>
      <c r="E3987" s="356" t="s">
        <v>8766</v>
      </c>
      <c r="F3987" s="356"/>
      <c r="G3987" s="355">
        <v>6216.25</v>
      </c>
    </row>
    <row r="3988" spans="1:7" hidden="1" x14ac:dyDescent="0.3">
      <c r="A3988" s="356">
        <v>109020</v>
      </c>
      <c r="B3988" s="356">
        <v>803</v>
      </c>
      <c r="C3988" s="356" t="s">
        <v>494</v>
      </c>
      <c r="D3988" s="356">
        <v>8032181</v>
      </c>
      <c r="E3988" s="356" t="s">
        <v>8765</v>
      </c>
      <c r="F3988" s="356"/>
      <c r="G3988" s="355">
        <v>5496.25</v>
      </c>
    </row>
    <row r="3989" spans="1:7" hidden="1" x14ac:dyDescent="0.3">
      <c r="A3989" s="356">
        <v>109023</v>
      </c>
      <c r="B3989" s="356">
        <v>803</v>
      </c>
      <c r="C3989" s="356" t="s">
        <v>494</v>
      </c>
      <c r="D3989" s="356">
        <v>8032185</v>
      </c>
      <c r="E3989" s="356" t="s">
        <v>8764</v>
      </c>
      <c r="F3989" s="356"/>
      <c r="G3989" s="355">
        <v>6340</v>
      </c>
    </row>
    <row r="3990" spans="1:7" hidden="1" x14ac:dyDescent="0.3">
      <c r="A3990" s="356">
        <v>109024</v>
      </c>
      <c r="B3990" s="356">
        <v>803</v>
      </c>
      <c r="C3990" s="356" t="s">
        <v>494</v>
      </c>
      <c r="D3990" s="356">
        <v>8032186</v>
      </c>
      <c r="E3990" s="356" t="s">
        <v>8763</v>
      </c>
      <c r="F3990" s="356"/>
      <c r="G3990" s="355">
        <v>6227.5</v>
      </c>
    </row>
    <row r="3991" spans="1:7" hidden="1" x14ac:dyDescent="0.3">
      <c r="A3991" s="356">
        <v>109025</v>
      </c>
      <c r="B3991" s="356">
        <v>803</v>
      </c>
      <c r="C3991" s="356" t="s">
        <v>494</v>
      </c>
      <c r="D3991" s="356">
        <v>8032187</v>
      </c>
      <c r="E3991" s="356" t="s">
        <v>8762</v>
      </c>
      <c r="F3991" s="356"/>
      <c r="G3991" s="355">
        <v>5181.25</v>
      </c>
    </row>
    <row r="3992" spans="1:7" hidden="1" x14ac:dyDescent="0.3">
      <c r="A3992" s="356">
        <v>109026</v>
      </c>
      <c r="B3992" s="356">
        <v>803</v>
      </c>
      <c r="C3992" s="356" t="s">
        <v>494</v>
      </c>
      <c r="D3992" s="356">
        <v>8032188</v>
      </c>
      <c r="E3992" s="356" t="s">
        <v>8761</v>
      </c>
      <c r="F3992" s="356"/>
      <c r="G3992" s="355">
        <v>6666.25</v>
      </c>
    </row>
    <row r="3993" spans="1:7" hidden="1" x14ac:dyDescent="0.3">
      <c r="A3993" s="356">
        <v>109028</v>
      </c>
      <c r="B3993" s="356">
        <v>803</v>
      </c>
      <c r="C3993" s="356" t="s">
        <v>494</v>
      </c>
      <c r="D3993" s="356">
        <v>8032191</v>
      </c>
      <c r="E3993" s="356" t="s">
        <v>8760</v>
      </c>
      <c r="F3993" s="356"/>
      <c r="G3993" s="355">
        <v>6677.5</v>
      </c>
    </row>
    <row r="3994" spans="1:7" hidden="1" x14ac:dyDescent="0.3">
      <c r="A3994" s="356">
        <v>109029</v>
      </c>
      <c r="B3994" s="356">
        <v>803</v>
      </c>
      <c r="C3994" s="356" t="s">
        <v>494</v>
      </c>
      <c r="D3994" s="356">
        <v>8032192</v>
      </c>
      <c r="E3994" s="356" t="s">
        <v>8759</v>
      </c>
      <c r="F3994" s="356"/>
      <c r="G3994" s="355">
        <v>6013.75</v>
      </c>
    </row>
    <row r="3995" spans="1:7" hidden="1" x14ac:dyDescent="0.3">
      <c r="A3995" s="356">
        <v>109030</v>
      </c>
      <c r="B3995" s="356">
        <v>803</v>
      </c>
      <c r="C3995" s="356" t="s">
        <v>494</v>
      </c>
      <c r="D3995" s="356">
        <v>8032194</v>
      </c>
      <c r="E3995" s="356" t="s">
        <v>8758</v>
      </c>
      <c r="F3995" s="356"/>
      <c r="G3995" s="355">
        <v>8646.25</v>
      </c>
    </row>
    <row r="3996" spans="1:7" hidden="1" x14ac:dyDescent="0.3">
      <c r="A3996" s="356">
        <v>109033</v>
      </c>
      <c r="B3996" s="356">
        <v>803</v>
      </c>
      <c r="C3996" s="356" t="s">
        <v>494</v>
      </c>
      <c r="D3996" s="356">
        <v>8032199</v>
      </c>
      <c r="E3996" s="356" t="s">
        <v>8757</v>
      </c>
      <c r="F3996" s="356"/>
      <c r="G3996" s="355">
        <v>6801.25</v>
      </c>
    </row>
    <row r="3997" spans="1:7" hidden="1" x14ac:dyDescent="0.3">
      <c r="A3997" s="356">
        <v>109034</v>
      </c>
      <c r="B3997" s="356">
        <v>803</v>
      </c>
      <c r="C3997" s="356" t="s">
        <v>494</v>
      </c>
      <c r="D3997" s="356">
        <v>8032200</v>
      </c>
      <c r="E3997" s="356" t="s">
        <v>8756</v>
      </c>
      <c r="F3997" s="356"/>
      <c r="G3997" s="355">
        <v>8331.25</v>
      </c>
    </row>
    <row r="3998" spans="1:7" hidden="1" x14ac:dyDescent="0.3">
      <c r="A3998" s="356">
        <v>109040</v>
      </c>
      <c r="B3998" s="356">
        <v>803</v>
      </c>
      <c r="C3998" s="356" t="s">
        <v>494</v>
      </c>
      <c r="D3998" s="356">
        <v>8032208</v>
      </c>
      <c r="E3998" s="356" t="s">
        <v>8755</v>
      </c>
      <c r="F3998" s="356"/>
      <c r="G3998" s="355">
        <v>6587.5</v>
      </c>
    </row>
    <row r="3999" spans="1:7" hidden="1" x14ac:dyDescent="0.3">
      <c r="A3999" s="356">
        <v>109046</v>
      </c>
      <c r="B3999" s="356">
        <v>803</v>
      </c>
      <c r="C3999" s="356" t="s">
        <v>494</v>
      </c>
      <c r="D3999" s="356">
        <v>8032215</v>
      </c>
      <c r="E3999" s="356" t="s">
        <v>4847</v>
      </c>
      <c r="F3999" s="356"/>
      <c r="G3999" s="355">
        <v>7015</v>
      </c>
    </row>
    <row r="4000" spans="1:7" hidden="1" x14ac:dyDescent="0.3">
      <c r="A4000" s="356">
        <v>109047</v>
      </c>
      <c r="B4000" s="356">
        <v>803</v>
      </c>
      <c r="C4000" s="356" t="s">
        <v>494</v>
      </c>
      <c r="D4000" s="356">
        <v>8032216</v>
      </c>
      <c r="E4000" s="356" t="s">
        <v>8754</v>
      </c>
      <c r="F4000" s="356"/>
      <c r="G4000" s="355">
        <v>7839.4</v>
      </c>
    </row>
    <row r="4001" spans="1:7" hidden="1" x14ac:dyDescent="0.3">
      <c r="A4001" s="356">
        <v>109049</v>
      </c>
      <c r="B4001" s="356">
        <v>803</v>
      </c>
      <c r="C4001" s="356" t="s">
        <v>494</v>
      </c>
      <c r="D4001" s="356">
        <v>8032220</v>
      </c>
      <c r="E4001" s="356" t="s">
        <v>8753</v>
      </c>
      <c r="F4001" s="356"/>
      <c r="G4001" s="355">
        <v>5743.75</v>
      </c>
    </row>
    <row r="4002" spans="1:7" hidden="1" x14ac:dyDescent="0.3">
      <c r="A4002" s="356">
        <v>109052</v>
      </c>
      <c r="B4002" s="356">
        <v>803</v>
      </c>
      <c r="C4002" s="356" t="s">
        <v>494</v>
      </c>
      <c r="D4002" s="356">
        <v>8032224</v>
      </c>
      <c r="E4002" s="356" t="s">
        <v>8752</v>
      </c>
      <c r="F4002" s="356"/>
      <c r="G4002" s="355">
        <v>6553.75</v>
      </c>
    </row>
    <row r="4003" spans="1:7" hidden="1" x14ac:dyDescent="0.3">
      <c r="A4003" s="356">
        <v>109053</v>
      </c>
      <c r="B4003" s="356">
        <v>803</v>
      </c>
      <c r="C4003" s="356" t="s">
        <v>494</v>
      </c>
      <c r="D4003" s="356">
        <v>8032225</v>
      </c>
      <c r="E4003" s="356" t="s">
        <v>8751</v>
      </c>
      <c r="F4003" s="356"/>
      <c r="G4003" s="355">
        <v>5991.25</v>
      </c>
    </row>
    <row r="4004" spans="1:7" hidden="1" x14ac:dyDescent="0.3">
      <c r="A4004" s="356">
        <v>109054</v>
      </c>
      <c r="B4004" s="356">
        <v>803</v>
      </c>
      <c r="C4004" s="356" t="s">
        <v>494</v>
      </c>
      <c r="D4004" s="356">
        <v>8032227</v>
      </c>
      <c r="E4004" s="356" t="s">
        <v>8750</v>
      </c>
      <c r="F4004" s="356"/>
      <c r="G4004" s="355">
        <v>5968.75</v>
      </c>
    </row>
    <row r="4005" spans="1:7" hidden="1" x14ac:dyDescent="0.3">
      <c r="A4005" s="356">
        <v>109057</v>
      </c>
      <c r="B4005" s="356">
        <v>803</v>
      </c>
      <c r="C4005" s="356" t="s">
        <v>494</v>
      </c>
      <c r="D4005" s="356">
        <v>8032231</v>
      </c>
      <c r="E4005" s="356" t="s">
        <v>8749</v>
      </c>
      <c r="F4005" s="356"/>
      <c r="G4005" s="355">
        <v>6025</v>
      </c>
    </row>
    <row r="4006" spans="1:7" hidden="1" x14ac:dyDescent="0.3">
      <c r="A4006" s="356">
        <v>109066</v>
      </c>
      <c r="B4006" s="356">
        <v>800</v>
      </c>
      <c r="C4006" s="356" t="s">
        <v>779</v>
      </c>
      <c r="D4006" s="356">
        <v>8002243</v>
      </c>
      <c r="E4006" s="356" t="s">
        <v>8748</v>
      </c>
      <c r="F4006" s="356"/>
      <c r="G4006" s="355">
        <v>6655</v>
      </c>
    </row>
    <row r="4007" spans="1:7" hidden="1" x14ac:dyDescent="0.3">
      <c r="A4007" s="356">
        <v>109089</v>
      </c>
      <c r="B4007" s="356">
        <v>800</v>
      </c>
      <c r="C4007" s="356" t="s">
        <v>779</v>
      </c>
      <c r="D4007" s="356">
        <v>8002270</v>
      </c>
      <c r="E4007" s="356" t="s">
        <v>8747</v>
      </c>
      <c r="F4007" s="356"/>
      <c r="G4007" s="355">
        <v>7161.25</v>
      </c>
    </row>
    <row r="4008" spans="1:7" hidden="1" x14ac:dyDescent="0.3">
      <c r="A4008" s="356">
        <v>109090</v>
      </c>
      <c r="B4008" s="356">
        <v>802</v>
      </c>
      <c r="C4008" s="356" t="s">
        <v>379</v>
      </c>
      <c r="D4008" s="356">
        <v>8022271</v>
      </c>
      <c r="E4008" s="356" t="s">
        <v>8746</v>
      </c>
      <c r="F4008" s="356"/>
      <c r="G4008" s="355">
        <v>6036.25</v>
      </c>
    </row>
    <row r="4009" spans="1:7" hidden="1" x14ac:dyDescent="0.3">
      <c r="A4009" s="356">
        <v>109092</v>
      </c>
      <c r="B4009" s="356">
        <v>802</v>
      </c>
      <c r="C4009" s="356" t="s">
        <v>379</v>
      </c>
      <c r="D4009" s="356">
        <v>8022273</v>
      </c>
      <c r="E4009" s="356" t="s">
        <v>8745</v>
      </c>
      <c r="F4009" s="356"/>
      <c r="G4009" s="355">
        <v>4952.2</v>
      </c>
    </row>
    <row r="4010" spans="1:7" hidden="1" x14ac:dyDescent="0.3">
      <c r="A4010" s="356">
        <v>109095</v>
      </c>
      <c r="B4010" s="356">
        <v>802</v>
      </c>
      <c r="C4010" s="356" t="s">
        <v>379</v>
      </c>
      <c r="D4010" s="356">
        <v>8022276</v>
      </c>
      <c r="E4010" s="356" t="s">
        <v>8744</v>
      </c>
      <c r="F4010" s="356"/>
      <c r="G4010" s="355">
        <v>7532.5</v>
      </c>
    </row>
    <row r="4011" spans="1:7" hidden="1" x14ac:dyDescent="0.3">
      <c r="A4011" s="356">
        <v>109100</v>
      </c>
      <c r="B4011" s="356">
        <v>802</v>
      </c>
      <c r="C4011" s="356" t="s">
        <v>379</v>
      </c>
      <c r="D4011" s="356">
        <v>8022283</v>
      </c>
      <c r="E4011" s="356" t="s">
        <v>8743</v>
      </c>
      <c r="F4011" s="356"/>
      <c r="G4011" s="355">
        <v>5676.25</v>
      </c>
    </row>
    <row r="4012" spans="1:7" hidden="1" x14ac:dyDescent="0.3">
      <c r="A4012" s="356">
        <v>109101</v>
      </c>
      <c r="B4012" s="356">
        <v>802</v>
      </c>
      <c r="C4012" s="356" t="s">
        <v>379</v>
      </c>
      <c r="D4012" s="356">
        <v>8022284</v>
      </c>
      <c r="E4012" s="356" t="s">
        <v>8742</v>
      </c>
      <c r="F4012" s="356"/>
      <c r="G4012" s="355">
        <v>6385</v>
      </c>
    </row>
    <row r="4013" spans="1:7" hidden="1" x14ac:dyDescent="0.3">
      <c r="A4013" s="356">
        <v>109108</v>
      </c>
      <c r="B4013" s="356">
        <v>802</v>
      </c>
      <c r="C4013" s="356" t="s">
        <v>379</v>
      </c>
      <c r="D4013" s="356">
        <v>8022295</v>
      </c>
      <c r="E4013" s="356" t="s">
        <v>8741</v>
      </c>
      <c r="F4013" s="356"/>
      <c r="G4013" s="355">
        <v>8612.5</v>
      </c>
    </row>
    <row r="4014" spans="1:7" hidden="1" x14ac:dyDescent="0.3">
      <c r="A4014" s="356">
        <v>109110</v>
      </c>
      <c r="B4014" s="356">
        <v>801</v>
      </c>
      <c r="C4014" s="356" t="s">
        <v>476</v>
      </c>
      <c r="D4014" s="356">
        <v>8012299</v>
      </c>
      <c r="E4014" s="356" t="s">
        <v>8740</v>
      </c>
      <c r="F4014" s="356"/>
      <c r="G4014" s="355">
        <v>7690</v>
      </c>
    </row>
    <row r="4015" spans="1:7" hidden="1" x14ac:dyDescent="0.3">
      <c r="A4015" s="356">
        <v>109113</v>
      </c>
      <c r="B4015" s="356">
        <v>803</v>
      </c>
      <c r="C4015" s="356" t="s">
        <v>494</v>
      </c>
      <c r="D4015" s="356">
        <v>8032306</v>
      </c>
      <c r="E4015" s="356" t="s">
        <v>8739</v>
      </c>
      <c r="F4015" s="356"/>
      <c r="G4015" s="355">
        <v>6340</v>
      </c>
    </row>
    <row r="4016" spans="1:7" hidden="1" x14ac:dyDescent="0.3">
      <c r="A4016" s="356">
        <v>109114</v>
      </c>
      <c r="B4016" s="356">
        <v>803</v>
      </c>
      <c r="C4016" s="356" t="s">
        <v>494</v>
      </c>
      <c r="D4016" s="356">
        <v>8032308</v>
      </c>
      <c r="E4016" s="356" t="s">
        <v>8738</v>
      </c>
      <c r="F4016" s="356"/>
      <c r="G4016" s="355">
        <v>6092.5</v>
      </c>
    </row>
    <row r="4017" spans="1:7" hidden="1" x14ac:dyDescent="0.3">
      <c r="A4017" s="356">
        <v>109116</v>
      </c>
      <c r="B4017" s="356">
        <v>801</v>
      </c>
      <c r="C4017" s="356" t="s">
        <v>476</v>
      </c>
      <c r="D4017" s="356">
        <v>8012312</v>
      </c>
      <c r="E4017" s="356" t="s">
        <v>8737</v>
      </c>
      <c r="F4017" s="356"/>
      <c r="G4017" s="355">
        <v>13191.25</v>
      </c>
    </row>
    <row r="4018" spans="1:7" hidden="1" x14ac:dyDescent="0.3">
      <c r="A4018" s="356">
        <v>109117</v>
      </c>
      <c r="B4018" s="356">
        <v>803</v>
      </c>
      <c r="C4018" s="356" t="s">
        <v>494</v>
      </c>
      <c r="D4018" s="356">
        <v>8032313</v>
      </c>
      <c r="E4018" s="356" t="s">
        <v>8736</v>
      </c>
      <c r="F4018" s="356"/>
      <c r="G4018" s="355">
        <v>6925</v>
      </c>
    </row>
    <row r="4019" spans="1:7" hidden="1" x14ac:dyDescent="0.3">
      <c r="A4019" s="356">
        <v>109118</v>
      </c>
      <c r="B4019" s="356">
        <v>801</v>
      </c>
      <c r="C4019" s="356" t="s">
        <v>476</v>
      </c>
      <c r="D4019" s="356">
        <v>8012314</v>
      </c>
      <c r="E4019" s="356" t="s">
        <v>8735</v>
      </c>
      <c r="F4019" s="356"/>
      <c r="G4019" s="355">
        <v>8638.6</v>
      </c>
    </row>
    <row r="4020" spans="1:7" hidden="1" x14ac:dyDescent="0.3">
      <c r="A4020" s="356">
        <v>109121</v>
      </c>
      <c r="B4020" s="356">
        <v>803</v>
      </c>
      <c r="C4020" s="356" t="s">
        <v>494</v>
      </c>
      <c r="D4020" s="356">
        <v>8032317</v>
      </c>
      <c r="E4020" s="356" t="s">
        <v>8734</v>
      </c>
      <c r="F4020" s="356"/>
      <c r="G4020" s="355">
        <v>8725</v>
      </c>
    </row>
    <row r="4021" spans="1:7" hidden="1" x14ac:dyDescent="0.3">
      <c r="A4021" s="356">
        <v>109126</v>
      </c>
      <c r="B4021" s="356">
        <v>803</v>
      </c>
      <c r="C4021" s="356" t="s">
        <v>494</v>
      </c>
      <c r="D4021" s="356">
        <v>8032322</v>
      </c>
      <c r="E4021" s="356" t="s">
        <v>8733</v>
      </c>
      <c r="F4021" s="356"/>
      <c r="G4021" s="355">
        <v>5811.25</v>
      </c>
    </row>
    <row r="4022" spans="1:7" hidden="1" x14ac:dyDescent="0.3">
      <c r="A4022" s="356">
        <v>109130</v>
      </c>
      <c r="B4022" s="356">
        <v>801</v>
      </c>
      <c r="C4022" s="356" t="s">
        <v>476</v>
      </c>
      <c r="D4022" s="356">
        <v>8012326</v>
      </c>
      <c r="E4022" s="356" t="s">
        <v>8732</v>
      </c>
      <c r="F4022" s="356"/>
      <c r="G4022" s="355">
        <v>9078.25</v>
      </c>
    </row>
    <row r="4023" spans="1:7" hidden="1" x14ac:dyDescent="0.3">
      <c r="A4023" s="356">
        <v>109132</v>
      </c>
      <c r="B4023" s="356">
        <v>801</v>
      </c>
      <c r="C4023" s="356" t="s">
        <v>476</v>
      </c>
      <c r="D4023" s="356">
        <v>8012328</v>
      </c>
      <c r="E4023" s="356" t="s">
        <v>4017</v>
      </c>
      <c r="F4023" s="356"/>
      <c r="G4023" s="355">
        <v>9996.25</v>
      </c>
    </row>
    <row r="4024" spans="1:7" hidden="1" x14ac:dyDescent="0.3">
      <c r="A4024" s="356">
        <v>109133</v>
      </c>
      <c r="B4024" s="356">
        <v>803</v>
      </c>
      <c r="C4024" s="356" t="s">
        <v>494</v>
      </c>
      <c r="D4024" s="356">
        <v>8032329</v>
      </c>
      <c r="E4024" s="356" t="s">
        <v>8731</v>
      </c>
      <c r="F4024" s="356"/>
      <c r="G4024" s="355">
        <v>11020</v>
      </c>
    </row>
    <row r="4025" spans="1:7" hidden="1" x14ac:dyDescent="0.3">
      <c r="A4025" s="356">
        <v>109134</v>
      </c>
      <c r="B4025" s="356">
        <v>803</v>
      </c>
      <c r="C4025" s="356" t="s">
        <v>494</v>
      </c>
      <c r="D4025" s="356">
        <v>8032331</v>
      </c>
      <c r="E4025" s="356" t="s">
        <v>8730</v>
      </c>
      <c r="F4025" s="356"/>
      <c r="G4025" s="355">
        <v>8680</v>
      </c>
    </row>
    <row r="4026" spans="1:7" hidden="1" x14ac:dyDescent="0.3">
      <c r="A4026" s="356">
        <v>109136</v>
      </c>
      <c r="B4026" s="356">
        <v>803</v>
      </c>
      <c r="C4026" s="356" t="s">
        <v>494</v>
      </c>
      <c r="D4026" s="356">
        <v>8032333</v>
      </c>
      <c r="E4026" s="356" t="s">
        <v>8729</v>
      </c>
      <c r="F4026" s="356"/>
      <c r="G4026" s="355">
        <v>7442.5</v>
      </c>
    </row>
    <row r="4027" spans="1:7" hidden="1" x14ac:dyDescent="0.3">
      <c r="A4027" s="356">
        <v>109140</v>
      </c>
      <c r="B4027" s="356">
        <v>801</v>
      </c>
      <c r="C4027" s="356" t="s">
        <v>476</v>
      </c>
      <c r="D4027" s="356">
        <v>8013000</v>
      </c>
      <c r="E4027" s="356" t="s">
        <v>8728</v>
      </c>
      <c r="F4027" s="356"/>
      <c r="G4027" s="355">
        <v>6479.5</v>
      </c>
    </row>
    <row r="4028" spans="1:7" hidden="1" x14ac:dyDescent="0.3">
      <c r="A4028" s="356">
        <v>109143</v>
      </c>
      <c r="B4028" s="356">
        <v>801</v>
      </c>
      <c r="C4028" s="356" t="s">
        <v>476</v>
      </c>
      <c r="D4028" s="356">
        <v>8013008</v>
      </c>
      <c r="E4028" s="356" t="s">
        <v>8727</v>
      </c>
      <c r="F4028" s="356"/>
      <c r="G4028" s="355">
        <v>8668.75</v>
      </c>
    </row>
    <row r="4029" spans="1:7" hidden="1" x14ac:dyDescent="0.3">
      <c r="A4029" s="356">
        <v>109144</v>
      </c>
      <c r="B4029" s="356">
        <v>801</v>
      </c>
      <c r="C4029" s="356" t="s">
        <v>476</v>
      </c>
      <c r="D4029" s="356">
        <v>8013010</v>
      </c>
      <c r="E4029" s="356" t="s">
        <v>8726</v>
      </c>
      <c r="F4029" s="356"/>
      <c r="G4029" s="355">
        <v>5597.5</v>
      </c>
    </row>
    <row r="4030" spans="1:7" hidden="1" x14ac:dyDescent="0.3">
      <c r="A4030" s="356">
        <v>109145</v>
      </c>
      <c r="B4030" s="356">
        <v>801</v>
      </c>
      <c r="C4030" s="356" t="s">
        <v>476</v>
      </c>
      <c r="D4030" s="356">
        <v>8013013</v>
      </c>
      <c r="E4030" s="356" t="s">
        <v>8725</v>
      </c>
      <c r="F4030" s="356"/>
      <c r="G4030" s="355">
        <v>4641.25</v>
      </c>
    </row>
    <row r="4031" spans="1:7" hidden="1" x14ac:dyDescent="0.3">
      <c r="A4031" s="356">
        <v>109146</v>
      </c>
      <c r="B4031" s="356">
        <v>801</v>
      </c>
      <c r="C4031" s="356" t="s">
        <v>476</v>
      </c>
      <c r="D4031" s="356">
        <v>8013014</v>
      </c>
      <c r="E4031" s="356" t="s">
        <v>8724</v>
      </c>
      <c r="F4031" s="356"/>
      <c r="G4031" s="355">
        <v>9760</v>
      </c>
    </row>
    <row r="4032" spans="1:7" hidden="1" x14ac:dyDescent="0.3">
      <c r="A4032" s="356">
        <v>109148</v>
      </c>
      <c r="B4032" s="356">
        <v>801</v>
      </c>
      <c r="C4032" s="356" t="s">
        <v>476</v>
      </c>
      <c r="D4032" s="356">
        <v>8013018</v>
      </c>
      <c r="E4032" s="356" t="s">
        <v>8723</v>
      </c>
      <c r="F4032" s="356"/>
      <c r="G4032" s="355">
        <v>5541.25</v>
      </c>
    </row>
    <row r="4033" spans="1:7" hidden="1" x14ac:dyDescent="0.3">
      <c r="A4033" s="356">
        <v>109157</v>
      </c>
      <c r="B4033" s="356">
        <v>803</v>
      </c>
      <c r="C4033" s="356" t="s">
        <v>494</v>
      </c>
      <c r="D4033" s="356">
        <v>8033042</v>
      </c>
      <c r="E4033" s="356" t="s">
        <v>8722</v>
      </c>
      <c r="F4033" s="356"/>
      <c r="G4033" s="355">
        <v>7498.75</v>
      </c>
    </row>
    <row r="4034" spans="1:7" hidden="1" x14ac:dyDescent="0.3">
      <c r="A4034" s="356">
        <v>109158</v>
      </c>
      <c r="B4034" s="356">
        <v>803</v>
      </c>
      <c r="C4034" s="356" t="s">
        <v>494</v>
      </c>
      <c r="D4034" s="356">
        <v>8033043</v>
      </c>
      <c r="E4034" s="356" t="s">
        <v>5222</v>
      </c>
      <c r="F4034" s="356"/>
      <c r="G4034" s="355">
        <v>6317.5</v>
      </c>
    </row>
    <row r="4035" spans="1:7" hidden="1" x14ac:dyDescent="0.3">
      <c r="A4035" s="356">
        <v>109159</v>
      </c>
      <c r="B4035" s="356">
        <v>803</v>
      </c>
      <c r="C4035" s="356" t="s">
        <v>494</v>
      </c>
      <c r="D4035" s="356">
        <v>8033044</v>
      </c>
      <c r="E4035" s="356" t="s">
        <v>4370</v>
      </c>
      <c r="F4035" s="356"/>
      <c r="G4035" s="355">
        <v>8511.25</v>
      </c>
    </row>
    <row r="4036" spans="1:7" hidden="1" x14ac:dyDescent="0.3">
      <c r="A4036" s="356">
        <v>109160</v>
      </c>
      <c r="B4036" s="356">
        <v>803</v>
      </c>
      <c r="C4036" s="356" t="s">
        <v>494</v>
      </c>
      <c r="D4036" s="356">
        <v>8033045</v>
      </c>
      <c r="E4036" s="356" t="s">
        <v>8721</v>
      </c>
      <c r="F4036" s="356"/>
      <c r="G4036" s="355">
        <v>7476.25</v>
      </c>
    </row>
    <row r="4037" spans="1:7" hidden="1" x14ac:dyDescent="0.3">
      <c r="A4037" s="356">
        <v>109161</v>
      </c>
      <c r="B4037" s="356">
        <v>803</v>
      </c>
      <c r="C4037" s="356" t="s">
        <v>494</v>
      </c>
      <c r="D4037" s="356">
        <v>8033046</v>
      </c>
      <c r="E4037" s="356" t="s">
        <v>8720</v>
      </c>
      <c r="F4037" s="356"/>
      <c r="G4037" s="355">
        <v>5057.5</v>
      </c>
    </row>
    <row r="4038" spans="1:7" hidden="1" x14ac:dyDescent="0.3">
      <c r="A4038" s="356">
        <v>109162</v>
      </c>
      <c r="B4038" s="356">
        <v>803</v>
      </c>
      <c r="C4038" s="356" t="s">
        <v>494</v>
      </c>
      <c r="D4038" s="356">
        <v>8033047</v>
      </c>
      <c r="E4038" s="356" t="s">
        <v>8719</v>
      </c>
      <c r="F4038" s="356"/>
      <c r="G4038" s="355">
        <v>5080</v>
      </c>
    </row>
    <row r="4039" spans="1:7" hidden="1" x14ac:dyDescent="0.3">
      <c r="A4039" s="356">
        <v>109163</v>
      </c>
      <c r="B4039" s="356">
        <v>803</v>
      </c>
      <c r="C4039" s="356" t="s">
        <v>494</v>
      </c>
      <c r="D4039" s="356">
        <v>8033048</v>
      </c>
      <c r="E4039" s="356" t="s">
        <v>8718</v>
      </c>
      <c r="F4039" s="356"/>
      <c r="G4039" s="355">
        <v>8207.5</v>
      </c>
    </row>
    <row r="4040" spans="1:7" hidden="1" x14ac:dyDescent="0.3">
      <c r="A4040" s="356">
        <v>109164</v>
      </c>
      <c r="B4040" s="356">
        <v>803</v>
      </c>
      <c r="C4040" s="356" t="s">
        <v>494</v>
      </c>
      <c r="D4040" s="356">
        <v>8033049</v>
      </c>
      <c r="E4040" s="356" t="s">
        <v>8717</v>
      </c>
      <c r="F4040" s="356"/>
      <c r="G4040" s="355">
        <v>10356.25</v>
      </c>
    </row>
    <row r="4041" spans="1:7" hidden="1" x14ac:dyDescent="0.3">
      <c r="A4041" s="356">
        <v>109165</v>
      </c>
      <c r="B4041" s="356">
        <v>803</v>
      </c>
      <c r="C4041" s="356" t="s">
        <v>494</v>
      </c>
      <c r="D4041" s="356">
        <v>8033050</v>
      </c>
      <c r="E4041" s="356" t="s">
        <v>8716</v>
      </c>
      <c r="F4041" s="356"/>
      <c r="G4041" s="355">
        <v>7251.25</v>
      </c>
    </row>
    <row r="4042" spans="1:7" hidden="1" x14ac:dyDescent="0.3">
      <c r="A4042" s="356">
        <v>109166</v>
      </c>
      <c r="B4042" s="356">
        <v>803</v>
      </c>
      <c r="C4042" s="356" t="s">
        <v>494</v>
      </c>
      <c r="D4042" s="356">
        <v>8033051</v>
      </c>
      <c r="E4042" s="356" t="s">
        <v>8715</v>
      </c>
      <c r="F4042" s="356"/>
      <c r="G4042" s="355">
        <v>6531.25</v>
      </c>
    </row>
    <row r="4043" spans="1:7" hidden="1" x14ac:dyDescent="0.3">
      <c r="A4043" s="356">
        <v>109167</v>
      </c>
      <c r="B4043" s="356">
        <v>803</v>
      </c>
      <c r="C4043" s="356" t="s">
        <v>494</v>
      </c>
      <c r="D4043" s="356">
        <v>8033052</v>
      </c>
      <c r="E4043" s="356" t="s">
        <v>8714</v>
      </c>
      <c r="F4043" s="356"/>
      <c r="G4043" s="355">
        <v>8027.5</v>
      </c>
    </row>
    <row r="4044" spans="1:7" hidden="1" x14ac:dyDescent="0.3">
      <c r="A4044" s="356">
        <v>109168</v>
      </c>
      <c r="B4044" s="356">
        <v>803</v>
      </c>
      <c r="C4044" s="356" t="s">
        <v>494</v>
      </c>
      <c r="D4044" s="356">
        <v>8033053</v>
      </c>
      <c r="E4044" s="356" t="s">
        <v>8713</v>
      </c>
      <c r="F4044" s="356"/>
      <c r="G4044" s="355">
        <v>5845</v>
      </c>
    </row>
    <row r="4045" spans="1:7" hidden="1" x14ac:dyDescent="0.3">
      <c r="A4045" s="356">
        <v>109169</v>
      </c>
      <c r="B4045" s="356">
        <v>803</v>
      </c>
      <c r="C4045" s="356" t="s">
        <v>494</v>
      </c>
      <c r="D4045" s="356">
        <v>8033054</v>
      </c>
      <c r="E4045" s="356" t="s">
        <v>8712</v>
      </c>
      <c r="F4045" s="356"/>
      <c r="G4045" s="355">
        <v>4573.75</v>
      </c>
    </row>
    <row r="4046" spans="1:7" hidden="1" x14ac:dyDescent="0.3">
      <c r="A4046" s="356">
        <v>109170</v>
      </c>
      <c r="B4046" s="356">
        <v>803</v>
      </c>
      <c r="C4046" s="356" t="s">
        <v>494</v>
      </c>
      <c r="D4046" s="356">
        <v>8033055</v>
      </c>
      <c r="E4046" s="356" t="s">
        <v>8711</v>
      </c>
      <c r="F4046" s="356"/>
      <c r="G4046" s="355">
        <v>6013.75</v>
      </c>
    </row>
    <row r="4047" spans="1:7" hidden="1" x14ac:dyDescent="0.3">
      <c r="A4047" s="356">
        <v>109171</v>
      </c>
      <c r="B4047" s="356">
        <v>803</v>
      </c>
      <c r="C4047" s="356" t="s">
        <v>494</v>
      </c>
      <c r="D4047" s="356">
        <v>8033056</v>
      </c>
      <c r="E4047" s="356" t="s">
        <v>8710</v>
      </c>
      <c r="F4047" s="356"/>
      <c r="G4047" s="355">
        <v>6025</v>
      </c>
    </row>
    <row r="4048" spans="1:7" hidden="1" x14ac:dyDescent="0.3">
      <c r="A4048" s="356">
        <v>109172</v>
      </c>
      <c r="B4048" s="356">
        <v>803</v>
      </c>
      <c r="C4048" s="356" t="s">
        <v>494</v>
      </c>
      <c r="D4048" s="356">
        <v>8033057</v>
      </c>
      <c r="E4048" s="356" t="s">
        <v>8709</v>
      </c>
      <c r="F4048" s="356"/>
      <c r="G4048" s="355">
        <v>4776.25</v>
      </c>
    </row>
    <row r="4049" spans="1:7" hidden="1" x14ac:dyDescent="0.3">
      <c r="A4049" s="356">
        <v>109174</v>
      </c>
      <c r="B4049" s="356">
        <v>803</v>
      </c>
      <c r="C4049" s="356" t="s">
        <v>494</v>
      </c>
      <c r="D4049" s="356">
        <v>8033059</v>
      </c>
      <c r="E4049" s="356" t="s">
        <v>3973</v>
      </c>
      <c r="F4049" s="356"/>
      <c r="G4049" s="355">
        <v>6486.7</v>
      </c>
    </row>
    <row r="4050" spans="1:7" hidden="1" x14ac:dyDescent="0.3">
      <c r="A4050" s="356">
        <v>109175</v>
      </c>
      <c r="B4050" s="356">
        <v>803</v>
      </c>
      <c r="C4050" s="356" t="s">
        <v>494</v>
      </c>
      <c r="D4050" s="356">
        <v>8033061</v>
      </c>
      <c r="E4050" s="356" t="s">
        <v>8708</v>
      </c>
      <c r="F4050" s="356"/>
      <c r="G4050" s="355">
        <v>5080</v>
      </c>
    </row>
    <row r="4051" spans="1:7" hidden="1" x14ac:dyDescent="0.3">
      <c r="A4051" s="356">
        <v>109176</v>
      </c>
      <c r="B4051" s="356">
        <v>803</v>
      </c>
      <c r="C4051" s="356" t="s">
        <v>494</v>
      </c>
      <c r="D4051" s="356">
        <v>8033064</v>
      </c>
      <c r="E4051" s="356" t="s">
        <v>8707</v>
      </c>
      <c r="F4051" s="356"/>
      <c r="G4051" s="355">
        <v>6182.5</v>
      </c>
    </row>
    <row r="4052" spans="1:7" hidden="1" x14ac:dyDescent="0.3">
      <c r="A4052" s="356">
        <v>109177</v>
      </c>
      <c r="B4052" s="356">
        <v>803</v>
      </c>
      <c r="C4052" s="356" t="s">
        <v>494</v>
      </c>
      <c r="D4052" s="356">
        <v>8033065</v>
      </c>
      <c r="E4052" s="356" t="s">
        <v>8706</v>
      </c>
      <c r="F4052" s="356"/>
      <c r="G4052" s="355">
        <v>6047.5</v>
      </c>
    </row>
    <row r="4053" spans="1:7" hidden="1" x14ac:dyDescent="0.3">
      <c r="A4053" s="356">
        <v>109178</v>
      </c>
      <c r="B4053" s="356">
        <v>803</v>
      </c>
      <c r="C4053" s="356" t="s">
        <v>494</v>
      </c>
      <c r="D4053" s="356">
        <v>8033067</v>
      </c>
      <c r="E4053" s="356" t="s">
        <v>8705</v>
      </c>
      <c r="F4053" s="356"/>
      <c r="G4053" s="355">
        <v>5485</v>
      </c>
    </row>
    <row r="4054" spans="1:7" hidden="1" x14ac:dyDescent="0.3">
      <c r="A4054" s="356">
        <v>109179</v>
      </c>
      <c r="B4054" s="356">
        <v>803</v>
      </c>
      <c r="C4054" s="356" t="s">
        <v>494</v>
      </c>
      <c r="D4054" s="356">
        <v>8033070</v>
      </c>
      <c r="E4054" s="356" t="s">
        <v>8704</v>
      </c>
      <c r="F4054" s="356"/>
      <c r="G4054" s="355">
        <v>6587.5</v>
      </c>
    </row>
    <row r="4055" spans="1:7" hidden="1" x14ac:dyDescent="0.3">
      <c r="A4055" s="356">
        <v>109180</v>
      </c>
      <c r="B4055" s="356">
        <v>803</v>
      </c>
      <c r="C4055" s="356" t="s">
        <v>494</v>
      </c>
      <c r="D4055" s="356">
        <v>8033071</v>
      </c>
      <c r="E4055" s="356" t="s">
        <v>8703</v>
      </c>
      <c r="F4055" s="356"/>
      <c r="G4055" s="355">
        <v>4405</v>
      </c>
    </row>
    <row r="4056" spans="1:7" hidden="1" x14ac:dyDescent="0.3">
      <c r="A4056" s="356">
        <v>109181</v>
      </c>
      <c r="B4056" s="356">
        <v>803</v>
      </c>
      <c r="C4056" s="356" t="s">
        <v>494</v>
      </c>
      <c r="D4056" s="356">
        <v>8033072</v>
      </c>
      <c r="E4056" s="356" t="s">
        <v>8702</v>
      </c>
      <c r="F4056" s="356"/>
      <c r="G4056" s="355">
        <v>4753.75</v>
      </c>
    </row>
    <row r="4057" spans="1:7" hidden="1" x14ac:dyDescent="0.3">
      <c r="A4057" s="356">
        <v>109182</v>
      </c>
      <c r="B4057" s="356">
        <v>803</v>
      </c>
      <c r="C4057" s="356" t="s">
        <v>494</v>
      </c>
      <c r="D4057" s="356">
        <v>8033073</v>
      </c>
      <c r="E4057" s="356" t="s">
        <v>2859</v>
      </c>
      <c r="F4057" s="356"/>
      <c r="G4057" s="355">
        <v>5620</v>
      </c>
    </row>
    <row r="4058" spans="1:7" hidden="1" x14ac:dyDescent="0.3">
      <c r="A4058" s="356">
        <v>109208</v>
      </c>
      <c r="B4058" s="356">
        <v>800</v>
      </c>
      <c r="C4058" s="356" t="s">
        <v>779</v>
      </c>
      <c r="D4058" s="356">
        <v>8003105</v>
      </c>
      <c r="E4058" s="356" t="s">
        <v>123</v>
      </c>
      <c r="F4058" s="356"/>
      <c r="G4058" s="355">
        <v>5845</v>
      </c>
    </row>
    <row r="4059" spans="1:7" hidden="1" x14ac:dyDescent="0.3">
      <c r="A4059" s="356">
        <v>109212</v>
      </c>
      <c r="B4059" s="356">
        <v>800</v>
      </c>
      <c r="C4059" s="356" t="s">
        <v>779</v>
      </c>
      <c r="D4059" s="356">
        <v>8003109</v>
      </c>
      <c r="E4059" s="356" t="s">
        <v>1868</v>
      </c>
      <c r="F4059" s="356"/>
      <c r="G4059" s="355">
        <v>5737</v>
      </c>
    </row>
    <row r="4060" spans="1:7" hidden="1" x14ac:dyDescent="0.3">
      <c r="A4060" s="356">
        <v>109215</v>
      </c>
      <c r="B4060" s="356">
        <v>802</v>
      </c>
      <c r="C4060" s="356" t="s">
        <v>379</v>
      </c>
      <c r="D4060" s="356">
        <v>8023113</v>
      </c>
      <c r="E4060" s="356" t="s">
        <v>8701</v>
      </c>
      <c r="F4060" s="356"/>
      <c r="G4060" s="355">
        <v>6058.75</v>
      </c>
    </row>
    <row r="4061" spans="1:7" hidden="1" x14ac:dyDescent="0.3">
      <c r="A4061" s="356">
        <v>109216</v>
      </c>
      <c r="B4061" s="356">
        <v>802</v>
      </c>
      <c r="C4061" s="356" t="s">
        <v>379</v>
      </c>
      <c r="D4061" s="356">
        <v>8023114</v>
      </c>
      <c r="E4061" s="356" t="s">
        <v>6772</v>
      </c>
      <c r="F4061" s="356"/>
      <c r="G4061" s="355">
        <v>6542.5</v>
      </c>
    </row>
    <row r="4062" spans="1:7" hidden="1" x14ac:dyDescent="0.3">
      <c r="A4062" s="356">
        <v>109221</v>
      </c>
      <c r="B4062" s="356">
        <v>802</v>
      </c>
      <c r="C4062" s="356" t="s">
        <v>379</v>
      </c>
      <c r="D4062" s="356">
        <v>8023119</v>
      </c>
      <c r="E4062" s="356" t="s">
        <v>8700</v>
      </c>
      <c r="F4062" s="356"/>
      <c r="G4062" s="355">
        <v>6283.75</v>
      </c>
    </row>
    <row r="4063" spans="1:7" hidden="1" x14ac:dyDescent="0.3">
      <c r="A4063" s="356">
        <v>109225</v>
      </c>
      <c r="B4063" s="356">
        <v>803</v>
      </c>
      <c r="C4063" s="356" t="s">
        <v>494</v>
      </c>
      <c r="D4063" s="356">
        <v>8033123</v>
      </c>
      <c r="E4063" s="356" t="s">
        <v>8699</v>
      </c>
      <c r="F4063" s="356"/>
      <c r="G4063" s="355">
        <v>6148.75</v>
      </c>
    </row>
    <row r="4064" spans="1:7" hidden="1" x14ac:dyDescent="0.3">
      <c r="A4064" s="356">
        <v>109228</v>
      </c>
      <c r="B4064" s="356">
        <v>803</v>
      </c>
      <c r="C4064" s="356" t="s">
        <v>494</v>
      </c>
      <c r="D4064" s="356">
        <v>8033126</v>
      </c>
      <c r="E4064" s="356" t="s">
        <v>8698</v>
      </c>
      <c r="F4064" s="356"/>
      <c r="G4064" s="355">
        <v>11312.5</v>
      </c>
    </row>
    <row r="4065" spans="1:7" hidden="1" x14ac:dyDescent="0.3">
      <c r="A4065" s="356">
        <v>109229</v>
      </c>
      <c r="B4065" s="356">
        <v>803</v>
      </c>
      <c r="C4065" s="356" t="s">
        <v>494</v>
      </c>
      <c r="D4065" s="356">
        <v>8033127</v>
      </c>
      <c r="E4065" s="356" t="s">
        <v>8697</v>
      </c>
      <c r="F4065" s="356"/>
      <c r="G4065" s="355">
        <v>7746.36</v>
      </c>
    </row>
    <row r="4066" spans="1:7" hidden="1" x14ac:dyDescent="0.3">
      <c r="A4066" s="356">
        <v>109238</v>
      </c>
      <c r="B4066" s="356">
        <v>802</v>
      </c>
      <c r="C4066" s="356" t="s">
        <v>379</v>
      </c>
      <c r="D4066" s="356">
        <v>8023349</v>
      </c>
      <c r="E4066" s="356" t="s">
        <v>1533</v>
      </c>
      <c r="F4066" s="356" t="s">
        <v>294</v>
      </c>
      <c r="G4066" s="355">
        <v>6847.2</v>
      </c>
    </row>
    <row r="4067" spans="1:7" hidden="1" x14ac:dyDescent="0.3">
      <c r="A4067" s="356">
        <v>109239</v>
      </c>
      <c r="B4067" s="356">
        <v>802</v>
      </c>
      <c r="C4067" s="356" t="s">
        <v>379</v>
      </c>
      <c r="D4067" s="356">
        <v>8023350</v>
      </c>
      <c r="E4067" s="356" t="s">
        <v>2174</v>
      </c>
      <c r="F4067" s="356" t="s">
        <v>294</v>
      </c>
      <c r="G4067" s="355">
        <v>6519.15</v>
      </c>
    </row>
    <row r="4068" spans="1:7" hidden="1" x14ac:dyDescent="0.3">
      <c r="A4068" s="356">
        <v>109240</v>
      </c>
      <c r="B4068" s="356">
        <v>802</v>
      </c>
      <c r="C4068" s="356" t="s">
        <v>379</v>
      </c>
      <c r="D4068" s="356">
        <v>8023351</v>
      </c>
      <c r="E4068" s="356" t="s">
        <v>8696</v>
      </c>
      <c r="F4068" s="356" t="s">
        <v>294</v>
      </c>
      <c r="G4068" s="355">
        <v>5113.3100000000004</v>
      </c>
    </row>
    <row r="4069" spans="1:7" hidden="1" x14ac:dyDescent="0.3">
      <c r="A4069" s="356">
        <v>109241</v>
      </c>
      <c r="B4069" s="356">
        <v>802</v>
      </c>
      <c r="C4069" s="356" t="s">
        <v>379</v>
      </c>
      <c r="D4069" s="356">
        <v>8023352</v>
      </c>
      <c r="E4069" s="356" t="s">
        <v>8695</v>
      </c>
      <c r="F4069" s="356" t="s">
        <v>294</v>
      </c>
      <c r="G4069" s="355">
        <v>6822.9</v>
      </c>
    </row>
    <row r="4070" spans="1:7" hidden="1" x14ac:dyDescent="0.3">
      <c r="A4070" s="356">
        <v>109242</v>
      </c>
      <c r="B4070" s="356">
        <v>802</v>
      </c>
      <c r="C4070" s="356" t="s">
        <v>379</v>
      </c>
      <c r="D4070" s="356">
        <v>8023354</v>
      </c>
      <c r="E4070" s="356" t="s">
        <v>5734</v>
      </c>
      <c r="F4070" s="356" t="s">
        <v>294</v>
      </c>
      <c r="G4070" s="355">
        <v>6774.3</v>
      </c>
    </row>
    <row r="4071" spans="1:7" hidden="1" x14ac:dyDescent="0.3">
      <c r="A4071" s="356">
        <v>109243</v>
      </c>
      <c r="B4071" s="356">
        <v>801</v>
      </c>
      <c r="C4071" s="356" t="s">
        <v>476</v>
      </c>
      <c r="D4071" s="356">
        <v>8013400</v>
      </c>
      <c r="E4071" s="356" t="s">
        <v>8694</v>
      </c>
      <c r="F4071" s="356" t="s">
        <v>294</v>
      </c>
      <c r="G4071" s="355">
        <v>6822.9</v>
      </c>
    </row>
    <row r="4072" spans="1:7" hidden="1" x14ac:dyDescent="0.3">
      <c r="A4072" s="356">
        <v>109244</v>
      </c>
      <c r="B4072" s="356">
        <v>801</v>
      </c>
      <c r="C4072" s="356" t="s">
        <v>476</v>
      </c>
      <c r="D4072" s="356">
        <v>8013401</v>
      </c>
      <c r="E4072" s="356" t="s">
        <v>8693</v>
      </c>
      <c r="F4072" s="356" t="s">
        <v>294</v>
      </c>
      <c r="G4072" s="355">
        <v>6725.7</v>
      </c>
    </row>
    <row r="4073" spans="1:7" hidden="1" x14ac:dyDescent="0.3">
      <c r="A4073" s="356">
        <v>109245</v>
      </c>
      <c r="B4073" s="356">
        <v>801</v>
      </c>
      <c r="C4073" s="356" t="s">
        <v>476</v>
      </c>
      <c r="D4073" s="356">
        <v>8013402</v>
      </c>
      <c r="E4073" s="356" t="s">
        <v>8692</v>
      </c>
      <c r="F4073" s="356" t="s">
        <v>294</v>
      </c>
      <c r="G4073" s="355">
        <v>6835.05</v>
      </c>
    </row>
    <row r="4074" spans="1:7" hidden="1" x14ac:dyDescent="0.3">
      <c r="A4074" s="356">
        <v>109246</v>
      </c>
      <c r="B4074" s="356">
        <v>801</v>
      </c>
      <c r="C4074" s="356" t="s">
        <v>476</v>
      </c>
      <c r="D4074" s="356">
        <v>8013403</v>
      </c>
      <c r="E4074" s="356" t="s">
        <v>8691</v>
      </c>
      <c r="F4074" s="356" t="s">
        <v>294</v>
      </c>
      <c r="G4074" s="355">
        <v>6822.9</v>
      </c>
    </row>
    <row r="4075" spans="1:7" hidden="1" x14ac:dyDescent="0.3">
      <c r="A4075" s="356">
        <v>109247</v>
      </c>
      <c r="B4075" s="356">
        <v>801</v>
      </c>
      <c r="C4075" s="356" t="s">
        <v>476</v>
      </c>
      <c r="D4075" s="356">
        <v>8013405</v>
      </c>
      <c r="E4075" s="356" t="s">
        <v>1533</v>
      </c>
      <c r="F4075" s="356" t="s">
        <v>294</v>
      </c>
      <c r="G4075" s="355">
        <v>6895.8</v>
      </c>
    </row>
    <row r="4076" spans="1:7" hidden="1" x14ac:dyDescent="0.3">
      <c r="A4076" s="356">
        <v>109249</v>
      </c>
      <c r="B4076" s="356">
        <v>803</v>
      </c>
      <c r="C4076" s="356" t="s">
        <v>494</v>
      </c>
      <c r="D4076" s="356">
        <v>8033410</v>
      </c>
      <c r="E4076" s="356" t="s">
        <v>8690</v>
      </c>
      <c r="F4076" s="356" t="s">
        <v>294</v>
      </c>
      <c r="G4076" s="355">
        <v>6920.1</v>
      </c>
    </row>
    <row r="4077" spans="1:7" hidden="1" x14ac:dyDescent="0.3">
      <c r="A4077" s="356">
        <v>109251</v>
      </c>
      <c r="B4077" s="356">
        <v>801</v>
      </c>
      <c r="C4077" s="356" t="s">
        <v>476</v>
      </c>
      <c r="D4077" s="356">
        <v>8013412</v>
      </c>
      <c r="E4077" s="356" t="s">
        <v>8689</v>
      </c>
      <c r="F4077" s="356" t="s">
        <v>294</v>
      </c>
      <c r="G4077" s="355">
        <v>6847.2</v>
      </c>
    </row>
    <row r="4078" spans="1:7" hidden="1" x14ac:dyDescent="0.3">
      <c r="A4078" s="356">
        <v>109252</v>
      </c>
      <c r="B4078" s="356">
        <v>801</v>
      </c>
      <c r="C4078" s="356" t="s">
        <v>476</v>
      </c>
      <c r="D4078" s="356">
        <v>8013413</v>
      </c>
      <c r="E4078" s="356" t="s">
        <v>8688</v>
      </c>
      <c r="F4078" s="356" t="s">
        <v>294</v>
      </c>
      <c r="G4078" s="355">
        <v>5814.45</v>
      </c>
    </row>
    <row r="4079" spans="1:7" hidden="1" x14ac:dyDescent="0.3">
      <c r="A4079" s="356">
        <v>109254</v>
      </c>
      <c r="B4079" s="356">
        <v>801</v>
      </c>
      <c r="C4079" s="356" t="s">
        <v>476</v>
      </c>
      <c r="D4079" s="356">
        <v>8013415</v>
      </c>
      <c r="E4079" s="356" t="s">
        <v>8687</v>
      </c>
      <c r="F4079" s="356" t="s">
        <v>294</v>
      </c>
      <c r="G4079" s="355">
        <v>6798.6</v>
      </c>
    </row>
    <row r="4080" spans="1:7" hidden="1" x14ac:dyDescent="0.3">
      <c r="A4080" s="356">
        <v>109255</v>
      </c>
      <c r="B4080" s="356">
        <v>801</v>
      </c>
      <c r="C4080" s="356" t="s">
        <v>476</v>
      </c>
      <c r="D4080" s="356">
        <v>8013417</v>
      </c>
      <c r="E4080" s="356" t="s">
        <v>8686</v>
      </c>
      <c r="F4080" s="356" t="s">
        <v>294</v>
      </c>
      <c r="G4080" s="355">
        <v>9216.4500000000007</v>
      </c>
    </row>
    <row r="4081" spans="1:7" hidden="1" x14ac:dyDescent="0.3">
      <c r="A4081" s="356">
        <v>109260</v>
      </c>
      <c r="B4081" s="356">
        <v>800</v>
      </c>
      <c r="C4081" s="356" t="s">
        <v>779</v>
      </c>
      <c r="D4081" s="356">
        <v>8003424</v>
      </c>
      <c r="E4081" s="356" t="s">
        <v>1175</v>
      </c>
      <c r="F4081" s="356" t="s">
        <v>294</v>
      </c>
      <c r="G4081" s="355">
        <v>8122.95</v>
      </c>
    </row>
    <row r="4082" spans="1:7" hidden="1" x14ac:dyDescent="0.3">
      <c r="A4082" s="356">
        <v>109261</v>
      </c>
      <c r="B4082" s="356">
        <v>800</v>
      </c>
      <c r="C4082" s="356" t="s">
        <v>779</v>
      </c>
      <c r="D4082" s="356">
        <v>8003425</v>
      </c>
      <c r="E4082" s="356" t="s">
        <v>1448</v>
      </c>
      <c r="F4082" s="356" t="s">
        <v>294</v>
      </c>
      <c r="G4082" s="355">
        <v>6567.75</v>
      </c>
    </row>
    <row r="4083" spans="1:7" hidden="1" x14ac:dyDescent="0.3">
      <c r="A4083" s="356">
        <v>109262</v>
      </c>
      <c r="B4083" s="356">
        <v>803</v>
      </c>
      <c r="C4083" s="356" t="s">
        <v>494</v>
      </c>
      <c r="D4083" s="356">
        <v>8033431</v>
      </c>
      <c r="E4083" s="356" t="s">
        <v>8685</v>
      </c>
      <c r="F4083" s="356" t="s">
        <v>294</v>
      </c>
      <c r="G4083" s="355">
        <v>5073.3</v>
      </c>
    </row>
    <row r="4084" spans="1:7" hidden="1" x14ac:dyDescent="0.3">
      <c r="A4084" s="356">
        <v>109263</v>
      </c>
      <c r="B4084" s="356">
        <v>803</v>
      </c>
      <c r="C4084" s="356" t="s">
        <v>494</v>
      </c>
      <c r="D4084" s="356">
        <v>8033432</v>
      </c>
      <c r="E4084" s="356" t="s">
        <v>8684</v>
      </c>
      <c r="F4084" s="356" t="s">
        <v>294</v>
      </c>
      <c r="G4084" s="355">
        <v>6932.25</v>
      </c>
    </row>
    <row r="4085" spans="1:7" hidden="1" x14ac:dyDescent="0.3">
      <c r="A4085" s="356">
        <v>109264</v>
      </c>
      <c r="B4085" s="356">
        <v>803</v>
      </c>
      <c r="C4085" s="356" t="s">
        <v>494</v>
      </c>
      <c r="D4085" s="356">
        <v>8033433</v>
      </c>
      <c r="E4085" s="356" t="s">
        <v>8683</v>
      </c>
      <c r="F4085" s="356" t="s">
        <v>294</v>
      </c>
      <c r="G4085" s="355">
        <v>8329.5</v>
      </c>
    </row>
    <row r="4086" spans="1:7" hidden="1" x14ac:dyDescent="0.3">
      <c r="A4086" s="356">
        <v>109265</v>
      </c>
      <c r="B4086" s="356">
        <v>803</v>
      </c>
      <c r="C4086" s="356" t="s">
        <v>494</v>
      </c>
      <c r="D4086" s="356">
        <v>8033434</v>
      </c>
      <c r="E4086" s="356" t="s">
        <v>8682</v>
      </c>
      <c r="F4086" s="356" t="s">
        <v>294</v>
      </c>
      <c r="G4086" s="355">
        <v>6713.55</v>
      </c>
    </row>
    <row r="4087" spans="1:7" hidden="1" x14ac:dyDescent="0.3">
      <c r="A4087" s="356">
        <v>109266</v>
      </c>
      <c r="B4087" s="356">
        <v>803</v>
      </c>
      <c r="C4087" s="356" t="s">
        <v>494</v>
      </c>
      <c r="D4087" s="356">
        <v>8033435</v>
      </c>
      <c r="E4087" s="356" t="s">
        <v>411</v>
      </c>
      <c r="F4087" s="356" t="s">
        <v>294</v>
      </c>
      <c r="G4087" s="355">
        <v>6786.45</v>
      </c>
    </row>
    <row r="4088" spans="1:7" hidden="1" x14ac:dyDescent="0.3">
      <c r="A4088" s="356">
        <v>109267</v>
      </c>
      <c r="B4088" s="356">
        <v>803</v>
      </c>
      <c r="C4088" s="356" t="s">
        <v>494</v>
      </c>
      <c r="D4088" s="356">
        <v>8033436</v>
      </c>
      <c r="E4088" s="356" t="s">
        <v>8681</v>
      </c>
      <c r="F4088" s="356" t="s">
        <v>294</v>
      </c>
      <c r="G4088" s="355">
        <v>6385.5</v>
      </c>
    </row>
    <row r="4089" spans="1:7" hidden="1" x14ac:dyDescent="0.3">
      <c r="A4089" s="356">
        <v>109268</v>
      </c>
      <c r="B4089" s="356">
        <v>803</v>
      </c>
      <c r="C4089" s="356" t="s">
        <v>494</v>
      </c>
      <c r="D4089" s="356">
        <v>8033437</v>
      </c>
      <c r="E4089" s="356" t="s">
        <v>8680</v>
      </c>
      <c r="F4089" s="356" t="s">
        <v>294</v>
      </c>
      <c r="G4089" s="355">
        <v>6494.85</v>
      </c>
    </row>
    <row r="4090" spans="1:7" hidden="1" x14ac:dyDescent="0.3">
      <c r="A4090" s="356">
        <v>109269</v>
      </c>
      <c r="B4090" s="356">
        <v>803</v>
      </c>
      <c r="C4090" s="356" t="s">
        <v>494</v>
      </c>
      <c r="D4090" s="356">
        <v>8033438</v>
      </c>
      <c r="E4090" s="356" t="s">
        <v>5199</v>
      </c>
      <c r="F4090" s="356" t="s">
        <v>294</v>
      </c>
      <c r="G4090" s="355">
        <v>6737.85</v>
      </c>
    </row>
    <row r="4091" spans="1:7" hidden="1" x14ac:dyDescent="0.3">
      <c r="A4091" s="356">
        <v>109302</v>
      </c>
      <c r="B4091" s="356">
        <v>840</v>
      </c>
      <c r="C4091" s="356" t="s">
        <v>537</v>
      </c>
      <c r="D4091" s="356">
        <v>8403518</v>
      </c>
      <c r="E4091" s="356" t="s">
        <v>8679</v>
      </c>
      <c r="F4091" s="356"/>
      <c r="G4091" s="355">
        <v>6508.75</v>
      </c>
    </row>
    <row r="4092" spans="1:7" hidden="1" x14ac:dyDescent="0.3">
      <c r="A4092" s="356">
        <v>109309</v>
      </c>
      <c r="B4092" s="356">
        <v>891</v>
      </c>
      <c r="C4092" s="356" t="s">
        <v>303</v>
      </c>
      <c r="D4092" s="356">
        <v>8913789</v>
      </c>
      <c r="E4092" s="356" t="s">
        <v>8678</v>
      </c>
      <c r="F4092" s="356"/>
      <c r="G4092" s="355">
        <v>8374</v>
      </c>
    </row>
    <row r="4093" spans="1:7" hidden="1" x14ac:dyDescent="0.3">
      <c r="A4093" s="356">
        <v>109319</v>
      </c>
      <c r="B4093" s="356">
        <v>803</v>
      </c>
      <c r="C4093" s="356" t="s">
        <v>494</v>
      </c>
      <c r="D4093" s="356">
        <v>8034146</v>
      </c>
      <c r="E4093" s="356" t="s">
        <v>8677</v>
      </c>
      <c r="F4093" s="356"/>
      <c r="G4093" s="355">
        <v>20245</v>
      </c>
    </row>
    <row r="4094" spans="1:7" hidden="1" x14ac:dyDescent="0.3">
      <c r="A4094" s="356">
        <v>109324</v>
      </c>
      <c r="B4094" s="356">
        <v>803</v>
      </c>
      <c r="C4094" s="356" t="s">
        <v>494</v>
      </c>
      <c r="D4094" s="356">
        <v>8034502</v>
      </c>
      <c r="E4094" s="356" t="s">
        <v>8676</v>
      </c>
      <c r="F4094" s="356"/>
      <c r="G4094" s="355">
        <v>17393.12</v>
      </c>
    </row>
    <row r="4095" spans="1:7" hidden="1" x14ac:dyDescent="0.3">
      <c r="A4095" s="356">
        <v>109327</v>
      </c>
      <c r="B4095" s="356">
        <v>801</v>
      </c>
      <c r="C4095" s="356" t="s">
        <v>476</v>
      </c>
      <c r="D4095" s="356">
        <v>8014603</v>
      </c>
      <c r="E4095" s="356" t="s">
        <v>8675</v>
      </c>
      <c r="F4095" s="356" t="s">
        <v>294</v>
      </c>
      <c r="G4095" s="355">
        <v>39214.800000000003</v>
      </c>
    </row>
    <row r="4096" spans="1:7" hidden="1" x14ac:dyDescent="0.3">
      <c r="A4096" s="356">
        <v>109328</v>
      </c>
      <c r="B4096" s="356">
        <v>800</v>
      </c>
      <c r="C4096" s="356" t="s">
        <v>779</v>
      </c>
      <c r="D4096" s="356">
        <v>8004607</v>
      </c>
      <c r="E4096" s="356" t="s">
        <v>8674</v>
      </c>
      <c r="F4096" s="356" t="s">
        <v>294</v>
      </c>
      <c r="G4096" s="355">
        <v>9222.5300000000007</v>
      </c>
    </row>
    <row r="4097" spans="1:7" hidden="1" x14ac:dyDescent="0.3">
      <c r="A4097" s="356">
        <v>109329</v>
      </c>
      <c r="B4097" s="356">
        <v>800</v>
      </c>
      <c r="C4097" s="356" t="s">
        <v>779</v>
      </c>
      <c r="D4097" s="356">
        <v>8004608</v>
      </c>
      <c r="E4097" s="356" t="s">
        <v>8673</v>
      </c>
      <c r="F4097" s="356" t="s">
        <v>294</v>
      </c>
      <c r="G4097" s="355">
        <v>22751.55</v>
      </c>
    </row>
    <row r="4098" spans="1:7" hidden="1" x14ac:dyDescent="0.3">
      <c r="A4098" s="356">
        <v>109331</v>
      </c>
      <c r="B4098" s="356">
        <v>801</v>
      </c>
      <c r="C4098" s="356" t="s">
        <v>476</v>
      </c>
      <c r="D4098" s="356">
        <v>8014801</v>
      </c>
      <c r="E4098" s="356" t="s">
        <v>8672</v>
      </c>
      <c r="F4098" s="356" t="s">
        <v>294</v>
      </c>
      <c r="G4098" s="355">
        <v>17514.900000000001</v>
      </c>
    </row>
    <row r="4099" spans="1:7" hidden="1" x14ac:dyDescent="0.3">
      <c r="A4099" s="356">
        <v>109385</v>
      </c>
      <c r="B4099" s="356">
        <v>801</v>
      </c>
      <c r="C4099" s="356" t="s">
        <v>476</v>
      </c>
      <c r="D4099" s="356">
        <v>8017000</v>
      </c>
      <c r="E4099" s="356" t="s">
        <v>8671</v>
      </c>
      <c r="F4099" s="356"/>
      <c r="G4099" s="355">
        <v>5370.25</v>
      </c>
    </row>
    <row r="4100" spans="1:7" hidden="1" x14ac:dyDescent="0.3">
      <c r="A4100" s="356">
        <v>109386</v>
      </c>
      <c r="B4100" s="356">
        <v>801</v>
      </c>
      <c r="C4100" s="356" t="s">
        <v>476</v>
      </c>
      <c r="D4100" s="356">
        <v>8017002</v>
      </c>
      <c r="E4100" s="356" t="s">
        <v>8670</v>
      </c>
      <c r="F4100" s="356"/>
      <c r="G4100" s="355">
        <v>9501.25</v>
      </c>
    </row>
    <row r="4101" spans="1:7" hidden="1" x14ac:dyDescent="0.3">
      <c r="A4101" s="356">
        <v>109391</v>
      </c>
      <c r="B4101" s="356">
        <v>801</v>
      </c>
      <c r="C4101" s="356" t="s">
        <v>476</v>
      </c>
      <c r="D4101" s="356">
        <v>8017011</v>
      </c>
      <c r="E4101" s="356" t="s">
        <v>8669</v>
      </c>
      <c r="F4101" s="356"/>
      <c r="G4101" s="355">
        <v>6470.5</v>
      </c>
    </row>
    <row r="4102" spans="1:7" hidden="1" x14ac:dyDescent="0.3">
      <c r="A4102" s="356">
        <v>109393</v>
      </c>
      <c r="B4102" s="356">
        <v>801</v>
      </c>
      <c r="C4102" s="356" t="s">
        <v>476</v>
      </c>
      <c r="D4102" s="356">
        <v>8017014</v>
      </c>
      <c r="E4102" s="356" t="s">
        <v>8668</v>
      </c>
      <c r="F4102" s="356"/>
      <c r="G4102" s="355">
        <v>8927.5</v>
      </c>
    </row>
    <row r="4103" spans="1:7" hidden="1" x14ac:dyDescent="0.3">
      <c r="A4103" s="356">
        <v>109401</v>
      </c>
      <c r="B4103" s="356">
        <v>801</v>
      </c>
      <c r="C4103" s="356" t="s">
        <v>476</v>
      </c>
      <c r="D4103" s="356">
        <v>8017025</v>
      </c>
      <c r="E4103" s="356" t="s">
        <v>8667</v>
      </c>
      <c r="F4103" s="356"/>
      <c r="G4103" s="355">
        <v>5518.75</v>
      </c>
    </row>
    <row r="4104" spans="1:7" hidden="1" x14ac:dyDescent="0.3">
      <c r="A4104" s="356">
        <v>109403</v>
      </c>
      <c r="B4104" s="356">
        <v>803</v>
      </c>
      <c r="C4104" s="356" t="s">
        <v>494</v>
      </c>
      <c r="D4104" s="356">
        <v>8037028</v>
      </c>
      <c r="E4104" s="356" t="s">
        <v>8666</v>
      </c>
      <c r="F4104" s="356"/>
      <c r="G4104" s="355">
        <v>8549.5</v>
      </c>
    </row>
    <row r="4105" spans="1:7" hidden="1" x14ac:dyDescent="0.3">
      <c r="A4105" s="356">
        <v>109406</v>
      </c>
      <c r="B4105" s="356">
        <v>802</v>
      </c>
      <c r="C4105" s="356" t="s">
        <v>379</v>
      </c>
      <c r="D4105" s="356">
        <v>8027036</v>
      </c>
      <c r="E4105" s="356" t="s">
        <v>8665</v>
      </c>
      <c r="F4105" s="356"/>
      <c r="G4105" s="355">
        <v>8252.5</v>
      </c>
    </row>
    <row r="4106" spans="1:7" hidden="1" x14ac:dyDescent="0.3">
      <c r="A4106" s="356">
        <v>109407</v>
      </c>
      <c r="B4106" s="356">
        <v>802</v>
      </c>
      <c r="C4106" s="356" t="s">
        <v>379</v>
      </c>
      <c r="D4106" s="356">
        <v>8027037</v>
      </c>
      <c r="E4106" s="356" t="s">
        <v>8664</v>
      </c>
      <c r="F4106" s="356"/>
      <c r="G4106" s="355">
        <v>7881.25</v>
      </c>
    </row>
    <row r="4107" spans="1:7" hidden="1" x14ac:dyDescent="0.3">
      <c r="A4107" s="356">
        <v>109409</v>
      </c>
      <c r="B4107" s="356">
        <v>802</v>
      </c>
      <c r="C4107" s="356" t="s">
        <v>379</v>
      </c>
      <c r="D4107" s="356">
        <v>8027039</v>
      </c>
      <c r="E4107" s="356" t="s">
        <v>8663</v>
      </c>
      <c r="F4107" s="356"/>
      <c r="G4107" s="355">
        <v>6220.75</v>
      </c>
    </row>
    <row r="4108" spans="1:7" hidden="1" x14ac:dyDescent="0.3">
      <c r="A4108" s="356">
        <v>109410</v>
      </c>
      <c r="B4108" s="356">
        <v>801</v>
      </c>
      <c r="C4108" s="356" t="s">
        <v>476</v>
      </c>
      <c r="D4108" s="356">
        <v>8017042</v>
      </c>
      <c r="E4108" s="356" t="s">
        <v>8662</v>
      </c>
      <c r="F4108" s="356"/>
      <c r="G4108" s="355">
        <v>8711.5</v>
      </c>
    </row>
    <row r="4109" spans="1:7" hidden="1" x14ac:dyDescent="0.3">
      <c r="A4109" s="356">
        <v>109413</v>
      </c>
      <c r="B4109" s="356">
        <v>822</v>
      </c>
      <c r="C4109" s="356" t="s">
        <v>509</v>
      </c>
      <c r="D4109" s="356">
        <v>8221000</v>
      </c>
      <c r="E4109" s="356" t="s">
        <v>8661</v>
      </c>
      <c r="F4109" s="356"/>
      <c r="G4109" s="355">
        <v>5158.5200000000004</v>
      </c>
    </row>
    <row r="4110" spans="1:7" hidden="1" x14ac:dyDescent="0.3">
      <c r="A4110" s="356">
        <v>109415</v>
      </c>
      <c r="B4110" s="356">
        <v>823</v>
      </c>
      <c r="C4110" s="356" t="s">
        <v>291</v>
      </c>
      <c r="D4110" s="356">
        <v>8231002</v>
      </c>
      <c r="E4110" s="356" t="s">
        <v>8660</v>
      </c>
      <c r="F4110" s="356"/>
      <c r="G4110" s="355">
        <v>4753.3</v>
      </c>
    </row>
    <row r="4111" spans="1:7" hidden="1" x14ac:dyDescent="0.3">
      <c r="A4111" s="356">
        <v>109417</v>
      </c>
      <c r="B4111" s="356">
        <v>822</v>
      </c>
      <c r="C4111" s="356" t="s">
        <v>509</v>
      </c>
      <c r="D4111" s="356">
        <v>8221009</v>
      </c>
      <c r="E4111" s="356" t="s">
        <v>8659</v>
      </c>
      <c r="F4111" s="356"/>
      <c r="G4111" s="355">
        <v>4867.1499999999996</v>
      </c>
    </row>
    <row r="4112" spans="1:7" hidden="1" x14ac:dyDescent="0.3">
      <c r="A4112" s="356">
        <v>109418</v>
      </c>
      <c r="B4112" s="356">
        <v>821</v>
      </c>
      <c r="C4112" s="356" t="s">
        <v>849</v>
      </c>
      <c r="D4112" s="356">
        <v>8211012</v>
      </c>
      <c r="E4112" s="356" t="s">
        <v>8658</v>
      </c>
      <c r="F4112" s="356"/>
      <c r="G4112" s="355">
        <v>5058.3999999999996</v>
      </c>
    </row>
    <row r="4113" spans="1:7" hidden="1" x14ac:dyDescent="0.3">
      <c r="A4113" s="356">
        <v>109419</v>
      </c>
      <c r="B4113" s="356">
        <v>821</v>
      </c>
      <c r="C4113" s="356" t="s">
        <v>849</v>
      </c>
      <c r="D4113" s="356">
        <v>8211014</v>
      </c>
      <c r="E4113" s="356" t="s">
        <v>8657</v>
      </c>
      <c r="F4113" s="356"/>
      <c r="G4113" s="355">
        <v>5066.5</v>
      </c>
    </row>
    <row r="4114" spans="1:7" hidden="1" x14ac:dyDescent="0.3">
      <c r="A4114" s="356">
        <v>109420</v>
      </c>
      <c r="B4114" s="356">
        <v>821</v>
      </c>
      <c r="C4114" s="356" t="s">
        <v>849</v>
      </c>
      <c r="D4114" s="356">
        <v>8211015</v>
      </c>
      <c r="E4114" s="356" t="s">
        <v>8656</v>
      </c>
      <c r="F4114" s="356"/>
      <c r="G4114" s="355">
        <v>5489.5</v>
      </c>
    </row>
    <row r="4115" spans="1:7" hidden="1" x14ac:dyDescent="0.3">
      <c r="A4115" s="356">
        <v>109421</v>
      </c>
      <c r="B4115" s="356">
        <v>821</v>
      </c>
      <c r="C4115" s="356" t="s">
        <v>849</v>
      </c>
      <c r="D4115" s="356">
        <v>8211016</v>
      </c>
      <c r="E4115" s="356" t="s">
        <v>8655</v>
      </c>
      <c r="F4115" s="356"/>
      <c r="G4115" s="355">
        <v>5427.4</v>
      </c>
    </row>
    <row r="4116" spans="1:7" hidden="1" x14ac:dyDescent="0.3">
      <c r="A4116" s="356">
        <v>109422</v>
      </c>
      <c r="B4116" s="356">
        <v>823</v>
      </c>
      <c r="C4116" s="356" t="s">
        <v>291</v>
      </c>
      <c r="D4116" s="356">
        <v>8231017</v>
      </c>
      <c r="E4116" s="356" t="s">
        <v>8654</v>
      </c>
      <c r="F4116" s="356"/>
      <c r="G4116" s="355">
        <v>5012.5</v>
      </c>
    </row>
    <row r="4117" spans="1:7" hidden="1" x14ac:dyDescent="0.3">
      <c r="A4117" s="356">
        <v>109423</v>
      </c>
      <c r="B4117" s="356">
        <v>821</v>
      </c>
      <c r="C4117" s="356" t="s">
        <v>849</v>
      </c>
      <c r="D4117" s="356">
        <v>8211018</v>
      </c>
      <c r="E4117" s="356" t="s">
        <v>8653</v>
      </c>
      <c r="F4117" s="356"/>
      <c r="G4117" s="355">
        <v>5142.1000000000004</v>
      </c>
    </row>
    <row r="4118" spans="1:7" hidden="1" x14ac:dyDescent="0.3">
      <c r="A4118" s="356">
        <v>109428</v>
      </c>
      <c r="B4118" s="356">
        <v>823</v>
      </c>
      <c r="C4118" s="356" t="s">
        <v>291</v>
      </c>
      <c r="D4118" s="356">
        <v>8232002</v>
      </c>
      <c r="E4118" s="356" t="s">
        <v>8652</v>
      </c>
      <c r="F4118" s="356"/>
      <c r="G4118" s="355">
        <v>5428.75</v>
      </c>
    </row>
    <row r="4119" spans="1:7" hidden="1" x14ac:dyDescent="0.3">
      <c r="A4119" s="356">
        <v>109429</v>
      </c>
      <c r="B4119" s="356">
        <v>823</v>
      </c>
      <c r="C4119" s="356" t="s">
        <v>291</v>
      </c>
      <c r="D4119" s="356">
        <v>8232003</v>
      </c>
      <c r="E4119" s="356" t="s">
        <v>8651</v>
      </c>
      <c r="F4119" s="356"/>
      <c r="G4119" s="355">
        <v>7535.87</v>
      </c>
    </row>
    <row r="4120" spans="1:7" hidden="1" x14ac:dyDescent="0.3">
      <c r="A4120" s="356">
        <v>109432</v>
      </c>
      <c r="B4120" s="356">
        <v>822</v>
      </c>
      <c r="C4120" s="356" t="s">
        <v>509</v>
      </c>
      <c r="D4120" s="356">
        <v>8222006</v>
      </c>
      <c r="E4120" s="356" t="s">
        <v>8650</v>
      </c>
      <c r="F4120" s="356"/>
      <c r="G4120" s="355">
        <v>8540.5</v>
      </c>
    </row>
    <row r="4121" spans="1:7" hidden="1" x14ac:dyDescent="0.3">
      <c r="A4121" s="356">
        <v>109433</v>
      </c>
      <c r="B4121" s="356">
        <v>822</v>
      </c>
      <c r="C4121" s="356" t="s">
        <v>509</v>
      </c>
      <c r="D4121" s="356">
        <v>8222007</v>
      </c>
      <c r="E4121" s="356" t="s">
        <v>8649</v>
      </c>
      <c r="F4121" s="356"/>
      <c r="G4121" s="355">
        <v>7221.55</v>
      </c>
    </row>
    <row r="4122" spans="1:7" hidden="1" x14ac:dyDescent="0.3">
      <c r="A4122" s="356">
        <v>109435</v>
      </c>
      <c r="B4122" s="356">
        <v>822</v>
      </c>
      <c r="C4122" s="356" t="s">
        <v>509</v>
      </c>
      <c r="D4122" s="356">
        <v>8222009</v>
      </c>
      <c r="E4122" s="356" t="s">
        <v>8542</v>
      </c>
      <c r="F4122" s="356"/>
      <c r="G4122" s="355">
        <v>11006.05</v>
      </c>
    </row>
    <row r="4123" spans="1:7" hidden="1" x14ac:dyDescent="0.3">
      <c r="A4123" s="356">
        <v>109436</v>
      </c>
      <c r="B4123" s="356">
        <v>822</v>
      </c>
      <c r="C4123" s="356" t="s">
        <v>509</v>
      </c>
      <c r="D4123" s="356">
        <v>8222013</v>
      </c>
      <c r="E4123" s="356" t="s">
        <v>8648</v>
      </c>
      <c r="F4123" s="356"/>
      <c r="G4123" s="355">
        <v>6310.75</v>
      </c>
    </row>
    <row r="4124" spans="1:7" hidden="1" x14ac:dyDescent="0.3">
      <c r="A4124" s="356">
        <v>109440</v>
      </c>
      <c r="B4124" s="356">
        <v>823</v>
      </c>
      <c r="C4124" s="356" t="s">
        <v>291</v>
      </c>
      <c r="D4124" s="356">
        <v>8232032</v>
      </c>
      <c r="E4124" s="356" t="s">
        <v>8647</v>
      </c>
      <c r="F4124" s="356"/>
      <c r="G4124" s="355">
        <v>5779.75</v>
      </c>
    </row>
    <row r="4125" spans="1:7" hidden="1" x14ac:dyDescent="0.3">
      <c r="A4125" s="356">
        <v>109441</v>
      </c>
      <c r="B4125" s="356">
        <v>823</v>
      </c>
      <c r="C4125" s="356" t="s">
        <v>291</v>
      </c>
      <c r="D4125" s="356">
        <v>8232033</v>
      </c>
      <c r="E4125" s="356" t="s">
        <v>8646</v>
      </c>
      <c r="F4125" s="356"/>
      <c r="G4125" s="355">
        <v>5372.5</v>
      </c>
    </row>
    <row r="4126" spans="1:7" hidden="1" x14ac:dyDescent="0.3">
      <c r="A4126" s="356">
        <v>109442</v>
      </c>
      <c r="B4126" s="356">
        <v>822</v>
      </c>
      <c r="C4126" s="356" t="s">
        <v>509</v>
      </c>
      <c r="D4126" s="356">
        <v>8222035</v>
      </c>
      <c r="E4126" s="356" t="s">
        <v>8645</v>
      </c>
      <c r="F4126" s="356"/>
      <c r="G4126" s="355">
        <v>5687.5</v>
      </c>
    </row>
    <row r="4127" spans="1:7" hidden="1" x14ac:dyDescent="0.3">
      <c r="A4127" s="356">
        <v>109443</v>
      </c>
      <c r="B4127" s="356">
        <v>822</v>
      </c>
      <c r="C4127" s="356" t="s">
        <v>509</v>
      </c>
      <c r="D4127" s="356">
        <v>8222036</v>
      </c>
      <c r="E4127" s="356" t="s">
        <v>8644</v>
      </c>
      <c r="F4127" s="356"/>
      <c r="G4127" s="355">
        <v>4787.5</v>
      </c>
    </row>
    <row r="4128" spans="1:7" hidden="1" x14ac:dyDescent="0.3">
      <c r="A4128" s="356">
        <v>109444</v>
      </c>
      <c r="B4128" s="356">
        <v>823</v>
      </c>
      <c r="C4128" s="356" t="s">
        <v>291</v>
      </c>
      <c r="D4128" s="356">
        <v>8232038</v>
      </c>
      <c r="E4128" s="356" t="s">
        <v>8643</v>
      </c>
      <c r="F4128" s="356"/>
      <c r="G4128" s="355">
        <v>7564.45</v>
      </c>
    </row>
    <row r="4129" spans="1:7" hidden="1" x14ac:dyDescent="0.3">
      <c r="A4129" s="356">
        <v>109446</v>
      </c>
      <c r="B4129" s="356">
        <v>822</v>
      </c>
      <c r="C4129" s="356" t="s">
        <v>509</v>
      </c>
      <c r="D4129" s="356">
        <v>8222041</v>
      </c>
      <c r="E4129" s="356" t="s">
        <v>8642</v>
      </c>
      <c r="F4129" s="356"/>
      <c r="G4129" s="355">
        <v>5788.52</v>
      </c>
    </row>
    <row r="4130" spans="1:7" hidden="1" x14ac:dyDescent="0.3">
      <c r="A4130" s="356">
        <v>109451</v>
      </c>
      <c r="B4130" s="356">
        <v>822</v>
      </c>
      <c r="C4130" s="356" t="s">
        <v>509</v>
      </c>
      <c r="D4130" s="356">
        <v>8222048</v>
      </c>
      <c r="E4130" s="356" t="s">
        <v>8641</v>
      </c>
      <c r="F4130" s="356"/>
      <c r="G4130" s="355">
        <v>4821.25</v>
      </c>
    </row>
    <row r="4131" spans="1:7" hidden="1" x14ac:dyDescent="0.3">
      <c r="A4131" s="356">
        <v>109452</v>
      </c>
      <c r="B4131" s="356">
        <v>823</v>
      </c>
      <c r="C4131" s="356" t="s">
        <v>291</v>
      </c>
      <c r="D4131" s="356">
        <v>8232049</v>
      </c>
      <c r="E4131" s="356" t="s">
        <v>8640</v>
      </c>
      <c r="F4131" s="356"/>
      <c r="G4131" s="355">
        <v>6857.5</v>
      </c>
    </row>
    <row r="4132" spans="1:7" hidden="1" x14ac:dyDescent="0.3">
      <c r="A4132" s="356">
        <v>109456</v>
      </c>
      <c r="B4132" s="356">
        <v>823</v>
      </c>
      <c r="C4132" s="356" t="s">
        <v>291</v>
      </c>
      <c r="D4132" s="356">
        <v>8232055</v>
      </c>
      <c r="E4132" s="356" t="s">
        <v>8639</v>
      </c>
      <c r="F4132" s="356"/>
      <c r="G4132" s="355">
        <v>5544.85</v>
      </c>
    </row>
    <row r="4133" spans="1:7" hidden="1" x14ac:dyDescent="0.3">
      <c r="A4133" s="356">
        <v>109457</v>
      </c>
      <c r="B4133" s="356">
        <v>823</v>
      </c>
      <c r="C4133" s="356" t="s">
        <v>291</v>
      </c>
      <c r="D4133" s="356">
        <v>8232056</v>
      </c>
      <c r="E4133" s="356" t="s">
        <v>8638</v>
      </c>
      <c r="F4133" s="356"/>
      <c r="G4133" s="355">
        <v>5755.45</v>
      </c>
    </row>
    <row r="4134" spans="1:7" hidden="1" x14ac:dyDescent="0.3">
      <c r="A4134" s="356">
        <v>109458</v>
      </c>
      <c r="B4134" s="356">
        <v>823</v>
      </c>
      <c r="C4134" s="356" t="s">
        <v>291</v>
      </c>
      <c r="D4134" s="356">
        <v>8232057</v>
      </c>
      <c r="E4134" s="356" t="s">
        <v>8637</v>
      </c>
      <c r="F4134" s="356"/>
      <c r="G4134" s="355">
        <v>5081.3500000000004</v>
      </c>
    </row>
    <row r="4135" spans="1:7" hidden="1" x14ac:dyDescent="0.3">
      <c r="A4135" s="356">
        <v>109459</v>
      </c>
      <c r="B4135" s="356">
        <v>823</v>
      </c>
      <c r="C4135" s="356" t="s">
        <v>291</v>
      </c>
      <c r="D4135" s="356">
        <v>8232058</v>
      </c>
      <c r="E4135" s="356" t="s">
        <v>8636</v>
      </c>
      <c r="F4135" s="356"/>
      <c r="G4135" s="355">
        <v>7336.3</v>
      </c>
    </row>
    <row r="4136" spans="1:7" hidden="1" x14ac:dyDescent="0.3">
      <c r="A4136" s="356">
        <v>109460</v>
      </c>
      <c r="B4136" s="356">
        <v>823</v>
      </c>
      <c r="C4136" s="356" t="s">
        <v>291</v>
      </c>
      <c r="D4136" s="356">
        <v>8232059</v>
      </c>
      <c r="E4136" s="356" t="s">
        <v>8635</v>
      </c>
      <c r="F4136" s="356"/>
      <c r="G4136" s="355">
        <v>4625.5</v>
      </c>
    </row>
    <row r="4137" spans="1:7" hidden="1" x14ac:dyDescent="0.3">
      <c r="A4137" s="356">
        <v>109461</v>
      </c>
      <c r="B4137" s="356">
        <v>822</v>
      </c>
      <c r="C4137" s="356" t="s">
        <v>509</v>
      </c>
      <c r="D4137" s="356">
        <v>8222061</v>
      </c>
      <c r="E4137" s="356" t="s">
        <v>8634</v>
      </c>
      <c r="F4137" s="356"/>
      <c r="G4137" s="355">
        <v>8083.75</v>
      </c>
    </row>
    <row r="4138" spans="1:7" hidden="1" x14ac:dyDescent="0.3">
      <c r="A4138" s="356">
        <v>109462</v>
      </c>
      <c r="B4138" s="356">
        <v>822</v>
      </c>
      <c r="C4138" s="356" t="s">
        <v>509</v>
      </c>
      <c r="D4138" s="356">
        <v>8222062</v>
      </c>
      <c r="E4138" s="356" t="s">
        <v>8633</v>
      </c>
      <c r="F4138" s="356"/>
      <c r="G4138" s="355">
        <v>8578.75</v>
      </c>
    </row>
    <row r="4139" spans="1:7" hidden="1" x14ac:dyDescent="0.3">
      <c r="A4139" s="356">
        <v>109463</v>
      </c>
      <c r="B4139" s="356">
        <v>822</v>
      </c>
      <c r="C4139" s="356" t="s">
        <v>509</v>
      </c>
      <c r="D4139" s="356">
        <v>8222063</v>
      </c>
      <c r="E4139" s="356" t="s">
        <v>8632</v>
      </c>
      <c r="F4139" s="356"/>
      <c r="G4139" s="355">
        <v>8106.7</v>
      </c>
    </row>
    <row r="4140" spans="1:7" hidden="1" x14ac:dyDescent="0.3">
      <c r="A4140" s="356">
        <v>109464</v>
      </c>
      <c r="B4140" s="356">
        <v>822</v>
      </c>
      <c r="C4140" s="356" t="s">
        <v>509</v>
      </c>
      <c r="D4140" s="356">
        <v>8222064</v>
      </c>
      <c r="E4140" s="356" t="s">
        <v>8631</v>
      </c>
      <c r="F4140" s="356"/>
      <c r="G4140" s="355">
        <v>8658.85</v>
      </c>
    </row>
    <row r="4141" spans="1:7" hidden="1" x14ac:dyDescent="0.3">
      <c r="A4141" s="356">
        <v>109466</v>
      </c>
      <c r="B4141" s="356">
        <v>823</v>
      </c>
      <c r="C4141" s="356" t="s">
        <v>291</v>
      </c>
      <c r="D4141" s="356">
        <v>8232067</v>
      </c>
      <c r="E4141" s="356" t="s">
        <v>8630</v>
      </c>
      <c r="F4141" s="356"/>
      <c r="G4141" s="355">
        <v>6722.5</v>
      </c>
    </row>
    <row r="4142" spans="1:7" hidden="1" x14ac:dyDescent="0.3">
      <c r="A4142" s="356">
        <v>109468</v>
      </c>
      <c r="B4142" s="356">
        <v>823</v>
      </c>
      <c r="C4142" s="356" t="s">
        <v>291</v>
      </c>
      <c r="D4142" s="356">
        <v>8232070</v>
      </c>
      <c r="E4142" s="356" t="s">
        <v>8629</v>
      </c>
      <c r="F4142" s="356"/>
      <c r="G4142" s="355">
        <v>4908.1000000000004</v>
      </c>
    </row>
    <row r="4143" spans="1:7" hidden="1" x14ac:dyDescent="0.3">
      <c r="A4143" s="356">
        <v>109469</v>
      </c>
      <c r="B4143" s="356">
        <v>823</v>
      </c>
      <c r="C4143" s="356" t="s">
        <v>291</v>
      </c>
      <c r="D4143" s="356">
        <v>8232072</v>
      </c>
      <c r="E4143" s="356" t="s">
        <v>8628</v>
      </c>
      <c r="F4143" s="356"/>
      <c r="G4143" s="355">
        <v>5541.25</v>
      </c>
    </row>
    <row r="4144" spans="1:7" hidden="1" x14ac:dyDescent="0.3">
      <c r="A4144" s="356">
        <v>109471</v>
      </c>
      <c r="B4144" s="356">
        <v>823</v>
      </c>
      <c r="C4144" s="356" t="s">
        <v>291</v>
      </c>
      <c r="D4144" s="356">
        <v>8232111</v>
      </c>
      <c r="E4144" s="356" t="s">
        <v>8627</v>
      </c>
      <c r="F4144" s="356"/>
      <c r="G4144" s="355">
        <v>4292.5</v>
      </c>
    </row>
    <row r="4145" spans="1:7" hidden="1" x14ac:dyDescent="0.3">
      <c r="A4145" s="356">
        <v>109472</v>
      </c>
      <c r="B4145" s="356">
        <v>823</v>
      </c>
      <c r="C4145" s="356" t="s">
        <v>291</v>
      </c>
      <c r="D4145" s="356">
        <v>8232112</v>
      </c>
      <c r="E4145" s="356" t="s">
        <v>8626</v>
      </c>
      <c r="F4145" s="356"/>
      <c r="G4145" s="355">
        <v>5720.8</v>
      </c>
    </row>
    <row r="4146" spans="1:7" hidden="1" x14ac:dyDescent="0.3">
      <c r="A4146" s="356">
        <v>109473</v>
      </c>
      <c r="B4146" s="356">
        <v>823</v>
      </c>
      <c r="C4146" s="356" t="s">
        <v>291</v>
      </c>
      <c r="D4146" s="356">
        <v>8235204</v>
      </c>
      <c r="E4146" s="356" t="s">
        <v>8625</v>
      </c>
      <c r="F4146" s="356"/>
      <c r="G4146" s="355">
        <v>4795.6000000000004</v>
      </c>
    </row>
    <row r="4147" spans="1:7" hidden="1" x14ac:dyDescent="0.3">
      <c r="A4147" s="356">
        <v>109475</v>
      </c>
      <c r="B4147" s="356">
        <v>823</v>
      </c>
      <c r="C4147" s="356" t="s">
        <v>291</v>
      </c>
      <c r="D4147" s="356">
        <v>8232117</v>
      </c>
      <c r="E4147" s="356" t="s">
        <v>8624</v>
      </c>
      <c r="F4147" s="356"/>
      <c r="G4147" s="355">
        <v>7037.5</v>
      </c>
    </row>
    <row r="4148" spans="1:7" hidden="1" x14ac:dyDescent="0.3">
      <c r="A4148" s="356">
        <v>109476</v>
      </c>
      <c r="B4148" s="356">
        <v>823</v>
      </c>
      <c r="C4148" s="356" t="s">
        <v>291</v>
      </c>
      <c r="D4148" s="356">
        <v>8232118</v>
      </c>
      <c r="E4148" s="356" t="s">
        <v>8623</v>
      </c>
      <c r="F4148" s="356"/>
      <c r="G4148" s="355">
        <v>4529.2</v>
      </c>
    </row>
    <row r="4149" spans="1:7" hidden="1" x14ac:dyDescent="0.3">
      <c r="A4149" s="356">
        <v>109477</v>
      </c>
      <c r="B4149" s="356">
        <v>823</v>
      </c>
      <c r="C4149" s="356" t="s">
        <v>291</v>
      </c>
      <c r="D4149" s="356">
        <v>8232119</v>
      </c>
      <c r="E4149" s="356" t="s">
        <v>8622</v>
      </c>
      <c r="F4149" s="356"/>
      <c r="G4149" s="355">
        <v>6258.89</v>
      </c>
    </row>
    <row r="4150" spans="1:7" hidden="1" x14ac:dyDescent="0.3">
      <c r="A4150" s="356">
        <v>109479</v>
      </c>
      <c r="B4150" s="356">
        <v>823</v>
      </c>
      <c r="C4150" s="356" t="s">
        <v>291</v>
      </c>
      <c r="D4150" s="356">
        <v>8232121</v>
      </c>
      <c r="E4150" s="356" t="s">
        <v>8621</v>
      </c>
      <c r="F4150" s="356"/>
      <c r="G4150" s="355">
        <v>9437.35</v>
      </c>
    </row>
    <row r="4151" spans="1:7" hidden="1" x14ac:dyDescent="0.3">
      <c r="A4151" s="356">
        <v>109480</v>
      </c>
      <c r="B4151" s="356">
        <v>823</v>
      </c>
      <c r="C4151" s="356" t="s">
        <v>291</v>
      </c>
      <c r="D4151" s="356">
        <v>8232122</v>
      </c>
      <c r="E4151" s="356" t="s">
        <v>8620</v>
      </c>
      <c r="F4151" s="356"/>
      <c r="G4151" s="355">
        <v>5482.3</v>
      </c>
    </row>
    <row r="4152" spans="1:7" hidden="1" x14ac:dyDescent="0.3">
      <c r="A4152" s="356">
        <v>109481</v>
      </c>
      <c r="B4152" s="356">
        <v>823</v>
      </c>
      <c r="C4152" s="356" t="s">
        <v>291</v>
      </c>
      <c r="D4152" s="356">
        <v>8232124</v>
      </c>
      <c r="E4152" s="356" t="s">
        <v>8619</v>
      </c>
      <c r="F4152" s="356"/>
      <c r="G4152" s="355">
        <v>4595.8</v>
      </c>
    </row>
    <row r="4153" spans="1:7" hidden="1" x14ac:dyDescent="0.3">
      <c r="A4153" s="356">
        <v>109482</v>
      </c>
      <c r="B4153" s="356">
        <v>823</v>
      </c>
      <c r="C4153" s="356" t="s">
        <v>291</v>
      </c>
      <c r="D4153" s="356">
        <v>8232125</v>
      </c>
      <c r="E4153" s="356" t="s">
        <v>8618</v>
      </c>
      <c r="F4153" s="356"/>
      <c r="G4153" s="355">
        <v>5407.38</v>
      </c>
    </row>
    <row r="4154" spans="1:7" hidden="1" x14ac:dyDescent="0.3">
      <c r="A4154" s="356">
        <v>109483</v>
      </c>
      <c r="B4154" s="356">
        <v>822</v>
      </c>
      <c r="C4154" s="356" t="s">
        <v>509</v>
      </c>
      <c r="D4154" s="356">
        <v>8222128</v>
      </c>
      <c r="E4154" s="356" t="s">
        <v>8617</v>
      </c>
      <c r="F4154" s="356"/>
      <c r="G4154" s="355">
        <v>5575</v>
      </c>
    </row>
    <row r="4155" spans="1:7" hidden="1" x14ac:dyDescent="0.3">
      <c r="A4155" s="356">
        <v>109484</v>
      </c>
      <c r="B4155" s="356">
        <v>823</v>
      </c>
      <c r="C4155" s="356" t="s">
        <v>291</v>
      </c>
      <c r="D4155" s="356">
        <v>8232129</v>
      </c>
      <c r="E4155" s="356" t="s">
        <v>8616</v>
      </c>
      <c r="F4155" s="356"/>
      <c r="G4155" s="355">
        <v>8770</v>
      </c>
    </row>
    <row r="4156" spans="1:7" hidden="1" x14ac:dyDescent="0.3">
      <c r="A4156" s="356">
        <v>109486</v>
      </c>
      <c r="B4156" s="356">
        <v>822</v>
      </c>
      <c r="C4156" s="356" t="s">
        <v>509</v>
      </c>
      <c r="D4156" s="356">
        <v>8222135</v>
      </c>
      <c r="E4156" s="356" t="s">
        <v>8615</v>
      </c>
      <c r="F4156" s="356"/>
      <c r="G4156" s="355">
        <v>5004.74</v>
      </c>
    </row>
    <row r="4157" spans="1:7" hidden="1" x14ac:dyDescent="0.3">
      <c r="A4157" s="356">
        <v>109487</v>
      </c>
      <c r="B4157" s="356">
        <v>823</v>
      </c>
      <c r="C4157" s="356" t="s">
        <v>291</v>
      </c>
      <c r="D4157" s="356">
        <v>8232136</v>
      </c>
      <c r="E4157" s="356" t="s">
        <v>8614</v>
      </c>
      <c r="F4157" s="356"/>
      <c r="G4157" s="355">
        <v>4654.75</v>
      </c>
    </row>
    <row r="4158" spans="1:7" hidden="1" x14ac:dyDescent="0.3">
      <c r="A4158" s="356">
        <v>109489</v>
      </c>
      <c r="B4158" s="356">
        <v>822</v>
      </c>
      <c r="C4158" s="356" t="s">
        <v>509</v>
      </c>
      <c r="D4158" s="356">
        <v>8225205</v>
      </c>
      <c r="E4158" s="356" t="s">
        <v>8613</v>
      </c>
      <c r="F4158" s="356"/>
      <c r="G4158" s="355">
        <v>4900</v>
      </c>
    </row>
    <row r="4159" spans="1:7" hidden="1" x14ac:dyDescent="0.3">
      <c r="A4159" s="356">
        <v>109492</v>
      </c>
      <c r="B4159" s="356">
        <v>822</v>
      </c>
      <c r="C4159" s="356" t="s">
        <v>509</v>
      </c>
      <c r="D4159" s="356">
        <v>8222141</v>
      </c>
      <c r="E4159" s="356" t="s">
        <v>8612</v>
      </c>
      <c r="F4159" s="356"/>
      <c r="G4159" s="355">
        <v>6193.75</v>
      </c>
    </row>
    <row r="4160" spans="1:7" hidden="1" x14ac:dyDescent="0.3">
      <c r="A4160" s="356">
        <v>109493</v>
      </c>
      <c r="B4160" s="356">
        <v>823</v>
      </c>
      <c r="C4160" s="356" t="s">
        <v>291</v>
      </c>
      <c r="D4160" s="356">
        <v>8232143</v>
      </c>
      <c r="E4160" s="356" t="s">
        <v>8611</v>
      </c>
      <c r="F4160" s="356"/>
      <c r="G4160" s="355">
        <v>4634.5</v>
      </c>
    </row>
    <row r="4161" spans="1:7" hidden="1" x14ac:dyDescent="0.3">
      <c r="A4161" s="356">
        <v>109494</v>
      </c>
      <c r="B4161" s="356">
        <v>822</v>
      </c>
      <c r="C4161" s="356" t="s">
        <v>509</v>
      </c>
      <c r="D4161" s="356">
        <v>8222144</v>
      </c>
      <c r="E4161" s="356" t="s">
        <v>8610</v>
      </c>
      <c r="F4161" s="356"/>
      <c r="G4161" s="355">
        <v>9348.25</v>
      </c>
    </row>
    <row r="4162" spans="1:7" hidden="1" x14ac:dyDescent="0.3">
      <c r="A4162" s="356">
        <v>109495</v>
      </c>
      <c r="B4162" s="356">
        <v>823</v>
      </c>
      <c r="C4162" s="356" t="s">
        <v>291</v>
      </c>
      <c r="D4162" s="356">
        <v>8232146</v>
      </c>
      <c r="E4162" s="356" t="s">
        <v>8609</v>
      </c>
      <c r="F4162" s="356"/>
      <c r="G4162" s="355">
        <v>8331.25</v>
      </c>
    </row>
    <row r="4163" spans="1:7" hidden="1" x14ac:dyDescent="0.3">
      <c r="A4163" s="356">
        <v>109499</v>
      </c>
      <c r="B4163" s="356">
        <v>823</v>
      </c>
      <c r="C4163" s="356" t="s">
        <v>291</v>
      </c>
      <c r="D4163" s="356">
        <v>8232152</v>
      </c>
      <c r="E4163" s="356" t="s">
        <v>8608</v>
      </c>
      <c r="F4163" s="356"/>
      <c r="G4163" s="355">
        <v>6059.87</v>
      </c>
    </row>
    <row r="4164" spans="1:7" hidden="1" x14ac:dyDescent="0.3">
      <c r="A4164" s="356">
        <v>109502</v>
      </c>
      <c r="B4164" s="356">
        <v>822</v>
      </c>
      <c r="C4164" s="356" t="s">
        <v>509</v>
      </c>
      <c r="D4164" s="356">
        <v>8222156</v>
      </c>
      <c r="E4164" s="356" t="s">
        <v>8607</v>
      </c>
      <c r="F4164" s="356"/>
      <c r="G4164" s="355">
        <v>13427.5</v>
      </c>
    </row>
    <row r="4165" spans="1:7" hidden="1" x14ac:dyDescent="0.3">
      <c r="A4165" s="356">
        <v>109503</v>
      </c>
      <c r="B4165" s="356">
        <v>822</v>
      </c>
      <c r="C4165" s="356" t="s">
        <v>509</v>
      </c>
      <c r="D4165" s="356">
        <v>8222163</v>
      </c>
      <c r="E4165" s="356" t="s">
        <v>8606</v>
      </c>
      <c r="F4165" s="356"/>
      <c r="G4165" s="355">
        <v>7622.5</v>
      </c>
    </row>
    <row r="4166" spans="1:7" hidden="1" x14ac:dyDescent="0.3">
      <c r="A4166" s="356">
        <v>109504</v>
      </c>
      <c r="B4166" s="356">
        <v>823</v>
      </c>
      <c r="C4166" s="356" t="s">
        <v>291</v>
      </c>
      <c r="D4166" s="356">
        <v>8232166</v>
      </c>
      <c r="E4166" s="356" t="s">
        <v>6806</v>
      </c>
      <c r="F4166" s="356"/>
      <c r="G4166" s="355">
        <v>6363.4</v>
      </c>
    </row>
    <row r="4167" spans="1:7" hidden="1" x14ac:dyDescent="0.3">
      <c r="A4167" s="356">
        <v>109506</v>
      </c>
      <c r="B4167" s="356">
        <v>822</v>
      </c>
      <c r="C4167" s="356" t="s">
        <v>509</v>
      </c>
      <c r="D4167" s="356">
        <v>8222173</v>
      </c>
      <c r="E4167" s="356" t="s">
        <v>8605</v>
      </c>
      <c r="F4167" s="356"/>
      <c r="G4167" s="355">
        <v>8599</v>
      </c>
    </row>
    <row r="4168" spans="1:7" hidden="1" x14ac:dyDescent="0.3">
      <c r="A4168" s="356">
        <v>109507</v>
      </c>
      <c r="B4168" s="356">
        <v>823</v>
      </c>
      <c r="C4168" s="356" t="s">
        <v>291</v>
      </c>
      <c r="D4168" s="356">
        <v>8232174</v>
      </c>
      <c r="E4168" s="356" t="s">
        <v>8604</v>
      </c>
      <c r="F4168" s="356"/>
      <c r="G4168" s="355">
        <v>6000.7</v>
      </c>
    </row>
    <row r="4169" spans="1:7" hidden="1" x14ac:dyDescent="0.3">
      <c r="A4169" s="356">
        <v>109508</v>
      </c>
      <c r="B4169" s="356">
        <v>823</v>
      </c>
      <c r="C4169" s="356" t="s">
        <v>291</v>
      </c>
      <c r="D4169" s="356">
        <v>8232176</v>
      </c>
      <c r="E4169" s="356" t="s">
        <v>8603</v>
      </c>
      <c r="F4169" s="356"/>
      <c r="G4169" s="355">
        <v>7920.4</v>
      </c>
    </row>
    <row r="4170" spans="1:7" hidden="1" x14ac:dyDescent="0.3">
      <c r="A4170" s="356">
        <v>109509</v>
      </c>
      <c r="B4170" s="356">
        <v>823</v>
      </c>
      <c r="C4170" s="356" t="s">
        <v>291</v>
      </c>
      <c r="D4170" s="356">
        <v>8232177</v>
      </c>
      <c r="E4170" s="356" t="s">
        <v>8602</v>
      </c>
      <c r="F4170" s="356"/>
      <c r="G4170" s="355">
        <v>8427.25</v>
      </c>
    </row>
    <row r="4171" spans="1:7" hidden="1" x14ac:dyDescent="0.3">
      <c r="A4171" s="356">
        <v>109512</v>
      </c>
      <c r="B4171" s="356">
        <v>822</v>
      </c>
      <c r="C4171" s="356" t="s">
        <v>509</v>
      </c>
      <c r="D4171" s="356">
        <v>8222183</v>
      </c>
      <c r="E4171" s="356" t="s">
        <v>8601</v>
      </c>
      <c r="F4171" s="356"/>
      <c r="G4171" s="355">
        <v>8958.5499999999993</v>
      </c>
    </row>
    <row r="4172" spans="1:7" hidden="1" x14ac:dyDescent="0.3">
      <c r="A4172" s="356">
        <v>109513</v>
      </c>
      <c r="B4172" s="356">
        <v>823</v>
      </c>
      <c r="C4172" s="356" t="s">
        <v>291</v>
      </c>
      <c r="D4172" s="356">
        <v>8232184</v>
      </c>
      <c r="E4172" s="356" t="s">
        <v>8600</v>
      </c>
      <c r="F4172" s="356"/>
      <c r="G4172" s="355">
        <v>5779.3</v>
      </c>
    </row>
    <row r="4173" spans="1:7" hidden="1" x14ac:dyDescent="0.3">
      <c r="A4173" s="356">
        <v>109515</v>
      </c>
      <c r="B4173" s="356">
        <v>823</v>
      </c>
      <c r="C4173" s="356" t="s">
        <v>291</v>
      </c>
      <c r="D4173" s="356">
        <v>8232188</v>
      </c>
      <c r="E4173" s="356" t="s">
        <v>8599</v>
      </c>
      <c r="F4173" s="356"/>
      <c r="G4173" s="355">
        <v>6254.05</v>
      </c>
    </row>
    <row r="4174" spans="1:7" hidden="1" x14ac:dyDescent="0.3">
      <c r="A4174" s="356">
        <v>109516</v>
      </c>
      <c r="B4174" s="356">
        <v>823</v>
      </c>
      <c r="C4174" s="356" t="s">
        <v>291</v>
      </c>
      <c r="D4174" s="356">
        <v>8232189</v>
      </c>
      <c r="E4174" s="356" t="s">
        <v>8598</v>
      </c>
      <c r="F4174" s="356"/>
      <c r="G4174" s="355">
        <v>5889.55</v>
      </c>
    </row>
    <row r="4175" spans="1:7" hidden="1" x14ac:dyDescent="0.3">
      <c r="A4175" s="356">
        <v>109521</v>
      </c>
      <c r="B4175" s="356">
        <v>823</v>
      </c>
      <c r="C4175" s="356" t="s">
        <v>291</v>
      </c>
      <c r="D4175" s="356">
        <v>8232201</v>
      </c>
      <c r="E4175" s="356" t="s">
        <v>8597</v>
      </c>
      <c r="F4175" s="356"/>
      <c r="G4175" s="355">
        <v>6457.45</v>
      </c>
    </row>
    <row r="4176" spans="1:7" hidden="1" x14ac:dyDescent="0.3">
      <c r="A4176" s="356">
        <v>109522</v>
      </c>
      <c r="B4176" s="356">
        <v>823</v>
      </c>
      <c r="C4176" s="356" t="s">
        <v>291</v>
      </c>
      <c r="D4176" s="356">
        <v>8232202</v>
      </c>
      <c r="E4176" s="356" t="s">
        <v>8596</v>
      </c>
      <c r="F4176" s="356"/>
      <c r="G4176" s="355">
        <v>7928.5</v>
      </c>
    </row>
    <row r="4177" spans="1:7" hidden="1" x14ac:dyDescent="0.3">
      <c r="A4177" s="356">
        <v>109523</v>
      </c>
      <c r="B4177" s="356">
        <v>823</v>
      </c>
      <c r="C4177" s="356" t="s">
        <v>291</v>
      </c>
      <c r="D4177" s="356">
        <v>8232203</v>
      </c>
      <c r="E4177" s="356" t="s">
        <v>8595</v>
      </c>
      <c r="F4177" s="356"/>
      <c r="G4177" s="355">
        <v>7175.2</v>
      </c>
    </row>
    <row r="4178" spans="1:7" hidden="1" x14ac:dyDescent="0.3">
      <c r="A4178" s="356">
        <v>109524</v>
      </c>
      <c r="B4178" s="356">
        <v>823</v>
      </c>
      <c r="C4178" s="356" t="s">
        <v>291</v>
      </c>
      <c r="D4178" s="356">
        <v>8232209</v>
      </c>
      <c r="E4178" s="356" t="s">
        <v>8594</v>
      </c>
      <c r="F4178" s="356"/>
      <c r="G4178" s="355">
        <v>8094.55</v>
      </c>
    </row>
    <row r="4179" spans="1:7" hidden="1" x14ac:dyDescent="0.3">
      <c r="A4179" s="356">
        <v>109527</v>
      </c>
      <c r="B4179" s="356">
        <v>823</v>
      </c>
      <c r="C4179" s="356" t="s">
        <v>291</v>
      </c>
      <c r="D4179" s="356">
        <v>8232213</v>
      </c>
      <c r="E4179" s="356" t="s">
        <v>8593</v>
      </c>
      <c r="F4179" s="356"/>
      <c r="G4179" s="355">
        <v>6835</v>
      </c>
    </row>
    <row r="4180" spans="1:7" hidden="1" x14ac:dyDescent="0.3">
      <c r="A4180" s="356">
        <v>109529</v>
      </c>
      <c r="B4180" s="356">
        <v>823</v>
      </c>
      <c r="C4180" s="356" t="s">
        <v>291</v>
      </c>
      <c r="D4180" s="356">
        <v>8232218</v>
      </c>
      <c r="E4180" s="356" t="s">
        <v>8592</v>
      </c>
      <c r="F4180" s="356"/>
      <c r="G4180" s="355">
        <v>4663.75</v>
      </c>
    </row>
    <row r="4181" spans="1:7" hidden="1" x14ac:dyDescent="0.3">
      <c r="A4181" s="357">
        <v>109534</v>
      </c>
      <c r="B4181" s="357">
        <v>821</v>
      </c>
      <c r="C4181" s="357" t="s">
        <v>849</v>
      </c>
      <c r="D4181" s="357">
        <v>8212225</v>
      </c>
      <c r="E4181" s="357" t="s">
        <v>8591</v>
      </c>
      <c r="F4181" s="357"/>
      <c r="G4181" s="358">
        <v>11391.25</v>
      </c>
    </row>
    <row r="4182" spans="1:7" hidden="1" x14ac:dyDescent="0.3">
      <c r="A4182" s="356">
        <v>109538</v>
      </c>
      <c r="B4182" s="356">
        <v>821</v>
      </c>
      <c r="C4182" s="356" t="s">
        <v>849</v>
      </c>
      <c r="D4182" s="356">
        <v>8212229</v>
      </c>
      <c r="E4182" s="356" t="s">
        <v>8590</v>
      </c>
      <c r="F4182" s="356"/>
      <c r="G4182" s="355">
        <v>7892.5</v>
      </c>
    </row>
    <row r="4183" spans="1:7" hidden="1" x14ac:dyDescent="0.3">
      <c r="A4183" s="356">
        <v>109540</v>
      </c>
      <c r="B4183" s="356">
        <v>821</v>
      </c>
      <c r="C4183" s="356" t="s">
        <v>849</v>
      </c>
      <c r="D4183" s="356">
        <v>8212231</v>
      </c>
      <c r="E4183" s="356" t="s">
        <v>8589</v>
      </c>
      <c r="F4183" s="356"/>
      <c r="G4183" s="355">
        <v>7982.5</v>
      </c>
    </row>
    <row r="4184" spans="1:7" hidden="1" x14ac:dyDescent="0.3">
      <c r="A4184" s="356">
        <v>109546</v>
      </c>
      <c r="B4184" s="356">
        <v>821</v>
      </c>
      <c r="C4184" s="356" t="s">
        <v>849</v>
      </c>
      <c r="D4184" s="356">
        <v>8212237</v>
      </c>
      <c r="E4184" s="356" t="s">
        <v>8588</v>
      </c>
      <c r="F4184" s="356"/>
      <c r="G4184" s="355">
        <v>11796.25</v>
      </c>
    </row>
    <row r="4185" spans="1:7" hidden="1" x14ac:dyDescent="0.3">
      <c r="A4185" s="356">
        <v>109548</v>
      </c>
      <c r="B4185" s="356">
        <v>821</v>
      </c>
      <c r="C4185" s="356" t="s">
        <v>849</v>
      </c>
      <c r="D4185" s="356">
        <v>8212239</v>
      </c>
      <c r="E4185" s="356" t="s">
        <v>8587</v>
      </c>
      <c r="F4185" s="356"/>
      <c r="G4185" s="355">
        <v>8511.25</v>
      </c>
    </row>
    <row r="4186" spans="1:7" hidden="1" x14ac:dyDescent="0.3">
      <c r="A4186" s="356">
        <v>109552</v>
      </c>
      <c r="B4186" s="356">
        <v>821</v>
      </c>
      <c r="C4186" s="356" t="s">
        <v>849</v>
      </c>
      <c r="D4186" s="356">
        <v>8212243</v>
      </c>
      <c r="E4186" s="356" t="s">
        <v>8078</v>
      </c>
      <c r="F4186" s="356"/>
      <c r="G4186" s="355">
        <v>13258.75</v>
      </c>
    </row>
    <row r="4187" spans="1:7" hidden="1" x14ac:dyDescent="0.3">
      <c r="A4187" s="356">
        <v>109553</v>
      </c>
      <c r="B4187" s="356">
        <v>821</v>
      </c>
      <c r="C4187" s="356" t="s">
        <v>849</v>
      </c>
      <c r="D4187" s="356">
        <v>8212244</v>
      </c>
      <c r="E4187" s="356" t="s">
        <v>8586</v>
      </c>
      <c r="F4187" s="356"/>
      <c r="G4187" s="355">
        <v>9681.25</v>
      </c>
    </row>
    <row r="4188" spans="1:7" hidden="1" x14ac:dyDescent="0.3">
      <c r="A4188" s="356">
        <v>109556</v>
      </c>
      <c r="B4188" s="356">
        <v>821</v>
      </c>
      <c r="C4188" s="356" t="s">
        <v>849</v>
      </c>
      <c r="D4188" s="356">
        <v>8212247</v>
      </c>
      <c r="E4188" s="356" t="s">
        <v>8585</v>
      </c>
      <c r="F4188" s="356"/>
      <c r="G4188" s="355">
        <v>9231.25</v>
      </c>
    </row>
    <row r="4189" spans="1:7" hidden="1" x14ac:dyDescent="0.3">
      <c r="A4189" s="356">
        <v>109558</v>
      </c>
      <c r="B4189" s="356">
        <v>821</v>
      </c>
      <c r="C4189" s="356" t="s">
        <v>849</v>
      </c>
      <c r="D4189" s="356">
        <v>8212250</v>
      </c>
      <c r="E4189" s="356" t="s">
        <v>1936</v>
      </c>
      <c r="F4189" s="356"/>
      <c r="G4189" s="355">
        <v>10322.5</v>
      </c>
    </row>
    <row r="4190" spans="1:7" hidden="1" x14ac:dyDescent="0.3">
      <c r="A4190" s="357">
        <v>109560</v>
      </c>
      <c r="B4190" s="357">
        <v>821</v>
      </c>
      <c r="C4190" s="357" t="s">
        <v>849</v>
      </c>
      <c r="D4190" s="357">
        <v>8212252</v>
      </c>
      <c r="E4190" s="357" t="s">
        <v>8584</v>
      </c>
      <c r="F4190" s="357"/>
      <c r="G4190" s="358">
        <v>10738.75</v>
      </c>
    </row>
    <row r="4191" spans="1:7" hidden="1" x14ac:dyDescent="0.3">
      <c r="A4191" s="356">
        <v>109562</v>
      </c>
      <c r="B4191" s="356">
        <v>821</v>
      </c>
      <c r="C4191" s="356" t="s">
        <v>849</v>
      </c>
      <c r="D4191" s="356">
        <v>8212254</v>
      </c>
      <c r="E4191" s="356" t="s">
        <v>8583</v>
      </c>
      <c r="F4191" s="356"/>
      <c r="G4191" s="355">
        <v>9107.5</v>
      </c>
    </row>
    <row r="4192" spans="1:7" hidden="1" x14ac:dyDescent="0.3">
      <c r="A4192" s="356">
        <v>109564</v>
      </c>
      <c r="B4192" s="356">
        <v>821</v>
      </c>
      <c r="C4192" s="356" t="s">
        <v>849</v>
      </c>
      <c r="D4192" s="356">
        <v>8212256</v>
      </c>
      <c r="E4192" s="356" t="s">
        <v>8582</v>
      </c>
      <c r="F4192" s="356"/>
      <c r="G4192" s="355">
        <v>10637.5</v>
      </c>
    </row>
    <row r="4193" spans="1:7" hidden="1" x14ac:dyDescent="0.3">
      <c r="A4193" s="356">
        <v>109567</v>
      </c>
      <c r="B4193" s="356">
        <v>821</v>
      </c>
      <c r="C4193" s="356" t="s">
        <v>849</v>
      </c>
      <c r="D4193" s="356">
        <v>8212259</v>
      </c>
      <c r="E4193" s="356" t="s">
        <v>8581</v>
      </c>
      <c r="F4193" s="356"/>
      <c r="G4193" s="355">
        <v>15272.5</v>
      </c>
    </row>
    <row r="4194" spans="1:7" hidden="1" x14ac:dyDescent="0.3">
      <c r="A4194" s="356">
        <v>109570</v>
      </c>
      <c r="B4194" s="356">
        <v>821</v>
      </c>
      <c r="C4194" s="356" t="s">
        <v>849</v>
      </c>
      <c r="D4194" s="356">
        <v>8212262</v>
      </c>
      <c r="E4194" s="356" t="s">
        <v>8580</v>
      </c>
      <c r="F4194" s="356"/>
      <c r="G4194" s="355">
        <v>8038.75</v>
      </c>
    </row>
    <row r="4195" spans="1:7" hidden="1" x14ac:dyDescent="0.3">
      <c r="A4195" s="356">
        <v>109571</v>
      </c>
      <c r="B4195" s="356">
        <v>821</v>
      </c>
      <c r="C4195" s="356" t="s">
        <v>849</v>
      </c>
      <c r="D4195" s="356">
        <v>8212263</v>
      </c>
      <c r="E4195" s="356" t="s">
        <v>8579</v>
      </c>
      <c r="F4195" s="356"/>
      <c r="G4195" s="355">
        <v>9049</v>
      </c>
    </row>
    <row r="4196" spans="1:7" hidden="1" x14ac:dyDescent="0.3">
      <c r="A4196" s="356">
        <v>109572</v>
      </c>
      <c r="B4196" s="356">
        <v>821</v>
      </c>
      <c r="C4196" s="356" t="s">
        <v>849</v>
      </c>
      <c r="D4196" s="356">
        <v>8212264</v>
      </c>
      <c r="E4196" s="356" t="s">
        <v>8578</v>
      </c>
      <c r="F4196" s="356"/>
      <c r="G4196" s="355">
        <v>6970</v>
      </c>
    </row>
    <row r="4197" spans="1:7" hidden="1" x14ac:dyDescent="0.3">
      <c r="A4197" s="356">
        <v>109574</v>
      </c>
      <c r="B4197" s="356">
        <v>821</v>
      </c>
      <c r="C4197" s="356" t="s">
        <v>849</v>
      </c>
      <c r="D4197" s="356">
        <v>8212266</v>
      </c>
      <c r="E4197" s="356" t="s">
        <v>8577</v>
      </c>
      <c r="F4197" s="356"/>
      <c r="G4197" s="355">
        <v>9370.75</v>
      </c>
    </row>
    <row r="4198" spans="1:7" hidden="1" x14ac:dyDescent="0.3">
      <c r="A4198" s="356">
        <v>109575</v>
      </c>
      <c r="B4198" s="356">
        <v>821</v>
      </c>
      <c r="C4198" s="356" t="s">
        <v>849</v>
      </c>
      <c r="D4198" s="356">
        <v>8212267</v>
      </c>
      <c r="E4198" s="356" t="s">
        <v>8576</v>
      </c>
      <c r="F4198" s="356"/>
      <c r="G4198" s="355">
        <v>6643.75</v>
      </c>
    </row>
    <row r="4199" spans="1:7" hidden="1" x14ac:dyDescent="0.3">
      <c r="A4199" s="356">
        <v>109577</v>
      </c>
      <c r="B4199" s="356">
        <v>821</v>
      </c>
      <c r="C4199" s="356" t="s">
        <v>849</v>
      </c>
      <c r="D4199" s="356">
        <v>8212270</v>
      </c>
      <c r="E4199" s="356" t="s">
        <v>8575</v>
      </c>
      <c r="F4199" s="356"/>
      <c r="G4199" s="355">
        <v>7971.25</v>
      </c>
    </row>
    <row r="4200" spans="1:7" hidden="1" x14ac:dyDescent="0.3">
      <c r="A4200" s="356">
        <v>109578</v>
      </c>
      <c r="B4200" s="356">
        <v>821</v>
      </c>
      <c r="C4200" s="356" t="s">
        <v>849</v>
      </c>
      <c r="D4200" s="356">
        <v>8212271</v>
      </c>
      <c r="E4200" s="356" t="s">
        <v>8574</v>
      </c>
      <c r="F4200" s="356"/>
      <c r="G4200" s="355">
        <v>8038.75</v>
      </c>
    </row>
    <row r="4201" spans="1:7" hidden="1" x14ac:dyDescent="0.3">
      <c r="A4201" s="356">
        <v>109579</v>
      </c>
      <c r="B4201" s="356">
        <v>821</v>
      </c>
      <c r="C4201" s="356" t="s">
        <v>849</v>
      </c>
      <c r="D4201" s="356">
        <v>8212272</v>
      </c>
      <c r="E4201" s="356" t="s">
        <v>8573</v>
      </c>
      <c r="F4201" s="356"/>
      <c r="G4201" s="355">
        <v>10854.85</v>
      </c>
    </row>
    <row r="4202" spans="1:7" hidden="1" x14ac:dyDescent="0.3">
      <c r="A4202" s="356">
        <v>109581</v>
      </c>
      <c r="B4202" s="356">
        <v>821</v>
      </c>
      <c r="C4202" s="356" t="s">
        <v>849</v>
      </c>
      <c r="D4202" s="356">
        <v>8212274</v>
      </c>
      <c r="E4202" s="356" t="s">
        <v>8572</v>
      </c>
      <c r="F4202" s="356"/>
      <c r="G4202" s="355">
        <v>7163.5</v>
      </c>
    </row>
    <row r="4203" spans="1:7" hidden="1" x14ac:dyDescent="0.3">
      <c r="A4203" s="356">
        <v>109583</v>
      </c>
      <c r="B4203" s="356">
        <v>821</v>
      </c>
      <c r="C4203" s="356" t="s">
        <v>849</v>
      </c>
      <c r="D4203" s="356">
        <v>8212276</v>
      </c>
      <c r="E4203" s="356" t="s">
        <v>8571</v>
      </c>
      <c r="F4203" s="356"/>
      <c r="G4203" s="355">
        <v>6277</v>
      </c>
    </row>
    <row r="4204" spans="1:7" hidden="1" x14ac:dyDescent="0.3">
      <c r="A4204" s="356">
        <v>109584</v>
      </c>
      <c r="B4204" s="356">
        <v>821</v>
      </c>
      <c r="C4204" s="356" t="s">
        <v>849</v>
      </c>
      <c r="D4204" s="356">
        <v>8212278</v>
      </c>
      <c r="E4204" s="356" t="s">
        <v>8570</v>
      </c>
      <c r="F4204" s="356"/>
      <c r="G4204" s="355">
        <v>8623.75</v>
      </c>
    </row>
    <row r="4205" spans="1:7" hidden="1" x14ac:dyDescent="0.3">
      <c r="A4205" s="356">
        <v>109585</v>
      </c>
      <c r="B4205" s="356">
        <v>823</v>
      </c>
      <c r="C4205" s="356" t="s">
        <v>291</v>
      </c>
      <c r="D4205" s="356">
        <v>8232279</v>
      </c>
      <c r="E4205" s="356" t="s">
        <v>8569</v>
      </c>
      <c r="F4205" s="356"/>
      <c r="G4205" s="355">
        <v>6979</v>
      </c>
    </row>
    <row r="4206" spans="1:7" hidden="1" x14ac:dyDescent="0.3">
      <c r="A4206" s="356">
        <v>109588</v>
      </c>
      <c r="B4206" s="356">
        <v>821</v>
      </c>
      <c r="C4206" s="356" t="s">
        <v>849</v>
      </c>
      <c r="D4206" s="356">
        <v>8212283</v>
      </c>
      <c r="E4206" s="356" t="s">
        <v>8568</v>
      </c>
      <c r="F4206" s="356"/>
      <c r="G4206" s="355">
        <v>9962.5</v>
      </c>
    </row>
    <row r="4207" spans="1:7" hidden="1" x14ac:dyDescent="0.3">
      <c r="A4207" s="356">
        <v>109590</v>
      </c>
      <c r="B4207" s="356">
        <v>822</v>
      </c>
      <c r="C4207" s="356" t="s">
        <v>509</v>
      </c>
      <c r="D4207" s="356">
        <v>8222287</v>
      </c>
      <c r="E4207" s="356" t="s">
        <v>8567</v>
      </c>
      <c r="F4207" s="356"/>
      <c r="G4207" s="355">
        <v>4866.25</v>
      </c>
    </row>
    <row r="4208" spans="1:7" hidden="1" x14ac:dyDescent="0.3">
      <c r="A4208" s="356">
        <v>109591</v>
      </c>
      <c r="B4208" s="356">
        <v>823</v>
      </c>
      <c r="C4208" s="356" t="s">
        <v>291</v>
      </c>
      <c r="D4208" s="356">
        <v>8232289</v>
      </c>
      <c r="E4208" s="356" t="s">
        <v>8566</v>
      </c>
      <c r="F4208" s="356"/>
      <c r="G4208" s="355">
        <v>11632.11</v>
      </c>
    </row>
    <row r="4209" spans="1:7" hidden="1" x14ac:dyDescent="0.3">
      <c r="A4209" s="356">
        <v>109594</v>
      </c>
      <c r="B4209" s="356">
        <v>821</v>
      </c>
      <c r="C4209" s="356" t="s">
        <v>849</v>
      </c>
      <c r="D4209" s="356">
        <v>8212293</v>
      </c>
      <c r="E4209" s="356" t="s">
        <v>8565</v>
      </c>
      <c r="F4209" s="356"/>
      <c r="G4209" s="355">
        <v>8612.5</v>
      </c>
    </row>
    <row r="4210" spans="1:7" hidden="1" x14ac:dyDescent="0.3">
      <c r="A4210" s="356">
        <v>109595</v>
      </c>
      <c r="B4210" s="356">
        <v>823</v>
      </c>
      <c r="C4210" s="356" t="s">
        <v>291</v>
      </c>
      <c r="D4210" s="356">
        <v>8233001</v>
      </c>
      <c r="E4210" s="356" t="s">
        <v>8564</v>
      </c>
      <c r="F4210" s="356"/>
      <c r="G4210" s="355">
        <v>11807.5</v>
      </c>
    </row>
    <row r="4211" spans="1:7" hidden="1" x14ac:dyDescent="0.3">
      <c r="A4211" s="356">
        <v>109599</v>
      </c>
      <c r="B4211" s="356">
        <v>823</v>
      </c>
      <c r="C4211" s="356" t="s">
        <v>291</v>
      </c>
      <c r="D4211" s="356">
        <v>8233006</v>
      </c>
      <c r="E4211" s="356" t="s">
        <v>8563</v>
      </c>
      <c r="F4211" s="356"/>
      <c r="G4211" s="355">
        <v>4787.5</v>
      </c>
    </row>
    <row r="4212" spans="1:7" hidden="1" x14ac:dyDescent="0.3">
      <c r="A4212" s="356">
        <v>109603</v>
      </c>
      <c r="B4212" s="356">
        <v>822</v>
      </c>
      <c r="C4212" s="356" t="s">
        <v>509</v>
      </c>
      <c r="D4212" s="356">
        <v>8223011</v>
      </c>
      <c r="E4212" s="356" t="s">
        <v>8562</v>
      </c>
      <c r="F4212" s="356"/>
      <c r="G4212" s="355">
        <v>6529</v>
      </c>
    </row>
    <row r="4213" spans="1:7" hidden="1" x14ac:dyDescent="0.3">
      <c r="A4213" s="356">
        <v>109604</v>
      </c>
      <c r="B4213" s="356">
        <v>823</v>
      </c>
      <c r="C4213" s="356" t="s">
        <v>291</v>
      </c>
      <c r="D4213" s="356">
        <v>8233012</v>
      </c>
      <c r="E4213" s="356" t="s">
        <v>8561</v>
      </c>
      <c r="F4213" s="356"/>
      <c r="G4213" s="355">
        <v>6444.85</v>
      </c>
    </row>
    <row r="4214" spans="1:7" hidden="1" x14ac:dyDescent="0.3">
      <c r="A4214" s="356">
        <v>109605</v>
      </c>
      <c r="B4214" s="356">
        <v>823</v>
      </c>
      <c r="C4214" s="356" t="s">
        <v>291</v>
      </c>
      <c r="D4214" s="356">
        <v>8233013</v>
      </c>
      <c r="E4214" s="356" t="s">
        <v>8560</v>
      </c>
      <c r="F4214" s="356"/>
      <c r="G4214" s="355">
        <v>6587.5</v>
      </c>
    </row>
    <row r="4215" spans="1:7" hidden="1" x14ac:dyDescent="0.3">
      <c r="A4215" s="356">
        <v>109607</v>
      </c>
      <c r="B4215" s="356">
        <v>823</v>
      </c>
      <c r="C4215" s="356" t="s">
        <v>291</v>
      </c>
      <c r="D4215" s="356">
        <v>8233015</v>
      </c>
      <c r="E4215" s="356" t="s">
        <v>8559</v>
      </c>
      <c r="F4215" s="356"/>
      <c r="G4215" s="355">
        <v>4950.3999999999996</v>
      </c>
    </row>
    <row r="4216" spans="1:7" hidden="1" x14ac:dyDescent="0.3">
      <c r="A4216" s="356">
        <v>109609</v>
      </c>
      <c r="B4216" s="356">
        <v>823</v>
      </c>
      <c r="C4216" s="356" t="s">
        <v>291</v>
      </c>
      <c r="D4216" s="356">
        <v>8233017</v>
      </c>
      <c r="E4216" s="356" t="s">
        <v>8558</v>
      </c>
      <c r="F4216" s="356"/>
      <c r="G4216" s="355">
        <v>4596.25</v>
      </c>
    </row>
    <row r="4217" spans="1:7" hidden="1" x14ac:dyDescent="0.3">
      <c r="A4217" s="356">
        <v>109610</v>
      </c>
      <c r="B4217" s="356">
        <v>822</v>
      </c>
      <c r="C4217" s="356" t="s">
        <v>509</v>
      </c>
      <c r="D4217" s="356">
        <v>8223018</v>
      </c>
      <c r="E4217" s="356" t="s">
        <v>8557</v>
      </c>
      <c r="F4217" s="356"/>
      <c r="G4217" s="355">
        <v>5023.75</v>
      </c>
    </row>
    <row r="4218" spans="1:7" hidden="1" x14ac:dyDescent="0.3">
      <c r="A4218" s="356">
        <v>109611</v>
      </c>
      <c r="B4218" s="356">
        <v>822</v>
      </c>
      <c r="C4218" s="356" t="s">
        <v>509</v>
      </c>
      <c r="D4218" s="356">
        <v>8223020</v>
      </c>
      <c r="E4218" s="356" t="s">
        <v>8556</v>
      </c>
      <c r="F4218" s="356"/>
      <c r="G4218" s="355">
        <v>8826.25</v>
      </c>
    </row>
    <row r="4219" spans="1:7" hidden="1" x14ac:dyDescent="0.3">
      <c r="A4219" s="356">
        <v>109613</v>
      </c>
      <c r="B4219" s="356">
        <v>822</v>
      </c>
      <c r="C4219" s="356" t="s">
        <v>509</v>
      </c>
      <c r="D4219" s="356">
        <v>8223023</v>
      </c>
      <c r="E4219" s="356" t="s">
        <v>8555</v>
      </c>
      <c r="F4219" s="356"/>
      <c r="G4219" s="355">
        <v>4866.25</v>
      </c>
    </row>
    <row r="4220" spans="1:7" hidden="1" x14ac:dyDescent="0.3">
      <c r="A4220" s="356">
        <v>109614</v>
      </c>
      <c r="B4220" s="356">
        <v>822</v>
      </c>
      <c r="C4220" s="356" t="s">
        <v>509</v>
      </c>
      <c r="D4220" s="356">
        <v>8223300</v>
      </c>
      <c r="E4220" s="356" t="s">
        <v>8554</v>
      </c>
      <c r="F4220" s="356" t="s">
        <v>294</v>
      </c>
      <c r="G4220" s="355">
        <v>6349.05</v>
      </c>
    </row>
    <row r="4221" spans="1:7" hidden="1" x14ac:dyDescent="0.3">
      <c r="A4221" s="356">
        <v>109615</v>
      </c>
      <c r="B4221" s="356">
        <v>823</v>
      </c>
      <c r="C4221" s="356" t="s">
        <v>291</v>
      </c>
      <c r="D4221" s="356">
        <v>8233302</v>
      </c>
      <c r="E4221" s="356" t="s">
        <v>8553</v>
      </c>
      <c r="F4221" s="356" t="s">
        <v>294</v>
      </c>
      <c r="G4221" s="355">
        <v>5372.68</v>
      </c>
    </row>
    <row r="4222" spans="1:7" hidden="1" x14ac:dyDescent="0.3">
      <c r="A4222" s="356">
        <v>109617</v>
      </c>
      <c r="B4222" s="356">
        <v>823</v>
      </c>
      <c r="C4222" s="356" t="s">
        <v>291</v>
      </c>
      <c r="D4222" s="356">
        <v>8233307</v>
      </c>
      <c r="E4222" s="356" t="s">
        <v>8552</v>
      </c>
      <c r="F4222" s="356" t="s">
        <v>294</v>
      </c>
      <c r="G4222" s="355">
        <v>5725.75</v>
      </c>
    </row>
    <row r="4223" spans="1:7" hidden="1" x14ac:dyDescent="0.3">
      <c r="A4223" s="356">
        <v>109618</v>
      </c>
      <c r="B4223" s="356">
        <v>823</v>
      </c>
      <c r="C4223" s="356" t="s">
        <v>291</v>
      </c>
      <c r="D4223" s="356">
        <v>8233310</v>
      </c>
      <c r="E4223" s="356" t="s">
        <v>8551</v>
      </c>
      <c r="F4223" s="356" t="s">
        <v>294</v>
      </c>
      <c r="G4223" s="355">
        <v>5620.05</v>
      </c>
    </row>
    <row r="4224" spans="1:7" hidden="1" x14ac:dyDescent="0.3">
      <c r="A4224" s="356">
        <v>109619</v>
      </c>
      <c r="B4224" s="356">
        <v>823</v>
      </c>
      <c r="C4224" s="356" t="s">
        <v>291</v>
      </c>
      <c r="D4224" s="356">
        <v>8233313</v>
      </c>
      <c r="E4224" s="356" t="s">
        <v>8550</v>
      </c>
      <c r="F4224" s="356" t="s">
        <v>294</v>
      </c>
      <c r="G4224" s="355">
        <v>7418.25</v>
      </c>
    </row>
    <row r="4225" spans="1:7" hidden="1" x14ac:dyDescent="0.3">
      <c r="A4225" s="356">
        <v>109621</v>
      </c>
      <c r="B4225" s="356">
        <v>823</v>
      </c>
      <c r="C4225" s="356" t="s">
        <v>291</v>
      </c>
      <c r="D4225" s="356">
        <v>8233323</v>
      </c>
      <c r="E4225" s="356" t="s">
        <v>8549</v>
      </c>
      <c r="F4225" s="356" t="s">
        <v>294</v>
      </c>
      <c r="G4225" s="355">
        <v>5073.3</v>
      </c>
    </row>
    <row r="4226" spans="1:7" hidden="1" x14ac:dyDescent="0.3">
      <c r="A4226" s="356">
        <v>109622</v>
      </c>
      <c r="B4226" s="356">
        <v>822</v>
      </c>
      <c r="C4226" s="356" t="s">
        <v>509</v>
      </c>
      <c r="D4226" s="356">
        <v>8223326</v>
      </c>
      <c r="E4226" s="356" t="s">
        <v>8548</v>
      </c>
      <c r="F4226" s="356" t="s">
        <v>294</v>
      </c>
      <c r="G4226" s="355">
        <v>5510.7</v>
      </c>
    </row>
    <row r="4227" spans="1:7" hidden="1" x14ac:dyDescent="0.3">
      <c r="A4227" s="356">
        <v>109623</v>
      </c>
      <c r="B4227" s="356">
        <v>822</v>
      </c>
      <c r="C4227" s="356" t="s">
        <v>509</v>
      </c>
      <c r="D4227" s="356">
        <v>8223327</v>
      </c>
      <c r="E4227" s="356" t="s">
        <v>8547</v>
      </c>
      <c r="F4227" s="356" t="s">
        <v>294</v>
      </c>
      <c r="G4227" s="355">
        <v>5457.24</v>
      </c>
    </row>
    <row r="4228" spans="1:7" hidden="1" x14ac:dyDescent="0.3">
      <c r="A4228" s="356">
        <v>109624</v>
      </c>
      <c r="B4228" s="356">
        <v>822</v>
      </c>
      <c r="C4228" s="356" t="s">
        <v>509</v>
      </c>
      <c r="D4228" s="356">
        <v>8223328</v>
      </c>
      <c r="E4228" s="356" t="s">
        <v>8546</v>
      </c>
      <c r="F4228" s="356" t="s">
        <v>294</v>
      </c>
      <c r="G4228" s="355">
        <v>6849.99</v>
      </c>
    </row>
    <row r="4229" spans="1:7" hidden="1" x14ac:dyDescent="0.3">
      <c r="A4229" s="356">
        <v>109626</v>
      </c>
      <c r="B4229" s="356">
        <v>823</v>
      </c>
      <c r="C4229" s="356" t="s">
        <v>291</v>
      </c>
      <c r="D4229" s="356">
        <v>8233331</v>
      </c>
      <c r="E4229" s="356" t="s">
        <v>8545</v>
      </c>
      <c r="F4229" s="356" t="s">
        <v>294</v>
      </c>
      <c r="G4229" s="355">
        <v>5121.8999999999996</v>
      </c>
    </row>
    <row r="4230" spans="1:7" hidden="1" x14ac:dyDescent="0.3">
      <c r="A4230" s="356">
        <v>109627</v>
      </c>
      <c r="B4230" s="356">
        <v>822</v>
      </c>
      <c r="C4230" s="356" t="s">
        <v>509</v>
      </c>
      <c r="D4230" s="356">
        <v>8223332</v>
      </c>
      <c r="E4230" s="356" t="s">
        <v>8544</v>
      </c>
      <c r="F4230" s="356" t="s">
        <v>294</v>
      </c>
      <c r="G4230" s="355">
        <v>4979.99</v>
      </c>
    </row>
    <row r="4231" spans="1:7" hidden="1" x14ac:dyDescent="0.3">
      <c r="A4231" s="356">
        <v>109628</v>
      </c>
      <c r="B4231" s="356">
        <v>822</v>
      </c>
      <c r="C4231" s="356" t="s">
        <v>509</v>
      </c>
      <c r="D4231" s="356">
        <v>8223334</v>
      </c>
      <c r="E4231" s="356" t="s">
        <v>3854</v>
      </c>
      <c r="F4231" s="356" t="s">
        <v>294</v>
      </c>
      <c r="G4231" s="355">
        <v>6238.73</v>
      </c>
    </row>
    <row r="4232" spans="1:7" hidden="1" x14ac:dyDescent="0.3">
      <c r="A4232" s="356">
        <v>109633</v>
      </c>
      <c r="B4232" s="356">
        <v>821</v>
      </c>
      <c r="C4232" s="356" t="s">
        <v>849</v>
      </c>
      <c r="D4232" s="356">
        <v>8213354</v>
      </c>
      <c r="E4232" s="356" t="s">
        <v>8543</v>
      </c>
      <c r="F4232" s="356" t="s">
        <v>294</v>
      </c>
      <c r="G4232" s="355">
        <v>8171.55</v>
      </c>
    </row>
    <row r="4233" spans="1:7" hidden="1" x14ac:dyDescent="0.3">
      <c r="A4233" s="356">
        <v>109635</v>
      </c>
      <c r="B4233" s="356">
        <v>821</v>
      </c>
      <c r="C4233" s="356" t="s">
        <v>849</v>
      </c>
      <c r="D4233" s="356">
        <v>8213356</v>
      </c>
      <c r="E4233" s="356" t="s">
        <v>1533</v>
      </c>
      <c r="F4233" s="356" t="s">
        <v>294</v>
      </c>
      <c r="G4233" s="355">
        <v>14307.3</v>
      </c>
    </row>
    <row r="4234" spans="1:7" hidden="1" x14ac:dyDescent="0.3">
      <c r="A4234" s="356">
        <v>109640</v>
      </c>
      <c r="B4234" s="356">
        <v>821</v>
      </c>
      <c r="C4234" s="356" t="s">
        <v>849</v>
      </c>
      <c r="D4234" s="356">
        <v>8213361</v>
      </c>
      <c r="E4234" s="356" t="s">
        <v>736</v>
      </c>
      <c r="F4234" s="356" t="s">
        <v>294</v>
      </c>
      <c r="G4234" s="355">
        <v>9277.2000000000007</v>
      </c>
    </row>
    <row r="4235" spans="1:7" hidden="1" x14ac:dyDescent="0.3">
      <c r="A4235" s="356">
        <v>109661</v>
      </c>
      <c r="B4235" s="356">
        <v>822</v>
      </c>
      <c r="C4235" s="356" t="s">
        <v>509</v>
      </c>
      <c r="D4235" s="356">
        <v>8224050</v>
      </c>
      <c r="E4235" s="356" t="s">
        <v>8542</v>
      </c>
      <c r="F4235" s="356"/>
      <c r="G4235" s="355">
        <v>11931.25</v>
      </c>
    </row>
    <row r="4236" spans="1:7" hidden="1" x14ac:dyDescent="0.3">
      <c r="A4236" s="356">
        <v>109664</v>
      </c>
      <c r="B4236" s="356">
        <v>823</v>
      </c>
      <c r="C4236" s="356" t="s">
        <v>291</v>
      </c>
      <c r="D4236" s="356">
        <v>8233353</v>
      </c>
      <c r="E4236" s="356" t="s">
        <v>8541</v>
      </c>
      <c r="F4236" s="356"/>
      <c r="G4236" s="355">
        <v>8160.7</v>
      </c>
    </row>
    <row r="4237" spans="1:7" hidden="1" x14ac:dyDescent="0.3">
      <c r="A4237" s="356">
        <v>109666</v>
      </c>
      <c r="B4237" s="356">
        <v>822</v>
      </c>
      <c r="C4237" s="356" t="s">
        <v>509</v>
      </c>
      <c r="D4237" s="356">
        <v>8224072</v>
      </c>
      <c r="E4237" s="356" t="s">
        <v>1297</v>
      </c>
      <c r="F4237" s="356"/>
      <c r="G4237" s="355">
        <v>8044.38</v>
      </c>
    </row>
    <row r="4238" spans="1:7" hidden="1" x14ac:dyDescent="0.3">
      <c r="A4238" s="356">
        <v>109669</v>
      </c>
      <c r="B4238" s="356">
        <v>823</v>
      </c>
      <c r="C4238" s="356" t="s">
        <v>291</v>
      </c>
      <c r="D4238" s="356">
        <v>8234078</v>
      </c>
      <c r="E4238" s="356" t="s">
        <v>8540</v>
      </c>
      <c r="F4238" s="356"/>
      <c r="G4238" s="355">
        <v>16875.62</v>
      </c>
    </row>
    <row r="4239" spans="1:7" hidden="1" x14ac:dyDescent="0.3">
      <c r="A4239" s="356">
        <v>109676</v>
      </c>
      <c r="B4239" s="356">
        <v>823</v>
      </c>
      <c r="C4239" s="356" t="s">
        <v>291</v>
      </c>
      <c r="D4239" s="356">
        <v>8234092</v>
      </c>
      <c r="E4239" s="356" t="s">
        <v>8539</v>
      </c>
      <c r="F4239" s="356"/>
      <c r="G4239" s="355">
        <v>7313.12</v>
      </c>
    </row>
    <row r="4240" spans="1:7" hidden="1" x14ac:dyDescent="0.3">
      <c r="A4240" s="356">
        <v>109686</v>
      </c>
      <c r="B4240" s="356">
        <v>821</v>
      </c>
      <c r="C4240" s="356" t="s">
        <v>849</v>
      </c>
      <c r="D4240" s="356">
        <v>8214111</v>
      </c>
      <c r="E4240" s="356" t="s">
        <v>8538</v>
      </c>
      <c r="F4240" s="356"/>
      <c r="G4240" s="355">
        <v>20790.62</v>
      </c>
    </row>
    <row r="4241" spans="1:7" hidden="1" x14ac:dyDescent="0.3">
      <c r="A4241" s="356">
        <v>109689</v>
      </c>
      <c r="B4241" s="356">
        <v>823</v>
      </c>
      <c r="C4241" s="356" t="s">
        <v>291</v>
      </c>
      <c r="D4241" s="356">
        <v>8234120</v>
      </c>
      <c r="E4241" s="356" t="s">
        <v>8537</v>
      </c>
      <c r="F4241" s="356"/>
      <c r="G4241" s="355">
        <v>11711.88</v>
      </c>
    </row>
    <row r="4242" spans="1:7" hidden="1" x14ac:dyDescent="0.3">
      <c r="A4242" s="356">
        <v>109690</v>
      </c>
      <c r="B4242" s="356">
        <v>822</v>
      </c>
      <c r="C4242" s="356" t="s">
        <v>509</v>
      </c>
      <c r="D4242" s="356">
        <v>8224124</v>
      </c>
      <c r="E4242" s="356" t="s">
        <v>8536</v>
      </c>
      <c r="F4242" s="356"/>
      <c r="G4242" s="355">
        <v>23006.880000000001</v>
      </c>
    </row>
    <row r="4243" spans="1:7" hidden="1" x14ac:dyDescent="0.3">
      <c r="A4243" s="356">
        <v>109694</v>
      </c>
      <c r="B4243" s="356">
        <v>823</v>
      </c>
      <c r="C4243" s="356" t="s">
        <v>291</v>
      </c>
      <c r="D4243" s="356">
        <v>8234502</v>
      </c>
      <c r="E4243" s="356" t="s">
        <v>8535</v>
      </c>
      <c r="F4243" s="356"/>
      <c r="G4243" s="355">
        <v>11211.25</v>
      </c>
    </row>
    <row r="4244" spans="1:7" hidden="1" x14ac:dyDescent="0.3">
      <c r="A4244" s="356">
        <v>109702</v>
      </c>
      <c r="B4244" s="356">
        <v>821</v>
      </c>
      <c r="C4244" s="356" t="s">
        <v>849</v>
      </c>
      <c r="D4244" s="356">
        <v>8215201</v>
      </c>
      <c r="E4244" s="356" t="s">
        <v>8534</v>
      </c>
      <c r="F4244" s="356"/>
      <c r="G4244" s="355">
        <v>6970</v>
      </c>
    </row>
    <row r="4245" spans="1:7" hidden="1" x14ac:dyDescent="0.3">
      <c r="A4245" s="356">
        <v>109703</v>
      </c>
      <c r="B4245" s="356">
        <v>823</v>
      </c>
      <c r="C4245" s="356" t="s">
        <v>291</v>
      </c>
      <c r="D4245" s="356">
        <v>8235202</v>
      </c>
      <c r="E4245" s="356" t="s">
        <v>8533</v>
      </c>
      <c r="F4245" s="356" t="s">
        <v>294</v>
      </c>
      <c r="G4245" s="355">
        <v>6859.35</v>
      </c>
    </row>
    <row r="4246" spans="1:7" hidden="1" x14ac:dyDescent="0.3">
      <c r="A4246" s="356">
        <v>109707</v>
      </c>
      <c r="B4246" s="356">
        <v>821</v>
      </c>
      <c r="C4246" s="356" t="s">
        <v>849</v>
      </c>
      <c r="D4246" s="356">
        <v>8215403</v>
      </c>
      <c r="E4246" s="356" t="s">
        <v>8532</v>
      </c>
      <c r="F4246" s="356"/>
      <c r="G4246" s="355">
        <v>24638.12</v>
      </c>
    </row>
    <row r="4247" spans="1:7" hidden="1" x14ac:dyDescent="0.3">
      <c r="A4247" s="356">
        <v>109709</v>
      </c>
      <c r="B4247" s="356">
        <v>821</v>
      </c>
      <c r="C4247" s="356" t="s">
        <v>849</v>
      </c>
      <c r="D4247" s="356">
        <v>8215405</v>
      </c>
      <c r="E4247" s="356" t="s">
        <v>8531</v>
      </c>
      <c r="F4247" s="356"/>
      <c r="G4247" s="355">
        <v>22090</v>
      </c>
    </row>
    <row r="4248" spans="1:7" hidden="1" x14ac:dyDescent="0.3">
      <c r="A4248" s="356">
        <v>109713</v>
      </c>
      <c r="B4248" s="356">
        <v>821</v>
      </c>
      <c r="C4248" s="356" t="s">
        <v>849</v>
      </c>
      <c r="D4248" s="356">
        <v>8215409</v>
      </c>
      <c r="E4248" s="356" t="s">
        <v>8530</v>
      </c>
      <c r="F4248" s="356"/>
      <c r="G4248" s="355">
        <v>22275.62</v>
      </c>
    </row>
    <row r="4249" spans="1:7" hidden="1" x14ac:dyDescent="0.3">
      <c r="A4249" s="356">
        <v>109739</v>
      </c>
      <c r="B4249" s="356">
        <v>823</v>
      </c>
      <c r="C4249" s="356" t="s">
        <v>291</v>
      </c>
      <c r="D4249" s="356">
        <v>8237009</v>
      </c>
      <c r="E4249" s="356" t="s">
        <v>8529</v>
      </c>
      <c r="F4249" s="356"/>
      <c r="G4249" s="355">
        <v>10250.5</v>
      </c>
    </row>
    <row r="4250" spans="1:7" hidden="1" x14ac:dyDescent="0.3">
      <c r="A4250" s="356">
        <v>109742</v>
      </c>
      <c r="B4250" s="356">
        <v>822</v>
      </c>
      <c r="C4250" s="356" t="s">
        <v>509</v>
      </c>
      <c r="D4250" s="356">
        <v>8227012</v>
      </c>
      <c r="E4250" s="356" t="s">
        <v>2018</v>
      </c>
      <c r="F4250" s="356"/>
      <c r="G4250" s="355">
        <v>6490.75</v>
      </c>
    </row>
    <row r="4251" spans="1:7" hidden="1" x14ac:dyDescent="0.3">
      <c r="A4251" s="356">
        <v>109743</v>
      </c>
      <c r="B4251" s="356">
        <v>821</v>
      </c>
      <c r="C4251" s="356" t="s">
        <v>849</v>
      </c>
      <c r="D4251" s="356">
        <v>8217014</v>
      </c>
      <c r="E4251" s="356" t="s">
        <v>8528</v>
      </c>
      <c r="F4251" s="356"/>
      <c r="G4251" s="355">
        <v>11087.5</v>
      </c>
    </row>
    <row r="4252" spans="1:7" hidden="1" x14ac:dyDescent="0.3">
      <c r="A4252" s="356">
        <v>109744</v>
      </c>
      <c r="B4252" s="356">
        <v>821</v>
      </c>
      <c r="C4252" s="356" t="s">
        <v>849</v>
      </c>
      <c r="D4252" s="356">
        <v>8217015</v>
      </c>
      <c r="E4252" s="356" t="s">
        <v>8527</v>
      </c>
      <c r="F4252" s="356"/>
      <c r="G4252" s="355">
        <v>11357.5</v>
      </c>
    </row>
    <row r="4253" spans="1:7" hidden="1" x14ac:dyDescent="0.3">
      <c r="A4253" s="356">
        <v>109745</v>
      </c>
      <c r="B4253" s="356">
        <v>821</v>
      </c>
      <c r="C4253" s="356" t="s">
        <v>849</v>
      </c>
      <c r="D4253" s="356">
        <v>8217016</v>
      </c>
      <c r="E4253" s="356" t="s">
        <v>8526</v>
      </c>
      <c r="F4253" s="356"/>
      <c r="G4253" s="355">
        <v>7948.75</v>
      </c>
    </row>
    <row r="4254" spans="1:7" hidden="1" x14ac:dyDescent="0.3">
      <c r="A4254" s="356">
        <v>109746</v>
      </c>
      <c r="B4254" s="356">
        <v>823</v>
      </c>
      <c r="C4254" s="356" t="s">
        <v>291</v>
      </c>
      <c r="D4254" s="356">
        <v>8237017</v>
      </c>
      <c r="E4254" s="356" t="s">
        <v>8525</v>
      </c>
      <c r="F4254" s="356"/>
      <c r="G4254" s="355">
        <v>11195.5</v>
      </c>
    </row>
    <row r="4255" spans="1:7" hidden="1" x14ac:dyDescent="0.3">
      <c r="A4255" s="356">
        <v>109748</v>
      </c>
      <c r="B4255" s="356">
        <v>870</v>
      </c>
      <c r="C4255" s="356" t="s">
        <v>443</v>
      </c>
      <c r="D4255" s="356">
        <v>8701000</v>
      </c>
      <c r="E4255" s="356" t="s">
        <v>8524</v>
      </c>
      <c r="F4255" s="356"/>
      <c r="G4255" s="355">
        <v>5242</v>
      </c>
    </row>
    <row r="4256" spans="1:7" hidden="1" x14ac:dyDescent="0.3">
      <c r="A4256" s="356">
        <v>109749</v>
      </c>
      <c r="B4256" s="356">
        <v>870</v>
      </c>
      <c r="C4256" s="356" t="s">
        <v>443</v>
      </c>
      <c r="D4256" s="356">
        <v>8701001</v>
      </c>
      <c r="E4256" s="356" t="s">
        <v>8523</v>
      </c>
      <c r="F4256" s="356"/>
      <c r="G4256" s="355">
        <v>4607.5</v>
      </c>
    </row>
    <row r="4257" spans="1:7" hidden="1" x14ac:dyDescent="0.3">
      <c r="A4257" s="356">
        <v>109750</v>
      </c>
      <c r="B4257" s="356">
        <v>870</v>
      </c>
      <c r="C4257" s="356" t="s">
        <v>443</v>
      </c>
      <c r="D4257" s="356">
        <v>8701003</v>
      </c>
      <c r="E4257" s="356" t="s">
        <v>8522</v>
      </c>
      <c r="F4257" s="356"/>
      <c r="G4257" s="355">
        <v>4542.7</v>
      </c>
    </row>
    <row r="4258" spans="1:7" hidden="1" x14ac:dyDescent="0.3">
      <c r="A4258" s="356">
        <v>109751</v>
      </c>
      <c r="B4258" s="356">
        <v>870</v>
      </c>
      <c r="C4258" s="356" t="s">
        <v>443</v>
      </c>
      <c r="D4258" s="356">
        <v>8701004</v>
      </c>
      <c r="E4258" s="356" t="s">
        <v>8521</v>
      </c>
      <c r="F4258" s="356"/>
      <c r="G4258" s="355">
        <v>4985.5</v>
      </c>
    </row>
    <row r="4259" spans="1:7" hidden="1" x14ac:dyDescent="0.3">
      <c r="A4259" s="356">
        <v>109752</v>
      </c>
      <c r="B4259" s="356">
        <v>870</v>
      </c>
      <c r="C4259" s="356" t="s">
        <v>443</v>
      </c>
      <c r="D4259" s="356">
        <v>8701006</v>
      </c>
      <c r="E4259" s="356" t="s">
        <v>8520</v>
      </c>
      <c r="F4259" s="356"/>
      <c r="G4259" s="355">
        <v>4803.25</v>
      </c>
    </row>
    <row r="4260" spans="1:7" hidden="1" x14ac:dyDescent="0.3">
      <c r="A4260" s="356">
        <v>109754</v>
      </c>
      <c r="B4260" s="356">
        <v>868</v>
      </c>
      <c r="C4260" s="356" t="s">
        <v>1064</v>
      </c>
      <c r="D4260" s="356">
        <v>8681011</v>
      </c>
      <c r="E4260" s="356" t="s">
        <v>8519</v>
      </c>
      <c r="F4260" s="356"/>
      <c r="G4260" s="355">
        <v>4459</v>
      </c>
    </row>
    <row r="4261" spans="1:7" hidden="1" x14ac:dyDescent="0.3">
      <c r="A4261" s="356">
        <v>109755</v>
      </c>
      <c r="B4261" s="356">
        <v>869</v>
      </c>
      <c r="C4261" s="356" t="s">
        <v>675</v>
      </c>
      <c r="D4261" s="356">
        <v>8691012</v>
      </c>
      <c r="E4261" s="356" t="s">
        <v>8518</v>
      </c>
      <c r="F4261" s="356"/>
      <c r="G4261" s="355">
        <v>4737.1000000000004</v>
      </c>
    </row>
    <row r="4262" spans="1:7" hidden="1" x14ac:dyDescent="0.3">
      <c r="A4262" s="356">
        <v>109756</v>
      </c>
      <c r="B4262" s="356">
        <v>868</v>
      </c>
      <c r="C4262" s="356" t="s">
        <v>1064</v>
      </c>
      <c r="D4262" s="356">
        <v>8681013</v>
      </c>
      <c r="E4262" s="356" t="s">
        <v>8517</v>
      </c>
      <c r="F4262" s="356"/>
      <c r="G4262" s="355">
        <v>4643.05</v>
      </c>
    </row>
    <row r="4263" spans="1:7" hidden="1" x14ac:dyDescent="0.3">
      <c r="A4263" s="356">
        <v>109757</v>
      </c>
      <c r="B4263" s="356">
        <v>869</v>
      </c>
      <c r="C4263" s="356" t="s">
        <v>675</v>
      </c>
      <c r="D4263" s="356">
        <v>8691014</v>
      </c>
      <c r="E4263" s="356" t="s">
        <v>8516</v>
      </c>
      <c r="F4263" s="356"/>
      <c r="G4263" s="355">
        <v>4911.25</v>
      </c>
    </row>
    <row r="4264" spans="1:7" hidden="1" x14ac:dyDescent="0.3">
      <c r="A4264" s="356">
        <v>109758</v>
      </c>
      <c r="B4264" s="356">
        <v>868</v>
      </c>
      <c r="C4264" s="356" t="s">
        <v>1064</v>
      </c>
      <c r="D4264" s="356">
        <v>8681016</v>
      </c>
      <c r="E4264" s="356" t="s">
        <v>8515</v>
      </c>
      <c r="F4264" s="356"/>
      <c r="G4264" s="355">
        <v>5039.5</v>
      </c>
    </row>
    <row r="4265" spans="1:7" hidden="1" x14ac:dyDescent="0.3">
      <c r="A4265" s="356">
        <v>109759</v>
      </c>
      <c r="B4265" s="356">
        <v>872</v>
      </c>
      <c r="C4265" s="356" t="s">
        <v>616</v>
      </c>
      <c r="D4265" s="356">
        <v>8721017</v>
      </c>
      <c r="E4265" s="356" t="s">
        <v>8514</v>
      </c>
      <c r="F4265" s="356"/>
      <c r="G4265" s="355">
        <v>5245.74</v>
      </c>
    </row>
    <row r="4266" spans="1:7" hidden="1" x14ac:dyDescent="0.3">
      <c r="A4266" s="356">
        <v>109760</v>
      </c>
      <c r="B4266" s="356">
        <v>871</v>
      </c>
      <c r="C4266" s="356" t="s">
        <v>1264</v>
      </c>
      <c r="D4266" s="356">
        <v>8711020</v>
      </c>
      <c r="E4266" s="356" t="s">
        <v>8513</v>
      </c>
      <c r="F4266" s="356"/>
      <c r="G4266" s="355">
        <v>5181.7</v>
      </c>
    </row>
    <row r="4267" spans="1:7" hidden="1" x14ac:dyDescent="0.3">
      <c r="A4267" s="356">
        <v>109761</v>
      </c>
      <c r="B4267" s="356">
        <v>871</v>
      </c>
      <c r="C4267" s="356" t="s">
        <v>1264</v>
      </c>
      <c r="D4267" s="356">
        <v>8711021</v>
      </c>
      <c r="E4267" s="356" t="s">
        <v>8512</v>
      </c>
      <c r="F4267" s="356"/>
      <c r="G4267" s="355">
        <v>4850.5</v>
      </c>
    </row>
    <row r="4268" spans="1:7" hidden="1" x14ac:dyDescent="0.3">
      <c r="A4268" s="356">
        <v>109762</v>
      </c>
      <c r="B4268" s="356">
        <v>871</v>
      </c>
      <c r="C4268" s="356" t="s">
        <v>1264</v>
      </c>
      <c r="D4268" s="356">
        <v>8711022</v>
      </c>
      <c r="E4268" s="356" t="s">
        <v>8511</v>
      </c>
      <c r="F4268" s="356"/>
      <c r="G4268" s="355">
        <v>5053</v>
      </c>
    </row>
    <row r="4269" spans="1:7" hidden="1" x14ac:dyDescent="0.3">
      <c r="A4269" s="356">
        <v>109763</v>
      </c>
      <c r="B4269" s="356">
        <v>871</v>
      </c>
      <c r="C4269" s="356" t="s">
        <v>1264</v>
      </c>
      <c r="D4269" s="356">
        <v>8711023</v>
      </c>
      <c r="E4269" s="356" t="s">
        <v>8510</v>
      </c>
      <c r="F4269" s="356"/>
      <c r="G4269" s="355">
        <v>4909</v>
      </c>
    </row>
    <row r="4270" spans="1:7" hidden="1" x14ac:dyDescent="0.3">
      <c r="A4270" s="356">
        <v>109765</v>
      </c>
      <c r="B4270" s="356">
        <v>871</v>
      </c>
      <c r="C4270" s="356" t="s">
        <v>1264</v>
      </c>
      <c r="D4270" s="356">
        <v>8711025</v>
      </c>
      <c r="E4270" s="356" t="s">
        <v>8509</v>
      </c>
      <c r="F4270" s="356"/>
      <c r="G4270" s="355">
        <v>4713.25</v>
      </c>
    </row>
    <row r="4271" spans="1:7" hidden="1" x14ac:dyDescent="0.3">
      <c r="A4271" s="356">
        <v>109776</v>
      </c>
      <c r="B4271" s="356">
        <v>870</v>
      </c>
      <c r="C4271" s="356" t="s">
        <v>443</v>
      </c>
      <c r="D4271" s="356">
        <v>8702000</v>
      </c>
      <c r="E4271" s="356" t="s">
        <v>8508</v>
      </c>
      <c r="F4271" s="356"/>
      <c r="G4271" s="355">
        <v>11575.75</v>
      </c>
    </row>
    <row r="4272" spans="1:7" hidden="1" x14ac:dyDescent="0.3">
      <c r="A4272" s="356">
        <v>109778</v>
      </c>
      <c r="B4272" s="356">
        <v>870</v>
      </c>
      <c r="C4272" s="356" t="s">
        <v>443</v>
      </c>
      <c r="D4272" s="356">
        <v>8702003</v>
      </c>
      <c r="E4272" s="356" t="s">
        <v>8507</v>
      </c>
      <c r="F4272" s="356"/>
      <c r="G4272" s="355">
        <v>9028.75</v>
      </c>
    </row>
    <row r="4273" spans="1:7" hidden="1" x14ac:dyDescent="0.3">
      <c r="A4273" s="356">
        <v>109779</v>
      </c>
      <c r="B4273" s="356">
        <v>870</v>
      </c>
      <c r="C4273" s="356" t="s">
        <v>443</v>
      </c>
      <c r="D4273" s="356">
        <v>8702005</v>
      </c>
      <c r="E4273" s="356" t="s">
        <v>8506</v>
      </c>
      <c r="F4273" s="356"/>
      <c r="G4273" s="355">
        <v>6882.25</v>
      </c>
    </row>
    <row r="4274" spans="1:7" hidden="1" x14ac:dyDescent="0.3">
      <c r="A4274" s="356">
        <v>109780</v>
      </c>
      <c r="B4274" s="356">
        <v>870</v>
      </c>
      <c r="C4274" s="356" t="s">
        <v>443</v>
      </c>
      <c r="D4274" s="356">
        <v>8702006</v>
      </c>
      <c r="E4274" s="356" t="s">
        <v>8505</v>
      </c>
      <c r="F4274" s="356"/>
      <c r="G4274" s="355">
        <v>7820.5</v>
      </c>
    </row>
    <row r="4275" spans="1:7" hidden="1" x14ac:dyDescent="0.3">
      <c r="A4275" s="356">
        <v>109781</v>
      </c>
      <c r="B4275" s="356">
        <v>870</v>
      </c>
      <c r="C4275" s="356" t="s">
        <v>443</v>
      </c>
      <c r="D4275" s="356">
        <v>8702007</v>
      </c>
      <c r="E4275" s="356" t="s">
        <v>8504</v>
      </c>
      <c r="F4275" s="356"/>
      <c r="G4275" s="355">
        <v>8016.25</v>
      </c>
    </row>
    <row r="4276" spans="1:7" hidden="1" x14ac:dyDescent="0.3">
      <c r="A4276" s="356">
        <v>109782</v>
      </c>
      <c r="B4276" s="356">
        <v>870</v>
      </c>
      <c r="C4276" s="356" t="s">
        <v>443</v>
      </c>
      <c r="D4276" s="356">
        <v>8702008</v>
      </c>
      <c r="E4276" s="356" t="s">
        <v>8503</v>
      </c>
      <c r="F4276" s="356"/>
      <c r="G4276" s="355">
        <v>7343.5</v>
      </c>
    </row>
    <row r="4277" spans="1:7" hidden="1" x14ac:dyDescent="0.3">
      <c r="A4277" s="356">
        <v>109786</v>
      </c>
      <c r="B4277" s="356">
        <v>870</v>
      </c>
      <c r="C4277" s="356" t="s">
        <v>443</v>
      </c>
      <c r="D4277" s="356">
        <v>8702016</v>
      </c>
      <c r="E4277" s="356" t="s">
        <v>8502</v>
      </c>
      <c r="F4277" s="356"/>
      <c r="G4277" s="355">
        <v>6988</v>
      </c>
    </row>
    <row r="4278" spans="1:7" hidden="1" x14ac:dyDescent="0.3">
      <c r="A4278" s="356">
        <v>109787</v>
      </c>
      <c r="B4278" s="356">
        <v>870</v>
      </c>
      <c r="C4278" s="356" t="s">
        <v>443</v>
      </c>
      <c r="D4278" s="356">
        <v>8702018</v>
      </c>
      <c r="E4278" s="356" t="s">
        <v>6077</v>
      </c>
      <c r="F4278" s="356"/>
      <c r="G4278" s="355">
        <v>6859.75</v>
      </c>
    </row>
    <row r="4279" spans="1:7" hidden="1" x14ac:dyDescent="0.3">
      <c r="A4279" s="356">
        <v>109788</v>
      </c>
      <c r="B4279" s="356">
        <v>870</v>
      </c>
      <c r="C4279" s="356" t="s">
        <v>443</v>
      </c>
      <c r="D4279" s="356">
        <v>8702019</v>
      </c>
      <c r="E4279" s="356" t="s">
        <v>8501</v>
      </c>
      <c r="F4279" s="356"/>
      <c r="G4279" s="355">
        <v>9062.5</v>
      </c>
    </row>
    <row r="4280" spans="1:7" hidden="1" x14ac:dyDescent="0.3">
      <c r="A4280" s="356">
        <v>109789</v>
      </c>
      <c r="B4280" s="356">
        <v>870</v>
      </c>
      <c r="C4280" s="356" t="s">
        <v>443</v>
      </c>
      <c r="D4280" s="356">
        <v>8702020</v>
      </c>
      <c r="E4280" s="356" t="s">
        <v>8500</v>
      </c>
      <c r="F4280" s="356"/>
      <c r="G4280" s="355">
        <v>8644</v>
      </c>
    </row>
    <row r="4281" spans="1:7" hidden="1" x14ac:dyDescent="0.3">
      <c r="A4281" s="356">
        <v>109790</v>
      </c>
      <c r="B4281" s="356">
        <v>870</v>
      </c>
      <c r="C4281" s="356" t="s">
        <v>443</v>
      </c>
      <c r="D4281" s="356">
        <v>8702021</v>
      </c>
      <c r="E4281" s="356" t="s">
        <v>8499</v>
      </c>
      <c r="F4281" s="356"/>
      <c r="G4281" s="355">
        <v>8646.25</v>
      </c>
    </row>
    <row r="4282" spans="1:7" hidden="1" x14ac:dyDescent="0.3">
      <c r="A4282" s="356">
        <v>109793</v>
      </c>
      <c r="B4282" s="356">
        <v>870</v>
      </c>
      <c r="C4282" s="356" t="s">
        <v>443</v>
      </c>
      <c r="D4282" s="356">
        <v>8702024</v>
      </c>
      <c r="E4282" s="356" t="s">
        <v>8498</v>
      </c>
      <c r="F4282" s="356"/>
      <c r="G4282" s="355">
        <v>9042.25</v>
      </c>
    </row>
    <row r="4283" spans="1:7" hidden="1" x14ac:dyDescent="0.3">
      <c r="A4283" s="356">
        <v>109794</v>
      </c>
      <c r="B4283" s="356">
        <v>870</v>
      </c>
      <c r="C4283" s="356" t="s">
        <v>443</v>
      </c>
      <c r="D4283" s="356">
        <v>8702026</v>
      </c>
      <c r="E4283" s="356" t="s">
        <v>8497</v>
      </c>
      <c r="F4283" s="356"/>
      <c r="G4283" s="355">
        <v>9062.5</v>
      </c>
    </row>
    <row r="4284" spans="1:7" hidden="1" x14ac:dyDescent="0.3">
      <c r="A4284" s="356">
        <v>109795</v>
      </c>
      <c r="B4284" s="356">
        <v>870</v>
      </c>
      <c r="C4284" s="356" t="s">
        <v>443</v>
      </c>
      <c r="D4284" s="356">
        <v>8702027</v>
      </c>
      <c r="E4284" s="356" t="s">
        <v>8496</v>
      </c>
      <c r="F4284" s="356"/>
      <c r="G4284" s="355">
        <v>10671.25</v>
      </c>
    </row>
    <row r="4285" spans="1:7" hidden="1" x14ac:dyDescent="0.3">
      <c r="A4285" s="356">
        <v>109796</v>
      </c>
      <c r="B4285" s="356">
        <v>870</v>
      </c>
      <c r="C4285" s="356" t="s">
        <v>443</v>
      </c>
      <c r="D4285" s="356">
        <v>8702029</v>
      </c>
      <c r="E4285" s="356" t="s">
        <v>6649</v>
      </c>
      <c r="F4285" s="356"/>
      <c r="G4285" s="355">
        <v>8601.25</v>
      </c>
    </row>
    <row r="4286" spans="1:7" hidden="1" x14ac:dyDescent="0.3">
      <c r="A4286" s="356">
        <v>109799</v>
      </c>
      <c r="B4286" s="356">
        <v>870</v>
      </c>
      <c r="C4286" s="356" t="s">
        <v>443</v>
      </c>
      <c r="D4286" s="356">
        <v>8702034</v>
      </c>
      <c r="E4286" s="356" t="s">
        <v>735</v>
      </c>
      <c r="F4286" s="356"/>
      <c r="G4286" s="355">
        <v>9040</v>
      </c>
    </row>
    <row r="4287" spans="1:7" hidden="1" x14ac:dyDescent="0.3">
      <c r="A4287" s="356">
        <v>109800</v>
      </c>
      <c r="B4287" s="356">
        <v>870</v>
      </c>
      <c r="C4287" s="356" t="s">
        <v>443</v>
      </c>
      <c r="D4287" s="356">
        <v>8702036</v>
      </c>
      <c r="E4287" s="356" t="s">
        <v>8495</v>
      </c>
      <c r="F4287" s="356"/>
      <c r="G4287" s="355">
        <v>8590</v>
      </c>
    </row>
    <row r="4288" spans="1:7" hidden="1" x14ac:dyDescent="0.3">
      <c r="A4288" s="356">
        <v>109802</v>
      </c>
      <c r="B4288" s="356">
        <v>869</v>
      </c>
      <c r="C4288" s="356" t="s">
        <v>675</v>
      </c>
      <c r="D4288" s="356">
        <v>8692050</v>
      </c>
      <c r="E4288" s="356" t="s">
        <v>8494</v>
      </c>
      <c r="F4288" s="356"/>
      <c r="G4288" s="355">
        <v>4776.25</v>
      </c>
    </row>
    <row r="4289" spans="1:7" hidden="1" x14ac:dyDescent="0.3">
      <c r="A4289" s="356">
        <v>109805</v>
      </c>
      <c r="B4289" s="356">
        <v>867</v>
      </c>
      <c r="C4289" s="356" t="s">
        <v>835</v>
      </c>
      <c r="D4289" s="356">
        <v>8672057</v>
      </c>
      <c r="E4289" s="356" t="s">
        <v>8493</v>
      </c>
      <c r="F4289" s="356"/>
      <c r="G4289" s="355">
        <v>6566.35</v>
      </c>
    </row>
    <row r="4290" spans="1:7" hidden="1" x14ac:dyDescent="0.3">
      <c r="A4290" s="356">
        <v>109807</v>
      </c>
      <c r="B4290" s="356">
        <v>867</v>
      </c>
      <c r="C4290" s="356" t="s">
        <v>835</v>
      </c>
      <c r="D4290" s="356">
        <v>8672060</v>
      </c>
      <c r="E4290" s="356" t="s">
        <v>8492</v>
      </c>
      <c r="F4290" s="356"/>
      <c r="G4290" s="355">
        <v>10552</v>
      </c>
    </row>
    <row r="4291" spans="1:7" hidden="1" x14ac:dyDescent="0.3">
      <c r="A4291" s="356">
        <v>109810</v>
      </c>
      <c r="B4291" s="356">
        <v>869</v>
      </c>
      <c r="C4291" s="356" t="s">
        <v>675</v>
      </c>
      <c r="D4291" s="356">
        <v>8692063</v>
      </c>
      <c r="E4291" s="356" t="s">
        <v>8491</v>
      </c>
      <c r="F4291" s="356"/>
      <c r="G4291" s="355">
        <v>6272.5</v>
      </c>
    </row>
    <row r="4292" spans="1:7" hidden="1" x14ac:dyDescent="0.3">
      <c r="A4292" s="356">
        <v>109811</v>
      </c>
      <c r="B4292" s="356">
        <v>869</v>
      </c>
      <c r="C4292" s="356" t="s">
        <v>675</v>
      </c>
      <c r="D4292" s="356">
        <v>8692064</v>
      </c>
      <c r="E4292" s="356" t="s">
        <v>8490</v>
      </c>
      <c r="F4292" s="356"/>
      <c r="G4292" s="355">
        <v>5113.75</v>
      </c>
    </row>
    <row r="4293" spans="1:7" hidden="1" x14ac:dyDescent="0.3">
      <c r="A4293" s="356">
        <v>109813</v>
      </c>
      <c r="B4293" s="356">
        <v>869</v>
      </c>
      <c r="C4293" s="356" t="s">
        <v>675</v>
      </c>
      <c r="D4293" s="356">
        <v>8692066</v>
      </c>
      <c r="E4293" s="356" t="s">
        <v>8489</v>
      </c>
      <c r="F4293" s="356"/>
      <c r="G4293" s="355">
        <v>4720</v>
      </c>
    </row>
    <row r="4294" spans="1:7" hidden="1" x14ac:dyDescent="0.3">
      <c r="A4294" s="356">
        <v>109815</v>
      </c>
      <c r="B4294" s="356">
        <v>869</v>
      </c>
      <c r="C4294" s="356" t="s">
        <v>675</v>
      </c>
      <c r="D4294" s="356">
        <v>8692068</v>
      </c>
      <c r="E4294" s="356" t="s">
        <v>8488</v>
      </c>
      <c r="F4294" s="356"/>
      <c r="G4294" s="355">
        <v>6070</v>
      </c>
    </row>
    <row r="4295" spans="1:7" hidden="1" x14ac:dyDescent="0.3">
      <c r="A4295" s="356">
        <v>109816</v>
      </c>
      <c r="B4295" s="356">
        <v>869</v>
      </c>
      <c r="C4295" s="356" t="s">
        <v>675</v>
      </c>
      <c r="D4295" s="356">
        <v>8692069</v>
      </c>
      <c r="E4295" s="356" t="s">
        <v>8487</v>
      </c>
      <c r="F4295" s="356"/>
      <c r="G4295" s="355">
        <v>8387.5</v>
      </c>
    </row>
    <row r="4296" spans="1:7" hidden="1" x14ac:dyDescent="0.3">
      <c r="A4296" s="356">
        <v>109817</v>
      </c>
      <c r="B4296" s="356">
        <v>869</v>
      </c>
      <c r="C4296" s="356" t="s">
        <v>675</v>
      </c>
      <c r="D4296" s="356">
        <v>8692070</v>
      </c>
      <c r="E4296" s="356" t="s">
        <v>8486</v>
      </c>
      <c r="F4296" s="356"/>
      <c r="G4296" s="355">
        <v>4776.25</v>
      </c>
    </row>
    <row r="4297" spans="1:7" hidden="1" x14ac:dyDescent="0.3">
      <c r="A4297" s="356">
        <v>109818</v>
      </c>
      <c r="B4297" s="356">
        <v>868</v>
      </c>
      <c r="C4297" s="356" t="s">
        <v>1064</v>
      </c>
      <c r="D4297" s="356">
        <v>8682071</v>
      </c>
      <c r="E4297" s="356" t="s">
        <v>8485</v>
      </c>
      <c r="F4297" s="356"/>
      <c r="G4297" s="355">
        <v>6913.75</v>
      </c>
    </row>
    <row r="4298" spans="1:7" hidden="1" x14ac:dyDescent="0.3">
      <c r="A4298" s="356">
        <v>109819</v>
      </c>
      <c r="B4298" s="356">
        <v>868</v>
      </c>
      <c r="C4298" s="356" t="s">
        <v>1064</v>
      </c>
      <c r="D4298" s="356">
        <v>8682072</v>
      </c>
      <c r="E4298" s="356" t="s">
        <v>8484</v>
      </c>
      <c r="F4298" s="356"/>
      <c r="G4298" s="355">
        <v>8016.25</v>
      </c>
    </row>
    <row r="4299" spans="1:7" hidden="1" x14ac:dyDescent="0.3">
      <c r="A4299" s="356">
        <v>109820</v>
      </c>
      <c r="B4299" s="356">
        <v>868</v>
      </c>
      <c r="C4299" s="356" t="s">
        <v>1064</v>
      </c>
      <c r="D4299" s="356">
        <v>8682074</v>
      </c>
      <c r="E4299" s="356" t="s">
        <v>8483</v>
      </c>
      <c r="F4299" s="356"/>
      <c r="G4299" s="355">
        <v>8412.25</v>
      </c>
    </row>
    <row r="4300" spans="1:7" hidden="1" x14ac:dyDescent="0.3">
      <c r="A4300" s="356">
        <v>109821</v>
      </c>
      <c r="B4300" s="356">
        <v>868</v>
      </c>
      <c r="C4300" s="356" t="s">
        <v>1064</v>
      </c>
      <c r="D4300" s="356">
        <v>8682077</v>
      </c>
      <c r="E4300" s="356" t="s">
        <v>8482</v>
      </c>
      <c r="F4300" s="356"/>
      <c r="G4300" s="355">
        <v>8826.25</v>
      </c>
    </row>
    <row r="4301" spans="1:7" hidden="1" x14ac:dyDescent="0.3">
      <c r="A4301" s="356">
        <v>109825</v>
      </c>
      <c r="B4301" s="356">
        <v>869</v>
      </c>
      <c r="C4301" s="356" t="s">
        <v>675</v>
      </c>
      <c r="D4301" s="356">
        <v>8692083</v>
      </c>
      <c r="E4301" s="356" t="s">
        <v>8481</v>
      </c>
      <c r="F4301" s="356"/>
      <c r="G4301" s="355">
        <v>7937.5</v>
      </c>
    </row>
    <row r="4302" spans="1:7" hidden="1" x14ac:dyDescent="0.3">
      <c r="A4302" s="356">
        <v>109826</v>
      </c>
      <c r="B4302" s="356">
        <v>869</v>
      </c>
      <c r="C4302" s="356" t="s">
        <v>675</v>
      </c>
      <c r="D4302" s="356">
        <v>8692084</v>
      </c>
      <c r="E4302" s="356" t="s">
        <v>8480</v>
      </c>
      <c r="F4302" s="356"/>
      <c r="G4302" s="355">
        <v>7356.1</v>
      </c>
    </row>
    <row r="4303" spans="1:7" hidden="1" x14ac:dyDescent="0.3">
      <c r="A4303" s="356">
        <v>109827</v>
      </c>
      <c r="B4303" s="356">
        <v>868</v>
      </c>
      <c r="C4303" s="356" t="s">
        <v>1064</v>
      </c>
      <c r="D4303" s="356">
        <v>8682085</v>
      </c>
      <c r="E4303" s="356" t="s">
        <v>8479</v>
      </c>
      <c r="F4303" s="356"/>
      <c r="G4303" s="355">
        <v>6317.5</v>
      </c>
    </row>
    <row r="4304" spans="1:7" hidden="1" x14ac:dyDescent="0.3">
      <c r="A4304" s="356">
        <v>109828</v>
      </c>
      <c r="B4304" s="356">
        <v>867</v>
      </c>
      <c r="C4304" s="356" t="s">
        <v>835</v>
      </c>
      <c r="D4304" s="356">
        <v>8672087</v>
      </c>
      <c r="E4304" s="356" t="s">
        <v>8478</v>
      </c>
      <c r="F4304" s="356"/>
      <c r="G4304" s="355">
        <v>10017.85</v>
      </c>
    </row>
    <row r="4305" spans="1:7" hidden="1" x14ac:dyDescent="0.3">
      <c r="A4305" s="356">
        <v>109829</v>
      </c>
      <c r="B4305" s="356">
        <v>872</v>
      </c>
      <c r="C4305" s="356" t="s">
        <v>616</v>
      </c>
      <c r="D4305" s="356">
        <v>8722088</v>
      </c>
      <c r="E4305" s="356" t="s">
        <v>8477</v>
      </c>
      <c r="F4305" s="356"/>
      <c r="G4305" s="355">
        <v>6317.5</v>
      </c>
    </row>
    <row r="4306" spans="1:7" hidden="1" x14ac:dyDescent="0.3">
      <c r="A4306" s="356">
        <v>109830</v>
      </c>
      <c r="B4306" s="356">
        <v>872</v>
      </c>
      <c r="C4306" s="356" t="s">
        <v>616</v>
      </c>
      <c r="D4306" s="356">
        <v>8722089</v>
      </c>
      <c r="E4306" s="356" t="s">
        <v>8476</v>
      </c>
      <c r="F4306" s="356"/>
      <c r="G4306" s="355">
        <v>6508.75</v>
      </c>
    </row>
    <row r="4307" spans="1:7" hidden="1" x14ac:dyDescent="0.3">
      <c r="A4307" s="356">
        <v>109832</v>
      </c>
      <c r="B4307" s="356">
        <v>868</v>
      </c>
      <c r="C4307" s="356" t="s">
        <v>1064</v>
      </c>
      <c r="D4307" s="356">
        <v>8682092</v>
      </c>
      <c r="E4307" s="356" t="s">
        <v>8475</v>
      </c>
      <c r="F4307" s="356"/>
      <c r="G4307" s="355">
        <v>5473.75</v>
      </c>
    </row>
    <row r="4308" spans="1:7" hidden="1" x14ac:dyDescent="0.3">
      <c r="A4308" s="356">
        <v>109833</v>
      </c>
      <c r="B4308" s="356">
        <v>868</v>
      </c>
      <c r="C4308" s="356" t="s">
        <v>1064</v>
      </c>
      <c r="D4308" s="356">
        <v>8682096</v>
      </c>
      <c r="E4308" s="356" t="s">
        <v>8474</v>
      </c>
      <c r="F4308" s="356"/>
      <c r="G4308" s="355">
        <v>6713.5</v>
      </c>
    </row>
    <row r="4309" spans="1:7" hidden="1" x14ac:dyDescent="0.3">
      <c r="A4309" s="356">
        <v>109835</v>
      </c>
      <c r="B4309" s="356">
        <v>867</v>
      </c>
      <c r="C4309" s="356" t="s">
        <v>835</v>
      </c>
      <c r="D4309" s="356">
        <v>8672099</v>
      </c>
      <c r="E4309" s="356" t="s">
        <v>8473</v>
      </c>
      <c r="F4309" s="356"/>
      <c r="G4309" s="355">
        <v>6351.25</v>
      </c>
    </row>
    <row r="4310" spans="1:7" hidden="1" x14ac:dyDescent="0.3">
      <c r="A4310" s="356">
        <v>109836</v>
      </c>
      <c r="B4310" s="356">
        <v>872</v>
      </c>
      <c r="C4310" s="356" t="s">
        <v>616</v>
      </c>
      <c r="D4310" s="356">
        <v>8722100</v>
      </c>
      <c r="E4310" s="356" t="s">
        <v>8472</v>
      </c>
      <c r="F4310" s="356"/>
      <c r="G4310" s="355">
        <v>7276</v>
      </c>
    </row>
    <row r="4311" spans="1:7" hidden="1" x14ac:dyDescent="0.3">
      <c r="A4311" s="356">
        <v>109837</v>
      </c>
      <c r="B4311" s="356">
        <v>872</v>
      </c>
      <c r="C4311" s="356" t="s">
        <v>616</v>
      </c>
      <c r="D4311" s="356">
        <v>8722101</v>
      </c>
      <c r="E4311" s="356" t="s">
        <v>8471</v>
      </c>
      <c r="F4311" s="356"/>
      <c r="G4311" s="355">
        <v>5800</v>
      </c>
    </row>
    <row r="4312" spans="1:7" hidden="1" x14ac:dyDescent="0.3">
      <c r="A4312" s="356">
        <v>109839</v>
      </c>
      <c r="B4312" s="356">
        <v>872</v>
      </c>
      <c r="C4312" s="356" t="s">
        <v>616</v>
      </c>
      <c r="D4312" s="356">
        <v>8722105</v>
      </c>
      <c r="E4312" s="356" t="s">
        <v>8470</v>
      </c>
      <c r="F4312" s="356"/>
      <c r="G4312" s="355">
        <v>9040.9</v>
      </c>
    </row>
    <row r="4313" spans="1:7" hidden="1" x14ac:dyDescent="0.3">
      <c r="A4313" s="356">
        <v>109841</v>
      </c>
      <c r="B4313" s="356">
        <v>868</v>
      </c>
      <c r="C4313" s="356" t="s">
        <v>1064</v>
      </c>
      <c r="D4313" s="356">
        <v>8682107</v>
      </c>
      <c r="E4313" s="356" t="s">
        <v>8469</v>
      </c>
      <c r="F4313" s="356"/>
      <c r="G4313" s="355">
        <v>5806.75</v>
      </c>
    </row>
    <row r="4314" spans="1:7" hidden="1" x14ac:dyDescent="0.3">
      <c r="A4314" s="356">
        <v>109842</v>
      </c>
      <c r="B4314" s="356">
        <v>868</v>
      </c>
      <c r="C4314" s="356" t="s">
        <v>1064</v>
      </c>
      <c r="D4314" s="356">
        <v>8682108</v>
      </c>
      <c r="E4314" s="356" t="s">
        <v>8468</v>
      </c>
      <c r="F4314" s="356"/>
      <c r="G4314" s="355">
        <v>8027.5</v>
      </c>
    </row>
    <row r="4315" spans="1:7" hidden="1" x14ac:dyDescent="0.3">
      <c r="A4315" s="356">
        <v>109843</v>
      </c>
      <c r="B4315" s="356">
        <v>868</v>
      </c>
      <c r="C4315" s="356" t="s">
        <v>1064</v>
      </c>
      <c r="D4315" s="356">
        <v>8682109</v>
      </c>
      <c r="E4315" s="356" t="s">
        <v>8467</v>
      </c>
      <c r="F4315" s="356"/>
      <c r="G4315" s="355">
        <v>6274.75</v>
      </c>
    </row>
    <row r="4316" spans="1:7" hidden="1" x14ac:dyDescent="0.3">
      <c r="A4316" s="356">
        <v>109844</v>
      </c>
      <c r="B4316" s="356">
        <v>869</v>
      </c>
      <c r="C4316" s="356" t="s">
        <v>675</v>
      </c>
      <c r="D4316" s="356">
        <v>8692110</v>
      </c>
      <c r="E4316" s="356" t="s">
        <v>8466</v>
      </c>
      <c r="F4316" s="356"/>
      <c r="G4316" s="355">
        <v>8770</v>
      </c>
    </row>
    <row r="4317" spans="1:7" hidden="1" x14ac:dyDescent="0.3">
      <c r="A4317" s="356">
        <v>109845</v>
      </c>
      <c r="B4317" s="356">
        <v>869</v>
      </c>
      <c r="C4317" s="356" t="s">
        <v>675</v>
      </c>
      <c r="D4317" s="356">
        <v>8692111</v>
      </c>
      <c r="E4317" s="356" t="s">
        <v>8465</v>
      </c>
      <c r="F4317" s="356"/>
      <c r="G4317" s="355">
        <v>6598.75</v>
      </c>
    </row>
    <row r="4318" spans="1:7" hidden="1" x14ac:dyDescent="0.3">
      <c r="A4318" s="356">
        <v>109846</v>
      </c>
      <c r="B4318" s="356">
        <v>868</v>
      </c>
      <c r="C4318" s="356" t="s">
        <v>1064</v>
      </c>
      <c r="D4318" s="356">
        <v>8682112</v>
      </c>
      <c r="E4318" s="356" t="s">
        <v>8464</v>
      </c>
      <c r="F4318" s="356"/>
      <c r="G4318" s="355">
        <v>6992.5</v>
      </c>
    </row>
    <row r="4319" spans="1:7" hidden="1" x14ac:dyDescent="0.3">
      <c r="A4319" s="356">
        <v>109847</v>
      </c>
      <c r="B4319" s="356">
        <v>867</v>
      </c>
      <c r="C4319" s="356" t="s">
        <v>835</v>
      </c>
      <c r="D4319" s="356">
        <v>8672113</v>
      </c>
      <c r="E4319" s="356" t="s">
        <v>8463</v>
      </c>
      <c r="F4319" s="356"/>
      <c r="G4319" s="355">
        <v>6682.45</v>
      </c>
    </row>
    <row r="4320" spans="1:7" hidden="1" x14ac:dyDescent="0.3">
      <c r="A4320" s="356">
        <v>109850</v>
      </c>
      <c r="B4320" s="356">
        <v>872</v>
      </c>
      <c r="C4320" s="356" t="s">
        <v>616</v>
      </c>
      <c r="D4320" s="356">
        <v>8722116</v>
      </c>
      <c r="E4320" s="356" t="s">
        <v>8462</v>
      </c>
      <c r="F4320" s="356"/>
      <c r="G4320" s="355">
        <v>7566.25</v>
      </c>
    </row>
    <row r="4321" spans="1:7" hidden="1" x14ac:dyDescent="0.3">
      <c r="A4321" s="356">
        <v>109853</v>
      </c>
      <c r="B4321" s="356">
        <v>869</v>
      </c>
      <c r="C4321" s="356" t="s">
        <v>675</v>
      </c>
      <c r="D4321" s="356">
        <v>8692119</v>
      </c>
      <c r="E4321" s="356" t="s">
        <v>8461</v>
      </c>
      <c r="F4321" s="356"/>
      <c r="G4321" s="355">
        <v>6418.75</v>
      </c>
    </row>
    <row r="4322" spans="1:7" hidden="1" x14ac:dyDescent="0.3">
      <c r="A4322" s="356">
        <v>109855</v>
      </c>
      <c r="B4322" s="356">
        <v>872</v>
      </c>
      <c r="C4322" s="356" t="s">
        <v>616</v>
      </c>
      <c r="D4322" s="356">
        <v>8722121</v>
      </c>
      <c r="E4322" s="356" t="s">
        <v>8460</v>
      </c>
      <c r="F4322" s="356"/>
      <c r="G4322" s="355">
        <v>5946.25</v>
      </c>
    </row>
    <row r="4323" spans="1:7" hidden="1" x14ac:dyDescent="0.3">
      <c r="A4323" s="356">
        <v>109856</v>
      </c>
      <c r="B4323" s="356">
        <v>868</v>
      </c>
      <c r="C4323" s="356" t="s">
        <v>1064</v>
      </c>
      <c r="D4323" s="356">
        <v>8682123</v>
      </c>
      <c r="E4323" s="356" t="s">
        <v>8459</v>
      </c>
      <c r="F4323" s="356"/>
      <c r="G4323" s="355">
        <v>6306.25</v>
      </c>
    </row>
    <row r="4324" spans="1:7" hidden="1" x14ac:dyDescent="0.3">
      <c r="A4324" s="356">
        <v>109858</v>
      </c>
      <c r="B4324" s="356">
        <v>869</v>
      </c>
      <c r="C4324" s="356" t="s">
        <v>675</v>
      </c>
      <c r="D4324" s="356">
        <v>8692125</v>
      </c>
      <c r="E4324" s="356" t="s">
        <v>8458</v>
      </c>
      <c r="F4324" s="356"/>
      <c r="G4324" s="355">
        <v>6396.25</v>
      </c>
    </row>
    <row r="4325" spans="1:7" hidden="1" x14ac:dyDescent="0.3">
      <c r="A4325" s="356">
        <v>109861</v>
      </c>
      <c r="B4325" s="356">
        <v>869</v>
      </c>
      <c r="C4325" s="356" t="s">
        <v>675</v>
      </c>
      <c r="D4325" s="356">
        <v>8692128</v>
      </c>
      <c r="E4325" s="356" t="s">
        <v>8457</v>
      </c>
      <c r="F4325" s="356"/>
      <c r="G4325" s="355">
        <v>6848.5</v>
      </c>
    </row>
    <row r="4326" spans="1:7" hidden="1" x14ac:dyDescent="0.3">
      <c r="A4326" s="356">
        <v>109863</v>
      </c>
      <c r="B4326" s="356">
        <v>872</v>
      </c>
      <c r="C4326" s="356" t="s">
        <v>616</v>
      </c>
      <c r="D4326" s="356">
        <v>8722130</v>
      </c>
      <c r="E4326" s="356" t="s">
        <v>8456</v>
      </c>
      <c r="F4326" s="356"/>
      <c r="G4326" s="355">
        <v>6778.75</v>
      </c>
    </row>
    <row r="4327" spans="1:7" hidden="1" x14ac:dyDescent="0.3">
      <c r="A4327" s="356">
        <v>109864</v>
      </c>
      <c r="B4327" s="356">
        <v>869</v>
      </c>
      <c r="C4327" s="356" t="s">
        <v>675</v>
      </c>
      <c r="D4327" s="356">
        <v>8692131</v>
      </c>
      <c r="E4327" s="356" t="s">
        <v>8455</v>
      </c>
      <c r="F4327" s="356"/>
      <c r="G4327" s="355">
        <v>6201.17</v>
      </c>
    </row>
    <row r="4328" spans="1:7" hidden="1" x14ac:dyDescent="0.3">
      <c r="A4328" s="356">
        <v>109866</v>
      </c>
      <c r="B4328" s="356">
        <v>869</v>
      </c>
      <c r="C4328" s="356" t="s">
        <v>675</v>
      </c>
      <c r="D4328" s="356">
        <v>8692133</v>
      </c>
      <c r="E4328" s="356" t="s">
        <v>973</v>
      </c>
      <c r="F4328" s="356"/>
      <c r="G4328" s="355">
        <v>7667.5</v>
      </c>
    </row>
    <row r="4329" spans="1:7" hidden="1" x14ac:dyDescent="0.3">
      <c r="A4329" s="356">
        <v>109867</v>
      </c>
      <c r="B4329" s="356">
        <v>867</v>
      </c>
      <c r="C4329" s="356" t="s">
        <v>835</v>
      </c>
      <c r="D4329" s="356">
        <v>8672135</v>
      </c>
      <c r="E4329" s="356" t="s">
        <v>8454</v>
      </c>
      <c r="F4329" s="356"/>
      <c r="G4329" s="355">
        <v>8263.75</v>
      </c>
    </row>
    <row r="4330" spans="1:7" hidden="1" x14ac:dyDescent="0.3">
      <c r="A4330" s="356">
        <v>109869</v>
      </c>
      <c r="B4330" s="356">
        <v>872</v>
      </c>
      <c r="C4330" s="356" t="s">
        <v>616</v>
      </c>
      <c r="D4330" s="356">
        <v>8722137</v>
      </c>
      <c r="E4330" s="356" t="s">
        <v>8453</v>
      </c>
      <c r="F4330" s="356"/>
      <c r="G4330" s="355">
        <v>7388.5</v>
      </c>
    </row>
    <row r="4331" spans="1:7" hidden="1" x14ac:dyDescent="0.3">
      <c r="A4331" s="356">
        <v>109870</v>
      </c>
      <c r="B4331" s="356">
        <v>867</v>
      </c>
      <c r="C4331" s="356" t="s">
        <v>835</v>
      </c>
      <c r="D4331" s="356">
        <v>8672138</v>
      </c>
      <c r="E4331" s="356" t="s">
        <v>8452</v>
      </c>
      <c r="F4331" s="356"/>
      <c r="G4331" s="355">
        <v>10490.35</v>
      </c>
    </row>
    <row r="4332" spans="1:7" hidden="1" x14ac:dyDescent="0.3">
      <c r="A4332" s="356">
        <v>109871</v>
      </c>
      <c r="B4332" s="356">
        <v>869</v>
      </c>
      <c r="C4332" s="356" t="s">
        <v>675</v>
      </c>
      <c r="D4332" s="356">
        <v>8692140</v>
      </c>
      <c r="E4332" s="356" t="s">
        <v>8451</v>
      </c>
      <c r="F4332" s="356"/>
      <c r="G4332" s="355">
        <v>9096.25</v>
      </c>
    </row>
    <row r="4333" spans="1:7" hidden="1" x14ac:dyDescent="0.3">
      <c r="A4333" s="356">
        <v>109873</v>
      </c>
      <c r="B4333" s="356">
        <v>868</v>
      </c>
      <c r="C4333" s="356" t="s">
        <v>1064</v>
      </c>
      <c r="D4333" s="356">
        <v>8682143</v>
      </c>
      <c r="E4333" s="356" t="s">
        <v>8450</v>
      </c>
      <c r="F4333" s="356"/>
      <c r="G4333" s="355">
        <v>6672.1</v>
      </c>
    </row>
    <row r="4334" spans="1:7" hidden="1" x14ac:dyDescent="0.3">
      <c r="A4334" s="356">
        <v>109875</v>
      </c>
      <c r="B4334" s="356">
        <v>869</v>
      </c>
      <c r="C4334" s="356" t="s">
        <v>675</v>
      </c>
      <c r="D4334" s="356">
        <v>8692145</v>
      </c>
      <c r="E4334" s="356" t="s">
        <v>8449</v>
      </c>
      <c r="F4334" s="356"/>
      <c r="G4334" s="355">
        <v>5856.25</v>
      </c>
    </row>
    <row r="4335" spans="1:7" hidden="1" x14ac:dyDescent="0.3">
      <c r="A4335" s="356">
        <v>109876</v>
      </c>
      <c r="B4335" s="356">
        <v>872</v>
      </c>
      <c r="C4335" s="356" t="s">
        <v>616</v>
      </c>
      <c r="D4335" s="356">
        <v>8722146</v>
      </c>
      <c r="E4335" s="356" t="s">
        <v>8448</v>
      </c>
      <c r="F4335" s="356"/>
      <c r="G4335" s="355">
        <v>8995</v>
      </c>
    </row>
    <row r="4336" spans="1:7" hidden="1" x14ac:dyDescent="0.3">
      <c r="A4336" s="356">
        <v>109877</v>
      </c>
      <c r="B4336" s="356">
        <v>872</v>
      </c>
      <c r="C4336" s="356" t="s">
        <v>616</v>
      </c>
      <c r="D4336" s="356">
        <v>8722148</v>
      </c>
      <c r="E4336" s="356" t="s">
        <v>8447</v>
      </c>
      <c r="F4336" s="356"/>
      <c r="G4336" s="355">
        <v>6531.25</v>
      </c>
    </row>
    <row r="4337" spans="1:7" hidden="1" x14ac:dyDescent="0.3">
      <c r="A4337" s="356">
        <v>109878</v>
      </c>
      <c r="B4337" s="356">
        <v>872</v>
      </c>
      <c r="C4337" s="356" t="s">
        <v>616</v>
      </c>
      <c r="D4337" s="356">
        <v>8722149</v>
      </c>
      <c r="E4337" s="356" t="s">
        <v>8446</v>
      </c>
      <c r="F4337" s="356"/>
      <c r="G4337" s="355">
        <v>8376.25</v>
      </c>
    </row>
    <row r="4338" spans="1:7" hidden="1" x14ac:dyDescent="0.3">
      <c r="A4338" s="356">
        <v>109883</v>
      </c>
      <c r="B4338" s="356">
        <v>867</v>
      </c>
      <c r="C4338" s="356" t="s">
        <v>835</v>
      </c>
      <c r="D4338" s="356">
        <v>8672154</v>
      </c>
      <c r="E4338" s="356" t="s">
        <v>8445</v>
      </c>
      <c r="F4338" s="356"/>
      <c r="G4338" s="355">
        <v>6372.4</v>
      </c>
    </row>
    <row r="4339" spans="1:7" hidden="1" x14ac:dyDescent="0.3">
      <c r="A4339" s="356">
        <v>109884</v>
      </c>
      <c r="B4339" s="356">
        <v>868</v>
      </c>
      <c r="C4339" s="356" t="s">
        <v>1064</v>
      </c>
      <c r="D4339" s="356">
        <v>8682155</v>
      </c>
      <c r="E4339" s="356" t="s">
        <v>8444</v>
      </c>
      <c r="F4339" s="356"/>
      <c r="G4339" s="355">
        <v>5158.75</v>
      </c>
    </row>
    <row r="4340" spans="1:7" hidden="1" x14ac:dyDescent="0.3">
      <c r="A4340" s="356">
        <v>109887</v>
      </c>
      <c r="B4340" s="356">
        <v>869</v>
      </c>
      <c r="C4340" s="356" t="s">
        <v>675</v>
      </c>
      <c r="D4340" s="356">
        <v>8692158</v>
      </c>
      <c r="E4340" s="356" t="s">
        <v>8443</v>
      </c>
      <c r="F4340" s="356"/>
      <c r="G4340" s="355">
        <v>6343.15</v>
      </c>
    </row>
    <row r="4341" spans="1:7" hidden="1" x14ac:dyDescent="0.3">
      <c r="A4341" s="356">
        <v>109888</v>
      </c>
      <c r="B4341" s="356">
        <v>868</v>
      </c>
      <c r="C4341" s="356" t="s">
        <v>1064</v>
      </c>
      <c r="D4341" s="356">
        <v>8682159</v>
      </c>
      <c r="E4341" s="356" t="s">
        <v>7912</v>
      </c>
      <c r="F4341" s="356"/>
      <c r="G4341" s="355">
        <v>8736.25</v>
      </c>
    </row>
    <row r="4342" spans="1:7" hidden="1" x14ac:dyDescent="0.3">
      <c r="A4342" s="356">
        <v>109889</v>
      </c>
      <c r="B4342" s="356">
        <v>872</v>
      </c>
      <c r="C4342" s="356" t="s">
        <v>616</v>
      </c>
      <c r="D4342" s="356">
        <v>8722160</v>
      </c>
      <c r="E4342" s="356" t="s">
        <v>8442</v>
      </c>
      <c r="F4342" s="356"/>
      <c r="G4342" s="355">
        <v>6025</v>
      </c>
    </row>
    <row r="4343" spans="1:7" hidden="1" x14ac:dyDescent="0.3">
      <c r="A4343" s="356">
        <v>109890</v>
      </c>
      <c r="B4343" s="356">
        <v>872</v>
      </c>
      <c r="C4343" s="356" t="s">
        <v>616</v>
      </c>
      <c r="D4343" s="356">
        <v>8722161</v>
      </c>
      <c r="E4343" s="356" t="s">
        <v>8441</v>
      </c>
      <c r="F4343" s="356"/>
      <c r="G4343" s="355">
        <v>6677.5</v>
      </c>
    </row>
    <row r="4344" spans="1:7" hidden="1" x14ac:dyDescent="0.3">
      <c r="A4344" s="356">
        <v>109893</v>
      </c>
      <c r="B4344" s="356">
        <v>867</v>
      </c>
      <c r="C4344" s="356" t="s">
        <v>835</v>
      </c>
      <c r="D4344" s="356">
        <v>8672165</v>
      </c>
      <c r="E4344" s="356" t="s">
        <v>8440</v>
      </c>
      <c r="F4344" s="356"/>
      <c r="G4344" s="355">
        <v>8822.2000000000007</v>
      </c>
    </row>
    <row r="4345" spans="1:7" hidden="1" x14ac:dyDescent="0.3">
      <c r="A4345" s="356">
        <v>109894</v>
      </c>
      <c r="B4345" s="356">
        <v>872</v>
      </c>
      <c r="C4345" s="356" t="s">
        <v>616</v>
      </c>
      <c r="D4345" s="356">
        <v>8722167</v>
      </c>
      <c r="E4345" s="356" t="s">
        <v>8439</v>
      </c>
      <c r="F4345" s="356"/>
      <c r="G4345" s="355">
        <v>8635</v>
      </c>
    </row>
    <row r="4346" spans="1:7" hidden="1" x14ac:dyDescent="0.3">
      <c r="A4346" s="356">
        <v>109896</v>
      </c>
      <c r="B4346" s="356">
        <v>869</v>
      </c>
      <c r="C4346" s="356" t="s">
        <v>675</v>
      </c>
      <c r="D4346" s="356">
        <v>8692174</v>
      </c>
      <c r="E4346" s="356" t="s">
        <v>8438</v>
      </c>
      <c r="F4346" s="356"/>
      <c r="G4346" s="355">
        <v>6430</v>
      </c>
    </row>
    <row r="4347" spans="1:7" hidden="1" x14ac:dyDescent="0.3">
      <c r="A4347" s="356">
        <v>109897</v>
      </c>
      <c r="B4347" s="356">
        <v>868</v>
      </c>
      <c r="C4347" s="356" t="s">
        <v>1064</v>
      </c>
      <c r="D4347" s="356">
        <v>8682176</v>
      </c>
      <c r="E4347" s="356" t="s">
        <v>8437</v>
      </c>
      <c r="F4347" s="356"/>
      <c r="G4347" s="355">
        <v>7330</v>
      </c>
    </row>
    <row r="4348" spans="1:7" hidden="1" x14ac:dyDescent="0.3">
      <c r="A4348" s="356">
        <v>109898</v>
      </c>
      <c r="B4348" s="356">
        <v>869</v>
      </c>
      <c r="C4348" s="356" t="s">
        <v>675</v>
      </c>
      <c r="D4348" s="356">
        <v>8692180</v>
      </c>
      <c r="E4348" s="356" t="s">
        <v>8436</v>
      </c>
      <c r="F4348" s="356"/>
      <c r="G4348" s="355">
        <v>6137.5</v>
      </c>
    </row>
    <row r="4349" spans="1:7" hidden="1" x14ac:dyDescent="0.3">
      <c r="A4349" s="356">
        <v>109899</v>
      </c>
      <c r="B4349" s="356">
        <v>872</v>
      </c>
      <c r="C4349" s="356" t="s">
        <v>616</v>
      </c>
      <c r="D4349" s="356">
        <v>8722184</v>
      </c>
      <c r="E4349" s="356" t="s">
        <v>8435</v>
      </c>
      <c r="F4349" s="356"/>
      <c r="G4349" s="355">
        <v>6688.75</v>
      </c>
    </row>
    <row r="4350" spans="1:7" hidden="1" x14ac:dyDescent="0.3">
      <c r="A4350" s="356">
        <v>109907</v>
      </c>
      <c r="B4350" s="356">
        <v>868</v>
      </c>
      <c r="C4350" s="356" t="s">
        <v>1064</v>
      </c>
      <c r="D4350" s="356">
        <v>8682202</v>
      </c>
      <c r="E4350" s="356" t="s">
        <v>8434</v>
      </c>
      <c r="F4350" s="356"/>
      <c r="G4350" s="355">
        <v>8455</v>
      </c>
    </row>
    <row r="4351" spans="1:7" hidden="1" x14ac:dyDescent="0.3">
      <c r="A4351" s="356">
        <v>109920</v>
      </c>
      <c r="B4351" s="356">
        <v>870</v>
      </c>
      <c r="C4351" s="356" t="s">
        <v>443</v>
      </c>
      <c r="D4351" s="356">
        <v>8702226</v>
      </c>
      <c r="E4351" s="356" t="s">
        <v>8433</v>
      </c>
      <c r="F4351" s="356"/>
      <c r="G4351" s="355">
        <v>11328.25</v>
      </c>
    </row>
    <row r="4352" spans="1:7" hidden="1" x14ac:dyDescent="0.3">
      <c r="A4352" s="356">
        <v>109921</v>
      </c>
      <c r="B4352" s="356">
        <v>872</v>
      </c>
      <c r="C4352" s="356" t="s">
        <v>616</v>
      </c>
      <c r="D4352" s="356">
        <v>8722227</v>
      </c>
      <c r="E4352" s="356" t="s">
        <v>8432</v>
      </c>
      <c r="F4352" s="356"/>
      <c r="G4352" s="355">
        <v>8803.75</v>
      </c>
    </row>
    <row r="4353" spans="1:7" hidden="1" x14ac:dyDescent="0.3">
      <c r="A4353" s="356">
        <v>109922</v>
      </c>
      <c r="B4353" s="356">
        <v>867</v>
      </c>
      <c r="C4353" s="356" t="s">
        <v>835</v>
      </c>
      <c r="D4353" s="356">
        <v>8672228</v>
      </c>
      <c r="E4353" s="356" t="s">
        <v>8431</v>
      </c>
      <c r="F4353" s="356"/>
      <c r="G4353" s="355">
        <v>8178.7</v>
      </c>
    </row>
    <row r="4354" spans="1:7" hidden="1" x14ac:dyDescent="0.3">
      <c r="A4354" s="356">
        <v>109923</v>
      </c>
      <c r="B4354" s="356">
        <v>869</v>
      </c>
      <c r="C4354" s="356" t="s">
        <v>675</v>
      </c>
      <c r="D4354" s="356">
        <v>8692231</v>
      </c>
      <c r="E4354" s="356" t="s">
        <v>8430</v>
      </c>
      <c r="F4354" s="356"/>
      <c r="G4354" s="355">
        <v>7307.5</v>
      </c>
    </row>
    <row r="4355" spans="1:7" hidden="1" x14ac:dyDescent="0.3">
      <c r="A4355" s="356">
        <v>109924</v>
      </c>
      <c r="B4355" s="356">
        <v>872</v>
      </c>
      <c r="C4355" s="356" t="s">
        <v>616</v>
      </c>
      <c r="D4355" s="356">
        <v>8722232</v>
      </c>
      <c r="E4355" s="356" t="s">
        <v>8429</v>
      </c>
      <c r="F4355" s="356"/>
      <c r="G4355" s="355">
        <v>5950.3</v>
      </c>
    </row>
    <row r="4356" spans="1:7" hidden="1" x14ac:dyDescent="0.3">
      <c r="A4356" s="356">
        <v>109925</v>
      </c>
      <c r="B4356" s="356">
        <v>870</v>
      </c>
      <c r="C4356" s="356" t="s">
        <v>443</v>
      </c>
      <c r="D4356" s="356">
        <v>8702233</v>
      </c>
      <c r="E4356" s="356" t="s">
        <v>8428</v>
      </c>
      <c r="F4356" s="356"/>
      <c r="G4356" s="355">
        <v>6227.5</v>
      </c>
    </row>
    <row r="4357" spans="1:7" hidden="1" x14ac:dyDescent="0.3">
      <c r="A4357" s="356">
        <v>109926</v>
      </c>
      <c r="B4357" s="356">
        <v>870</v>
      </c>
      <c r="C4357" s="356" t="s">
        <v>443</v>
      </c>
      <c r="D4357" s="356">
        <v>8702234</v>
      </c>
      <c r="E4357" s="356" t="s">
        <v>8427</v>
      </c>
      <c r="F4357" s="356"/>
      <c r="G4357" s="355">
        <v>8500</v>
      </c>
    </row>
    <row r="4358" spans="1:7" hidden="1" x14ac:dyDescent="0.3">
      <c r="A4358" s="356">
        <v>109927</v>
      </c>
      <c r="B4358" s="356">
        <v>872</v>
      </c>
      <c r="C4358" s="356" t="s">
        <v>616</v>
      </c>
      <c r="D4358" s="356">
        <v>8722235</v>
      </c>
      <c r="E4358" s="356" t="s">
        <v>8426</v>
      </c>
      <c r="F4358" s="356"/>
      <c r="G4358" s="355">
        <v>9116.5</v>
      </c>
    </row>
    <row r="4359" spans="1:7" hidden="1" x14ac:dyDescent="0.3">
      <c r="A4359" s="356">
        <v>109929</v>
      </c>
      <c r="B4359" s="356">
        <v>872</v>
      </c>
      <c r="C4359" s="356" t="s">
        <v>616</v>
      </c>
      <c r="D4359" s="356">
        <v>8722237</v>
      </c>
      <c r="E4359" s="356" t="s">
        <v>8425</v>
      </c>
      <c r="F4359" s="356"/>
      <c r="G4359" s="355">
        <v>11053.75</v>
      </c>
    </row>
    <row r="4360" spans="1:7" hidden="1" x14ac:dyDescent="0.3">
      <c r="A4360" s="356">
        <v>109930</v>
      </c>
      <c r="B4360" s="356">
        <v>872</v>
      </c>
      <c r="C4360" s="356" t="s">
        <v>616</v>
      </c>
      <c r="D4360" s="356">
        <v>8722238</v>
      </c>
      <c r="E4360" s="356" t="s">
        <v>1396</v>
      </c>
      <c r="F4360" s="356"/>
      <c r="G4360" s="355">
        <v>9089.5</v>
      </c>
    </row>
    <row r="4361" spans="1:7" hidden="1" x14ac:dyDescent="0.3">
      <c r="A4361" s="356">
        <v>109931</v>
      </c>
      <c r="B4361" s="356">
        <v>869</v>
      </c>
      <c r="C4361" s="356" t="s">
        <v>675</v>
      </c>
      <c r="D4361" s="356">
        <v>8692239</v>
      </c>
      <c r="E4361" s="356" t="s">
        <v>8424</v>
      </c>
      <c r="F4361" s="356"/>
      <c r="G4361" s="355">
        <v>6610</v>
      </c>
    </row>
    <row r="4362" spans="1:7" hidden="1" x14ac:dyDescent="0.3">
      <c r="A4362" s="356">
        <v>109932</v>
      </c>
      <c r="B4362" s="356">
        <v>869</v>
      </c>
      <c r="C4362" s="356" t="s">
        <v>675</v>
      </c>
      <c r="D4362" s="356">
        <v>8692240</v>
      </c>
      <c r="E4362" s="356" t="s">
        <v>8423</v>
      </c>
      <c r="F4362" s="356"/>
      <c r="G4362" s="355">
        <v>7206.25</v>
      </c>
    </row>
    <row r="4363" spans="1:7" hidden="1" x14ac:dyDescent="0.3">
      <c r="A4363" s="356">
        <v>109937</v>
      </c>
      <c r="B4363" s="356">
        <v>869</v>
      </c>
      <c r="C4363" s="356" t="s">
        <v>675</v>
      </c>
      <c r="D4363" s="356">
        <v>8692246</v>
      </c>
      <c r="E4363" s="356" t="s">
        <v>8422</v>
      </c>
      <c r="F4363" s="356"/>
      <c r="G4363" s="355">
        <v>9294.25</v>
      </c>
    </row>
    <row r="4364" spans="1:7" hidden="1" x14ac:dyDescent="0.3">
      <c r="A4364" s="356">
        <v>109938</v>
      </c>
      <c r="B4364" s="356">
        <v>868</v>
      </c>
      <c r="C4364" s="356" t="s">
        <v>1064</v>
      </c>
      <c r="D4364" s="356">
        <v>8682247</v>
      </c>
      <c r="E4364" s="356" t="s">
        <v>8421</v>
      </c>
      <c r="F4364" s="356"/>
      <c r="G4364" s="355">
        <v>6378.25</v>
      </c>
    </row>
    <row r="4365" spans="1:7" hidden="1" x14ac:dyDescent="0.3">
      <c r="A4365" s="356">
        <v>109940</v>
      </c>
      <c r="B4365" s="356">
        <v>869</v>
      </c>
      <c r="C4365" s="356" t="s">
        <v>675</v>
      </c>
      <c r="D4365" s="356">
        <v>8692249</v>
      </c>
      <c r="E4365" s="356" t="s">
        <v>8420</v>
      </c>
      <c r="F4365" s="356"/>
      <c r="G4365" s="355">
        <v>6360.25</v>
      </c>
    </row>
    <row r="4366" spans="1:7" hidden="1" x14ac:dyDescent="0.3">
      <c r="A4366" s="356">
        <v>109941</v>
      </c>
      <c r="B4366" s="356">
        <v>867</v>
      </c>
      <c r="C4366" s="356" t="s">
        <v>835</v>
      </c>
      <c r="D4366" s="356">
        <v>8672250</v>
      </c>
      <c r="E4366" s="356" t="s">
        <v>8419</v>
      </c>
      <c r="F4366" s="356"/>
      <c r="G4366" s="355">
        <v>8826.25</v>
      </c>
    </row>
    <row r="4367" spans="1:7" hidden="1" x14ac:dyDescent="0.3">
      <c r="A4367" s="356">
        <v>109942</v>
      </c>
      <c r="B4367" s="356">
        <v>867</v>
      </c>
      <c r="C4367" s="356" t="s">
        <v>835</v>
      </c>
      <c r="D4367" s="356">
        <v>8672251</v>
      </c>
      <c r="E4367" s="356" t="s">
        <v>8418</v>
      </c>
      <c r="F4367" s="356"/>
      <c r="G4367" s="355">
        <v>11202.48</v>
      </c>
    </row>
    <row r="4368" spans="1:7" hidden="1" x14ac:dyDescent="0.3">
      <c r="A4368" s="356">
        <v>109943</v>
      </c>
      <c r="B4368" s="356">
        <v>871</v>
      </c>
      <c r="C4368" s="356" t="s">
        <v>1264</v>
      </c>
      <c r="D4368" s="356">
        <v>8712252</v>
      </c>
      <c r="E4368" s="356" t="s">
        <v>8417</v>
      </c>
      <c r="F4368" s="356"/>
      <c r="G4368" s="355">
        <v>11479</v>
      </c>
    </row>
    <row r="4369" spans="1:7" hidden="1" x14ac:dyDescent="0.3">
      <c r="A4369" s="356">
        <v>109944</v>
      </c>
      <c r="B4369" s="356">
        <v>870</v>
      </c>
      <c r="C4369" s="356" t="s">
        <v>443</v>
      </c>
      <c r="D4369" s="356">
        <v>8702253</v>
      </c>
      <c r="E4369" s="356" t="s">
        <v>2543</v>
      </c>
      <c r="F4369" s="356"/>
      <c r="G4369" s="355">
        <v>7602.25</v>
      </c>
    </row>
    <row r="4370" spans="1:7" hidden="1" x14ac:dyDescent="0.3">
      <c r="A4370" s="356">
        <v>109945</v>
      </c>
      <c r="B4370" s="356">
        <v>870</v>
      </c>
      <c r="C4370" s="356" t="s">
        <v>443</v>
      </c>
      <c r="D4370" s="356">
        <v>8703000</v>
      </c>
      <c r="E4370" s="356" t="s">
        <v>8416</v>
      </c>
      <c r="F4370" s="356" t="s">
        <v>294</v>
      </c>
      <c r="G4370" s="355">
        <v>5049</v>
      </c>
    </row>
    <row r="4371" spans="1:7" hidden="1" x14ac:dyDescent="0.3">
      <c r="A4371" s="356">
        <v>109947</v>
      </c>
      <c r="B4371" s="356">
        <v>869</v>
      </c>
      <c r="C4371" s="356" t="s">
        <v>675</v>
      </c>
      <c r="D4371" s="356">
        <v>8693004</v>
      </c>
      <c r="E4371" s="356" t="s">
        <v>8415</v>
      </c>
      <c r="F4371" s="356"/>
      <c r="G4371" s="355">
        <v>5878.75</v>
      </c>
    </row>
    <row r="4372" spans="1:7" hidden="1" x14ac:dyDescent="0.3">
      <c r="A4372" s="356">
        <v>109949</v>
      </c>
      <c r="B4372" s="356">
        <v>869</v>
      </c>
      <c r="C4372" s="356" t="s">
        <v>675</v>
      </c>
      <c r="D4372" s="356">
        <v>8693006</v>
      </c>
      <c r="E4372" s="356" t="s">
        <v>8414</v>
      </c>
      <c r="F4372" s="356"/>
      <c r="G4372" s="355">
        <v>5552.5</v>
      </c>
    </row>
    <row r="4373" spans="1:7" hidden="1" x14ac:dyDescent="0.3">
      <c r="A4373" s="356">
        <v>109950</v>
      </c>
      <c r="B4373" s="356">
        <v>869</v>
      </c>
      <c r="C4373" s="356" t="s">
        <v>675</v>
      </c>
      <c r="D4373" s="356">
        <v>8693007</v>
      </c>
      <c r="E4373" s="356" t="s">
        <v>8413</v>
      </c>
      <c r="F4373" s="356"/>
      <c r="G4373" s="355">
        <v>4506.25</v>
      </c>
    </row>
    <row r="4374" spans="1:7" hidden="1" x14ac:dyDescent="0.3">
      <c r="A4374" s="356">
        <v>109952</v>
      </c>
      <c r="B4374" s="356">
        <v>868</v>
      </c>
      <c r="C4374" s="356" t="s">
        <v>1064</v>
      </c>
      <c r="D4374" s="356">
        <v>8683011</v>
      </c>
      <c r="E4374" s="356" t="s">
        <v>8412</v>
      </c>
      <c r="F4374" s="356"/>
      <c r="G4374" s="355">
        <v>5597.5</v>
      </c>
    </row>
    <row r="4375" spans="1:7" hidden="1" x14ac:dyDescent="0.3">
      <c r="A4375" s="356">
        <v>109954</v>
      </c>
      <c r="B4375" s="356">
        <v>869</v>
      </c>
      <c r="C4375" s="356" t="s">
        <v>675</v>
      </c>
      <c r="D4375" s="356">
        <v>8693013</v>
      </c>
      <c r="E4375" s="356" t="s">
        <v>8411</v>
      </c>
      <c r="F4375" s="356"/>
      <c r="G4375" s="355">
        <v>4607.5</v>
      </c>
    </row>
    <row r="4376" spans="1:7" hidden="1" x14ac:dyDescent="0.3">
      <c r="A4376" s="356">
        <v>109955</v>
      </c>
      <c r="B4376" s="356">
        <v>869</v>
      </c>
      <c r="C4376" s="356" t="s">
        <v>675</v>
      </c>
      <c r="D4376" s="356">
        <v>8693014</v>
      </c>
      <c r="E4376" s="356" t="s">
        <v>8410</v>
      </c>
      <c r="F4376" s="356"/>
      <c r="G4376" s="355">
        <v>5271.25</v>
      </c>
    </row>
    <row r="4377" spans="1:7" hidden="1" x14ac:dyDescent="0.3">
      <c r="A4377" s="356">
        <v>109956</v>
      </c>
      <c r="B4377" s="356">
        <v>869</v>
      </c>
      <c r="C4377" s="356" t="s">
        <v>675</v>
      </c>
      <c r="D4377" s="356">
        <v>8693015</v>
      </c>
      <c r="E4377" s="356" t="s">
        <v>8409</v>
      </c>
      <c r="F4377" s="356"/>
      <c r="G4377" s="355">
        <v>6418.75</v>
      </c>
    </row>
    <row r="4378" spans="1:7" hidden="1" x14ac:dyDescent="0.3">
      <c r="A4378" s="356">
        <v>109957</v>
      </c>
      <c r="B4378" s="356">
        <v>869</v>
      </c>
      <c r="C4378" s="356" t="s">
        <v>675</v>
      </c>
      <c r="D4378" s="356">
        <v>8693016</v>
      </c>
      <c r="E4378" s="356" t="s">
        <v>8408</v>
      </c>
      <c r="F4378" s="356"/>
      <c r="G4378" s="355">
        <v>4292.5</v>
      </c>
    </row>
    <row r="4379" spans="1:7" hidden="1" x14ac:dyDescent="0.3">
      <c r="A4379" s="356">
        <v>109958</v>
      </c>
      <c r="B4379" s="356">
        <v>869</v>
      </c>
      <c r="C4379" s="356" t="s">
        <v>675</v>
      </c>
      <c r="D4379" s="356">
        <v>8693018</v>
      </c>
      <c r="E4379" s="356" t="s">
        <v>8407</v>
      </c>
      <c r="F4379" s="356"/>
      <c r="G4379" s="355">
        <v>6025</v>
      </c>
    </row>
    <row r="4380" spans="1:7" hidden="1" x14ac:dyDescent="0.3">
      <c r="A4380" s="356">
        <v>109959</v>
      </c>
      <c r="B4380" s="356">
        <v>869</v>
      </c>
      <c r="C4380" s="356" t="s">
        <v>675</v>
      </c>
      <c r="D4380" s="356">
        <v>8693020</v>
      </c>
      <c r="E4380" s="356" t="s">
        <v>8406</v>
      </c>
      <c r="F4380" s="356"/>
      <c r="G4380" s="355">
        <v>6115</v>
      </c>
    </row>
    <row r="4381" spans="1:7" hidden="1" x14ac:dyDescent="0.3">
      <c r="A4381" s="356">
        <v>109960</v>
      </c>
      <c r="B4381" s="356">
        <v>868</v>
      </c>
      <c r="C4381" s="356" t="s">
        <v>1064</v>
      </c>
      <c r="D4381" s="356">
        <v>8683021</v>
      </c>
      <c r="E4381" s="356" t="s">
        <v>8405</v>
      </c>
      <c r="F4381" s="356" t="s">
        <v>294</v>
      </c>
      <c r="G4381" s="355">
        <v>6604.2</v>
      </c>
    </row>
    <row r="4382" spans="1:7" hidden="1" x14ac:dyDescent="0.3">
      <c r="A4382" s="356">
        <v>109961</v>
      </c>
      <c r="B4382" s="356">
        <v>868</v>
      </c>
      <c r="C4382" s="356" t="s">
        <v>1064</v>
      </c>
      <c r="D4382" s="356">
        <v>8683022</v>
      </c>
      <c r="E4382" s="356" t="s">
        <v>8404</v>
      </c>
      <c r="F4382" s="356"/>
      <c r="G4382" s="355">
        <v>6340</v>
      </c>
    </row>
    <row r="4383" spans="1:7" hidden="1" x14ac:dyDescent="0.3">
      <c r="A4383" s="356">
        <v>109962</v>
      </c>
      <c r="B4383" s="356">
        <v>867</v>
      </c>
      <c r="C4383" s="356" t="s">
        <v>835</v>
      </c>
      <c r="D4383" s="356">
        <v>8673023</v>
      </c>
      <c r="E4383" s="356" t="s">
        <v>8403</v>
      </c>
      <c r="F4383" s="356"/>
      <c r="G4383" s="355">
        <v>6351.25</v>
      </c>
    </row>
    <row r="4384" spans="1:7" hidden="1" x14ac:dyDescent="0.3">
      <c r="A4384" s="356">
        <v>109963</v>
      </c>
      <c r="B4384" s="356">
        <v>869</v>
      </c>
      <c r="C4384" s="356" t="s">
        <v>675</v>
      </c>
      <c r="D4384" s="356">
        <v>8693024</v>
      </c>
      <c r="E4384" s="356" t="s">
        <v>8402</v>
      </c>
      <c r="F4384" s="356" t="s">
        <v>294</v>
      </c>
      <c r="G4384" s="355">
        <v>5109.75</v>
      </c>
    </row>
    <row r="4385" spans="1:7" hidden="1" x14ac:dyDescent="0.3">
      <c r="A4385" s="356">
        <v>109964</v>
      </c>
      <c r="B4385" s="356">
        <v>869</v>
      </c>
      <c r="C4385" s="356" t="s">
        <v>675</v>
      </c>
      <c r="D4385" s="356">
        <v>8693026</v>
      </c>
      <c r="E4385" s="356" t="s">
        <v>8401</v>
      </c>
      <c r="F4385" s="356"/>
      <c r="G4385" s="355">
        <v>4945</v>
      </c>
    </row>
    <row r="4386" spans="1:7" hidden="1" x14ac:dyDescent="0.3">
      <c r="A4386" s="356">
        <v>109967</v>
      </c>
      <c r="B4386" s="356">
        <v>869</v>
      </c>
      <c r="C4386" s="356" t="s">
        <v>675</v>
      </c>
      <c r="D4386" s="356">
        <v>8693029</v>
      </c>
      <c r="E4386" s="356" t="s">
        <v>8400</v>
      </c>
      <c r="F4386" s="356"/>
      <c r="G4386" s="355">
        <v>5856.25</v>
      </c>
    </row>
    <row r="4387" spans="1:7" hidden="1" x14ac:dyDescent="0.3">
      <c r="A4387" s="356">
        <v>109969</v>
      </c>
      <c r="B4387" s="356">
        <v>868</v>
      </c>
      <c r="C4387" s="356" t="s">
        <v>1064</v>
      </c>
      <c r="D4387" s="356">
        <v>8683031</v>
      </c>
      <c r="E4387" s="356" t="s">
        <v>8399</v>
      </c>
      <c r="F4387" s="356"/>
      <c r="G4387" s="355">
        <v>6513.25</v>
      </c>
    </row>
    <row r="4388" spans="1:7" hidden="1" x14ac:dyDescent="0.3">
      <c r="A4388" s="356">
        <v>109971</v>
      </c>
      <c r="B4388" s="356">
        <v>869</v>
      </c>
      <c r="C4388" s="356" t="s">
        <v>675</v>
      </c>
      <c r="D4388" s="356">
        <v>8693036</v>
      </c>
      <c r="E4388" s="356" t="s">
        <v>8398</v>
      </c>
      <c r="F4388" s="356"/>
      <c r="G4388" s="355">
        <v>5280.25</v>
      </c>
    </row>
    <row r="4389" spans="1:7" hidden="1" x14ac:dyDescent="0.3">
      <c r="A4389" s="356">
        <v>109973</v>
      </c>
      <c r="B4389" s="356">
        <v>867</v>
      </c>
      <c r="C4389" s="356" t="s">
        <v>835</v>
      </c>
      <c r="D4389" s="356">
        <v>8673038</v>
      </c>
      <c r="E4389" s="356" t="s">
        <v>8397</v>
      </c>
      <c r="F4389" s="356" t="s">
        <v>294</v>
      </c>
      <c r="G4389" s="355">
        <v>6628.5</v>
      </c>
    </row>
    <row r="4390" spans="1:7" hidden="1" x14ac:dyDescent="0.3">
      <c r="A4390" s="356">
        <v>109974</v>
      </c>
      <c r="B4390" s="356">
        <v>869</v>
      </c>
      <c r="C4390" s="356" t="s">
        <v>675</v>
      </c>
      <c r="D4390" s="356">
        <v>8693039</v>
      </c>
      <c r="E4390" s="356" t="s">
        <v>8396</v>
      </c>
      <c r="F4390" s="356"/>
      <c r="G4390" s="355">
        <v>5001.25</v>
      </c>
    </row>
    <row r="4391" spans="1:7" hidden="1" x14ac:dyDescent="0.3">
      <c r="A4391" s="356">
        <v>109975</v>
      </c>
      <c r="B4391" s="356">
        <v>869</v>
      </c>
      <c r="C4391" s="356" t="s">
        <v>675</v>
      </c>
      <c r="D4391" s="356">
        <v>8693040</v>
      </c>
      <c r="E4391" s="356" t="s">
        <v>8395</v>
      </c>
      <c r="F4391" s="356"/>
      <c r="G4391" s="355">
        <v>4528.75</v>
      </c>
    </row>
    <row r="4392" spans="1:7" hidden="1" x14ac:dyDescent="0.3">
      <c r="A4392" s="356">
        <v>109976</v>
      </c>
      <c r="B4392" s="356">
        <v>872</v>
      </c>
      <c r="C4392" s="356" t="s">
        <v>616</v>
      </c>
      <c r="D4392" s="356">
        <v>8723041</v>
      </c>
      <c r="E4392" s="356" t="s">
        <v>8394</v>
      </c>
      <c r="F4392" s="356" t="s">
        <v>294</v>
      </c>
      <c r="G4392" s="355">
        <v>8596.7999999999993</v>
      </c>
    </row>
    <row r="4393" spans="1:7" hidden="1" x14ac:dyDescent="0.3">
      <c r="A4393" s="356">
        <v>109977</v>
      </c>
      <c r="B4393" s="356">
        <v>869</v>
      </c>
      <c r="C4393" s="356" t="s">
        <v>675</v>
      </c>
      <c r="D4393" s="356">
        <v>8693042</v>
      </c>
      <c r="E4393" s="356" t="s">
        <v>8393</v>
      </c>
      <c r="F4393" s="356" t="s">
        <v>294</v>
      </c>
      <c r="G4393" s="355">
        <v>6956.55</v>
      </c>
    </row>
    <row r="4394" spans="1:7" hidden="1" x14ac:dyDescent="0.3">
      <c r="A4394" s="356">
        <v>109978</v>
      </c>
      <c r="B4394" s="356">
        <v>869</v>
      </c>
      <c r="C4394" s="356" t="s">
        <v>675</v>
      </c>
      <c r="D4394" s="356">
        <v>8693043</v>
      </c>
      <c r="E4394" s="356" t="s">
        <v>8392</v>
      </c>
      <c r="F4394" s="356"/>
      <c r="G4394" s="355">
        <v>5901.25</v>
      </c>
    </row>
    <row r="4395" spans="1:7" hidden="1" x14ac:dyDescent="0.3">
      <c r="A4395" s="356">
        <v>109979</v>
      </c>
      <c r="B4395" s="356">
        <v>869</v>
      </c>
      <c r="C4395" s="356" t="s">
        <v>675</v>
      </c>
      <c r="D4395" s="356">
        <v>8693044</v>
      </c>
      <c r="E4395" s="356" t="s">
        <v>8391</v>
      </c>
      <c r="F4395" s="356"/>
      <c r="G4395" s="355">
        <v>5057.5</v>
      </c>
    </row>
    <row r="4396" spans="1:7" hidden="1" x14ac:dyDescent="0.3">
      <c r="A4396" s="356">
        <v>109980</v>
      </c>
      <c r="B4396" s="356">
        <v>869</v>
      </c>
      <c r="C4396" s="356" t="s">
        <v>675</v>
      </c>
      <c r="D4396" s="356">
        <v>8693045</v>
      </c>
      <c r="E4396" s="356" t="s">
        <v>8390</v>
      </c>
      <c r="F4396" s="356"/>
      <c r="G4396" s="355">
        <v>7543.75</v>
      </c>
    </row>
    <row r="4397" spans="1:7" hidden="1" x14ac:dyDescent="0.3">
      <c r="A4397" s="356">
        <v>109982</v>
      </c>
      <c r="B4397" s="356">
        <v>867</v>
      </c>
      <c r="C4397" s="356" t="s">
        <v>835</v>
      </c>
      <c r="D4397" s="356">
        <v>8673047</v>
      </c>
      <c r="E4397" s="356" t="s">
        <v>8389</v>
      </c>
      <c r="F4397" s="356"/>
      <c r="G4397" s="355">
        <v>9038.2000000000007</v>
      </c>
    </row>
    <row r="4398" spans="1:7" hidden="1" x14ac:dyDescent="0.3">
      <c r="A4398" s="356">
        <v>109984</v>
      </c>
      <c r="B4398" s="356">
        <v>869</v>
      </c>
      <c r="C4398" s="356" t="s">
        <v>675</v>
      </c>
      <c r="D4398" s="356">
        <v>8693049</v>
      </c>
      <c r="E4398" s="356" t="s">
        <v>8388</v>
      </c>
      <c r="F4398" s="356" t="s">
        <v>294</v>
      </c>
      <c r="G4398" s="355">
        <v>5486.4</v>
      </c>
    </row>
    <row r="4399" spans="1:7" hidden="1" x14ac:dyDescent="0.3">
      <c r="A4399" s="356">
        <v>109987</v>
      </c>
      <c r="B4399" s="356">
        <v>872</v>
      </c>
      <c r="C4399" s="356" t="s">
        <v>616</v>
      </c>
      <c r="D4399" s="356">
        <v>8723055</v>
      </c>
      <c r="E4399" s="356" t="s">
        <v>7476</v>
      </c>
      <c r="F4399" s="356"/>
      <c r="G4399" s="355">
        <v>8342.5</v>
      </c>
    </row>
    <row r="4400" spans="1:7" hidden="1" x14ac:dyDescent="0.3">
      <c r="A4400" s="356">
        <v>109988</v>
      </c>
      <c r="B4400" s="356">
        <v>872</v>
      </c>
      <c r="C4400" s="356" t="s">
        <v>616</v>
      </c>
      <c r="D4400" s="356">
        <v>8723056</v>
      </c>
      <c r="E4400" s="356" t="s">
        <v>8387</v>
      </c>
      <c r="F4400" s="356"/>
      <c r="G4400" s="355">
        <v>7543.75</v>
      </c>
    </row>
    <row r="4401" spans="1:7" hidden="1" x14ac:dyDescent="0.3">
      <c r="A4401" s="356">
        <v>109989</v>
      </c>
      <c r="B4401" s="356">
        <v>872</v>
      </c>
      <c r="C4401" s="356" t="s">
        <v>616</v>
      </c>
      <c r="D4401" s="356">
        <v>8723057</v>
      </c>
      <c r="E4401" s="356" t="s">
        <v>8386</v>
      </c>
      <c r="F4401" s="356"/>
      <c r="G4401" s="355">
        <v>5215</v>
      </c>
    </row>
    <row r="4402" spans="1:7" hidden="1" x14ac:dyDescent="0.3">
      <c r="A4402" s="356">
        <v>109991</v>
      </c>
      <c r="B4402" s="356">
        <v>868</v>
      </c>
      <c r="C4402" s="356" t="s">
        <v>1064</v>
      </c>
      <c r="D4402" s="356">
        <v>8683059</v>
      </c>
      <c r="E4402" s="356" t="s">
        <v>8385</v>
      </c>
      <c r="F4402" s="356"/>
      <c r="G4402" s="355">
        <v>7566.25</v>
      </c>
    </row>
    <row r="4403" spans="1:7" hidden="1" x14ac:dyDescent="0.3">
      <c r="A4403" s="356">
        <v>109993</v>
      </c>
      <c r="B4403" s="356">
        <v>872</v>
      </c>
      <c r="C4403" s="356" t="s">
        <v>616</v>
      </c>
      <c r="D4403" s="356">
        <v>8723061</v>
      </c>
      <c r="E4403" s="356" t="s">
        <v>8384</v>
      </c>
      <c r="F4403" s="356"/>
      <c r="G4403" s="355">
        <v>6013.75</v>
      </c>
    </row>
    <row r="4404" spans="1:7" hidden="1" x14ac:dyDescent="0.3">
      <c r="A4404" s="356">
        <v>109994</v>
      </c>
      <c r="B4404" s="356">
        <v>867</v>
      </c>
      <c r="C4404" s="356" t="s">
        <v>835</v>
      </c>
      <c r="D4404" s="356">
        <v>8673062</v>
      </c>
      <c r="E4404" s="356" t="s">
        <v>8383</v>
      </c>
      <c r="F4404" s="356"/>
      <c r="G4404" s="355">
        <v>6193.75</v>
      </c>
    </row>
    <row r="4405" spans="1:7" hidden="1" x14ac:dyDescent="0.3">
      <c r="A4405" s="356">
        <v>109995</v>
      </c>
      <c r="B4405" s="356">
        <v>871</v>
      </c>
      <c r="C4405" s="356" t="s">
        <v>1264</v>
      </c>
      <c r="D4405" s="356">
        <v>8713070</v>
      </c>
      <c r="E4405" s="356" t="s">
        <v>1868</v>
      </c>
      <c r="F4405" s="356"/>
      <c r="G4405" s="355">
        <v>11004.25</v>
      </c>
    </row>
    <row r="4406" spans="1:7" hidden="1" x14ac:dyDescent="0.3">
      <c r="A4406" s="356">
        <v>109996</v>
      </c>
      <c r="B4406" s="356">
        <v>868</v>
      </c>
      <c r="C4406" s="356" t="s">
        <v>1064</v>
      </c>
      <c r="D4406" s="356">
        <v>8683072</v>
      </c>
      <c r="E4406" s="356" t="s">
        <v>8382</v>
      </c>
      <c r="F4406" s="356"/>
      <c r="G4406" s="355">
        <v>5505.25</v>
      </c>
    </row>
    <row r="4407" spans="1:7" hidden="1" x14ac:dyDescent="0.3">
      <c r="A4407" s="356">
        <v>109997</v>
      </c>
      <c r="B4407" s="356">
        <v>868</v>
      </c>
      <c r="C4407" s="356" t="s">
        <v>1064</v>
      </c>
      <c r="D4407" s="356">
        <v>8683074</v>
      </c>
      <c r="E4407" s="356" t="s">
        <v>8381</v>
      </c>
      <c r="F4407" s="356"/>
      <c r="G4407" s="355">
        <v>5608.75</v>
      </c>
    </row>
    <row r="4408" spans="1:7" hidden="1" x14ac:dyDescent="0.3">
      <c r="A4408" s="356">
        <v>109999</v>
      </c>
      <c r="B4408" s="356">
        <v>867</v>
      </c>
      <c r="C4408" s="356" t="s">
        <v>835</v>
      </c>
      <c r="D4408" s="356">
        <v>8673076</v>
      </c>
      <c r="E4408" s="356" t="s">
        <v>8380</v>
      </c>
      <c r="F4408" s="356" t="s">
        <v>294</v>
      </c>
      <c r="G4408" s="355">
        <v>9337.9500000000007</v>
      </c>
    </row>
    <row r="4409" spans="1:7" hidden="1" x14ac:dyDescent="0.3">
      <c r="A4409" s="356">
        <v>110003</v>
      </c>
      <c r="B4409" s="356">
        <v>870</v>
      </c>
      <c r="C4409" s="356" t="s">
        <v>443</v>
      </c>
      <c r="D4409" s="356">
        <v>8703302</v>
      </c>
      <c r="E4409" s="356" t="s">
        <v>2168</v>
      </c>
      <c r="F4409" s="356" t="s">
        <v>294</v>
      </c>
      <c r="G4409" s="355">
        <v>6844.77</v>
      </c>
    </row>
    <row r="4410" spans="1:7" hidden="1" x14ac:dyDescent="0.3">
      <c r="A4410" s="356">
        <v>110004</v>
      </c>
      <c r="B4410" s="356">
        <v>870</v>
      </c>
      <c r="C4410" s="356" t="s">
        <v>443</v>
      </c>
      <c r="D4410" s="356">
        <v>8703304</v>
      </c>
      <c r="E4410" s="356" t="s">
        <v>4723</v>
      </c>
      <c r="F4410" s="356" t="s">
        <v>294</v>
      </c>
      <c r="G4410" s="355">
        <v>9896.85</v>
      </c>
    </row>
    <row r="4411" spans="1:7" hidden="1" x14ac:dyDescent="0.3">
      <c r="A4411" s="356">
        <v>110005</v>
      </c>
      <c r="B4411" s="356">
        <v>870</v>
      </c>
      <c r="C4411" s="356" t="s">
        <v>443</v>
      </c>
      <c r="D4411" s="356">
        <v>8703305</v>
      </c>
      <c r="E4411" s="356" t="s">
        <v>8379</v>
      </c>
      <c r="F4411" s="356" t="s">
        <v>294</v>
      </c>
      <c r="G4411" s="355">
        <v>8681.85</v>
      </c>
    </row>
    <row r="4412" spans="1:7" hidden="1" x14ac:dyDescent="0.3">
      <c r="A4412" s="356">
        <v>110006</v>
      </c>
      <c r="B4412" s="356">
        <v>869</v>
      </c>
      <c r="C4412" s="356" t="s">
        <v>675</v>
      </c>
      <c r="D4412" s="356">
        <v>8693306</v>
      </c>
      <c r="E4412" s="356" t="s">
        <v>5199</v>
      </c>
      <c r="F4412" s="356" t="s">
        <v>294</v>
      </c>
      <c r="G4412" s="355">
        <v>8317.35</v>
      </c>
    </row>
    <row r="4413" spans="1:7" hidden="1" x14ac:dyDescent="0.3">
      <c r="A4413" s="356">
        <v>110007</v>
      </c>
      <c r="B4413" s="356">
        <v>869</v>
      </c>
      <c r="C4413" s="356" t="s">
        <v>675</v>
      </c>
      <c r="D4413" s="356">
        <v>8693310</v>
      </c>
      <c r="E4413" s="356" t="s">
        <v>8378</v>
      </c>
      <c r="F4413" s="356" t="s">
        <v>294</v>
      </c>
      <c r="G4413" s="355">
        <v>6288.3</v>
      </c>
    </row>
    <row r="4414" spans="1:7" hidden="1" x14ac:dyDescent="0.3">
      <c r="A4414" s="356">
        <v>110008</v>
      </c>
      <c r="B4414" s="356">
        <v>869</v>
      </c>
      <c r="C4414" s="356" t="s">
        <v>675</v>
      </c>
      <c r="D4414" s="356">
        <v>8693311</v>
      </c>
      <c r="E4414" s="356" t="s">
        <v>8377</v>
      </c>
      <c r="F4414" s="356" t="s">
        <v>294</v>
      </c>
      <c r="G4414" s="355">
        <v>5498.55</v>
      </c>
    </row>
    <row r="4415" spans="1:7" hidden="1" x14ac:dyDescent="0.3">
      <c r="A4415" s="356">
        <v>110010</v>
      </c>
      <c r="B4415" s="356">
        <v>867</v>
      </c>
      <c r="C4415" s="356" t="s">
        <v>835</v>
      </c>
      <c r="D4415" s="356">
        <v>8673313</v>
      </c>
      <c r="E4415" s="356" t="s">
        <v>8376</v>
      </c>
      <c r="F4415" s="356" t="s">
        <v>294</v>
      </c>
      <c r="G4415" s="355">
        <v>7211.7</v>
      </c>
    </row>
    <row r="4416" spans="1:7" hidden="1" x14ac:dyDescent="0.3">
      <c r="A4416" s="356">
        <v>110011</v>
      </c>
      <c r="B4416" s="356">
        <v>869</v>
      </c>
      <c r="C4416" s="356" t="s">
        <v>675</v>
      </c>
      <c r="D4416" s="356">
        <v>8693314</v>
      </c>
      <c r="E4416" s="356" t="s">
        <v>8375</v>
      </c>
      <c r="F4416" s="356" t="s">
        <v>294</v>
      </c>
      <c r="G4416" s="355">
        <v>5607.9</v>
      </c>
    </row>
    <row r="4417" spans="1:7" hidden="1" x14ac:dyDescent="0.3">
      <c r="A4417" s="356">
        <v>110012</v>
      </c>
      <c r="B4417" s="356">
        <v>872</v>
      </c>
      <c r="C4417" s="356" t="s">
        <v>616</v>
      </c>
      <c r="D4417" s="356">
        <v>8723315</v>
      </c>
      <c r="E4417" s="356" t="s">
        <v>8374</v>
      </c>
      <c r="F4417" s="356" t="s">
        <v>294</v>
      </c>
      <c r="G4417" s="355">
        <v>5692.95</v>
      </c>
    </row>
    <row r="4418" spans="1:7" hidden="1" x14ac:dyDescent="0.3">
      <c r="A4418" s="356">
        <v>110013</v>
      </c>
      <c r="B4418" s="356">
        <v>869</v>
      </c>
      <c r="C4418" s="356" t="s">
        <v>675</v>
      </c>
      <c r="D4418" s="356">
        <v>8693316</v>
      </c>
      <c r="E4418" s="356" t="s">
        <v>8373</v>
      </c>
      <c r="F4418" s="356" t="s">
        <v>294</v>
      </c>
      <c r="G4418" s="355">
        <v>7442.55</v>
      </c>
    </row>
    <row r="4419" spans="1:7" hidden="1" x14ac:dyDescent="0.3">
      <c r="A4419" s="356">
        <v>110014</v>
      </c>
      <c r="B4419" s="356">
        <v>868</v>
      </c>
      <c r="C4419" s="356" t="s">
        <v>1064</v>
      </c>
      <c r="D4419" s="356">
        <v>8683318</v>
      </c>
      <c r="E4419" s="356" t="s">
        <v>8372</v>
      </c>
      <c r="F4419" s="356" t="s">
        <v>294</v>
      </c>
      <c r="G4419" s="355">
        <v>5571.45</v>
      </c>
    </row>
    <row r="4420" spans="1:7" hidden="1" x14ac:dyDescent="0.3">
      <c r="A4420" s="356">
        <v>110015</v>
      </c>
      <c r="B4420" s="356">
        <v>872</v>
      </c>
      <c r="C4420" s="356" t="s">
        <v>616</v>
      </c>
      <c r="D4420" s="356">
        <v>8723319</v>
      </c>
      <c r="E4420" s="356" t="s">
        <v>8371</v>
      </c>
      <c r="F4420" s="356" t="s">
        <v>294</v>
      </c>
      <c r="G4420" s="355">
        <v>6628.5</v>
      </c>
    </row>
    <row r="4421" spans="1:7" hidden="1" x14ac:dyDescent="0.3">
      <c r="A4421" s="356">
        <v>110017</v>
      </c>
      <c r="B4421" s="356">
        <v>869</v>
      </c>
      <c r="C4421" s="356" t="s">
        <v>675</v>
      </c>
      <c r="D4421" s="356">
        <v>8693321</v>
      </c>
      <c r="E4421" s="356" t="s">
        <v>8370</v>
      </c>
      <c r="F4421" s="356" t="s">
        <v>294</v>
      </c>
      <c r="G4421" s="355">
        <v>5535</v>
      </c>
    </row>
    <row r="4422" spans="1:7" hidden="1" x14ac:dyDescent="0.3">
      <c r="A4422" s="356">
        <v>110018</v>
      </c>
      <c r="B4422" s="356">
        <v>868</v>
      </c>
      <c r="C4422" s="356" t="s">
        <v>1064</v>
      </c>
      <c r="D4422" s="356">
        <v>8683322</v>
      </c>
      <c r="E4422" s="356" t="s">
        <v>8369</v>
      </c>
      <c r="F4422" s="356" t="s">
        <v>294</v>
      </c>
      <c r="G4422" s="355">
        <v>7114.5</v>
      </c>
    </row>
    <row r="4423" spans="1:7" hidden="1" x14ac:dyDescent="0.3">
      <c r="A4423" s="356">
        <v>110019</v>
      </c>
      <c r="B4423" s="356">
        <v>868</v>
      </c>
      <c r="C4423" s="356" t="s">
        <v>1064</v>
      </c>
      <c r="D4423" s="356">
        <v>8683323</v>
      </c>
      <c r="E4423" s="356" t="s">
        <v>8368</v>
      </c>
      <c r="F4423" s="356" t="s">
        <v>294</v>
      </c>
      <c r="G4423" s="355">
        <v>6762.15</v>
      </c>
    </row>
    <row r="4424" spans="1:7" hidden="1" x14ac:dyDescent="0.3">
      <c r="A4424" s="356">
        <v>110020</v>
      </c>
      <c r="B4424" s="356">
        <v>868</v>
      </c>
      <c r="C4424" s="356" t="s">
        <v>1064</v>
      </c>
      <c r="D4424" s="356">
        <v>8683324</v>
      </c>
      <c r="E4424" s="356" t="s">
        <v>8367</v>
      </c>
      <c r="F4424" s="356" t="s">
        <v>294</v>
      </c>
      <c r="G4424" s="355">
        <v>6652.8</v>
      </c>
    </row>
    <row r="4425" spans="1:7" hidden="1" x14ac:dyDescent="0.3">
      <c r="A4425" s="356">
        <v>110021</v>
      </c>
      <c r="B4425" s="356">
        <v>869</v>
      </c>
      <c r="C4425" s="356" t="s">
        <v>675</v>
      </c>
      <c r="D4425" s="356">
        <v>8693325</v>
      </c>
      <c r="E4425" s="356" t="s">
        <v>8366</v>
      </c>
      <c r="F4425" s="356" t="s">
        <v>294</v>
      </c>
      <c r="G4425" s="355">
        <v>5583.6</v>
      </c>
    </row>
    <row r="4426" spans="1:7" hidden="1" x14ac:dyDescent="0.3">
      <c r="A4426" s="356">
        <v>110023</v>
      </c>
      <c r="B4426" s="356">
        <v>868</v>
      </c>
      <c r="C4426" s="356" t="s">
        <v>1064</v>
      </c>
      <c r="D4426" s="356">
        <v>8683327</v>
      </c>
      <c r="E4426" s="356" t="s">
        <v>8365</v>
      </c>
      <c r="F4426" s="356" t="s">
        <v>294</v>
      </c>
      <c r="G4426" s="355">
        <v>6057.45</v>
      </c>
    </row>
    <row r="4427" spans="1:7" hidden="1" x14ac:dyDescent="0.3">
      <c r="A4427" s="356">
        <v>110025</v>
      </c>
      <c r="B4427" s="356">
        <v>869</v>
      </c>
      <c r="C4427" s="356" t="s">
        <v>675</v>
      </c>
      <c r="D4427" s="356">
        <v>8693331</v>
      </c>
      <c r="E4427" s="356" t="s">
        <v>8364</v>
      </c>
      <c r="F4427" s="356" t="s">
        <v>294</v>
      </c>
      <c r="G4427" s="355">
        <v>5401.35</v>
      </c>
    </row>
    <row r="4428" spans="1:7" hidden="1" x14ac:dyDescent="0.3">
      <c r="A4428" s="356">
        <v>110026</v>
      </c>
      <c r="B4428" s="356">
        <v>869</v>
      </c>
      <c r="C4428" s="356" t="s">
        <v>675</v>
      </c>
      <c r="D4428" s="356">
        <v>8693332</v>
      </c>
      <c r="E4428" s="356" t="s">
        <v>8363</v>
      </c>
      <c r="F4428" s="356" t="s">
        <v>294</v>
      </c>
      <c r="G4428" s="355">
        <v>5364.9</v>
      </c>
    </row>
    <row r="4429" spans="1:7" hidden="1" x14ac:dyDescent="0.3">
      <c r="A4429" s="356">
        <v>110027</v>
      </c>
      <c r="B4429" s="356">
        <v>867</v>
      </c>
      <c r="C4429" s="356" t="s">
        <v>835</v>
      </c>
      <c r="D4429" s="356">
        <v>8673333</v>
      </c>
      <c r="E4429" s="356" t="s">
        <v>8362</v>
      </c>
      <c r="F4429" s="356" t="s">
        <v>294</v>
      </c>
      <c r="G4429" s="355">
        <v>6883.65</v>
      </c>
    </row>
    <row r="4430" spans="1:7" hidden="1" x14ac:dyDescent="0.3">
      <c r="A4430" s="356">
        <v>110031</v>
      </c>
      <c r="B4430" s="356">
        <v>868</v>
      </c>
      <c r="C4430" s="356" t="s">
        <v>1064</v>
      </c>
      <c r="D4430" s="356">
        <v>8683338</v>
      </c>
      <c r="E4430" s="356" t="s">
        <v>8361</v>
      </c>
      <c r="F4430" s="356" t="s">
        <v>294</v>
      </c>
      <c r="G4430" s="355">
        <v>7904.25</v>
      </c>
    </row>
    <row r="4431" spans="1:7" hidden="1" x14ac:dyDescent="0.3">
      <c r="A4431" s="356">
        <v>110035</v>
      </c>
      <c r="B4431" s="356">
        <v>871</v>
      </c>
      <c r="C4431" s="356" t="s">
        <v>1264</v>
      </c>
      <c r="D4431" s="356">
        <v>8713353</v>
      </c>
      <c r="E4431" s="356" t="s">
        <v>8360</v>
      </c>
      <c r="F4431" s="356" t="s">
        <v>294</v>
      </c>
      <c r="G4431" s="355">
        <v>11831.13</v>
      </c>
    </row>
    <row r="4432" spans="1:7" hidden="1" x14ac:dyDescent="0.3">
      <c r="A4432" s="356">
        <v>110037</v>
      </c>
      <c r="B4432" s="356">
        <v>869</v>
      </c>
      <c r="C4432" s="356" t="s">
        <v>675</v>
      </c>
      <c r="D4432" s="356">
        <v>8693358</v>
      </c>
      <c r="E4432" s="356" t="s">
        <v>8359</v>
      </c>
      <c r="F4432" s="356" t="s">
        <v>294</v>
      </c>
      <c r="G4432" s="355">
        <v>6470.55</v>
      </c>
    </row>
    <row r="4433" spans="1:7" hidden="1" x14ac:dyDescent="0.3">
      <c r="A4433" s="356">
        <v>110038</v>
      </c>
      <c r="B4433" s="356">
        <v>870</v>
      </c>
      <c r="C4433" s="356" t="s">
        <v>443</v>
      </c>
      <c r="D4433" s="356">
        <v>8703360</v>
      </c>
      <c r="E4433" s="356" t="s">
        <v>7834</v>
      </c>
      <c r="F4433" s="356" t="s">
        <v>294</v>
      </c>
      <c r="G4433" s="355">
        <v>6118.2</v>
      </c>
    </row>
    <row r="4434" spans="1:7" hidden="1" x14ac:dyDescent="0.3">
      <c r="A4434" s="356">
        <v>110041</v>
      </c>
      <c r="B4434" s="356">
        <v>872</v>
      </c>
      <c r="C4434" s="356" t="s">
        <v>616</v>
      </c>
      <c r="D4434" s="356">
        <v>8723368</v>
      </c>
      <c r="E4434" s="356" t="s">
        <v>8358</v>
      </c>
      <c r="F4434" s="356" t="s">
        <v>294</v>
      </c>
      <c r="G4434" s="355">
        <v>9374.4</v>
      </c>
    </row>
    <row r="4435" spans="1:7" hidden="1" x14ac:dyDescent="0.3">
      <c r="A4435" s="356">
        <v>110048</v>
      </c>
      <c r="B4435" s="356">
        <v>869</v>
      </c>
      <c r="C4435" s="356" t="s">
        <v>675</v>
      </c>
      <c r="D4435" s="356">
        <v>8694031</v>
      </c>
      <c r="E4435" s="356" t="s">
        <v>8357</v>
      </c>
      <c r="F4435" s="356"/>
      <c r="G4435" s="355">
        <v>23170</v>
      </c>
    </row>
    <row r="4436" spans="1:7" hidden="1" x14ac:dyDescent="0.3">
      <c r="A4436" s="356">
        <v>110060</v>
      </c>
      <c r="B4436" s="356">
        <v>872</v>
      </c>
      <c r="C4436" s="356" t="s">
        <v>616</v>
      </c>
      <c r="D4436" s="356">
        <v>8724049</v>
      </c>
      <c r="E4436" s="356" t="s">
        <v>8356</v>
      </c>
      <c r="F4436" s="356"/>
      <c r="G4436" s="355">
        <v>19243.75</v>
      </c>
    </row>
    <row r="4437" spans="1:7" hidden="1" x14ac:dyDescent="0.3">
      <c r="A4437" s="356">
        <v>110062</v>
      </c>
      <c r="B4437" s="356">
        <v>872</v>
      </c>
      <c r="C4437" s="356" t="s">
        <v>616</v>
      </c>
      <c r="D4437" s="356">
        <v>8724051</v>
      </c>
      <c r="E4437" s="356" t="s">
        <v>8355</v>
      </c>
      <c r="F4437" s="356"/>
      <c r="G4437" s="355">
        <v>24446.880000000001</v>
      </c>
    </row>
    <row r="4438" spans="1:7" hidden="1" x14ac:dyDescent="0.3">
      <c r="A4438" s="356">
        <v>110068</v>
      </c>
      <c r="B4438" s="356">
        <v>867</v>
      </c>
      <c r="C4438" s="356" t="s">
        <v>835</v>
      </c>
      <c r="D4438" s="356">
        <v>8674058</v>
      </c>
      <c r="E4438" s="356" t="s">
        <v>8354</v>
      </c>
      <c r="F4438" s="356"/>
      <c r="G4438" s="355">
        <v>22219.38</v>
      </c>
    </row>
    <row r="4439" spans="1:7" hidden="1" x14ac:dyDescent="0.3">
      <c r="A4439" s="356">
        <v>110069</v>
      </c>
      <c r="B4439" s="356">
        <v>867</v>
      </c>
      <c r="C4439" s="356" t="s">
        <v>835</v>
      </c>
      <c r="D4439" s="356">
        <v>8674059</v>
      </c>
      <c r="E4439" s="356" t="s">
        <v>8353</v>
      </c>
      <c r="F4439" s="356"/>
      <c r="G4439" s="355">
        <v>32018.12</v>
      </c>
    </row>
    <row r="4440" spans="1:7" hidden="1" x14ac:dyDescent="0.3">
      <c r="A4440" s="356">
        <v>110071</v>
      </c>
      <c r="B4440" s="356">
        <v>867</v>
      </c>
      <c r="C4440" s="356" t="s">
        <v>835</v>
      </c>
      <c r="D4440" s="356">
        <v>8674061</v>
      </c>
      <c r="E4440" s="356" t="s">
        <v>8352</v>
      </c>
      <c r="F4440" s="356"/>
      <c r="G4440" s="355">
        <v>18973.75</v>
      </c>
    </row>
    <row r="4441" spans="1:7" hidden="1" x14ac:dyDescent="0.3">
      <c r="A4441" s="356">
        <v>110078</v>
      </c>
      <c r="B4441" s="356">
        <v>871</v>
      </c>
      <c r="C4441" s="356" t="s">
        <v>1264</v>
      </c>
      <c r="D4441" s="356">
        <v>8714089</v>
      </c>
      <c r="E4441" s="356" t="s">
        <v>8351</v>
      </c>
      <c r="F4441" s="356"/>
      <c r="G4441" s="355">
        <v>18535</v>
      </c>
    </row>
    <row r="4442" spans="1:7" hidden="1" x14ac:dyDescent="0.3">
      <c r="A4442" s="356">
        <v>110084</v>
      </c>
      <c r="B4442" s="356">
        <v>871</v>
      </c>
      <c r="C4442" s="356" t="s">
        <v>1264</v>
      </c>
      <c r="D4442" s="356">
        <v>8714700</v>
      </c>
      <c r="E4442" s="356" t="s">
        <v>8350</v>
      </c>
      <c r="F4442" s="356" t="s">
        <v>294</v>
      </c>
      <c r="G4442" s="355">
        <v>20686.05</v>
      </c>
    </row>
    <row r="4443" spans="1:7" hidden="1" x14ac:dyDescent="0.3">
      <c r="A4443" s="356">
        <v>110086</v>
      </c>
      <c r="B4443" s="356">
        <v>868</v>
      </c>
      <c r="C4443" s="356" t="s">
        <v>1064</v>
      </c>
      <c r="D4443" s="356">
        <v>8684704</v>
      </c>
      <c r="E4443" s="356" t="s">
        <v>8349</v>
      </c>
      <c r="F4443" s="356" t="s">
        <v>294</v>
      </c>
      <c r="G4443" s="355">
        <v>11610</v>
      </c>
    </row>
    <row r="4444" spans="1:7" hidden="1" x14ac:dyDescent="0.3">
      <c r="A4444" s="356">
        <v>110089</v>
      </c>
      <c r="B4444" s="356">
        <v>871</v>
      </c>
      <c r="C4444" s="356" t="s">
        <v>1264</v>
      </c>
      <c r="D4444" s="356">
        <v>8715201</v>
      </c>
      <c r="E4444" s="356" t="s">
        <v>6535</v>
      </c>
      <c r="F4444" s="356"/>
      <c r="G4444" s="355">
        <v>13177.75</v>
      </c>
    </row>
    <row r="4445" spans="1:7" hidden="1" x14ac:dyDescent="0.3">
      <c r="A4445" s="356">
        <v>110090</v>
      </c>
      <c r="B4445" s="356">
        <v>871</v>
      </c>
      <c r="C4445" s="356" t="s">
        <v>1264</v>
      </c>
      <c r="D4445" s="356">
        <v>8715202</v>
      </c>
      <c r="E4445" s="356" t="s">
        <v>411</v>
      </c>
      <c r="F4445" s="356" t="s">
        <v>294</v>
      </c>
      <c r="G4445" s="355">
        <v>9806.94</v>
      </c>
    </row>
    <row r="4446" spans="1:7" hidden="1" x14ac:dyDescent="0.3">
      <c r="A4446" s="356">
        <v>110093</v>
      </c>
      <c r="B4446" s="356">
        <v>869</v>
      </c>
      <c r="C4446" s="356" t="s">
        <v>675</v>
      </c>
      <c r="D4446" s="356">
        <v>8695205</v>
      </c>
      <c r="E4446" s="356" t="s">
        <v>8348</v>
      </c>
      <c r="F4446" s="356" t="s">
        <v>294</v>
      </c>
      <c r="G4446" s="355">
        <v>6652.8</v>
      </c>
    </row>
    <row r="4447" spans="1:7" hidden="1" x14ac:dyDescent="0.3">
      <c r="A4447" s="356">
        <v>110094</v>
      </c>
      <c r="B4447" s="356">
        <v>869</v>
      </c>
      <c r="C4447" s="356" t="s">
        <v>675</v>
      </c>
      <c r="D4447" s="356">
        <v>8695206</v>
      </c>
      <c r="E4447" s="356" t="s">
        <v>1533</v>
      </c>
      <c r="F4447" s="356" t="s">
        <v>294</v>
      </c>
      <c r="G4447" s="355">
        <v>6822.9</v>
      </c>
    </row>
    <row r="4448" spans="1:7" hidden="1" x14ac:dyDescent="0.3">
      <c r="A4448" s="356">
        <v>110095</v>
      </c>
      <c r="B4448" s="356">
        <v>871</v>
      </c>
      <c r="C4448" s="356" t="s">
        <v>1264</v>
      </c>
      <c r="D4448" s="356">
        <v>8715207</v>
      </c>
      <c r="E4448" s="356" t="s">
        <v>8347</v>
      </c>
      <c r="F4448" s="356"/>
      <c r="G4448" s="355">
        <v>6164.5</v>
      </c>
    </row>
    <row r="4449" spans="1:7" hidden="1" x14ac:dyDescent="0.3">
      <c r="A4449" s="356">
        <v>110102</v>
      </c>
      <c r="B4449" s="356">
        <v>869</v>
      </c>
      <c r="C4449" s="356" t="s">
        <v>675</v>
      </c>
      <c r="D4449" s="356">
        <v>8695406</v>
      </c>
      <c r="E4449" s="356" t="s">
        <v>8346</v>
      </c>
      <c r="F4449" s="356"/>
      <c r="G4449" s="355">
        <v>26145.62</v>
      </c>
    </row>
    <row r="4450" spans="1:7" hidden="1" x14ac:dyDescent="0.3">
      <c r="A4450" s="356">
        <v>110107</v>
      </c>
      <c r="B4450" s="356">
        <v>870</v>
      </c>
      <c r="C4450" s="356" t="s">
        <v>443</v>
      </c>
      <c r="D4450" s="356">
        <v>8705411</v>
      </c>
      <c r="E4450" s="356" t="s">
        <v>8345</v>
      </c>
      <c r="F4450" s="356" t="s">
        <v>294</v>
      </c>
      <c r="G4450" s="355">
        <v>19489.28</v>
      </c>
    </row>
    <row r="4451" spans="1:7" hidden="1" x14ac:dyDescent="0.3">
      <c r="A4451" s="356">
        <v>110182</v>
      </c>
      <c r="B4451" s="356">
        <v>869</v>
      </c>
      <c r="C4451" s="356" t="s">
        <v>675</v>
      </c>
      <c r="D4451" s="356">
        <v>8697007</v>
      </c>
      <c r="E4451" s="356" t="s">
        <v>8344</v>
      </c>
      <c r="F4451" s="356"/>
      <c r="G4451" s="355">
        <v>9568.75</v>
      </c>
    </row>
    <row r="4452" spans="1:7" hidden="1" x14ac:dyDescent="0.3">
      <c r="A4452" s="356">
        <v>110183</v>
      </c>
      <c r="B4452" s="356">
        <v>868</v>
      </c>
      <c r="C4452" s="356" t="s">
        <v>1064</v>
      </c>
      <c r="D4452" s="356">
        <v>8687009</v>
      </c>
      <c r="E4452" s="356" t="s">
        <v>8343</v>
      </c>
      <c r="F4452" s="356"/>
      <c r="G4452" s="355">
        <v>12916.75</v>
      </c>
    </row>
    <row r="4453" spans="1:7" hidden="1" x14ac:dyDescent="0.3">
      <c r="A4453" s="356">
        <v>110186</v>
      </c>
      <c r="B4453" s="356">
        <v>869</v>
      </c>
      <c r="C4453" s="356" t="s">
        <v>675</v>
      </c>
      <c r="D4453" s="356">
        <v>8697028</v>
      </c>
      <c r="E4453" s="356" t="s">
        <v>8342</v>
      </c>
      <c r="F4453" s="356"/>
      <c r="G4453" s="355">
        <v>11425</v>
      </c>
    </row>
    <row r="4454" spans="1:7" hidden="1" x14ac:dyDescent="0.3">
      <c r="A4454" s="356">
        <v>110187</v>
      </c>
      <c r="B4454" s="356">
        <v>872</v>
      </c>
      <c r="C4454" s="356" t="s">
        <v>616</v>
      </c>
      <c r="D4454" s="356">
        <v>8727029</v>
      </c>
      <c r="E4454" s="356" t="s">
        <v>8341</v>
      </c>
      <c r="F4454" s="356"/>
      <c r="G4454" s="355">
        <v>11222.5</v>
      </c>
    </row>
    <row r="4455" spans="1:7" hidden="1" x14ac:dyDescent="0.3">
      <c r="A4455" s="356">
        <v>110190</v>
      </c>
      <c r="B4455" s="356">
        <v>867</v>
      </c>
      <c r="C4455" s="356" t="s">
        <v>835</v>
      </c>
      <c r="D4455" s="356">
        <v>8677032</v>
      </c>
      <c r="E4455" s="356" t="s">
        <v>8340</v>
      </c>
      <c r="F4455" s="356"/>
      <c r="G4455" s="355">
        <v>10108.75</v>
      </c>
    </row>
    <row r="4456" spans="1:7" hidden="1" x14ac:dyDescent="0.3">
      <c r="A4456" s="356">
        <v>110193</v>
      </c>
      <c r="B4456" s="356">
        <v>870</v>
      </c>
      <c r="C4456" s="356" t="s">
        <v>443</v>
      </c>
      <c r="D4456" s="356">
        <v>8707036</v>
      </c>
      <c r="E4456" s="356" t="s">
        <v>8339</v>
      </c>
      <c r="F4456" s="356"/>
      <c r="G4456" s="355">
        <v>5012.5</v>
      </c>
    </row>
    <row r="4457" spans="1:7" hidden="1" x14ac:dyDescent="0.3">
      <c r="A4457" s="356">
        <v>110195</v>
      </c>
      <c r="B4457" s="356">
        <v>825</v>
      </c>
      <c r="C4457" s="356" t="s">
        <v>305</v>
      </c>
      <c r="D4457" s="356">
        <v>8251000</v>
      </c>
      <c r="E4457" s="356" t="s">
        <v>8338</v>
      </c>
      <c r="F4457" s="356"/>
      <c r="G4457" s="355">
        <v>4555.3</v>
      </c>
    </row>
    <row r="4458" spans="1:7" hidden="1" x14ac:dyDescent="0.3">
      <c r="A4458" s="356">
        <v>110197</v>
      </c>
      <c r="B4458" s="356">
        <v>826</v>
      </c>
      <c r="C4458" s="356" t="s">
        <v>646</v>
      </c>
      <c r="D4458" s="356">
        <v>8261003</v>
      </c>
      <c r="E4458" s="356" t="s">
        <v>8337</v>
      </c>
      <c r="F4458" s="356"/>
      <c r="G4458" s="355">
        <v>4688.5</v>
      </c>
    </row>
    <row r="4459" spans="1:7" hidden="1" x14ac:dyDescent="0.3">
      <c r="A4459" s="356">
        <v>110199</v>
      </c>
      <c r="B4459" s="356">
        <v>825</v>
      </c>
      <c r="C4459" s="356" t="s">
        <v>305</v>
      </c>
      <c r="D4459" s="356">
        <v>8251005</v>
      </c>
      <c r="E4459" s="356" t="s">
        <v>8336</v>
      </c>
      <c r="F4459" s="356"/>
      <c r="G4459" s="355">
        <v>5799.55</v>
      </c>
    </row>
    <row r="4460" spans="1:7" hidden="1" x14ac:dyDescent="0.3">
      <c r="A4460" s="356">
        <v>110206</v>
      </c>
      <c r="B4460" s="356">
        <v>825</v>
      </c>
      <c r="C4460" s="356" t="s">
        <v>305</v>
      </c>
      <c r="D4460" s="356">
        <v>8252001</v>
      </c>
      <c r="E4460" s="356" t="s">
        <v>8335</v>
      </c>
      <c r="F4460" s="356"/>
      <c r="G4460" s="355">
        <v>10578.1</v>
      </c>
    </row>
    <row r="4461" spans="1:7" hidden="1" x14ac:dyDescent="0.3">
      <c r="A4461" s="356">
        <v>110208</v>
      </c>
      <c r="B4461" s="356">
        <v>825</v>
      </c>
      <c r="C4461" s="356" t="s">
        <v>305</v>
      </c>
      <c r="D4461" s="356">
        <v>8252007</v>
      </c>
      <c r="E4461" s="356" t="s">
        <v>8334</v>
      </c>
      <c r="F4461" s="356"/>
      <c r="G4461" s="355">
        <v>4562.5</v>
      </c>
    </row>
    <row r="4462" spans="1:7" hidden="1" x14ac:dyDescent="0.3">
      <c r="A4462" s="356">
        <v>110209</v>
      </c>
      <c r="B4462" s="356">
        <v>825</v>
      </c>
      <c r="C4462" s="356" t="s">
        <v>305</v>
      </c>
      <c r="D4462" s="356">
        <v>8252008</v>
      </c>
      <c r="E4462" s="356" t="s">
        <v>8333</v>
      </c>
      <c r="F4462" s="356"/>
      <c r="G4462" s="355">
        <v>5845</v>
      </c>
    </row>
    <row r="4463" spans="1:7" hidden="1" x14ac:dyDescent="0.3">
      <c r="A4463" s="356">
        <v>110213</v>
      </c>
      <c r="B4463" s="356">
        <v>826</v>
      </c>
      <c r="C4463" s="356" t="s">
        <v>646</v>
      </c>
      <c r="D4463" s="356">
        <v>8262015</v>
      </c>
      <c r="E4463" s="356" t="s">
        <v>8332</v>
      </c>
      <c r="F4463" s="356"/>
      <c r="G4463" s="355">
        <v>4483.75</v>
      </c>
    </row>
    <row r="4464" spans="1:7" hidden="1" x14ac:dyDescent="0.3">
      <c r="A4464" s="356">
        <v>110214</v>
      </c>
      <c r="B4464" s="356">
        <v>825</v>
      </c>
      <c r="C4464" s="356" t="s">
        <v>305</v>
      </c>
      <c r="D4464" s="356">
        <v>8252016</v>
      </c>
      <c r="E4464" s="356" t="s">
        <v>8331</v>
      </c>
      <c r="F4464" s="356"/>
      <c r="G4464" s="355">
        <v>5914.75</v>
      </c>
    </row>
    <row r="4465" spans="1:7" hidden="1" x14ac:dyDescent="0.3">
      <c r="A4465" s="356">
        <v>110215</v>
      </c>
      <c r="B4465" s="356">
        <v>825</v>
      </c>
      <c r="C4465" s="356" t="s">
        <v>305</v>
      </c>
      <c r="D4465" s="356">
        <v>8252019</v>
      </c>
      <c r="E4465" s="356" t="s">
        <v>8330</v>
      </c>
      <c r="F4465" s="356"/>
      <c r="G4465" s="355">
        <v>6261.25</v>
      </c>
    </row>
    <row r="4466" spans="1:7" hidden="1" x14ac:dyDescent="0.3">
      <c r="A4466" s="356">
        <v>110216</v>
      </c>
      <c r="B4466" s="356">
        <v>825</v>
      </c>
      <c r="C4466" s="356" t="s">
        <v>305</v>
      </c>
      <c r="D4466" s="356">
        <v>8252020</v>
      </c>
      <c r="E4466" s="356" t="s">
        <v>8329</v>
      </c>
      <c r="F4466" s="356"/>
      <c r="G4466" s="355">
        <v>5181.25</v>
      </c>
    </row>
    <row r="4467" spans="1:7" hidden="1" x14ac:dyDescent="0.3">
      <c r="A4467" s="356">
        <v>110217</v>
      </c>
      <c r="B4467" s="356">
        <v>825</v>
      </c>
      <c r="C4467" s="356" t="s">
        <v>305</v>
      </c>
      <c r="D4467" s="356">
        <v>8252021</v>
      </c>
      <c r="E4467" s="356" t="s">
        <v>8328</v>
      </c>
      <c r="F4467" s="356"/>
      <c r="G4467" s="355">
        <v>6389.05</v>
      </c>
    </row>
    <row r="4468" spans="1:7" hidden="1" x14ac:dyDescent="0.3">
      <c r="A4468" s="356">
        <v>110219</v>
      </c>
      <c r="B4468" s="356">
        <v>825</v>
      </c>
      <c r="C4468" s="356" t="s">
        <v>305</v>
      </c>
      <c r="D4468" s="356">
        <v>8252027</v>
      </c>
      <c r="E4468" s="356" t="s">
        <v>8327</v>
      </c>
      <c r="F4468" s="356"/>
      <c r="G4468" s="355">
        <v>4303.75</v>
      </c>
    </row>
    <row r="4469" spans="1:7" hidden="1" x14ac:dyDescent="0.3">
      <c r="A4469" s="356">
        <v>110222</v>
      </c>
      <c r="B4469" s="356">
        <v>825</v>
      </c>
      <c r="C4469" s="356" t="s">
        <v>305</v>
      </c>
      <c r="D4469" s="356">
        <v>8252030</v>
      </c>
      <c r="E4469" s="356" t="s">
        <v>8326</v>
      </c>
      <c r="F4469" s="356"/>
      <c r="G4469" s="355">
        <v>4472.5</v>
      </c>
    </row>
    <row r="4470" spans="1:7" hidden="1" x14ac:dyDescent="0.3">
      <c r="A4470" s="356">
        <v>110223</v>
      </c>
      <c r="B4470" s="356">
        <v>825</v>
      </c>
      <c r="C4470" s="356" t="s">
        <v>305</v>
      </c>
      <c r="D4470" s="356">
        <v>8252031</v>
      </c>
      <c r="E4470" s="356" t="s">
        <v>8325</v>
      </c>
      <c r="F4470" s="356"/>
      <c r="G4470" s="355">
        <v>4630</v>
      </c>
    </row>
    <row r="4471" spans="1:7" hidden="1" x14ac:dyDescent="0.3">
      <c r="A4471" s="356">
        <v>110225</v>
      </c>
      <c r="B4471" s="356">
        <v>825</v>
      </c>
      <c r="C4471" s="356" t="s">
        <v>305</v>
      </c>
      <c r="D4471" s="356">
        <v>8252033</v>
      </c>
      <c r="E4471" s="356" t="s">
        <v>8324</v>
      </c>
      <c r="F4471" s="356"/>
      <c r="G4471" s="355">
        <v>6295</v>
      </c>
    </row>
    <row r="4472" spans="1:7" hidden="1" x14ac:dyDescent="0.3">
      <c r="A4472" s="356">
        <v>110227</v>
      </c>
      <c r="B4472" s="356">
        <v>825</v>
      </c>
      <c r="C4472" s="356" t="s">
        <v>305</v>
      </c>
      <c r="D4472" s="356">
        <v>8252037</v>
      </c>
      <c r="E4472" s="356" t="s">
        <v>8323</v>
      </c>
      <c r="F4472" s="356"/>
      <c r="G4472" s="355">
        <v>4731.25</v>
      </c>
    </row>
    <row r="4473" spans="1:7" hidden="1" x14ac:dyDescent="0.3">
      <c r="A4473" s="356">
        <v>110228</v>
      </c>
      <c r="B4473" s="356">
        <v>825</v>
      </c>
      <c r="C4473" s="356" t="s">
        <v>305</v>
      </c>
      <c r="D4473" s="356">
        <v>8252038</v>
      </c>
      <c r="E4473" s="356" t="s">
        <v>5399</v>
      </c>
      <c r="F4473" s="356"/>
      <c r="G4473" s="355">
        <v>5980</v>
      </c>
    </row>
    <row r="4474" spans="1:7" hidden="1" x14ac:dyDescent="0.3">
      <c r="A4474" s="356">
        <v>110229</v>
      </c>
      <c r="B4474" s="356">
        <v>825</v>
      </c>
      <c r="C4474" s="356" t="s">
        <v>305</v>
      </c>
      <c r="D4474" s="356">
        <v>8252040</v>
      </c>
      <c r="E4474" s="356" t="s">
        <v>8322</v>
      </c>
      <c r="F4474" s="356"/>
      <c r="G4474" s="355">
        <v>4990</v>
      </c>
    </row>
    <row r="4475" spans="1:7" hidden="1" x14ac:dyDescent="0.3">
      <c r="A4475" s="356">
        <v>110230</v>
      </c>
      <c r="B4475" s="356">
        <v>826</v>
      </c>
      <c r="C4475" s="356" t="s">
        <v>646</v>
      </c>
      <c r="D4475" s="356">
        <v>8262042</v>
      </c>
      <c r="E4475" s="356" t="s">
        <v>8321</v>
      </c>
      <c r="F4475" s="356"/>
      <c r="G4475" s="355">
        <v>6632.5</v>
      </c>
    </row>
    <row r="4476" spans="1:7" hidden="1" x14ac:dyDescent="0.3">
      <c r="A4476" s="356">
        <v>110231</v>
      </c>
      <c r="B4476" s="356">
        <v>826</v>
      </c>
      <c r="C4476" s="356" t="s">
        <v>646</v>
      </c>
      <c r="D4476" s="356">
        <v>8262043</v>
      </c>
      <c r="E4476" s="356" t="s">
        <v>8320</v>
      </c>
      <c r="F4476" s="356"/>
      <c r="G4476" s="355">
        <v>5012.5</v>
      </c>
    </row>
    <row r="4477" spans="1:7" hidden="1" x14ac:dyDescent="0.3">
      <c r="A4477" s="356">
        <v>110234</v>
      </c>
      <c r="B4477" s="356">
        <v>825</v>
      </c>
      <c r="C4477" s="356" t="s">
        <v>305</v>
      </c>
      <c r="D4477" s="356">
        <v>8252049</v>
      </c>
      <c r="E4477" s="356" t="s">
        <v>8319</v>
      </c>
      <c r="F4477" s="356"/>
      <c r="G4477" s="355">
        <v>6311.2</v>
      </c>
    </row>
    <row r="4478" spans="1:7" hidden="1" x14ac:dyDescent="0.3">
      <c r="A4478" s="356">
        <v>110236</v>
      </c>
      <c r="B4478" s="356">
        <v>825</v>
      </c>
      <c r="C4478" s="356" t="s">
        <v>305</v>
      </c>
      <c r="D4478" s="356">
        <v>8252055</v>
      </c>
      <c r="E4478" s="356" t="s">
        <v>8318</v>
      </c>
      <c r="F4478" s="356"/>
      <c r="G4478" s="355">
        <v>5563.75</v>
      </c>
    </row>
    <row r="4479" spans="1:7" hidden="1" x14ac:dyDescent="0.3">
      <c r="A4479" s="356">
        <v>110237</v>
      </c>
      <c r="B4479" s="356">
        <v>825</v>
      </c>
      <c r="C4479" s="356" t="s">
        <v>305</v>
      </c>
      <c r="D4479" s="356">
        <v>8252059</v>
      </c>
      <c r="E4479" s="356" t="s">
        <v>8317</v>
      </c>
      <c r="F4479" s="356"/>
      <c r="G4479" s="355">
        <v>4765</v>
      </c>
    </row>
    <row r="4480" spans="1:7" hidden="1" x14ac:dyDescent="0.3">
      <c r="A4480" s="356">
        <v>110239</v>
      </c>
      <c r="B4480" s="356">
        <v>825</v>
      </c>
      <c r="C4480" s="356" t="s">
        <v>305</v>
      </c>
      <c r="D4480" s="356">
        <v>8252061</v>
      </c>
      <c r="E4480" s="356" t="s">
        <v>8316</v>
      </c>
      <c r="F4480" s="356"/>
      <c r="G4480" s="355">
        <v>6542.5</v>
      </c>
    </row>
    <row r="4481" spans="1:7" hidden="1" x14ac:dyDescent="0.3">
      <c r="A4481" s="356">
        <v>110240</v>
      </c>
      <c r="B4481" s="356">
        <v>826</v>
      </c>
      <c r="C4481" s="356" t="s">
        <v>646</v>
      </c>
      <c r="D4481" s="356">
        <v>8262062</v>
      </c>
      <c r="E4481" s="356" t="s">
        <v>8315</v>
      </c>
      <c r="F4481" s="356"/>
      <c r="G4481" s="355">
        <v>5656</v>
      </c>
    </row>
    <row r="4482" spans="1:7" hidden="1" x14ac:dyDescent="0.3">
      <c r="A4482" s="356">
        <v>110241</v>
      </c>
      <c r="B4482" s="356">
        <v>825</v>
      </c>
      <c r="C4482" s="356" t="s">
        <v>305</v>
      </c>
      <c r="D4482" s="356">
        <v>8252065</v>
      </c>
      <c r="E4482" s="356" t="s">
        <v>8314</v>
      </c>
      <c r="F4482" s="356"/>
      <c r="G4482" s="355">
        <v>4720</v>
      </c>
    </row>
    <row r="4483" spans="1:7" hidden="1" x14ac:dyDescent="0.3">
      <c r="A4483" s="356">
        <v>110242</v>
      </c>
      <c r="B4483" s="356">
        <v>826</v>
      </c>
      <c r="C4483" s="356" t="s">
        <v>646</v>
      </c>
      <c r="D4483" s="356">
        <v>8262067</v>
      </c>
      <c r="E4483" s="356" t="s">
        <v>8313</v>
      </c>
      <c r="F4483" s="356"/>
      <c r="G4483" s="355">
        <v>5788.75</v>
      </c>
    </row>
    <row r="4484" spans="1:7" hidden="1" x14ac:dyDescent="0.3">
      <c r="A4484" s="356">
        <v>110243</v>
      </c>
      <c r="B4484" s="356">
        <v>825</v>
      </c>
      <c r="C4484" s="356" t="s">
        <v>305</v>
      </c>
      <c r="D4484" s="356">
        <v>8252068</v>
      </c>
      <c r="E4484" s="356" t="s">
        <v>8312</v>
      </c>
      <c r="F4484" s="356"/>
      <c r="G4484" s="355">
        <v>6657.47</v>
      </c>
    </row>
    <row r="4485" spans="1:7" hidden="1" x14ac:dyDescent="0.3">
      <c r="A4485" s="356">
        <v>110244</v>
      </c>
      <c r="B4485" s="356">
        <v>825</v>
      </c>
      <c r="C4485" s="356" t="s">
        <v>305</v>
      </c>
      <c r="D4485" s="356">
        <v>8252071</v>
      </c>
      <c r="E4485" s="356" t="s">
        <v>8311</v>
      </c>
      <c r="F4485" s="356"/>
      <c r="G4485" s="355">
        <v>6586.15</v>
      </c>
    </row>
    <row r="4486" spans="1:7" hidden="1" x14ac:dyDescent="0.3">
      <c r="A4486" s="356">
        <v>110247</v>
      </c>
      <c r="B4486" s="356">
        <v>825</v>
      </c>
      <c r="C4486" s="356" t="s">
        <v>305</v>
      </c>
      <c r="D4486" s="356">
        <v>8252084</v>
      </c>
      <c r="E4486" s="356" t="s">
        <v>8310</v>
      </c>
      <c r="F4486" s="356"/>
      <c r="G4486" s="355">
        <v>5878.75</v>
      </c>
    </row>
    <row r="4487" spans="1:7" hidden="1" x14ac:dyDescent="0.3">
      <c r="A4487" s="356">
        <v>110248</v>
      </c>
      <c r="B4487" s="356">
        <v>825</v>
      </c>
      <c r="C4487" s="356" t="s">
        <v>305</v>
      </c>
      <c r="D4487" s="356">
        <v>8252107</v>
      </c>
      <c r="E4487" s="356" t="s">
        <v>8309</v>
      </c>
      <c r="F4487" s="356"/>
      <c r="G4487" s="355">
        <v>5833.75</v>
      </c>
    </row>
    <row r="4488" spans="1:7" hidden="1" x14ac:dyDescent="0.3">
      <c r="A4488" s="356">
        <v>110249</v>
      </c>
      <c r="B4488" s="356">
        <v>825</v>
      </c>
      <c r="C4488" s="356" t="s">
        <v>305</v>
      </c>
      <c r="D4488" s="356">
        <v>8252108</v>
      </c>
      <c r="E4488" s="356" t="s">
        <v>8308</v>
      </c>
      <c r="F4488" s="356"/>
      <c r="G4488" s="355">
        <v>6182.5</v>
      </c>
    </row>
    <row r="4489" spans="1:7" hidden="1" x14ac:dyDescent="0.3">
      <c r="A4489" s="356">
        <v>110252</v>
      </c>
      <c r="B4489" s="356">
        <v>826</v>
      </c>
      <c r="C4489" s="356" t="s">
        <v>646</v>
      </c>
      <c r="D4489" s="356">
        <v>8262112</v>
      </c>
      <c r="E4489" s="356" t="s">
        <v>8307</v>
      </c>
      <c r="F4489" s="356"/>
      <c r="G4489" s="355">
        <v>6944.8</v>
      </c>
    </row>
    <row r="4490" spans="1:7" hidden="1" x14ac:dyDescent="0.3">
      <c r="A4490" s="356">
        <v>110253</v>
      </c>
      <c r="B4490" s="356">
        <v>825</v>
      </c>
      <c r="C4490" s="356" t="s">
        <v>305</v>
      </c>
      <c r="D4490" s="356">
        <v>8252113</v>
      </c>
      <c r="E4490" s="356" t="s">
        <v>8306</v>
      </c>
      <c r="F4490" s="356"/>
      <c r="G4490" s="355">
        <v>4303.75</v>
      </c>
    </row>
    <row r="4491" spans="1:7" hidden="1" x14ac:dyDescent="0.3">
      <c r="A4491" s="356">
        <v>110255</v>
      </c>
      <c r="B4491" s="356">
        <v>825</v>
      </c>
      <c r="C4491" s="356" t="s">
        <v>305</v>
      </c>
      <c r="D4491" s="356">
        <v>8252115</v>
      </c>
      <c r="E4491" s="356" t="s">
        <v>8305</v>
      </c>
      <c r="F4491" s="356"/>
      <c r="G4491" s="355">
        <v>5980</v>
      </c>
    </row>
    <row r="4492" spans="1:7" hidden="1" x14ac:dyDescent="0.3">
      <c r="A4492" s="356">
        <v>110256</v>
      </c>
      <c r="B4492" s="356">
        <v>826</v>
      </c>
      <c r="C4492" s="356" t="s">
        <v>646</v>
      </c>
      <c r="D4492" s="356">
        <v>8262121</v>
      </c>
      <c r="E4492" s="356" t="s">
        <v>8304</v>
      </c>
      <c r="F4492" s="356"/>
      <c r="G4492" s="355">
        <v>8972.5</v>
      </c>
    </row>
    <row r="4493" spans="1:7" hidden="1" x14ac:dyDescent="0.3">
      <c r="A4493" s="356">
        <v>110257</v>
      </c>
      <c r="B4493" s="356">
        <v>826</v>
      </c>
      <c r="C4493" s="356" t="s">
        <v>646</v>
      </c>
      <c r="D4493" s="356">
        <v>8262122</v>
      </c>
      <c r="E4493" s="356" t="s">
        <v>8303</v>
      </c>
      <c r="F4493" s="356"/>
      <c r="G4493" s="355">
        <v>7675.6</v>
      </c>
    </row>
    <row r="4494" spans="1:7" hidden="1" x14ac:dyDescent="0.3">
      <c r="A4494" s="356">
        <v>110260</v>
      </c>
      <c r="B4494" s="356">
        <v>825</v>
      </c>
      <c r="C4494" s="356" t="s">
        <v>305</v>
      </c>
      <c r="D4494" s="356">
        <v>8252126</v>
      </c>
      <c r="E4494" s="356" t="s">
        <v>8302</v>
      </c>
      <c r="F4494" s="356"/>
      <c r="G4494" s="355">
        <v>6821.05</v>
      </c>
    </row>
    <row r="4495" spans="1:7" hidden="1" x14ac:dyDescent="0.3">
      <c r="A4495" s="356">
        <v>110261</v>
      </c>
      <c r="B4495" s="356">
        <v>825</v>
      </c>
      <c r="C4495" s="356" t="s">
        <v>305</v>
      </c>
      <c r="D4495" s="356">
        <v>8252132</v>
      </c>
      <c r="E4495" s="356" t="s">
        <v>8301</v>
      </c>
      <c r="F4495" s="356"/>
      <c r="G4495" s="355">
        <v>6511</v>
      </c>
    </row>
    <row r="4496" spans="1:7" hidden="1" x14ac:dyDescent="0.3">
      <c r="A4496" s="356">
        <v>110265</v>
      </c>
      <c r="B4496" s="356">
        <v>825</v>
      </c>
      <c r="C4496" s="356" t="s">
        <v>305</v>
      </c>
      <c r="D4496" s="356">
        <v>8252142</v>
      </c>
      <c r="E4496" s="356" t="s">
        <v>8300</v>
      </c>
      <c r="F4496" s="356"/>
      <c r="G4496" s="355">
        <v>6666.25</v>
      </c>
    </row>
    <row r="4497" spans="1:7" hidden="1" x14ac:dyDescent="0.3">
      <c r="A4497" s="356">
        <v>110268</v>
      </c>
      <c r="B4497" s="356">
        <v>825</v>
      </c>
      <c r="C4497" s="356" t="s">
        <v>305</v>
      </c>
      <c r="D4497" s="356">
        <v>8252150</v>
      </c>
      <c r="E4497" s="356" t="s">
        <v>8299</v>
      </c>
      <c r="F4497" s="356"/>
      <c r="G4497" s="355">
        <v>5968.75</v>
      </c>
    </row>
    <row r="4498" spans="1:7" hidden="1" x14ac:dyDescent="0.3">
      <c r="A4498" s="356">
        <v>110269</v>
      </c>
      <c r="B4498" s="356">
        <v>825</v>
      </c>
      <c r="C4498" s="356" t="s">
        <v>305</v>
      </c>
      <c r="D4498" s="356">
        <v>8252151</v>
      </c>
      <c r="E4498" s="356" t="s">
        <v>8298</v>
      </c>
      <c r="F4498" s="356"/>
      <c r="G4498" s="355">
        <v>5890</v>
      </c>
    </row>
    <row r="4499" spans="1:7" hidden="1" x14ac:dyDescent="0.3">
      <c r="A4499" s="356">
        <v>110270</v>
      </c>
      <c r="B4499" s="356">
        <v>825</v>
      </c>
      <c r="C4499" s="356" t="s">
        <v>305</v>
      </c>
      <c r="D4499" s="356">
        <v>8252152</v>
      </c>
      <c r="E4499" s="356" t="s">
        <v>8297</v>
      </c>
      <c r="F4499" s="356"/>
      <c r="G4499" s="355">
        <v>6677.5</v>
      </c>
    </row>
    <row r="4500" spans="1:7" hidden="1" x14ac:dyDescent="0.3">
      <c r="A4500" s="356">
        <v>110271</v>
      </c>
      <c r="B4500" s="356">
        <v>825</v>
      </c>
      <c r="C4500" s="356" t="s">
        <v>305</v>
      </c>
      <c r="D4500" s="356">
        <v>8252153</v>
      </c>
      <c r="E4500" s="356" t="s">
        <v>8296</v>
      </c>
      <c r="F4500" s="356"/>
      <c r="G4500" s="355">
        <v>6661.3</v>
      </c>
    </row>
    <row r="4501" spans="1:7" hidden="1" x14ac:dyDescent="0.3">
      <c r="A4501" s="356">
        <v>110274</v>
      </c>
      <c r="B4501" s="356">
        <v>825</v>
      </c>
      <c r="C4501" s="356" t="s">
        <v>305</v>
      </c>
      <c r="D4501" s="356">
        <v>8252157</v>
      </c>
      <c r="E4501" s="356" t="s">
        <v>8295</v>
      </c>
      <c r="F4501" s="356"/>
      <c r="G4501" s="355">
        <v>6632.5</v>
      </c>
    </row>
    <row r="4502" spans="1:7" hidden="1" x14ac:dyDescent="0.3">
      <c r="A4502" s="356">
        <v>110276</v>
      </c>
      <c r="B4502" s="356">
        <v>825</v>
      </c>
      <c r="C4502" s="356" t="s">
        <v>305</v>
      </c>
      <c r="D4502" s="356">
        <v>8252162</v>
      </c>
      <c r="E4502" s="356" t="s">
        <v>8294</v>
      </c>
      <c r="F4502" s="356"/>
      <c r="G4502" s="355">
        <v>9656.5</v>
      </c>
    </row>
    <row r="4503" spans="1:7" hidden="1" x14ac:dyDescent="0.3">
      <c r="A4503" s="356">
        <v>110277</v>
      </c>
      <c r="B4503" s="356">
        <v>825</v>
      </c>
      <c r="C4503" s="356" t="s">
        <v>305</v>
      </c>
      <c r="D4503" s="356">
        <v>8255208</v>
      </c>
      <c r="E4503" s="356" t="s">
        <v>8293</v>
      </c>
      <c r="F4503" s="356"/>
      <c r="G4503" s="355">
        <v>8758.75</v>
      </c>
    </row>
    <row r="4504" spans="1:7" hidden="1" x14ac:dyDescent="0.3">
      <c r="A4504" s="356">
        <v>110278</v>
      </c>
      <c r="B4504" s="356">
        <v>825</v>
      </c>
      <c r="C4504" s="356" t="s">
        <v>305</v>
      </c>
      <c r="D4504" s="356">
        <v>8252167</v>
      </c>
      <c r="E4504" s="356" t="s">
        <v>8292</v>
      </c>
      <c r="F4504" s="356"/>
      <c r="G4504" s="355">
        <v>5946.25</v>
      </c>
    </row>
    <row r="4505" spans="1:7" hidden="1" x14ac:dyDescent="0.3">
      <c r="A4505" s="356">
        <v>110279</v>
      </c>
      <c r="B4505" s="356">
        <v>825</v>
      </c>
      <c r="C4505" s="356" t="s">
        <v>305</v>
      </c>
      <c r="D4505" s="356">
        <v>8252168</v>
      </c>
      <c r="E4505" s="356" t="s">
        <v>8291</v>
      </c>
      <c r="F4505" s="356"/>
      <c r="G4505" s="355">
        <v>6598.75</v>
      </c>
    </row>
    <row r="4506" spans="1:7" hidden="1" x14ac:dyDescent="0.3">
      <c r="A4506" s="356">
        <v>110282</v>
      </c>
      <c r="B4506" s="356">
        <v>825</v>
      </c>
      <c r="C4506" s="356" t="s">
        <v>305</v>
      </c>
      <c r="D4506" s="356">
        <v>8252175</v>
      </c>
      <c r="E4506" s="356" t="s">
        <v>8290</v>
      </c>
      <c r="F4506" s="356"/>
      <c r="G4506" s="355">
        <v>8807.7999999999993</v>
      </c>
    </row>
    <row r="4507" spans="1:7" hidden="1" x14ac:dyDescent="0.3">
      <c r="A4507" s="356">
        <v>110283</v>
      </c>
      <c r="B4507" s="356">
        <v>825</v>
      </c>
      <c r="C4507" s="356" t="s">
        <v>305</v>
      </c>
      <c r="D4507" s="356">
        <v>8252176</v>
      </c>
      <c r="E4507" s="356" t="s">
        <v>8289</v>
      </c>
      <c r="F4507" s="356"/>
      <c r="G4507" s="355">
        <v>6081.25</v>
      </c>
    </row>
    <row r="4508" spans="1:7" hidden="1" x14ac:dyDescent="0.3">
      <c r="A4508" s="356">
        <v>110284</v>
      </c>
      <c r="B4508" s="356">
        <v>825</v>
      </c>
      <c r="C4508" s="356" t="s">
        <v>305</v>
      </c>
      <c r="D4508" s="356">
        <v>8252179</v>
      </c>
      <c r="E4508" s="356" t="s">
        <v>8288</v>
      </c>
      <c r="F4508" s="356"/>
      <c r="G4508" s="355">
        <v>6013.75</v>
      </c>
    </row>
    <row r="4509" spans="1:7" hidden="1" x14ac:dyDescent="0.3">
      <c r="A4509" s="356">
        <v>110287</v>
      </c>
      <c r="B4509" s="356">
        <v>825</v>
      </c>
      <c r="C4509" s="356" t="s">
        <v>305</v>
      </c>
      <c r="D4509" s="356">
        <v>8252182</v>
      </c>
      <c r="E4509" s="356" t="s">
        <v>8287</v>
      </c>
      <c r="F4509" s="356"/>
      <c r="G4509" s="355">
        <v>6621.25</v>
      </c>
    </row>
    <row r="4510" spans="1:7" hidden="1" x14ac:dyDescent="0.3">
      <c r="A4510" s="356">
        <v>110289</v>
      </c>
      <c r="B4510" s="356">
        <v>825</v>
      </c>
      <c r="C4510" s="356" t="s">
        <v>305</v>
      </c>
      <c r="D4510" s="356">
        <v>8252184</v>
      </c>
      <c r="E4510" s="356" t="s">
        <v>8286</v>
      </c>
      <c r="F4510" s="356"/>
      <c r="G4510" s="355">
        <v>8781.25</v>
      </c>
    </row>
    <row r="4511" spans="1:7" hidden="1" x14ac:dyDescent="0.3">
      <c r="A4511" s="356">
        <v>110290</v>
      </c>
      <c r="B4511" s="356">
        <v>826</v>
      </c>
      <c r="C4511" s="356" t="s">
        <v>646</v>
      </c>
      <c r="D4511" s="356">
        <v>8262185</v>
      </c>
      <c r="E4511" s="356" t="s">
        <v>8285</v>
      </c>
      <c r="F4511" s="356"/>
      <c r="G4511" s="355">
        <v>7037.5</v>
      </c>
    </row>
    <row r="4512" spans="1:7" hidden="1" x14ac:dyDescent="0.3">
      <c r="A4512" s="356">
        <v>110291</v>
      </c>
      <c r="B4512" s="356">
        <v>825</v>
      </c>
      <c r="C4512" s="356" t="s">
        <v>305</v>
      </c>
      <c r="D4512" s="356">
        <v>8252186</v>
      </c>
      <c r="E4512" s="356" t="s">
        <v>8284</v>
      </c>
      <c r="F4512" s="356"/>
      <c r="G4512" s="355">
        <v>8770</v>
      </c>
    </row>
    <row r="4513" spans="1:7" hidden="1" x14ac:dyDescent="0.3">
      <c r="A4513" s="356">
        <v>110293</v>
      </c>
      <c r="B4513" s="356">
        <v>825</v>
      </c>
      <c r="C4513" s="356" t="s">
        <v>305</v>
      </c>
      <c r="D4513" s="356">
        <v>8252189</v>
      </c>
      <c r="E4513" s="356" t="s">
        <v>8283</v>
      </c>
      <c r="F4513" s="356"/>
      <c r="G4513" s="355">
        <v>7175.65</v>
      </c>
    </row>
    <row r="4514" spans="1:7" hidden="1" x14ac:dyDescent="0.3">
      <c r="A4514" s="356">
        <v>110294</v>
      </c>
      <c r="B4514" s="356">
        <v>825</v>
      </c>
      <c r="C4514" s="356" t="s">
        <v>305</v>
      </c>
      <c r="D4514" s="356">
        <v>8252191</v>
      </c>
      <c r="E4514" s="356" t="s">
        <v>8282</v>
      </c>
      <c r="F4514" s="356"/>
      <c r="G4514" s="355">
        <v>6178.9</v>
      </c>
    </row>
    <row r="4515" spans="1:7" hidden="1" x14ac:dyDescent="0.3">
      <c r="A4515" s="356">
        <v>110297</v>
      </c>
      <c r="B4515" s="356">
        <v>825</v>
      </c>
      <c r="C4515" s="356" t="s">
        <v>305</v>
      </c>
      <c r="D4515" s="356">
        <v>8252196</v>
      </c>
      <c r="E4515" s="356" t="s">
        <v>8281</v>
      </c>
      <c r="F4515" s="356"/>
      <c r="G4515" s="355">
        <v>6396.25</v>
      </c>
    </row>
    <row r="4516" spans="1:7" hidden="1" x14ac:dyDescent="0.3">
      <c r="A4516" s="356">
        <v>110298</v>
      </c>
      <c r="B4516" s="356">
        <v>825</v>
      </c>
      <c r="C4516" s="356" t="s">
        <v>305</v>
      </c>
      <c r="D4516" s="356">
        <v>8252197</v>
      </c>
      <c r="E4516" s="356" t="s">
        <v>8280</v>
      </c>
      <c r="F4516" s="356"/>
      <c r="G4516" s="355">
        <v>6362.5</v>
      </c>
    </row>
    <row r="4517" spans="1:7" hidden="1" x14ac:dyDescent="0.3">
      <c r="A4517" s="356">
        <v>110299</v>
      </c>
      <c r="B4517" s="356">
        <v>825</v>
      </c>
      <c r="C4517" s="356" t="s">
        <v>305</v>
      </c>
      <c r="D4517" s="356">
        <v>8252199</v>
      </c>
      <c r="E4517" s="356" t="s">
        <v>8279</v>
      </c>
      <c r="F4517" s="356"/>
      <c r="G4517" s="355">
        <v>8725</v>
      </c>
    </row>
    <row r="4518" spans="1:7" hidden="1" x14ac:dyDescent="0.3">
      <c r="A4518" s="356">
        <v>110300</v>
      </c>
      <c r="B4518" s="356">
        <v>825</v>
      </c>
      <c r="C4518" s="356" t="s">
        <v>305</v>
      </c>
      <c r="D4518" s="356">
        <v>8252200</v>
      </c>
      <c r="E4518" s="356" t="s">
        <v>8278</v>
      </c>
      <c r="F4518" s="356"/>
      <c r="G4518" s="355">
        <v>6722.5</v>
      </c>
    </row>
    <row r="4519" spans="1:7" hidden="1" x14ac:dyDescent="0.3">
      <c r="A4519" s="356">
        <v>110303</v>
      </c>
      <c r="B4519" s="356">
        <v>825</v>
      </c>
      <c r="C4519" s="356" t="s">
        <v>305</v>
      </c>
      <c r="D4519" s="356">
        <v>8252203</v>
      </c>
      <c r="E4519" s="356" t="s">
        <v>8277</v>
      </c>
      <c r="F4519" s="356"/>
      <c r="G4519" s="355">
        <v>6880</v>
      </c>
    </row>
    <row r="4520" spans="1:7" hidden="1" x14ac:dyDescent="0.3">
      <c r="A4520" s="356">
        <v>110304</v>
      </c>
      <c r="B4520" s="356">
        <v>825</v>
      </c>
      <c r="C4520" s="356" t="s">
        <v>305</v>
      </c>
      <c r="D4520" s="356">
        <v>8252204</v>
      </c>
      <c r="E4520" s="356" t="s">
        <v>8276</v>
      </c>
      <c r="F4520" s="356"/>
      <c r="G4520" s="355">
        <v>6621.25</v>
      </c>
    </row>
    <row r="4521" spans="1:7" hidden="1" x14ac:dyDescent="0.3">
      <c r="A4521" s="356">
        <v>110309</v>
      </c>
      <c r="B4521" s="356">
        <v>825</v>
      </c>
      <c r="C4521" s="356" t="s">
        <v>305</v>
      </c>
      <c r="D4521" s="356">
        <v>8252213</v>
      </c>
      <c r="E4521" s="356" t="s">
        <v>8275</v>
      </c>
      <c r="F4521" s="356"/>
      <c r="G4521" s="355">
        <v>6497.5</v>
      </c>
    </row>
    <row r="4522" spans="1:7" hidden="1" x14ac:dyDescent="0.3">
      <c r="A4522" s="356">
        <v>110313</v>
      </c>
      <c r="B4522" s="356">
        <v>825</v>
      </c>
      <c r="C4522" s="356" t="s">
        <v>305</v>
      </c>
      <c r="D4522" s="356">
        <v>8252219</v>
      </c>
      <c r="E4522" s="356" t="s">
        <v>8274</v>
      </c>
      <c r="F4522" s="356"/>
      <c r="G4522" s="355">
        <v>9107.5</v>
      </c>
    </row>
    <row r="4523" spans="1:7" hidden="1" x14ac:dyDescent="0.3">
      <c r="A4523" s="356">
        <v>110314</v>
      </c>
      <c r="B4523" s="356">
        <v>825</v>
      </c>
      <c r="C4523" s="356" t="s">
        <v>305</v>
      </c>
      <c r="D4523" s="356">
        <v>8252220</v>
      </c>
      <c r="E4523" s="356" t="s">
        <v>8273</v>
      </c>
      <c r="F4523" s="356"/>
      <c r="G4523" s="355">
        <v>8713.75</v>
      </c>
    </row>
    <row r="4524" spans="1:7" hidden="1" x14ac:dyDescent="0.3">
      <c r="A4524" s="356">
        <v>110320</v>
      </c>
      <c r="B4524" s="356">
        <v>825</v>
      </c>
      <c r="C4524" s="356" t="s">
        <v>305</v>
      </c>
      <c r="D4524" s="356">
        <v>8252228</v>
      </c>
      <c r="E4524" s="356" t="s">
        <v>371</v>
      </c>
      <c r="F4524" s="356"/>
      <c r="G4524" s="355">
        <v>6043</v>
      </c>
    </row>
    <row r="4525" spans="1:7" hidden="1" x14ac:dyDescent="0.3">
      <c r="A4525" s="356">
        <v>110324</v>
      </c>
      <c r="B4525" s="356">
        <v>825</v>
      </c>
      <c r="C4525" s="356" t="s">
        <v>305</v>
      </c>
      <c r="D4525" s="356">
        <v>8252233</v>
      </c>
      <c r="E4525" s="356" t="s">
        <v>8272</v>
      </c>
      <c r="F4525" s="356"/>
      <c r="G4525" s="355">
        <v>6002.5</v>
      </c>
    </row>
    <row r="4526" spans="1:7" hidden="1" x14ac:dyDescent="0.3">
      <c r="A4526" s="356">
        <v>110326</v>
      </c>
      <c r="B4526" s="356">
        <v>825</v>
      </c>
      <c r="C4526" s="356" t="s">
        <v>305</v>
      </c>
      <c r="D4526" s="356">
        <v>8252235</v>
      </c>
      <c r="E4526" s="356" t="s">
        <v>8271</v>
      </c>
      <c r="F4526" s="356"/>
      <c r="G4526" s="355">
        <v>7561.75</v>
      </c>
    </row>
    <row r="4527" spans="1:7" hidden="1" x14ac:dyDescent="0.3">
      <c r="A4527" s="356">
        <v>110327</v>
      </c>
      <c r="B4527" s="356">
        <v>826</v>
      </c>
      <c r="C4527" s="356" t="s">
        <v>646</v>
      </c>
      <c r="D4527" s="356">
        <v>8262238</v>
      </c>
      <c r="E4527" s="356" t="s">
        <v>8270</v>
      </c>
      <c r="F4527" s="356"/>
      <c r="G4527" s="355">
        <v>6306.25</v>
      </c>
    </row>
    <row r="4528" spans="1:7" hidden="1" x14ac:dyDescent="0.3">
      <c r="A4528" s="356">
        <v>110328</v>
      </c>
      <c r="B4528" s="356">
        <v>825</v>
      </c>
      <c r="C4528" s="356" t="s">
        <v>305</v>
      </c>
      <c r="D4528" s="356">
        <v>8252242</v>
      </c>
      <c r="E4528" s="356" t="s">
        <v>8269</v>
      </c>
      <c r="F4528" s="356"/>
      <c r="G4528" s="355">
        <v>6182.5</v>
      </c>
    </row>
    <row r="4529" spans="1:7" hidden="1" x14ac:dyDescent="0.3">
      <c r="A4529" s="356">
        <v>110329</v>
      </c>
      <c r="B4529" s="356">
        <v>825</v>
      </c>
      <c r="C4529" s="356" t="s">
        <v>305</v>
      </c>
      <c r="D4529" s="356">
        <v>8252245</v>
      </c>
      <c r="E4529" s="356" t="s">
        <v>8268</v>
      </c>
      <c r="F4529" s="356"/>
      <c r="G4529" s="355">
        <v>8725</v>
      </c>
    </row>
    <row r="4530" spans="1:7" hidden="1" x14ac:dyDescent="0.3">
      <c r="A4530" s="356">
        <v>110330</v>
      </c>
      <c r="B4530" s="356">
        <v>826</v>
      </c>
      <c r="C4530" s="356" t="s">
        <v>646</v>
      </c>
      <c r="D4530" s="356">
        <v>8262247</v>
      </c>
      <c r="E4530" s="356" t="s">
        <v>8267</v>
      </c>
      <c r="F4530" s="356"/>
      <c r="G4530" s="355">
        <v>5795.5</v>
      </c>
    </row>
    <row r="4531" spans="1:7" hidden="1" x14ac:dyDescent="0.3">
      <c r="A4531" s="356">
        <v>110332</v>
      </c>
      <c r="B4531" s="356">
        <v>825</v>
      </c>
      <c r="C4531" s="356" t="s">
        <v>305</v>
      </c>
      <c r="D4531" s="356">
        <v>8252250</v>
      </c>
      <c r="E4531" s="356" t="s">
        <v>8266</v>
      </c>
      <c r="F4531" s="356"/>
      <c r="G4531" s="355">
        <v>8466.25</v>
      </c>
    </row>
    <row r="4532" spans="1:7" hidden="1" x14ac:dyDescent="0.3">
      <c r="A4532" s="356">
        <v>110333</v>
      </c>
      <c r="B4532" s="356">
        <v>825</v>
      </c>
      <c r="C4532" s="356" t="s">
        <v>305</v>
      </c>
      <c r="D4532" s="356">
        <v>8252251</v>
      </c>
      <c r="E4532" s="356" t="s">
        <v>8265</v>
      </c>
      <c r="F4532" s="356"/>
      <c r="G4532" s="355">
        <v>6328.75</v>
      </c>
    </row>
    <row r="4533" spans="1:7" hidden="1" x14ac:dyDescent="0.3">
      <c r="A4533" s="356">
        <v>110335</v>
      </c>
      <c r="B4533" s="356">
        <v>825</v>
      </c>
      <c r="C4533" s="356" t="s">
        <v>305</v>
      </c>
      <c r="D4533" s="356">
        <v>8252254</v>
      </c>
      <c r="E4533" s="356" t="s">
        <v>8264</v>
      </c>
      <c r="F4533" s="356"/>
      <c r="G4533" s="355">
        <v>6385</v>
      </c>
    </row>
    <row r="4534" spans="1:7" hidden="1" x14ac:dyDescent="0.3">
      <c r="A4534" s="356">
        <v>110336</v>
      </c>
      <c r="B4534" s="356">
        <v>825</v>
      </c>
      <c r="C4534" s="356" t="s">
        <v>305</v>
      </c>
      <c r="D4534" s="356">
        <v>8252255</v>
      </c>
      <c r="E4534" s="356" t="s">
        <v>8263</v>
      </c>
      <c r="F4534" s="356"/>
      <c r="G4534" s="355">
        <v>6407.5</v>
      </c>
    </row>
    <row r="4535" spans="1:7" hidden="1" x14ac:dyDescent="0.3">
      <c r="A4535" s="356">
        <v>110338</v>
      </c>
      <c r="B4535" s="356">
        <v>825</v>
      </c>
      <c r="C4535" s="356" t="s">
        <v>305</v>
      </c>
      <c r="D4535" s="356">
        <v>8252261</v>
      </c>
      <c r="E4535" s="356" t="s">
        <v>8262</v>
      </c>
      <c r="F4535" s="356"/>
      <c r="G4535" s="355">
        <v>6351.25</v>
      </c>
    </row>
    <row r="4536" spans="1:7" hidden="1" x14ac:dyDescent="0.3">
      <c r="A4536" s="356">
        <v>110340</v>
      </c>
      <c r="B4536" s="356">
        <v>825</v>
      </c>
      <c r="C4536" s="356" t="s">
        <v>305</v>
      </c>
      <c r="D4536" s="356">
        <v>8252263</v>
      </c>
      <c r="E4536" s="356" t="s">
        <v>8261</v>
      </c>
      <c r="F4536" s="356"/>
      <c r="G4536" s="355">
        <v>6733.75</v>
      </c>
    </row>
    <row r="4537" spans="1:7" hidden="1" x14ac:dyDescent="0.3">
      <c r="A4537" s="356">
        <v>110342</v>
      </c>
      <c r="B4537" s="356">
        <v>825</v>
      </c>
      <c r="C4537" s="356" t="s">
        <v>305</v>
      </c>
      <c r="D4537" s="356">
        <v>8252269</v>
      </c>
      <c r="E4537" s="356" t="s">
        <v>8260</v>
      </c>
      <c r="F4537" s="356"/>
      <c r="G4537" s="355">
        <v>9468.4</v>
      </c>
    </row>
    <row r="4538" spans="1:7" hidden="1" x14ac:dyDescent="0.3">
      <c r="A4538" s="356">
        <v>110343</v>
      </c>
      <c r="B4538" s="356">
        <v>825</v>
      </c>
      <c r="C4538" s="356" t="s">
        <v>305</v>
      </c>
      <c r="D4538" s="356">
        <v>8252270</v>
      </c>
      <c r="E4538" s="356" t="s">
        <v>8259</v>
      </c>
      <c r="F4538" s="356"/>
      <c r="G4538" s="355">
        <v>6324.25</v>
      </c>
    </row>
    <row r="4539" spans="1:7" hidden="1" x14ac:dyDescent="0.3">
      <c r="A4539" s="356">
        <v>110344</v>
      </c>
      <c r="B4539" s="356">
        <v>825</v>
      </c>
      <c r="C4539" s="356" t="s">
        <v>305</v>
      </c>
      <c r="D4539" s="356">
        <v>8252271</v>
      </c>
      <c r="E4539" s="356" t="s">
        <v>8258</v>
      </c>
      <c r="F4539" s="356"/>
      <c r="G4539" s="355">
        <v>6065.5</v>
      </c>
    </row>
    <row r="4540" spans="1:7" hidden="1" x14ac:dyDescent="0.3">
      <c r="A4540" s="356">
        <v>110345</v>
      </c>
      <c r="B4540" s="356">
        <v>826</v>
      </c>
      <c r="C4540" s="356" t="s">
        <v>646</v>
      </c>
      <c r="D4540" s="356">
        <v>8262272</v>
      </c>
      <c r="E4540" s="356" t="s">
        <v>8257</v>
      </c>
      <c r="F4540" s="356"/>
      <c r="G4540" s="355">
        <v>5957.5</v>
      </c>
    </row>
    <row r="4541" spans="1:7" hidden="1" x14ac:dyDescent="0.3">
      <c r="A4541" s="356">
        <v>110347</v>
      </c>
      <c r="B4541" s="356">
        <v>825</v>
      </c>
      <c r="C4541" s="356" t="s">
        <v>305</v>
      </c>
      <c r="D4541" s="356">
        <v>8252276</v>
      </c>
      <c r="E4541" s="356" t="s">
        <v>8256</v>
      </c>
      <c r="F4541" s="356"/>
      <c r="G4541" s="355">
        <v>7532.5</v>
      </c>
    </row>
    <row r="4542" spans="1:7" hidden="1" x14ac:dyDescent="0.3">
      <c r="A4542" s="356">
        <v>110351</v>
      </c>
      <c r="B4542" s="356">
        <v>825</v>
      </c>
      <c r="C4542" s="356" t="s">
        <v>305</v>
      </c>
      <c r="D4542" s="356">
        <v>8252280</v>
      </c>
      <c r="E4542" s="356" t="s">
        <v>8255</v>
      </c>
      <c r="F4542" s="356"/>
      <c r="G4542" s="355">
        <v>8061.25</v>
      </c>
    </row>
    <row r="4543" spans="1:7" hidden="1" x14ac:dyDescent="0.3">
      <c r="A4543" s="357">
        <v>110353</v>
      </c>
      <c r="B4543" s="357">
        <v>825</v>
      </c>
      <c r="C4543" s="357" t="s">
        <v>305</v>
      </c>
      <c r="D4543" s="357">
        <v>8252282</v>
      </c>
      <c r="E4543" s="357" t="s">
        <v>8254</v>
      </c>
      <c r="F4543" s="357"/>
      <c r="G4543" s="358">
        <v>6688.75</v>
      </c>
    </row>
    <row r="4544" spans="1:7" hidden="1" x14ac:dyDescent="0.3">
      <c r="A4544" s="356">
        <v>110354</v>
      </c>
      <c r="B4544" s="356">
        <v>826</v>
      </c>
      <c r="C4544" s="356" t="s">
        <v>646</v>
      </c>
      <c r="D4544" s="356">
        <v>8262284</v>
      </c>
      <c r="E4544" s="356" t="s">
        <v>8253</v>
      </c>
      <c r="F4544" s="356"/>
      <c r="G4544" s="355">
        <v>7424.5</v>
      </c>
    </row>
    <row r="4545" spans="1:7" hidden="1" x14ac:dyDescent="0.3">
      <c r="A4545" s="356">
        <v>110355</v>
      </c>
      <c r="B4545" s="356">
        <v>826</v>
      </c>
      <c r="C4545" s="356" t="s">
        <v>646</v>
      </c>
      <c r="D4545" s="356">
        <v>8262285</v>
      </c>
      <c r="E4545" s="356" t="s">
        <v>8252</v>
      </c>
      <c r="F4545" s="356"/>
      <c r="G4545" s="355">
        <v>8101.75</v>
      </c>
    </row>
    <row r="4546" spans="1:7" hidden="1" x14ac:dyDescent="0.3">
      <c r="A4546" s="356">
        <v>110356</v>
      </c>
      <c r="B4546" s="356">
        <v>825</v>
      </c>
      <c r="C4546" s="356" t="s">
        <v>305</v>
      </c>
      <c r="D4546" s="356">
        <v>8252286</v>
      </c>
      <c r="E4546" s="356" t="s">
        <v>8251</v>
      </c>
      <c r="F4546" s="356"/>
      <c r="G4546" s="355">
        <v>11672.5</v>
      </c>
    </row>
    <row r="4547" spans="1:7" hidden="1" x14ac:dyDescent="0.3">
      <c r="A4547" s="356">
        <v>110358</v>
      </c>
      <c r="B4547" s="356">
        <v>825</v>
      </c>
      <c r="C4547" s="356" t="s">
        <v>305</v>
      </c>
      <c r="D4547" s="356">
        <v>8252288</v>
      </c>
      <c r="E4547" s="356" t="s">
        <v>8250</v>
      </c>
      <c r="F4547" s="356"/>
      <c r="G4547" s="355">
        <v>11762.5</v>
      </c>
    </row>
    <row r="4548" spans="1:7" hidden="1" x14ac:dyDescent="0.3">
      <c r="A4548" s="356">
        <v>110359</v>
      </c>
      <c r="B4548" s="356">
        <v>825</v>
      </c>
      <c r="C4548" s="356" t="s">
        <v>305</v>
      </c>
      <c r="D4548" s="356">
        <v>8252289</v>
      </c>
      <c r="E4548" s="356" t="s">
        <v>8249</v>
      </c>
      <c r="F4548" s="356"/>
      <c r="G4548" s="355">
        <v>7388.5</v>
      </c>
    </row>
    <row r="4549" spans="1:7" hidden="1" x14ac:dyDescent="0.3">
      <c r="A4549" s="356">
        <v>110360</v>
      </c>
      <c r="B4549" s="356">
        <v>825</v>
      </c>
      <c r="C4549" s="356" t="s">
        <v>305</v>
      </c>
      <c r="D4549" s="356">
        <v>8252292</v>
      </c>
      <c r="E4549" s="356" t="s">
        <v>8248</v>
      </c>
      <c r="F4549" s="356"/>
      <c r="G4549" s="355">
        <v>8553.5499999999993</v>
      </c>
    </row>
    <row r="4550" spans="1:7" hidden="1" x14ac:dyDescent="0.3">
      <c r="A4550" s="356">
        <v>110363</v>
      </c>
      <c r="B4550" s="356">
        <v>826</v>
      </c>
      <c r="C4550" s="356" t="s">
        <v>646</v>
      </c>
      <c r="D4550" s="356">
        <v>8262299</v>
      </c>
      <c r="E4550" s="356" t="s">
        <v>8247</v>
      </c>
      <c r="F4550" s="356"/>
      <c r="G4550" s="355">
        <v>6418.75</v>
      </c>
    </row>
    <row r="4551" spans="1:7" hidden="1" x14ac:dyDescent="0.3">
      <c r="A4551" s="356">
        <v>110365</v>
      </c>
      <c r="B4551" s="356">
        <v>826</v>
      </c>
      <c r="C4551" s="356" t="s">
        <v>646</v>
      </c>
      <c r="D4551" s="356">
        <v>8262301</v>
      </c>
      <c r="E4551" s="356" t="s">
        <v>8246</v>
      </c>
      <c r="F4551" s="356"/>
      <c r="G4551" s="355">
        <v>7701.25</v>
      </c>
    </row>
    <row r="4552" spans="1:7" hidden="1" x14ac:dyDescent="0.3">
      <c r="A4552" s="356">
        <v>110366</v>
      </c>
      <c r="B4552" s="356">
        <v>826</v>
      </c>
      <c r="C4552" s="356" t="s">
        <v>646</v>
      </c>
      <c r="D4552" s="356">
        <v>8262303</v>
      </c>
      <c r="E4552" s="356" t="s">
        <v>8245</v>
      </c>
      <c r="F4552" s="356"/>
      <c r="G4552" s="355">
        <v>7813.75</v>
      </c>
    </row>
    <row r="4553" spans="1:7" hidden="1" x14ac:dyDescent="0.3">
      <c r="A4553" s="356">
        <v>110367</v>
      </c>
      <c r="B4553" s="356">
        <v>826</v>
      </c>
      <c r="C4553" s="356" t="s">
        <v>646</v>
      </c>
      <c r="D4553" s="356">
        <v>8262305</v>
      </c>
      <c r="E4553" s="356" t="s">
        <v>8244</v>
      </c>
      <c r="F4553" s="356"/>
      <c r="G4553" s="355">
        <v>6610</v>
      </c>
    </row>
    <row r="4554" spans="1:7" hidden="1" x14ac:dyDescent="0.3">
      <c r="A4554" s="356">
        <v>110368</v>
      </c>
      <c r="B4554" s="356">
        <v>826</v>
      </c>
      <c r="C4554" s="356" t="s">
        <v>646</v>
      </c>
      <c r="D4554" s="356">
        <v>8262306</v>
      </c>
      <c r="E4554" s="356" t="s">
        <v>8243</v>
      </c>
      <c r="F4554" s="356"/>
      <c r="G4554" s="355">
        <v>4753.75</v>
      </c>
    </row>
    <row r="4555" spans="1:7" hidden="1" x14ac:dyDescent="0.3">
      <c r="A4555" s="356">
        <v>110369</v>
      </c>
      <c r="B4555" s="356">
        <v>826</v>
      </c>
      <c r="C4555" s="356" t="s">
        <v>646</v>
      </c>
      <c r="D4555" s="356">
        <v>8262309</v>
      </c>
      <c r="E4555" s="356" t="s">
        <v>8242</v>
      </c>
      <c r="F4555" s="356"/>
      <c r="G4555" s="355">
        <v>7746.25</v>
      </c>
    </row>
    <row r="4556" spans="1:7" hidden="1" x14ac:dyDescent="0.3">
      <c r="A4556" s="356">
        <v>110372</v>
      </c>
      <c r="B4556" s="356">
        <v>826</v>
      </c>
      <c r="C4556" s="356" t="s">
        <v>646</v>
      </c>
      <c r="D4556" s="356">
        <v>8262313</v>
      </c>
      <c r="E4556" s="356" t="s">
        <v>8241</v>
      </c>
      <c r="F4556" s="356"/>
      <c r="G4556" s="355">
        <v>5291.5</v>
      </c>
    </row>
    <row r="4557" spans="1:7" hidden="1" x14ac:dyDescent="0.3">
      <c r="A4557" s="356">
        <v>110374</v>
      </c>
      <c r="B4557" s="356">
        <v>825</v>
      </c>
      <c r="C4557" s="356" t="s">
        <v>305</v>
      </c>
      <c r="D4557" s="356">
        <v>8252315</v>
      </c>
      <c r="E4557" s="356" t="s">
        <v>8240</v>
      </c>
      <c r="F4557" s="356"/>
      <c r="G4557" s="355">
        <v>5989.9</v>
      </c>
    </row>
    <row r="4558" spans="1:7" hidden="1" x14ac:dyDescent="0.3">
      <c r="A4558" s="356">
        <v>110375</v>
      </c>
      <c r="B4558" s="356">
        <v>826</v>
      </c>
      <c r="C4558" s="356" t="s">
        <v>646</v>
      </c>
      <c r="D4558" s="356">
        <v>8262316</v>
      </c>
      <c r="E4558" s="356" t="s">
        <v>8239</v>
      </c>
      <c r="F4558" s="356"/>
      <c r="G4558" s="355">
        <v>5102.5</v>
      </c>
    </row>
    <row r="4559" spans="1:7" hidden="1" x14ac:dyDescent="0.3">
      <c r="A4559" s="356">
        <v>110376</v>
      </c>
      <c r="B4559" s="356">
        <v>825</v>
      </c>
      <c r="C4559" s="356" t="s">
        <v>305</v>
      </c>
      <c r="D4559" s="356">
        <v>8252317</v>
      </c>
      <c r="E4559" s="356" t="s">
        <v>8238</v>
      </c>
      <c r="F4559" s="356"/>
      <c r="G4559" s="355">
        <v>6486.25</v>
      </c>
    </row>
    <row r="4560" spans="1:7" hidden="1" x14ac:dyDescent="0.3">
      <c r="A4560" s="356">
        <v>110379</v>
      </c>
      <c r="B4560" s="356">
        <v>826</v>
      </c>
      <c r="C4560" s="356" t="s">
        <v>646</v>
      </c>
      <c r="D4560" s="356">
        <v>8262320</v>
      </c>
      <c r="E4560" s="356" t="s">
        <v>8237</v>
      </c>
      <c r="F4560" s="356"/>
      <c r="G4560" s="355">
        <v>5712.25</v>
      </c>
    </row>
    <row r="4561" spans="1:7" hidden="1" x14ac:dyDescent="0.3">
      <c r="A4561" s="356">
        <v>110380</v>
      </c>
      <c r="B4561" s="356">
        <v>826</v>
      </c>
      <c r="C4561" s="356" t="s">
        <v>646</v>
      </c>
      <c r="D4561" s="356">
        <v>8262322</v>
      </c>
      <c r="E4561" s="356" t="s">
        <v>8236</v>
      </c>
      <c r="F4561" s="356"/>
      <c r="G4561" s="355">
        <v>5417.5</v>
      </c>
    </row>
    <row r="4562" spans="1:7" hidden="1" x14ac:dyDescent="0.3">
      <c r="A4562" s="356">
        <v>110381</v>
      </c>
      <c r="B4562" s="356">
        <v>826</v>
      </c>
      <c r="C4562" s="356" t="s">
        <v>646</v>
      </c>
      <c r="D4562" s="356">
        <v>8262323</v>
      </c>
      <c r="E4562" s="356" t="s">
        <v>8235</v>
      </c>
      <c r="F4562" s="356"/>
      <c r="G4562" s="355">
        <v>7746.25</v>
      </c>
    </row>
    <row r="4563" spans="1:7" hidden="1" x14ac:dyDescent="0.3">
      <c r="A4563" s="356">
        <v>110382</v>
      </c>
      <c r="B4563" s="356">
        <v>826</v>
      </c>
      <c r="C4563" s="356" t="s">
        <v>646</v>
      </c>
      <c r="D4563" s="356">
        <v>8262324</v>
      </c>
      <c r="E4563" s="356" t="s">
        <v>8234</v>
      </c>
      <c r="F4563" s="356"/>
      <c r="G4563" s="355">
        <v>5383.75</v>
      </c>
    </row>
    <row r="4564" spans="1:7" hidden="1" x14ac:dyDescent="0.3">
      <c r="A4564" s="356">
        <v>110385</v>
      </c>
      <c r="B4564" s="356">
        <v>826</v>
      </c>
      <c r="C4564" s="356" t="s">
        <v>646</v>
      </c>
      <c r="D4564" s="356">
        <v>8262327</v>
      </c>
      <c r="E4564" s="356" t="s">
        <v>8233</v>
      </c>
      <c r="F4564" s="356"/>
      <c r="G4564" s="355">
        <v>7825</v>
      </c>
    </row>
    <row r="4565" spans="1:7" hidden="1" x14ac:dyDescent="0.3">
      <c r="A4565" s="356">
        <v>110388</v>
      </c>
      <c r="B4565" s="356">
        <v>826</v>
      </c>
      <c r="C4565" s="356" t="s">
        <v>646</v>
      </c>
      <c r="D4565" s="356">
        <v>8262330</v>
      </c>
      <c r="E4565" s="356" t="s">
        <v>8232</v>
      </c>
      <c r="F4565" s="356"/>
      <c r="G4565" s="355">
        <v>8083.75</v>
      </c>
    </row>
    <row r="4566" spans="1:7" hidden="1" x14ac:dyDescent="0.3">
      <c r="A4566" s="356">
        <v>110391</v>
      </c>
      <c r="B4566" s="356">
        <v>825</v>
      </c>
      <c r="C4566" s="356" t="s">
        <v>305</v>
      </c>
      <c r="D4566" s="356">
        <v>8252333</v>
      </c>
      <c r="E4566" s="356" t="s">
        <v>8231</v>
      </c>
      <c r="F4566" s="356"/>
      <c r="G4566" s="355">
        <v>6328.75</v>
      </c>
    </row>
    <row r="4567" spans="1:7" hidden="1" x14ac:dyDescent="0.3">
      <c r="A4567" s="356">
        <v>110393</v>
      </c>
      <c r="B4567" s="356">
        <v>825</v>
      </c>
      <c r="C4567" s="356" t="s">
        <v>305</v>
      </c>
      <c r="D4567" s="356">
        <v>8252335</v>
      </c>
      <c r="E4567" s="356" t="s">
        <v>8230</v>
      </c>
      <c r="F4567" s="356"/>
      <c r="G4567" s="355">
        <v>8387.5</v>
      </c>
    </row>
    <row r="4568" spans="1:7" hidden="1" x14ac:dyDescent="0.3">
      <c r="A4568" s="356">
        <v>110394</v>
      </c>
      <c r="B4568" s="356">
        <v>826</v>
      </c>
      <c r="C4568" s="356" t="s">
        <v>646</v>
      </c>
      <c r="D4568" s="356">
        <v>8262336</v>
      </c>
      <c r="E4568" s="356" t="s">
        <v>8229</v>
      </c>
      <c r="F4568" s="356"/>
      <c r="G4568" s="355">
        <v>8781.25</v>
      </c>
    </row>
    <row r="4569" spans="1:7" hidden="1" x14ac:dyDescent="0.3">
      <c r="A4569" s="356">
        <v>110395</v>
      </c>
      <c r="B4569" s="356">
        <v>826</v>
      </c>
      <c r="C4569" s="356" t="s">
        <v>646</v>
      </c>
      <c r="D4569" s="356">
        <v>8262337</v>
      </c>
      <c r="E4569" s="356" t="s">
        <v>8228</v>
      </c>
      <c r="F4569" s="356"/>
      <c r="G4569" s="355">
        <v>7476.25</v>
      </c>
    </row>
    <row r="4570" spans="1:7" hidden="1" x14ac:dyDescent="0.3">
      <c r="A4570" s="356">
        <v>110398</v>
      </c>
      <c r="B4570" s="356">
        <v>825</v>
      </c>
      <c r="C4570" s="356" t="s">
        <v>305</v>
      </c>
      <c r="D4570" s="356">
        <v>8252345</v>
      </c>
      <c r="E4570" s="356" t="s">
        <v>8227</v>
      </c>
      <c r="F4570" s="356"/>
      <c r="G4570" s="355">
        <v>6542.5</v>
      </c>
    </row>
    <row r="4571" spans="1:7" hidden="1" x14ac:dyDescent="0.3">
      <c r="A4571" s="356">
        <v>110399</v>
      </c>
      <c r="B4571" s="356">
        <v>826</v>
      </c>
      <c r="C4571" s="356" t="s">
        <v>646</v>
      </c>
      <c r="D4571" s="356">
        <v>8262346</v>
      </c>
      <c r="E4571" s="356" t="s">
        <v>4551</v>
      </c>
      <c r="F4571" s="356"/>
      <c r="G4571" s="355">
        <v>7605.17</v>
      </c>
    </row>
    <row r="4572" spans="1:7" hidden="1" x14ac:dyDescent="0.3">
      <c r="A4572" s="356">
        <v>110400</v>
      </c>
      <c r="B4572" s="356">
        <v>826</v>
      </c>
      <c r="C4572" s="356" t="s">
        <v>646</v>
      </c>
      <c r="D4572" s="356">
        <v>8262347</v>
      </c>
      <c r="E4572" s="356" t="s">
        <v>8226</v>
      </c>
      <c r="F4572" s="356"/>
      <c r="G4572" s="355">
        <v>6542.5</v>
      </c>
    </row>
    <row r="4573" spans="1:7" hidden="1" x14ac:dyDescent="0.3">
      <c r="A4573" s="356">
        <v>110401</v>
      </c>
      <c r="B4573" s="356">
        <v>826</v>
      </c>
      <c r="C4573" s="356" t="s">
        <v>646</v>
      </c>
      <c r="D4573" s="356">
        <v>8262348</v>
      </c>
      <c r="E4573" s="356" t="s">
        <v>8225</v>
      </c>
      <c r="F4573" s="356"/>
      <c r="G4573" s="355">
        <v>7161.25</v>
      </c>
    </row>
    <row r="4574" spans="1:7" hidden="1" x14ac:dyDescent="0.3">
      <c r="A4574" s="356">
        <v>110403</v>
      </c>
      <c r="B4574" s="356">
        <v>825</v>
      </c>
      <c r="C4574" s="356" t="s">
        <v>305</v>
      </c>
      <c r="D4574" s="356">
        <v>8252352</v>
      </c>
      <c r="E4574" s="356" t="s">
        <v>8224</v>
      </c>
      <c r="F4574" s="356"/>
      <c r="G4574" s="355">
        <v>9020.65</v>
      </c>
    </row>
    <row r="4575" spans="1:7" hidden="1" x14ac:dyDescent="0.3">
      <c r="A4575" s="356">
        <v>110404</v>
      </c>
      <c r="B4575" s="356">
        <v>826</v>
      </c>
      <c r="C4575" s="356" t="s">
        <v>646</v>
      </c>
      <c r="D4575" s="356">
        <v>8263000</v>
      </c>
      <c r="E4575" s="356" t="s">
        <v>8223</v>
      </c>
      <c r="F4575" s="356"/>
      <c r="G4575" s="355">
        <v>7037.5</v>
      </c>
    </row>
    <row r="4576" spans="1:7" hidden="1" x14ac:dyDescent="0.3">
      <c r="A4576" s="356">
        <v>110405</v>
      </c>
      <c r="B4576" s="356">
        <v>826</v>
      </c>
      <c r="C4576" s="356" t="s">
        <v>646</v>
      </c>
      <c r="D4576" s="356">
        <v>8263003</v>
      </c>
      <c r="E4576" s="356" t="s">
        <v>8222</v>
      </c>
      <c r="F4576" s="356"/>
      <c r="G4576" s="355">
        <v>4225</v>
      </c>
    </row>
    <row r="4577" spans="1:7" hidden="1" x14ac:dyDescent="0.3">
      <c r="A4577" s="356">
        <v>110406</v>
      </c>
      <c r="B4577" s="356">
        <v>826</v>
      </c>
      <c r="C4577" s="356" t="s">
        <v>646</v>
      </c>
      <c r="D4577" s="356">
        <v>8263004</v>
      </c>
      <c r="E4577" s="356" t="s">
        <v>8221</v>
      </c>
      <c r="F4577" s="356"/>
      <c r="G4577" s="355">
        <v>4213.75</v>
      </c>
    </row>
    <row r="4578" spans="1:7" hidden="1" x14ac:dyDescent="0.3">
      <c r="A4578" s="356">
        <v>110407</v>
      </c>
      <c r="B4578" s="356">
        <v>826</v>
      </c>
      <c r="C4578" s="356" t="s">
        <v>646</v>
      </c>
      <c r="D4578" s="356">
        <v>8263005</v>
      </c>
      <c r="E4578" s="356" t="s">
        <v>8220</v>
      </c>
      <c r="F4578" s="356"/>
      <c r="G4578" s="355">
        <v>4326.25</v>
      </c>
    </row>
    <row r="4579" spans="1:7" hidden="1" x14ac:dyDescent="0.3">
      <c r="A4579" s="356">
        <v>110408</v>
      </c>
      <c r="B4579" s="356">
        <v>826</v>
      </c>
      <c r="C4579" s="356" t="s">
        <v>646</v>
      </c>
      <c r="D4579" s="356">
        <v>8263006</v>
      </c>
      <c r="E4579" s="356" t="s">
        <v>8219</v>
      </c>
      <c r="F4579" s="356"/>
      <c r="G4579" s="355">
        <v>4270</v>
      </c>
    </row>
    <row r="4580" spans="1:7" hidden="1" x14ac:dyDescent="0.3">
      <c r="A4580" s="356">
        <v>110410</v>
      </c>
      <c r="B4580" s="356">
        <v>825</v>
      </c>
      <c r="C4580" s="356" t="s">
        <v>305</v>
      </c>
      <c r="D4580" s="356">
        <v>8253008</v>
      </c>
      <c r="E4580" s="356" t="s">
        <v>8218</v>
      </c>
      <c r="F4580" s="356"/>
      <c r="G4580" s="355">
        <v>5755</v>
      </c>
    </row>
    <row r="4581" spans="1:7" hidden="1" x14ac:dyDescent="0.3">
      <c r="A4581" s="356">
        <v>110411</v>
      </c>
      <c r="B4581" s="356">
        <v>825</v>
      </c>
      <c r="C4581" s="356" t="s">
        <v>305</v>
      </c>
      <c r="D4581" s="356">
        <v>8253012</v>
      </c>
      <c r="E4581" s="356" t="s">
        <v>8217</v>
      </c>
      <c r="F4581" s="356" t="s">
        <v>294</v>
      </c>
      <c r="G4581" s="355">
        <v>6312.6</v>
      </c>
    </row>
    <row r="4582" spans="1:7" hidden="1" x14ac:dyDescent="0.3">
      <c r="A4582" s="356">
        <v>110412</v>
      </c>
      <c r="B4582" s="356">
        <v>825</v>
      </c>
      <c r="C4582" s="356" t="s">
        <v>305</v>
      </c>
      <c r="D4582" s="356">
        <v>8253014</v>
      </c>
      <c r="E4582" s="356" t="s">
        <v>8216</v>
      </c>
      <c r="F4582" s="356"/>
      <c r="G4582" s="355">
        <v>5068.75</v>
      </c>
    </row>
    <row r="4583" spans="1:7" hidden="1" x14ac:dyDescent="0.3">
      <c r="A4583" s="356">
        <v>110414</v>
      </c>
      <c r="B4583" s="356">
        <v>825</v>
      </c>
      <c r="C4583" s="356" t="s">
        <v>305</v>
      </c>
      <c r="D4583" s="356">
        <v>8253017</v>
      </c>
      <c r="E4583" s="356" t="s">
        <v>8215</v>
      </c>
      <c r="F4583" s="356"/>
      <c r="G4583" s="355">
        <v>6531.25</v>
      </c>
    </row>
    <row r="4584" spans="1:7" hidden="1" x14ac:dyDescent="0.3">
      <c r="A4584" s="356">
        <v>110415</v>
      </c>
      <c r="B4584" s="356">
        <v>825</v>
      </c>
      <c r="C4584" s="356" t="s">
        <v>305</v>
      </c>
      <c r="D4584" s="356">
        <v>8253018</v>
      </c>
      <c r="E4584" s="356" t="s">
        <v>8214</v>
      </c>
      <c r="F4584" s="356"/>
      <c r="G4584" s="355">
        <v>4551.25</v>
      </c>
    </row>
    <row r="4585" spans="1:7" hidden="1" x14ac:dyDescent="0.3">
      <c r="A4585" s="356">
        <v>110417</v>
      </c>
      <c r="B4585" s="356">
        <v>825</v>
      </c>
      <c r="C4585" s="356" t="s">
        <v>305</v>
      </c>
      <c r="D4585" s="356">
        <v>8253022</v>
      </c>
      <c r="E4585" s="356" t="s">
        <v>8213</v>
      </c>
      <c r="F4585" s="356"/>
      <c r="G4585" s="355">
        <v>7228.75</v>
      </c>
    </row>
    <row r="4586" spans="1:7" hidden="1" x14ac:dyDescent="0.3">
      <c r="A4586" s="356">
        <v>110419</v>
      </c>
      <c r="B4586" s="356">
        <v>825</v>
      </c>
      <c r="C4586" s="356" t="s">
        <v>305</v>
      </c>
      <c r="D4586" s="356">
        <v>8253025</v>
      </c>
      <c r="E4586" s="356" t="s">
        <v>8212</v>
      </c>
      <c r="F4586" s="356"/>
      <c r="G4586" s="355">
        <v>7116.25</v>
      </c>
    </row>
    <row r="4587" spans="1:7" hidden="1" x14ac:dyDescent="0.3">
      <c r="A4587" s="356">
        <v>110420</v>
      </c>
      <c r="B4587" s="356">
        <v>825</v>
      </c>
      <c r="C4587" s="356" t="s">
        <v>305</v>
      </c>
      <c r="D4587" s="356">
        <v>8253028</v>
      </c>
      <c r="E4587" s="356" t="s">
        <v>8211</v>
      </c>
      <c r="F4587" s="356"/>
      <c r="G4587" s="355">
        <v>6317.5</v>
      </c>
    </row>
    <row r="4588" spans="1:7" hidden="1" x14ac:dyDescent="0.3">
      <c r="A4588" s="356">
        <v>110421</v>
      </c>
      <c r="B4588" s="356">
        <v>825</v>
      </c>
      <c r="C4588" s="356" t="s">
        <v>305</v>
      </c>
      <c r="D4588" s="356">
        <v>8253029</v>
      </c>
      <c r="E4588" s="356" t="s">
        <v>8210</v>
      </c>
      <c r="F4588" s="356"/>
      <c r="G4588" s="355">
        <v>8263.75</v>
      </c>
    </row>
    <row r="4589" spans="1:7" hidden="1" x14ac:dyDescent="0.3">
      <c r="A4589" s="356">
        <v>110422</v>
      </c>
      <c r="B4589" s="356">
        <v>825</v>
      </c>
      <c r="C4589" s="356" t="s">
        <v>305</v>
      </c>
      <c r="D4589" s="356">
        <v>8253030</v>
      </c>
      <c r="E4589" s="356" t="s">
        <v>8209</v>
      </c>
      <c r="F4589" s="356" t="s">
        <v>294</v>
      </c>
      <c r="G4589" s="355">
        <v>6774.3</v>
      </c>
    </row>
    <row r="4590" spans="1:7" hidden="1" x14ac:dyDescent="0.3">
      <c r="A4590" s="356">
        <v>110423</v>
      </c>
      <c r="B4590" s="356">
        <v>825</v>
      </c>
      <c r="C4590" s="356" t="s">
        <v>305</v>
      </c>
      <c r="D4590" s="356">
        <v>8253031</v>
      </c>
      <c r="E4590" s="356" t="s">
        <v>8208</v>
      </c>
      <c r="F4590" s="356"/>
      <c r="G4590" s="355">
        <v>6160</v>
      </c>
    </row>
    <row r="4591" spans="1:7" hidden="1" x14ac:dyDescent="0.3">
      <c r="A4591" s="356">
        <v>110424</v>
      </c>
      <c r="B4591" s="356">
        <v>825</v>
      </c>
      <c r="C4591" s="356" t="s">
        <v>305</v>
      </c>
      <c r="D4591" s="356">
        <v>8253033</v>
      </c>
      <c r="E4591" s="356" t="s">
        <v>8207</v>
      </c>
      <c r="F4591" s="356"/>
      <c r="G4591" s="355">
        <v>6013.75</v>
      </c>
    </row>
    <row r="4592" spans="1:7" hidden="1" x14ac:dyDescent="0.3">
      <c r="A4592" s="356">
        <v>110426</v>
      </c>
      <c r="B4592" s="356">
        <v>825</v>
      </c>
      <c r="C4592" s="356" t="s">
        <v>305</v>
      </c>
      <c r="D4592" s="356">
        <v>8253035</v>
      </c>
      <c r="E4592" s="356" t="s">
        <v>8206</v>
      </c>
      <c r="F4592" s="356"/>
      <c r="G4592" s="355">
        <v>4551.25</v>
      </c>
    </row>
    <row r="4593" spans="1:7" hidden="1" x14ac:dyDescent="0.3">
      <c r="A4593" s="356">
        <v>110428</v>
      </c>
      <c r="B4593" s="356">
        <v>825</v>
      </c>
      <c r="C4593" s="356" t="s">
        <v>305</v>
      </c>
      <c r="D4593" s="356">
        <v>8253037</v>
      </c>
      <c r="E4593" s="356" t="s">
        <v>8205</v>
      </c>
      <c r="F4593" s="356"/>
      <c r="G4593" s="355">
        <v>4438.75</v>
      </c>
    </row>
    <row r="4594" spans="1:7" hidden="1" x14ac:dyDescent="0.3">
      <c r="A4594" s="356">
        <v>110429</v>
      </c>
      <c r="B4594" s="356">
        <v>825</v>
      </c>
      <c r="C4594" s="356" t="s">
        <v>305</v>
      </c>
      <c r="D4594" s="356">
        <v>8253038</v>
      </c>
      <c r="E4594" s="356" t="s">
        <v>8204</v>
      </c>
      <c r="F4594" s="356" t="s">
        <v>294</v>
      </c>
      <c r="G4594" s="355">
        <v>6118.2</v>
      </c>
    </row>
    <row r="4595" spans="1:7" hidden="1" x14ac:dyDescent="0.3">
      <c r="A4595" s="356">
        <v>110433</v>
      </c>
      <c r="B4595" s="356">
        <v>825</v>
      </c>
      <c r="C4595" s="356" t="s">
        <v>305</v>
      </c>
      <c r="D4595" s="356">
        <v>8253044</v>
      </c>
      <c r="E4595" s="356" t="s">
        <v>8203</v>
      </c>
      <c r="F4595" s="356" t="s">
        <v>294</v>
      </c>
      <c r="G4595" s="355">
        <v>6519.15</v>
      </c>
    </row>
    <row r="4596" spans="1:7" hidden="1" x14ac:dyDescent="0.3">
      <c r="A4596" s="356">
        <v>110434</v>
      </c>
      <c r="B4596" s="356">
        <v>825</v>
      </c>
      <c r="C4596" s="356" t="s">
        <v>305</v>
      </c>
      <c r="D4596" s="356">
        <v>8253046</v>
      </c>
      <c r="E4596" s="356" t="s">
        <v>8202</v>
      </c>
      <c r="F4596" s="356"/>
      <c r="G4596" s="355">
        <v>6295</v>
      </c>
    </row>
    <row r="4597" spans="1:7" hidden="1" x14ac:dyDescent="0.3">
      <c r="A4597" s="356">
        <v>110435</v>
      </c>
      <c r="B4597" s="356">
        <v>825</v>
      </c>
      <c r="C4597" s="356" t="s">
        <v>305</v>
      </c>
      <c r="D4597" s="356">
        <v>8253053</v>
      </c>
      <c r="E4597" s="356" t="s">
        <v>8201</v>
      </c>
      <c r="F4597" s="356" t="s">
        <v>294</v>
      </c>
      <c r="G4597" s="355">
        <v>8127.81</v>
      </c>
    </row>
    <row r="4598" spans="1:7" hidden="1" x14ac:dyDescent="0.3">
      <c r="A4598" s="356">
        <v>110437</v>
      </c>
      <c r="B4598" s="356">
        <v>825</v>
      </c>
      <c r="C4598" s="356" t="s">
        <v>305</v>
      </c>
      <c r="D4598" s="356">
        <v>8253056</v>
      </c>
      <c r="E4598" s="356" t="s">
        <v>8200</v>
      </c>
      <c r="F4598" s="356"/>
      <c r="G4598" s="355">
        <v>5132.6499999999996</v>
      </c>
    </row>
    <row r="4599" spans="1:7" hidden="1" x14ac:dyDescent="0.3">
      <c r="A4599" s="356">
        <v>110438</v>
      </c>
      <c r="B4599" s="356">
        <v>825</v>
      </c>
      <c r="C4599" s="356" t="s">
        <v>305</v>
      </c>
      <c r="D4599" s="356">
        <v>8253057</v>
      </c>
      <c r="E4599" s="356" t="s">
        <v>8199</v>
      </c>
      <c r="F4599" s="356" t="s">
        <v>294</v>
      </c>
      <c r="G4599" s="355">
        <v>4903.2</v>
      </c>
    </row>
    <row r="4600" spans="1:7" hidden="1" x14ac:dyDescent="0.3">
      <c r="A4600" s="356">
        <v>110439</v>
      </c>
      <c r="B4600" s="356">
        <v>826</v>
      </c>
      <c r="C4600" s="356" t="s">
        <v>646</v>
      </c>
      <c r="D4600" s="356">
        <v>8263058</v>
      </c>
      <c r="E4600" s="356" t="s">
        <v>8198</v>
      </c>
      <c r="F4600" s="356"/>
      <c r="G4600" s="355">
        <v>4956.25</v>
      </c>
    </row>
    <row r="4601" spans="1:7" hidden="1" x14ac:dyDescent="0.3">
      <c r="A4601" s="356">
        <v>110440</v>
      </c>
      <c r="B4601" s="356">
        <v>825</v>
      </c>
      <c r="C4601" s="356" t="s">
        <v>305</v>
      </c>
      <c r="D4601" s="356">
        <v>8253061</v>
      </c>
      <c r="E4601" s="356" t="s">
        <v>8197</v>
      </c>
      <c r="F4601" s="356" t="s">
        <v>294</v>
      </c>
      <c r="G4601" s="355">
        <v>6847.2</v>
      </c>
    </row>
    <row r="4602" spans="1:7" hidden="1" x14ac:dyDescent="0.3">
      <c r="A4602" s="356">
        <v>110442</v>
      </c>
      <c r="B4602" s="356">
        <v>825</v>
      </c>
      <c r="C4602" s="356" t="s">
        <v>305</v>
      </c>
      <c r="D4602" s="356">
        <v>8253065</v>
      </c>
      <c r="E4602" s="356" t="s">
        <v>8196</v>
      </c>
      <c r="F4602" s="356" t="s">
        <v>294</v>
      </c>
      <c r="G4602" s="355">
        <v>5380.45</v>
      </c>
    </row>
    <row r="4603" spans="1:7" hidden="1" x14ac:dyDescent="0.3">
      <c r="A4603" s="356">
        <v>110443</v>
      </c>
      <c r="B4603" s="356">
        <v>826</v>
      </c>
      <c r="C4603" s="356" t="s">
        <v>646</v>
      </c>
      <c r="D4603" s="356">
        <v>8263066</v>
      </c>
      <c r="E4603" s="356" t="s">
        <v>8195</v>
      </c>
      <c r="F4603" s="356"/>
      <c r="G4603" s="355">
        <v>4191.25</v>
      </c>
    </row>
    <row r="4604" spans="1:7" hidden="1" x14ac:dyDescent="0.3">
      <c r="A4604" s="356">
        <v>110444</v>
      </c>
      <c r="B4604" s="356">
        <v>825</v>
      </c>
      <c r="C4604" s="356" t="s">
        <v>305</v>
      </c>
      <c r="D4604" s="356">
        <v>8253068</v>
      </c>
      <c r="E4604" s="356" t="s">
        <v>8194</v>
      </c>
      <c r="F4604" s="356"/>
      <c r="G4604" s="355">
        <v>4483.75</v>
      </c>
    </row>
    <row r="4605" spans="1:7" hidden="1" x14ac:dyDescent="0.3">
      <c r="A4605" s="356">
        <v>110445</v>
      </c>
      <c r="B4605" s="356">
        <v>825</v>
      </c>
      <c r="C4605" s="356" t="s">
        <v>305</v>
      </c>
      <c r="D4605" s="356">
        <v>8253072</v>
      </c>
      <c r="E4605" s="356" t="s">
        <v>8193</v>
      </c>
      <c r="F4605" s="356" t="s">
        <v>294</v>
      </c>
      <c r="G4605" s="355">
        <v>6737.85</v>
      </c>
    </row>
    <row r="4606" spans="1:7" hidden="1" x14ac:dyDescent="0.3">
      <c r="A4606" s="356">
        <v>110446</v>
      </c>
      <c r="B4606" s="356">
        <v>825</v>
      </c>
      <c r="C4606" s="356" t="s">
        <v>305</v>
      </c>
      <c r="D4606" s="356">
        <v>8253073</v>
      </c>
      <c r="E4606" s="356" t="s">
        <v>8192</v>
      </c>
      <c r="F4606" s="356"/>
      <c r="G4606" s="355">
        <v>5833.75</v>
      </c>
    </row>
    <row r="4607" spans="1:7" hidden="1" x14ac:dyDescent="0.3">
      <c r="A4607" s="356">
        <v>110447</v>
      </c>
      <c r="B4607" s="356">
        <v>825</v>
      </c>
      <c r="C4607" s="356" t="s">
        <v>305</v>
      </c>
      <c r="D4607" s="356">
        <v>8253074</v>
      </c>
      <c r="E4607" s="356" t="s">
        <v>8191</v>
      </c>
      <c r="F4607" s="356"/>
      <c r="G4607" s="355">
        <v>5710</v>
      </c>
    </row>
    <row r="4608" spans="1:7" hidden="1" x14ac:dyDescent="0.3">
      <c r="A4608" s="356">
        <v>110448</v>
      </c>
      <c r="B4608" s="356">
        <v>825</v>
      </c>
      <c r="C4608" s="356" t="s">
        <v>305</v>
      </c>
      <c r="D4608" s="356">
        <v>8253100</v>
      </c>
      <c r="E4608" s="356" t="s">
        <v>8190</v>
      </c>
      <c r="F4608" s="356"/>
      <c r="G4608" s="355">
        <v>5080</v>
      </c>
    </row>
    <row r="4609" spans="1:7" hidden="1" x14ac:dyDescent="0.3">
      <c r="A4609" s="356">
        <v>110449</v>
      </c>
      <c r="B4609" s="356">
        <v>825</v>
      </c>
      <c r="C4609" s="356" t="s">
        <v>305</v>
      </c>
      <c r="D4609" s="356">
        <v>8253101</v>
      </c>
      <c r="E4609" s="356" t="s">
        <v>8189</v>
      </c>
      <c r="F4609" s="356"/>
      <c r="G4609" s="355">
        <v>7668.4</v>
      </c>
    </row>
    <row r="4610" spans="1:7" hidden="1" x14ac:dyDescent="0.3">
      <c r="A4610" s="356">
        <v>110450</v>
      </c>
      <c r="B4610" s="356">
        <v>825</v>
      </c>
      <c r="C4610" s="356" t="s">
        <v>305</v>
      </c>
      <c r="D4610" s="356">
        <v>8253102</v>
      </c>
      <c r="E4610" s="356" t="s">
        <v>4817</v>
      </c>
      <c r="F4610" s="356" t="s">
        <v>294</v>
      </c>
      <c r="G4610" s="355">
        <v>7275.85</v>
      </c>
    </row>
    <row r="4611" spans="1:7" hidden="1" x14ac:dyDescent="0.3">
      <c r="A4611" s="356">
        <v>110451</v>
      </c>
      <c r="B4611" s="356">
        <v>825</v>
      </c>
      <c r="C4611" s="356" t="s">
        <v>305</v>
      </c>
      <c r="D4611" s="356">
        <v>8253305</v>
      </c>
      <c r="E4611" s="356" t="s">
        <v>8188</v>
      </c>
      <c r="F4611" s="356" t="s">
        <v>294</v>
      </c>
      <c r="G4611" s="355">
        <v>5778</v>
      </c>
    </row>
    <row r="4612" spans="1:7" hidden="1" x14ac:dyDescent="0.3">
      <c r="A4612" s="356">
        <v>110452</v>
      </c>
      <c r="B4612" s="356">
        <v>825</v>
      </c>
      <c r="C4612" s="356" t="s">
        <v>305</v>
      </c>
      <c r="D4612" s="356">
        <v>8253309</v>
      </c>
      <c r="E4612" s="356" t="s">
        <v>8187</v>
      </c>
      <c r="F4612" s="356" t="s">
        <v>294</v>
      </c>
      <c r="G4612" s="355">
        <v>6446.25</v>
      </c>
    </row>
    <row r="4613" spans="1:7" hidden="1" x14ac:dyDescent="0.3">
      <c r="A4613" s="356">
        <v>110454</v>
      </c>
      <c r="B4613" s="356">
        <v>825</v>
      </c>
      <c r="C4613" s="356" t="s">
        <v>305</v>
      </c>
      <c r="D4613" s="356">
        <v>8253315</v>
      </c>
      <c r="E4613" s="356" t="s">
        <v>8186</v>
      </c>
      <c r="F4613" s="356" t="s">
        <v>294</v>
      </c>
      <c r="G4613" s="355">
        <v>4651.9399999999996</v>
      </c>
    </row>
    <row r="4614" spans="1:7" hidden="1" x14ac:dyDescent="0.3">
      <c r="A4614" s="356">
        <v>110455</v>
      </c>
      <c r="B4614" s="356">
        <v>825</v>
      </c>
      <c r="C4614" s="356" t="s">
        <v>305</v>
      </c>
      <c r="D4614" s="356">
        <v>8253320</v>
      </c>
      <c r="E4614" s="356" t="s">
        <v>8185</v>
      </c>
      <c r="F4614" s="356" t="s">
        <v>294</v>
      </c>
      <c r="G4614" s="355">
        <v>8385.39</v>
      </c>
    </row>
    <row r="4615" spans="1:7" hidden="1" x14ac:dyDescent="0.3">
      <c r="A4615" s="356">
        <v>110457</v>
      </c>
      <c r="B4615" s="356">
        <v>825</v>
      </c>
      <c r="C4615" s="356" t="s">
        <v>305</v>
      </c>
      <c r="D4615" s="356">
        <v>8253325</v>
      </c>
      <c r="E4615" s="356" t="s">
        <v>8184</v>
      </c>
      <c r="F4615" s="356" t="s">
        <v>294</v>
      </c>
      <c r="G4615" s="355">
        <v>4866.75</v>
      </c>
    </row>
    <row r="4616" spans="1:7" hidden="1" x14ac:dyDescent="0.3">
      <c r="A4616" s="356">
        <v>110459</v>
      </c>
      <c r="B4616" s="356">
        <v>825</v>
      </c>
      <c r="C4616" s="356" t="s">
        <v>305</v>
      </c>
      <c r="D4616" s="356">
        <v>8253328</v>
      </c>
      <c r="E4616" s="356" t="s">
        <v>8183</v>
      </c>
      <c r="F4616" s="356" t="s">
        <v>294</v>
      </c>
      <c r="G4616" s="355">
        <v>9410.85</v>
      </c>
    </row>
    <row r="4617" spans="1:7" hidden="1" x14ac:dyDescent="0.3">
      <c r="A4617" s="356">
        <v>110460</v>
      </c>
      <c r="B4617" s="356">
        <v>825</v>
      </c>
      <c r="C4617" s="356" t="s">
        <v>305</v>
      </c>
      <c r="D4617" s="356">
        <v>8253329</v>
      </c>
      <c r="E4617" s="356" t="s">
        <v>8182</v>
      </c>
      <c r="F4617" s="356" t="s">
        <v>294</v>
      </c>
      <c r="G4617" s="355">
        <v>5133.5600000000004</v>
      </c>
    </row>
    <row r="4618" spans="1:7" hidden="1" x14ac:dyDescent="0.3">
      <c r="A4618" s="356">
        <v>110461</v>
      </c>
      <c r="B4618" s="356">
        <v>825</v>
      </c>
      <c r="C4618" s="356" t="s">
        <v>305</v>
      </c>
      <c r="D4618" s="356">
        <v>8253330</v>
      </c>
      <c r="E4618" s="356" t="s">
        <v>8181</v>
      </c>
      <c r="F4618" s="356" t="s">
        <v>294</v>
      </c>
      <c r="G4618" s="355">
        <v>5923.8</v>
      </c>
    </row>
    <row r="4619" spans="1:7" hidden="1" x14ac:dyDescent="0.3">
      <c r="A4619" s="356">
        <v>110462</v>
      </c>
      <c r="B4619" s="356">
        <v>825</v>
      </c>
      <c r="C4619" s="356" t="s">
        <v>305</v>
      </c>
      <c r="D4619" s="356">
        <v>8253333</v>
      </c>
      <c r="E4619" s="356" t="s">
        <v>8180</v>
      </c>
      <c r="F4619" s="356" t="s">
        <v>294</v>
      </c>
      <c r="G4619" s="355">
        <v>7019.85</v>
      </c>
    </row>
    <row r="4620" spans="1:7" hidden="1" x14ac:dyDescent="0.3">
      <c r="A4620" s="356">
        <v>110463</v>
      </c>
      <c r="B4620" s="356">
        <v>825</v>
      </c>
      <c r="C4620" s="356" t="s">
        <v>305</v>
      </c>
      <c r="D4620" s="356">
        <v>8253334</v>
      </c>
      <c r="E4620" s="356" t="s">
        <v>8179</v>
      </c>
      <c r="F4620" s="356" t="s">
        <v>294</v>
      </c>
      <c r="G4620" s="355">
        <v>6798.6</v>
      </c>
    </row>
    <row r="4621" spans="1:7" hidden="1" x14ac:dyDescent="0.3">
      <c r="A4621" s="356">
        <v>110464</v>
      </c>
      <c r="B4621" s="356">
        <v>825</v>
      </c>
      <c r="C4621" s="356" t="s">
        <v>305</v>
      </c>
      <c r="D4621" s="356">
        <v>8253335</v>
      </c>
      <c r="E4621" s="356" t="s">
        <v>8178</v>
      </c>
      <c r="F4621" s="356" t="s">
        <v>294</v>
      </c>
      <c r="G4621" s="355">
        <v>4878.8999999999996</v>
      </c>
    </row>
    <row r="4622" spans="1:7" hidden="1" x14ac:dyDescent="0.3">
      <c r="A4622" s="356">
        <v>110466</v>
      </c>
      <c r="B4622" s="356">
        <v>825</v>
      </c>
      <c r="C4622" s="356" t="s">
        <v>305</v>
      </c>
      <c r="D4622" s="356">
        <v>8253337</v>
      </c>
      <c r="E4622" s="356" t="s">
        <v>8177</v>
      </c>
      <c r="F4622" s="356" t="s">
        <v>294</v>
      </c>
      <c r="G4622" s="355">
        <v>5304.15</v>
      </c>
    </row>
    <row r="4623" spans="1:7" hidden="1" x14ac:dyDescent="0.3">
      <c r="A4623" s="356">
        <v>110467</v>
      </c>
      <c r="B4623" s="356">
        <v>825</v>
      </c>
      <c r="C4623" s="356" t="s">
        <v>305</v>
      </c>
      <c r="D4623" s="356">
        <v>8253339</v>
      </c>
      <c r="E4623" s="356" t="s">
        <v>8176</v>
      </c>
      <c r="F4623" s="356" t="s">
        <v>294</v>
      </c>
      <c r="G4623" s="355">
        <v>5500.98</v>
      </c>
    </row>
    <row r="4624" spans="1:7" hidden="1" x14ac:dyDescent="0.3">
      <c r="A4624" s="356">
        <v>110468</v>
      </c>
      <c r="B4624" s="356">
        <v>825</v>
      </c>
      <c r="C4624" s="356" t="s">
        <v>305</v>
      </c>
      <c r="D4624" s="356">
        <v>8253340</v>
      </c>
      <c r="E4624" s="356" t="s">
        <v>8175</v>
      </c>
      <c r="F4624" s="356" t="s">
        <v>294</v>
      </c>
      <c r="G4624" s="355">
        <v>4589.7299999999996</v>
      </c>
    </row>
    <row r="4625" spans="1:7" hidden="1" x14ac:dyDescent="0.3">
      <c r="A4625" s="356">
        <v>110469</v>
      </c>
      <c r="B4625" s="356">
        <v>825</v>
      </c>
      <c r="C4625" s="356" t="s">
        <v>305</v>
      </c>
      <c r="D4625" s="356">
        <v>8253342</v>
      </c>
      <c r="E4625" s="356" t="s">
        <v>8174</v>
      </c>
      <c r="F4625" s="356" t="s">
        <v>294</v>
      </c>
      <c r="G4625" s="355">
        <v>7349.72</v>
      </c>
    </row>
    <row r="4626" spans="1:7" hidden="1" x14ac:dyDescent="0.3">
      <c r="A4626" s="356">
        <v>110471</v>
      </c>
      <c r="B4626" s="356">
        <v>825</v>
      </c>
      <c r="C4626" s="356" t="s">
        <v>305</v>
      </c>
      <c r="D4626" s="356">
        <v>8253347</v>
      </c>
      <c r="E4626" s="356" t="s">
        <v>8173</v>
      </c>
      <c r="F4626" s="356" t="s">
        <v>294</v>
      </c>
      <c r="G4626" s="355">
        <v>8560.35</v>
      </c>
    </row>
    <row r="4627" spans="1:7" hidden="1" x14ac:dyDescent="0.3">
      <c r="A4627" s="356">
        <v>110473</v>
      </c>
      <c r="B4627" s="356">
        <v>825</v>
      </c>
      <c r="C4627" s="356" t="s">
        <v>305</v>
      </c>
      <c r="D4627" s="356">
        <v>8253361</v>
      </c>
      <c r="E4627" s="356" t="s">
        <v>774</v>
      </c>
      <c r="F4627" s="356" t="s">
        <v>294</v>
      </c>
      <c r="G4627" s="355">
        <v>6555.6</v>
      </c>
    </row>
    <row r="4628" spans="1:7" hidden="1" x14ac:dyDescent="0.3">
      <c r="A4628" s="356">
        <v>110475</v>
      </c>
      <c r="B4628" s="356">
        <v>825</v>
      </c>
      <c r="C4628" s="356" t="s">
        <v>305</v>
      </c>
      <c r="D4628" s="356">
        <v>8253367</v>
      </c>
      <c r="E4628" s="356" t="s">
        <v>8172</v>
      </c>
      <c r="F4628" s="356" t="s">
        <v>294</v>
      </c>
      <c r="G4628" s="355">
        <v>7442.55</v>
      </c>
    </row>
    <row r="4629" spans="1:7" hidden="1" x14ac:dyDescent="0.3">
      <c r="A4629" s="356">
        <v>110476</v>
      </c>
      <c r="B4629" s="356">
        <v>826</v>
      </c>
      <c r="C4629" s="356" t="s">
        <v>646</v>
      </c>
      <c r="D4629" s="356">
        <v>8263369</v>
      </c>
      <c r="E4629" s="356" t="s">
        <v>8171</v>
      </c>
      <c r="F4629" s="356" t="s">
        <v>294</v>
      </c>
      <c r="G4629" s="355">
        <v>7977.15</v>
      </c>
    </row>
    <row r="4630" spans="1:7" hidden="1" x14ac:dyDescent="0.3">
      <c r="A4630" s="356">
        <v>110477</v>
      </c>
      <c r="B4630" s="356">
        <v>825</v>
      </c>
      <c r="C4630" s="356" t="s">
        <v>305</v>
      </c>
      <c r="D4630" s="356">
        <v>8253371</v>
      </c>
      <c r="E4630" s="356" t="s">
        <v>1533</v>
      </c>
      <c r="F4630" s="356" t="s">
        <v>294</v>
      </c>
      <c r="G4630" s="355">
        <v>8888.4</v>
      </c>
    </row>
    <row r="4631" spans="1:7" hidden="1" x14ac:dyDescent="0.3">
      <c r="A4631" s="356">
        <v>110478</v>
      </c>
      <c r="B4631" s="356">
        <v>825</v>
      </c>
      <c r="C4631" s="356" t="s">
        <v>305</v>
      </c>
      <c r="D4631" s="356">
        <v>8253372</v>
      </c>
      <c r="E4631" s="356" t="s">
        <v>8170</v>
      </c>
      <c r="F4631" s="356" t="s">
        <v>294</v>
      </c>
      <c r="G4631" s="355">
        <v>6482.7</v>
      </c>
    </row>
    <row r="4632" spans="1:7" hidden="1" x14ac:dyDescent="0.3">
      <c r="A4632" s="356">
        <v>110479</v>
      </c>
      <c r="B4632" s="356">
        <v>825</v>
      </c>
      <c r="C4632" s="356" t="s">
        <v>305</v>
      </c>
      <c r="D4632" s="356">
        <v>8253375</v>
      </c>
      <c r="E4632" s="356" t="s">
        <v>7871</v>
      </c>
      <c r="F4632" s="356" t="s">
        <v>294</v>
      </c>
      <c r="G4632" s="355">
        <v>6968.7</v>
      </c>
    </row>
    <row r="4633" spans="1:7" hidden="1" x14ac:dyDescent="0.3">
      <c r="A4633" s="356">
        <v>110480</v>
      </c>
      <c r="B4633" s="356">
        <v>825</v>
      </c>
      <c r="C4633" s="356" t="s">
        <v>305</v>
      </c>
      <c r="D4633" s="356">
        <v>8253376</v>
      </c>
      <c r="E4633" s="356" t="s">
        <v>8169</v>
      </c>
      <c r="F4633" s="356" t="s">
        <v>294</v>
      </c>
      <c r="G4633" s="355">
        <v>8353.7999999999993</v>
      </c>
    </row>
    <row r="4634" spans="1:7" hidden="1" x14ac:dyDescent="0.3">
      <c r="A4634" s="356">
        <v>110481</v>
      </c>
      <c r="B4634" s="356">
        <v>826</v>
      </c>
      <c r="C4634" s="356" t="s">
        <v>646</v>
      </c>
      <c r="D4634" s="356">
        <v>8263377</v>
      </c>
      <c r="E4634" s="356" t="s">
        <v>8168</v>
      </c>
      <c r="F4634" s="356" t="s">
        <v>294</v>
      </c>
      <c r="G4634" s="355">
        <v>6920.1</v>
      </c>
    </row>
    <row r="4635" spans="1:7" hidden="1" x14ac:dyDescent="0.3">
      <c r="A4635" s="356">
        <v>110482</v>
      </c>
      <c r="B4635" s="356">
        <v>826</v>
      </c>
      <c r="C4635" s="356" t="s">
        <v>646</v>
      </c>
      <c r="D4635" s="356">
        <v>8263378</v>
      </c>
      <c r="E4635" s="356" t="s">
        <v>7860</v>
      </c>
      <c r="F4635" s="356" t="s">
        <v>294</v>
      </c>
      <c r="G4635" s="355">
        <v>9337.9500000000007</v>
      </c>
    </row>
    <row r="4636" spans="1:7" hidden="1" x14ac:dyDescent="0.3">
      <c r="A4636" s="356">
        <v>110483</v>
      </c>
      <c r="B4636" s="356">
        <v>826</v>
      </c>
      <c r="C4636" s="356" t="s">
        <v>646</v>
      </c>
      <c r="D4636" s="356">
        <v>8263379</v>
      </c>
      <c r="E4636" s="356" t="s">
        <v>6553</v>
      </c>
      <c r="F4636" s="356" t="s">
        <v>294</v>
      </c>
      <c r="G4636" s="355">
        <v>9000.18</v>
      </c>
    </row>
    <row r="4637" spans="1:7" hidden="1" x14ac:dyDescent="0.3">
      <c r="A4637" s="356">
        <v>110484</v>
      </c>
      <c r="B4637" s="356">
        <v>825</v>
      </c>
      <c r="C4637" s="356" t="s">
        <v>305</v>
      </c>
      <c r="D4637" s="356">
        <v>8254004</v>
      </c>
      <c r="E4637" s="356" t="s">
        <v>8167</v>
      </c>
      <c r="F4637" s="356"/>
      <c r="G4637" s="355">
        <v>21718.75</v>
      </c>
    </row>
    <row r="4638" spans="1:7" hidden="1" x14ac:dyDescent="0.3">
      <c r="A4638" s="356">
        <v>110488</v>
      </c>
      <c r="B4638" s="356">
        <v>825</v>
      </c>
      <c r="C4638" s="356" t="s">
        <v>305</v>
      </c>
      <c r="D4638" s="356">
        <v>8254034</v>
      </c>
      <c r="E4638" s="356" t="s">
        <v>8166</v>
      </c>
      <c r="F4638" s="356"/>
      <c r="G4638" s="355">
        <v>27180.62</v>
      </c>
    </row>
    <row r="4639" spans="1:7" hidden="1" x14ac:dyDescent="0.3">
      <c r="A4639" s="356">
        <v>110497</v>
      </c>
      <c r="B4639" s="356">
        <v>825</v>
      </c>
      <c r="C4639" s="356" t="s">
        <v>305</v>
      </c>
      <c r="D4639" s="356">
        <v>8254067</v>
      </c>
      <c r="E4639" s="356" t="s">
        <v>8165</v>
      </c>
      <c r="F4639" s="356"/>
      <c r="G4639" s="355">
        <v>19508.12</v>
      </c>
    </row>
    <row r="4640" spans="1:7" hidden="1" x14ac:dyDescent="0.3">
      <c r="A4640" s="356">
        <v>110500</v>
      </c>
      <c r="B4640" s="356">
        <v>825</v>
      </c>
      <c r="C4640" s="356" t="s">
        <v>305</v>
      </c>
      <c r="D4640" s="356">
        <v>8254072</v>
      </c>
      <c r="E4640" s="356" t="s">
        <v>8164</v>
      </c>
      <c r="F4640" s="356"/>
      <c r="G4640" s="355">
        <v>16751.88</v>
      </c>
    </row>
    <row r="4641" spans="1:7" hidden="1" x14ac:dyDescent="0.3">
      <c r="A4641" s="356">
        <v>110516</v>
      </c>
      <c r="B4641" s="356">
        <v>825</v>
      </c>
      <c r="C4641" s="356" t="s">
        <v>305</v>
      </c>
      <c r="D4641" s="356">
        <v>8254701</v>
      </c>
      <c r="E4641" s="356" t="s">
        <v>8163</v>
      </c>
      <c r="F4641" s="356" t="s">
        <v>294</v>
      </c>
      <c r="G4641" s="355">
        <v>26549.64</v>
      </c>
    </row>
    <row r="4642" spans="1:7" hidden="1" x14ac:dyDescent="0.3">
      <c r="A4642" s="356">
        <v>110517</v>
      </c>
      <c r="B4642" s="356">
        <v>826</v>
      </c>
      <c r="C4642" s="356" t="s">
        <v>646</v>
      </c>
      <c r="D4642" s="356">
        <v>8264702</v>
      </c>
      <c r="E4642" s="356" t="s">
        <v>8162</v>
      </c>
      <c r="F4642" s="356" t="s">
        <v>294</v>
      </c>
      <c r="G4642" s="355">
        <v>39633.97</v>
      </c>
    </row>
    <row r="4643" spans="1:7" hidden="1" x14ac:dyDescent="0.3">
      <c r="A4643" s="356">
        <v>110518</v>
      </c>
      <c r="B4643" s="356">
        <v>825</v>
      </c>
      <c r="C4643" s="356" t="s">
        <v>305</v>
      </c>
      <c r="D4643" s="356">
        <v>8255200</v>
      </c>
      <c r="E4643" s="356" t="s">
        <v>8161</v>
      </c>
      <c r="F4643" s="356"/>
      <c r="G4643" s="355">
        <v>7768.75</v>
      </c>
    </row>
    <row r="4644" spans="1:7" hidden="1" x14ac:dyDescent="0.3">
      <c r="A4644" s="356">
        <v>110519</v>
      </c>
      <c r="B4644" s="356">
        <v>825</v>
      </c>
      <c r="C4644" s="356" t="s">
        <v>305</v>
      </c>
      <c r="D4644" s="356">
        <v>8255201</v>
      </c>
      <c r="E4644" s="356" t="s">
        <v>8160</v>
      </c>
      <c r="F4644" s="356"/>
      <c r="G4644" s="355">
        <v>6941.65</v>
      </c>
    </row>
    <row r="4645" spans="1:7" hidden="1" x14ac:dyDescent="0.3">
      <c r="A4645" s="356">
        <v>110522</v>
      </c>
      <c r="B4645" s="356">
        <v>825</v>
      </c>
      <c r="C4645" s="356" t="s">
        <v>305</v>
      </c>
      <c r="D4645" s="356">
        <v>8255204</v>
      </c>
      <c r="E4645" s="356" t="s">
        <v>8159</v>
      </c>
      <c r="F4645" s="356"/>
      <c r="G4645" s="355">
        <v>10637.5</v>
      </c>
    </row>
    <row r="4646" spans="1:7" hidden="1" x14ac:dyDescent="0.3">
      <c r="A4646" s="356">
        <v>110523</v>
      </c>
      <c r="B4646" s="356">
        <v>825</v>
      </c>
      <c r="C4646" s="356" t="s">
        <v>305</v>
      </c>
      <c r="D4646" s="356">
        <v>8255205</v>
      </c>
      <c r="E4646" s="356" t="s">
        <v>8158</v>
      </c>
      <c r="F4646" s="356"/>
      <c r="G4646" s="355">
        <v>7228.75</v>
      </c>
    </row>
    <row r="4647" spans="1:7" hidden="1" x14ac:dyDescent="0.3">
      <c r="A4647" s="356">
        <v>110524</v>
      </c>
      <c r="B4647" s="356">
        <v>825</v>
      </c>
      <c r="C4647" s="356" t="s">
        <v>305</v>
      </c>
      <c r="D4647" s="356">
        <v>8255206</v>
      </c>
      <c r="E4647" s="356" t="s">
        <v>8157</v>
      </c>
      <c r="F4647" s="356"/>
      <c r="G4647" s="355">
        <v>6306.25</v>
      </c>
    </row>
    <row r="4648" spans="1:7" hidden="1" x14ac:dyDescent="0.3">
      <c r="A4648" s="356">
        <v>110532</v>
      </c>
      <c r="B4648" s="356">
        <v>826</v>
      </c>
      <c r="C4648" s="356" t="s">
        <v>646</v>
      </c>
      <c r="D4648" s="356">
        <v>8265406</v>
      </c>
      <c r="E4648" s="356" t="s">
        <v>8156</v>
      </c>
      <c r="F4648" s="356"/>
      <c r="G4648" s="355">
        <v>24958.75</v>
      </c>
    </row>
    <row r="4649" spans="1:7" hidden="1" x14ac:dyDescent="0.3">
      <c r="A4649" s="356">
        <v>110533</v>
      </c>
      <c r="B4649" s="356">
        <v>825</v>
      </c>
      <c r="C4649" s="356" t="s">
        <v>305</v>
      </c>
      <c r="D4649" s="356">
        <v>8255407</v>
      </c>
      <c r="E4649" s="356" t="s">
        <v>8155</v>
      </c>
      <c r="F4649" s="356"/>
      <c r="G4649" s="355">
        <v>22748.12</v>
      </c>
    </row>
    <row r="4650" spans="1:7" hidden="1" x14ac:dyDescent="0.3">
      <c r="A4650" s="356">
        <v>110575</v>
      </c>
      <c r="B4650" s="356">
        <v>826</v>
      </c>
      <c r="C4650" s="356" t="s">
        <v>646</v>
      </c>
      <c r="D4650" s="356">
        <v>8267009</v>
      </c>
      <c r="E4650" s="356" t="s">
        <v>8154</v>
      </c>
      <c r="F4650" s="356"/>
      <c r="G4650" s="355">
        <v>8590</v>
      </c>
    </row>
    <row r="4651" spans="1:7" hidden="1" x14ac:dyDescent="0.3">
      <c r="A4651" s="356">
        <v>110576</v>
      </c>
      <c r="B4651" s="356">
        <v>825</v>
      </c>
      <c r="C4651" s="356" t="s">
        <v>305</v>
      </c>
      <c r="D4651" s="356">
        <v>8257010</v>
      </c>
      <c r="E4651" s="356" t="s">
        <v>8153</v>
      </c>
      <c r="F4651" s="356"/>
      <c r="G4651" s="355">
        <v>8117.5</v>
      </c>
    </row>
    <row r="4652" spans="1:7" hidden="1" x14ac:dyDescent="0.3">
      <c r="A4652" s="356">
        <v>110578</v>
      </c>
      <c r="B4652" s="356">
        <v>825</v>
      </c>
      <c r="C4652" s="356" t="s">
        <v>305</v>
      </c>
      <c r="D4652" s="356">
        <v>8257013</v>
      </c>
      <c r="E4652" s="356" t="s">
        <v>8152</v>
      </c>
      <c r="F4652" s="356"/>
      <c r="G4652" s="355">
        <v>11256.25</v>
      </c>
    </row>
    <row r="4653" spans="1:7" hidden="1" x14ac:dyDescent="0.3">
      <c r="A4653" s="356">
        <v>110579</v>
      </c>
      <c r="B4653" s="356">
        <v>825</v>
      </c>
      <c r="C4653" s="356" t="s">
        <v>305</v>
      </c>
      <c r="D4653" s="356">
        <v>8257014</v>
      </c>
      <c r="E4653" s="356" t="s">
        <v>8151</v>
      </c>
      <c r="F4653" s="356"/>
      <c r="G4653" s="355">
        <v>9940</v>
      </c>
    </row>
    <row r="4654" spans="1:7" hidden="1" x14ac:dyDescent="0.3">
      <c r="A4654" s="356">
        <v>110580</v>
      </c>
      <c r="B4654" s="356">
        <v>826</v>
      </c>
      <c r="C4654" s="356" t="s">
        <v>646</v>
      </c>
      <c r="D4654" s="356">
        <v>8267015</v>
      </c>
      <c r="E4654" s="356" t="s">
        <v>8150</v>
      </c>
      <c r="F4654" s="356"/>
      <c r="G4654" s="355">
        <v>5856.25</v>
      </c>
    </row>
    <row r="4655" spans="1:7" hidden="1" x14ac:dyDescent="0.3">
      <c r="A4655" s="356">
        <v>110581</v>
      </c>
      <c r="B4655" s="356">
        <v>825</v>
      </c>
      <c r="C4655" s="356" t="s">
        <v>305</v>
      </c>
      <c r="D4655" s="356">
        <v>8257016</v>
      </c>
      <c r="E4655" s="356" t="s">
        <v>8149</v>
      </c>
      <c r="F4655" s="356"/>
      <c r="G4655" s="355">
        <v>6565</v>
      </c>
    </row>
    <row r="4656" spans="1:7" hidden="1" x14ac:dyDescent="0.3">
      <c r="A4656" s="356">
        <v>110582</v>
      </c>
      <c r="B4656" s="356">
        <v>825</v>
      </c>
      <c r="C4656" s="356" t="s">
        <v>305</v>
      </c>
      <c r="D4656" s="356">
        <v>8257018</v>
      </c>
      <c r="E4656" s="356" t="s">
        <v>8148</v>
      </c>
      <c r="F4656" s="356"/>
      <c r="G4656" s="355">
        <v>6187</v>
      </c>
    </row>
    <row r="4657" spans="1:7" hidden="1" x14ac:dyDescent="0.3">
      <c r="A4657" s="356">
        <v>110584</v>
      </c>
      <c r="B4657" s="356">
        <v>826</v>
      </c>
      <c r="C4657" s="356" t="s">
        <v>646</v>
      </c>
      <c r="D4657" s="356">
        <v>8267021</v>
      </c>
      <c r="E4657" s="356" t="s">
        <v>8147</v>
      </c>
      <c r="F4657" s="356"/>
      <c r="G4657" s="355">
        <v>10041.25</v>
      </c>
    </row>
    <row r="4658" spans="1:7" hidden="1" x14ac:dyDescent="0.3">
      <c r="A4658" s="356">
        <v>110585</v>
      </c>
      <c r="B4658" s="356">
        <v>825</v>
      </c>
      <c r="C4658" s="356" t="s">
        <v>305</v>
      </c>
      <c r="D4658" s="356">
        <v>8257023</v>
      </c>
      <c r="E4658" s="356" t="s">
        <v>8146</v>
      </c>
      <c r="F4658" s="356"/>
      <c r="G4658" s="355">
        <v>9636.25</v>
      </c>
    </row>
    <row r="4659" spans="1:7" hidden="1" x14ac:dyDescent="0.3">
      <c r="A4659" s="356">
        <v>110587</v>
      </c>
      <c r="B4659" s="356">
        <v>826</v>
      </c>
      <c r="C4659" s="356" t="s">
        <v>646</v>
      </c>
      <c r="D4659" s="356">
        <v>8267026</v>
      </c>
      <c r="E4659" s="356" t="s">
        <v>8145</v>
      </c>
      <c r="F4659" s="356"/>
      <c r="G4659" s="355">
        <v>10851.25</v>
      </c>
    </row>
    <row r="4660" spans="1:7" hidden="1" x14ac:dyDescent="0.3">
      <c r="A4660" s="356">
        <v>110588</v>
      </c>
      <c r="B4660" s="356">
        <v>825</v>
      </c>
      <c r="C4660" s="356" t="s">
        <v>305</v>
      </c>
      <c r="D4660" s="356">
        <v>8257028</v>
      </c>
      <c r="E4660" s="356" t="s">
        <v>8144</v>
      </c>
      <c r="F4660" s="356"/>
      <c r="G4660" s="355">
        <v>11847.55</v>
      </c>
    </row>
    <row r="4661" spans="1:7" hidden="1" x14ac:dyDescent="0.3">
      <c r="A4661" s="356">
        <v>110592</v>
      </c>
      <c r="B4661" s="356">
        <v>826</v>
      </c>
      <c r="C4661" s="356" t="s">
        <v>646</v>
      </c>
      <c r="D4661" s="356">
        <v>8267034</v>
      </c>
      <c r="E4661" s="356" t="s">
        <v>8143</v>
      </c>
      <c r="F4661" s="356"/>
      <c r="G4661" s="355">
        <v>9697</v>
      </c>
    </row>
    <row r="4662" spans="1:7" hidden="1" x14ac:dyDescent="0.3">
      <c r="A4662" s="356">
        <v>110593</v>
      </c>
      <c r="B4662" s="356">
        <v>873</v>
      </c>
      <c r="C4662" s="356" t="s">
        <v>422</v>
      </c>
      <c r="D4662" s="356">
        <v>8731001</v>
      </c>
      <c r="E4662" s="356" t="s">
        <v>8142</v>
      </c>
      <c r="F4662" s="356"/>
      <c r="G4662" s="355">
        <v>4819</v>
      </c>
    </row>
    <row r="4663" spans="1:7" hidden="1" x14ac:dyDescent="0.3">
      <c r="A4663" s="356">
        <v>110594</v>
      </c>
      <c r="B4663" s="356">
        <v>873</v>
      </c>
      <c r="C4663" s="356" t="s">
        <v>422</v>
      </c>
      <c r="D4663" s="356">
        <v>8731002</v>
      </c>
      <c r="E4663" s="356" t="s">
        <v>8141</v>
      </c>
      <c r="F4663" s="356"/>
      <c r="G4663" s="355">
        <v>4867.1499999999996</v>
      </c>
    </row>
    <row r="4664" spans="1:7" hidden="1" x14ac:dyDescent="0.3">
      <c r="A4664" s="356">
        <v>110595</v>
      </c>
      <c r="B4664" s="356">
        <v>873</v>
      </c>
      <c r="C4664" s="356" t="s">
        <v>422</v>
      </c>
      <c r="D4664" s="356">
        <v>8731003</v>
      </c>
      <c r="E4664" s="356" t="s">
        <v>8140</v>
      </c>
      <c r="F4664" s="356"/>
      <c r="G4664" s="355">
        <v>4728.55</v>
      </c>
    </row>
    <row r="4665" spans="1:7" hidden="1" x14ac:dyDescent="0.3">
      <c r="A4665" s="356">
        <v>110596</v>
      </c>
      <c r="B4665" s="356">
        <v>873</v>
      </c>
      <c r="C4665" s="356" t="s">
        <v>422</v>
      </c>
      <c r="D4665" s="356">
        <v>8731005</v>
      </c>
      <c r="E4665" s="356" t="s">
        <v>8139</v>
      </c>
      <c r="F4665" s="356"/>
      <c r="G4665" s="355">
        <v>4726.5200000000004</v>
      </c>
    </row>
    <row r="4666" spans="1:7" hidden="1" x14ac:dyDescent="0.3">
      <c r="A4666" s="356">
        <v>110597</v>
      </c>
      <c r="B4666" s="356">
        <v>873</v>
      </c>
      <c r="C4666" s="356" t="s">
        <v>422</v>
      </c>
      <c r="D4666" s="356">
        <v>8731006</v>
      </c>
      <c r="E4666" s="356" t="s">
        <v>8138</v>
      </c>
      <c r="F4666" s="356"/>
      <c r="G4666" s="355">
        <v>4700.6499999999996</v>
      </c>
    </row>
    <row r="4667" spans="1:7" hidden="1" x14ac:dyDescent="0.3">
      <c r="A4667" s="356">
        <v>110598</v>
      </c>
      <c r="B4667" s="356">
        <v>873</v>
      </c>
      <c r="C4667" s="356" t="s">
        <v>422</v>
      </c>
      <c r="D4667" s="356">
        <v>8731007</v>
      </c>
      <c r="E4667" s="356" t="s">
        <v>8137</v>
      </c>
      <c r="F4667" s="356"/>
      <c r="G4667" s="355">
        <v>4870.75</v>
      </c>
    </row>
    <row r="4668" spans="1:7" hidden="1" x14ac:dyDescent="0.3">
      <c r="A4668" s="356">
        <v>110599</v>
      </c>
      <c r="B4668" s="356">
        <v>874</v>
      </c>
      <c r="C4668" s="356" t="s">
        <v>441</v>
      </c>
      <c r="D4668" s="356">
        <v>8741008</v>
      </c>
      <c r="E4668" s="356" t="s">
        <v>8136</v>
      </c>
      <c r="F4668" s="356"/>
      <c r="G4668" s="355">
        <v>5008.45</v>
      </c>
    </row>
    <row r="4669" spans="1:7" hidden="1" x14ac:dyDescent="0.3">
      <c r="A4669" s="356">
        <v>110602</v>
      </c>
      <c r="B4669" s="356">
        <v>873</v>
      </c>
      <c r="C4669" s="356" t="s">
        <v>422</v>
      </c>
      <c r="D4669" s="356">
        <v>8732002</v>
      </c>
      <c r="E4669" s="356" t="s">
        <v>8135</v>
      </c>
      <c r="F4669" s="356"/>
      <c r="G4669" s="355">
        <v>7825</v>
      </c>
    </row>
    <row r="4670" spans="1:7" hidden="1" x14ac:dyDescent="0.3">
      <c r="A4670" s="356">
        <v>110603</v>
      </c>
      <c r="B4670" s="356">
        <v>873</v>
      </c>
      <c r="C4670" s="356" t="s">
        <v>422</v>
      </c>
      <c r="D4670" s="356">
        <v>8732004</v>
      </c>
      <c r="E4670" s="356" t="s">
        <v>8134</v>
      </c>
      <c r="F4670" s="356"/>
      <c r="G4670" s="355">
        <v>6160</v>
      </c>
    </row>
    <row r="4671" spans="1:7" hidden="1" x14ac:dyDescent="0.3">
      <c r="A4671" s="356">
        <v>110604</v>
      </c>
      <c r="B4671" s="356">
        <v>873</v>
      </c>
      <c r="C4671" s="356" t="s">
        <v>422</v>
      </c>
      <c r="D4671" s="356">
        <v>8732006</v>
      </c>
      <c r="E4671" s="356" t="s">
        <v>8133</v>
      </c>
      <c r="F4671" s="356"/>
      <c r="G4671" s="355">
        <v>10030</v>
      </c>
    </row>
    <row r="4672" spans="1:7" hidden="1" x14ac:dyDescent="0.3">
      <c r="A4672" s="356">
        <v>110606</v>
      </c>
      <c r="B4672" s="356">
        <v>873</v>
      </c>
      <c r="C4672" s="356" t="s">
        <v>422</v>
      </c>
      <c r="D4672" s="356">
        <v>8732010</v>
      </c>
      <c r="E4672" s="356" t="s">
        <v>8132</v>
      </c>
      <c r="F4672" s="356"/>
      <c r="G4672" s="355">
        <v>5102.5</v>
      </c>
    </row>
    <row r="4673" spans="1:7" hidden="1" x14ac:dyDescent="0.3">
      <c r="A4673" s="356">
        <v>110607</v>
      </c>
      <c r="B4673" s="356">
        <v>873</v>
      </c>
      <c r="C4673" s="356" t="s">
        <v>422</v>
      </c>
      <c r="D4673" s="356">
        <v>8732011</v>
      </c>
      <c r="E4673" s="356" t="s">
        <v>8131</v>
      </c>
      <c r="F4673" s="356"/>
      <c r="G4673" s="355">
        <v>5192.5</v>
      </c>
    </row>
    <row r="4674" spans="1:7" hidden="1" x14ac:dyDescent="0.3">
      <c r="A4674" s="356">
        <v>110608</v>
      </c>
      <c r="B4674" s="356">
        <v>873</v>
      </c>
      <c r="C4674" s="356" t="s">
        <v>422</v>
      </c>
      <c r="D4674" s="356">
        <v>8732012</v>
      </c>
      <c r="E4674" s="356" t="s">
        <v>4079</v>
      </c>
      <c r="F4674" s="356"/>
      <c r="G4674" s="355">
        <v>5113.75</v>
      </c>
    </row>
    <row r="4675" spans="1:7" hidden="1" x14ac:dyDescent="0.3">
      <c r="A4675" s="356">
        <v>110610</v>
      </c>
      <c r="B4675" s="356">
        <v>873</v>
      </c>
      <c r="C4675" s="356" t="s">
        <v>422</v>
      </c>
      <c r="D4675" s="356">
        <v>8732015</v>
      </c>
      <c r="E4675" s="356" t="s">
        <v>8130</v>
      </c>
      <c r="F4675" s="356"/>
      <c r="G4675" s="355">
        <v>6193.75</v>
      </c>
    </row>
    <row r="4676" spans="1:7" hidden="1" x14ac:dyDescent="0.3">
      <c r="A4676" s="356">
        <v>110611</v>
      </c>
      <c r="B4676" s="356">
        <v>873</v>
      </c>
      <c r="C4676" s="356" t="s">
        <v>422</v>
      </c>
      <c r="D4676" s="356">
        <v>8732016</v>
      </c>
      <c r="E4676" s="356" t="s">
        <v>8129</v>
      </c>
      <c r="F4676" s="356"/>
      <c r="G4676" s="355">
        <v>5496.25</v>
      </c>
    </row>
    <row r="4677" spans="1:7" hidden="1" x14ac:dyDescent="0.3">
      <c r="A4677" s="356">
        <v>110612</v>
      </c>
      <c r="B4677" s="356">
        <v>873</v>
      </c>
      <c r="C4677" s="356" t="s">
        <v>422</v>
      </c>
      <c r="D4677" s="356">
        <v>8732018</v>
      </c>
      <c r="E4677" s="356" t="s">
        <v>8128</v>
      </c>
      <c r="F4677" s="356"/>
      <c r="G4677" s="355">
        <v>5766.25</v>
      </c>
    </row>
    <row r="4678" spans="1:7" hidden="1" x14ac:dyDescent="0.3">
      <c r="A4678" s="356">
        <v>110614</v>
      </c>
      <c r="B4678" s="356">
        <v>873</v>
      </c>
      <c r="C4678" s="356" t="s">
        <v>422</v>
      </c>
      <c r="D4678" s="356">
        <v>8732028</v>
      </c>
      <c r="E4678" s="356" t="s">
        <v>8127</v>
      </c>
      <c r="F4678" s="356"/>
      <c r="G4678" s="355">
        <v>8027.5</v>
      </c>
    </row>
    <row r="4679" spans="1:7" hidden="1" x14ac:dyDescent="0.3">
      <c r="A4679" s="356">
        <v>110615</v>
      </c>
      <c r="B4679" s="356">
        <v>873</v>
      </c>
      <c r="C4679" s="356" t="s">
        <v>422</v>
      </c>
      <c r="D4679" s="356">
        <v>8732029</v>
      </c>
      <c r="E4679" s="356" t="s">
        <v>8126</v>
      </c>
      <c r="F4679" s="356"/>
      <c r="G4679" s="355">
        <v>6081.25</v>
      </c>
    </row>
    <row r="4680" spans="1:7" hidden="1" x14ac:dyDescent="0.3">
      <c r="A4680" s="356">
        <v>110616</v>
      </c>
      <c r="B4680" s="356">
        <v>873</v>
      </c>
      <c r="C4680" s="356" t="s">
        <v>422</v>
      </c>
      <c r="D4680" s="356">
        <v>8732031</v>
      </c>
      <c r="E4680" s="356" t="s">
        <v>8125</v>
      </c>
      <c r="F4680" s="356"/>
      <c r="G4680" s="355">
        <v>6823.75</v>
      </c>
    </row>
    <row r="4681" spans="1:7" hidden="1" x14ac:dyDescent="0.3">
      <c r="A4681" s="356">
        <v>110617</v>
      </c>
      <c r="B4681" s="356">
        <v>873</v>
      </c>
      <c r="C4681" s="356" t="s">
        <v>422</v>
      </c>
      <c r="D4681" s="356">
        <v>8732033</v>
      </c>
      <c r="E4681" s="356" t="s">
        <v>8124</v>
      </c>
      <c r="F4681" s="356"/>
      <c r="G4681" s="355">
        <v>8263.75</v>
      </c>
    </row>
    <row r="4682" spans="1:7" hidden="1" x14ac:dyDescent="0.3">
      <c r="A4682" s="356">
        <v>110620</v>
      </c>
      <c r="B4682" s="356">
        <v>873</v>
      </c>
      <c r="C4682" s="356" t="s">
        <v>422</v>
      </c>
      <c r="D4682" s="356">
        <v>8732046</v>
      </c>
      <c r="E4682" s="356" t="s">
        <v>8123</v>
      </c>
      <c r="F4682" s="356"/>
      <c r="G4682" s="355">
        <v>7330</v>
      </c>
    </row>
    <row r="4683" spans="1:7" hidden="1" x14ac:dyDescent="0.3">
      <c r="A4683" s="356">
        <v>110621</v>
      </c>
      <c r="B4683" s="356">
        <v>873</v>
      </c>
      <c r="C4683" s="356" t="s">
        <v>422</v>
      </c>
      <c r="D4683" s="356">
        <v>8732048</v>
      </c>
      <c r="E4683" s="356" t="s">
        <v>8122</v>
      </c>
      <c r="F4683" s="356"/>
      <c r="G4683" s="355">
        <v>8410</v>
      </c>
    </row>
    <row r="4684" spans="1:7" hidden="1" x14ac:dyDescent="0.3">
      <c r="A4684" s="356">
        <v>110622</v>
      </c>
      <c r="B4684" s="356">
        <v>873</v>
      </c>
      <c r="C4684" s="356" t="s">
        <v>422</v>
      </c>
      <c r="D4684" s="356">
        <v>8732054</v>
      </c>
      <c r="E4684" s="356" t="s">
        <v>8121</v>
      </c>
      <c r="F4684" s="356"/>
      <c r="G4684" s="355">
        <v>7465</v>
      </c>
    </row>
    <row r="4685" spans="1:7" hidden="1" x14ac:dyDescent="0.3">
      <c r="A4685" s="356">
        <v>110626</v>
      </c>
      <c r="B4685" s="356">
        <v>873</v>
      </c>
      <c r="C4685" s="356" t="s">
        <v>422</v>
      </c>
      <c r="D4685" s="356">
        <v>8732059</v>
      </c>
      <c r="E4685" s="356" t="s">
        <v>8120</v>
      </c>
      <c r="F4685" s="356"/>
      <c r="G4685" s="355">
        <v>6126.25</v>
      </c>
    </row>
    <row r="4686" spans="1:7" hidden="1" x14ac:dyDescent="0.3">
      <c r="A4686" s="356">
        <v>110627</v>
      </c>
      <c r="B4686" s="356">
        <v>873</v>
      </c>
      <c r="C4686" s="356" t="s">
        <v>422</v>
      </c>
      <c r="D4686" s="356">
        <v>8732060</v>
      </c>
      <c r="E4686" s="356" t="s">
        <v>8119</v>
      </c>
      <c r="F4686" s="356"/>
      <c r="G4686" s="355">
        <v>5406.25</v>
      </c>
    </row>
    <row r="4687" spans="1:7" hidden="1" x14ac:dyDescent="0.3">
      <c r="A4687" s="356">
        <v>110630</v>
      </c>
      <c r="B4687" s="356">
        <v>873</v>
      </c>
      <c r="C4687" s="356" t="s">
        <v>422</v>
      </c>
      <c r="D4687" s="356">
        <v>8732064</v>
      </c>
      <c r="E4687" s="356" t="s">
        <v>8118</v>
      </c>
      <c r="F4687" s="356"/>
      <c r="G4687" s="355">
        <v>5194.75</v>
      </c>
    </row>
    <row r="4688" spans="1:7" hidden="1" x14ac:dyDescent="0.3">
      <c r="A4688" s="356">
        <v>110631</v>
      </c>
      <c r="B4688" s="356">
        <v>873</v>
      </c>
      <c r="C4688" s="356" t="s">
        <v>422</v>
      </c>
      <c r="D4688" s="356">
        <v>8732065</v>
      </c>
      <c r="E4688" s="356" t="s">
        <v>8117</v>
      </c>
      <c r="F4688" s="356"/>
      <c r="G4688" s="355">
        <v>6036.25</v>
      </c>
    </row>
    <row r="4689" spans="1:7" hidden="1" x14ac:dyDescent="0.3">
      <c r="A4689" s="356">
        <v>110632</v>
      </c>
      <c r="B4689" s="356">
        <v>873</v>
      </c>
      <c r="C4689" s="356" t="s">
        <v>422</v>
      </c>
      <c r="D4689" s="356">
        <v>8732066</v>
      </c>
      <c r="E4689" s="356" t="s">
        <v>8116</v>
      </c>
      <c r="F4689" s="356"/>
      <c r="G4689" s="355">
        <v>6475</v>
      </c>
    </row>
    <row r="4690" spans="1:7" hidden="1" x14ac:dyDescent="0.3">
      <c r="A4690" s="356">
        <v>110633</v>
      </c>
      <c r="B4690" s="356">
        <v>873</v>
      </c>
      <c r="C4690" s="356" t="s">
        <v>422</v>
      </c>
      <c r="D4690" s="356">
        <v>8732068</v>
      </c>
      <c r="E4690" s="356" t="s">
        <v>8115</v>
      </c>
      <c r="F4690" s="356"/>
      <c r="G4690" s="355">
        <v>5113.75</v>
      </c>
    </row>
    <row r="4691" spans="1:7" hidden="1" x14ac:dyDescent="0.3">
      <c r="A4691" s="356">
        <v>110635</v>
      </c>
      <c r="B4691" s="356">
        <v>873</v>
      </c>
      <c r="C4691" s="356" t="s">
        <v>422</v>
      </c>
      <c r="D4691" s="356">
        <v>8732070</v>
      </c>
      <c r="E4691" s="356" t="s">
        <v>8114</v>
      </c>
      <c r="F4691" s="356"/>
      <c r="G4691" s="355">
        <v>7138.75</v>
      </c>
    </row>
    <row r="4692" spans="1:7" hidden="1" x14ac:dyDescent="0.3">
      <c r="A4692" s="356">
        <v>110637</v>
      </c>
      <c r="B4692" s="356">
        <v>873</v>
      </c>
      <c r="C4692" s="356" t="s">
        <v>422</v>
      </c>
      <c r="D4692" s="356">
        <v>8732074</v>
      </c>
      <c r="E4692" s="356" t="s">
        <v>8113</v>
      </c>
      <c r="F4692" s="356"/>
      <c r="G4692" s="355">
        <v>8950</v>
      </c>
    </row>
    <row r="4693" spans="1:7" hidden="1" x14ac:dyDescent="0.3">
      <c r="A4693" s="356">
        <v>110638</v>
      </c>
      <c r="B4693" s="356">
        <v>873</v>
      </c>
      <c r="C4693" s="356" t="s">
        <v>422</v>
      </c>
      <c r="D4693" s="356">
        <v>8732075</v>
      </c>
      <c r="E4693" s="356" t="s">
        <v>8112</v>
      </c>
      <c r="F4693" s="356"/>
      <c r="G4693" s="355">
        <v>6306.25</v>
      </c>
    </row>
    <row r="4694" spans="1:7" hidden="1" x14ac:dyDescent="0.3">
      <c r="A4694" s="356">
        <v>110643</v>
      </c>
      <c r="B4694" s="356">
        <v>873</v>
      </c>
      <c r="C4694" s="356" t="s">
        <v>422</v>
      </c>
      <c r="D4694" s="356">
        <v>8732082</v>
      </c>
      <c r="E4694" s="356" t="s">
        <v>8111</v>
      </c>
      <c r="F4694" s="356"/>
      <c r="G4694" s="355">
        <v>6272.5</v>
      </c>
    </row>
    <row r="4695" spans="1:7" hidden="1" x14ac:dyDescent="0.3">
      <c r="A4695" s="356">
        <v>110644</v>
      </c>
      <c r="B4695" s="356">
        <v>873</v>
      </c>
      <c r="C4695" s="356" t="s">
        <v>422</v>
      </c>
      <c r="D4695" s="356">
        <v>8732083</v>
      </c>
      <c r="E4695" s="356" t="s">
        <v>8110</v>
      </c>
      <c r="F4695" s="356"/>
      <c r="G4695" s="355">
        <v>5136.25</v>
      </c>
    </row>
    <row r="4696" spans="1:7" hidden="1" x14ac:dyDescent="0.3">
      <c r="A4696" s="356">
        <v>110645</v>
      </c>
      <c r="B4696" s="356">
        <v>873</v>
      </c>
      <c r="C4696" s="356" t="s">
        <v>422</v>
      </c>
      <c r="D4696" s="356">
        <v>8732084</v>
      </c>
      <c r="E4696" s="356" t="s">
        <v>8109</v>
      </c>
      <c r="F4696" s="356"/>
      <c r="G4696" s="355">
        <v>5991.25</v>
      </c>
    </row>
    <row r="4697" spans="1:7" hidden="1" x14ac:dyDescent="0.3">
      <c r="A4697" s="356">
        <v>110649</v>
      </c>
      <c r="B4697" s="356">
        <v>873</v>
      </c>
      <c r="C4697" s="356" t="s">
        <v>422</v>
      </c>
      <c r="D4697" s="356">
        <v>8732091</v>
      </c>
      <c r="E4697" s="356" t="s">
        <v>8108</v>
      </c>
      <c r="F4697" s="356"/>
      <c r="G4697" s="355">
        <v>6155.5</v>
      </c>
    </row>
    <row r="4698" spans="1:7" hidden="1" x14ac:dyDescent="0.3">
      <c r="A4698" s="356">
        <v>110657</v>
      </c>
      <c r="B4698" s="356">
        <v>873</v>
      </c>
      <c r="C4698" s="356" t="s">
        <v>422</v>
      </c>
      <c r="D4698" s="356">
        <v>8732107</v>
      </c>
      <c r="E4698" s="356" t="s">
        <v>8107</v>
      </c>
      <c r="F4698" s="356"/>
      <c r="G4698" s="355">
        <v>8578.75</v>
      </c>
    </row>
    <row r="4699" spans="1:7" hidden="1" x14ac:dyDescent="0.3">
      <c r="A4699" s="356">
        <v>110658</v>
      </c>
      <c r="B4699" s="356">
        <v>873</v>
      </c>
      <c r="C4699" s="356" t="s">
        <v>422</v>
      </c>
      <c r="D4699" s="356">
        <v>8732109</v>
      </c>
      <c r="E4699" s="356" t="s">
        <v>8106</v>
      </c>
      <c r="F4699" s="356"/>
      <c r="G4699" s="355">
        <v>6621.25</v>
      </c>
    </row>
    <row r="4700" spans="1:7" hidden="1" x14ac:dyDescent="0.3">
      <c r="A4700" s="356">
        <v>110663</v>
      </c>
      <c r="B4700" s="356">
        <v>873</v>
      </c>
      <c r="C4700" s="356" t="s">
        <v>422</v>
      </c>
      <c r="D4700" s="356">
        <v>8732115</v>
      </c>
      <c r="E4700" s="356" t="s">
        <v>8105</v>
      </c>
      <c r="F4700" s="356"/>
      <c r="G4700" s="355">
        <v>8387.5</v>
      </c>
    </row>
    <row r="4701" spans="1:7" hidden="1" x14ac:dyDescent="0.3">
      <c r="A4701" s="356">
        <v>110664</v>
      </c>
      <c r="B4701" s="356">
        <v>873</v>
      </c>
      <c r="C4701" s="356" t="s">
        <v>422</v>
      </c>
      <c r="D4701" s="356">
        <v>8732118</v>
      </c>
      <c r="E4701" s="356" t="s">
        <v>8104</v>
      </c>
      <c r="F4701" s="356"/>
      <c r="G4701" s="355">
        <v>8432.5</v>
      </c>
    </row>
    <row r="4702" spans="1:7" hidden="1" x14ac:dyDescent="0.3">
      <c r="A4702" s="356">
        <v>110665</v>
      </c>
      <c r="B4702" s="356">
        <v>873</v>
      </c>
      <c r="C4702" s="356" t="s">
        <v>422</v>
      </c>
      <c r="D4702" s="356">
        <v>8732119</v>
      </c>
      <c r="E4702" s="356" t="s">
        <v>8103</v>
      </c>
      <c r="F4702" s="356"/>
      <c r="G4702" s="355">
        <v>7201.75</v>
      </c>
    </row>
    <row r="4703" spans="1:7" hidden="1" x14ac:dyDescent="0.3">
      <c r="A4703" s="356">
        <v>110666</v>
      </c>
      <c r="B4703" s="356">
        <v>873</v>
      </c>
      <c r="C4703" s="356" t="s">
        <v>422</v>
      </c>
      <c r="D4703" s="356">
        <v>8732121</v>
      </c>
      <c r="E4703" s="356" t="s">
        <v>8102</v>
      </c>
      <c r="F4703" s="356"/>
      <c r="G4703" s="355">
        <v>8578.75</v>
      </c>
    </row>
    <row r="4704" spans="1:7" hidden="1" x14ac:dyDescent="0.3">
      <c r="A4704" s="356">
        <v>110668</v>
      </c>
      <c r="B4704" s="356">
        <v>873</v>
      </c>
      <c r="C4704" s="356" t="s">
        <v>422</v>
      </c>
      <c r="D4704" s="356">
        <v>8732123</v>
      </c>
      <c r="E4704" s="356" t="s">
        <v>1800</v>
      </c>
      <c r="F4704" s="356"/>
      <c r="G4704" s="355">
        <v>7127.5</v>
      </c>
    </row>
    <row r="4705" spans="1:7" hidden="1" x14ac:dyDescent="0.3">
      <c r="A4705" s="356">
        <v>110671</v>
      </c>
      <c r="B4705" s="356">
        <v>873</v>
      </c>
      <c r="C4705" s="356" t="s">
        <v>422</v>
      </c>
      <c r="D4705" s="356">
        <v>8732202</v>
      </c>
      <c r="E4705" s="356" t="s">
        <v>8101</v>
      </c>
      <c r="F4705" s="356"/>
      <c r="G4705" s="355">
        <v>6036.25</v>
      </c>
    </row>
    <row r="4706" spans="1:7" hidden="1" x14ac:dyDescent="0.3">
      <c r="A4706" s="356">
        <v>110673</v>
      </c>
      <c r="B4706" s="356">
        <v>873</v>
      </c>
      <c r="C4706" s="356" t="s">
        <v>422</v>
      </c>
      <c r="D4706" s="356">
        <v>8732205</v>
      </c>
      <c r="E4706" s="356" t="s">
        <v>8100</v>
      </c>
      <c r="F4706" s="356"/>
      <c r="G4706" s="355">
        <v>5046.25</v>
      </c>
    </row>
    <row r="4707" spans="1:7" hidden="1" x14ac:dyDescent="0.3">
      <c r="A4707" s="356">
        <v>110676</v>
      </c>
      <c r="B4707" s="356">
        <v>873</v>
      </c>
      <c r="C4707" s="356" t="s">
        <v>422</v>
      </c>
      <c r="D4707" s="356">
        <v>8732208</v>
      </c>
      <c r="E4707" s="356" t="s">
        <v>8099</v>
      </c>
      <c r="F4707" s="356"/>
      <c r="G4707" s="355">
        <v>6745</v>
      </c>
    </row>
    <row r="4708" spans="1:7" hidden="1" x14ac:dyDescent="0.3">
      <c r="A4708" s="356">
        <v>110679</v>
      </c>
      <c r="B4708" s="356">
        <v>873</v>
      </c>
      <c r="C4708" s="356" t="s">
        <v>422</v>
      </c>
      <c r="D4708" s="356">
        <v>8732211</v>
      </c>
      <c r="E4708" s="356" t="s">
        <v>8098</v>
      </c>
      <c r="F4708" s="356"/>
      <c r="G4708" s="355">
        <v>7341.25</v>
      </c>
    </row>
    <row r="4709" spans="1:7" hidden="1" x14ac:dyDescent="0.3">
      <c r="A4709" s="356">
        <v>110680</v>
      </c>
      <c r="B4709" s="356">
        <v>873</v>
      </c>
      <c r="C4709" s="356" t="s">
        <v>422</v>
      </c>
      <c r="D4709" s="356">
        <v>8732212</v>
      </c>
      <c r="E4709" s="356" t="s">
        <v>8097</v>
      </c>
      <c r="F4709" s="356"/>
      <c r="G4709" s="355">
        <v>6238.75</v>
      </c>
    </row>
    <row r="4710" spans="1:7" hidden="1" x14ac:dyDescent="0.3">
      <c r="A4710" s="356">
        <v>110683</v>
      </c>
      <c r="B4710" s="356">
        <v>874</v>
      </c>
      <c r="C4710" s="356" t="s">
        <v>441</v>
      </c>
      <c r="D4710" s="356">
        <v>8742215</v>
      </c>
      <c r="E4710" s="356" t="s">
        <v>8096</v>
      </c>
      <c r="F4710" s="356"/>
      <c r="G4710" s="355">
        <v>8911.75</v>
      </c>
    </row>
    <row r="4711" spans="1:7" hidden="1" x14ac:dyDescent="0.3">
      <c r="A4711" s="356">
        <v>110685</v>
      </c>
      <c r="B4711" s="356">
        <v>873</v>
      </c>
      <c r="C4711" s="356" t="s">
        <v>422</v>
      </c>
      <c r="D4711" s="356">
        <v>8732217</v>
      </c>
      <c r="E4711" s="356" t="s">
        <v>8095</v>
      </c>
      <c r="F4711" s="356"/>
      <c r="G4711" s="355">
        <v>5473.75</v>
      </c>
    </row>
    <row r="4712" spans="1:7" hidden="1" x14ac:dyDescent="0.3">
      <c r="A4712" s="356">
        <v>110687</v>
      </c>
      <c r="B4712" s="356">
        <v>873</v>
      </c>
      <c r="C4712" s="356" t="s">
        <v>422</v>
      </c>
      <c r="D4712" s="356">
        <v>8732219</v>
      </c>
      <c r="E4712" s="356" t="s">
        <v>8094</v>
      </c>
      <c r="F4712" s="356"/>
      <c r="G4712" s="355">
        <v>7003.75</v>
      </c>
    </row>
    <row r="4713" spans="1:7" hidden="1" x14ac:dyDescent="0.3">
      <c r="A4713" s="356">
        <v>110690</v>
      </c>
      <c r="B4713" s="356">
        <v>873</v>
      </c>
      <c r="C4713" s="356" t="s">
        <v>422</v>
      </c>
      <c r="D4713" s="356">
        <v>8732222</v>
      </c>
      <c r="E4713" s="356" t="s">
        <v>8093</v>
      </c>
      <c r="F4713" s="356"/>
      <c r="G4713" s="355">
        <v>5383.75</v>
      </c>
    </row>
    <row r="4714" spans="1:7" hidden="1" x14ac:dyDescent="0.3">
      <c r="A4714" s="356">
        <v>110691</v>
      </c>
      <c r="B4714" s="356">
        <v>874</v>
      </c>
      <c r="C4714" s="356" t="s">
        <v>441</v>
      </c>
      <c r="D4714" s="356">
        <v>8742223</v>
      </c>
      <c r="E4714" s="356" t="s">
        <v>1438</v>
      </c>
      <c r="F4714" s="356"/>
      <c r="G4714" s="355">
        <v>11008.75</v>
      </c>
    </row>
    <row r="4715" spans="1:7" hidden="1" x14ac:dyDescent="0.3">
      <c r="A4715" s="356">
        <v>110698</v>
      </c>
      <c r="B4715" s="356">
        <v>873</v>
      </c>
      <c r="C4715" s="356" t="s">
        <v>422</v>
      </c>
      <c r="D4715" s="356">
        <v>8732232</v>
      </c>
      <c r="E4715" s="356" t="s">
        <v>4076</v>
      </c>
      <c r="F4715" s="356"/>
      <c r="G4715" s="355">
        <v>7903.75</v>
      </c>
    </row>
    <row r="4716" spans="1:7" hidden="1" x14ac:dyDescent="0.3">
      <c r="A4716" s="356">
        <v>110702</v>
      </c>
      <c r="B4716" s="356">
        <v>873</v>
      </c>
      <c r="C4716" s="356" t="s">
        <v>422</v>
      </c>
      <c r="D4716" s="356">
        <v>8732239</v>
      </c>
      <c r="E4716" s="356" t="s">
        <v>3089</v>
      </c>
      <c r="F4716" s="356"/>
      <c r="G4716" s="355">
        <v>7701.25</v>
      </c>
    </row>
    <row r="4717" spans="1:7" hidden="1" x14ac:dyDescent="0.3">
      <c r="A4717" s="356">
        <v>110703</v>
      </c>
      <c r="B4717" s="356">
        <v>873</v>
      </c>
      <c r="C4717" s="356" t="s">
        <v>422</v>
      </c>
      <c r="D4717" s="356">
        <v>8732240</v>
      </c>
      <c r="E4717" s="356" t="s">
        <v>8092</v>
      </c>
      <c r="F4717" s="356"/>
      <c r="G4717" s="355">
        <v>5968.75</v>
      </c>
    </row>
    <row r="4718" spans="1:7" hidden="1" x14ac:dyDescent="0.3">
      <c r="A4718" s="356">
        <v>110705</v>
      </c>
      <c r="B4718" s="356">
        <v>874</v>
      </c>
      <c r="C4718" s="356" t="s">
        <v>441</v>
      </c>
      <c r="D4718" s="356">
        <v>8742244</v>
      </c>
      <c r="E4718" s="356" t="s">
        <v>8091</v>
      </c>
      <c r="F4718" s="356"/>
      <c r="G4718" s="355">
        <v>6148.75</v>
      </c>
    </row>
    <row r="4719" spans="1:7" hidden="1" x14ac:dyDescent="0.3">
      <c r="A4719" s="356">
        <v>110707</v>
      </c>
      <c r="B4719" s="356">
        <v>873</v>
      </c>
      <c r="C4719" s="356" t="s">
        <v>422</v>
      </c>
      <c r="D4719" s="356">
        <v>8732246</v>
      </c>
      <c r="E4719" s="356" t="s">
        <v>8090</v>
      </c>
      <c r="F4719" s="356"/>
      <c r="G4719" s="355">
        <v>6784.15</v>
      </c>
    </row>
    <row r="4720" spans="1:7" hidden="1" x14ac:dyDescent="0.3">
      <c r="A4720" s="356">
        <v>110710</v>
      </c>
      <c r="B4720" s="356">
        <v>874</v>
      </c>
      <c r="C4720" s="356" t="s">
        <v>441</v>
      </c>
      <c r="D4720" s="356">
        <v>8742251</v>
      </c>
      <c r="E4720" s="356" t="s">
        <v>8089</v>
      </c>
      <c r="F4720" s="356"/>
      <c r="G4720" s="355">
        <v>6565</v>
      </c>
    </row>
    <row r="4721" spans="1:7" hidden="1" x14ac:dyDescent="0.3">
      <c r="A4721" s="356">
        <v>110713</v>
      </c>
      <c r="B4721" s="356">
        <v>873</v>
      </c>
      <c r="C4721" s="356" t="s">
        <v>422</v>
      </c>
      <c r="D4721" s="356">
        <v>8732254</v>
      </c>
      <c r="E4721" s="356" t="s">
        <v>8088</v>
      </c>
      <c r="F4721" s="356"/>
      <c r="G4721" s="355">
        <v>5935</v>
      </c>
    </row>
    <row r="4722" spans="1:7" hidden="1" x14ac:dyDescent="0.3">
      <c r="A4722" s="356">
        <v>110714</v>
      </c>
      <c r="B4722" s="356">
        <v>873</v>
      </c>
      <c r="C4722" s="356" t="s">
        <v>422</v>
      </c>
      <c r="D4722" s="356">
        <v>8732255</v>
      </c>
      <c r="E4722" s="356" t="s">
        <v>8087</v>
      </c>
      <c r="F4722" s="356"/>
      <c r="G4722" s="355">
        <v>6092.5</v>
      </c>
    </row>
    <row r="4723" spans="1:7" hidden="1" x14ac:dyDescent="0.3">
      <c r="A4723" s="356">
        <v>110717</v>
      </c>
      <c r="B4723" s="356">
        <v>873</v>
      </c>
      <c r="C4723" s="356" t="s">
        <v>422</v>
      </c>
      <c r="D4723" s="356">
        <v>8732260</v>
      </c>
      <c r="E4723" s="356" t="s">
        <v>8086</v>
      </c>
      <c r="F4723" s="356"/>
      <c r="G4723" s="355">
        <v>4900</v>
      </c>
    </row>
    <row r="4724" spans="1:7" hidden="1" x14ac:dyDescent="0.3">
      <c r="A4724" s="356">
        <v>110722</v>
      </c>
      <c r="B4724" s="356">
        <v>874</v>
      </c>
      <c r="C4724" s="356" t="s">
        <v>441</v>
      </c>
      <c r="D4724" s="356">
        <v>8742269</v>
      </c>
      <c r="E4724" s="356" t="s">
        <v>8085</v>
      </c>
      <c r="F4724" s="356"/>
      <c r="G4724" s="355">
        <v>6279.25</v>
      </c>
    </row>
    <row r="4725" spans="1:7" hidden="1" x14ac:dyDescent="0.3">
      <c r="A4725" s="356">
        <v>110723</v>
      </c>
      <c r="B4725" s="356">
        <v>874</v>
      </c>
      <c r="C4725" s="356" t="s">
        <v>441</v>
      </c>
      <c r="D4725" s="356">
        <v>8742270</v>
      </c>
      <c r="E4725" s="356" t="s">
        <v>8084</v>
      </c>
      <c r="F4725" s="356"/>
      <c r="G4725" s="355">
        <v>7003.75</v>
      </c>
    </row>
    <row r="4726" spans="1:7" hidden="1" x14ac:dyDescent="0.3">
      <c r="A4726" s="356">
        <v>110733</v>
      </c>
      <c r="B4726" s="356">
        <v>873</v>
      </c>
      <c r="C4726" s="356" t="s">
        <v>422</v>
      </c>
      <c r="D4726" s="356">
        <v>8732293</v>
      </c>
      <c r="E4726" s="356" t="s">
        <v>8083</v>
      </c>
      <c r="F4726" s="356"/>
      <c r="G4726" s="355">
        <v>8016.25</v>
      </c>
    </row>
    <row r="4727" spans="1:7" hidden="1" x14ac:dyDescent="0.3">
      <c r="A4727" s="356">
        <v>110734</v>
      </c>
      <c r="B4727" s="356">
        <v>874</v>
      </c>
      <c r="C4727" s="356" t="s">
        <v>441</v>
      </c>
      <c r="D4727" s="356">
        <v>8742295</v>
      </c>
      <c r="E4727" s="356" t="s">
        <v>5926</v>
      </c>
      <c r="F4727" s="356"/>
      <c r="G4727" s="355">
        <v>6317.5</v>
      </c>
    </row>
    <row r="4728" spans="1:7" hidden="1" x14ac:dyDescent="0.3">
      <c r="A4728" s="356">
        <v>110743</v>
      </c>
      <c r="B4728" s="356">
        <v>874</v>
      </c>
      <c r="C4728" s="356" t="s">
        <v>441</v>
      </c>
      <c r="D4728" s="356">
        <v>8742307</v>
      </c>
      <c r="E4728" s="356" t="s">
        <v>8082</v>
      </c>
      <c r="F4728" s="356"/>
      <c r="G4728" s="355">
        <v>8488.75</v>
      </c>
    </row>
    <row r="4729" spans="1:7" hidden="1" x14ac:dyDescent="0.3">
      <c r="A4729" s="356">
        <v>110746</v>
      </c>
      <c r="B4729" s="356">
        <v>873</v>
      </c>
      <c r="C4729" s="356" t="s">
        <v>422</v>
      </c>
      <c r="D4729" s="356">
        <v>8732312</v>
      </c>
      <c r="E4729" s="356" t="s">
        <v>8081</v>
      </c>
      <c r="F4729" s="356"/>
      <c r="G4729" s="355">
        <v>6632.5</v>
      </c>
    </row>
    <row r="4730" spans="1:7" hidden="1" x14ac:dyDescent="0.3">
      <c r="A4730" s="356">
        <v>110747</v>
      </c>
      <c r="B4730" s="356">
        <v>874</v>
      </c>
      <c r="C4730" s="356" t="s">
        <v>441</v>
      </c>
      <c r="D4730" s="356">
        <v>8742313</v>
      </c>
      <c r="E4730" s="356" t="s">
        <v>8080</v>
      </c>
      <c r="F4730" s="356"/>
      <c r="G4730" s="355">
        <v>6250</v>
      </c>
    </row>
    <row r="4731" spans="1:7" hidden="1" x14ac:dyDescent="0.3">
      <c r="A4731" s="356">
        <v>110748</v>
      </c>
      <c r="B4731" s="356">
        <v>873</v>
      </c>
      <c r="C4731" s="356" t="s">
        <v>422</v>
      </c>
      <c r="D4731" s="356">
        <v>8732315</v>
      </c>
      <c r="E4731" s="356" t="s">
        <v>8079</v>
      </c>
      <c r="F4731" s="356"/>
      <c r="G4731" s="355">
        <v>10873.3</v>
      </c>
    </row>
    <row r="4732" spans="1:7" hidden="1" x14ac:dyDescent="0.3">
      <c r="A4732" s="356">
        <v>110750</v>
      </c>
      <c r="B4732" s="356">
        <v>873</v>
      </c>
      <c r="C4732" s="356" t="s">
        <v>422</v>
      </c>
      <c r="D4732" s="356">
        <v>8732317</v>
      </c>
      <c r="E4732" s="356" t="s">
        <v>8078</v>
      </c>
      <c r="F4732" s="356"/>
      <c r="G4732" s="355">
        <v>11420.5</v>
      </c>
    </row>
    <row r="4733" spans="1:7" hidden="1" x14ac:dyDescent="0.3">
      <c r="A4733" s="356">
        <v>110754</v>
      </c>
      <c r="B4733" s="356">
        <v>873</v>
      </c>
      <c r="C4733" s="356" t="s">
        <v>422</v>
      </c>
      <c r="D4733" s="356">
        <v>8732321</v>
      </c>
      <c r="E4733" s="356" t="s">
        <v>8077</v>
      </c>
      <c r="F4733" s="356"/>
      <c r="G4733" s="355">
        <v>8736.25</v>
      </c>
    </row>
    <row r="4734" spans="1:7" hidden="1" x14ac:dyDescent="0.3">
      <c r="A4734" s="356">
        <v>110756</v>
      </c>
      <c r="B4734" s="356">
        <v>874</v>
      </c>
      <c r="C4734" s="356" t="s">
        <v>441</v>
      </c>
      <c r="D4734" s="356">
        <v>8742325</v>
      </c>
      <c r="E4734" s="356" t="s">
        <v>8076</v>
      </c>
      <c r="F4734" s="356"/>
      <c r="G4734" s="355">
        <v>11087.5</v>
      </c>
    </row>
    <row r="4735" spans="1:7" hidden="1" x14ac:dyDescent="0.3">
      <c r="A4735" s="356">
        <v>110758</v>
      </c>
      <c r="B4735" s="356">
        <v>873</v>
      </c>
      <c r="C4735" s="356" t="s">
        <v>422</v>
      </c>
      <c r="D4735" s="356">
        <v>8732327</v>
      </c>
      <c r="E4735" s="356" t="s">
        <v>8075</v>
      </c>
      <c r="F4735" s="356"/>
      <c r="G4735" s="355">
        <v>9310</v>
      </c>
    </row>
    <row r="4736" spans="1:7" hidden="1" x14ac:dyDescent="0.3">
      <c r="A4736" s="356">
        <v>110759</v>
      </c>
      <c r="B4736" s="356">
        <v>873</v>
      </c>
      <c r="C4736" s="356" t="s">
        <v>422</v>
      </c>
      <c r="D4736" s="356">
        <v>8732328</v>
      </c>
      <c r="E4736" s="356" t="s">
        <v>8074</v>
      </c>
      <c r="F4736" s="356"/>
      <c r="G4736" s="355">
        <v>7465</v>
      </c>
    </row>
    <row r="4737" spans="1:7" hidden="1" x14ac:dyDescent="0.3">
      <c r="A4737" s="356">
        <v>110760</v>
      </c>
      <c r="B4737" s="356">
        <v>873</v>
      </c>
      <c r="C4737" s="356" t="s">
        <v>422</v>
      </c>
      <c r="D4737" s="356">
        <v>8732329</v>
      </c>
      <c r="E4737" s="356" t="s">
        <v>8073</v>
      </c>
      <c r="F4737" s="356"/>
      <c r="G4737" s="355">
        <v>7204</v>
      </c>
    </row>
    <row r="4738" spans="1:7" hidden="1" x14ac:dyDescent="0.3">
      <c r="A4738" s="356">
        <v>110762</v>
      </c>
      <c r="B4738" s="356">
        <v>873</v>
      </c>
      <c r="C4738" s="356" t="s">
        <v>422</v>
      </c>
      <c r="D4738" s="356">
        <v>8732331</v>
      </c>
      <c r="E4738" s="356" t="s">
        <v>8072</v>
      </c>
      <c r="F4738" s="356"/>
      <c r="G4738" s="355">
        <v>4792.8999999999996</v>
      </c>
    </row>
    <row r="4739" spans="1:7" hidden="1" x14ac:dyDescent="0.3">
      <c r="A4739" s="356">
        <v>110763</v>
      </c>
      <c r="B4739" s="356">
        <v>873</v>
      </c>
      <c r="C4739" s="356" t="s">
        <v>422</v>
      </c>
      <c r="D4739" s="356">
        <v>8732333</v>
      </c>
      <c r="E4739" s="356" t="s">
        <v>8071</v>
      </c>
      <c r="F4739" s="356"/>
      <c r="G4739" s="355">
        <v>8827.6</v>
      </c>
    </row>
    <row r="4740" spans="1:7" hidden="1" x14ac:dyDescent="0.3">
      <c r="A4740" s="356">
        <v>110765</v>
      </c>
      <c r="B4740" s="356">
        <v>873</v>
      </c>
      <c r="C4740" s="356" t="s">
        <v>422</v>
      </c>
      <c r="D4740" s="356">
        <v>8732335</v>
      </c>
      <c r="E4740" s="356" t="s">
        <v>8070</v>
      </c>
      <c r="F4740" s="356"/>
      <c r="G4740" s="355">
        <v>6373.75</v>
      </c>
    </row>
    <row r="4741" spans="1:7" hidden="1" x14ac:dyDescent="0.3">
      <c r="A4741" s="356">
        <v>110766</v>
      </c>
      <c r="B4741" s="356">
        <v>873</v>
      </c>
      <c r="C4741" s="356" t="s">
        <v>422</v>
      </c>
      <c r="D4741" s="356">
        <v>8732336</v>
      </c>
      <c r="E4741" s="356" t="s">
        <v>8069</v>
      </c>
      <c r="F4741" s="356"/>
      <c r="G4741" s="355">
        <v>8596.75</v>
      </c>
    </row>
    <row r="4742" spans="1:7" hidden="1" x14ac:dyDescent="0.3">
      <c r="A4742" s="356">
        <v>110771</v>
      </c>
      <c r="B4742" s="356">
        <v>873</v>
      </c>
      <c r="C4742" s="356" t="s">
        <v>422</v>
      </c>
      <c r="D4742" s="356">
        <v>8732442</v>
      </c>
      <c r="E4742" s="356" t="s">
        <v>8068</v>
      </c>
      <c r="F4742" s="356"/>
      <c r="G4742" s="355">
        <v>5226.25</v>
      </c>
    </row>
    <row r="4743" spans="1:7" hidden="1" x14ac:dyDescent="0.3">
      <c r="A4743" s="356">
        <v>110772</v>
      </c>
      <c r="B4743" s="356">
        <v>873</v>
      </c>
      <c r="C4743" s="356" t="s">
        <v>422</v>
      </c>
      <c r="D4743" s="356">
        <v>8732443</v>
      </c>
      <c r="E4743" s="356" t="s">
        <v>8067</v>
      </c>
      <c r="F4743" s="356"/>
      <c r="G4743" s="355">
        <v>8522.5</v>
      </c>
    </row>
    <row r="4744" spans="1:7" hidden="1" x14ac:dyDescent="0.3">
      <c r="A4744" s="356">
        <v>110773</v>
      </c>
      <c r="B4744" s="356">
        <v>873</v>
      </c>
      <c r="C4744" s="356" t="s">
        <v>422</v>
      </c>
      <c r="D4744" s="356">
        <v>8732444</v>
      </c>
      <c r="E4744" s="356" t="s">
        <v>8066</v>
      </c>
      <c r="F4744" s="356"/>
      <c r="G4744" s="355">
        <v>9186.25</v>
      </c>
    </row>
    <row r="4745" spans="1:7" hidden="1" x14ac:dyDescent="0.3">
      <c r="A4745" s="356">
        <v>110775</v>
      </c>
      <c r="B4745" s="356">
        <v>873</v>
      </c>
      <c r="C4745" s="356" t="s">
        <v>422</v>
      </c>
      <c r="D4745" s="356">
        <v>8732446</v>
      </c>
      <c r="E4745" s="356" t="s">
        <v>8065</v>
      </c>
      <c r="F4745" s="356"/>
      <c r="G4745" s="355">
        <v>8612.5</v>
      </c>
    </row>
    <row r="4746" spans="1:7" hidden="1" x14ac:dyDescent="0.3">
      <c r="A4746" s="356">
        <v>110778</v>
      </c>
      <c r="B4746" s="356">
        <v>874</v>
      </c>
      <c r="C4746" s="356" t="s">
        <v>441</v>
      </c>
      <c r="D4746" s="356">
        <v>8742449</v>
      </c>
      <c r="E4746" s="356" t="s">
        <v>8064</v>
      </c>
      <c r="F4746" s="356"/>
      <c r="G4746" s="355">
        <v>9580</v>
      </c>
    </row>
    <row r="4747" spans="1:7" hidden="1" x14ac:dyDescent="0.3">
      <c r="A4747" s="356">
        <v>110781</v>
      </c>
      <c r="B4747" s="356">
        <v>873</v>
      </c>
      <c r="C4747" s="356" t="s">
        <v>422</v>
      </c>
      <c r="D4747" s="356">
        <v>8733001</v>
      </c>
      <c r="E4747" s="356" t="s">
        <v>8063</v>
      </c>
      <c r="F4747" s="356"/>
      <c r="G4747" s="355">
        <v>5125</v>
      </c>
    </row>
    <row r="4748" spans="1:7" hidden="1" x14ac:dyDescent="0.3">
      <c r="A4748" s="356">
        <v>110783</v>
      </c>
      <c r="B4748" s="356">
        <v>873</v>
      </c>
      <c r="C4748" s="356" t="s">
        <v>422</v>
      </c>
      <c r="D4748" s="356">
        <v>8733004</v>
      </c>
      <c r="E4748" s="356" t="s">
        <v>8062</v>
      </c>
      <c r="F4748" s="356"/>
      <c r="G4748" s="355">
        <v>5248.75</v>
      </c>
    </row>
    <row r="4749" spans="1:7" hidden="1" x14ac:dyDescent="0.3">
      <c r="A4749" s="356">
        <v>110784</v>
      </c>
      <c r="B4749" s="356">
        <v>873</v>
      </c>
      <c r="C4749" s="356" t="s">
        <v>422</v>
      </c>
      <c r="D4749" s="356">
        <v>8733008</v>
      </c>
      <c r="E4749" s="356" t="s">
        <v>8061</v>
      </c>
      <c r="F4749" s="356"/>
      <c r="G4749" s="355">
        <v>5554.75</v>
      </c>
    </row>
    <row r="4750" spans="1:7" hidden="1" x14ac:dyDescent="0.3">
      <c r="A4750" s="356">
        <v>110785</v>
      </c>
      <c r="B4750" s="356">
        <v>873</v>
      </c>
      <c r="C4750" s="356" t="s">
        <v>422</v>
      </c>
      <c r="D4750" s="356">
        <v>8733009</v>
      </c>
      <c r="E4750" s="356" t="s">
        <v>8060</v>
      </c>
      <c r="F4750" s="356"/>
      <c r="G4750" s="355">
        <v>5541.25</v>
      </c>
    </row>
    <row r="4751" spans="1:7" hidden="1" x14ac:dyDescent="0.3">
      <c r="A4751" s="356">
        <v>110786</v>
      </c>
      <c r="B4751" s="356">
        <v>873</v>
      </c>
      <c r="C4751" s="356" t="s">
        <v>422</v>
      </c>
      <c r="D4751" s="356">
        <v>8733011</v>
      </c>
      <c r="E4751" s="356" t="s">
        <v>8059</v>
      </c>
      <c r="F4751" s="356"/>
      <c r="G4751" s="355">
        <v>5440</v>
      </c>
    </row>
    <row r="4752" spans="1:7" hidden="1" x14ac:dyDescent="0.3">
      <c r="A4752" s="356">
        <v>110787</v>
      </c>
      <c r="B4752" s="356">
        <v>873</v>
      </c>
      <c r="C4752" s="356" t="s">
        <v>422</v>
      </c>
      <c r="D4752" s="356">
        <v>8733012</v>
      </c>
      <c r="E4752" s="356" t="s">
        <v>8058</v>
      </c>
      <c r="F4752" s="356"/>
      <c r="G4752" s="355">
        <v>4528.75</v>
      </c>
    </row>
    <row r="4753" spans="1:7" hidden="1" x14ac:dyDescent="0.3">
      <c r="A4753" s="356">
        <v>110788</v>
      </c>
      <c r="B4753" s="356">
        <v>873</v>
      </c>
      <c r="C4753" s="356" t="s">
        <v>422</v>
      </c>
      <c r="D4753" s="356">
        <v>8733014</v>
      </c>
      <c r="E4753" s="356" t="s">
        <v>8057</v>
      </c>
      <c r="F4753" s="356"/>
      <c r="G4753" s="355">
        <v>7543.75</v>
      </c>
    </row>
    <row r="4754" spans="1:7" hidden="1" x14ac:dyDescent="0.3">
      <c r="A4754" s="356">
        <v>110789</v>
      </c>
      <c r="B4754" s="356">
        <v>873</v>
      </c>
      <c r="C4754" s="356" t="s">
        <v>422</v>
      </c>
      <c r="D4754" s="356">
        <v>8733017</v>
      </c>
      <c r="E4754" s="356" t="s">
        <v>8056</v>
      </c>
      <c r="F4754" s="356"/>
      <c r="G4754" s="355">
        <v>5162.3500000000004</v>
      </c>
    </row>
    <row r="4755" spans="1:7" hidden="1" x14ac:dyDescent="0.3">
      <c r="A4755" s="356">
        <v>110791</v>
      </c>
      <c r="B4755" s="356">
        <v>873</v>
      </c>
      <c r="C4755" s="356" t="s">
        <v>422</v>
      </c>
      <c r="D4755" s="356">
        <v>8733022</v>
      </c>
      <c r="E4755" s="356" t="s">
        <v>8055</v>
      </c>
      <c r="F4755" s="356"/>
      <c r="G4755" s="355">
        <v>6295</v>
      </c>
    </row>
    <row r="4756" spans="1:7" hidden="1" x14ac:dyDescent="0.3">
      <c r="A4756" s="356">
        <v>110793</v>
      </c>
      <c r="B4756" s="356">
        <v>873</v>
      </c>
      <c r="C4756" s="356" t="s">
        <v>422</v>
      </c>
      <c r="D4756" s="356">
        <v>8733029</v>
      </c>
      <c r="E4756" s="356" t="s">
        <v>8054</v>
      </c>
      <c r="F4756" s="356"/>
      <c r="G4756" s="355">
        <v>6092.5</v>
      </c>
    </row>
    <row r="4757" spans="1:7" hidden="1" x14ac:dyDescent="0.3">
      <c r="A4757" s="356">
        <v>110795</v>
      </c>
      <c r="B4757" s="356">
        <v>873</v>
      </c>
      <c r="C4757" s="356" t="s">
        <v>422</v>
      </c>
      <c r="D4757" s="356">
        <v>8733032</v>
      </c>
      <c r="E4757" s="356" t="s">
        <v>8053</v>
      </c>
      <c r="F4757" s="356"/>
      <c r="G4757" s="355">
        <v>6385</v>
      </c>
    </row>
    <row r="4758" spans="1:7" hidden="1" x14ac:dyDescent="0.3">
      <c r="A4758" s="356">
        <v>110796</v>
      </c>
      <c r="B4758" s="356">
        <v>873</v>
      </c>
      <c r="C4758" s="356" t="s">
        <v>422</v>
      </c>
      <c r="D4758" s="356">
        <v>8733035</v>
      </c>
      <c r="E4758" s="356" t="s">
        <v>8052</v>
      </c>
      <c r="F4758" s="356"/>
      <c r="G4758" s="355">
        <v>5788.75</v>
      </c>
    </row>
    <row r="4759" spans="1:7" hidden="1" x14ac:dyDescent="0.3">
      <c r="A4759" s="356">
        <v>110798</v>
      </c>
      <c r="B4759" s="356">
        <v>873</v>
      </c>
      <c r="C4759" s="356" t="s">
        <v>422</v>
      </c>
      <c r="D4759" s="356">
        <v>8733041</v>
      </c>
      <c r="E4759" s="356" t="s">
        <v>8051</v>
      </c>
      <c r="F4759" s="356"/>
      <c r="G4759" s="355">
        <v>6306.25</v>
      </c>
    </row>
    <row r="4760" spans="1:7" hidden="1" x14ac:dyDescent="0.3">
      <c r="A4760" s="356">
        <v>110801</v>
      </c>
      <c r="B4760" s="356">
        <v>873</v>
      </c>
      <c r="C4760" s="356" t="s">
        <v>422</v>
      </c>
      <c r="D4760" s="356">
        <v>8733050</v>
      </c>
      <c r="E4760" s="356" t="s">
        <v>8050</v>
      </c>
      <c r="F4760" s="356"/>
      <c r="G4760" s="355">
        <v>6364.75</v>
      </c>
    </row>
    <row r="4761" spans="1:7" hidden="1" x14ac:dyDescent="0.3">
      <c r="A4761" s="356">
        <v>110802</v>
      </c>
      <c r="B4761" s="356">
        <v>873</v>
      </c>
      <c r="C4761" s="356" t="s">
        <v>422</v>
      </c>
      <c r="D4761" s="356">
        <v>8733052</v>
      </c>
      <c r="E4761" s="356" t="s">
        <v>8049</v>
      </c>
      <c r="F4761" s="356"/>
      <c r="G4761" s="355">
        <v>7521.25</v>
      </c>
    </row>
    <row r="4762" spans="1:7" hidden="1" x14ac:dyDescent="0.3">
      <c r="A4762" s="356">
        <v>110803</v>
      </c>
      <c r="B4762" s="356">
        <v>873</v>
      </c>
      <c r="C4762" s="356" t="s">
        <v>422</v>
      </c>
      <c r="D4762" s="356">
        <v>8733053</v>
      </c>
      <c r="E4762" s="356" t="s">
        <v>8048</v>
      </c>
      <c r="F4762" s="356"/>
      <c r="G4762" s="355">
        <v>5158.75</v>
      </c>
    </row>
    <row r="4763" spans="1:7" hidden="1" x14ac:dyDescent="0.3">
      <c r="A4763" s="356">
        <v>110804</v>
      </c>
      <c r="B4763" s="356">
        <v>873</v>
      </c>
      <c r="C4763" s="356" t="s">
        <v>422</v>
      </c>
      <c r="D4763" s="356">
        <v>8733054</v>
      </c>
      <c r="E4763" s="356" t="s">
        <v>8047</v>
      </c>
      <c r="F4763" s="356"/>
      <c r="G4763" s="355">
        <v>5248.75</v>
      </c>
    </row>
    <row r="4764" spans="1:7" hidden="1" x14ac:dyDescent="0.3">
      <c r="A4764" s="356">
        <v>110807</v>
      </c>
      <c r="B4764" s="356">
        <v>873</v>
      </c>
      <c r="C4764" s="356" t="s">
        <v>422</v>
      </c>
      <c r="D4764" s="356">
        <v>8733058</v>
      </c>
      <c r="E4764" s="356" t="s">
        <v>8046</v>
      </c>
      <c r="F4764" s="356"/>
      <c r="G4764" s="355">
        <v>7408.75</v>
      </c>
    </row>
    <row r="4765" spans="1:7" hidden="1" x14ac:dyDescent="0.3">
      <c r="A4765" s="356">
        <v>110809</v>
      </c>
      <c r="B4765" s="356">
        <v>873</v>
      </c>
      <c r="C4765" s="356" t="s">
        <v>422</v>
      </c>
      <c r="D4765" s="356">
        <v>8733061</v>
      </c>
      <c r="E4765" s="356" t="s">
        <v>8045</v>
      </c>
      <c r="F4765" s="356"/>
      <c r="G4765" s="355">
        <v>6227.5</v>
      </c>
    </row>
    <row r="4766" spans="1:7" hidden="1" x14ac:dyDescent="0.3">
      <c r="A4766" s="356">
        <v>110812</v>
      </c>
      <c r="B4766" s="356">
        <v>873</v>
      </c>
      <c r="C4766" s="356" t="s">
        <v>422</v>
      </c>
      <c r="D4766" s="356">
        <v>8733065</v>
      </c>
      <c r="E4766" s="356" t="s">
        <v>8044</v>
      </c>
      <c r="F4766" s="356"/>
      <c r="G4766" s="355">
        <v>5080</v>
      </c>
    </row>
    <row r="4767" spans="1:7" hidden="1" x14ac:dyDescent="0.3">
      <c r="A4767" s="356">
        <v>110813</v>
      </c>
      <c r="B4767" s="356">
        <v>873</v>
      </c>
      <c r="C4767" s="356" t="s">
        <v>422</v>
      </c>
      <c r="D4767" s="356">
        <v>8733066</v>
      </c>
      <c r="E4767" s="356" t="s">
        <v>8043</v>
      </c>
      <c r="F4767" s="356"/>
      <c r="G4767" s="355">
        <v>4540</v>
      </c>
    </row>
    <row r="4768" spans="1:7" hidden="1" x14ac:dyDescent="0.3">
      <c r="A4768" s="356">
        <v>110814</v>
      </c>
      <c r="B4768" s="356">
        <v>873</v>
      </c>
      <c r="C4768" s="356" t="s">
        <v>422</v>
      </c>
      <c r="D4768" s="356">
        <v>8733067</v>
      </c>
      <c r="E4768" s="356" t="s">
        <v>8042</v>
      </c>
      <c r="F4768" s="356"/>
      <c r="G4768" s="355">
        <v>5507.5</v>
      </c>
    </row>
    <row r="4769" spans="1:7" hidden="1" x14ac:dyDescent="0.3">
      <c r="A4769" s="356">
        <v>110815</v>
      </c>
      <c r="B4769" s="356">
        <v>873</v>
      </c>
      <c r="C4769" s="356" t="s">
        <v>422</v>
      </c>
      <c r="D4769" s="356">
        <v>8733068</v>
      </c>
      <c r="E4769" s="356" t="s">
        <v>8041</v>
      </c>
      <c r="F4769" s="356"/>
      <c r="G4769" s="355">
        <v>5383.75</v>
      </c>
    </row>
    <row r="4770" spans="1:7" hidden="1" x14ac:dyDescent="0.3">
      <c r="A4770" s="356">
        <v>110817</v>
      </c>
      <c r="B4770" s="356">
        <v>873</v>
      </c>
      <c r="C4770" s="356" t="s">
        <v>422</v>
      </c>
      <c r="D4770" s="356">
        <v>8733071</v>
      </c>
      <c r="E4770" s="356" t="s">
        <v>8040</v>
      </c>
      <c r="F4770" s="356"/>
      <c r="G4770" s="355">
        <v>6317.5</v>
      </c>
    </row>
    <row r="4771" spans="1:7" hidden="1" x14ac:dyDescent="0.3">
      <c r="A4771" s="356">
        <v>110820</v>
      </c>
      <c r="B4771" s="356">
        <v>873</v>
      </c>
      <c r="C4771" s="356" t="s">
        <v>422</v>
      </c>
      <c r="D4771" s="356">
        <v>8733074</v>
      </c>
      <c r="E4771" s="356" t="s">
        <v>8039</v>
      </c>
      <c r="F4771" s="356"/>
      <c r="G4771" s="355">
        <v>6450.25</v>
      </c>
    </row>
    <row r="4772" spans="1:7" hidden="1" x14ac:dyDescent="0.3">
      <c r="A4772" s="356">
        <v>110823</v>
      </c>
      <c r="B4772" s="356">
        <v>874</v>
      </c>
      <c r="C4772" s="356" t="s">
        <v>441</v>
      </c>
      <c r="D4772" s="356">
        <v>8743077</v>
      </c>
      <c r="E4772" s="356" t="s">
        <v>8038</v>
      </c>
      <c r="F4772" s="356"/>
      <c r="G4772" s="355">
        <v>6092.5</v>
      </c>
    </row>
    <row r="4773" spans="1:7" hidden="1" x14ac:dyDescent="0.3">
      <c r="A4773" s="356">
        <v>110824</v>
      </c>
      <c r="B4773" s="356">
        <v>874</v>
      </c>
      <c r="C4773" s="356" t="s">
        <v>441</v>
      </c>
      <c r="D4773" s="356">
        <v>8743078</v>
      </c>
      <c r="E4773" s="356" t="s">
        <v>8037</v>
      </c>
      <c r="F4773" s="356"/>
      <c r="G4773" s="355">
        <v>6002.5</v>
      </c>
    </row>
    <row r="4774" spans="1:7" hidden="1" x14ac:dyDescent="0.3">
      <c r="A4774" s="356">
        <v>110825</v>
      </c>
      <c r="B4774" s="356">
        <v>874</v>
      </c>
      <c r="C4774" s="356" t="s">
        <v>441</v>
      </c>
      <c r="D4774" s="356">
        <v>8743079</v>
      </c>
      <c r="E4774" s="356" t="s">
        <v>8036</v>
      </c>
      <c r="F4774" s="356"/>
      <c r="G4774" s="355">
        <v>8702.5</v>
      </c>
    </row>
    <row r="4775" spans="1:7" hidden="1" x14ac:dyDescent="0.3">
      <c r="A4775" s="356">
        <v>110826</v>
      </c>
      <c r="B4775" s="356">
        <v>874</v>
      </c>
      <c r="C4775" s="356" t="s">
        <v>441</v>
      </c>
      <c r="D4775" s="356">
        <v>8743080</v>
      </c>
      <c r="E4775" s="356" t="s">
        <v>8035</v>
      </c>
      <c r="F4775" s="356"/>
      <c r="G4775" s="355">
        <v>6328.75</v>
      </c>
    </row>
    <row r="4776" spans="1:7" hidden="1" x14ac:dyDescent="0.3">
      <c r="A4776" s="356">
        <v>110827</v>
      </c>
      <c r="B4776" s="356">
        <v>873</v>
      </c>
      <c r="C4776" s="356" t="s">
        <v>422</v>
      </c>
      <c r="D4776" s="356">
        <v>8733081</v>
      </c>
      <c r="E4776" s="356" t="s">
        <v>8034</v>
      </c>
      <c r="F4776" s="356"/>
      <c r="G4776" s="355">
        <v>4720</v>
      </c>
    </row>
    <row r="4777" spans="1:7" hidden="1" x14ac:dyDescent="0.3">
      <c r="A4777" s="356">
        <v>110829</v>
      </c>
      <c r="B4777" s="356">
        <v>873</v>
      </c>
      <c r="C4777" s="356" t="s">
        <v>422</v>
      </c>
      <c r="D4777" s="356">
        <v>8733301</v>
      </c>
      <c r="E4777" s="356" t="s">
        <v>8033</v>
      </c>
      <c r="F4777" s="356" t="s">
        <v>294</v>
      </c>
      <c r="G4777" s="355">
        <v>5449.95</v>
      </c>
    </row>
    <row r="4778" spans="1:7" hidden="1" x14ac:dyDescent="0.3">
      <c r="A4778" s="356">
        <v>110830</v>
      </c>
      <c r="B4778" s="356">
        <v>873</v>
      </c>
      <c r="C4778" s="356" t="s">
        <v>422</v>
      </c>
      <c r="D4778" s="356">
        <v>8733308</v>
      </c>
      <c r="E4778" s="356" t="s">
        <v>8032</v>
      </c>
      <c r="F4778" s="356" t="s">
        <v>294</v>
      </c>
      <c r="G4778" s="355">
        <v>5826.6</v>
      </c>
    </row>
    <row r="4779" spans="1:7" hidden="1" x14ac:dyDescent="0.3">
      <c r="A4779" s="356">
        <v>110831</v>
      </c>
      <c r="B4779" s="356">
        <v>873</v>
      </c>
      <c r="C4779" s="356" t="s">
        <v>422</v>
      </c>
      <c r="D4779" s="356">
        <v>8733310</v>
      </c>
      <c r="E4779" s="356" t="s">
        <v>8031</v>
      </c>
      <c r="F4779" s="356" t="s">
        <v>294</v>
      </c>
      <c r="G4779" s="355">
        <v>6810.75</v>
      </c>
    </row>
    <row r="4780" spans="1:7" hidden="1" x14ac:dyDescent="0.3">
      <c r="A4780" s="356">
        <v>110832</v>
      </c>
      <c r="B4780" s="356">
        <v>873</v>
      </c>
      <c r="C4780" s="356" t="s">
        <v>422</v>
      </c>
      <c r="D4780" s="356">
        <v>8733317</v>
      </c>
      <c r="E4780" s="356" t="s">
        <v>8030</v>
      </c>
      <c r="F4780" s="356" t="s">
        <v>294</v>
      </c>
      <c r="G4780" s="355">
        <v>6336.9</v>
      </c>
    </row>
    <row r="4781" spans="1:7" hidden="1" x14ac:dyDescent="0.3">
      <c r="A4781" s="356">
        <v>110834</v>
      </c>
      <c r="B4781" s="356">
        <v>873</v>
      </c>
      <c r="C4781" s="356" t="s">
        <v>422</v>
      </c>
      <c r="D4781" s="356">
        <v>8733325</v>
      </c>
      <c r="E4781" s="356" t="s">
        <v>8029</v>
      </c>
      <c r="F4781" s="356" t="s">
        <v>294</v>
      </c>
      <c r="G4781" s="355">
        <v>6324.75</v>
      </c>
    </row>
    <row r="4782" spans="1:7" hidden="1" x14ac:dyDescent="0.3">
      <c r="A4782" s="356">
        <v>110836</v>
      </c>
      <c r="B4782" s="356">
        <v>873</v>
      </c>
      <c r="C4782" s="356" t="s">
        <v>422</v>
      </c>
      <c r="D4782" s="356">
        <v>8733331</v>
      </c>
      <c r="E4782" s="356" t="s">
        <v>8028</v>
      </c>
      <c r="F4782" s="356" t="s">
        <v>294</v>
      </c>
      <c r="G4782" s="355">
        <v>5705.1</v>
      </c>
    </row>
    <row r="4783" spans="1:7" hidden="1" x14ac:dyDescent="0.3">
      <c r="A4783" s="356">
        <v>110837</v>
      </c>
      <c r="B4783" s="356">
        <v>873</v>
      </c>
      <c r="C4783" s="356" t="s">
        <v>422</v>
      </c>
      <c r="D4783" s="356">
        <v>8733350</v>
      </c>
      <c r="E4783" s="356" t="s">
        <v>8027</v>
      </c>
      <c r="F4783" s="356" t="s">
        <v>294</v>
      </c>
      <c r="G4783" s="355">
        <v>5729.4</v>
      </c>
    </row>
    <row r="4784" spans="1:7" hidden="1" x14ac:dyDescent="0.3">
      <c r="A4784" s="356">
        <v>110839</v>
      </c>
      <c r="B4784" s="356">
        <v>873</v>
      </c>
      <c r="C4784" s="356" t="s">
        <v>422</v>
      </c>
      <c r="D4784" s="356">
        <v>8733356</v>
      </c>
      <c r="E4784" s="356" t="s">
        <v>8026</v>
      </c>
      <c r="F4784" s="356" t="s">
        <v>294</v>
      </c>
      <c r="G4784" s="355">
        <v>6737.85</v>
      </c>
    </row>
    <row r="4785" spans="1:7" hidden="1" x14ac:dyDescent="0.3">
      <c r="A4785" s="356">
        <v>110840</v>
      </c>
      <c r="B4785" s="356">
        <v>873</v>
      </c>
      <c r="C4785" s="356" t="s">
        <v>422</v>
      </c>
      <c r="D4785" s="356">
        <v>8733358</v>
      </c>
      <c r="E4785" s="356" t="s">
        <v>8025</v>
      </c>
      <c r="F4785" s="356" t="s">
        <v>294</v>
      </c>
      <c r="G4785" s="355">
        <v>8169.12</v>
      </c>
    </row>
    <row r="4786" spans="1:7" hidden="1" x14ac:dyDescent="0.3">
      <c r="A4786" s="356">
        <v>110841</v>
      </c>
      <c r="B4786" s="356">
        <v>873</v>
      </c>
      <c r="C4786" s="356" t="s">
        <v>422</v>
      </c>
      <c r="D4786" s="356">
        <v>8733360</v>
      </c>
      <c r="E4786" s="356" t="s">
        <v>7870</v>
      </c>
      <c r="F4786" s="356" t="s">
        <v>294</v>
      </c>
      <c r="G4786" s="355">
        <v>6871.5</v>
      </c>
    </row>
    <row r="4787" spans="1:7" hidden="1" x14ac:dyDescent="0.3">
      <c r="A4787" s="356">
        <v>110847</v>
      </c>
      <c r="B4787" s="356">
        <v>873</v>
      </c>
      <c r="C4787" s="356" t="s">
        <v>422</v>
      </c>
      <c r="D4787" s="356">
        <v>8733368</v>
      </c>
      <c r="E4787" s="356" t="s">
        <v>8024</v>
      </c>
      <c r="F4787" s="356" t="s">
        <v>294</v>
      </c>
      <c r="G4787" s="355">
        <v>6021</v>
      </c>
    </row>
    <row r="4788" spans="1:7" hidden="1" x14ac:dyDescent="0.3">
      <c r="A4788" s="356">
        <v>110850</v>
      </c>
      <c r="B4788" s="356">
        <v>873</v>
      </c>
      <c r="C4788" s="356" t="s">
        <v>422</v>
      </c>
      <c r="D4788" s="356">
        <v>8733373</v>
      </c>
      <c r="E4788" s="356" t="s">
        <v>8023</v>
      </c>
      <c r="F4788" s="356" t="s">
        <v>294</v>
      </c>
      <c r="G4788" s="355">
        <v>5620.05</v>
      </c>
    </row>
    <row r="4789" spans="1:7" hidden="1" x14ac:dyDescent="0.3">
      <c r="A4789" s="356">
        <v>110851</v>
      </c>
      <c r="B4789" s="356">
        <v>874</v>
      </c>
      <c r="C4789" s="356" t="s">
        <v>441</v>
      </c>
      <c r="D4789" s="356">
        <v>8743374</v>
      </c>
      <c r="E4789" s="356" t="s">
        <v>8022</v>
      </c>
      <c r="F4789" s="356" t="s">
        <v>294</v>
      </c>
      <c r="G4789" s="355">
        <v>6822.9</v>
      </c>
    </row>
    <row r="4790" spans="1:7" hidden="1" x14ac:dyDescent="0.3">
      <c r="A4790" s="356">
        <v>110852</v>
      </c>
      <c r="B4790" s="356">
        <v>874</v>
      </c>
      <c r="C4790" s="356" t="s">
        <v>441</v>
      </c>
      <c r="D4790" s="356">
        <v>8743376</v>
      </c>
      <c r="E4790" s="356" t="s">
        <v>8021</v>
      </c>
      <c r="F4790" s="356" t="s">
        <v>294</v>
      </c>
      <c r="G4790" s="355">
        <v>9423</v>
      </c>
    </row>
    <row r="4791" spans="1:7" hidden="1" x14ac:dyDescent="0.3">
      <c r="A4791" s="356">
        <v>110853</v>
      </c>
      <c r="B4791" s="356">
        <v>874</v>
      </c>
      <c r="C4791" s="356" t="s">
        <v>441</v>
      </c>
      <c r="D4791" s="356">
        <v>8743377</v>
      </c>
      <c r="E4791" s="356" t="s">
        <v>8020</v>
      </c>
      <c r="F4791" s="356" t="s">
        <v>294</v>
      </c>
      <c r="G4791" s="355">
        <v>7163.1</v>
      </c>
    </row>
    <row r="4792" spans="1:7" hidden="1" x14ac:dyDescent="0.3">
      <c r="A4792" s="356">
        <v>110856</v>
      </c>
      <c r="B4792" s="356">
        <v>874</v>
      </c>
      <c r="C4792" s="356" t="s">
        <v>441</v>
      </c>
      <c r="D4792" s="356">
        <v>8743380</v>
      </c>
      <c r="E4792" s="356" t="s">
        <v>8019</v>
      </c>
      <c r="F4792" s="356" t="s">
        <v>294</v>
      </c>
      <c r="G4792" s="355">
        <v>9240.75</v>
      </c>
    </row>
    <row r="4793" spans="1:7" hidden="1" x14ac:dyDescent="0.3">
      <c r="A4793" s="356">
        <v>110882</v>
      </c>
      <c r="B4793" s="356">
        <v>874</v>
      </c>
      <c r="C4793" s="356" t="s">
        <v>441</v>
      </c>
      <c r="D4793" s="356">
        <v>8744081</v>
      </c>
      <c r="E4793" s="356" t="s">
        <v>8018</v>
      </c>
      <c r="F4793" s="356"/>
      <c r="G4793" s="355">
        <v>21679.38</v>
      </c>
    </row>
    <row r="4794" spans="1:7" hidden="1" x14ac:dyDescent="0.3">
      <c r="A4794" s="356">
        <v>110888</v>
      </c>
      <c r="B4794" s="356">
        <v>873</v>
      </c>
      <c r="C4794" s="356" t="s">
        <v>422</v>
      </c>
      <c r="D4794" s="356">
        <v>8735200</v>
      </c>
      <c r="E4794" s="356" t="s">
        <v>7771</v>
      </c>
      <c r="F4794" s="356"/>
      <c r="G4794" s="355">
        <v>5822.5</v>
      </c>
    </row>
    <row r="4795" spans="1:7" hidden="1" x14ac:dyDescent="0.3">
      <c r="A4795" s="356">
        <v>110907</v>
      </c>
      <c r="B4795" s="356">
        <v>874</v>
      </c>
      <c r="C4795" s="356" t="s">
        <v>441</v>
      </c>
      <c r="D4795" s="356">
        <v>8745413</v>
      </c>
      <c r="E4795" s="356" t="s">
        <v>3347</v>
      </c>
      <c r="F4795" s="356" t="s">
        <v>294</v>
      </c>
      <c r="G4795" s="355">
        <v>18316.8</v>
      </c>
    </row>
    <row r="4796" spans="1:7" hidden="1" x14ac:dyDescent="0.3">
      <c r="A4796" s="356">
        <v>110943</v>
      </c>
      <c r="B4796" s="356">
        <v>874</v>
      </c>
      <c r="C4796" s="356" t="s">
        <v>441</v>
      </c>
      <c r="D4796" s="356">
        <v>8747013</v>
      </c>
      <c r="E4796" s="356" t="s">
        <v>8017</v>
      </c>
      <c r="F4796" s="356"/>
      <c r="G4796" s="355">
        <v>9670</v>
      </c>
    </row>
    <row r="4797" spans="1:7" hidden="1" x14ac:dyDescent="0.3">
      <c r="A4797" s="356">
        <v>110948</v>
      </c>
      <c r="B4797" s="356">
        <v>874</v>
      </c>
      <c r="C4797" s="356" t="s">
        <v>441</v>
      </c>
      <c r="D4797" s="356">
        <v>8747020</v>
      </c>
      <c r="E4797" s="356" t="s">
        <v>8016</v>
      </c>
      <c r="F4797" s="356"/>
      <c r="G4797" s="355">
        <v>10108.75</v>
      </c>
    </row>
    <row r="4798" spans="1:7" hidden="1" x14ac:dyDescent="0.3">
      <c r="A4798" s="356">
        <v>110951</v>
      </c>
      <c r="B4798" s="356">
        <v>873</v>
      </c>
      <c r="C4798" s="356" t="s">
        <v>422</v>
      </c>
      <c r="D4798" s="356">
        <v>8737023</v>
      </c>
      <c r="E4798" s="356" t="s">
        <v>8015</v>
      </c>
      <c r="F4798" s="356"/>
      <c r="G4798" s="355">
        <v>7800.25</v>
      </c>
    </row>
    <row r="4799" spans="1:7" hidden="1" x14ac:dyDescent="0.3">
      <c r="A4799" s="356">
        <v>110953</v>
      </c>
      <c r="B4799" s="356">
        <v>895</v>
      </c>
      <c r="C4799" s="356" t="s">
        <v>438</v>
      </c>
      <c r="D4799" s="356">
        <v>8951001</v>
      </c>
      <c r="E4799" s="356" t="s">
        <v>8014</v>
      </c>
      <c r="F4799" s="356"/>
      <c r="G4799" s="355">
        <v>4455.62</v>
      </c>
    </row>
    <row r="4800" spans="1:7" hidden="1" x14ac:dyDescent="0.3">
      <c r="A4800" s="356">
        <v>110955</v>
      </c>
      <c r="B4800" s="356">
        <v>896</v>
      </c>
      <c r="C4800" s="356" t="s">
        <v>381</v>
      </c>
      <c r="D4800" s="356">
        <v>8961003</v>
      </c>
      <c r="E4800" s="356" t="s">
        <v>8013</v>
      </c>
      <c r="F4800" s="356"/>
      <c r="G4800" s="355">
        <v>4654.75</v>
      </c>
    </row>
    <row r="4801" spans="1:7" hidden="1" x14ac:dyDescent="0.3">
      <c r="A4801" s="356">
        <v>110956</v>
      </c>
      <c r="B4801" s="356">
        <v>877</v>
      </c>
      <c r="C4801" s="356" t="s">
        <v>1042</v>
      </c>
      <c r="D4801" s="356">
        <v>8771004</v>
      </c>
      <c r="E4801" s="356" t="s">
        <v>8012</v>
      </c>
      <c r="F4801" s="356"/>
      <c r="G4801" s="355">
        <v>5019.25</v>
      </c>
    </row>
    <row r="4802" spans="1:7" hidden="1" x14ac:dyDescent="0.3">
      <c r="A4802" s="356">
        <v>110957</v>
      </c>
      <c r="B4802" s="356">
        <v>876</v>
      </c>
      <c r="C4802" s="356" t="s">
        <v>569</v>
      </c>
      <c r="D4802" s="356">
        <v>8761005</v>
      </c>
      <c r="E4802" s="356" t="s">
        <v>8011</v>
      </c>
      <c r="F4802" s="356"/>
      <c r="G4802" s="355">
        <v>4513</v>
      </c>
    </row>
    <row r="4803" spans="1:7" hidden="1" x14ac:dyDescent="0.3">
      <c r="A4803" s="356">
        <v>110958</v>
      </c>
      <c r="B4803" s="356">
        <v>876</v>
      </c>
      <c r="C4803" s="356" t="s">
        <v>569</v>
      </c>
      <c r="D4803" s="356">
        <v>8761006</v>
      </c>
      <c r="E4803" s="356" t="s">
        <v>8010</v>
      </c>
      <c r="F4803" s="356"/>
      <c r="G4803" s="355">
        <v>4945</v>
      </c>
    </row>
    <row r="4804" spans="1:7" hidden="1" x14ac:dyDescent="0.3">
      <c r="A4804" s="356">
        <v>110959</v>
      </c>
      <c r="B4804" s="356">
        <v>876</v>
      </c>
      <c r="C4804" s="356" t="s">
        <v>569</v>
      </c>
      <c r="D4804" s="356">
        <v>8761007</v>
      </c>
      <c r="E4804" s="356" t="s">
        <v>8009</v>
      </c>
      <c r="F4804" s="356"/>
      <c r="G4804" s="355">
        <v>4850.5</v>
      </c>
    </row>
    <row r="4805" spans="1:7" hidden="1" x14ac:dyDescent="0.3">
      <c r="A4805" s="356">
        <v>110971</v>
      </c>
      <c r="B4805" s="356">
        <v>877</v>
      </c>
      <c r="C4805" s="356" t="s">
        <v>1042</v>
      </c>
      <c r="D4805" s="356">
        <v>8772013</v>
      </c>
      <c r="E4805" s="356" t="s">
        <v>8008</v>
      </c>
      <c r="F4805" s="356"/>
      <c r="G4805" s="355">
        <v>7708</v>
      </c>
    </row>
    <row r="4806" spans="1:7" hidden="1" x14ac:dyDescent="0.3">
      <c r="A4806" s="356">
        <v>110972</v>
      </c>
      <c r="B4806" s="356">
        <v>877</v>
      </c>
      <c r="C4806" s="356" t="s">
        <v>1042</v>
      </c>
      <c r="D4806" s="356">
        <v>8772015</v>
      </c>
      <c r="E4806" s="356" t="s">
        <v>8007</v>
      </c>
      <c r="F4806" s="356"/>
      <c r="G4806" s="355">
        <v>6981.25</v>
      </c>
    </row>
    <row r="4807" spans="1:7" hidden="1" x14ac:dyDescent="0.3">
      <c r="A4807" s="356">
        <v>110976</v>
      </c>
      <c r="B4807" s="356">
        <v>896</v>
      </c>
      <c r="C4807" s="356" t="s">
        <v>381</v>
      </c>
      <c r="D4807" s="356">
        <v>8962055</v>
      </c>
      <c r="E4807" s="356" t="s">
        <v>7436</v>
      </c>
      <c r="F4807" s="356"/>
      <c r="G4807" s="355">
        <v>8533.75</v>
      </c>
    </row>
    <row r="4808" spans="1:7" hidden="1" x14ac:dyDescent="0.3">
      <c r="A4808" s="356">
        <v>110983</v>
      </c>
      <c r="B4808" s="356">
        <v>896</v>
      </c>
      <c r="C4808" s="356" t="s">
        <v>381</v>
      </c>
      <c r="D4808" s="356">
        <v>8962065</v>
      </c>
      <c r="E4808" s="356" t="s">
        <v>8006</v>
      </c>
      <c r="F4808" s="356"/>
      <c r="G4808" s="355">
        <v>6126.25</v>
      </c>
    </row>
    <row r="4809" spans="1:7" hidden="1" x14ac:dyDescent="0.3">
      <c r="A4809" s="356">
        <v>110984</v>
      </c>
      <c r="B4809" s="356">
        <v>896</v>
      </c>
      <c r="C4809" s="356" t="s">
        <v>381</v>
      </c>
      <c r="D4809" s="356">
        <v>8962066</v>
      </c>
      <c r="E4809" s="356" t="s">
        <v>8005</v>
      </c>
      <c r="F4809" s="356"/>
      <c r="G4809" s="355">
        <v>6351.25</v>
      </c>
    </row>
    <row r="4810" spans="1:7" hidden="1" x14ac:dyDescent="0.3">
      <c r="A4810" s="356">
        <v>110987</v>
      </c>
      <c r="B4810" s="356">
        <v>896</v>
      </c>
      <c r="C4810" s="356" t="s">
        <v>381</v>
      </c>
      <c r="D4810" s="356">
        <v>8962100</v>
      </c>
      <c r="E4810" s="356" t="s">
        <v>1824</v>
      </c>
      <c r="F4810" s="356"/>
      <c r="G4810" s="355">
        <v>6227.5</v>
      </c>
    </row>
    <row r="4811" spans="1:7" hidden="1" x14ac:dyDescent="0.3">
      <c r="A4811" s="356">
        <v>110989</v>
      </c>
      <c r="B4811" s="356">
        <v>877</v>
      </c>
      <c r="C4811" s="356" t="s">
        <v>1042</v>
      </c>
      <c r="D4811" s="356">
        <v>8772103</v>
      </c>
      <c r="E4811" s="356" t="s">
        <v>8004</v>
      </c>
      <c r="F4811" s="356"/>
      <c r="G4811" s="355">
        <v>6295</v>
      </c>
    </row>
    <row r="4812" spans="1:7" hidden="1" x14ac:dyDescent="0.3">
      <c r="A4812" s="356">
        <v>110990</v>
      </c>
      <c r="B4812" s="356">
        <v>876</v>
      </c>
      <c r="C4812" s="356" t="s">
        <v>569</v>
      </c>
      <c r="D4812" s="356">
        <v>8762104</v>
      </c>
      <c r="E4812" s="356" t="s">
        <v>8003</v>
      </c>
      <c r="F4812" s="356"/>
      <c r="G4812" s="355">
        <v>6385</v>
      </c>
    </row>
    <row r="4813" spans="1:7" hidden="1" x14ac:dyDescent="0.3">
      <c r="A4813" s="356">
        <v>110992</v>
      </c>
      <c r="B4813" s="356">
        <v>876</v>
      </c>
      <c r="C4813" s="356" t="s">
        <v>569</v>
      </c>
      <c r="D4813" s="356">
        <v>8762107</v>
      </c>
      <c r="E4813" s="356" t="s">
        <v>4904</v>
      </c>
      <c r="F4813" s="356"/>
      <c r="G4813" s="355">
        <v>6531.25</v>
      </c>
    </row>
    <row r="4814" spans="1:7" hidden="1" x14ac:dyDescent="0.3">
      <c r="A4814" s="356">
        <v>110993</v>
      </c>
      <c r="B4814" s="356">
        <v>896</v>
      </c>
      <c r="C4814" s="356" t="s">
        <v>381</v>
      </c>
      <c r="D4814" s="356">
        <v>8962108</v>
      </c>
      <c r="E4814" s="356" t="s">
        <v>8002</v>
      </c>
      <c r="F4814" s="356"/>
      <c r="G4814" s="355">
        <v>5181.25</v>
      </c>
    </row>
    <row r="4815" spans="1:7" hidden="1" x14ac:dyDescent="0.3">
      <c r="A4815" s="356">
        <v>110995</v>
      </c>
      <c r="B4815" s="356">
        <v>896</v>
      </c>
      <c r="C4815" s="356" t="s">
        <v>381</v>
      </c>
      <c r="D4815" s="356">
        <v>8962111</v>
      </c>
      <c r="E4815" s="356" t="s">
        <v>8001</v>
      </c>
      <c r="F4815" s="356"/>
      <c r="G4815" s="355">
        <v>6212.65</v>
      </c>
    </row>
    <row r="4816" spans="1:7" hidden="1" x14ac:dyDescent="0.3">
      <c r="A4816" s="356">
        <v>110996</v>
      </c>
      <c r="B4816" s="356">
        <v>877</v>
      </c>
      <c r="C4816" s="356" t="s">
        <v>1042</v>
      </c>
      <c r="D4816" s="356">
        <v>8772112</v>
      </c>
      <c r="E4816" s="356" t="s">
        <v>8000</v>
      </c>
      <c r="F4816" s="356"/>
      <c r="G4816" s="355">
        <v>8455</v>
      </c>
    </row>
    <row r="4817" spans="1:7" hidden="1" x14ac:dyDescent="0.3">
      <c r="A4817" s="356">
        <v>110997</v>
      </c>
      <c r="B4817" s="356">
        <v>896</v>
      </c>
      <c r="C4817" s="356" t="s">
        <v>381</v>
      </c>
      <c r="D4817" s="356">
        <v>8962113</v>
      </c>
      <c r="E4817" s="356" t="s">
        <v>7999</v>
      </c>
      <c r="F4817" s="356"/>
      <c r="G4817" s="355">
        <v>4810</v>
      </c>
    </row>
    <row r="4818" spans="1:7" hidden="1" x14ac:dyDescent="0.3">
      <c r="A4818" s="356">
        <v>110999</v>
      </c>
      <c r="B4818" s="356">
        <v>896</v>
      </c>
      <c r="C4818" s="356" t="s">
        <v>381</v>
      </c>
      <c r="D4818" s="356">
        <v>8962115</v>
      </c>
      <c r="E4818" s="356" t="s">
        <v>7998</v>
      </c>
      <c r="F4818" s="356"/>
      <c r="G4818" s="355">
        <v>4675</v>
      </c>
    </row>
    <row r="4819" spans="1:7" hidden="1" x14ac:dyDescent="0.3">
      <c r="A4819" s="356">
        <v>111000</v>
      </c>
      <c r="B4819" s="356">
        <v>877</v>
      </c>
      <c r="C4819" s="356" t="s">
        <v>1042</v>
      </c>
      <c r="D4819" s="356">
        <v>8772116</v>
      </c>
      <c r="E4819" s="356" t="s">
        <v>7997</v>
      </c>
      <c r="F4819" s="356"/>
      <c r="G4819" s="355">
        <v>5845</v>
      </c>
    </row>
    <row r="4820" spans="1:7" hidden="1" x14ac:dyDescent="0.3">
      <c r="A4820" s="356">
        <v>111001</v>
      </c>
      <c r="B4820" s="356">
        <v>877</v>
      </c>
      <c r="C4820" s="356" t="s">
        <v>1042</v>
      </c>
      <c r="D4820" s="356">
        <v>8772117</v>
      </c>
      <c r="E4820" s="356" t="s">
        <v>7996</v>
      </c>
      <c r="F4820" s="356"/>
      <c r="G4820" s="355">
        <v>7622.39</v>
      </c>
    </row>
    <row r="4821" spans="1:7" hidden="1" x14ac:dyDescent="0.3">
      <c r="A4821" s="356">
        <v>111002</v>
      </c>
      <c r="B4821" s="356">
        <v>876</v>
      </c>
      <c r="C4821" s="356" t="s">
        <v>569</v>
      </c>
      <c r="D4821" s="356">
        <v>8762118</v>
      </c>
      <c r="E4821" s="356" t="s">
        <v>7995</v>
      </c>
      <c r="F4821" s="356"/>
      <c r="G4821" s="355">
        <v>5856.25</v>
      </c>
    </row>
    <row r="4822" spans="1:7" hidden="1" x14ac:dyDescent="0.3">
      <c r="A4822" s="356">
        <v>111003</v>
      </c>
      <c r="B4822" s="356">
        <v>896</v>
      </c>
      <c r="C4822" s="356" t="s">
        <v>381</v>
      </c>
      <c r="D4822" s="356">
        <v>8962119</v>
      </c>
      <c r="E4822" s="356" t="s">
        <v>7994</v>
      </c>
      <c r="F4822" s="356"/>
      <c r="G4822" s="355">
        <v>4697.5</v>
      </c>
    </row>
    <row r="4823" spans="1:7" hidden="1" x14ac:dyDescent="0.3">
      <c r="A4823" s="356">
        <v>111004</v>
      </c>
      <c r="B4823" s="356">
        <v>896</v>
      </c>
      <c r="C4823" s="356" t="s">
        <v>381</v>
      </c>
      <c r="D4823" s="356">
        <v>8962123</v>
      </c>
      <c r="E4823" s="356" t="s">
        <v>7993</v>
      </c>
      <c r="F4823" s="356"/>
      <c r="G4823" s="355">
        <v>6452.5</v>
      </c>
    </row>
    <row r="4824" spans="1:7" hidden="1" x14ac:dyDescent="0.3">
      <c r="A4824" s="356">
        <v>111005</v>
      </c>
      <c r="B4824" s="356">
        <v>877</v>
      </c>
      <c r="C4824" s="356" t="s">
        <v>1042</v>
      </c>
      <c r="D4824" s="356">
        <v>8772125</v>
      </c>
      <c r="E4824" s="356" t="s">
        <v>7992</v>
      </c>
      <c r="F4824" s="356"/>
      <c r="G4824" s="355">
        <v>6272.5</v>
      </c>
    </row>
    <row r="4825" spans="1:7" hidden="1" x14ac:dyDescent="0.3">
      <c r="A4825" s="356">
        <v>111006</v>
      </c>
      <c r="B4825" s="356">
        <v>877</v>
      </c>
      <c r="C4825" s="356" t="s">
        <v>1042</v>
      </c>
      <c r="D4825" s="356">
        <v>8772126</v>
      </c>
      <c r="E4825" s="356" t="s">
        <v>7991</v>
      </c>
      <c r="F4825" s="356"/>
      <c r="G4825" s="355">
        <v>8691.25</v>
      </c>
    </row>
    <row r="4826" spans="1:7" hidden="1" x14ac:dyDescent="0.3">
      <c r="A4826" s="356">
        <v>111023</v>
      </c>
      <c r="B4826" s="356">
        <v>895</v>
      </c>
      <c r="C4826" s="356" t="s">
        <v>438</v>
      </c>
      <c r="D4826" s="356">
        <v>8952152</v>
      </c>
      <c r="E4826" s="356" t="s">
        <v>7990</v>
      </c>
      <c r="F4826" s="356"/>
      <c r="G4826" s="355">
        <v>7116.25</v>
      </c>
    </row>
    <row r="4827" spans="1:7" hidden="1" x14ac:dyDescent="0.3">
      <c r="A4827" s="356">
        <v>111032</v>
      </c>
      <c r="B4827" s="356">
        <v>895</v>
      </c>
      <c r="C4827" s="356" t="s">
        <v>438</v>
      </c>
      <c r="D4827" s="356">
        <v>8952162</v>
      </c>
      <c r="E4827" s="356" t="s">
        <v>7989</v>
      </c>
      <c r="F4827" s="356"/>
      <c r="G4827" s="355">
        <v>6970</v>
      </c>
    </row>
    <row r="4828" spans="1:7" hidden="1" x14ac:dyDescent="0.3">
      <c r="A4828" s="356">
        <v>111033</v>
      </c>
      <c r="B4828" s="356">
        <v>895</v>
      </c>
      <c r="C4828" s="356" t="s">
        <v>438</v>
      </c>
      <c r="D4828" s="356">
        <v>8952163</v>
      </c>
      <c r="E4828" s="356" t="s">
        <v>7988</v>
      </c>
      <c r="F4828" s="356"/>
      <c r="G4828" s="355">
        <v>6351.25</v>
      </c>
    </row>
    <row r="4829" spans="1:7" hidden="1" x14ac:dyDescent="0.3">
      <c r="A4829" s="356">
        <v>111039</v>
      </c>
      <c r="B4829" s="356">
        <v>895</v>
      </c>
      <c r="C4829" s="356" t="s">
        <v>438</v>
      </c>
      <c r="D4829" s="356">
        <v>8952169</v>
      </c>
      <c r="E4829" s="356" t="s">
        <v>7987</v>
      </c>
      <c r="F4829" s="356"/>
      <c r="G4829" s="355">
        <v>6238.75</v>
      </c>
    </row>
    <row r="4830" spans="1:7" hidden="1" x14ac:dyDescent="0.3">
      <c r="A4830" s="356">
        <v>111044</v>
      </c>
      <c r="B4830" s="356">
        <v>895</v>
      </c>
      <c r="C4830" s="356" t="s">
        <v>438</v>
      </c>
      <c r="D4830" s="356">
        <v>8952175</v>
      </c>
      <c r="E4830" s="356" t="s">
        <v>7986</v>
      </c>
      <c r="F4830" s="356"/>
      <c r="G4830" s="355">
        <v>6650.5</v>
      </c>
    </row>
    <row r="4831" spans="1:7" hidden="1" x14ac:dyDescent="0.3">
      <c r="A4831" s="356">
        <v>111047</v>
      </c>
      <c r="B4831" s="356">
        <v>896</v>
      </c>
      <c r="C4831" s="356" t="s">
        <v>381</v>
      </c>
      <c r="D4831" s="356">
        <v>8962178</v>
      </c>
      <c r="E4831" s="356" t="s">
        <v>7985</v>
      </c>
      <c r="F4831" s="356"/>
      <c r="G4831" s="355">
        <v>5946.25</v>
      </c>
    </row>
    <row r="4832" spans="1:7" hidden="1" x14ac:dyDescent="0.3">
      <c r="A4832" s="356">
        <v>111052</v>
      </c>
      <c r="B4832" s="356">
        <v>896</v>
      </c>
      <c r="C4832" s="356" t="s">
        <v>381</v>
      </c>
      <c r="D4832" s="356">
        <v>8962183</v>
      </c>
      <c r="E4832" s="356" t="s">
        <v>7984</v>
      </c>
      <c r="F4832" s="356"/>
      <c r="G4832" s="355">
        <v>6283.75</v>
      </c>
    </row>
    <row r="4833" spans="1:7" hidden="1" x14ac:dyDescent="0.3">
      <c r="A4833" s="356">
        <v>111053</v>
      </c>
      <c r="B4833" s="356">
        <v>896</v>
      </c>
      <c r="C4833" s="356" t="s">
        <v>381</v>
      </c>
      <c r="D4833" s="356">
        <v>8962186</v>
      </c>
      <c r="E4833" s="356" t="s">
        <v>7983</v>
      </c>
      <c r="F4833" s="356"/>
      <c r="G4833" s="355">
        <v>7960</v>
      </c>
    </row>
    <row r="4834" spans="1:7" hidden="1" x14ac:dyDescent="0.3">
      <c r="A4834" s="356">
        <v>111054</v>
      </c>
      <c r="B4834" s="356">
        <v>896</v>
      </c>
      <c r="C4834" s="356" t="s">
        <v>381</v>
      </c>
      <c r="D4834" s="356">
        <v>8962187</v>
      </c>
      <c r="E4834" s="356" t="s">
        <v>7982</v>
      </c>
      <c r="F4834" s="356"/>
      <c r="G4834" s="355">
        <v>6362.5</v>
      </c>
    </row>
    <row r="4835" spans="1:7" hidden="1" x14ac:dyDescent="0.3">
      <c r="A4835" s="356">
        <v>111055</v>
      </c>
      <c r="B4835" s="356">
        <v>896</v>
      </c>
      <c r="C4835" s="356" t="s">
        <v>381</v>
      </c>
      <c r="D4835" s="356">
        <v>8962189</v>
      </c>
      <c r="E4835" s="356" t="s">
        <v>7981</v>
      </c>
      <c r="F4835" s="356"/>
      <c r="G4835" s="355">
        <v>5052.1000000000004</v>
      </c>
    </row>
    <row r="4836" spans="1:7" hidden="1" x14ac:dyDescent="0.3">
      <c r="A4836" s="356">
        <v>111056</v>
      </c>
      <c r="B4836" s="356">
        <v>896</v>
      </c>
      <c r="C4836" s="356" t="s">
        <v>381</v>
      </c>
      <c r="D4836" s="356">
        <v>8962190</v>
      </c>
      <c r="E4836" s="356" t="s">
        <v>7980</v>
      </c>
      <c r="F4836" s="356"/>
      <c r="G4836" s="355">
        <v>5395</v>
      </c>
    </row>
    <row r="4837" spans="1:7" hidden="1" x14ac:dyDescent="0.3">
      <c r="A4837" s="356">
        <v>111057</v>
      </c>
      <c r="B4837" s="356">
        <v>896</v>
      </c>
      <c r="C4837" s="356" t="s">
        <v>381</v>
      </c>
      <c r="D4837" s="356">
        <v>8962191</v>
      </c>
      <c r="E4837" s="356" t="s">
        <v>7979</v>
      </c>
      <c r="F4837" s="356"/>
      <c r="G4837" s="355">
        <v>9982.75</v>
      </c>
    </row>
    <row r="4838" spans="1:7" hidden="1" x14ac:dyDescent="0.3">
      <c r="A4838" s="356">
        <v>111061</v>
      </c>
      <c r="B4838" s="356">
        <v>895</v>
      </c>
      <c r="C4838" s="356" t="s">
        <v>438</v>
      </c>
      <c r="D4838" s="356">
        <v>8952201</v>
      </c>
      <c r="E4838" s="356" t="s">
        <v>7978</v>
      </c>
      <c r="F4838" s="356"/>
      <c r="G4838" s="355">
        <v>6543.85</v>
      </c>
    </row>
    <row r="4839" spans="1:7" hidden="1" x14ac:dyDescent="0.3">
      <c r="A4839" s="356">
        <v>111072</v>
      </c>
      <c r="B4839" s="356">
        <v>895</v>
      </c>
      <c r="C4839" s="356" t="s">
        <v>438</v>
      </c>
      <c r="D4839" s="356">
        <v>8952216</v>
      </c>
      <c r="E4839" s="356" t="s">
        <v>7977</v>
      </c>
      <c r="F4839" s="356"/>
      <c r="G4839" s="355">
        <v>6902.5</v>
      </c>
    </row>
    <row r="4840" spans="1:7" hidden="1" x14ac:dyDescent="0.3">
      <c r="A4840" s="356">
        <v>111074</v>
      </c>
      <c r="B4840" s="356">
        <v>895</v>
      </c>
      <c r="C4840" s="356" t="s">
        <v>438</v>
      </c>
      <c r="D4840" s="356">
        <v>8952220</v>
      </c>
      <c r="E4840" s="356" t="s">
        <v>7976</v>
      </c>
      <c r="F4840" s="356"/>
      <c r="G4840" s="355">
        <v>5530</v>
      </c>
    </row>
    <row r="4841" spans="1:7" hidden="1" x14ac:dyDescent="0.3">
      <c r="A4841" s="356">
        <v>111078</v>
      </c>
      <c r="B4841" s="356">
        <v>895</v>
      </c>
      <c r="C4841" s="356" t="s">
        <v>438</v>
      </c>
      <c r="D4841" s="356">
        <v>8952225</v>
      </c>
      <c r="E4841" s="356" t="s">
        <v>7975</v>
      </c>
      <c r="F4841" s="356"/>
      <c r="G4841" s="355">
        <v>5380.83</v>
      </c>
    </row>
    <row r="4842" spans="1:7" hidden="1" x14ac:dyDescent="0.3">
      <c r="A4842" s="356">
        <v>111079</v>
      </c>
      <c r="B4842" s="356">
        <v>895</v>
      </c>
      <c r="C4842" s="356" t="s">
        <v>438</v>
      </c>
      <c r="D4842" s="356">
        <v>8952227</v>
      </c>
      <c r="E4842" s="356" t="s">
        <v>7974</v>
      </c>
      <c r="F4842" s="356"/>
      <c r="G4842" s="355">
        <v>6529</v>
      </c>
    </row>
    <row r="4843" spans="1:7" hidden="1" x14ac:dyDescent="0.3">
      <c r="A4843" s="356">
        <v>111080</v>
      </c>
      <c r="B4843" s="356">
        <v>895</v>
      </c>
      <c r="C4843" s="356" t="s">
        <v>438</v>
      </c>
      <c r="D4843" s="356">
        <v>8952228</v>
      </c>
      <c r="E4843" s="356" t="s">
        <v>7973</v>
      </c>
      <c r="F4843" s="356"/>
      <c r="G4843" s="355">
        <v>7735</v>
      </c>
    </row>
    <row r="4844" spans="1:7" hidden="1" x14ac:dyDescent="0.3">
      <c r="A4844" s="356">
        <v>111082</v>
      </c>
      <c r="B4844" s="356">
        <v>896</v>
      </c>
      <c r="C4844" s="356" t="s">
        <v>381</v>
      </c>
      <c r="D4844" s="356">
        <v>8962233</v>
      </c>
      <c r="E4844" s="356" t="s">
        <v>7972</v>
      </c>
      <c r="F4844" s="356"/>
      <c r="G4844" s="355">
        <v>6295</v>
      </c>
    </row>
    <row r="4845" spans="1:7" hidden="1" x14ac:dyDescent="0.3">
      <c r="A4845" s="356">
        <v>111084</v>
      </c>
      <c r="B4845" s="356">
        <v>896</v>
      </c>
      <c r="C4845" s="356" t="s">
        <v>381</v>
      </c>
      <c r="D4845" s="356">
        <v>8962235</v>
      </c>
      <c r="E4845" s="356" t="s">
        <v>7971</v>
      </c>
      <c r="F4845" s="356"/>
      <c r="G4845" s="355">
        <v>6713.5</v>
      </c>
    </row>
    <row r="4846" spans="1:7" hidden="1" x14ac:dyDescent="0.3">
      <c r="A4846" s="356">
        <v>111085</v>
      </c>
      <c r="B4846" s="356">
        <v>896</v>
      </c>
      <c r="C4846" s="356" t="s">
        <v>381</v>
      </c>
      <c r="D4846" s="356">
        <v>8962237</v>
      </c>
      <c r="E4846" s="356" t="s">
        <v>7970</v>
      </c>
      <c r="F4846" s="356"/>
      <c r="G4846" s="355">
        <v>7622.05</v>
      </c>
    </row>
    <row r="4847" spans="1:7" hidden="1" x14ac:dyDescent="0.3">
      <c r="A4847" s="356">
        <v>111086</v>
      </c>
      <c r="B4847" s="356">
        <v>896</v>
      </c>
      <c r="C4847" s="356" t="s">
        <v>381</v>
      </c>
      <c r="D4847" s="356">
        <v>8962239</v>
      </c>
      <c r="E4847" s="356" t="s">
        <v>7969</v>
      </c>
      <c r="F4847" s="356"/>
      <c r="G4847" s="355">
        <v>5327.5</v>
      </c>
    </row>
    <row r="4848" spans="1:7" hidden="1" x14ac:dyDescent="0.3">
      <c r="A4848" s="356">
        <v>111087</v>
      </c>
      <c r="B4848" s="356">
        <v>896</v>
      </c>
      <c r="C4848" s="356" t="s">
        <v>381</v>
      </c>
      <c r="D4848" s="356">
        <v>8962240</v>
      </c>
      <c r="E4848" s="356" t="s">
        <v>7968</v>
      </c>
      <c r="F4848" s="356"/>
      <c r="G4848" s="355">
        <v>8511.25</v>
      </c>
    </row>
    <row r="4849" spans="1:7" hidden="1" x14ac:dyDescent="0.3">
      <c r="A4849" s="356">
        <v>111093</v>
      </c>
      <c r="B4849" s="356">
        <v>896</v>
      </c>
      <c r="C4849" s="356" t="s">
        <v>381</v>
      </c>
      <c r="D4849" s="356">
        <v>8962247</v>
      </c>
      <c r="E4849" s="356" t="s">
        <v>7967</v>
      </c>
      <c r="F4849" s="356"/>
      <c r="G4849" s="355">
        <v>7816.45</v>
      </c>
    </row>
    <row r="4850" spans="1:7" hidden="1" x14ac:dyDescent="0.3">
      <c r="A4850" s="356">
        <v>111096</v>
      </c>
      <c r="B4850" s="356">
        <v>895</v>
      </c>
      <c r="C4850" s="356" t="s">
        <v>438</v>
      </c>
      <c r="D4850" s="356">
        <v>8952256</v>
      </c>
      <c r="E4850" s="356" t="s">
        <v>7966</v>
      </c>
      <c r="F4850" s="356"/>
      <c r="G4850" s="355">
        <v>5743.75</v>
      </c>
    </row>
    <row r="4851" spans="1:7" hidden="1" x14ac:dyDescent="0.3">
      <c r="A4851" s="356">
        <v>111100</v>
      </c>
      <c r="B4851" s="356">
        <v>896</v>
      </c>
      <c r="C4851" s="356" t="s">
        <v>381</v>
      </c>
      <c r="D4851" s="356">
        <v>8962260</v>
      </c>
      <c r="E4851" s="356" t="s">
        <v>7965</v>
      </c>
      <c r="F4851" s="356"/>
      <c r="G4851" s="355">
        <v>6299.5</v>
      </c>
    </row>
    <row r="4852" spans="1:7" hidden="1" x14ac:dyDescent="0.3">
      <c r="A4852" s="356">
        <v>111103</v>
      </c>
      <c r="B4852" s="356">
        <v>896</v>
      </c>
      <c r="C4852" s="356" t="s">
        <v>381</v>
      </c>
      <c r="D4852" s="356">
        <v>8962268</v>
      </c>
      <c r="E4852" s="356" t="s">
        <v>7964</v>
      </c>
      <c r="F4852" s="356"/>
      <c r="G4852" s="355">
        <v>6520</v>
      </c>
    </row>
    <row r="4853" spans="1:7" hidden="1" x14ac:dyDescent="0.3">
      <c r="A4853" s="356">
        <v>111106</v>
      </c>
      <c r="B4853" s="356">
        <v>896</v>
      </c>
      <c r="C4853" s="356" t="s">
        <v>381</v>
      </c>
      <c r="D4853" s="356">
        <v>8962272</v>
      </c>
      <c r="E4853" s="356" t="s">
        <v>7963</v>
      </c>
      <c r="F4853" s="356"/>
      <c r="G4853" s="355">
        <v>6272.5</v>
      </c>
    </row>
    <row r="4854" spans="1:7" hidden="1" x14ac:dyDescent="0.3">
      <c r="A4854" s="356">
        <v>111107</v>
      </c>
      <c r="B4854" s="356">
        <v>896</v>
      </c>
      <c r="C4854" s="356" t="s">
        <v>381</v>
      </c>
      <c r="D4854" s="356">
        <v>8962273</v>
      </c>
      <c r="E4854" s="356" t="s">
        <v>7962</v>
      </c>
      <c r="F4854" s="356"/>
      <c r="G4854" s="355">
        <v>6827.35</v>
      </c>
    </row>
    <row r="4855" spans="1:7" hidden="1" x14ac:dyDescent="0.3">
      <c r="A4855" s="356">
        <v>111108</v>
      </c>
      <c r="B4855" s="356">
        <v>896</v>
      </c>
      <c r="C4855" s="356" t="s">
        <v>381</v>
      </c>
      <c r="D4855" s="356">
        <v>8962274</v>
      </c>
      <c r="E4855" s="356" t="s">
        <v>7961</v>
      </c>
      <c r="F4855" s="356"/>
      <c r="G4855" s="355">
        <v>6620.35</v>
      </c>
    </row>
    <row r="4856" spans="1:7" hidden="1" x14ac:dyDescent="0.3">
      <c r="A4856" s="356">
        <v>111109</v>
      </c>
      <c r="B4856" s="356">
        <v>896</v>
      </c>
      <c r="C4856" s="356" t="s">
        <v>381</v>
      </c>
      <c r="D4856" s="356">
        <v>8962275</v>
      </c>
      <c r="E4856" s="356" t="s">
        <v>7960</v>
      </c>
      <c r="F4856" s="356"/>
      <c r="G4856" s="355">
        <v>5496.25</v>
      </c>
    </row>
    <row r="4857" spans="1:7" hidden="1" x14ac:dyDescent="0.3">
      <c r="A4857" s="356">
        <v>111110</v>
      </c>
      <c r="B4857" s="356">
        <v>896</v>
      </c>
      <c r="C4857" s="356" t="s">
        <v>381</v>
      </c>
      <c r="D4857" s="356">
        <v>8962276</v>
      </c>
      <c r="E4857" s="356" t="s">
        <v>7959</v>
      </c>
      <c r="F4857" s="356"/>
      <c r="G4857" s="355">
        <v>6992.5</v>
      </c>
    </row>
    <row r="4858" spans="1:7" hidden="1" x14ac:dyDescent="0.3">
      <c r="A4858" s="356">
        <v>111112</v>
      </c>
      <c r="B4858" s="356">
        <v>896</v>
      </c>
      <c r="C4858" s="356" t="s">
        <v>381</v>
      </c>
      <c r="D4858" s="356">
        <v>8962279</v>
      </c>
      <c r="E4858" s="356" t="s">
        <v>7958</v>
      </c>
      <c r="F4858" s="356"/>
      <c r="G4858" s="355">
        <v>6058.75</v>
      </c>
    </row>
    <row r="4859" spans="1:7" hidden="1" x14ac:dyDescent="0.3">
      <c r="A4859" s="356">
        <v>111114</v>
      </c>
      <c r="B4859" s="356">
        <v>876</v>
      </c>
      <c r="C4859" s="356" t="s">
        <v>569</v>
      </c>
      <c r="D4859" s="356">
        <v>8762281</v>
      </c>
      <c r="E4859" s="356" t="s">
        <v>5264</v>
      </c>
      <c r="F4859" s="356"/>
      <c r="G4859" s="355">
        <v>6126.25</v>
      </c>
    </row>
    <row r="4860" spans="1:7" hidden="1" x14ac:dyDescent="0.3">
      <c r="A4860" s="356">
        <v>111115</v>
      </c>
      <c r="B4860" s="356">
        <v>896</v>
      </c>
      <c r="C4860" s="356" t="s">
        <v>381</v>
      </c>
      <c r="D4860" s="356">
        <v>8962282</v>
      </c>
      <c r="E4860" s="356" t="s">
        <v>7957</v>
      </c>
      <c r="F4860" s="356"/>
      <c r="G4860" s="355">
        <v>5377.45</v>
      </c>
    </row>
    <row r="4861" spans="1:7" hidden="1" x14ac:dyDescent="0.3">
      <c r="A4861" s="356">
        <v>111116</v>
      </c>
      <c r="B4861" s="356">
        <v>876</v>
      </c>
      <c r="C4861" s="356" t="s">
        <v>569</v>
      </c>
      <c r="D4861" s="356">
        <v>8762283</v>
      </c>
      <c r="E4861" s="356" t="s">
        <v>7956</v>
      </c>
      <c r="F4861" s="356"/>
      <c r="G4861" s="355">
        <v>5575</v>
      </c>
    </row>
    <row r="4862" spans="1:7" hidden="1" x14ac:dyDescent="0.3">
      <c r="A4862" s="356">
        <v>111119</v>
      </c>
      <c r="B4862" s="356">
        <v>896</v>
      </c>
      <c r="C4862" s="356" t="s">
        <v>381</v>
      </c>
      <c r="D4862" s="356">
        <v>8962288</v>
      </c>
      <c r="E4862" s="356" t="s">
        <v>7955</v>
      </c>
      <c r="F4862" s="356"/>
      <c r="G4862" s="355">
        <v>8455</v>
      </c>
    </row>
    <row r="4863" spans="1:7" hidden="1" x14ac:dyDescent="0.3">
      <c r="A4863" s="356">
        <v>111124</v>
      </c>
      <c r="B4863" s="356">
        <v>876</v>
      </c>
      <c r="C4863" s="356" t="s">
        <v>569</v>
      </c>
      <c r="D4863" s="356">
        <v>8762295</v>
      </c>
      <c r="E4863" s="356" t="s">
        <v>7954</v>
      </c>
      <c r="F4863" s="356"/>
      <c r="G4863" s="355">
        <v>5901.25</v>
      </c>
    </row>
    <row r="4864" spans="1:7" hidden="1" x14ac:dyDescent="0.3">
      <c r="A4864" s="356">
        <v>111125</v>
      </c>
      <c r="B4864" s="356">
        <v>876</v>
      </c>
      <c r="C4864" s="356" t="s">
        <v>569</v>
      </c>
      <c r="D4864" s="356">
        <v>8762297</v>
      </c>
      <c r="E4864" s="356" t="s">
        <v>6270</v>
      </c>
      <c r="F4864" s="356"/>
      <c r="G4864" s="355">
        <v>5631.25</v>
      </c>
    </row>
    <row r="4865" spans="1:7" hidden="1" x14ac:dyDescent="0.3">
      <c r="A4865" s="356">
        <v>111126</v>
      </c>
      <c r="B4865" s="356">
        <v>896</v>
      </c>
      <c r="C4865" s="356" t="s">
        <v>381</v>
      </c>
      <c r="D4865" s="356">
        <v>8962298</v>
      </c>
      <c r="E4865" s="356" t="s">
        <v>7953</v>
      </c>
      <c r="F4865" s="356"/>
      <c r="G4865" s="355">
        <v>5856.25</v>
      </c>
    </row>
    <row r="4866" spans="1:7" hidden="1" x14ac:dyDescent="0.3">
      <c r="A4866" s="356">
        <v>111129</v>
      </c>
      <c r="B4866" s="356">
        <v>896</v>
      </c>
      <c r="C4866" s="356" t="s">
        <v>381</v>
      </c>
      <c r="D4866" s="356">
        <v>8962301</v>
      </c>
      <c r="E4866" s="356" t="s">
        <v>7952</v>
      </c>
      <c r="F4866" s="356"/>
      <c r="G4866" s="355">
        <v>6238.75</v>
      </c>
    </row>
    <row r="4867" spans="1:7" hidden="1" x14ac:dyDescent="0.3">
      <c r="A4867" s="356">
        <v>111133</v>
      </c>
      <c r="B4867" s="356">
        <v>896</v>
      </c>
      <c r="C4867" s="356" t="s">
        <v>381</v>
      </c>
      <c r="D4867" s="356">
        <v>8962311</v>
      </c>
      <c r="E4867" s="356" t="s">
        <v>7951</v>
      </c>
      <c r="F4867" s="356"/>
      <c r="G4867" s="355">
        <v>7494.25</v>
      </c>
    </row>
    <row r="4868" spans="1:7" hidden="1" x14ac:dyDescent="0.3">
      <c r="A4868" s="356">
        <v>111135</v>
      </c>
      <c r="B4868" s="356">
        <v>877</v>
      </c>
      <c r="C4868" s="356" t="s">
        <v>1042</v>
      </c>
      <c r="D4868" s="356">
        <v>8772313</v>
      </c>
      <c r="E4868" s="356" t="s">
        <v>7950</v>
      </c>
      <c r="F4868" s="356"/>
      <c r="G4868" s="355">
        <v>8713.75</v>
      </c>
    </row>
    <row r="4869" spans="1:7" hidden="1" x14ac:dyDescent="0.3">
      <c r="A4869" s="356">
        <v>111137</v>
      </c>
      <c r="B4869" s="356">
        <v>896</v>
      </c>
      <c r="C4869" s="356" t="s">
        <v>381</v>
      </c>
      <c r="D4869" s="356">
        <v>8962316</v>
      </c>
      <c r="E4869" s="356" t="s">
        <v>7949</v>
      </c>
      <c r="F4869" s="356"/>
      <c r="G4869" s="355">
        <v>6160</v>
      </c>
    </row>
    <row r="4870" spans="1:7" hidden="1" x14ac:dyDescent="0.3">
      <c r="A4870" s="356">
        <v>111138</v>
      </c>
      <c r="B4870" s="356">
        <v>877</v>
      </c>
      <c r="C4870" s="356" t="s">
        <v>1042</v>
      </c>
      <c r="D4870" s="356">
        <v>8772317</v>
      </c>
      <c r="E4870" s="356" t="s">
        <v>7948</v>
      </c>
      <c r="F4870" s="356"/>
      <c r="G4870" s="355">
        <v>6272.5</v>
      </c>
    </row>
    <row r="4871" spans="1:7" hidden="1" x14ac:dyDescent="0.3">
      <c r="A4871" s="356">
        <v>111141</v>
      </c>
      <c r="B4871" s="356">
        <v>876</v>
      </c>
      <c r="C4871" s="356" t="s">
        <v>569</v>
      </c>
      <c r="D4871" s="356">
        <v>8762325</v>
      </c>
      <c r="E4871" s="356" t="s">
        <v>7947</v>
      </c>
      <c r="F4871" s="356"/>
      <c r="G4871" s="355">
        <v>6407.5</v>
      </c>
    </row>
    <row r="4872" spans="1:7" hidden="1" x14ac:dyDescent="0.3">
      <c r="A4872" s="356">
        <v>111143</v>
      </c>
      <c r="B4872" s="356">
        <v>895</v>
      </c>
      <c r="C4872" s="356" t="s">
        <v>438</v>
      </c>
      <c r="D4872" s="356">
        <v>8952328</v>
      </c>
      <c r="E4872" s="356" t="s">
        <v>7946</v>
      </c>
      <c r="F4872" s="356"/>
      <c r="G4872" s="355">
        <v>6261.25</v>
      </c>
    </row>
    <row r="4873" spans="1:7" hidden="1" x14ac:dyDescent="0.3">
      <c r="A4873" s="356">
        <v>111144</v>
      </c>
      <c r="B4873" s="356">
        <v>896</v>
      </c>
      <c r="C4873" s="356" t="s">
        <v>381</v>
      </c>
      <c r="D4873" s="356">
        <v>8962329</v>
      </c>
      <c r="E4873" s="356" t="s">
        <v>7945</v>
      </c>
      <c r="F4873" s="356"/>
      <c r="G4873" s="355">
        <v>8161.6</v>
      </c>
    </row>
    <row r="4874" spans="1:7" hidden="1" x14ac:dyDescent="0.3">
      <c r="A4874" s="356">
        <v>111147</v>
      </c>
      <c r="B4874" s="356">
        <v>895</v>
      </c>
      <c r="C4874" s="356" t="s">
        <v>438</v>
      </c>
      <c r="D4874" s="356">
        <v>8952332</v>
      </c>
      <c r="E4874" s="356" t="s">
        <v>7944</v>
      </c>
      <c r="F4874" s="356"/>
      <c r="G4874" s="355">
        <v>6283.75</v>
      </c>
    </row>
    <row r="4875" spans="1:7" hidden="1" x14ac:dyDescent="0.3">
      <c r="A4875" s="356">
        <v>111149</v>
      </c>
      <c r="B4875" s="356">
        <v>896</v>
      </c>
      <c r="C4875" s="356" t="s">
        <v>381</v>
      </c>
      <c r="D4875" s="356">
        <v>8962334</v>
      </c>
      <c r="E4875" s="356" t="s">
        <v>7943</v>
      </c>
      <c r="F4875" s="356"/>
      <c r="G4875" s="355">
        <v>6351.25</v>
      </c>
    </row>
    <row r="4876" spans="1:7" hidden="1" x14ac:dyDescent="0.3">
      <c r="A4876" s="356">
        <v>111150</v>
      </c>
      <c r="B4876" s="356">
        <v>877</v>
      </c>
      <c r="C4876" s="356" t="s">
        <v>1042</v>
      </c>
      <c r="D4876" s="356">
        <v>8772335</v>
      </c>
      <c r="E4876" s="356" t="s">
        <v>7942</v>
      </c>
      <c r="F4876" s="356"/>
      <c r="G4876" s="355">
        <v>6385</v>
      </c>
    </row>
    <row r="4877" spans="1:7" hidden="1" x14ac:dyDescent="0.3">
      <c r="A4877" s="356">
        <v>111152</v>
      </c>
      <c r="B4877" s="356">
        <v>896</v>
      </c>
      <c r="C4877" s="356" t="s">
        <v>381</v>
      </c>
      <c r="D4877" s="356">
        <v>8962339</v>
      </c>
      <c r="E4877" s="356" t="s">
        <v>7941</v>
      </c>
      <c r="F4877" s="356"/>
      <c r="G4877" s="355">
        <v>6077.65</v>
      </c>
    </row>
    <row r="4878" spans="1:7" hidden="1" x14ac:dyDescent="0.3">
      <c r="A4878" s="356">
        <v>111159</v>
      </c>
      <c r="B4878" s="356">
        <v>895</v>
      </c>
      <c r="C4878" s="356" t="s">
        <v>438</v>
      </c>
      <c r="D4878" s="356">
        <v>8952349</v>
      </c>
      <c r="E4878" s="356" t="s">
        <v>7940</v>
      </c>
      <c r="F4878" s="356"/>
      <c r="G4878" s="355">
        <v>6317.5</v>
      </c>
    </row>
    <row r="4879" spans="1:7" hidden="1" x14ac:dyDescent="0.3">
      <c r="A4879" s="356">
        <v>111160</v>
      </c>
      <c r="B4879" s="356">
        <v>896</v>
      </c>
      <c r="C4879" s="356" t="s">
        <v>381</v>
      </c>
      <c r="D4879" s="356">
        <v>8962350</v>
      </c>
      <c r="E4879" s="356" t="s">
        <v>7939</v>
      </c>
      <c r="F4879" s="356"/>
      <c r="G4879" s="355">
        <v>7533.4</v>
      </c>
    </row>
    <row r="4880" spans="1:7" hidden="1" x14ac:dyDescent="0.3">
      <c r="A4880" s="356">
        <v>111163</v>
      </c>
      <c r="B4880" s="356">
        <v>895</v>
      </c>
      <c r="C4880" s="356" t="s">
        <v>438</v>
      </c>
      <c r="D4880" s="356">
        <v>8952356</v>
      </c>
      <c r="E4880" s="356" t="s">
        <v>7938</v>
      </c>
      <c r="F4880" s="356"/>
      <c r="G4880" s="355">
        <v>6328.75</v>
      </c>
    </row>
    <row r="4881" spans="1:7" hidden="1" x14ac:dyDescent="0.3">
      <c r="A4881" s="356">
        <v>111167</v>
      </c>
      <c r="B4881" s="356">
        <v>895</v>
      </c>
      <c r="C4881" s="356" t="s">
        <v>438</v>
      </c>
      <c r="D4881" s="356">
        <v>8952367</v>
      </c>
      <c r="E4881" s="356" t="s">
        <v>7937</v>
      </c>
      <c r="F4881" s="356"/>
      <c r="G4881" s="355">
        <v>6340</v>
      </c>
    </row>
    <row r="4882" spans="1:7" hidden="1" x14ac:dyDescent="0.3">
      <c r="A4882" s="356">
        <v>111168</v>
      </c>
      <c r="B4882" s="356">
        <v>877</v>
      </c>
      <c r="C4882" s="356" t="s">
        <v>1042</v>
      </c>
      <c r="D4882" s="356">
        <v>8772370</v>
      </c>
      <c r="E4882" s="356" t="s">
        <v>7936</v>
      </c>
      <c r="F4882" s="356"/>
      <c r="G4882" s="355">
        <v>5451.25</v>
      </c>
    </row>
    <row r="4883" spans="1:7" hidden="1" x14ac:dyDescent="0.3">
      <c r="A4883" s="356">
        <v>111169</v>
      </c>
      <c r="B4883" s="356">
        <v>876</v>
      </c>
      <c r="C4883" s="356" t="s">
        <v>569</v>
      </c>
      <c r="D4883" s="356">
        <v>8762376</v>
      </c>
      <c r="E4883" s="356" t="s">
        <v>6286</v>
      </c>
      <c r="F4883" s="356"/>
      <c r="G4883" s="355">
        <v>6261.25</v>
      </c>
    </row>
    <row r="4884" spans="1:7" hidden="1" x14ac:dyDescent="0.3">
      <c r="A4884" s="356">
        <v>111170</v>
      </c>
      <c r="B4884" s="356">
        <v>895</v>
      </c>
      <c r="C4884" s="356" t="s">
        <v>438</v>
      </c>
      <c r="D4884" s="356">
        <v>8952377</v>
      </c>
      <c r="E4884" s="356" t="s">
        <v>7935</v>
      </c>
      <c r="F4884" s="356"/>
      <c r="G4884" s="355">
        <v>6362.5</v>
      </c>
    </row>
    <row r="4885" spans="1:7" hidden="1" x14ac:dyDescent="0.3">
      <c r="A4885" s="356">
        <v>111171</v>
      </c>
      <c r="B4885" s="356">
        <v>895</v>
      </c>
      <c r="C4885" s="356" t="s">
        <v>438</v>
      </c>
      <c r="D4885" s="356">
        <v>8952378</v>
      </c>
      <c r="E4885" s="356" t="s">
        <v>7934</v>
      </c>
      <c r="F4885" s="356"/>
      <c r="G4885" s="355">
        <v>6407.5</v>
      </c>
    </row>
    <row r="4886" spans="1:7" hidden="1" x14ac:dyDescent="0.3">
      <c r="A4886" s="356">
        <v>111174</v>
      </c>
      <c r="B4886" s="356">
        <v>876</v>
      </c>
      <c r="C4886" s="356" t="s">
        <v>569</v>
      </c>
      <c r="D4886" s="356">
        <v>8762381</v>
      </c>
      <c r="E4886" s="356" t="s">
        <v>7933</v>
      </c>
      <c r="F4886" s="356"/>
      <c r="G4886" s="355">
        <v>5833.75</v>
      </c>
    </row>
    <row r="4887" spans="1:7" hidden="1" x14ac:dyDescent="0.3">
      <c r="A4887" s="356">
        <v>111175</v>
      </c>
      <c r="B4887" s="356">
        <v>876</v>
      </c>
      <c r="C4887" s="356" t="s">
        <v>569</v>
      </c>
      <c r="D4887" s="356">
        <v>8762382</v>
      </c>
      <c r="E4887" s="356" t="s">
        <v>848</v>
      </c>
      <c r="F4887" s="356"/>
      <c r="G4887" s="355">
        <v>5676.25</v>
      </c>
    </row>
    <row r="4888" spans="1:7" hidden="1" x14ac:dyDescent="0.3">
      <c r="A4888" s="356">
        <v>111176</v>
      </c>
      <c r="B4888" s="356">
        <v>876</v>
      </c>
      <c r="C4888" s="356" t="s">
        <v>569</v>
      </c>
      <c r="D4888" s="356">
        <v>8762383</v>
      </c>
      <c r="E4888" s="356" t="s">
        <v>7932</v>
      </c>
      <c r="F4888" s="356"/>
      <c r="G4888" s="355">
        <v>6126.25</v>
      </c>
    </row>
    <row r="4889" spans="1:7" hidden="1" x14ac:dyDescent="0.3">
      <c r="A4889" s="356">
        <v>111177</v>
      </c>
      <c r="B4889" s="356">
        <v>876</v>
      </c>
      <c r="C4889" s="356" t="s">
        <v>569</v>
      </c>
      <c r="D4889" s="356">
        <v>8762387</v>
      </c>
      <c r="E4889" s="356" t="s">
        <v>7931</v>
      </c>
      <c r="F4889" s="356"/>
      <c r="G4889" s="355">
        <v>5766.25</v>
      </c>
    </row>
    <row r="4890" spans="1:7" hidden="1" x14ac:dyDescent="0.3">
      <c r="A4890" s="356">
        <v>111180</v>
      </c>
      <c r="B4890" s="356">
        <v>877</v>
      </c>
      <c r="C4890" s="356" t="s">
        <v>1042</v>
      </c>
      <c r="D4890" s="356">
        <v>8772402</v>
      </c>
      <c r="E4890" s="356" t="s">
        <v>7930</v>
      </c>
      <c r="F4890" s="356"/>
      <c r="G4890" s="355">
        <v>6385</v>
      </c>
    </row>
    <row r="4891" spans="1:7" hidden="1" x14ac:dyDescent="0.3">
      <c r="A4891" s="356">
        <v>111188</v>
      </c>
      <c r="B4891" s="356">
        <v>876</v>
      </c>
      <c r="C4891" s="356" t="s">
        <v>569</v>
      </c>
      <c r="D4891" s="356">
        <v>8762415</v>
      </c>
      <c r="E4891" s="356" t="s">
        <v>789</v>
      </c>
      <c r="F4891" s="356"/>
      <c r="G4891" s="355">
        <v>7003.75</v>
      </c>
    </row>
    <row r="4892" spans="1:7" hidden="1" x14ac:dyDescent="0.3">
      <c r="A4892" s="356">
        <v>111189</v>
      </c>
      <c r="B4892" s="356">
        <v>877</v>
      </c>
      <c r="C4892" s="356" t="s">
        <v>1042</v>
      </c>
      <c r="D4892" s="356">
        <v>8772416</v>
      </c>
      <c r="E4892" s="356" t="s">
        <v>7929</v>
      </c>
      <c r="F4892" s="356"/>
      <c r="G4892" s="355">
        <v>6137.5</v>
      </c>
    </row>
    <row r="4893" spans="1:7" hidden="1" x14ac:dyDescent="0.3">
      <c r="A4893" s="356">
        <v>111195</v>
      </c>
      <c r="B4893" s="356">
        <v>877</v>
      </c>
      <c r="C4893" s="356" t="s">
        <v>1042</v>
      </c>
      <c r="D4893" s="356">
        <v>8772423</v>
      </c>
      <c r="E4893" s="356" t="s">
        <v>7928</v>
      </c>
      <c r="F4893" s="356"/>
      <c r="G4893" s="355">
        <v>6216.25</v>
      </c>
    </row>
    <row r="4894" spans="1:7" hidden="1" x14ac:dyDescent="0.3">
      <c r="A4894" s="356">
        <v>111197</v>
      </c>
      <c r="B4894" s="356">
        <v>876</v>
      </c>
      <c r="C4894" s="356" t="s">
        <v>569</v>
      </c>
      <c r="D4894" s="356">
        <v>8762425</v>
      </c>
      <c r="E4894" s="356" t="s">
        <v>875</v>
      </c>
      <c r="F4894" s="356"/>
      <c r="G4894" s="355">
        <v>10457.5</v>
      </c>
    </row>
    <row r="4895" spans="1:7" hidden="1" x14ac:dyDescent="0.3">
      <c r="A4895" s="356">
        <v>111199</v>
      </c>
      <c r="B4895" s="356">
        <v>876</v>
      </c>
      <c r="C4895" s="356" t="s">
        <v>569</v>
      </c>
      <c r="D4895" s="356">
        <v>8762428</v>
      </c>
      <c r="E4895" s="356" t="s">
        <v>7927</v>
      </c>
      <c r="F4895" s="356"/>
      <c r="G4895" s="355">
        <v>8398.75</v>
      </c>
    </row>
    <row r="4896" spans="1:7" hidden="1" x14ac:dyDescent="0.3">
      <c r="A4896" s="356">
        <v>111202</v>
      </c>
      <c r="B4896" s="356">
        <v>877</v>
      </c>
      <c r="C4896" s="356" t="s">
        <v>1042</v>
      </c>
      <c r="D4896" s="356">
        <v>8772433</v>
      </c>
      <c r="E4896" s="356" t="s">
        <v>7926</v>
      </c>
      <c r="F4896" s="356"/>
      <c r="G4896" s="355">
        <v>6679.75</v>
      </c>
    </row>
    <row r="4897" spans="1:7" hidden="1" x14ac:dyDescent="0.3">
      <c r="A4897" s="356">
        <v>111203</v>
      </c>
      <c r="B4897" s="356">
        <v>895</v>
      </c>
      <c r="C4897" s="356" t="s">
        <v>438</v>
      </c>
      <c r="D4897" s="356">
        <v>8952664</v>
      </c>
      <c r="E4897" s="356" t="s">
        <v>7925</v>
      </c>
      <c r="F4897" s="356"/>
      <c r="G4897" s="355">
        <v>6058.75</v>
      </c>
    </row>
    <row r="4898" spans="1:7" hidden="1" x14ac:dyDescent="0.3">
      <c r="A4898" s="356">
        <v>111204</v>
      </c>
      <c r="B4898" s="356">
        <v>877</v>
      </c>
      <c r="C4898" s="356" t="s">
        <v>1042</v>
      </c>
      <c r="D4898" s="356">
        <v>8772677</v>
      </c>
      <c r="E4898" s="356" t="s">
        <v>7924</v>
      </c>
      <c r="F4898" s="356"/>
      <c r="G4898" s="355">
        <v>8151.25</v>
      </c>
    </row>
    <row r="4899" spans="1:7" hidden="1" x14ac:dyDescent="0.3">
      <c r="A4899" s="356">
        <v>111209</v>
      </c>
      <c r="B4899" s="356">
        <v>896</v>
      </c>
      <c r="C4899" s="356" t="s">
        <v>381</v>
      </c>
      <c r="D4899" s="356">
        <v>8962688</v>
      </c>
      <c r="E4899" s="356" t="s">
        <v>7923</v>
      </c>
      <c r="F4899" s="356"/>
      <c r="G4899" s="355">
        <v>7399.3</v>
      </c>
    </row>
    <row r="4900" spans="1:7" hidden="1" x14ac:dyDescent="0.3">
      <c r="A4900" s="356">
        <v>111210</v>
      </c>
      <c r="B4900" s="356">
        <v>876</v>
      </c>
      <c r="C4900" s="356" t="s">
        <v>569</v>
      </c>
      <c r="D4900" s="356">
        <v>8762689</v>
      </c>
      <c r="E4900" s="356" t="s">
        <v>7922</v>
      </c>
      <c r="F4900" s="356"/>
      <c r="G4900" s="355">
        <v>5563.75</v>
      </c>
    </row>
    <row r="4901" spans="1:7" hidden="1" x14ac:dyDescent="0.3">
      <c r="A4901" s="356">
        <v>111211</v>
      </c>
      <c r="B4901" s="356">
        <v>895</v>
      </c>
      <c r="C4901" s="356" t="s">
        <v>438</v>
      </c>
      <c r="D4901" s="356">
        <v>8952693</v>
      </c>
      <c r="E4901" s="356" t="s">
        <v>7921</v>
      </c>
      <c r="F4901" s="356"/>
      <c r="G4901" s="355">
        <v>8563</v>
      </c>
    </row>
    <row r="4902" spans="1:7" hidden="1" x14ac:dyDescent="0.3">
      <c r="A4902" s="356">
        <v>111212</v>
      </c>
      <c r="B4902" s="356">
        <v>896</v>
      </c>
      <c r="C4902" s="356" t="s">
        <v>381</v>
      </c>
      <c r="D4902" s="356">
        <v>8962695</v>
      </c>
      <c r="E4902" s="356" t="s">
        <v>7920</v>
      </c>
      <c r="F4902" s="356"/>
      <c r="G4902" s="355">
        <v>7398.4</v>
      </c>
    </row>
    <row r="4903" spans="1:7" hidden="1" x14ac:dyDescent="0.3">
      <c r="A4903" s="356">
        <v>111214</v>
      </c>
      <c r="B4903" s="356">
        <v>877</v>
      </c>
      <c r="C4903" s="356" t="s">
        <v>1042</v>
      </c>
      <c r="D4903" s="356">
        <v>8772697</v>
      </c>
      <c r="E4903" s="356" t="s">
        <v>7919</v>
      </c>
      <c r="F4903" s="356"/>
      <c r="G4903" s="355">
        <v>8016.25</v>
      </c>
    </row>
    <row r="4904" spans="1:7" hidden="1" x14ac:dyDescent="0.3">
      <c r="A4904" s="356">
        <v>111216</v>
      </c>
      <c r="B4904" s="356">
        <v>895</v>
      </c>
      <c r="C4904" s="356" t="s">
        <v>438</v>
      </c>
      <c r="D4904" s="356">
        <v>8952699</v>
      </c>
      <c r="E4904" s="356" t="s">
        <v>7918</v>
      </c>
      <c r="F4904" s="356"/>
      <c r="G4904" s="355">
        <v>10187.5</v>
      </c>
    </row>
    <row r="4905" spans="1:7" hidden="1" x14ac:dyDescent="0.3">
      <c r="A4905" s="356">
        <v>111217</v>
      </c>
      <c r="B4905" s="356">
        <v>876</v>
      </c>
      <c r="C4905" s="356" t="s">
        <v>569</v>
      </c>
      <c r="D4905" s="356">
        <v>8762700</v>
      </c>
      <c r="E4905" s="356" t="s">
        <v>7917</v>
      </c>
      <c r="F4905" s="356"/>
      <c r="G4905" s="355">
        <v>5392.75</v>
      </c>
    </row>
    <row r="4906" spans="1:7" hidden="1" x14ac:dyDescent="0.3">
      <c r="A4906" s="356">
        <v>111218</v>
      </c>
      <c r="B4906" s="356">
        <v>896</v>
      </c>
      <c r="C4906" s="356" t="s">
        <v>381</v>
      </c>
      <c r="D4906" s="356">
        <v>8962701</v>
      </c>
      <c r="E4906" s="356" t="s">
        <v>7916</v>
      </c>
      <c r="F4906" s="356"/>
      <c r="G4906" s="355">
        <v>9053.5</v>
      </c>
    </row>
    <row r="4907" spans="1:7" hidden="1" x14ac:dyDescent="0.3">
      <c r="A4907" s="356">
        <v>111219</v>
      </c>
      <c r="B4907" s="356">
        <v>895</v>
      </c>
      <c r="C4907" s="356" t="s">
        <v>438</v>
      </c>
      <c r="D4907" s="356">
        <v>8952702</v>
      </c>
      <c r="E4907" s="356" t="s">
        <v>7915</v>
      </c>
      <c r="F4907" s="356"/>
      <c r="G4907" s="355">
        <v>6981.25</v>
      </c>
    </row>
    <row r="4908" spans="1:7" hidden="1" x14ac:dyDescent="0.3">
      <c r="A4908" s="356">
        <v>111225</v>
      </c>
      <c r="B4908" s="356">
        <v>896</v>
      </c>
      <c r="C4908" s="356" t="s">
        <v>381</v>
      </c>
      <c r="D4908" s="356">
        <v>8962708</v>
      </c>
      <c r="E4908" s="356" t="s">
        <v>7914</v>
      </c>
      <c r="F4908" s="356"/>
      <c r="G4908" s="355">
        <v>6228.4</v>
      </c>
    </row>
    <row r="4909" spans="1:7" hidden="1" x14ac:dyDescent="0.3">
      <c r="A4909" s="356">
        <v>111229</v>
      </c>
      <c r="B4909" s="356">
        <v>876</v>
      </c>
      <c r="C4909" s="356" t="s">
        <v>569</v>
      </c>
      <c r="D4909" s="356">
        <v>8762712</v>
      </c>
      <c r="E4909" s="356" t="s">
        <v>7913</v>
      </c>
      <c r="F4909" s="356"/>
      <c r="G4909" s="355">
        <v>6261.25</v>
      </c>
    </row>
    <row r="4910" spans="1:7" hidden="1" x14ac:dyDescent="0.3">
      <c r="A4910" s="356">
        <v>111230</v>
      </c>
      <c r="B4910" s="356">
        <v>896</v>
      </c>
      <c r="C4910" s="356" t="s">
        <v>381</v>
      </c>
      <c r="D4910" s="356">
        <v>8962713</v>
      </c>
      <c r="E4910" s="356" t="s">
        <v>7912</v>
      </c>
      <c r="F4910" s="356"/>
      <c r="G4910" s="355">
        <v>6373.75</v>
      </c>
    </row>
    <row r="4911" spans="1:7" hidden="1" x14ac:dyDescent="0.3">
      <c r="A4911" s="356">
        <v>111233</v>
      </c>
      <c r="B4911" s="356">
        <v>895</v>
      </c>
      <c r="C4911" s="356" t="s">
        <v>438</v>
      </c>
      <c r="D4911" s="356">
        <v>8952716</v>
      </c>
      <c r="E4911" s="356" t="s">
        <v>7911</v>
      </c>
      <c r="F4911" s="356"/>
      <c r="G4911" s="355">
        <v>5749.6</v>
      </c>
    </row>
    <row r="4912" spans="1:7" hidden="1" x14ac:dyDescent="0.3">
      <c r="A4912" s="356">
        <v>111234</v>
      </c>
      <c r="B4912" s="356">
        <v>877</v>
      </c>
      <c r="C4912" s="356" t="s">
        <v>1042</v>
      </c>
      <c r="D4912" s="356">
        <v>8772717</v>
      </c>
      <c r="E4912" s="356" t="s">
        <v>7910</v>
      </c>
      <c r="F4912" s="356"/>
      <c r="G4912" s="355">
        <v>10592.5</v>
      </c>
    </row>
    <row r="4913" spans="1:7" hidden="1" x14ac:dyDescent="0.3">
      <c r="A4913" s="356">
        <v>111235</v>
      </c>
      <c r="B4913" s="356">
        <v>896</v>
      </c>
      <c r="C4913" s="356" t="s">
        <v>381</v>
      </c>
      <c r="D4913" s="356">
        <v>8962718</v>
      </c>
      <c r="E4913" s="356" t="s">
        <v>7909</v>
      </c>
      <c r="F4913" s="356"/>
      <c r="G4913" s="355">
        <v>8792.5</v>
      </c>
    </row>
    <row r="4914" spans="1:7" hidden="1" x14ac:dyDescent="0.3">
      <c r="A4914" s="356">
        <v>111236</v>
      </c>
      <c r="B4914" s="356">
        <v>896</v>
      </c>
      <c r="C4914" s="356" t="s">
        <v>381</v>
      </c>
      <c r="D4914" s="356">
        <v>8962719</v>
      </c>
      <c r="E4914" s="356" t="s">
        <v>7908</v>
      </c>
      <c r="F4914" s="356"/>
      <c r="G4914" s="355">
        <v>6373.75</v>
      </c>
    </row>
    <row r="4915" spans="1:7" hidden="1" x14ac:dyDescent="0.3">
      <c r="A4915" s="356">
        <v>111237</v>
      </c>
      <c r="B4915" s="356">
        <v>895</v>
      </c>
      <c r="C4915" s="356" t="s">
        <v>438</v>
      </c>
      <c r="D4915" s="356">
        <v>8952720</v>
      </c>
      <c r="E4915" s="356" t="s">
        <v>7907</v>
      </c>
      <c r="F4915" s="356"/>
      <c r="G4915" s="355">
        <v>6598.3</v>
      </c>
    </row>
    <row r="4916" spans="1:7" hidden="1" x14ac:dyDescent="0.3">
      <c r="A4916" s="356">
        <v>111240</v>
      </c>
      <c r="B4916" s="356">
        <v>876</v>
      </c>
      <c r="C4916" s="356" t="s">
        <v>569</v>
      </c>
      <c r="D4916" s="356">
        <v>8762723</v>
      </c>
      <c r="E4916" s="356" t="s">
        <v>2501</v>
      </c>
      <c r="F4916" s="356"/>
      <c r="G4916" s="355">
        <v>5777.5</v>
      </c>
    </row>
    <row r="4917" spans="1:7" hidden="1" x14ac:dyDescent="0.3">
      <c r="A4917" s="356">
        <v>111244</v>
      </c>
      <c r="B4917" s="356">
        <v>876</v>
      </c>
      <c r="C4917" s="356" t="s">
        <v>569</v>
      </c>
      <c r="D4917" s="356">
        <v>8763050</v>
      </c>
      <c r="E4917" s="356" t="s">
        <v>7906</v>
      </c>
      <c r="F4917" s="356"/>
      <c r="G4917" s="355">
        <v>5012.5</v>
      </c>
    </row>
    <row r="4918" spans="1:7" hidden="1" x14ac:dyDescent="0.3">
      <c r="A4918" s="356">
        <v>111245</v>
      </c>
      <c r="B4918" s="356">
        <v>896</v>
      </c>
      <c r="C4918" s="356" t="s">
        <v>381</v>
      </c>
      <c r="D4918" s="356">
        <v>8963101</v>
      </c>
      <c r="E4918" s="356" t="s">
        <v>7905</v>
      </c>
      <c r="F4918" s="356"/>
      <c r="G4918" s="355">
        <v>6385</v>
      </c>
    </row>
    <row r="4919" spans="1:7" hidden="1" x14ac:dyDescent="0.3">
      <c r="A4919" s="356">
        <v>111246</v>
      </c>
      <c r="B4919" s="356">
        <v>896</v>
      </c>
      <c r="C4919" s="356" t="s">
        <v>381</v>
      </c>
      <c r="D4919" s="356">
        <v>8965204</v>
      </c>
      <c r="E4919" s="356" t="s">
        <v>7904</v>
      </c>
      <c r="F4919" s="356" t="s">
        <v>294</v>
      </c>
      <c r="G4919" s="355">
        <v>5129.1899999999996</v>
      </c>
    </row>
    <row r="4920" spans="1:7" hidden="1" x14ac:dyDescent="0.3">
      <c r="A4920" s="356">
        <v>111247</v>
      </c>
      <c r="B4920" s="356">
        <v>896</v>
      </c>
      <c r="C4920" s="356" t="s">
        <v>381</v>
      </c>
      <c r="D4920" s="356">
        <v>8963103</v>
      </c>
      <c r="E4920" s="356" t="s">
        <v>7903</v>
      </c>
      <c r="F4920" s="356"/>
      <c r="G4920" s="355">
        <v>6385</v>
      </c>
    </row>
    <row r="4921" spans="1:7" hidden="1" x14ac:dyDescent="0.3">
      <c r="A4921" s="356">
        <v>111248</v>
      </c>
      <c r="B4921" s="356">
        <v>896</v>
      </c>
      <c r="C4921" s="356" t="s">
        <v>381</v>
      </c>
      <c r="D4921" s="356">
        <v>8963104</v>
      </c>
      <c r="E4921" s="356" t="s">
        <v>7902</v>
      </c>
      <c r="F4921" s="356" t="s">
        <v>294</v>
      </c>
      <c r="G4921" s="355">
        <v>5344.97</v>
      </c>
    </row>
    <row r="4922" spans="1:7" hidden="1" x14ac:dyDescent="0.3">
      <c r="A4922" s="356">
        <v>111249</v>
      </c>
      <c r="B4922" s="356">
        <v>896</v>
      </c>
      <c r="C4922" s="356" t="s">
        <v>381</v>
      </c>
      <c r="D4922" s="356">
        <v>8963105</v>
      </c>
      <c r="E4922" s="356" t="s">
        <v>7901</v>
      </c>
      <c r="F4922" s="356" t="s">
        <v>294</v>
      </c>
      <c r="G4922" s="355">
        <v>5522.85</v>
      </c>
    </row>
    <row r="4923" spans="1:7" hidden="1" x14ac:dyDescent="0.3">
      <c r="A4923" s="356">
        <v>111252</v>
      </c>
      <c r="B4923" s="356">
        <v>895</v>
      </c>
      <c r="C4923" s="356" t="s">
        <v>438</v>
      </c>
      <c r="D4923" s="356">
        <v>8953113</v>
      </c>
      <c r="E4923" s="356" t="s">
        <v>7900</v>
      </c>
      <c r="F4923" s="356"/>
      <c r="G4923" s="355">
        <v>6137.5</v>
      </c>
    </row>
    <row r="4924" spans="1:7" hidden="1" x14ac:dyDescent="0.3">
      <c r="A4924" s="356">
        <v>111253</v>
      </c>
      <c r="B4924" s="356">
        <v>895</v>
      </c>
      <c r="C4924" s="356" t="s">
        <v>438</v>
      </c>
      <c r="D4924" s="356">
        <v>8953114</v>
      </c>
      <c r="E4924" s="356" t="s">
        <v>7899</v>
      </c>
      <c r="F4924" s="356"/>
      <c r="G4924" s="355">
        <v>4483.75</v>
      </c>
    </row>
    <row r="4925" spans="1:7" hidden="1" x14ac:dyDescent="0.3">
      <c r="A4925" s="356">
        <v>111254</v>
      </c>
      <c r="B4925" s="356">
        <v>895</v>
      </c>
      <c r="C4925" s="356" t="s">
        <v>438</v>
      </c>
      <c r="D4925" s="356">
        <v>8953115</v>
      </c>
      <c r="E4925" s="356" t="s">
        <v>7898</v>
      </c>
      <c r="F4925" s="356"/>
      <c r="G4925" s="355">
        <v>4663.75</v>
      </c>
    </row>
    <row r="4926" spans="1:7" hidden="1" x14ac:dyDescent="0.3">
      <c r="A4926" s="356">
        <v>111255</v>
      </c>
      <c r="B4926" s="356">
        <v>895</v>
      </c>
      <c r="C4926" s="356" t="s">
        <v>438</v>
      </c>
      <c r="D4926" s="356">
        <v>8953120</v>
      </c>
      <c r="E4926" s="356" t="s">
        <v>7897</v>
      </c>
      <c r="F4926" s="356" t="s">
        <v>294</v>
      </c>
      <c r="G4926" s="355">
        <v>5656.5</v>
      </c>
    </row>
    <row r="4927" spans="1:7" hidden="1" x14ac:dyDescent="0.3">
      <c r="A4927" s="356">
        <v>111256</v>
      </c>
      <c r="B4927" s="356">
        <v>895</v>
      </c>
      <c r="C4927" s="356" t="s">
        <v>438</v>
      </c>
      <c r="D4927" s="356">
        <v>8953121</v>
      </c>
      <c r="E4927" s="356" t="s">
        <v>7896</v>
      </c>
      <c r="F4927" s="356"/>
      <c r="G4927" s="355">
        <v>7566.25</v>
      </c>
    </row>
    <row r="4928" spans="1:7" hidden="1" x14ac:dyDescent="0.3">
      <c r="A4928" s="356">
        <v>111260</v>
      </c>
      <c r="B4928" s="356">
        <v>896</v>
      </c>
      <c r="C4928" s="356" t="s">
        <v>381</v>
      </c>
      <c r="D4928" s="356">
        <v>8963132</v>
      </c>
      <c r="E4928" s="356" t="s">
        <v>7895</v>
      </c>
      <c r="F4928" s="356"/>
      <c r="G4928" s="355">
        <v>6576.25</v>
      </c>
    </row>
    <row r="4929" spans="1:7" hidden="1" x14ac:dyDescent="0.3">
      <c r="A4929" s="356">
        <v>111261</v>
      </c>
      <c r="B4929" s="356">
        <v>896</v>
      </c>
      <c r="C4929" s="356" t="s">
        <v>381</v>
      </c>
      <c r="D4929" s="356">
        <v>8963133</v>
      </c>
      <c r="E4929" s="356" t="s">
        <v>7894</v>
      </c>
      <c r="F4929" s="356"/>
      <c r="G4929" s="355">
        <v>4765</v>
      </c>
    </row>
    <row r="4930" spans="1:7" hidden="1" x14ac:dyDescent="0.3">
      <c r="A4930" s="356">
        <v>111262</v>
      </c>
      <c r="B4930" s="356">
        <v>896</v>
      </c>
      <c r="C4930" s="356" t="s">
        <v>381</v>
      </c>
      <c r="D4930" s="356">
        <v>8963134</v>
      </c>
      <c r="E4930" s="356" t="s">
        <v>7893</v>
      </c>
      <c r="F4930" s="356"/>
      <c r="G4930" s="355">
        <v>6464.2</v>
      </c>
    </row>
    <row r="4931" spans="1:7" hidden="1" x14ac:dyDescent="0.3">
      <c r="A4931" s="356">
        <v>111263</v>
      </c>
      <c r="B4931" s="356">
        <v>896</v>
      </c>
      <c r="C4931" s="356" t="s">
        <v>381</v>
      </c>
      <c r="D4931" s="356">
        <v>8963135</v>
      </c>
      <c r="E4931" s="356" t="s">
        <v>7892</v>
      </c>
      <c r="F4931" s="356"/>
      <c r="G4931" s="355">
        <v>5597.5</v>
      </c>
    </row>
    <row r="4932" spans="1:7" hidden="1" x14ac:dyDescent="0.3">
      <c r="A4932" s="356">
        <v>111267</v>
      </c>
      <c r="B4932" s="356">
        <v>895</v>
      </c>
      <c r="C4932" s="356" t="s">
        <v>438</v>
      </c>
      <c r="D4932" s="356">
        <v>8953141</v>
      </c>
      <c r="E4932" s="356" t="s">
        <v>7891</v>
      </c>
      <c r="F4932" s="356"/>
      <c r="G4932" s="355">
        <v>5957.5</v>
      </c>
    </row>
    <row r="4933" spans="1:7" hidden="1" x14ac:dyDescent="0.3">
      <c r="A4933" s="356">
        <v>111268</v>
      </c>
      <c r="B4933" s="356">
        <v>895</v>
      </c>
      <c r="C4933" s="356" t="s">
        <v>438</v>
      </c>
      <c r="D4933" s="356">
        <v>8953142</v>
      </c>
      <c r="E4933" s="356" t="s">
        <v>7890</v>
      </c>
      <c r="F4933" s="356"/>
      <c r="G4933" s="355">
        <v>5620</v>
      </c>
    </row>
    <row r="4934" spans="1:7" hidden="1" x14ac:dyDescent="0.3">
      <c r="A4934" s="356">
        <v>111270</v>
      </c>
      <c r="B4934" s="356">
        <v>896</v>
      </c>
      <c r="C4934" s="356" t="s">
        <v>381</v>
      </c>
      <c r="D4934" s="356">
        <v>8963149</v>
      </c>
      <c r="E4934" s="356" t="s">
        <v>7889</v>
      </c>
      <c r="F4934" s="356"/>
      <c r="G4934" s="355">
        <v>4866.25</v>
      </c>
    </row>
    <row r="4935" spans="1:7" hidden="1" x14ac:dyDescent="0.3">
      <c r="A4935" s="356">
        <v>111271</v>
      </c>
      <c r="B4935" s="356">
        <v>896</v>
      </c>
      <c r="C4935" s="356" t="s">
        <v>381</v>
      </c>
      <c r="D4935" s="356">
        <v>8963150</v>
      </c>
      <c r="E4935" s="356" t="s">
        <v>7888</v>
      </c>
      <c r="F4935" s="356"/>
      <c r="G4935" s="355">
        <v>4866.25</v>
      </c>
    </row>
    <row r="4936" spans="1:7" hidden="1" x14ac:dyDescent="0.3">
      <c r="A4936" s="356">
        <v>111272</v>
      </c>
      <c r="B4936" s="356">
        <v>896</v>
      </c>
      <c r="C4936" s="356" t="s">
        <v>381</v>
      </c>
      <c r="D4936" s="356">
        <v>8963151</v>
      </c>
      <c r="E4936" s="356" t="s">
        <v>7887</v>
      </c>
      <c r="F4936" s="356"/>
      <c r="G4936" s="355">
        <v>5057.5</v>
      </c>
    </row>
    <row r="4937" spans="1:7" hidden="1" x14ac:dyDescent="0.3">
      <c r="A4937" s="356">
        <v>111273</v>
      </c>
      <c r="B4937" s="356">
        <v>896</v>
      </c>
      <c r="C4937" s="356" t="s">
        <v>381</v>
      </c>
      <c r="D4937" s="356">
        <v>8963152</v>
      </c>
      <c r="E4937" s="356" t="s">
        <v>7886</v>
      </c>
      <c r="F4937" s="356"/>
      <c r="G4937" s="355">
        <v>6430</v>
      </c>
    </row>
    <row r="4938" spans="1:7" hidden="1" x14ac:dyDescent="0.3">
      <c r="A4938" s="356">
        <v>111277</v>
      </c>
      <c r="B4938" s="356">
        <v>895</v>
      </c>
      <c r="C4938" s="356" t="s">
        <v>438</v>
      </c>
      <c r="D4938" s="356">
        <v>8953157</v>
      </c>
      <c r="E4938" s="356" t="s">
        <v>7885</v>
      </c>
      <c r="F4938" s="356"/>
      <c r="G4938" s="355">
        <v>6171.25</v>
      </c>
    </row>
    <row r="4939" spans="1:7" hidden="1" x14ac:dyDescent="0.3">
      <c r="A4939" s="356">
        <v>111281</v>
      </c>
      <c r="B4939" s="356">
        <v>896</v>
      </c>
      <c r="C4939" s="356" t="s">
        <v>381</v>
      </c>
      <c r="D4939" s="356">
        <v>8963163</v>
      </c>
      <c r="E4939" s="356" t="s">
        <v>7884</v>
      </c>
      <c r="F4939" s="356"/>
      <c r="G4939" s="355">
        <v>5145.47</v>
      </c>
    </row>
    <row r="4940" spans="1:7" hidden="1" x14ac:dyDescent="0.3">
      <c r="A4940" s="356">
        <v>111282</v>
      </c>
      <c r="B4940" s="356">
        <v>896</v>
      </c>
      <c r="C4940" s="356" t="s">
        <v>381</v>
      </c>
      <c r="D4940" s="356">
        <v>8963164</v>
      </c>
      <c r="E4940" s="356" t="s">
        <v>7883</v>
      </c>
      <c r="F4940" s="356"/>
      <c r="G4940" s="355">
        <v>7046.95</v>
      </c>
    </row>
    <row r="4941" spans="1:7" hidden="1" x14ac:dyDescent="0.3">
      <c r="A4941" s="356">
        <v>111283</v>
      </c>
      <c r="B4941" s="356">
        <v>896</v>
      </c>
      <c r="C4941" s="356" t="s">
        <v>381</v>
      </c>
      <c r="D4941" s="356">
        <v>8963165</v>
      </c>
      <c r="E4941" s="356" t="s">
        <v>7882</v>
      </c>
      <c r="F4941" s="356"/>
      <c r="G4941" s="355">
        <v>4582.5200000000004</v>
      </c>
    </row>
    <row r="4942" spans="1:7" hidden="1" x14ac:dyDescent="0.3">
      <c r="A4942" s="356">
        <v>111284</v>
      </c>
      <c r="B4942" s="356">
        <v>896</v>
      </c>
      <c r="C4942" s="356" t="s">
        <v>381</v>
      </c>
      <c r="D4942" s="356">
        <v>8963166</v>
      </c>
      <c r="E4942" s="356" t="s">
        <v>7881</v>
      </c>
      <c r="F4942" s="356"/>
      <c r="G4942" s="355">
        <v>5231.88</v>
      </c>
    </row>
    <row r="4943" spans="1:7" hidden="1" x14ac:dyDescent="0.3">
      <c r="A4943" s="356">
        <v>111285</v>
      </c>
      <c r="B4943" s="356">
        <v>896</v>
      </c>
      <c r="C4943" s="356" t="s">
        <v>381</v>
      </c>
      <c r="D4943" s="356">
        <v>8963167</v>
      </c>
      <c r="E4943" s="356" t="s">
        <v>7880</v>
      </c>
      <c r="F4943" s="356"/>
      <c r="G4943" s="355">
        <v>5193.3999999999996</v>
      </c>
    </row>
    <row r="4944" spans="1:7" hidden="1" x14ac:dyDescent="0.3">
      <c r="A4944" s="356">
        <v>111286</v>
      </c>
      <c r="B4944" s="356">
        <v>896</v>
      </c>
      <c r="C4944" s="356" t="s">
        <v>381</v>
      </c>
      <c r="D4944" s="356">
        <v>8963168</v>
      </c>
      <c r="E4944" s="356" t="s">
        <v>7879</v>
      </c>
      <c r="F4944" s="356"/>
      <c r="G4944" s="355">
        <v>4371.25</v>
      </c>
    </row>
    <row r="4945" spans="1:7" hidden="1" x14ac:dyDescent="0.3">
      <c r="A4945" s="356">
        <v>111289</v>
      </c>
      <c r="B4945" s="356">
        <v>896</v>
      </c>
      <c r="C4945" s="356" t="s">
        <v>381</v>
      </c>
      <c r="D4945" s="356">
        <v>8963171</v>
      </c>
      <c r="E4945" s="356" t="s">
        <v>7878</v>
      </c>
      <c r="F4945" s="356"/>
      <c r="G4945" s="355">
        <v>6205</v>
      </c>
    </row>
    <row r="4946" spans="1:7" hidden="1" x14ac:dyDescent="0.3">
      <c r="A4946" s="356">
        <v>111290</v>
      </c>
      <c r="B4946" s="356">
        <v>896</v>
      </c>
      <c r="C4946" s="356" t="s">
        <v>381</v>
      </c>
      <c r="D4946" s="356">
        <v>8963172</v>
      </c>
      <c r="E4946" s="356" t="s">
        <v>7877</v>
      </c>
      <c r="F4946" s="356"/>
      <c r="G4946" s="355">
        <v>8432.5</v>
      </c>
    </row>
    <row r="4947" spans="1:7" hidden="1" x14ac:dyDescent="0.3">
      <c r="A4947" s="356">
        <v>111294</v>
      </c>
      <c r="B4947" s="356">
        <v>876</v>
      </c>
      <c r="C4947" s="356" t="s">
        <v>569</v>
      </c>
      <c r="D4947" s="356">
        <v>8763176</v>
      </c>
      <c r="E4947" s="356" t="s">
        <v>7876</v>
      </c>
      <c r="F4947" s="356"/>
      <c r="G4947" s="355">
        <v>5957.5</v>
      </c>
    </row>
    <row r="4948" spans="1:7" hidden="1" x14ac:dyDescent="0.3">
      <c r="A4948" s="356">
        <v>111296</v>
      </c>
      <c r="B4948" s="356">
        <v>877</v>
      </c>
      <c r="C4948" s="356" t="s">
        <v>1042</v>
      </c>
      <c r="D4948" s="356">
        <v>8773302</v>
      </c>
      <c r="E4948" s="356" t="s">
        <v>7875</v>
      </c>
      <c r="F4948" s="356" t="s">
        <v>294</v>
      </c>
      <c r="G4948" s="355">
        <v>9503.19</v>
      </c>
    </row>
    <row r="4949" spans="1:7" hidden="1" x14ac:dyDescent="0.3">
      <c r="A4949" s="356">
        <v>111298</v>
      </c>
      <c r="B4949" s="356">
        <v>877</v>
      </c>
      <c r="C4949" s="356" t="s">
        <v>1042</v>
      </c>
      <c r="D4949" s="356">
        <v>8773308</v>
      </c>
      <c r="E4949" s="356" t="s">
        <v>7874</v>
      </c>
      <c r="F4949" s="356" t="s">
        <v>294</v>
      </c>
      <c r="G4949" s="355">
        <v>6929.82</v>
      </c>
    </row>
    <row r="4950" spans="1:7" hidden="1" x14ac:dyDescent="0.3">
      <c r="A4950" s="356">
        <v>111299</v>
      </c>
      <c r="B4950" s="356">
        <v>877</v>
      </c>
      <c r="C4950" s="356" t="s">
        <v>1042</v>
      </c>
      <c r="D4950" s="356">
        <v>8773310</v>
      </c>
      <c r="E4950" s="356" t="s">
        <v>7873</v>
      </c>
      <c r="F4950" s="356" t="s">
        <v>294</v>
      </c>
      <c r="G4950" s="355">
        <v>7010.01</v>
      </c>
    </row>
    <row r="4951" spans="1:7" hidden="1" x14ac:dyDescent="0.3">
      <c r="A4951" s="356">
        <v>111301</v>
      </c>
      <c r="B4951" s="356">
        <v>877</v>
      </c>
      <c r="C4951" s="356" t="s">
        <v>1042</v>
      </c>
      <c r="D4951" s="356">
        <v>8773313</v>
      </c>
      <c r="E4951" s="356" t="s">
        <v>1869</v>
      </c>
      <c r="F4951" s="356" t="s">
        <v>294</v>
      </c>
      <c r="G4951" s="355">
        <v>6786.45</v>
      </c>
    </row>
    <row r="4952" spans="1:7" hidden="1" x14ac:dyDescent="0.3">
      <c r="A4952" s="356">
        <v>111304</v>
      </c>
      <c r="B4952" s="356">
        <v>877</v>
      </c>
      <c r="C4952" s="356" t="s">
        <v>1042</v>
      </c>
      <c r="D4952" s="356">
        <v>8773316</v>
      </c>
      <c r="E4952" s="356" t="s">
        <v>7872</v>
      </c>
      <c r="F4952" s="356" t="s">
        <v>294</v>
      </c>
      <c r="G4952" s="355">
        <v>6871.01</v>
      </c>
    </row>
    <row r="4953" spans="1:7" hidden="1" x14ac:dyDescent="0.3">
      <c r="A4953" s="356">
        <v>111305</v>
      </c>
      <c r="B4953" s="356">
        <v>877</v>
      </c>
      <c r="C4953" s="356" t="s">
        <v>1042</v>
      </c>
      <c r="D4953" s="356">
        <v>8773400</v>
      </c>
      <c r="E4953" s="356" t="s">
        <v>7871</v>
      </c>
      <c r="F4953" s="356" t="s">
        <v>294</v>
      </c>
      <c r="G4953" s="355">
        <v>6579.9</v>
      </c>
    </row>
    <row r="4954" spans="1:7" hidden="1" x14ac:dyDescent="0.3">
      <c r="A4954" s="356">
        <v>111306</v>
      </c>
      <c r="B4954" s="356">
        <v>877</v>
      </c>
      <c r="C4954" s="356" t="s">
        <v>1042</v>
      </c>
      <c r="D4954" s="356">
        <v>8773401</v>
      </c>
      <c r="E4954" s="356" t="s">
        <v>4247</v>
      </c>
      <c r="F4954" s="356" t="s">
        <v>294</v>
      </c>
      <c r="G4954" s="355">
        <v>6689.25</v>
      </c>
    </row>
    <row r="4955" spans="1:7" hidden="1" x14ac:dyDescent="0.3">
      <c r="A4955" s="356">
        <v>111307</v>
      </c>
      <c r="B4955" s="356">
        <v>877</v>
      </c>
      <c r="C4955" s="356" t="s">
        <v>1042</v>
      </c>
      <c r="D4955" s="356">
        <v>8773402</v>
      </c>
      <c r="E4955" s="356" t="s">
        <v>7870</v>
      </c>
      <c r="F4955" s="356" t="s">
        <v>294</v>
      </c>
      <c r="G4955" s="355">
        <v>6973.56</v>
      </c>
    </row>
    <row r="4956" spans="1:7" hidden="1" x14ac:dyDescent="0.3">
      <c r="A4956" s="356">
        <v>111308</v>
      </c>
      <c r="B4956" s="356">
        <v>877</v>
      </c>
      <c r="C4956" s="356" t="s">
        <v>1042</v>
      </c>
      <c r="D4956" s="356">
        <v>8773404</v>
      </c>
      <c r="E4956" s="356" t="s">
        <v>711</v>
      </c>
      <c r="F4956" s="356" t="s">
        <v>294</v>
      </c>
      <c r="G4956" s="355">
        <v>7048.89</v>
      </c>
    </row>
    <row r="4957" spans="1:7" hidden="1" x14ac:dyDescent="0.3">
      <c r="A4957" s="356">
        <v>111309</v>
      </c>
      <c r="B4957" s="356">
        <v>877</v>
      </c>
      <c r="C4957" s="356" t="s">
        <v>1042</v>
      </c>
      <c r="D4957" s="356">
        <v>8773409</v>
      </c>
      <c r="E4957" s="356" t="s">
        <v>2032</v>
      </c>
      <c r="F4957" s="356" t="s">
        <v>294</v>
      </c>
      <c r="G4957" s="355">
        <v>6200.82</v>
      </c>
    </row>
    <row r="4958" spans="1:7" hidden="1" x14ac:dyDescent="0.3">
      <c r="A4958" s="356">
        <v>111310</v>
      </c>
      <c r="B4958" s="356">
        <v>877</v>
      </c>
      <c r="C4958" s="356" t="s">
        <v>1042</v>
      </c>
      <c r="D4958" s="356">
        <v>8773410</v>
      </c>
      <c r="E4958" s="356" t="s">
        <v>7869</v>
      </c>
      <c r="F4958" s="356" t="s">
        <v>294</v>
      </c>
      <c r="G4958" s="355">
        <v>6847.2</v>
      </c>
    </row>
    <row r="4959" spans="1:7" hidden="1" x14ac:dyDescent="0.3">
      <c r="A4959" s="356">
        <v>111311</v>
      </c>
      <c r="B4959" s="356">
        <v>896</v>
      </c>
      <c r="C4959" s="356" t="s">
        <v>381</v>
      </c>
      <c r="D4959" s="356">
        <v>8963415</v>
      </c>
      <c r="E4959" s="356" t="s">
        <v>7868</v>
      </c>
      <c r="F4959" s="356" t="s">
        <v>294</v>
      </c>
      <c r="G4959" s="355">
        <v>6288.3</v>
      </c>
    </row>
    <row r="4960" spans="1:7" hidden="1" x14ac:dyDescent="0.3">
      <c r="A4960" s="356">
        <v>111312</v>
      </c>
      <c r="B4960" s="356">
        <v>896</v>
      </c>
      <c r="C4960" s="356" t="s">
        <v>381</v>
      </c>
      <c r="D4960" s="356">
        <v>8963500</v>
      </c>
      <c r="E4960" s="356" t="s">
        <v>7867</v>
      </c>
      <c r="F4960" s="356" t="s">
        <v>294</v>
      </c>
      <c r="G4960" s="355">
        <v>5231.25</v>
      </c>
    </row>
    <row r="4961" spans="1:7" hidden="1" x14ac:dyDescent="0.3">
      <c r="A4961" s="356">
        <v>111313</v>
      </c>
      <c r="B4961" s="356">
        <v>896</v>
      </c>
      <c r="C4961" s="356" t="s">
        <v>381</v>
      </c>
      <c r="D4961" s="356">
        <v>8963501</v>
      </c>
      <c r="E4961" s="356" t="s">
        <v>7866</v>
      </c>
      <c r="F4961" s="356" t="s">
        <v>294</v>
      </c>
      <c r="G4961" s="355">
        <v>6397.65</v>
      </c>
    </row>
    <row r="4962" spans="1:7" hidden="1" x14ac:dyDescent="0.3">
      <c r="A4962" s="356">
        <v>111314</v>
      </c>
      <c r="B4962" s="356">
        <v>876</v>
      </c>
      <c r="C4962" s="356" t="s">
        <v>569</v>
      </c>
      <c r="D4962" s="356">
        <v>8763502</v>
      </c>
      <c r="E4962" s="356" t="s">
        <v>7865</v>
      </c>
      <c r="F4962" s="356" t="s">
        <v>294</v>
      </c>
      <c r="G4962" s="355">
        <v>5535</v>
      </c>
    </row>
    <row r="4963" spans="1:7" hidden="1" x14ac:dyDescent="0.3">
      <c r="A4963" s="356">
        <v>111315</v>
      </c>
      <c r="B4963" s="356">
        <v>877</v>
      </c>
      <c r="C4963" s="356" t="s">
        <v>1042</v>
      </c>
      <c r="D4963" s="356">
        <v>8773505</v>
      </c>
      <c r="E4963" s="356" t="s">
        <v>7864</v>
      </c>
      <c r="F4963" s="356" t="s">
        <v>294</v>
      </c>
      <c r="G4963" s="355">
        <v>9301.5</v>
      </c>
    </row>
    <row r="4964" spans="1:7" hidden="1" x14ac:dyDescent="0.3">
      <c r="A4964" s="356">
        <v>111316</v>
      </c>
      <c r="B4964" s="356">
        <v>876</v>
      </c>
      <c r="C4964" s="356" t="s">
        <v>569</v>
      </c>
      <c r="D4964" s="356">
        <v>8763506</v>
      </c>
      <c r="E4964" s="356" t="s">
        <v>1868</v>
      </c>
      <c r="F4964" s="356" t="s">
        <v>294</v>
      </c>
      <c r="G4964" s="355">
        <v>7184.97</v>
      </c>
    </row>
    <row r="4965" spans="1:7" hidden="1" x14ac:dyDescent="0.3">
      <c r="A4965" s="356">
        <v>111317</v>
      </c>
      <c r="B4965" s="356">
        <v>896</v>
      </c>
      <c r="C4965" s="356" t="s">
        <v>381</v>
      </c>
      <c r="D4965" s="356">
        <v>8963507</v>
      </c>
      <c r="E4965" s="356" t="s">
        <v>7863</v>
      </c>
      <c r="F4965" s="356" t="s">
        <v>294</v>
      </c>
      <c r="G4965" s="355">
        <v>5250.45</v>
      </c>
    </row>
    <row r="4966" spans="1:7" hidden="1" x14ac:dyDescent="0.3">
      <c r="A4966" s="356">
        <v>111318</v>
      </c>
      <c r="B4966" s="356">
        <v>877</v>
      </c>
      <c r="C4966" s="356" t="s">
        <v>1042</v>
      </c>
      <c r="D4966" s="356">
        <v>8773508</v>
      </c>
      <c r="E4966" s="356" t="s">
        <v>7862</v>
      </c>
      <c r="F4966" s="356" t="s">
        <v>294</v>
      </c>
      <c r="G4966" s="355">
        <v>7004.18</v>
      </c>
    </row>
    <row r="4967" spans="1:7" hidden="1" x14ac:dyDescent="0.3">
      <c r="A4967" s="356">
        <v>111319</v>
      </c>
      <c r="B4967" s="356">
        <v>876</v>
      </c>
      <c r="C4967" s="356" t="s">
        <v>569</v>
      </c>
      <c r="D4967" s="356">
        <v>8763509</v>
      </c>
      <c r="E4967" s="356" t="s">
        <v>2035</v>
      </c>
      <c r="F4967" s="356" t="s">
        <v>294</v>
      </c>
      <c r="G4967" s="355">
        <v>5923.8</v>
      </c>
    </row>
    <row r="4968" spans="1:7" hidden="1" x14ac:dyDescent="0.3">
      <c r="A4968" s="356">
        <v>111320</v>
      </c>
      <c r="B4968" s="356">
        <v>876</v>
      </c>
      <c r="C4968" s="356" t="s">
        <v>569</v>
      </c>
      <c r="D4968" s="356">
        <v>8763510</v>
      </c>
      <c r="E4968" s="356" t="s">
        <v>2167</v>
      </c>
      <c r="F4968" s="356" t="s">
        <v>294</v>
      </c>
      <c r="G4968" s="355">
        <v>6762.15</v>
      </c>
    </row>
    <row r="4969" spans="1:7" hidden="1" x14ac:dyDescent="0.3">
      <c r="A4969" s="356">
        <v>111321</v>
      </c>
      <c r="B4969" s="356">
        <v>876</v>
      </c>
      <c r="C4969" s="356" t="s">
        <v>569</v>
      </c>
      <c r="D4969" s="356">
        <v>8763511</v>
      </c>
      <c r="E4969" s="356" t="s">
        <v>7861</v>
      </c>
      <c r="F4969" s="356" t="s">
        <v>294</v>
      </c>
      <c r="G4969" s="355">
        <v>5620.05</v>
      </c>
    </row>
    <row r="4970" spans="1:7" hidden="1" x14ac:dyDescent="0.3">
      <c r="A4970" s="356">
        <v>111322</v>
      </c>
      <c r="B4970" s="356">
        <v>877</v>
      </c>
      <c r="C4970" s="356" t="s">
        <v>1042</v>
      </c>
      <c r="D4970" s="356">
        <v>8773512</v>
      </c>
      <c r="E4970" s="356" t="s">
        <v>7860</v>
      </c>
      <c r="F4970" s="356" t="s">
        <v>294</v>
      </c>
      <c r="G4970" s="355">
        <v>6677.1</v>
      </c>
    </row>
    <row r="4971" spans="1:7" hidden="1" x14ac:dyDescent="0.3">
      <c r="A4971" s="356">
        <v>111323</v>
      </c>
      <c r="B4971" s="356">
        <v>895</v>
      </c>
      <c r="C4971" s="356" t="s">
        <v>438</v>
      </c>
      <c r="D4971" s="356">
        <v>8953513</v>
      </c>
      <c r="E4971" s="356" t="s">
        <v>711</v>
      </c>
      <c r="F4971" s="356" t="s">
        <v>294</v>
      </c>
      <c r="G4971" s="355">
        <v>6737.85</v>
      </c>
    </row>
    <row r="4972" spans="1:7" hidden="1" x14ac:dyDescent="0.3">
      <c r="A4972" s="356">
        <v>111324</v>
      </c>
      <c r="B4972" s="356">
        <v>895</v>
      </c>
      <c r="C4972" s="356" t="s">
        <v>438</v>
      </c>
      <c r="D4972" s="356">
        <v>8953516</v>
      </c>
      <c r="E4972" s="356" t="s">
        <v>7859</v>
      </c>
      <c r="F4972" s="356" t="s">
        <v>294</v>
      </c>
      <c r="G4972" s="355">
        <v>5498.55</v>
      </c>
    </row>
    <row r="4973" spans="1:7" hidden="1" x14ac:dyDescent="0.3">
      <c r="A4973" s="356">
        <v>111325</v>
      </c>
      <c r="B4973" s="356">
        <v>895</v>
      </c>
      <c r="C4973" s="356" t="s">
        <v>438</v>
      </c>
      <c r="D4973" s="356">
        <v>8953518</v>
      </c>
      <c r="E4973" s="356" t="s">
        <v>7858</v>
      </c>
      <c r="F4973" s="356" t="s">
        <v>294</v>
      </c>
      <c r="G4973" s="355">
        <v>8395.11</v>
      </c>
    </row>
    <row r="4974" spans="1:7" hidden="1" x14ac:dyDescent="0.3">
      <c r="A4974" s="356">
        <v>111326</v>
      </c>
      <c r="B4974" s="356">
        <v>895</v>
      </c>
      <c r="C4974" s="356" t="s">
        <v>438</v>
      </c>
      <c r="D4974" s="356">
        <v>8953520</v>
      </c>
      <c r="E4974" s="356" t="s">
        <v>7857</v>
      </c>
      <c r="F4974" s="356" t="s">
        <v>294</v>
      </c>
      <c r="G4974" s="355">
        <v>4988.25</v>
      </c>
    </row>
    <row r="4975" spans="1:7" hidden="1" x14ac:dyDescent="0.3">
      <c r="A4975" s="356">
        <v>111327</v>
      </c>
      <c r="B4975" s="356">
        <v>895</v>
      </c>
      <c r="C4975" s="356" t="s">
        <v>438</v>
      </c>
      <c r="D4975" s="356">
        <v>8953521</v>
      </c>
      <c r="E4975" s="356" t="s">
        <v>7513</v>
      </c>
      <c r="F4975" s="356" t="s">
        <v>294</v>
      </c>
      <c r="G4975" s="355">
        <v>5474.25</v>
      </c>
    </row>
    <row r="4976" spans="1:7" hidden="1" x14ac:dyDescent="0.3">
      <c r="A4976" s="356">
        <v>111329</v>
      </c>
      <c r="B4976" s="356">
        <v>895</v>
      </c>
      <c r="C4976" s="356" t="s">
        <v>438</v>
      </c>
      <c r="D4976" s="356">
        <v>8953524</v>
      </c>
      <c r="E4976" s="356" t="s">
        <v>7856</v>
      </c>
      <c r="F4976" s="356" t="s">
        <v>294</v>
      </c>
      <c r="G4976" s="355">
        <v>6238</v>
      </c>
    </row>
    <row r="4977" spans="1:7" hidden="1" x14ac:dyDescent="0.3">
      <c r="A4977" s="356">
        <v>111331</v>
      </c>
      <c r="B4977" s="356">
        <v>895</v>
      </c>
      <c r="C4977" s="356" t="s">
        <v>438</v>
      </c>
      <c r="D4977" s="356">
        <v>8953526</v>
      </c>
      <c r="E4977" s="356" t="s">
        <v>7855</v>
      </c>
      <c r="F4977" s="356" t="s">
        <v>294</v>
      </c>
      <c r="G4977" s="355">
        <v>7940.7</v>
      </c>
    </row>
    <row r="4978" spans="1:7" hidden="1" x14ac:dyDescent="0.3">
      <c r="A4978" s="356">
        <v>111334</v>
      </c>
      <c r="B4978" s="356">
        <v>895</v>
      </c>
      <c r="C4978" s="356" t="s">
        <v>438</v>
      </c>
      <c r="D4978" s="356">
        <v>8953530</v>
      </c>
      <c r="E4978" s="356" t="s">
        <v>2974</v>
      </c>
      <c r="F4978" s="356" t="s">
        <v>294</v>
      </c>
      <c r="G4978" s="355">
        <v>6385.5</v>
      </c>
    </row>
    <row r="4979" spans="1:7" hidden="1" x14ac:dyDescent="0.3">
      <c r="A4979" s="356">
        <v>111336</v>
      </c>
      <c r="B4979" s="356">
        <v>896</v>
      </c>
      <c r="C4979" s="356" t="s">
        <v>381</v>
      </c>
      <c r="D4979" s="356">
        <v>8963532</v>
      </c>
      <c r="E4979" s="356" t="s">
        <v>7854</v>
      </c>
      <c r="F4979" s="356" t="s">
        <v>294</v>
      </c>
      <c r="G4979" s="355">
        <v>5255.55</v>
      </c>
    </row>
    <row r="4980" spans="1:7" hidden="1" x14ac:dyDescent="0.3">
      <c r="A4980" s="356">
        <v>111337</v>
      </c>
      <c r="B4980" s="356">
        <v>896</v>
      </c>
      <c r="C4980" s="356" t="s">
        <v>381</v>
      </c>
      <c r="D4980" s="356">
        <v>8963533</v>
      </c>
      <c r="E4980" s="356" t="s">
        <v>7853</v>
      </c>
      <c r="F4980" s="356" t="s">
        <v>294</v>
      </c>
      <c r="G4980" s="355">
        <v>6798.6</v>
      </c>
    </row>
    <row r="4981" spans="1:7" hidden="1" x14ac:dyDescent="0.3">
      <c r="A4981" s="356">
        <v>111338</v>
      </c>
      <c r="B4981" s="356">
        <v>896</v>
      </c>
      <c r="C4981" s="356" t="s">
        <v>381</v>
      </c>
      <c r="D4981" s="356">
        <v>8963534</v>
      </c>
      <c r="E4981" s="356" t="s">
        <v>7852</v>
      </c>
      <c r="F4981" s="356" t="s">
        <v>294</v>
      </c>
      <c r="G4981" s="355">
        <v>5935.95</v>
      </c>
    </row>
    <row r="4982" spans="1:7" hidden="1" x14ac:dyDescent="0.3">
      <c r="A4982" s="356">
        <v>111339</v>
      </c>
      <c r="B4982" s="356">
        <v>895</v>
      </c>
      <c r="C4982" s="356" t="s">
        <v>438</v>
      </c>
      <c r="D4982" s="356">
        <v>8953536</v>
      </c>
      <c r="E4982" s="356" t="s">
        <v>2447</v>
      </c>
      <c r="F4982" s="356" t="s">
        <v>294</v>
      </c>
      <c r="G4982" s="355">
        <v>6835.05</v>
      </c>
    </row>
    <row r="4983" spans="1:7" hidden="1" x14ac:dyDescent="0.3">
      <c r="A4983" s="356">
        <v>111340</v>
      </c>
      <c r="B4983" s="356">
        <v>895</v>
      </c>
      <c r="C4983" s="356" t="s">
        <v>438</v>
      </c>
      <c r="D4983" s="356">
        <v>8953537</v>
      </c>
      <c r="E4983" s="356" t="s">
        <v>1448</v>
      </c>
      <c r="F4983" s="356" t="s">
        <v>294</v>
      </c>
      <c r="G4983" s="355">
        <v>6932.25</v>
      </c>
    </row>
    <row r="4984" spans="1:7" hidden="1" x14ac:dyDescent="0.3">
      <c r="A4984" s="356">
        <v>111341</v>
      </c>
      <c r="B4984" s="356">
        <v>896</v>
      </c>
      <c r="C4984" s="356" t="s">
        <v>381</v>
      </c>
      <c r="D4984" s="356">
        <v>8963538</v>
      </c>
      <c r="E4984" s="356" t="s">
        <v>7851</v>
      </c>
      <c r="F4984" s="356" t="s">
        <v>294</v>
      </c>
      <c r="G4984" s="355">
        <v>6750</v>
      </c>
    </row>
    <row r="4985" spans="1:7" hidden="1" x14ac:dyDescent="0.3">
      <c r="A4985" s="356">
        <v>111342</v>
      </c>
      <c r="B4985" s="356">
        <v>895</v>
      </c>
      <c r="C4985" s="356" t="s">
        <v>438</v>
      </c>
      <c r="D4985" s="356">
        <v>8953541</v>
      </c>
      <c r="E4985" s="356" t="s">
        <v>7850</v>
      </c>
      <c r="F4985" s="356" t="s">
        <v>294</v>
      </c>
      <c r="G4985" s="355">
        <v>11627.5</v>
      </c>
    </row>
    <row r="4986" spans="1:7" hidden="1" x14ac:dyDescent="0.3">
      <c r="A4986" s="356">
        <v>111343</v>
      </c>
      <c r="B4986" s="356">
        <v>895</v>
      </c>
      <c r="C4986" s="356" t="s">
        <v>438</v>
      </c>
      <c r="D4986" s="356">
        <v>8953543</v>
      </c>
      <c r="E4986" s="356" t="s">
        <v>7849</v>
      </c>
      <c r="F4986" s="356" t="s">
        <v>294</v>
      </c>
      <c r="G4986" s="355">
        <v>5327.23</v>
      </c>
    </row>
    <row r="4987" spans="1:7" hidden="1" x14ac:dyDescent="0.3">
      <c r="A4987" s="356">
        <v>111347</v>
      </c>
      <c r="B4987" s="356">
        <v>895</v>
      </c>
      <c r="C4987" s="356" t="s">
        <v>438</v>
      </c>
      <c r="D4987" s="356">
        <v>8953547</v>
      </c>
      <c r="E4987" s="356" t="s">
        <v>2168</v>
      </c>
      <c r="F4987" s="356" t="s">
        <v>294</v>
      </c>
      <c r="G4987" s="355">
        <v>6810.75</v>
      </c>
    </row>
    <row r="4988" spans="1:7" hidden="1" x14ac:dyDescent="0.3">
      <c r="A4988" s="356">
        <v>111349</v>
      </c>
      <c r="B4988" s="356">
        <v>896</v>
      </c>
      <c r="C4988" s="356" t="s">
        <v>381</v>
      </c>
      <c r="D4988" s="356">
        <v>8963550</v>
      </c>
      <c r="E4988" s="356" t="s">
        <v>7848</v>
      </c>
      <c r="F4988" s="356" t="s">
        <v>294</v>
      </c>
      <c r="G4988" s="355">
        <v>5474.25</v>
      </c>
    </row>
    <row r="4989" spans="1:7" hidden="1" x14ac:dyDescent="0.3">
      <c r="A4989" s="356">
        <v>111350</v>
      </c>
      <c r="B4989" s="356">
        <v>896</v>
      </c>
      <c r="C4989" s="356" t="s">
        <v>381</v>
      </c>
      <c r="D4989" s="356">
        <v>8963551</v>
      </c>
      <c r="E4989" s="356" t="s">
        <v>7847</v>
      </c>
      <c r="F4989" s="356" t="s">
        <v>294</v>
      </c>
      <c r="G4989" s="355">
        <v>5754.19</v>
      </c>
    </row>
    <row r="4990" spans="1:7" hidden="1" x14ac:dyDescent="0.3">
      <c r="A4990" s="356">
        <v>111351</v>
      </c>
      <c r="B4990" s="356">
        <v>896</v>
      </c>
      <c r="C4990" s="356" t="s">
        <v>381</v>
      </c>
      <c r="D4990" s="356">
        <v>8963552</v>
      </c>
      <c r="E4990" s="356" t="s">
        <v>7846</v>
      </c>
      <c r="F4990" s="356" t="s">
        <v>294</v>
      </c>
      <c r="G4990" s="355">
        <v>6458.4</v>
      </c>
    </row>
    <row r="4991" spans="1:7" hidden="1" x14ac:dyDescent="0.3">
      <c r="A4991" s="356">
        <v>111357</v>
      </c>
      <c r="B4991" s="356">
        <v>896</v>
      </c>
      <c r="C4991" s="356" t="s">
        <v>381</v>
      </c>
      <c r="D4991" s="356">
        <v>8963558</v>
      </c>
      <c r="E4991" s="356" t="s">
        <v>7845</v>
      </c>
      <c r="F4991" s="356" t="s">
        <v>294</v>
      </c>
      <c r="G4991" s="355">
        <v>6847.2</v>
      </c>
    </row>
    <row r="4992" spans="1:7" hidden="1" x14ac:dyDescent="0.3">
      <c r="A4992" s="356">
        <v>111358</v>
      </c>
      <c r="B4992" s="356">
        <v>895</v>
      </c>
      <c r="C4992" s="356" t="s">
        <v>438</v>
      </c>
      <c r="D4992" s="356">
        <v>8953559</v>
      </c>
      <c r="E4992" s="356" t="s">
        <v>480</v>
      </c>
      <c r="F4992" s="356" t="s">
        <v>294</v>
      </c>
      <c r="G4992" s="355">
        <v>6847.2</v>
      </c>
    </row>
    <row r="4993" spans="1:7" hidden="1" x14ac:dyDescent="0.3">
      <c r="A4993" s="356">
        <v>111360</v>
      </c>
      <c r="B4993" s="356">
        <v>895</v>
      </c>
      <c r="C4993" s="356" t="s">
        <v>438</v>
      </c>
      <c r="D4993" s="356">
        <v>8953562</v>
      </c>
      <c r="E4993" s="356" t="s">
        <v>7844</v>
      </c>
      <c r="F4993" s="356" t="s">
        <v>294</v>
      </c>
      <c r="G4993" s="355">
        <v>6604.2</v>
      </c>
    </row>
    <row r="4994" spans="1:7" hidden="1" x14ac:dyDescent="0.3">
      <c r="A4994" s="356">
        <v>111363</v>
      </c>
      <c r="B4994" s="356">
        <v>877</v>
      </c>
      <c r="C4994" s="356" t="s">
        <v>1042</v>
      </c>
      <c r="D4994" s="356">
        <v>8773601</v>
      </c>
      <c r="E4994" s="356" t="s">
        <v>7843</v>
      </c>
      <c r="F4994" s="356" t="s">
        <v>294</v>
      </c>
      <c r="G4994" s="355">
        <v>8397.5400000000009</v>
      </c>
    </row>
    <row r="4995" spans="1:7" hidden="1" x14ac:dyDescent="0.3">
      <c r="A4995" s="356">
        <v>111365</v>
      </c>
      <c r="B4995" s="356">
        <v>877</v>
      </c>
      <c r="C4995" s="356" t="s">
        <v>1042</v>
      </c>
      <c r="D4995" s="356">
        <v>8773603</v>
      </c>
      <c r="E4995" s="356" t="s">
        <v>7842</v>
      </c>
      <c r="F4995" s="356" t="s">
        <v>294</v>
      </c>
      <c r="G4995" s="355">
        <v>6677.1</v>
      </c>
    </row>
    <row r="4996" spans="1:7" hidden="1" x14ac:dyDescent="0.3">
      <c r="A4996" s="356">
        <v>111366</v>
      </c>
      <c r="B4996" s="356">
        <v>877</v>
      </c>
      <c r="C4996" s="356" t="s">
        <v>1042</v>
      </c>
      <c r="D4996" s="356">
        <v>8773609</v>
      </c>
      <c r="E4996" s="356" t="s">
        <v>7841</v>
      </c>
      <c r="F4996" s="356" t="s">
        <v>294</v>
      </c>
      <c r="G4996" s="355">
        <v>6907.95</v>
      </c>
    </row>
    <row r="4997" spans="1:7" hidden="1" x14ac:dyDescent="0.3">
      <c r="A4997" s="356">
        <v>111367</v>
      </c>
      <c r="B4997" s="356">
        <v>877</v>
      </c>
      <c r="C4997" s="356" t="s">
        <v>1042</v>
      </c>
      <c r="D4997" s="356">
        <v>8773610</v>
      </c>
      <c r="E4997" s="356" t="s">
        <v>7840</v>
      </c>
      <c r="F4997" s="356" t="s">
        <v>294</v>
      </c>
      <c r="G4997" s="355">
        <v>6203.25</v>
      </c>
    </row>
    <row r="4998" spans="1:7" hidden="1" x14ac:dyDescent="0.3">
      <c r="A4998" s="356">
        <v>111368</v>
      </c>
      <c r="B4998" s="356">
        <v>877</v>
      </c>
      <c r="C4998" s="356" t="s">
        <v>1042</v>
      </c>
      <c r="D4998" s="356">
        <v>8773611</v>
      </c>
      <c r="E4998" s="356" t="s">
        <v>7839</v>
      </c>
      <c r="F4998" s="356" t="s">
        <v>294</v>
      </c>
      <c r="G4998" s="355">
        <v>6507</v>
      </c>
    </row>
    <row r="4999" spans="1:7" hidden="1" x14ac:dyDescent="0.3">
      <c r="A4999" s="356">
        <v>111369</v>
      </c>
      <c r="B4999" s="356">
        <v>877</v>
      </c>
      <c r="C4999" s="356" t="s">
        <v>1042</v>
      </c>
      <c r="D4999" s="356">
        <v>8773612</v>
      </c>
      <c r="E4999" s="356" t="s">
        <v>7838</v>
      </c>
      <c r="F4999" s="356" t="s">
        <v>294</v>
      </c>
      <c r="G4999" s="355">
        <v>6786.45</v>
      </c>
    </row>
    <row r="5000" spans="1:7" hidden="1" x14ac:dyDescent="0.3">
      <c r="A5000" s="356">
        <v>111370</v>
      </c>
      <c r="B5000" s="356">
        <v>877</v>
      </c>
      <c r="C5000" s="356" t="s">
        <v>1042</v>
      </c>
      <c r="D5000" s="356">
        <v>8773613</v>
      </c>
      <c r="E5000" s="356" t="s">
        <v>774</v>
      </c>
      <c r="F5000" s="356" t="s">
        <v>294</v>
      </c>
      <c r="G5000" s="355">
        <v>6956.55</v>
      </c>
    </row>
    <row r="5001" spans="1:7" hidden="1" x14ac:dyDescent="0.3">
      <c r="A5001" s="356">
        <v>111371</v>
      </c>
      <c r="B5001" s="356">
        <v>876</v>
      </c>
      <c r="C5001" s="356" t="s">
        <v>569</v>
      </c>
      <c r="D5001" s="356">
        <v>8763614</v>
      </c>
      <c r="E5001" s="356" t="s">
        <v>7837</v>
      </c>
      <c r="F5001" s="356" t="s">
        <v>294</v>
      </c>
      <c r="G5001" s="355">
        <v>8025.75</v>
      </c>
    </row>
    <row r="5002" spans="1:7" hidden="1" x14ac:dyDescent="0.3">
      <c r="A5002" s="356">
        <v>111372</v>
      </c>
      <c r="B5002" s="356">
        <v>876</v>
      </c>
      <c r="C5002" s="356" t="s">
        <v>569</v>
      </c>
      <c r="D5002" s="356">
        <v>8763615</v>
      </c>
      <c r="E5002" s="356" t="s">
        <v>7836</v>
      </c>
      <c r="F5002" s="356" t="s">
        <v>294</v>
      </c>
      <c r="G5002" s="355">
        <v>7321.05</v>
      </c>
    </row>
    <row r="5003" spans="1:7" hidden="1" x14ac:dyDescent="0.3">
      <c r="A5003" s="356">
        <v>111373</v>
      </c>
      <c r="B5003" s="356">
        <v>877</v>
      </c>
      <c r="C5003" s="356" t="s">
        <v>1042</v>
      </c>
      <c r="D5003" s="356">
        <v>8773622</v>
      </c>
      <c r="E5003" s="356" t="s">
        <v>1533</v>
      </c>
      <c r="F5003" s="356" t="s">
        <v>294</v>
      </c>
      <c r="G5003" s="355">
        <v>7819.2</v>
      </c>
    </row>
    <row r="5004" spans="1:7" hidden="1" x14ac:dyDescent="0.3">
      <c r="A5004" s="356">
        <v>111376</v>
      </c>
      <c r="B5004" s="356">
        <v>877</v>
      </c>
      <c r="C5004" s="356" t="s">
        <v>1042</v>
      </c>
      <c r="D5004" s="356">
        <v>8773627</v>
      </c>
      <c r="E5004" s="356" t="s">
        <v>480</v>
      </c>
      <c r="F5004" s="356" t="s">
        <v>294</v>
      </c>
      <c r="G5004" s="355">
        <v>6482.7</v>
      </c>
    </row>
    <row r="5005" spans="1:7" hidden="1" x14ac:dyDescent="0.3">
      <c r="A5005" s="356">
        <v>111377</v>
      </c>
      <c r="B5005" s="356">
        <v>877</v>
      </c>
      <c r="C5005" s="356" t="s">
        <v>1042</v>
      </c>
      <c r="D5005" s="356">
        <v>8773629</v>
      </c>
      <c r="E5005" s="356" t="s">
        <v>7509</v>
      </c>
      <c r="F5005" s="356" t="s">
        <v>294</v>
      </c>
      <c r="G5005" s="355">
        <v>6762.15</v>
      </c>
    </row>
    <row r="5006" spans="1:7" hidden="1" x14ac:dyDescent="0.3">
      <c r="A5006" s="356">
        <v>111378</v>
      </c>
      <c r="B5006" s="356">
        <v>876</v>
      </c>
      <c r="C5006" s="356" t="s">
        <v>569</v>
      </c>
      <c r="D5006" s="356">
        <v>8763632</v>
      </c>
      <c r="E5006" s="356" t="s">
        <v>7835</v>
      </c>
      <c r="F5006" s="356" t="s">
        <v>294</v>
      </c>
      <c r="G5006" s="355">
        <v>6689.25</v>
      </c>
    </row>
    <row r="5007" spans="1:7" hidden="1" x14ac:dyDescent="0.3">
      <c r="A5007" s="356">
        <v>111379</v>
      </c>
      <c r="B5007" s="356">
        <v>896</v>
      </c>
      <c r="C5007" s="356" t="s">
        <v>381</v>
      </c>
      <c r="D5007" s="356">
        <v>8963633</v>
      </c>
      <c r="E5007" s="356" t="s">
        <v>2713</v>
      </c>
      <c r="F5007" s="356" t="s">
        <v>294</v>
      </c>
      <c r="G5007" s="355">
        <v>6519.15</v>
      </c>
    </row>
    <row r="5008" spans="1:7" hidden="1" x14ac:dyDescent="0.3">
      <c r="A5008" s="356">
        <v>111380</v>
      </c>
      <c r="B5008" s="356">
        <v>876</v>
      </c>
      <c r="C5008" s="356" t="s">
        <v>569</v>
      </c>
      <c r="D5008" s="356">
        <v>8763637</v>
      </c>
      <c r="E5008" s="356" t="s">
        <v>7834</v>
      </c>
      <c r="F5008" s="356" t="s">
        <v>294</v>
      </c>
      <c r="G5008" s="355">
        <v>6798.6</v>
      </c>
    </row>
    <row r="5009" spans="1:7" hidden="1" x14ac:dyDescent="0.3">
      <c r="A5009" s="356">
        <v>111381</v>
      </c>
      <c r="B5009" s="356">
        <v>877</v>
      </c>
      <c r="C5009" s="356" t="s">
        <v>1042</v>
      </c>
      <c r="D5009" s="356">
        <v>8773638</v>
      </c>
      <c r="E5009" s="356" t="s">
        <v>7833</v>
      </c>
      <c r="F5009" s="356" t="s">
        <v>294</v>
      </c>
      <c r="G5009" s="355">
        <v>8442.74</v>
      </c>
    </row>
    <row r="5010" spans="1:7" hidden="1" x14ac:dyDescent="0.3">
      <c r="A5010" s="356">
        <v>111382</v>
      </c>
      <c r="B5010" s="356">
        <v>877</v>
      </c>
      <c r="C5010" s="356" t="s">
        <v>1042</v>
      </c>
      <c r="D5010" s="356">
        <v>8773639</v>
      </c>
      <c r="E5010" s="356" t="s">
        <v>7832</v>
      </c>
      <c r="F5010" s="356" t="s">
        <v>294</v>
      </c>
      <c r="G5010" s="355">
        <v>6895.8</v>
      </c>
    </row>
    <row r="5011" spans="1:7" hidden="1" x14ac:dyDescent="0.3">
      <c r="A5011" s="356">
        <v>111383</v>
      </c>
      <c r="B5011" s="356">
        <v>876</v>
      </c>
      <c r="C5011" s="356" t="s">
        <v>569</v>
      </c>
      <c r="D5011" s="356">
        <v>8763640</v>
      </c>
      <c r="E5011" s="356" t="s">
        <v>7831</v>
      </c>
      <c r="F5011" s="356" t="s">
        <v>294</v>
      </c>
      <c r="G5011" s="355">
        <v>7867.8</v>
      </c>
    </row>
    <row r="5012" spans="1:7" hidden="1" x14ac:dyDescent="0.3">
      <c r="A5012" s="356">
        <v>111384</v>
      </c>
      <c r="B5012" s="356">
        <v>896</v>
      </c>
      <c r="C5012" s="356" t="s">
        <v>381</v>
      </c>
      <c r="D5012" s="356">
        <v>8963641</v>
      </c>
      <c r="E5012" s="356" t="s">
        <v>7830</v>
      </c>
      <c r="F5012" s="356" t="s">
        <v>294</v>
      </c>
      <c r="G5012" s="355">
        <v>8256.6</v>
      </c>
    </row>
    <row r="5013" spans="1:7" hidden="1" x14ac:dyDescent="0.3">
      <c r="A5013" s="356">
        <v>111385</v>
      </c>
      <c r="B5013" s="356">
        <v>877</v>
      </c>
      <c r="C5013" s="356" t="s">
        <v>1042</v>
      </c>
      <c r="D5013" s="356">
        <v>8773642</v>
      </c>
      <c r="E5013" s="356" t="s">
        <v>7829</v>
      </c>
      <c r="F5013" s="356" t="s">
        <v>294</v>
      </c>
      <c r="G5013" s="355">
        <v>10504.35</v>
      </c>
    </row>
    <row r="5014" spans="1:7" hidden="1" x14ac:dyDescent="0.3">
      <c r="A5014" s="356">
        <v>111386</v>
      </c>
      <c r="B5014" s="356">
        <v>896</v>
      </c>
      <c r="C5014" s="356" t="s">
        <v>381</v>
      </c>
      <c r="D5014" s="356">
        <v>8963643</v>
      </c>
      <c r="E5014" s="356" t="s">
        <v>7828</v>
      </c>
      <c r="F5014" s="356" t="s">
        <v>294</v>
      </c>
      <c r="G5014" s="355">
        <v>8361.09</v>
      </c>
    </row>
    <row r="5015" spans="1:7" hidden="1" x14ac:dyDescent="0.3">
      <c r="A5015" s="356">
        <v>111387</v>
      </c>
      <c r="B5015" s="356">
        <v>896</v>
      </c>
      <c r="C5015" s="356" t="s">
        <v>381</v>
      </c>
      <c r="D5015" s="356">
        <v>8963645</v>
      </c>
      <c r="E5015" s="356" t="s">
        <v>7827</v>
      </c>
      <c r="F5015" s="356" t="s">
        <v>294</v>
      </c>
      <c r="G5015" s="355">
        <v>8195.85</v>
      </c>
    </row>
    <row r="5016" spans="1:7" hidden="1" x14ac:dyDescent="0.3">
      <c r="A5016" s="356">
        <v>111388</v>
      </c>
      <c r="B5016" s="356">
        <v>896</v>
      </c>
      <c r="C5016" s="356" t="s">
        <v>381</v>
      </c>
      <c r="D5016" s="356">
        <v>8963646</v>
      </c>
      <c r="E5016" s="356" t="s">
        <v>7826</v>
      </c>
      <c r="F5016" s="356" t="s">
        <v>294</v>
      </c>
      <c r="G5016" s="355">
        <v>6626.07</v>
      </c>
    </row>
    <row r="5017" spans="1:7" hidden="1" x14ac:dyDescent="0.3">
      <c r="A5017" s="356">
        <v>111389</v>
      </c>
      <c r="B5017" s="356">
        <v>896</v>
      </c>
      <c r="C5017" s="356" t="s">
        <v>381</v>
      </c>
      <c r="D5017" s="356">
        <v>8963800</v>
      </c>
      <c r="E5017" s="356" t="s">
        <v>7825</v>
      </c>
      <c r="F5017" s="356" t="s">
        <v>294</v>
      </c>
      <c r="G5017" s="355">
        <v>7844.47</v>
      </c>
    </row>
    <row r="5018" spans="1:7" hidden="1" x14ac:dyDescent="0.3">
      <c r="A5018" s="356">
        <v>111390</v>
      </c>
      <c r="B5018" s="356">
        <v>876</v>
      </c>
      <c r="C5018" s="356" t="s">
        <v>569</v>
      </c>
      <c r="D5018" s="356">
        <v>8763648</v>
      </c>
      <c r="E5018" s="356" t="s">
        <v>7824</v>
      </c>
      <c r="F5018" s="356" t="s">
        <v>294</v>
      </c>
      <c r="G5018" s="355">
        <v>8584.65</v>
      </c>
    </row>
    <row r="5019" spans="1:7" hidden="1" x14ac:dyDescent="0.3">
      <c r="A5019" s="356">
        <v>111391</v>
      </c>
      <c r="B5019" s="356">
        <v>876</v>
      </c>
      <c r="C5019" s="356" t="s">
        <v>569</v>
      </c>
      <c r="D5019" s="356">
        <v>8763649</v>
      </c>
      <c r="E5019" s="356" t="s">
        <v>7823</v>
      </c>
      <c r="F5019" s="356" t="s">
        <v>294</v>
      </c>
      <c r="G5019" s="355">
        <v>7065.9</v>
      </c>
    </row>
    <row r="5020" spans="1:7" hidden="1" x14ac:dyDescent="0.3">
      <c r="A5020" s="356">
        <v>111392</v>
      </c>
      <c r="B5020" s="356">
        <v>876</v>
      </c>
      <c r="C5020" s="356" t="s">
        <v>569</v>
      </c>
      <c r="D5020" s="356">
        <v>8763650</v>
      </c>
      <c r="E5020" s="356" t="s">
        <v>6314</v>
      </c>
      <c r="F5020" s="356" t="s">
        <v>294</v>
      </c>
      <c r="G5020" s="355">
        <v>6835.05</v>
      </c>
    </row>
    <row r="5021" spans="1:7" hidden="1" x14ac:dyDescent="0.3">
      <c r="A5021" s="356">
        <v>111393</v>
      </c>
      <c r="B5021" s="356">
        <v>876</v>
      </c>
      <c r="C5021" s="356" t="s">
        <v>569</v>
      </c>
      <c r="D5021" s="356">
        <v>8763651</v>
      </c>
      <c r="E5021" s="356" t="s">
        <v>7822</v>
      </c>
      <c r="F5021" s="356" t="s">
        <v>294</v>
      </c>
      <c r="G5021" s="355">
        <v>7223.85</v>
      </c>
    </row>
    <row r="5022" spans="1:7" hidden="1" x14ac:dyDescent="0.3">
      <c r="A5022" s="356">
        <v>111394</v>
      </c>
      <c r="B5022" s="356">
        <v>876</v>
      </c>
      <c r="C5022" s="356" t="s">
        <v>569</v>
      </c>
      <c r="D5022" s="356">
        <v>8763177</v>
      </c>
      <c r="E5022" s="356" t="s">
        <v>7821</v>
      </c>
      <c r="F5022" s="356"/>
      <c r="G5022" s="355">
        <v>8635</v>
      </c>
    </row>
    <row r="5023" spans="1:7" hidden="1" x14ac:dyDescent="0.3">
      <c r="A5023" s="356">
        <v>111396</v>
      </c>
      <c r="B5023" s="356">
        <v>896</v>
      </c>
      <c r="C5023" s="356" t="s">
        <v>381</v>
      </c>
      <c r="D5023" s="356">
        <v>8964006</v>
      </c>
      <c r="E5023" s="356" t="s">
        <v>7820</v>
      </c>
      <c r="F5023" s="356"/>
      <c r="G5023" s="355">
        <v>12876.25</v>
      </c>
    </row>
    <row r="5024" spans="1:7" hidden="1" x14ac:dyDescent="0.3">
      <c r="A5024" s="356">
        <v>111410</v>
      </c>
      <c r="B5024" s="356">
        <v>895</v>
      </c>
      <c r="C5024" s="356" t="s">
        <v>438</v>
      </c>
      <c r="D5024" s="356">
        <v>8954127</v>
      </c>
      <c r="E5024" s="356" t="s">
        <v>7819</v>
      </c>
      <c r="F5024" s="356"/>
      <c r="G5024" s="355">
        <v>15373.75</v>
      </c>
    </row>
    <row r="5025" spans="1:7" hidden="1" x14ac:dyDescent="0.3">
      <c r="A5025" s="356">
        <v>111414</v>
      </c>
      <c r="B5025" s="356">
        <v>896</v>
      </c>
      <c r="C5025" s="356" t="s">
        <v>381</v>
      </c>
      <c r="D5025" s="356">
        <v>8964132</v>
      </c>
      <c r="E5025" s="356" t="s">
        <v>7818</v>
      </c>
      <c r="F5025" s="356"/>
      <c r="G5025" s="355">
        <v>22427.5</v>
      </c>
    </row>
    <row r="5026" spans="1:7" hidden="1" x14ac:dyDescent="0.3">
      <c r="A5026" s="356">
        <v>111417</v>
      </c>
      <c r="B5026" s="356">
        <v>895</v>
      </c>
      <c r="C5026" s="356" t="s">
        <v>438</v>
      </c>
      <c r="D5026" s="356">
        <v>8954139</v>
      </c>
      <c r="E5026" s="356" t="s">
        <v>7817</v>
      </c>
      <c r="F5026" s="356"/>
      <c r="G5026" s="355">
        <v>14816.88</v>
      </c>
    </row>
    <row r="5027" spans="1:7" hidden="1" x14ac:dyDescent="0.3">
      <c r="A5027" s="356">
        <v>111419</v>
      </c>
      <c r="B5027" s="356">
        <v>895</v>
      </c>
      <c r="C5027" s="356" t="s">
        <v>438</v>
      </c>
      <c r="D5027" s="356">
        <v>8954143</v>
      </c>
      <c r="E5027" s="356" t="s">
        <v>7816</v>
      </c>
      <c r="F5027" s="356"/>
      <c r="G5027" s="355">
        <v>23350</v>
      </c>
    </row>
    <row r="5028" spans="1:7" hidden="1" x14ac:dyDescent="0.3">
      <c r="A5028" s="356">
        <v>111422</v>
      </c>
      <c r="B5028" s="356">
        <v>896</v>
      </c>
      <c r="C5028" s="356" t="s">
        <v>381</v>
      </c>
      <c r="D5028" s="356">
        <v>8964153</v>
      </c>
      <c r="E5028" s="356" t="s">
        <v>7815</v>
      </c>
      <c r="F5028" s="356"/>
      <c r="G5028" s="355">
        <v>30966.25</v>
      </c>
    </row>
    <row r="5029" spans="1:7" hidden="1" x14ac:dyDescent="0.3">
      <c r="A5029" s="356">
        <v>111424</v>
      </c>
      <c r="B5029" s="356">
        <v>896</v>
      </c>
      <c r="C5029" s="356" t="s">
        <v>381</v>
      </c>
      <c r="D5029" s="356">
        <v>8964158</v>
      </c>
      <c r="E5029" s="356" t="s">
        <v>7814</v>
      </c>
      <c r="F5029" s="356"/>
      <c r="G5029" s="355">
        <v>27377.5</v>
      </c>
    </row>
    <row r="5030" spans="1:7" hidden="1" x14ac:dyDescent="0.3">
      <c r="A5030" s="356">
        <v>111429</v>
      </c>
      <c r="B5030" s="356">
        <v>896</v>
      </c>
      <c r="C5030" s="356" t="s">
        <v>381</v>
      </c>
      <c r="D5030" s="356">
        <v>8964167</v>
      </c>
      <c r="E5030" s="356" t="s">
        <v>7813</v>
      </c>
      <c r="F5030" s="356"/>
      <c r="G5030" s="355">
        <v>32080</v>
      </c>
    </row>
    <row r="5031" spans="1:7" hidden="1" x14ac:dyDescent="0.3">
      <c r="A5031" s="356">
        <v>111430</v>
      </c>
      <c r="B5031" s="356">
        <v>877</v>
      </c>
      <c r="C5031" s="356" t="s">
        <v>1042</v>
      </c>
      <c r="D5031" s="356">
        <v>8774200</v>
      </c>
      <c r="E5031" s="356" t="s">
        <v>7812</v>
      </c>
      <c r="F5031" s="356"/>
      <c r="G5031" s="355">
        <v>23659.38</v>
      </c>
    </row>
    <row r="5032" spans="1:7" hidden="1" x14ac:dyDescent="0.3">
      <c r="A5032" s="356">
        <v>111440</v>
      </c>
      <c r="B5032" s="356">
        <v>896</v>
      </c>
      <c r="C5032" s="356" t="s">
        <v>381</v>
      </c>
      <c r="D5032" s="356">
        <v>8964221</v>
      </c>
      <c r="E5032" s="356" t="s">
        <v>7811</v>
      </c>
      <c r="F5032" s="356"/>
      <c r="G5032" s="355">
        <v>27703.75</v>
      </c>
    </row>
    <row r="5033" spans="1:7" hidden="1" x14ac:dyDescent="0.3">
      <c r="A5033" s="356">
        <v>111450</v>
      </c>
      <c r="B5033" s="356">
        <v>896</v>
      </c>
      <c r="C5033" s="356" t="s">
        <v>381</v>
      </c>
      <c r="D5033" s="356">
        <v>8964610</v>
      </c>
      <c r="E5033" s="356" t="s">
        <v>7810</v>
      </c>
      <c r="F5033" s="356" t="s">
        <v>294</v>
      </c>
      <c r="G5033" s="355">
        <v>28085.4</v>
      </c>
    </row>
    <row r="5034" spans="1:7" hidden="1" x14ac:dyDescent="0.3">
      <c r="A5034" s="356">
        <v>111451</v>
      </c>
      <c r="B5034" s="356">
        <v>896</v>
      </c>
      <c r="C5034" s="356" t="s">
        <v>381</v>
      </c>
      <c r="D5034" s="356">
        <v>8964611</v>
      </c>
      <c r="E5034" s="356" t="s">
        <v>7809</v>
      </c>
      <c r="F5034" s="356" t="s">
        <v>294</v>
      </c>
      <c r="G5034" s="355">
        <v>20989.8</v>
      </c>
    </row>
    <row r="5035" spans="1:7" hidden="1" x14ac:dyDescent="0.3">
      <c r="A5035" s="356">
        <v>111454</v>
      </c>
      <c r="B5035" s="356">
        <v>877</v>
      </c>
      <c r="C5035" s="356" t="s">
        <v>1042</v>
      </c>
      <c r="D5035" s="356">
        <v>8774622</v>
      </c>
      <c r="E5035" s="356" t="s">
        <v>7808</v>
      </c>
      <c r="F5035" s="356" t="s">
        <v>294</v>
      </c>
      <c r="G5035" s="355">
        <v>22326.3</v>
      </c>
    </row>
    <row r="5036" spans="1:7" hidden="1" x14ac:dyDescent="0.3">
      <c r="A5036" s="356">
        <v>111456</v>
      </c>
      <c r="B5036" s="356">
        <v>877</v>
      </c>
      <c r="C5036" s="356" t="s">
        <v>1042</v>
      </c>
      <c r="D5036" s="356">
        <v>8774624</v>
      </c>
      <c r="E5036" s="356" t="s">
        <v>7807</v>
      </c>
      <c r="F5036" s="356" t="s">
        <v>294</v>
      </c>
      <c r="G5036" s="355">
        <v>19064.03</v>
      </c>
    </row>
    <row r="5037" spans="1:7" hidden="1" x14ac:dyDescent="0.3">
      <c r="A5037" s="356">
        <v>111457</v>
      </c>
      <c r="B5037" s="356">
        <v>876</v>
      </c>
      <c r="C5037" s="356" t="s">
        <v>569</v>
      </c>
      <c r="D5037" s="356">
        <v>8764625</v>
      </c>
      <c r="E5037" s="356" t="s">
        <v>7806</v>
      </c>
      <c r="F5037" s="356" t="s">
        <v>294</v>
      </c>
      <c r="G5037" s="355">
        <v>31347.68</v>
      </c>
    </row>
    <row r="5038" spans="1:7" hidden="1" x14ac:dyDescent="0.3">
      <c r="A5038" s="356">
        <v>111459</v>
      </c>
      <c r="B5038" s="356">
        <v>895</v>
      </c>
      <c r="C5038" s="356" t="s">
        <v>438</v>
      </c>
      <c r="D5038" s="356">
        <v>8955200</v>
      </c>
      <c r="E5038" s="356" t="s">
        <v>7805</v>
      </c>
      <c r="F5038" s="356" t="s">
        <v>294</v>
      </c>
      <c r="G5038" s="355">
        <v>4806</v>
      </c>
    </row>
    <row r="5039" spans="1:7" hidden="1" x14ac:dyDescent="0.3">
      <c r="A5039" s="356">
        <v>111461</v>
      </c>
      <c r="B5039" s="356">
        <v>896</v>
      </c>
      <c r="C5039" s="356" t="s">
        <v>381</v>
      </c>
      <c r="D5039" s="356">
        <v>8965202</v>
      </c>
      <c r="E5039" s="356" t="s">
        <v>3370</v>
      </c>
      <c r="F5039" s="356" t="s">
        <v>294</v>
      </c>
      <c r="G5039" s="355">
        <v>7479</v>
      </c>
    </row>
    <row r="5040" spans="1:7" hidden="1" x14ac:dyDescent="0.3">
      <c r="A5040" s="356">
        <v>111462</v>
      </c>
      <c r="B5040" s="356">
        <v>895</v>
      </c>
      <c r="C5040" s="356" t="s">
        <v>438</v>
      </c>
      <c r="D5040" s="356">
        <v>8955203</v>
      </c>
      <c r="E5040" s="356" t="s">
        <v>7804</v>
      </c>
      <c r="F5040" s="356" t="s">
        <v>294</v>
      </c>
      <c r="G5040" s="355">
        <v>4635.8999999999996</v>
      </c>
    </row>
    <row r="5041" spans="1:7" hidden="1" x14ac:dyDescent="0.3">
      <c r="A5041" s="356">
        <v>111494</v>
      </c>
      <c r="B5041" s="356">
        <v>896</v>
      </c>
      <c r="C5041" s="356" t="s">
        <v>381</v>
      </c>
      <c r="D5041" s="356">
        <v>8967000</v>
      </c>
      <c r="E5041" s="356" t="s">
        <v>7803</v>
      </c>
      <c r="F5041" s="356"/>
      <c r="G5041" s="355">
        <v>7645</v>
      </c>
    </row>
    <row r="5042" spans="1:7" hidden="1" x14ac:dyDescent="0.3">
      <c r="A5042" s="356">
        <v>111495</v>
      </c>
      <c r="B5042" s="356">
        <v>877</v>
      </c>
      <c r="C5042" s="356" t="s">
        <v>1042</v>
      </c>
      <c r="D5042" s="356">
        <v>8777001</v>
      </c>
      <c r="E5042" s="356" t="s">
        <v>7802</v>
      </c>
      <c r="F5042" s="356"/>
      <c r="G5042" s="355">
        <v>10311.25</v>
      </c>
    </row>
    <row r="5043" spans="1:7" hidden="1" x14ac:dyDescent="0.3">
      <c r="A5043" s="356">
        <v>111496</v>
      </c>
      <c r="B5043" s="356">
        <v>877</v>
      </c>
      <c r="C5043" s="356" t="s">
        <v>1042</v>
      </c>
      <c r="D5043" s="356">
        <v>8777002</v>
      </c>
      <c r="E5043" s="356" t="s">
        <v>7801</v>
      </c>
      <c r="F5043" s="356"/>
      <c r="G5043" s="355">
        <v>7071.25</v>
      </c>
    </row>
    <row r="5044" spans="1:7" hidden="1" x14ac:dyDescent="0.3">
      <c r="A5044" s="357">
        <v>111501</v>
      </c>
      <c r="B5044" s="357">
        <v>877</v>
      </c>
      <c r="C5044" s="357" t="s">
        <v>1042</v>
      </c>
      <c r="D5044" s="357">
        <v>8777103</v>
      </c>
      <c r="E5044" s="357" t="s">
        <v>7800</v>
      </c>
      <c r="F5044" s="357"/>
      <c r="G5044" s="358">
        <v>6227.5</v>
      </c>
    </row>
    <row r="5045" spans="1:7" hidden="1" x14ac:dyDescent="0.3">
      <c r="A5045" s="357">
        <v>111503</v>
      </c>
      <c r="B5045" s="357">
        <v>896</v>
      </c>
      <c r="C5045" s="357" t="s">
        <v>381</v>
      </c>
      <c r="D5045" s="357">
        <v>8967106</v>
      </c>
      <c r="E5045" s="357" t="s">
        <v>7799</v>
      </c>
      <c r="F5045" s="357"/>
      <c r="G5045" s="358">
        <v>7408.75</v>
      </c>
    </row>
    <row r="5046" spans="1:7" hidden="1" x14ac:dyDescent="0.3">
      <c r="A5046" s="356">
        <v>111504</v>
      </c>
      <c r="B5046" s="356">
        <v>896</v>
      </c>
      <c r="C5046" s="356" t="s">
        <v>381</v>
      </c>
      <c r="D5046" s="356">
        <v>8967108</v>
      </c>
      <c r="E5046" s="356" t="s">
        <v>1654</v>
      </c>
      <c r="F5046" s="356"/>
      <c r="G5046" s="355">
        <v>9602.5</v>
      </c>
    </row>
    <row r="5047" spans="1:7" hidden="1" x14ac:dyDescent="0.3">
      <c r="A5047" s="356">
        <v>111505</v>
      </c>
      <c r="B5047" s="356">
        <v>896</v>
      </c>
      <c r="C5047" s="356" t="s">
        <v>381</v>
      </c>
      <c r="D5047" s="356">
        <v>8967109</v>
      </c>
      <c r="E5047" s="356" t="s">
        <v>7798</v>
      </c>
      <c r="F5047" s="356"/>
      <c r="G5047" s="355">
        <v>8131</v>
      </c>
    </row>
    <row r="5048" spans="1:7" hidden="1" x14ac:dyDescent="0.3">
      <c r="A5048" s="356">
        <v>111507</v>
      </c>
      <c r="B5048" s="356">
        <v>895</v>
      </c>
      <c r="C5048" s="356" t="s">
        <v>438</v>
      </c>
      <c r="D5048" s="356">
        <v>8957111</v>
      </c>
      <c r="E5048" s="356" t="s">
        <v>7797</v>
      </c>
      <c r="F5048" s="356"/>
      <c r="G5048" s="355">
        <v>8860</v>
      </c>
    </row>
    <row r="5049" spans="1:7" hidden="1" x14ac:dyDescent="0.3">
      <c r="A5049" s="356">
        <v>111508</v>
      </c>
      <c r="B5049" s="356">
        <v>895</v>
      </c>
      <c r="C5049" s="356" t="s">
        <v>438</v>
      </c>
      <c r="D5049" s="356">
        <v>8957112</v>
      </c>
      <c r="E5049" s="356" t="s">
        <v>7796</v>
      </c>
      <c r="F5049" s="356"/>
      <c r="G5049" s="355">
        <v>6700</v>
      </c>
    </row>
    <row r="5050" spans="1:7" hidden="1" x14ac:dyDescent="0.3">
      <c r="A5050" s="356">
        <v>111510</v>
      </c>
      <c r="B5050" s="356">
        <v>896</v>
      </c>
      <c r="C5050" s="356" t="s">
        <v>381</v>
      </c>
      <c r="D5050" s="356">
        <v>8967115</v>
      </c>
      <c r="E5050" s="356" t="s">
        <v>7795</v>
      </c>
      <c r="F5050" s="356"/>
      <c r="G5050" s="355">
        <v>5485</v>
      </c>
    </row>
    <row r="5051" spans="1:7" hidden="1" x14ac:dyDescent="0.3">
      <c r="A5051" s="356">
        <v>111511</v>
      </c>
      <c r="B5051" s="356">
        <v>896</v>
      </c>
      <c r="C5051" s="356" t="s">
        <v>381</v>
      </c>
      <c r="D5051" s="356">
        <v>8967118</v>
      </c>
      <c r="E5051" s="356" t="s">
        <v>7794</v>
      </c>
      <c r="F5051" s="356"/>
      <c r="G5051" s="355">
        <v>8387.5</v>
      </c>
    </row>
    <row r="5052" spans="1:7" hidden="1" x14ac:dyDescent="0.3">
      <c r="A5052" s="357">
        <v>111513</v>
      </c>
      <c r="B5052" s="357">
        <v>896</v>
      </c>
      <c r="C5052" s="357" t="s">
        <v>381</v>
      </c>
      <c r="D5052" s="357">
        <v>8967120</v>
      </c>
      <c r="E5052" s="357" t="s">
        <v>7793</v>
      </c>
      <c r="F5052" s="357"/>
      <c r="G5052" s="358">
        <v>5653.75</v>
      </c>
    </row>
    <row r="5053" spans="1:7" hidden="1" x14ac:dyDescent="0.3">
      <c r="A5053" s="356">
        <v>111514</v>
      </c>
      <c r="B5053" s="356">
        <v>876</v>
      </c>
      <c r="C5053" s="356" t="s">
        <v>569</v>
      </c>
      <c r="D5053" s="356">
        <v>8767200</v>
      </c>
      <c r="E5053" s="356" t="s">
        <v>7792</v>
      </c>
      <c r="F5053" s="356"/>
      <c r="G5053" s="355">
        <v>6382.75</v>
      </c>
    </row>
    <row r="5054" spans="1:7" hidden="1" x14ac:dyDescent="0.3">
      <c r="A5054" s="356">
        <v>111515</v>
      </c>
      <c r="B5054" s="356">
        <v>876</v>
      </c>
      <c r="C5054" s="356" t="s">
        <v>569</v>
      </c>
      <c r="D5054" s="356">
        <v>8767202</v>
      </c>
      <c r="E5054" s="356" t="s">
        <v>7791</v>
      </c>
      <c r="F5054" s="356"/>
      <c r="G5054" s="355">
        <v>7510</v>
      </c>
    </row>
    <row r="5055" spans="1:7" hidden="1" x14ac:dyDescent="0.3">
      <c r="A5055" s="356">
        <v>111517</v>
      </c>
      <c r="B5055" s="356">
        <v>896</v>
      </c>
      <c r="C5055" s="356" t="s">
        <v>381</v>
      </c>
      <c r="D5055" s="356">
        <v>8967208</v>
      </c>
      <c r="E5055" s="356" t="s">
        <v>7790</v>
      </c>
      <c r="F5055" s="356"/>
      <c r="G5055" s="355">
        <v>6767.5</v>
      </c>
    </row>
    <row r="5056" spans="1:7" hidden="1" x14ac:dyDescent="0.3">
      <c r="A5056" s="356">
        <v>111520</v>
      </c>
      <c r="B5056" s="356">
        <v>807</v>
      </c>
      <c r="C5056" s="356" t="s">
        <v>847</v>
      </c>
      <c r="D5056" s="356">
        <v>8071100</v>
      </c>
      <c r="E5056" s="356" t="s">
        <v>7789</v>
      </c>
      <c r="F5056" s="356"/>
      <c r="G5056" s="355">
        <v>6463.75</v>
      </c>
    </row>
    <row r="5057" spans="1:7" hidden="1" x14ac:dyDescent="0.3">
      <c r="A5057" s="356">
        <v>111521</v>
      </c>
      <c r="B5057" s="356">
        <v>808</v>
      </c>
      <c r="C5057" s="356" t="s">
        <v>700</v>
      </c>
      <c r="D5057" s="356">
        <v>8081101</v>
      </c>
      <c r="E5057" s="356" t="s">
        <v>7788</v>
      </c>
      <c r="F5057" s="356"/>
      <c r="G5057" s="355">
        <v>5991.25</v>
      </c>
    </row>
    <row r="5058" spans="1:7" hidden="1" x14ac:dyDescent="0.3">
      <c r="A5058" s="356">
        <v>111523</v>
      </c>
      <c r="B5058" s="356">
        <v>808</v>
      </c>
      <c r="C5058" s="356" t="s">
        <v>700</v>
      </c>
      <c r="D5058" s="356">
        <v>8082004</v>
      </c>
      <c r="E5058" s="356" t="s">
        <v>7787</v>
      </c>
      <c r="F5058" s="356"/>
      <c r="G5058" s="355">
        <v>4933.75</v>
      </c>
    </row>
    <row r="5059" spans="1:7" hidden="1" x14ac:dyDescent="0.3">
      <c r="A5059" s="356">
        <v>111524</v>
      </c>
      <c r="B5059" s="356">
        <v>808</v>
      </c>
      <c r="C5059" s="356" t="s">
        <v>700</v>
      </c>
      <c r="D5059" s="356">
        <v>8082005</v>
      </c>
      <c r="E5059" s="356" t="s">
        <v>7786</v>
      </c>
      <c r="F5059" s="356"/>
      <c r="G5059" s="355">
        <v>8905</v>
      </c>
    </row>
    <row r="5060" spans="1:7" hidden="1" x14ac:dyDescent="0.3">
      <c r="A5060" s="356">
        <v>111531</v>
      </c>
      <c r="B5060" s="356">
        <v>807</v>
      </c>
      <c r="C5060" s="356" t="s">
        <v>847</v>
      </c>
      <c r="D5060" s="356">
        <v>8072016</v>
      </c>
      <c r="E5060" s="356" t="s">
        <v>7785</v>
      </c>
      <c r="F5060" s="356"/>
      <c r="G5060" s="355">
        <v>5143</v>
      </c>
    </row>
    <row r="5061" spans="1:7" hidden="1" x14ac:dyDescent="0.3">
      <c r="A5061" s="356">
        <v>111533</v>
      </c>
      <c r="B5061" s="356">
        <v>807</v>
      </c>
      <c r="C5061" s="356" t="s">
        <v>847</v>
      </c>
      <c r="D5061" s="356">
        <v>8072018</v>
      </c>
      <c r="E5061" s="356" t="s">
        <v>7784</v>
      </c>
      <c r="F5061" s="356"/>
      <c r="G5061" s="355">
        <v>6273.4</v>
      </c>
    </row>
    <row r="5062" spans="1:7" hidden="1" x14ac:dyDescent="0.3">
      <c r="A5062" s="356">
        <v>111535</v>
      </c>
      <c r="B5062" s="356">
        <v>808</v>
      </c>
      <c r="C5062" s="356" t="s">
        <v>700</v>
      </c>
      <c r="D5062" s="356">
        <v>8082022</v>
      </c>
      <c r="E5062" s="356" t="s">
        <v>4888</v>
      </c>
      <c r="F5062" s="356"/>
      <c r="G5062" s="355">
        <v>6322.9</v>
      </c>
    </row>
    <row r="5063" spans="1:7" hidden="1" x14ac:dyDescent="0.3">
      <c r="A5063" s="356">
        <v>111539</v>
      </c>
      <c r="B5063" s="356">
        <v>808</v>
      </c>
      <c r="C5063" s="356" t="s">
        <v>700</v>
      </c>
      <c r="D5063" s="356">
        <v>8082030</v>
      </c>
      <c r="E5063" s="356" t="s">
        <v>7783</v>
      </c>
      <c r="F5063" s="356"/>
      <c r="G5063" s="355">
        <v>6432.25</v>
      </c>
    </row>
    <row r="5064" spans="1:7" hidden="1" x14ac:dyDescent="0.3">
      <c r="A5064" s="356">
        <v>111540</v>
      </c>
      <c r="B5064" s="356">
        <v>808</v>
      </c>
      <c r="C5064" s="356" t="s">
        <v>700</v>
      </c>
      <c r="D5064" s="356">
        <v>8082032</v>
      </c>
      <c r="E5064" s="356" t="s">
        <v>7782</v>
      </c>
      <c r="F5064" s="356"/>
      <c r="G5064" s="355">
        <v>7053.25</v>
      </c>
    </row>
    <row r="5065" spans="1:7" hidden="1" x14ac:dyDescent="0.3">
      <c r="A5065" s="356">
        <v>111549</v>
      </c>
      <c r="B5065" s="356">
        <v>808</v>
      </c>
      <c r="C5065" s="356" t="s">
        <v>700</v>
      </c>
      <c r="D5065" s="356">
        <v>8082056</v>
      </c>
      <c r="E5065" s="356" t="s">
        <v>7781</v>
      </c>
      <c r="F5065" s="356"/>
      <c r="G5065" s="355">
        <v>8653</v>
      </c>
    </row>
    <row r="5066" spans="1:7" hidden="1" x14ac:dyDescent="0.3">
      <c r="A5066" s="356">
        <v>111550</v>
      </c>
      <c r="B5066" s="356">
        <v>808</v>
      </c>
      <c r="C5066" s="356" t="s">
        <v>700</v>
      </c>
      <c r="D5066" s="356">
        <v>8082057</v>
      </c>
      <c r="E5066" s="356" t="s">
        <v>7780</v>
      </c>
      <c r="F5066" s="356"/>
      <c r="G5066" s="355">
        <v>8530.94</v>
      </c>
    </row>
    <row r="5067" spans="1:7" hidden="1" x14ac:dyDescent="0.3">
      <c r="A5067" s="356">
        <v>111562</v>
      </c>
      <c r="B5067" s="356">
        <v>808</v>
      </c>
      <c r="C5067" s="356" t="s">
        <v>700</v>
      </c>
      <c r="D5067" s="356">
        <v>8082080</v>
      </c>
      <c r="E5067" s="356" t="s">
        <v>7779</v>
      </c>
      <c r="F5067" s="356"/>
      <c r="G5067" s="355">
        <v>6056.95</v>
      </c>
    </row>
    <row r="5068" spans="1:7" hidden="1" x14ac:dyDescent="0.3">
      <c r="A5068" s="356">
        <v>111577</v>
      </c>
      <c r="B5068" s="356">
        <v>806</v>
      </c>
      <c r="C5068" s="356" t="s">
        <v>970</v>
      </c>
      <c r="D5068" s="356">
        <v>8062120</v>
      </c>
      <c r="E5068" s="356" t="s">
        <v>2669</v>
      </c>
      <c r="F5068" s="356"/>
      <c r="G5068" s="355">
        <v>9008.5</v>
      </c>
    </row>
    <row r="5069" spans="1:7" hidden="1" x14ac:dyDescent="0.3">
      <c r="A5069" s="356">
        <v>111580</v>
      </c>
      <c r="B5069" s="356">
        <v>806</v>
      </c>
      <c r="C5069" s="356" t="s">
        <v>970</v>
      </c>
      <c r="D5069" s="356">
        <v>8062124</v>
      </c>
      <c r="E5069" s="356" t="s">
        <v>5108</v>
      </c>
      <c r="F5069" s="356"/>
      <c r="G5069" s="355">
        <v>7813.75</v>
      </c>
    </row>
    <row r="5070" spans="1:7" hidden="1" x14ac:dyDescent="0.3">
      <c r="A5070" s="356">
        <v>111581</v>
      </c>
      <c r="B5070" s="356">
        <v>805</v>
      </c>
      <c r="C5070" s="356" t="s">
        <v>419</v>
      </c>
      <c r="D5070" s="356">
        <v>8052126</v>
      </c>
      <c r="E5070" s="356" t="s">
        <v>7778</v>
      </c>
      <c r="F5070" s="356"/>
      <c r="G5070" s="355">
        <v>5554.75</v>
      </c>
    </row>
    <row r="5071" spans="1:7" hidden="1" x14ac:dyDescent="0.3">
      <c r="A5071" s="356">
        <v>111585</v>
      </c>
      <c r="B5071" s="356">
        <v>806</v>
      </c>
      <c r="C5071" s="356" t="s">
        <v>970</v>
      </c>
      <c r="D5071" s="356">
        <v>8062138</v>
      </c>
      <c r="E5071" s="356" t="s">
        <v>7777</v>
      </c>
      <c r="F5071" s="356"/>
      <c r="G5071" s="355">
        <v>7323.25</v>
      </c>
    </row>
    <row r="5072" spans="1:7" hidden="1" x14ac:dyDescent="0.3">
      <c r="A5072" s="356">
        <v>111586</v>
      </c>
      <c r="B5072" s="356">
        <v>806</v>
      </c>
      <c r="C5072" s="356" t="s">
        <v>970</v>
      </c>
      <c r="D5072" s="356">
        <v>8062139</v>
      </c>
      <c r="E5072" s="356" t="s">
        <v>7776</v>
      </c>
      <c r="F5072" s="356"/>
      <c r="G5072" s="355">
        <v>9280.75</v>
      </c>
    </row>
    <row r="5073" spans="1:7" hidden="1" x14ac:dyDescent="0.3">
      <c r="A5073" s="356">
        <v>111587</v>
      </c>
      <c r="B5073" s="356">
        <v>806</v>
      </c>
      <c r="C5073" s="356" t="s">
        <v>970</v>
      </c>
      <c r="D5073" s="356">
        <v>8062141</v>
      </c>
      <c r="E5073" s="356" t="s">
        <v>7775</v>
      </c>
      <c r="F5073" s="356"/>
      <c r="G5073" s="355">
        <v>10644.25</v>
      </c>
    </row>
    <row r="5074" spans="1:7" hidden="1" x14ac:dyDescent="0.3">
      <c r="A5074" s="356">
        <v>111590</v>
      </c>
      <c r="B5074" s="356">
        <v>805</v>
      </c>
      <c r="C5074" s="356" t="s">
        <v>419</v>
      </c>
      <c r="D5074" s="356">
        <v>8052153</v>
      </c>
      <c r="E5074" s="356" t="s">
        <v>7774</v>
      </c>
      <c r="F5074" s="356"/>
      <c r="G5074" s="355">
        <v>8140</v>
      </c>
    </row>
    <row r="5075" spans="1:7" hidden="1" x14ac:dyDescent="0.3">
      <c r="A5075" s="356">
        <v>111600</v>
      </c>
      <c r="B5075" s="356">
        <v>805</v>
      </c>
      <c r="C5075" s="356" t="s">
        <v>419</v>
      </c>
      <c r="D5075" s="356">
        <v>8052187</v>
      </c>
      <c r="E5075" s="356" t="s">
        <v>7773</v>
      </c>
      <c r="F5075" s="356"/>
      <c r="G5075" s="355">
        <v>8887</v>
      </c>
    </row>
    <row r="5076" spans="1:7" hidden="1" x14ac:dyDescent="0.3">
      <c r="A5076" s="356">
        <v>111601</v>
      </c>
      <c r="B5076" s="356">
        <v>805</v>
      </c>
      <c r="C5076" s="356" t="s">
        <v>419</v>
      </c>
      <c r="D5076" s="356">
        <v>8052189</v>
      </c>
      <c r="E5076" s="356" t="s">
        <v>7772</v>
      </c>
      <c r="F5076" s="356"/>
      <c r="G5076" s="355">
        <v>9132.25</v>
      </c>
    </row>
    <row r="5077" spans="1:7" hidden="1" x14ac:dyDescent="0.3">
      <c r="A5077" s="357">
        <v>111605</v>
      </c>
      <c r="B5077" s="357">
        <v>805</v>
      </c>
      <c r="C5077" s="357" t="s">
        <v>419</v>
      </c>
      <c r="D5077" s="357">
        <v>8052211</v>
      </c>
      <c r="E5077" s="357" t="s">
        <v>7771</v>
      </c>
      <c r="F5077" s="357"/>
      <c r="G5077" s="358">
        <v>7462.75</v>
      </c>
    </row>
    <row r="5078" spans="1:7" hidden="1" x14ac:dyDescent="0.3">
      <c r="A5078" s="356">
        <v>111612</v>
      </c>
      <c r="B5078" s="356">
        <v>805</v>
      </c>
      <c r="C5078" s="356" t="s">
        <v>419</v>
      </c>
      <c r="D5078" s="356">
        <v>8052236</v>
      </c>
      <c r="E5078" s="356" t="s">
        <v>7770</v>
      </c>
      <c r="F5078" s="356"/>
      <c r="G5078" s="355">
        <v>9063.17</v>
      </c>
    </row>
    <row r="5079" spans="1:7" hidden="1" x14ac:dyDescent="0.3">
      <c r="A5079" s="356">
        <v>111614</v>
      </c>
      <c r="B5079" s="356">
        <v>805</v>
      </c>
      <c r="C5079" s="356" t="s">
        <v>419</v>
      </c>
      <c r="D5079" s="356">
        <v>8052238</v>
      </c>
      <c r="E5079" s="356" t="s">
        <v>6436</v>
      </c>
      <c r="F5079" s="356"/>
      <c r="G5079" s="355">
        <v>8353.75</v>
      </c>
    </row>
    <row r="5080" spans="1:7" hidden="1" x14ac:dyDescent="0.3">
      <c r="A5080" s="356">
        <v>111618</v>
      </c>
      <c r="B5080" s="356">
        <v>807</v>
      </c>
      <c r="C5080" s="356" t="s">
        <v>847</v>
      </c>
      <c r="D5080" s="356">
        <v>8072311</v>
      </c>
      <c r="E5080" s="356" t="s">
        <v>7769</v>
      </c>
      <c r="F5080" s="356"/>
      <c r="G5080" s="355">
        <v>7219.75</v>
      </c>
    </row>
    <row r="5081" spans="1:7" hidden="1" x14ac:dyDescent="0.3">
      <c r="A5081" s="356">
        <v>111626</v>
      </c>
      <c r="B5081" s="356">
        <v>806</v>
      </c>
      <c r="C5081" s="356" t="s">
        <v>970</v>
      </c>
      <c r="D5081" s="356">
        <v>8062326</v>
      </c>
      <c r="E5081" s="356" t="s">
        <v>7768</v>
      </c>
      <c r="F5081" s="356"/>
      <c r="G5081" s="355">
        <v>7764.25</v>
      </c>
    </row>
    <row r="5082" spans="1:7" hidden="1" x14ac:dyDescent="0.3">
      <c r="A5082" s="356">
        <v>111632</v>
      </c>
      <c r="B5082" s="356">
        <v>806</v>
      </c>
      <c r="C5082" s="356" t="s">
        <v>970</v>
      </c>
      <c r="D5082" s="356">
        <v>8062332</v>
      </c>
      <c r="E5082" s="356" t="s">
        <v>7767</v>
      </c>
      <c r="F5082" s="356"/>
      <c r="G5082" s="355">
        <v>10507</v>
      </c>
    </row>
    <row r="5083" spans="1:7" hidden="1" x14ac:dyDescent="0.3">
      <c r="A5083" s="356">
        <v>111638</v>
      </c>
      <c r="B5083" s="356">
        <v>807</v>
      </c>
      <c r="C5083" s="356" t="s">
        <v>847</v>
      </c>
      <c r="D5083" s="356">
        <v>8072339</v>
      </c>
      <c r="E5083" s="356" t="s">
        <v>7766</v>
      </c>
      <c r="F5083" s="356"/>
      <c r="G5083" s="355">
        <v>8108.5</v>
      </c>
    </row>
    <row r="5084" spans="1:7" hidden="1" x14ac:dyDescent="0.3">
      <c r="A5084" s="356">
        <v>111640</v>
      </c>
      <c r="B5084" s="356">
        <v>805</v>
      </c>
      <c r="C5084" s="356" t="s">
        <v>419</v>
      </c>
      <c r="D5084" s="356">
        <v>8052341</v>
      </c>
      <c r="E5084" s="356" t="s">
        <v>7765</v>
      </c>
      <c r="F5084" s="356"/>
      <c r="G5084" s="355">
        <v>6765.25</v>
      </c>
    </row>
    <row r="5085" spans="1:7" hidden="1" x14ac:dyDescent="0.3">
      <c r="A5085" s="356">
        <v>111641</v>
      </c>
      <c r="B5085" s="356">
        <v>805</v>
      </c>
      <c r="C5085" s="356" t="s">
        <v>419</v>
      </c>
      <c r="D5085" s="356">
        <v>8052342</v>
      </c>
      <c r="E5085" s="356" t="s">
        <v>7764</v>
      </c>
      <c r="F5085" s="356"/>
      <c r="G5085" s="355">
        <v>8603.5</v>
      </c>
    </row>
    <row r="5086" spans="1:7" hidden="1" x14ac:dyDescent="0.3">
      <c r="A5086" s="356">
        <v>111644</v>
      </c>
      <c r="B5086" s="356">
        <v>808</v>
      </c>
      <c r="C5086" s="356" t="s">
        <v>700</v>
      </c>
      <c r="D5086" s="356">
        <v>8082345</v>
      </c>
      <c r="E5086" s="356" t="s">
        <v>7763</v>
      </c>
      <c r="F5086" s="356"/>
      <c r="G5086" s="355">
        <v>8491</v>
      </c>
    </row>
    <row r="5087" spans="1:7" hidden="1" x14ac:dyDescent="0.3">
      <c r="A5087" s="356">
        <v>111660</v>
      </c>
      <c r="B5087" s="356">
        <v>808</v>
      </c>
      <c r="C5087" s="356" t="s">
        <v>700</v>
      </c>
      <c r="D5087" s="356">
        <v>8082363</v>
      </c>
      <c r="E5087" s="356" t="s">
        <v>7762</v>
      </c>
      <c r="F5087" s="356"/>
      <c r="G5087" s="355">
        <v>7188.25</v>
      </c>
    </row>
    <row r="5088" spans="1:7" hidden="1" x14ac:dyDescent="0.3">
      <c r="A5088" s="356">
        <v>111661</v>
      </c>
      <c r="B5088" s="356">
        <v>805</v>
      </c>
      <c r="C5088" s="356" t="s">
        <v>419</v>
      </c>
      <c r="D5088" s="356">
        <v>8052364</v>
      </c>
      <c r="E5088" s="356" t="s">
        <v>1400</v>
      </c>
      <c r="F5088" s="356"/>
      <c r="G5088" s="355">
        <v>8254.75</v>
      </c>
    </row>
    <row r="5089" spans="1:7" hidden="1" x14ac:dyDescent="0.3">
      <c r="A5089" s="356">
        <v>111662</v>
      </c>
      <c r="B5089" s="356">
        <v>807</v>
      </c>
      <c r="C5089" s="356" t="s">
        <v>847</v>
      </c>
      <c r="D5089" s="356">
        <v>8072365</v>
      </c>
      <c r="E5089" s="356" t="s">
        <v>7168</v>
      </c>
      <c r="F5089" s="356"/>
      <c r="G5089" s="355">
        <v>7956.4</v>
      </c>
    </row>
    <row r="5090" spans="1:7" hidden="1" x14ac:dyDescent="0.3">
      <c r="A5090" s="356">
        <v>111663</v>
      </c>
      <c r="B5090" s="356">
        <v>807</v>
      </c>
      <c r="C5090" s="356" t="s">
        <v>847</v>
      </c>
      <c r="D5090" s="356">
        <v>8072366</v>
      </c>
      <c r="E5090" s="356" t="s">
        <v>7761</v>
      </c>
      <c r="F5090" s="356"/>
      <c r="G5090" s="355">
        <v>8662</v>
      </c>
    </row>
    <row r="5091" spans="1:7" hidden="1" x14ac:dyDescent="0.3">
      <c r="A5091" s="356">
        <v>111667</v>
      </c>
      <c r="B5091" s="356">
        <v>808</v>
      </c>
      <c r="C5091" s="356" t="s">
        <v>700</v>
      </c>
      <c r="D5091" s="356">
        <v>8083000</v>
      </c>
      <c r="E5091" s="356" t="s">
        <v>7760</v>
      </c>
      <c r="F5091" s="356"/>
      <c r="G5091" s="355">
        <v>9976.9</v>
      </c>
    </row>
    <row r="5092" spans="1:7" hidden="1" x14ac:dyDescent="0.3">
      <c r="A5092" s="356">
        <v>111668</v>
      </c>
      <c r="B5092" s="356">
        <v>808</v>
      </c>
      <c r="C5092" s="356" t="s">
        <v>700</v>
      </c>
      <c r="D5092" s="356">
        <v>8083001</v>
      </c>
      <c r="E5092" s="356" t="s">
        <v>7759</v>
      </c>
      <c r="F5092" s="356"/>
      <c r="G5092" s="355">
        <v>6830.5</v>
      </c>
    </row>
    <row r="5093" spans="1:7" hidden="1" x14ac:dyDescent="0.3">
      <c r="A5093" s="357">
        <v>111673</v>
      </c>
      <c r="B5093" s="357">
        <v>805</v>
      </c>
      <c r="C5093" s="357" t="s">
        <v>419</v>
      </c>
      <c r="D5093" s="357">
        <v>8053006</v>
      </c>
      <c r="E5093" s="357" t="s">
        <v>7758</v>
      </c>
      <c r="F5093" s="357"/>
      <c r="G5093" s="358">
        <v>5139.8500000000004</v>
      </c>
    </row>
    <row r="5094" spans="1:7" hidden="1" x14ac:dyDescent="0.3">
      <c r="A5094" s="356">
        <v>111683</v>
      </c>
      <c r="B5094" s="356">
        <v>808</v>
      </c>
      <c r="C5094" s="356" t="s">
        <v>700</v>
      </c>
      <c r="D5094" s="356">
        <v>8083312</v>
      </c>
      <c r="E5094" s="356" t="s">
        <v>7757</v>
      </c>
      <c r="F5094" s="356" t="s">
        <v>294</v>
      </c>
      <c r="G5094" s="355">
        <v>6827.76</v>
      </c>
    </row>
    <row r="5095" spans="1:7" hidden="1" x14ac:dyDescent="0.3">
      <c r="A5095" s="356">
        <v>111687</v>
      </c>
      <c r="B5095" s="356">
        <v>808</v>
      </c>
      <c r="C5095" s="356" t="s">
        <v>700</v>
      </c>
      <c r="D5095" s="356">
        <v>8083316</v>
      </c>
      <c r="E5095" s="356" t="s">
        <v>7756</v>
      </c>
      <c r="F5095" s="356" t="s">
        <v>294</v>
      </c>
      <c r="G5095" s="355">
        <v>7809.48</v>
      </c>
    </row>
    <row r="5096" spans="1:7" hidden="1" x14ac:dyDescent="0.3">
      <c r="A5096" s="356">
        <v>111691</v>
      </c>
      <c r="B5096" s="356">
        <v>805</v>
      </c>
      <c r="C5096" s="356" t="s">
        <v>419</v>
      </c>
      <c r="D5096" s="356">
        <v>8053321</v>
      </c>
      <c r="E5096" s="356" t="s">
        <v>886</v>
      </c>
      <c r="F5096" s="356" t="s">
        <v>294</v>
      </c>
      <c r="G5096" s="355">
        <v>9882.27</v>
      </c>
    </row>
    <row r="5097" spans="1:7" hidden="1" x14ac:dyDescent="0.3">
      <c r="A5097" s="356">
        <v>111692</v>
      </c>
      <c r="B5097" s="356">
        <v>805</v>
      </c>
      <c r="C5097" s="356" t="s">
        <v>419</v>
      </c>
      <c r="D5097" s="356">
        <v>8053322</v>
      </c>
      <c r="E5097" s="356" t="s">
        <v>7755</v>
      </c>
      <c r="F5097" s="356" t="s">
        <v>294</v>
      </c>
      <c r="G5097" s="355">
        <v>7566.48</v>
      </c>
    </row>
    <row r="5098" spans="1:7" hidden="1" x14ac:dyDescent="0.3">
      <c r="A5098" s="356">
        <v>111693</v>
      </c>
      <c r="B5098" s="356">
        <v>805</v>
      </c>
      <c r="C5098" s="356" t="s">
        <v>419</v>
      </c>
      <c r="D5098" s="356">
        <v>8053323</v>
      </c>
      <c r="E5098" s="356" t="s">
        <v>5524</v>
      </c>
      <c r="F5098" s="356" t="s">
        <v>294</v>
      </c>
      <c r="G5098" s="355">
        <v>5909.71</v>
      </c>
    </row>
    <row r="5099" spans="1:7" hidden="1" x14ac:dyDescent="0.3">
      <c r="A5099" s="356">
        <v>111694</v>
      </c>
      <c r="B5099" s="356">
        <v>805</v>
      </c>
      <c r="C5099" s="356" t="s">
        <v>419</v>
      </c>
      <c r="D5099" s="356">
        <v>8053324</v>
      </c>
      <c r="E5099" s="356" t="s">
        <v>7754</v>
      </c>
      <c r="F5099" s="356" t="s">
        <v>294</v>
      </c>
      <c r="G5099" s="355">
        <v>8441.2800000000007</v>
      </c>
    </row>
    <row r="5100" spans="1:7" hidden="1" x14ac:dyDescent="0.3">
      <c r="A5100" s="356">
        <v>111697</v>
      </c>
      <c r="B5100" s="356">
        <v>805</v>
      </c>
      <c r="C5100" s="356" t="s">
        <v>419</v>
      </c>
      <c r="D5100" s="356">
        <v>8053328</v>
      </c>
      <c r="E5100" s="356" t="s">
        <v>7753</v>
      </c>
      <c r="F5100" s="356" t="s">
        <v>294</v>
      </c>
      <c r="G5100" s="355">
        <v>6438.96</v>
      </c>
    </row>
    <row r="5101" spans="1:7" hidden="1" x14ac:dyDescent="0.3">
      <c r="A5101" s="356">
        <v>111698</v>
      </c>
      <c r="B5101" s="356">
        <v>805</v>
      </c>
      <c r="C5101" s="356" t="s">
        <v>419</v>
      </c>
      <c r="D5101" s="356">
        <v>8053329</v>
      </c>
      <c r="E5101" s="356" t="s">
        <v>134</v>
      </c>
      <c r="F5101" s="356" t="s">
        <v>294</v>
      </c>
      <c r="G5101" s="355">
        <v>7384.23</v>
      </c>
    </row>
    <row r="5102" spans="1:7" hidden="1" x14ac:dyDescent="0.3">
      <c r="A5102" s="356">
        <v>111720</v>
      </c>
      <c r="B5102" s="356">
        <v>808</v>
      </c>
      <c r="C5102" s="356" t="s">
        <v>700</v>
      </c>
      <c r="D5102" s="356">
        <v>8083392</v>
      </c>
      <c r="E5102" s="356" t="s">
        <v>7752</v>
      </c>
      <c r="F5102" s="356" t="s">
        <v>294</v>
      </c>
      <c r="G5102" s="355">
        <v>6551.71</v>
      </c>
    </row>
    <row r="5103" spans="1:7" hidden="1" x14ac:dyDescent="0.3">
      <c r="A5103" s="356">
        <v>111726</v>
      </c>
      <c r="B5103" s="356">
        <v>807</v>
      </c>
      <c r="C5103" s="356" t="s">
        <v>847</v>
      </c>
      <c r="D5103" s="356">
        <v>8074007</v>
      </c>
      <c r="E5103" s="356" t="s">
        <v>7751</v>
      </c>
      <c r="F5103" s="356"/>
      <c r="G5103" s="355">
        <v>12926.88</v>
      </c>
    </row>
    <row r="5104" spans="1:7" hidden="1" x14ac:dyDescent="0.3">
      <c r="A5104" s="356">
        <v>111731</v>
      </c>
      <c r="B5104" s="356">
        <v>808</v>
      </c>
      <c r="C5104" s="356" t="s">
        <v>700</v>
      </c>
      <c r="D5104" s="356">
        <v>8084102</v>
      </c>
      <c r="E5104" s="356" t="s">
        <v>7750</v>
      </c>
      <c r="F5104" s="356"/>
      <c r="G5104" s="355">
        <v>27338.12</v>
      </c>
    </row>
    <row r="5105" spans="1:7" hidden="1" x14ac:dyDescent="0.3">
      <c r="A5105" s="356">
        <v>111748</v>
      </c>
      <c r="B5105" s="356">
        <v>805</v>
      </c>
      <c r="C5105" s="356" t="s">
        <v>419</v>
      </c>
      <c r="D5105" s="356">
        <v>8054133</v>
      </c>
      <c r="E5105" s="356" t="s">
        <v>7749</v>
      </c>
      <c r="F5105" s="356"/>
      <c r="G5105" s="355">
        <v>22680.62</v>
      </c>
    </row>
    <row r="5106" spans="1:7" hidden="1" x14ac:dyDescent="0.3">
      <c r="A5106" s="356">
        <v>111773</v>
      </c>
      <c r="B5106" s="356">
        <v>806</v>
      </c>
      <c r="C5106" s="356" t="s">
        <v>970</v>
      </c>
      <c r="D5106" s="356">
        <v>8067003</v>
      </c>
      <c r="E5106" s="356" t="s">
        <v>7748</v>
      </c>
      <c r="F5106" s="356"/>
      <c r="G5106" s="355">
        <v>8745.25</v>
      </c>
    </row>
    <row r="5107" spans="1:7" hidden="1" x14ac:dyDescent="0.3">
      <c r="A5107" s="356">
        <v>111775</v>
      </c>
      <c r="B5107" s="356">
        <v>806</v>
      </c>
      <c r="C5107" s="356" t="s">
        <v>970</v>
      </c>
      <c r="D5107" s="356">
        <v>8067005</v>
      </c>
      <c r="E5107" s="356" t="s">
        <v>7747</v>
      </c>
      <c r="F5107" s="356"/>
      <c r="G5107" s="355">
        <v>6970</v>
      </c>
    </row>
    <row r="5108" spans="1:7" hidden="1" x14ac:dyDescent="0.3">
      <c r="A5108" s="356">
        <v>111777</v>
      </c>
      <c r="B5108" s="356">
        <v>807</v>
      </c>
      <c r="C5108" s="356" t="s">
        <v>847</v>
      </c>
      <c r="D5108" s="356">
        <v>8077008</v>
      </c>
      <c r="E5108" s="356" t="s">
        <v>7746</v>
      </c>
      <c r="F5108" s="356"/>
      <c r="G5108" s="355">
        <v>9103</v>
      </c>
    </row>
    <row r="5109" spans="1:7" hidden="1" x14ac:dyDescent="0.3">
      <c r="A5109" s="356">
        <v>111785</v>
      </c>
      <c r="B5109" s="356">
        <v>805</v>
      </c>
      <c r="C5109" s="356" t="s">
        <v>419</v>
      </c>
      <c r="D5109" s="356">
        <v>8057027</v>
      </c>
      <c r="E5109" s="356" t="s">
        <v>292</v>
      </c>
      <c r="F5109" s="356"/>
      <c r="G5109" s="355">
        <v>6754</v>
      </c>
    </row>
    <row r="5110" spans="1:7" hidden="1" x14ac:dyDescent="0.3">
      <c r="A5110" s="356">
        <v>111789</v>
      </c>
      <c r="B5110" s="356">
        <v>908</v>
      </c>
      <c r="C5110" s="356" t="s">
        <v>7684</v>
      </c>
      <c r="D5110" s="356">
        <v>9081000</v>
      </c>
      <c r="E5110" s="356" t="s">
        <v>7745</v>
      </c>
      <c r="F5110" s="356"/>
      <c r="G5110" s="355">
        <v>4508.7299999999996</v>
      </c>
    </row>
    <row r="5111" spans="1:7" hidden="1" x14ac:dyDescent="0.3">
      <c r="A5111" s="356">
        <v>111790</v>
      </c>
      <c r="B5111" s="356">
        <v>908</v>
      </c>
      <c r="C5111" s="356" t="s">
        <v>7684</v>
      </c>
      <c r="D5111" s="356">
        <v>9081001</v>
      </c>
      <c r="E5111" s="356" t="s">
        <v>7744</v>
      </c>
      <c r="F5111" s="356"/>
      <c r="G5111" s="355">
        <v>4744.75</v>
      </c>
    </row>
    <row r="5112" spans="1:7" hidden="1" x14ac:dyDescent="0.3">
      <c r="A5112" s="356">
        <v>111791</v>
      </c>
      <c r="B5112" s="356">
        <v>908</v>
      </c>
      <c r="C5112" s="356" t="s">
        <v>7684</v>
      </c>
      <c r="D5112" s="356">
        <v>9082003</v>
      </c>
      <c r="E5112" s="356" t="s">
        <v>7743</v>
      </c>
      <c r="F5112" s="356"/>
      <c r="G5112" s="355">
        <v>4866.25</v>
      </c>
    </row>
    <row r="5113" spans="1:7" hidden="1" x14ac:dyDescent="0.3">
      <c r="A5113" s="356">
        <v>111792</v>
      </c>
      <c r="B5113" s="356">
        <v>908</v>
      </c>
      <c r="C5113" s="356" t="s">
        <v>7684</v>
      </c>
      <c r="D5113" s="356">
        <v>9082004</v>
      </c>
      <c r="E5113" s="356" t="s">
        <v>7742</v>
      </c>
      <c r="F5113" s="356"/>
      <c r="G5113" s="355">
        <v>5496.25</v>
      </c>
    </row>
    <row r="5114" spans="1:7" hidden="1" x14ac:dyDescent="0.3">
      <c r="A5114" s="356">
        <v>111794</v>
      </c>
      <c r="B5114" s="356">
        <v>908</v>
      </c>
      <c r="C5114" s="356" t="s">
        <v>7684</v>
      </c>
      <c r="D5114" s="356">
        <v>9082006</v>
      </c>
      <c r="E5114" s="356" t="s">
        <v>7741</v>
      </c>
      <c r="F5114" s="356"/>
      <c r="G5114" s="355">
        <v>6115</v>
      </c>
    </row>
    <row r="5115" spans="1:7" hidden="1" x14ac:dyDescent="0.3">
      <c r="A5115" s="356">
        <v>111800</v>
      </c>
      <c r="B5115" s="356">
        <v>908</v>
      </c>
      <c r="C5115" s="356" t="s">
        <v>7684</v>
      </c>
      <c r="D5115" s="356">
        <v>9082018</v>
      </c>
      <c r="E5115" s="356" t="s">
        <v>7740</v>
      </c>
      <c r="F5115" s="356"/>
      <c r="G5115" s="355">
        <v>6452.5</v>
      </c>
    </row>
    <row r="5116" spans="1:7" hidden="1" x14ac:dyDescent="0.3">
      <c r="A5116" s="356">
        <v>111803</v>
      </c>
      <c r="B5116" s="356">
        <v>908</v>
      </c>
      <c r="C5116" s="356" t="s">
        <v>7684</v>
      </c>
      <c r="D5116" s="356">
        <v>9082025</v>
      </c>
      <c r="E5116" s="356" t="s">
        <v>7739</v>
      </c>
      <c r="F5116" s="356"/>
      <c r="G5116" s="355">
        <v>4472.5</v>
      </c>
    </row>
    <row r="5117" spans="1:7" hidden="1" x14ac:dyDescent="0.3">
      <c r="A5117" s="356">
        <v>111813</v>
      </c>
      <c r="B5117" s="356">
        <v>908</v>
      </c>
      <c r="C5117" s="356" t="s">
        <v>7684</v>
      </c>
      <c r="D5117" s="356">
        <v>9082109</v>
      </c>
      <c r="E5117" s="356" t="s">
        <v>7738</v>
      </c>
      <c r="F5117" s="356"/>
      <c r="G5117" s="355">
        <v>4765</v>
      </c>
    </row>
    <row r="5118" spans="1:7" hidden="1" x14ac:dyDescent="0.3">
      <c r="A5118" s="356">
        <v>111818</v>
      </c>
      <c r="B5118" s="356">
        <v>908</v>
      </c>
      <c r="C5118" s="356" t="s">
        <v>7684</v>
      </c>
      <c r="D5118" s="356">
        <v>9082116</v>
      </c>
      <c r="E5118" s="356" t="s">
        <v>7737</v>
      </c>
      <c r="F5118" s="356"/>
      <c r="G5118" s="355">
        <v>5586.25</v>
      </c>
    </row>
    <row r="5119" spans="1:7" hidden="1" x14ac:dyDescent="0.3">
      <c r="A5119" s="356">
        <v>111826</v>
      </c>
      <c r="B5119" s="356">
        <v>908</v>
      </c>
      <c r="C5119" s="356" t="s">
        <v>7684</v>
      </c>
      <c r="D5119" s="356">
        <v>9082126</v>
      </c>
      <c r="E5119" s="356" t="s">
        <v>7736</v>
      </c>
      <c r="F5119" s="356"/>
      <c r="G5119" s="355">
        <v>4832.5</v>
      </c>
    </row>
    <row r="5120" spans="1:7" hidden="1" x14ac:dyDescent="0.3">
      <c r="A5120" s="356">
        <v>111840</v>
      </c>
      <c r="B5120" s="356">
        <v>908</v>
      </c>
      <c r="C5120" s="356" t="s">
        <v>7684</v>
      </c>
      <c r="D5120" s="356">
        <v>9082219</v>
      </c>
      <c r="E5120" s="356" t="s">
        <v>7735</v>
      </c>
      <c r="F5120" s="356"/>
      <c r="G5120" s="355">
        <v>6250</v>
      </c>
    </row>
    <row r="5121" spans="1:7" hidden="1" x14ac:dyDescent="0.3">
      <c r="A5121" s="356">
        <v>111841</v>
      </c>
      <c r="B5121" s="356">
        <v>908</v>
      </c>
      <c r="C5121" s="356" t="s">
        <v>7684</v>
      </c>
      <c r="D5121" s="356">
        <v>9082221</v>
      </c>
      <c r="E5121" s="356" t="s">
        <v>7734</v>
      </c>
      <c r="F5121" s="356"/>
      <c r="G5121" s="355">
        <v>7048.75</v>
      </c>
    </row>
    <row r="5122" spans="1:7" hidden="1" x14ac:dyDescent="0.3">
      <c r="A5122" s="356">
        <v>111846</v>
      </c>
      <c r="B5122" s="356">
        <v>908</v>
      </c>
      <c r="C5122" s="356" t="s">
        <v>7684</v>
      </c>
      <c r="D5122" s="356">
        <v>9082227</v>
      </c>
      <c r="E5122" s="356" t="s">
        <v>7733</v>
      </c>
      <c r="F5122" s="356"/>
      <c r="G5122" s="355">
        <v>5125</v>
      </c>
    </row>
    <row r="5123" spans="1:7" hidden="1" x14ac:dyDescent="0.3">
      <c r="A5123" s="356">
        <v>111849</v>
      </c>
      <c r="B5123" s="356">
        <v>908</v>
      </c>
      <c r="C5123" s="356" t="s">
        <v>7684</v>
      </c>
      <c r="D5123" s="356">
        <v>9082230</v>
      </c>
      <c r="E5123" s="356" t="s">
        <v>7732</v>
      </c>
      <c r="F5123" s="356"/>
      <c r="G5123" s="355">
        <v>8387.5</v>
      </c>
    </row>
    <row r="5124" spans="1:7" hidden="1" x14ac:dyDescent="0.3">
      <c r="A5124" s="356">
        <v>111851</v>
      </c>
      <c r="B5124" s="356">
        <v>908</v>
      </c>
      <c r="C5124" s="356" t="s">
        <v>7684</v>
      </c>
      <c r="D5124" s="356">
        <v>9082232</v>
      </c>
      <c r="E5124" s="356" t="s">
        <v>7731</v>
      </c>
      <c r="F5124" s="356"/>
      <c r="G5124" s="355">
        <v>6025</v>
      </c>
    </row>
    <row r="5125" spans="1:7" hidden="1" x14ac:dyDescent="0.3">
      <c r="A5125" s="356">
        <v>111861</v>
      </c>
      <c r="B5125" s="356">
        <v>908</v>
      </c>
      <c r="C5125" s="356" t="s">
        <v>7684</v>
      </c>
      <c r="D5125" s="356">
        <v>9082302</v>
      </c>
      <c r="E5125" s="356" t="s">
        <v>7730</v>
      </c>
      <c r="F5125" s="356"/>
      <c r="G5125" s="355">
        <v>6362.5</v>
      </c>
    </row>
    <row r="5126" spans="1:7" hidden="1" x14ac:dyDescent="0.3">
      <c r="A5126" s="356">
        <v>111863</v>
      </c>
      <c r="B5126" s="356">
        <v>908</v>
      </c>
      <c r="C5126" s="356" t="s">
        <v>7684</v>
      </c>
      <c r="D5126" s="356">
        <v>9082306</v>
      </c>
      <c r="E5126" s="356" t="s">
        <v>7729</v>
      </c>
      <c r="F5126" s="356"/>
      <c r="G5126" s="355">
        <v>5631.25</v>
      </c>
    </row>
    <row r="5127" spans="1:7" hidden="1" x14ac:dyDescent="0.3">
      <c r="A5127" s="356">
        <v>111864</v>
      </c>
      <c r="B5127" s="356">
        <v>908</v>
      </c>
      <c r="C5127" s="356" t="s">
        <v>7684</v>
      </c>
      <c r="D5127" s="356">
        <v>9082307</v>
      </c>
      <c r="E5127" s="356" t="s">
        <v>7728</v>
      </c>
      <c r="F5127" s="356"/>
      <c r="G5127" s="355">
        <v>6396.25</v>
      </c>
    </row>
    <row r="5128" spans="1:7" hidden="1" x14ac:dyDescent="0.3">
      <c r="A5128" s="356">
        <v>111871</v>
      </c>
      <c r="B5128" s="356">
        <v>908</v>
      </c>
      <c r="C5128" s="356" t="s">
        <v>7684</v>
      </c>
      <c r="D5128" s="356">
        <v>9082317</v>
      </c>
      <c r="E5128" s="356" t="s">
        <v>7727</v>
      </c>
      <c r="F5128" s="356"/>
      <c r="G5128" s="355">
        <v>5552.5</v>
      </c>
    </row>
    <row r="5129" spans="1:7" hidden="1" x14ac:dyDescent="0.3">
      <c r="A5129" s="356">
        <v>111872</v>
      </c>
      <c r="B5129" s="356">
        <v>908</v>
      </c>
      <c r="C5129" s="356" t="s">
        <v>7684</v>
      </c>
      <c r="D5129" s="356">
        <v>9082318</v>
      </c>
      <c r="E5129" s="356" t="s">
        <v>7726</v>
      </c>
      <c r="F5129" s="356"/>
      <c r="G5129" s="355">
        <v>6351.25</v>
      </c>
    </row>
    <row r="5130" spans="1:7" hidden="1" x14ac:dyDescent="0.3">
      <c r="A5130" s="356">
        <v>111875</v>
      </c>
      <c r="B5130" s="356">
        <v>908</v>
      </c>
      <c r="C5130" s="356" t="s">
        <v>7684</v>
      </c>
      <c r="D5130" s="356">
        <v>9082321</v>
      </c>
      <c r="E5130" s="356" t="s">
        <v>7725</v>
      </c>
      <c r="F5130" s="356"/>
      <c r="G5130" s="355">
        <v>7622.5</v>
      </c>
    </row>
    <row r="5131" spans="1:7" hidden="1" x14ac:dyDescent="0.3">
      <c r="A5131" s="356">
        <v>111880</v>
      </c>
      <c r="B5131" s="356">
        <v>908</v>
      </c>
      <c r="C5131" s="356" t="s">
        <v>7684</v>
      </c>
      <c r="D5131" s="356">
        <v>9082400</v>
      </c>
      <c r="E5131" s="356" t="s">
        <v>7724</v>
      </c>
      <c r="F5131" s="356"/>
      <c r="G5131" s="355">
        <v>6261.25</v>
      </c>
    </row>
    <row r="5132" spans="1:7" hidden="1" x14ac:dyDescent="0.3">
      <c r="A5132" s="356">
        <v>111882</v>
      </c>
      <c r="B5132" s="356">
        <v>908</v>
      </c>
      <c r="C5132" s="356" t="s">
        <v>7684</v>
      </c>
      <c r="D5132" s="356">
        <v>9082403</v>
      </c>
      <c r="E5132" s="356" t="s">
        <v>7723</v>
      </c>
      <c r="F5132" s="356"/>
      <c r="G5132" s="355">
        <v>5192.5</v>
      </c>
    </row>
    <row r="5133" spans="1:7" hidden="1" x14ac:dyDescent="0.3">
      <c r="A5133" s="356">
        <v>111899</v>
      </c>
      <c r="B5133" s="356">
        <v>908</v>
      </c>
      <c r="C5133" s="356" t="s">
        <v>7684</v>
      </c>
      <c r="D5133" s="356">
        <v>9082441</v>
      </c>
      <c r="E5133" s="356" t="s">
        <v>7722</v>
      </c>
      <c r="F5133" s="356"/>
      <c r="G5133" s="355">
        <v>5811.25</v>
      </c>
    </row>
    <row r="5134" spans="1:7" hidden="1" x14ac:dyDescent="0.3">
      <c r="A5134" s="356">
        <v>111901</v>
      </c>
      <c r="B5134" s="356">
        <v>908</v>
      </c>
      <c r="C5134" s="356" t="s">
        <v>7684</v>
      </c>
      <c r="D5134" s="356">
        <v>9082444</v>
      </c>
      <c r="E5134" s="356" t="s">
        <v>7721</v>
      </c>
      <c r="F5134" s="356"/>
      <c r="G5134" s="355">
        <v>4821.25</v>
      </c>
    </row>
    <row r="5135" spans="1:7" hidden="1" x14ac:dyDescent="0.3">
      <c r="A5135" s="356">
        <v>111912</v>
      </c>
      <c r="B5135" s="356">
        <v>908</v>
      </c>
      <c r="C5135" s="356" t="s">
        <v>7684</v>
      </c>
      <c r="D5135" s="356">
        <v>9082504</v>
      </c>
      <c r="E5135" s="356" t="s">
        <v>7720</v>
      </c>
      <c r="F5135" s="356"/>
      <c r="G5135" s="355">
        <v>4562.5</v>
      </c>
    </row>
    <row r="5136" spans="1:7" hidden="1" x14ac:dyDescent="0.3">
      <c r="A5136" s="356">
        <v>111914</v>
      </c>
      <c r="B5136" s="356">
        <v>908</v>
      </c>
      <c r="C5136" s="356" t="s">
        <v>7684</v>
      </c>
      <c r="D5136" s="356">
        <v>9082507</v>
      </c>
      <c r="E5136" s="356" t="s">
        <v>7719</v>
      </c>
      <c r="F5136" s="356"/>
      <c r="G5136" s="355">
        <v>5181.25</v>
      </c>
    </row>
    <row r="5137" spans="1:7" hidden="1" x14ac:dyDescent="0.3">
      <c r="A5137" s="356">
        <v>111929</v>
      </c>
      <c r="B5137" s="356">
        <v>908</v>
      </c>
      <c r="C5137" s="356" t="s">
        <v>7684</v>
      </c>
      <c r="D5137" s="356">
        <v>9082606</v>
      </c>
      <c r="E5137" s="356" t="s">
        <v>7718</v>
      </c>
      <c r="F5137" s="356"/>
      <c r="G5137" s="355">
        <v>4787.5</v>
      </c>
    </row>
    <row r="5138" spans="1:7" hidden="1" x14ac:dyDescent="0.3">
      <c r="A5138" s="356">
        <v>111930</v>
      </c>
      <c r="B5138" s="356">
        <v>908</v>
      </c>
      <c r="C5138" s="356" t="s">
        <v>7684</v>
      </c>
      <c r="D5138" s="356">
        <v>9082608</v>
      </c>
      <c r="E5138" s="356" t="s">
        <v>7717</v>
      </c>
      <c r="F5138" s="356"/>
      <c r="G5138" s="355">
        <v>5395</v>
      </c>
    </row>
    <row r="5139" spans="1:7" hidden="1" x14ac:dyDescent="0.3">
      <c r="A5139" s="356">
        <v>111933</v>
      </c>
      <c r="B5139" s="356">
        <v>908</v>
      </c>
      <c r="C5139" s="356" t="s">
        <v>7684</v>
      </c>
      <c r="D5139" s="356">
        <v>9082613</v>
      </c>
      <c r="E5139" s="356" t="s">
        <v>7716</v>
      </c>
      <c r="F5139" s="356"/>
      <c r="G5139" s="355">
        <v>4787.5</v>
      </c>
    </row>
    <row r="5140" spans="1:7" hidden="1" x14ac:dyDescent="0.3">
      <c r="A5140" s="356">
        <v>111941</v>
      </c>
      <c r="B5140" s="356">
        <v>908</v>
      </c>
      <c r="C5140" s="356" t="s">
        <v>7684</v>
      </c>
      <c r="D5140" s="356">
        <v>9082627</v>
      </c>
      <c r="E5140" s="356" t="s">
        <v>7715</v>
      </c>
      <c r="F5140" s="356"/>
      <c r="G5140" s="355">
        <v>4776.25</v>
      </c>
    </row>
    <row r="5141" spans="1:7" hidden="1" x14ac:dyDescent="0.3">
      <c r="A5141" s="356">
        <v>111944</v>
      </c>
      <c r="B5141" s="356">
        <v>908</v>
      </c>
      <c r="C5141" s="356" t="s">
        <v>7684</v>
      </c>
      <c r="D5141" s="356">
        <v>9082630</v>
      </c>
      <c r="E5141" s="356" t="s">
        <v>7714</v>
      </c>
      <c r="F5141" s="356"/>
      <c r="G5141" s="355">
        <v>4956.25</v>
      </c>
    </row>
    <row r="5142" spans="1:7" hidden="1" x14ac:dyDescent="0.3">
      <c r="A5142" s="356">
        <v>111947</v>
      </c>
      <c r="B5142" s="356">
        <v>908</v>
      </c>
      <c r="C5142" s="356" t="s">
        <v>7684</v>
      </c>
      <c r="D5142" s="356">
        <v>9082633</v>
      </c>
      <c r="E5142" s="356" t="s">
        <v>7713</v>
      </c>
      <c r="F5142" s="356"/>
      <c r="G5142" s="355">
        <v>5215</v>
      </c>
    </row>
    <row r="5143" spans="1:7" hidden="1" x14ac:dyDescent="0.3">
      <c r="A5143" s="356">
        <v>111948</v>
      </c>
      <c r="B5143" s="356">
        <v>908</v>
      </c>
      <c r="C5143" s="356" t="s">
        <v>7684</v>
      </c>
      <c r="D5143" s="356">
        <v>9082634</v>
      </c>
      <c r="E5143" s="356" t="s">
        <v>7712</v>
      </c>
      <c r="F5143" s="356"/>
      <c r="G5143" s="355">
        <v>5912.5</v>
      </c>
    </row>
    <row r="5144" spans="1:7" hidden="1" x14ac:dyDescent="0.3">
      <c r="A5144" s="356">
        <v>111951</v>
      </c>
      <c r="B5144" s="356">
        <v>908</v>
      </c>
      <c r="C5144" s="356" t="s">
        <v>7684</v>
      </c>
      <c r="D5144" s="356">
        <v>9082701</v>
      </c>
      <c r="E5144" s="356" t="s">
        <v>7711</v>
      </c>
      <c r="F5144" s="356"/>
      <c r="G5144" s="355">
        <v>4967.5</v>
      </c>
    </row>
    <row r="5145" spans="1:7" hidden="1" x14ac:dyDescent="0.3">
      <c r="A5145" s="356">
        <v>111960</v>
      </c>
      <c r="B5145" s="356">
        <v>908</v>
      </c>
      <c r="C5145" s="356" t="s">
        <v>7684</v>
      </c>
      <c r="D5145" s="356">
        <v>9082713</v>
      </c>
      <c r="E5145" s="356" t="s">
        <v>7710</v>
      </c>
      <c r="F5145" s="356"/>
      <c r="G5145" s="355">
        <v>5181.25</v>
      </c>
    </row>
    <row r="5146" spans="1:7" hidden="1" x14ac:dyDescent="0.3">
      <c r="A5146" s="356">
        <v>111963</v>
      </c>
      <c r="B5146" s="356">
        <v>908</v>
      </c>
      <c r="C5146" s="356" t="s">
        <v>7684</v>
      </c>
      <c r="D5146" s="356">
        <v>9082718</v>
      </c>
      <c r="E5146" s="356" t="s">
        <v>7709</v>
      </c>
      <c r="F5146" s="356"/>
      <c r="G5146" s="355">
        <v>5125</v>
      </c>
    </row>
    <row r="5147" spans="1:7" hidden="1" x14ac:dyDescent="0.3">
      <c r="A5147" s="356">
        <v>111964</v>
      </c>
      <c r="B5147" s="356">
        <v>908</v>
      </c>
      <c r="C5147" s="356" t="s">
        <v>7684</v>
      </c>
      <c r="D5147" s="356">
        <v>9082719</v>
      </c>
      <c r="E5147" s="356" t="s">
        <v>7708</v>
      </c>
      <c r="F5147" s="356"/>
      <c r="G5147" s="355">
        <v>5046.25</v>
      </c>
    </row>
    <row r="5148" spans="1:7" hidden="1" x14ac:dyDescent="0.3">
      <c r="A5148" s="356">
        <v>111966</v>
      </c>
      <c r="B5148" s="356">
        <v>908</v>
      </c>
      <c r="C5148" s="356" t="s">
        <v>7684</v>
      </c>
      <c r="D5148" s="356">
        <v>9082723</v>
      </c>
      <c r="E5148" s="356" t="s">
        <v>7707</v>
      </c>
      <c r="F5148" s="356"/>
      <c r="G5148" s="355">
        <v>7982.5</v>
      </c>
    </row>
    <row r="5149" spans="1:7" hidden="1" x14ac:dyDescent="0.3">
      <c r="A5149" s="356">
        <v>111967</v>
      </c>
      <c r="B5149" s="356">
        <v>908</v>
      </c>
      <c r="C5149" s="356" t="s">
        <v>7684</v>
      </c>
      <c r="D5149" s="356">
        <v>9082724</v>
      </c>
      <c r="E5149" s="356" t="s">
        <v>7706</v>
      </c>
      <c r="F5149" s="356"/>
      <c r="G5149" s="355">
        <v>6250</v>
      </c>
    </row>
    <row r="5150" spans="1:7" hidden="1" x14ac:dyDescent="0.3">
      <c r="A5150" s="356">
        <v>111968</v>
      </c>
      <c r="B5150" s="356">
        <v>908</v>
      </c>
      <c r="C5150" s="356" t="s">
        <v>7684</v>
      </c>
      <c r="D5150" s="356">
        <v>9082725</v>
      </c>
      <c r="E5150" s="356" t="s">
        <v>7705</v>
      </c>
      <c r="F5150" s="356"/>
      <c r="G5150" s="355">
        <v>7245.4</v>
      </c>
    </row>
    <row r="5151" spans="1:7" hidden="1" x14ac:dyDescent="0.3">
      <c r="A5151" s="356">
        <v>111969</v>
      </c>
      <c r="B5151" s="356">
        <v>908</v>
      </c>
      <c r="C5151" s="356" t="s">
        <v>7684</v>
      </c>
      <c r="D5151" s="356">
        <v>9082726</v>
      </c>
      <c r="E5151" s="356" t="s">
        <v>7704</v>
      </c>
      <c r="F5151" s="356"/>
      <c r="G5151" s="355">
        <v>8207.5</v>
      </c>
    </row>
    <row r="5152" spans="1:7" hidden="1" x14ac:dyDescent="0.3">
      <c r="A5152" s="356">
        <v>111972</v>
      </c>
      <c r="B5152" s="356">
        <v>908</v>
      </c>
      <c r="C5152" s="356" t="s">
        <v>7684</v>
      </c>
      <c r="D5152" s="356">
        <v>9082730</v>
      </c>
      <c r="E5152" s="356" t="s">
        <v>7703</v>
      </c>
      <c r="F5152" s="356"/>
      <c r="G5152" s="355">
        <v>8680</v>
      </c>
    </row>
    <row r="5153" spans="1:7" hidden="1" x14ac:dyDescent="0.3">
      <c r="A5153" s="357">
        <v>111975</v>
      </c>
      <c r="B5153" s="357">
        <v>908</v>
      </c>
      <c r="C5153" s="357" t="s">
        <v>7684</v>
      </c>
      <c r="D5153" s="357">
        <v>9082736</v>
      </c>
      <c r="E5153" s="357" t="s">
        <v>7702</v>
      </c>
      <c r="F5153" s="357"/>
      <c r="G5153" s="358">
        <v>5743.75</v>
      </c>
    </row>
    <row r="5154" spans="1:7" hidden="1" x14ac:dyDescent="0.3">
      <c r="A5154" s="356">
        <v>111978</v>
      </c>
      <c r="B5154" s="356">
        <v>908</v>
      </c>
      <c r="C5154" s="356" t="s">
        <v>7684</v>
      </c>
      <c r="D5154" s="356">
        <v>9082741</v>
      </c>
      <c r="E5154" s="356" t="s">
        <v>7701</v>
      </c>
      <c r="F5154" s="356"/>
      <c r="G5154" s="355">
        <v>6418.75</v>
      </c>
    </row>
    <row r="5155" spans="1:7" hidden="1" x14ac:dyDescent="0.3">
      <c r="A5155" s="356">
        <v>111982</v>
      </c>
      <c r="B5155" s="356">
        <v>908</v>
      </c>
      <c r="C5155" s="356" t="s">
        <v>7684</v>
      </c>
      <c r="D5155" s="356">
        <v>9082746</v>
      </c>
      <c r="E5155" s="356" t="s">
        <v>7700</v>
      </c>
      <c r="F5155" s="356"/>
      <c r="G5155" s="355">
        <v>5068.75</v>
      </c>
    </row>
    <row r="5156" spans="1:7" hidden="1" x14ac:dyDescent="0.3">
      <c r="A5156" s="356">
        <v>111983</v>
      </c>
      <c r="B5156" s="356">
        <v>908</v>
      </c>
      <c r="C5156" s="356" t="s">
        <v>7684</v>
      </c>
      <c r="D5156" s="356">
        <v>9082747</v>
      </c>
      <c r="E5156" s="356" t="s">
        <v>7699</v>
      </c>
      <c r="F5156" s="356"/>
      <c r="G5156" s="355">
        <v>7881.25</v>
      </c>
    </row>
    <row r="5157" spans="1:7" hidden="1" x14ac:dyDescent="0.3">
      <c r="A5157" s="356">
        <v>111984</v>
      </c>
      <c r="B5157" s="356">
        <v>908</v>
      </c>
      <c r="C5157" s="356" t="s">
        <v>7684</v>
      </c>
      <c r="D5157" s="356">
        <v>9082748</v>
      </c>
      <c r="E5157" s="356" t="s">
        <v>7698</v>
      </c>
      <c r="F5157" s="356"/>
      <c r="G5157" s="355">
        <v>6972.7</v>
      </c>
    </row>
    <row r="5158" spans="1:7" hidden="1" x14ac:dyDescent="0.3">
      <c r="A5158" s="356">
        <v>111988</v>
      </c>
      <c r="B5158" s="356">
        <v>908</v>
      </c>
      <c r="C5158" s="356" t="s">
        <v>7684</v>
      </c>
      <c r="D5158" s="356">
        <v>9083033</v>
      </c>
      <c r="E5158" s="356" t="s">
        <v>7697</v>
      </c>
      <c r="F5158" s="356"/>
      <c r="G5158" s="355">
        <v>4798.75</v>
      </c>
    </row>
    <row r="5159" spans="1:7" hidden="1" x14ac:dyDescent="0.3">
      <c r="A5159" s="356">
        <v>111990</v>
      </c>
      <c r="B5159" s="356">
        <v>908</v>
      </c>
      <c r="C5159" s="356" t="s">
        <v>7684</v>
      </c>
      <c r="D5159" s="356">
        <v>9083091</v>
      </c>
      <c r="E5159" s="356" t="s">
        <v>7696</v>
      </c>
      <c r="F5159" s="356"/>
      <c r="G5159" s="355">
        <v>6362.5</v>
      </c>
    </row>
    <row r="5160" spans="1:7" hidden="1" x14ac:dyDescent="0.3">
      <c r="A5160" s="356">
        <v>111992</v>
      </c>
      <c r="B5160" s="356">
        <v>908</v>
      </c>
      <c r="C5160" s="356" t="s">
        <v>7684</v>
      </c>
      <c r="D5160" s="356">
        <v>9083184</v>
      </c>
      <c r="E5160" s="356" t="s">
        <v>7695</v>
      </c>
      <c r="F5160" s="356" t="s">
        <v>294</v>
      </c>
      <c r="G5160" s="355">
        <v>5328.45</v>
      </c>
    </row>
    <row r="5161" spans="1:7" hidden="1" x14ac:dyDescent="0.3">
      <c r="A5161" s="356">
        <v>111996</v>
      </c>
      <c r="B5161" s="356">
        <v>908</v>
      </c>
      <c r="C5161" s="356" t="s">
        <v>7684</v>
      </c>
      <c r="D5161" s="356">
        <v>9083300</v>
      </c>
      <c r="E5161" s="356" t="s">
        <v>7694</v>
      </c>
      <c r="F5161" s="356" t="s">
        <v>294</v>
      </c>
      <c r="G5161" s="355">
        <v>4745.25</v>
      </c>
    </row>
    <row r="5162" spans="1:7" hidden="1" x14ac:dyDescent="0.3">
      <c r="A5162" s="356">
        <v>111998</v>
      </c>
      <c r="B5162" s="356">
        <v>908</v>
      </c>
      <c r="C5162" s="356" t="s">
        <v>7684</v>
      </c>
      <c r="D5162" s="356">
        <v>9083302</v>
      </c>
      <c r="E5162" s="356" t="s">
        <v>7693</v>
      </c>
      <c r="F5162" s="356" t="s">
        <v>294</v>
      </c>
      <c r="G5162" s="355">
        <v>6300.45</v>
      </c>
    </row>
    <row r="5163" spans="1:7" hidden="1" x14ac:dyDescent="0.3">
      <c r="A5163" s="356">
        <v>112002</v>
      </c>
      <c r="B5163" s="356">
        <v>908</v>
      </c>
      <c r="C5163" s="356" t="s">
        <v>7684</v>
      </c>
      <c r="D5163" s="356">
        <v>9083385</v>
      </c>
      <c r="E5163" s="356" t="s">
        <v>7692</v>
      </c>
      <c r="F5163" s="356" t="s">
        <v>294</v>
      </c>
      <c r="G5163" s="355">
        <v>5814.45</v>
      </c>
    </row>
    <row r="5164" spans="1:7" hidden="1" x14ac:dyDescent="0.3">
      <c r="A5164" s="356">
        <v>112029</v>
      </c>
      <c r="B5164" s="356">
        <v>908</v>
      </c>
      <c r="C5164" s="356" t="s">
        <v>7684</v>
      </c>
      <c r="D5164" s="356">
        <v>9083882</v>
      </c>
      <c r="E5164" s="356" t="s">
        <v>7691</v>
      </c>
      <c r="F5164" s="356" t="s">
        <v>294</v>
      </c>
      <c r="G5164" s="355">
        <v>4781.7</v>
      </c>
    </row>
    <row r="5165" spans="1:7" hidden="1" x14ac:dyDescent="0.3">
      <c r="A5165" s="356">
        <v>112030</v>
      </c>
      <c r="B5165" s="356">
        <v>908</v>
      </c>
      <c r="C5165" s="356" t="s">
        <v>7684</v>
      </c>
      <c r="D5165" s="356">
        <v>9083884</v>
      </c>
      <c r="E5165" s="356" t="s">
        <v>7690</v>
      </c>
      <c r="F5165" s="356" t="s">
        <v>294</v>
      </c>
      <c r="G5165" s="355">
        <v>5000.3999999999996</v>
      </c>
    </row>
    <row r="5166" spans="1:7" hidden="1" x14ac:dyDescent="0.3">
      <c r="A5166" s="356">
        <v>112034</v>
      </c>
      <c r="B5166" s="356">
        <v>908</v>
      </c>
      <c r="C5166" s="356" t="s">
        <v>7684</v>
      </c>
      <c r="D5166" s="356">
        <v>9083888</v>
      </c>
      <c r="E5166" s="356" t="s">
        <v>7689</v>
      </c>
      <c r="F5166" s="356" t="s">
        <v>294</v>
      </c>
      <c r="G5166" s="355">
        <v>6871.5</v>
      </c>
    </row>
    <row r="5167" spans="1:7" hidden="1" x14ac:dyDescent="0.3">
      <c r="A5167" s="356">
        <v>112041</v>
      </c>
      <c r="B5167" s="356">
        <v>908</v>
      </c>
      <c r="C5167" s="356" t="s">
        <v>7684</v>
      </c>
      <c r="D5167" s="356">
        <v>9084144</v>
      </c>
      <c r="E5167" s="356" t="s">
        <v>7688</v>
      </c>
      <c r="F5167" s="356"/>
      <c r="G5167" s="355">
        <v>15283.75</v>
      </c>
    </row>
    <row r="5168" spans="1:7" hidden="1" x14ac:dyDescent="0.3">
      <c r="A5168" s="356">
        <v>112045</v>
      </c>
      <c r="B5168" s="356">
        <v>908</v>
      </c>
      <c r="C5168" s="356" t="s">
        <v>7684</v>
      </c>
      <c r="D5168" s="356">
        <v>9084150</v>
      </c>
      <c r="E5168" s="356" t="s">
        <v>7687</v>
      </c>
      <c r="F5168" s="356"/>
      <c r="G5168" s="355">
        <v>24216.25</v>
      </c>
    </row>
    <row r="5169" spans="1:7" hidden="1" x14ac:dyDescent="0.3">
      <c r="A5169" s="356">
        <v>112054</v>
      </c>
      <c r="B5169" s="356">
        <v>908</v>
      </c>
      <c r="C5169" s="356" t="s">
        <v>7684</v>
      </c>
      <c r="D5169" s="356">
        <v>9084159</v>
      </c>
      <c r="E5169" s="356" t="s">
        <v>7686</v>
      </c>
      <c r="F5169" s="356"/>
      <c r="G5169" s="355">
        <v>23001.25</v>
      </c>
    </row>
    <row r="5170" spans="1:7" hidden="1" x14ac:dyDescent="0.3">
      <c r="A5170" s="356">
        <v>112055</v>
      </c>
      <c r="B5170" s="356">
        <v>908</v>
      </c>
      <c r="C5170" s="356" t="s">
        <v>7684</v>
      </c>
      <c r="D5170" s="356">
        <v>9084160</v>
      </c>
      <c r="E5170" s="356" t="s">
        <v>7685</v>
      </c>
      <c r="F5170" s="356"/>
      <c r="G5170" s="355">
        <v>28300</v>
      </c>
    </row>
    <row r="5171" spans="1:7" hidden="1" x14ac:dyDescent="0.3">
      <c r="A5171" s="356">
        <v>112067</v>
      </c>
      <c r="B5171" s="356">
        <v>908</v>
      </c>
      <c r="C5171" s="356" t="s">
        <v>7684</v>
      </c>
      <c r="D5171" s="356">
        <v>9084173</v>
      </c>
      <c r="E5171" s="356" t="s">
        <v>7683</v>
      </c>
      <c r="F5171" s="356"/>
      <c r="G5171" s="355">
        <v>16875.62</v>
      </c>
    </row>
    <row r="5172" spans="1:7" hidden="1" x14ac:dyDescent="0.3">
      <c r="A5172" s="356">
        <v>112088</v>
      </c>
      <c r="B5172" s="356">
        <v>909</v>
      </c>
      <c r="C5172" s="356" t="s">
        <v>367</v>
      </c>
      <c r="D5172" s="356">
        <v>9091001</v>
      </c>
      <c r="E5172" s="356" t="s">
        <v>7682</v>
      </c>
      <c r="F5172" s="356"/>
      <c r="G5172" s="355">
        <v>4535.5</v>
      </c>
    </row>
    <row r="5173" spans="1:7" hidden="1" x14ac:dyDescent="0.3">
      <c r="A5173" s="356">
        <v>112089</v>
      </c>
      <c r="B5173" s="356">
        <v>909</v>
      </c>
      <c r="C5173" s="356" t="s">
        <v>367</v>
      </c>
      <c r="D5173" s="356">
        <v>9091002</v>
      </c>
      <c r="E5173" s="356" t="s">
        <v>7681</v>
      </c>
      <c r="F5173" s="356"/>
      <c r="G5173" s="355">
        <v>4472.5</v>
      </c>
    </row>
    <row r="5174" spans="1:7" hidden="1" x14ac:dyDescent="0.3">
      <c r="A5174" s="356">
        <v>112090</v>
      </c>
      <c r="B5174" s="356">
        <v>909</v>
      </c>
      <c r="C5174" s="356" t="s">
        <v>367</v>
      </c>
      <c r="D5174" s="356">
        <v>9091003</v>
      </c>
      <c r="E5174" s="356" t="s">
        <v>7680</v>
      </c>
      <c r="F5174" s="356"/>
      <c r="G5174" s="355">
        <v>4438.75</v>
      </c>
    </row>
    <row r="5175" spans="1:7" hidden="1" x14ac:dyDescent="0.3">
      <c r="A5175" s="356">
        <v>112091</v>
      </c>
      <c r="B5175" s="356">
        <v>909</v>
      </c>
      <c r="C5175" s="356" t="s">
        <v>367</v>
      </c>
      <c r="D5175" s="356">
        <v>9091005</v>
      </c>
      <c r="E5175" s="356" t="s">
        <v>7679</v>
      </c>
      <c r="F5175" s="356"/>
      <c r="G5175" s="355">
        <v>4909</v>
      </c>
    </row>
    <row r="5176" spans="1:7" hidden="1" x14ac:dyDescent="0.3">
      <c r="A5176" s="356">
        <v>112092</v>
      </c>
      <c r="B5176" s="356">
        <v>909</v>
      </c>
      <c r="C5176" s="356" t="s">
        <v>367</v>
      </c>
      <c r="D5176" s="356">
        <v>9091010</v>
      </c>
      <c r="E5176" s="356" t="s">
        <v>7678</v>
      </c>
      <c r="F5176" s="356"/>
      <c r="G5176" s="355">
        <v>4310.5</v>
      </c>
    </row>
    <row r="5177" spans="1:7" hidden="1" x14ac:dyDescent="0.3">
      <c r="A5177" s="356">
        <v>112093</v>
      </c>
      <c r="B5177" s="356">
        <v>909</v>
      </c>
      <c r="C5177" s="356" t="s">
        <v>367</v>
      </c>
      <c r="D5177" s="356">
        <v>9091011</v>
      </c>
      <c r="E5177" s="356" t="s">
        <v>7677</v>
      </c>
      <c r="F5177" s="356"/>
      <c r="G5177" s="355">
        <v>4864</v>
      </c>
    </row>
    <row r="5178" spans="1:7" hidden="1" x14ac:dyDescent="0.3">
      <c r="A5178" s="356">
        <v>112095</v>
      </c>
      <c r="B5178" s="356">
        <v>909</v>
      </c>
      <c r="C5178" s="356" t="s">
        <v>367</v>
      </c>
      <c r="D5178" s="356">
        <v>9091100</v>
      </c>
      <c r="E5178" s="356" t="s">
        <v>7676</v>
      </c>
      <c r="F5178" s="356"/>
      <c r="G5178" s="355">
        <v>5687.5</v>
      </c>
    </row>
    <row r="5179" spans="1:7" hidden="1" x14ac:dyDescent="0.3">
      <c r="A5179" s="356">
        <v>112096</v>
      </c>
      <c r="B5179" s="356">
        <v>909</v>
      </c>
      <c r="C5179" s="356" t="s">
        <v>367</v>
      </c>
      <c r="D5179" s="356">
        <v>9091103</v>
      </c>
      <c r="E5179" s="356" t="s">
        <v>7675</v>
      </c>
      <c r="F5179" s="356"/>
      <c r="G5179" s="355">
        <v>5518.75</v>
      </c>
    </row>
    <row r="5180" spans="1:7" hidden="1" x14ac:dyDescent="0.3">
      <c r="A5180" s="356">
        <v>112098</v>
      </c>
      <c r="B5180" s="356">
        <v>909</v>
      </c>
      <c r="C5180" s="356" t="s">
        <v>367</v>
      </c>
      <c r="D5180" s="356">
        <v>9091105</v>
      </c>
      <c r="E5180" s="356" t="s">
        <v>7674</v>
      </c>
      <c r="F5180" s="356"/>
      <c r="G5180" s="355">
        <v>5147.5</v>
      </c>
    </row>
    <row r="5181" spans="1:7" hidden="1" x14ac:dyDescent="0.3">
      <c r="A5181" s="356">
        <v>112100</v>
      </c>
      <c r="B5181" s="356">
        <v>909</v>
      </c>
      <c r="C5181" s="356" t="s">
        <v>367</v>
      </c>
      <c r="D5181" s="356">
        <v>9092001</v>
      </c>
      <c r="E5181" s="356" t="s">
        <v>7673</v>
      </c>
      <c r="F5181" s="356"/>
      <c r="G5181" s="355">
        <v>4242.8900000000003</v>
      </c>
    </row>
    <row r="5182" spans="1:7" hidden="1" x14ac:dyDescent="0.3">
      <c r="A5182" s="356">
        <v>112101</v>
      </c>
      <c r="B5182" s="356">
        <v>909</v>
      </c>
      <c r="C5182" s="356" t="s">
        <v>367</v>
      </c>
      <c r="D5182" s="356">
        <v>9092004</v>
      </c>
      <c r="E5182" s="356" t="s">
        <v>7672</v>
      </c>
      <c r="F5182" s="356"/>
      <c r="G5182" s="355">
        <v>5035</v>
      </c>
    </row>
    <row r="5183" spans="1:7" hidden="1" x14ac:dyDescent="0.3">
      <c r="A5183" s="356">
        <v>112102</v>
      </c>
      <c r="B5183" s="356">
        <v>909</v>
      </c>
      <c r="C5183" s="356" t="s">
        <v>367</v>
      </c>
      <c r="D5183" s="356">
        <v>9092005</v>
      </c>
      <c r="E5183" s="356" t="s">
        <v>7671</v>
      </c>
      <c r="F5183" s="356"/>
      <c r="G5183" s="355">
        <v>4708.75</v>
      </c>
    </row>
    <row r="5184" spans="1:7" hidden="1" x14ac:dyDescent="0.3">
      <c r="A5184" s="356">
        <v>112103</v>
      </c>
      <c r="B5184" s="356">
        <v>909</v>
      </c>
      <c r="C5184" s="356" t="s">
        <v>367</v>
      </c>
      <c r="D5184" s="356">
        <v>9092008</v>
      </c>
      <c r="E5184" s="356" t="s">
        <v>7670</v>
      </c>
      <c r="F5184" s="356"/>
      <c r="G5184" s="355">
        <v>4192.1499999999996</v>
      </c>
    </row>
    <row r="5185" spans="1:7" hidden="1" x14ac:dyDescent="0.3">
      <c r="A5185" s="356">
        <v>112104</v>
      </c>
      <c r="B5185" s="356">
        <v>909</v>
      </c>
      <c r="C5185" s="356" t="s">
        <v>367</v>
      </c>
      <c r="D5185" s="356">
        <v>9092010</v>
      </c>
      <c r="E5185" s="356" t="s">
        <v>7669</v>
      </c>
      <c r="F5185" s="356"/>
      <c r="G5185" s="355">
        <v>4711</v>
      </c>
    </row>
    <row r="5186" spans="1:7" hidden="1" x14ac:dyDescent="0.3">
      <c r="A5186" s="356">
        <v>112106</v>
      </c>
      <c r="B5186" s="356">
        <v>909</v>
      </c>
      <c r="C5186" s="356" t="s">
        <v>367</v>
      </c>
      <c r="D5186" s="356">
        <v>9092014</v>
      </c>
      <c r="E5186" s="356" t="s">
        <v>7668</v>
      </c>
      <c r="F5186" s="356"/>
      <c r="G5186" s="355">
        <v>5184.62</v>
      </c>
    </row>
    <row r="5187" spans="1:7" hidden="1" x14ac:dyDescent="0.3">
      <c r="A5187" s="356">
        <v>112107</v>
      </c>
      <c r="B5187" s="356">
        <v>909</v>
      </c>
      <c r="C5187" s="356" t="s">
        <v>367</v>
      </c>
      <c r="D5187" s="356">
        <v>9092019</v>
      </c>
      <c r="E5187" s="356" t="s">
        <v>7667</v>
      </c>
      <c r="F5187" s="356"/>
      <c r="G5187" s="355">
        <v>5125</v>
      </c>
    </row>
    <row r="5188" spans="1:7" hidden="1" x14ac:dyDescent="0.3">
      <c r="A5188" s="356">
        <v>112108</v>
      </c>
      <c r="B5188" s="356">
        <v>909</v>
      </c>
      <c r="C5188" s="356" t="s">
        <v>367</v>
      </c>
      <c r="D5188" s="356">
        <v>9092020</v>
      </c>
      <c r="E5188" s="356" t="s">
        <v>7666</v>
      </c>
      <c r="F5188" s="356"/>
      <c r="G5188" s="355">
        <v>6081.25</v>
      </c>
    </row>
    <row r="5189" spans="1:7" hidden="1" x14ac:dyDescent="0.3">
      <c r="A5189" s="356">
        <v>112110</v>
      </c>
      <c r="B5189" s="356">
        <v>909</v>
      </c>
      <c r="C5189" s="356" t="s">
        <v>367</v>
      </c>
      <c r="D5189" s="356">
        <v>9092027</v>
      </c>
      <c r="E5189" s="356" t="s">
        <v>7665</v>
      </c>
      <c r="F5189" s="356"/>
      <c r="G5189" s="355">
        <v>4528.75</v>
      </c>
    </row>
    <row r="5190" spans="1:7" hidden="1" x14ac:dyDescent="0.3">
      <c r="A5190" s="356">
        <v>112111</v>
      </c>
      <c r="B5190" s="356">
        <v>909</v>
      </c>
      <c r="C5190" s="356" t="s">
        <v>367</v>
      </c>
      <c r="D5190" s="356">
        <v>9092028</v>
      </c>
      <c r="E5190" s="356" t="s">
        <v>7664</v>
      </c>
      <c r="F5190" s="356"/>
      <c r="G5190" s="355">
        <v>4302.8500000000004</v>
      </c>
    </row>
    <row r="5191" spans="1:7" hidden="1" x14ac:dyDescent="0.3">
      <c r="A5191" s="356">
        <v>112112</v>
      </c>
      <c r="B5191" s="356">
        <v>909</v>
      </c>
      <c r="C5191" s="356" t="s">
        <v>367</v>
      </c>
      <c r="D5191" s="356">
        <v>9092032</v>
      </c>
      <c r="E5191" s="356" t="s">
        <v>7663</v>
      </c>
      <c r="F5191" s="356"/>
      <c r="G5191" s="355">
        <v>4675</v>
      </c>
    </row>
    <row r="5192" spans="1:7" hidden="1" x14ac:dyDescent="0.3">
      <c r="A5192" s="356">
        <v>112113</v>
      </c>
      <c r="B5192" s="356">
        <v>909</v>
      </c>
      <c r="C5192" s="356" t="s">
        <v>367</v>
      </c>
      <c r="D5192" s="356">
        <v>9092033</v>
      </c>
      <c r="E5192" s="356" t="s">
        <v>7662</v>
      </c>
      <c r="F5192" s="356"/>
      <c r="G5192" s="355">
        <v>4769.5</v>
      </c>
    </row>
    <row r="5193" spans="1:7" hidden="1" x14ac:dyDescent="0.3">
      <c r="A5193" s="356">
        <v>112114</v>
      </c>
      <c r="B5193" s="356">
        <v>909</v>
      </c>
      <c r="C5193" s="356" t="s">
        <v>367</v>
      </c>
      <c r="D5193" s="356">
        <v>9092035</v>
      </c>
      <c r="E5193" s="356" t="s">
        <v>7661</v>
      </c>
      <c r="F5193" s="356"/>
      <c r="G5193" s="355">
        <v>4912.6000000000004</v>
      </c>
    </row>
    <row r="5194" spans="1:7" hidden="1" x14ac:dyDescent="0.3">
      <c r="A5194" s="356">
        <v>112116</v>
      </c>
      <c r="B5194" s="356">
        <v>909</v>
      </c>
      <c r="C5194" s="356" t="s">
        <v>367</v>
      </c>
      <c r="D5194" s="356">
        <v>9092040</v>
      </c>
      <c r="E5194" s="356" t="s">
        <v>7660</v>
      </c>
      <c r="F5194" s="356"/>
      <c r="G5194" s="355">
        <v>4236.25</v>
      </c>
    </row>
    <row r="5195" spans="1:7" hidden="1" x14ac:dyDescent="0.3">
      <c r="A5195" s="356">
        <v>112117</v>
      </c>
      <c r="B5195" s="356">
        <v>909</v>
      </c>
      <c r="C5195" s="356" t="s">
        <v>367</v>
      </c>
      <c r="D5195" s="356">
        <v>9092045</v>
      </c>
      <c r="E5195" s="356" t="s">
        <v>7659</v>
      </c>
      <c r="F5195" s="356"/>
      <c r="G5195" s="355">
        <v>5907.66</v>
      </c>
    </row>
    <row r="5196" spans="1:7" hidden="1" x14ac:dyDescent="0.3">
      <c r="A5196" s="356">
        <v>112118</v>
      </c>
      <c r="B5196" s="356">
        <v>909</v>
      </c>
      <c r="C5196" s="356" t="s">
        <v>367</v>
      </c>
      <c r="D5196" s="356">
        <v>9092046</v>
      </c>
      <c r="E5196" s="356" t="s">
        <v>7658</v>
      </c>
      <c r="F5196" s="356"/>
      <c r="G5196" s="355">
        <v>6520</v>
      </c>
    </row>
    <row r="5197" spans="1:7" hidden="1" x14ac:dyDescent="0.3">
      <c r="A5197" s="356">
        <v>112119</v>
      </c>
      <c r="B5197" s="356">
        <v>909</v>
      </c>
      <c r="C5197" s="356" t="s">
        <v>367</v>
      </c>
      <c r="D5197" s="356">
        <v>9095225</v>
      </c>
      <c r="E5197" s="356" t="s">
        <v>7657</v>
      </c>
      <c r="F5197" s="356"/>
      <c r="G5197" s="355">
        <v>4840.6000000000004</v>
      </c>
    </row>
    <row r="5198" spans="1:7" hidden="1" x14ac:dyDescent="0.3">
      <c r="A5198" s="356">
        <v>112120</v>
      </c>
      <c r="B5198" s="356">
        <v>909</v>
      </c>
      <c r="C5198" s="356" t="s">
        <v>367</v>
      </c>
      <c r="D5198" s="356">
        <v>9092054</v>
      </c>
      <c r="E5198" s="356" t="s">
        <v>7656</v>
      </c>
      <c r="F5198" s="356"/>
      <c r="G5198" s="355">
        <v>4870.75</v>
      </c>
    </row>
    <row r="5199" spans="1:7" hidden="1" x14ac:dyDescent="0.3">
      <c r="A5199" s="356">
        <v>112121</v>
      </c>
      <c r="B5199" s="356">
        <v>909</v>
      </c>
      <c r="C5199" s="356" t="s">
        <v>367</v>
      </c>
      <c r="D5199" s="356">
        <v>9092058</v>
      </c>
      <c r="E5199" s="356" t="s">
        <v>7655</v>
      </c>
      <c r="F5199" s="356"/>
      <c r="G5199" s="355">
        <v>5012.5</v>
      </c>
    </row>
    <row r="5200" spans="1:7" hidden="1" x14ac:dyDescent="0.3">
      <c r="A5200" s="356">
        <v>112122</v>
      </c>
      <c r="B5200" s="356">
        <v>909</v>
      </c>
      <c r="C5200" s="356" t="s">
        <v>367</v>
      </c>
      <c r="D5200" s="356">
        <v>9092059</v>
      </c>
      <c r="E5200" s="356" t="s">
        <v>7654</v>
      </c>
      <c r="F5200" s="356"/>
      <c r="G5200" s="355">
        <v>5311.75</v>
      </c>
    </row>
    <row r="5201" spans="1:7" hidden="1" x14ac:dyDescent="0.3">
      <c r="A5201" s="356">
        <v>112123</v>
      </c>
      <c r="B5201" s="356">
        <v>909</v>
      </c>
      <c r="C5201" s="356" t="s">
        <v>367</v>
      </c>
      <c r="D5201" s="356">
        <v>9092060</v>
      </c>
      <c r="E5201" s="356" t="s">
        <v>7653</v>
      </c>
      <c r="F5201" s="356"/>
      <c r="G5201" s="355">
        <v>5260</v>
      </c>
    </row>
    <row r="5202" spans="1:7" hidden="1" x14ac:dyDescent="0.3">
      <c r="A5202" s="356">
        <v>112125</v>
      </c>
      <c r="B5202" s="356">
        <v>909</v>
      </c>
      <c r="C5202" s="356" t="s">
        <v>367</v>
      </c>
      <c r="D5202" s="356">
        <v>9092069</v>
      </c>
      <c r="E5202" s="356" t="s">
        <v>7652</v>
      </c>
      <c r="F5202" s="356"/>
      <c r="G5202" s="355">
        <v>6643.75</v>
      </c>
    </row>
    <row r="5203" spans="1:7" hidden="1" x14ac:dyDescent="0.3">
      <c r="A5203" s="356">
        <v>112126</v>
      </c>
      <c r="B5203" s="356">
        <v>909</v>
      </c>
      <c r="C5203" s="356" t="s">
        <v>367</v>
      </c>
      <c r="D5203" s="356">
        <v>9092070</v>
      </c>
      <c r="E5203" s="356" t="s">
        <v>7651</v>
      </c>
      <c r="F5203" s="356"/>
      <c r="G5203" s="355">
        <v>5935</v>
      </c>
    </row>
    <row r="5204" spans="1:7" hidden="1" x14ac:dyDescent="0.3">
      <c r="A5204" s="356">
        <v>112127</v>
      </c>
      <c r="B5204" s="356">
        <v>909</v>
      </c>
      <c r="C5204" s="356" t="s">
        <v>367</v>
      </c>
      <c r="D5204" s="356">
        <v>9092071</v>
      </c>
      <c r="E5204" s="356" t="s">
        <v>7650</v>
      </c>
      <c r="F5204" s="356"/>
      <c r="G5204" s="355">
        <v>6171.25</v>
      </c>
    </row>
    <row r="5205" spans="1:7" hidden="1" x14ac:dyDescent="0.3">
      <c r="A5205" s="356">
        <v>112129</v>
      </c>
      <c r="B5205" s="356">
        <v>909</v>
      </c>
      <c r="C5205" s="356" t="s">
        <v>367</v>
      </c>
      <c r="D5205" s="356">
        <v>9092103</v>
      </c>
      <c r="E5205" s="356" t="s">
        <v>7649</v>
      </c>
      <c r="F5205" s="356"/>
      <c r="G5205" s="355">
        <v>4663.75</v>
      </c>
    </row>
    <row r="5206" spans="1:7" hidden="1" x14ac:dyDescent="0.3">
      <c r="A5206" s="356">
        <v>112132</v>
      </c>
      <c r="B5206" s="356">
        <v>909</v>
      </c>
      <c r="C5206" s="356" t="s">
        <v>367</v>
      </c>
      <c r="D5206" s="356">
        <v>9092117</v>
      </c>
      <c r="E5206" s="356" t="s">
        <v>7648</v>
      </c>
      <c r="F5206" s="356"/>
      <c r="G5206" s="355">
        <v>5019.25</v>
      </c>
    </row>
    <row r="5207" spans="1:7" hidden="1" x14ac:dyDescent="0.3">
      <c r="A5207" s="356">
        <v>112134</v>
      </c>
      <c r="B5207" s="356">
        <v>909</v>
      </c>
      <c r="C5207" s="356" t="s">
        <v>367</v>
      </c>
      <c r="D5207" s="356">
        <v>9092124</v>
      </c>
      <c r="E5207" s="356" t="s">
        <v>7647</v>
      </c>
      <c r="F5207" s="356"/>
      <c r="G5207" s="355">
        <v>4571.5</v>
      </c>
    </row>
    <row r="5208" spans="1:7" hidden="1" x14ac:dyDescent="0.3">
      <c r="A5208" s="356">
        <v>112136</v>
      </c>
      <c r="B5208" s="356">
        <v>909</v>
      </c>
      <c r="C5208" s="356" t="s">
        <v>367</v>
      </c>
      <c r="D5208" s="356">
        <v>9092126</v>
      </c>
      <c r="E5208" s="356" t="s">
        <v>7646</v>
      </c>
      <c r="F5208" s="356"/>
      <c r="G5208" s="355">
        <v>5698.75</v>
      </c>
    </row>
    <row r="5209" spans="1:7" hidden="1" x14ac:dyDescent="0.3">
      <c r="A5209" s="356">
        <v>112137</v>
      </c>
      <c r="B5209" s="356">
        <v>909</v>
      </c>
      <c r="C5209" s="356" t="s">
        <v>367</v>
      </c>
      <c r="D5209" s="356">
        <v>9092127</v>
      </c>
      <c r="E5209" s="356" t="s">
        <v>7645</v>
      </c>
      <c r="F5209" s="356"/>
      <c r="G5209" s="355">
        <v>4859.5</v>
      </c>
    </row>
    <row r="5210" spans="1:7" hidden="1" x14ac:dyDescent="0.3">
      <c r="A5210" s="356">
        <v>112138</v>
      </c>
      <c r="B5210" s="356">
        <v>909</v>
      </c>
      <c r="C5210" s="356" t="s">
        <v>367</v>
      </c>
      <c r="D5210" s="356">
        <v>9095226</v>
      </c>
      <c r="E5210" s="356" t="s">
        <v>7644</v>
      </c>
      <c r="F5210" s="356"/>
      <c r="G5210" s="355">
        <v>4786.49</v>
      </c>
    </row>
    <row r="5211" spans="1:7" hidden="1" x14ac:dyDescent="0.3">
      <c r="A5211" s="356">
        <v>112143</v>
      </c>
      <c r="B5211" s="356">
        <v>909</v>
      </c>
      <c r="C5211" s="356" t="s">
        <v>367</v>
      </c>
      <c r="D5211" s="356">
        <v>9092143</v>
      </c>
      <c r="E5211" s="356" t="s">
        <v>7643</v>
      </c>
      <c r="F5211" s="356"/>
      <c r="G5211" s="355">
        <v>4672.75</v>
      </c>
    </row>
    <row r="5212" spans="1:7" hidden="1" x14ac:dyDescent="0.3">
      <c r="A5212" s="356">
        <v>112144</v>
      </c>
      <c r="B5212" s="356">
        <v>909</v>
      </c>
      <c r="C5212" s="356" t="s">
        <v>367</v>
      </c>
      <c r="D5212" s="356">
        <v>9092144</v>
      </c>
      <c r="E5212" s="356" t="s">
        <v>7606</v>
      </c>
      <c r="F5212" s="356"/>
      <c r="G5212" s="355">
        <v>6515.5</v>
      </c>
    </row>
    <row r="5213" spans="1:7" hidden="1" x14ac:dyDescent="0.3">
      <c r="A5213" s="356">
        <v>112145</v>
      </c>
      <c r="B5213" s="356">
        <v>909</v>
      </c>
      <c r="C5213" s="356" t="s">
        <v>367</v>
      </c>
      <c r="D5213" s="356">
        <v>9092146</v>
      </c>
      <c r="E5213" s="356" t="s">
        <v>7642</v>
      </c>
      <c r="F5213" s="356"/>
      <c r="G5213" s="355">
        <v>7240</v>
      </c>
    </row>
    <row r="5214" spans="1:7" hidden="1" x14ac:dyDescent="0.3">
      <c r="A5214" s="356">
        <v>112146</v>
      </c>
      <c r="B5214" s="356">
        <v>909</v>
      </c>
      <c r="C5214" s="356" t="s">
        <v>367</v>
      </c>
      <c r="D5214" s="356">
        <v>9092147</v>
      </c>
      <c r="E5214" s="356" t="s">
        <v>7641</v>
      </c>
      <c r="F5214" s="356"/>
      <c r="G5214" s="355">
        <v>6204.55</v>
      </c>
    </row>
    <row r="5215" spans="1:7" hidden="1" x14ac:dyDescent="0.3">
      <c r="A5215" s="356">
        <v>112147</v>
      </c>
      <c r="B5215" s="356">
        <v>909</v>
      </c>
      <c r="C5215" s="356" t="s">
        <v>367</v>
      </c>
      <c r="D5215" s="356">
        <v>9092148</v>
      </c>
      <c r="E5215" s="356" t="s">
        <v>5282</v>
      </c>
      <c r="F5215" s="356"/>
      <c r="G5215" s="355">
        <v>6812.5</v>
      </c>
    </row>
    <row r="5216" spans="1:7" hidden="1" x14ac:dyDescent="0.3">
      <c r="A5216" s="356">
        <v>112155</v>
      </c>
      <c r="B5216" s="356">
        <v>909</v>
      </c>
      <c r="C5216" s="356" t="s">
        <v>367</v>
      </c>
      <c r="D5216" s="356">
        <v>9092207</v>
      </c>
      <c r="E5216" s="356" t="s">
        <v>7640</v>
      </c>
      <c r="F5216" s="356"/>
      <c r="G5216" s="355">
        <v>6340</v>
      </c>
    </row>
    <row r="5217" spans="1:7" hidden="1" x14ac:dyDescent="0.3">
      <c r="A5217" s="356">
        <v>112156</v>
      </c>
      <c r="B5217" s="356">
        <v>909</v>
      </c>
      <c r="C5217" s="356" t="s">
        <v>367</v>
      </c>
      <c r="D5217" s="356">
        <v>9092211</v>
      </c>
      <c r="E5217" s="356" t="s">
        <v>7639</v>
      </c>
      <c r="F5217" s="356"/>
      <c r="G5217" s="355">
        <v>5440</v>
      </c>
    </row>
    <row r="5218" spans="1:7" hidden="1" x14ac:dyDescent="0.3">
      <c r="A5218" s="356">
        <v>112157</v>
      </c>
      <c r="B5218" s="356">
        <v>909</v>
      </c>
      <c r="C5218" s="356" t="s">
        <v>367</v>
      </c>
      <c r="D5218" s="356">
        <v>9092212</v>
      </c>
      <c r="E5218" s="356" t="s">
        <v>7638</v>
      </c>
      <c r="F5218" s="356"/>
      <c r="G5218" s="355">
        <v>5935</v>
      </c>
    </row>
    <row r="5219" spans="1:7" hidden="1" x14ac:dyDescent="0.3">
      <c r="A5219" s="356">
        <v>112158</v>
      </c>
      <c r="B5219" s="356">
        <v>909</v>
      </c>
      <c r="C5219" s="356" t="s">
        <v>367</v>
      </c>
      <c r="D5219" s="356">
        <v>9092216</v>
      </c>
      <c r="E5219" s="356" t="s">
        <v>7637</v>
      </c>
      <c r="F5219" s="356"/>
      <c r="G5219" s="355">
        <v>4630</v>
      </c>
    </row>
    <row r="5220" spans="1:7" hidden="1" x14ac:dyDescent="0.3">
      <c r="A5220" s="356">
        <v>112159</v>
      </c>
      <c r="B5220" s="356">
        <v>909</v>
      </c>
      <c r="C5220" s="356" t="s">
        <v>367</v>
      </c>
      <c r="D5220" s="356">
        <v>9092219</v>
      </c>
      <c r="E5220" s="356" t="s">
        <v>7636</v>
      </c>
      <c r="F5220" s="356"/>
      <c r="G5220" s="355">
        <v>5091.25</v>
      </c>
    </row>
    <row r="5221" spans="1:7" hidden="1" x14ac:dyDescent="0.3">
      <c r="A5221" s="356">
        <v>112160</v>
      </c>
      <c r="B5221" s="356">
        <v>909</v>
      </c>
      <c r="C5221" s="356" t="s">
        <v>367</v>
      </c>
      <c r="D5221" s="356">
        <v>9092220</v>
      </c>
      <c r="E5221" s="356" t="s">
        <v>7635</v>
      </c>
      <c r="F5221" s="356"/>
      <c r="G5221" s="355">
        <v>5068.75</v>
      </c>
    </row>
    <row r="5222" spans="1:7" hidden="1" x14ac:dyDescent="0.3">
      <c r="A5222" s="356">
        <v>112161</v>
      </c>
      <c r="B5222" s="356">
        <v>909</v>
      </c>
      <c r="C5222" s="356" t="s">
        <v>367</v>
      </c>
      <c r="D5222" s="356">
        <v>9092222</v>
      </c>
      <c r="E5222" s="356" t="s">
        <v>7634</v>
      </c>
      <c r="F5222" s="356"/>
      <c r="G5222" s="355">
        <v>4807.75</v>
      </c>
    </row>
    <row r="5223" spans="1:7" hidden="1" x14ac:dyDescent="0.3">
      <c r="A5223" s="356">
        <v>112162</v>
      </c>
      <c r="B5223" s="356">
        <v>909</v>
      </c>
      <c r="C5223" s="356" t="s">
        <v>367</v>
      </c>
      <c r="D5223" s="356">
        <v>9092223</v>
      </c>
      <c r="E5223" s="356" t="s">
        <v>7633</v>
      </c>
      <c r="F5223" s="356"/>
      <c r="G5223" s="355">
        <v>5295.55</v>
      </c>
    </row>
    <row r="5224" spans="1:7" hidden="1" x14ac:dyDescent="0.3">
      <c r="A5224" s="356">
        <v>112163</v>
      </c>
      <c r="B5224" s="356">
        <v>909</v>
      </c>
      <c r="C5224" s="356" t="s">
        <v>367</v>
      </c>
      <c r="D5224" s="356">
        <v>9092224</v>
      </c>
      <c r="E5224" s="356" t="s">
        <v>7632</v>
      </c>
      <c r="F5224" s="356"/>
      <c r="G5224" s="355">
        <v>5582.65</v>
      </c>
    </row>
    <row r="5225" spans="1:7" hidden="1" x14ac:dyDescent="0.3">
      <c r="A5225" s="356">
        <v>112164</v>
      </c>
      <c r="B5225" s="356">
        <v>909</v>
      </c>
      <c r="C5225" s="356" t="s">
        <v>367</v>
      </c>
      <c r="D5225" s="356">
        <v>9092225</v>
      </c>
      <c r="E5225" s="356" t="s">
        <v>7631</v>
      </c>
      <c r="F5225" s="356"/>
      <c r="G5225" s="355">
        <v>6298.6</v>
      </c>
    </row>
    <row r="5226" spans="1:7" hidden="1" x14ac:dyDescent="0.3">
      <c r="A5226" s="356">
        <v>112166</v>
      </c>
      <c r="B5226" s="356">
        <v>909</v>
      </c>
      <c r="C5226" s="356" t="s">
        <v>367</v>
      </c>
      <c r="D5226" s="356">
        <v>9092227</v>
      </c>
      <c r="E5226" s="356" t="s">
        <v>7630</v>
      </c>
      <c r="F5226" s="356"/>
      <c r="G5226" s="355">
        <v>4471.6000000000004</v>
      </c>
    </row>
    <row r="5227" spans="1:7" hidden="1" x14ac:dyDescent="0.3">
      <c r="A5227" s="356">
        <v>112167</v>
      </c>
      <c r="B5227" s="356">
        <v>909</v>
      </c>
      <c r="C5227" s="356" t="s">
        <v>367</v>
      </c>
      <c r="D5227" s="356">
        <v>9092228</v>
      </c>
      <c r="E5227" s="356" t="s">
        <v>7629</v>
      </c>
      <c r="F5227" s="356"/>
      <c r="G5227" s="355">
        <v>6385.9</v>
      </c>
    </row>
    <row r="5228" spans="1:7" hidden="1" x14ac:dyDescent="0.3">
      <c r="A5228" s="356">
        <v>112169</v>
      </c>
      <c r="B5228" s="356">
        <v>909</v>
      </c>
      <c r="C5228" s="356" t="s">
        <v>367</v>
      </c>
      <c r="D5228" s="356">
        <v>9092230</v>
      </c>
      <c r="E5228" s="356" t="s">
        <v>7628</v>
      </c>
      <c r="F5228" s="356"/>
      <c r="G5228" s="355">
        <v>5220.62</v>
      </c>
    </row>
    <row r="5229" spans="1:7" hidden="1" x14ac:dyDescent="0.3">
      <c r="A5229" s="356">
        <v>112170</v>
      </c>
      <c r="B5229" s="356">
        <v>909</v>
      </c>
      <c r="C5229" s="356" t="s">
        <v>367</v>
      </c>
      <c r="D5229" s="356">
        <v>9092231</v>
      </c>
      <c r="E5229" s="356" t="s">
        <v>7627</v>
      </c>
      <c r="F5229" s="356"/>
      <c r="G5229" s="355">
        <v>5338.75</v>
      </c>
    </row>
    <row r="5230" spans="1:7" hidden="1" x14ac:dyDescent="0.3">
      <c r="A5230" s="356">
        <v>112175</v>
      </c>
      <c r="B5230" s="356">
        <v>909</v>
      </c>
      <c r="C5230" s="356" t="s">
        <v>367</v>
      </c>
      <c r="D5230" s="356">
        <v>9092237</v>
      </c>
      <c r="E5230" s="356" t="s">
        <v>7626</v>
      </c>
      <c r="F5230" s="356"/>
      <c r="G5230" s="355">
        <v>8365</v>
      </c>
    </row>
    <row r="5231" spans="1:7" hidden="1" x14ac:dyDescent="0.3">
      <c r="A5231" s="356">
        <v>112176</v>
      </c>
      <c r="B5231" s="356">
        <v>909</v>
      </c>
      <c r="C5231" s="356" t="s">
        <v>367</v>
      </c>
      <c r="D5231" s="356">
        <v>9092301</v>
      </c>
      <c r="E5231" s="356" t="s">
        <v>7625</v>
      </c>
      <c r="F5231" s="356"/>
      <c r="G5231" s="355">
        <v>4742.5</v>
      </c>
    </row>
    <row r="5232" spans="1:7" hidden="1" x14ac:dyDescent="0.3">
      <c r="A5232" s="356">
        <v>112177</v>
      </c>
      <c r="B5232" s="356">
        <v>909</v>
      </c>
      <c r="C5232" s="356" t="s">
        <v>367</v>
      </c>
      <c r="D5232" s="356">
        <v>9092302</v>
      </c>
      <c r="E5232" s="356" t="s">
        <v>5116</v>
      </c>
      <c r="F5232" s="356"/>
      <c r="G5232" s="355">
        <v>4765</v>
      </c>
    </row>
    <row r="5233" spans="1:7" hidden="1" x14ac:dyDescent="0.3">
      <c r="A5233" s="356">
        <v>112178</v>
      </c>
      <c r="B5233" s="356">
        <v>909</v>
      </c>
      <c r="C5233" s="356" t="s">
        <v>367</v>
      </c>
      <c r="D5233" s="356">
        <v>9092305</v>
      </c>
      <c r="E5233" s="356" t="s">
        <v>811</v>
      </c>
      <c r="F5233" s="356"/>
      <c r="G5233" s="355">
        <v>4810</v>
      </c>
    </row>
    <row r="5234" spans="1:7" hidden="1" x14ac:dyDescent="0.3">
      <c r="A5234" s="356">
        <v>112179</v>
      </c>
      <c r="B5234" s="356">
        <v>909</v>
      </c>
      <c r="C5234" s="356" t="s">
        <v>367</v>
      </c>
      <c r="D5234" s="356">
        <v>9092308</v>
      </c>
      <c r="E5234" s="356" t="s">
        <v>7624</v>
      </c>
      <c r="F5234" s="356"/>
      <c r="G5234" s="355">
        <v>5175.99</v>
      </c>
    </row>
    <row r="5235" spans="1:7" hidden="1" x14ac:dyDescent="0.3">
      <c r="A5235" s="356">
        <v>112180</v>
      </c>
      <c r="B5235" s="356">
        <v>909</v>
      </c>
      <c r="C5235" s="356" t="s">
        <v>367</v>
      </c>
      <c r="D5235" s="356">
        <v>9092310</v>
      </c>
      <c r="E5235" s="356" t="s">
        <v>7623</v>
      </c>
      <c r="F5235" s="356"/>
      <c r="G5235" s="355">
        <v>6476.35</v>
      </c>
    </row>
    <row r="5236" spans="1:7" hidden="1" x14ac:dyDescent="0.3">
      <c r="A5236" s="356">
        <v>112181</v>
      </c>
      <c r="B5236" s="356">
        <v>909</v>
      </c>
      <c r="C5236" s="356" t="s">
        <v>367</v>
      </c>
      <c r="D5236" s="356">
        <v>9092311</v>
      </c>
      <c r="E5236" s="356" t="s">
        <v>7622</v>
      </c>
      <c r="F5236" s="356"/>
      <c r="G5236" s="355">
        <v>4540</v>
      </c>
    </row>
    <row r="5237" spans="1:7" hidden="1" x14ac:dyDescent="0.3">
      <c r="A5237" s="356">
        <v>112182</v>
      </c>
      <c r="B5237" s="356">
        <v>909</v>
      </c>
      <c r="C5237" s="356" t="s">
        <v>367</v>
      </c>
      <c r="D5237" s="356">
        <v>9092313</v>
      </c>
      <c r="E5237" s="356" t="s">
        <v>7621</v>
      </c>
      <c r="F5237" s="356"/>
      <c r="G5237" s="355">
        <v>5037.25</v>
      </c>
    </row>
    <row r="5238" spans="1:7" hidden="1" x14ac:dyDescent="0.3">
      <c r="A5238" s="356">
        <v>112183</v>
      </c>
      <c r="B5238" s="356">
        <v>909</v>
      </c>
      <c r="C5238" s="356" t="s">
        <v>367</v>
      </c>
      <c r="D5238" s="356">
        <v>9092314</v>
      </c>
      <c r="E5238" s="356" t="s">
        <v>7620</v>
      </c>
      <c r="F5238" s="356"/>
      <c r="G5238" s="355">
        <v>4063</v>
      </c>
    </row>
    <row r="5239" spans="1:7" hidden="1" x14ac:dyDescent="0.3">
      <c r="A5239" s="356">
        <v>112184</v>
      </c>
      <c r="B5239" s="356">
        <v>909</v>
      </c>
      <c r="C5239" s="356" t="s">
        <v>367</v>
      </c>
      <c r="D5239" s="356">
        <v>9092315</v>
      </c>
      <c r="E5239" s="356" t="s">
        <v>7619</v>
      </c>
      <c r="F5239" s="356"/>
      <c r="G5239" s="355">
        <v>6187.23</v>
      </c>
    </row>
    <row r="5240" spans="1:7" hidden="1" x14ac:dyDescent="0.3">
      <c r="A5240" s="356">
        <v>112190</v>
      </c>
      <c r="B5240" s="356">
        <v>909</v>
      </c>
      <c r="C5240" s="356" t="s">
        <v>367</v>
      </c>
      <c r="D5240" s="356">
        <v>9092321</v>
      </c>
      <c r="E5240" s="356" t="s">
        <v>7618</v>
      </c>
      <c r="F5240" s="356"/>
      <c r="G5240" s="355">
        <v>8809.85</v>
      </c>
    </row>
    <row r="5241" spans="1:7" hidden="1" x14ac:dyDescent="0.3">
      <c r="A5241" s="356">
        <v>112191</v>
      </c>
      <c r="B5241" s="356">
        <v>909</v>
      </c>
      <c r="C5241" s="356" t="s">
        <v>367</v>
      </c>
      <c r="D5241" s="356">
        <v>9092322</v>
      </c>
      <c r="E5241" s="356" t="s">
        <v>7617</v>
      </c>
      <c r="F5241" s="356"/>
      <c r="G5241" s="355">
        <v>5011.6000000000004</v>
      </c>
    </row>
    <row r="5242" spans="1:7" hidden="1" x14ac:dyDescent="0.3">
      <c r="A5242" s="356">
        <v>112192</v>
      </c>
      <c r="B5242" s="356">
        <v>909</v>
      </c>
      <c r="C5242" s="356" t="s">
        <v>367</v>
      </c>
      <c r="D5242" s="356">
        <v>9092403</v>
      </c>
      <c r="E5242" s="356" t="s">
        <v>7616</v>
      </c>
      <c r="F5242" s="356"/>
      <c r="G5242" s="355">
        <v>5287.9</v>
      </c>
    </row>
    <row r="5243" spans="1:7" hidden="1" x14ac:dyDescent="0.3">
      <c r="A5243" s="356">
        <v>112193</v>
      </c>
      <c r="B5243" s="356">
        <v>909</v>
      </c>
      <c r="C5243" s="356" t="s">
        <v>367</v>
      </c>
      <c r="D5243" s="356">
        <v>9092404</v>
      </c>
      <c r="E5243" s="356" t="s">
        <v>7615</v>
      </c>
      <c r="F5243" s="356"/>
      <c r="G5243" s="355">
        <v>4990</v>
      </c>
    </row>
    <row r="5244" spans="1:7" hidden="1" x14ac:dyDescent="0.3">
      <c r="A5244" s="356">
        <v>112194</v>
      </c>
      <c r="B5244" s="356">
        <v>909</v>
      </c>
      <c r="C5244" s="356" t="s">
        <v>367</v>
      </c>
      <c r="D5244" s="356">
        <v>9092406</v>
      </c>
      <c r="E5244" s="356" t="s">
        <v>7436</v>
      </c>
      <c r="F5244" s="356"/>
      <c r="G5244" s="355">
        <v>4886.5</v>
      </c>
    </row>
    <row r="5245" spans="1:7" hidden="1" x14ac:dyDescent="0.3">
      <c r="A5245" s="356">
        <v>112195</v>
      </c>
      <c r="B5245" s="356">
        <v>909</v>
      </c>
      <c r="C5245" s="356" t="s">
        <v>367</v>
      </c>
      <c r="D5245" s="356">
        <v>9092407</v>
      </c>
      <c r="E5245" s="356" t="s">
        <v>7614</v>
      </c>
      <c r="F5245" s="356"/>
      <c r="G5245" s="355">
        <v>4585</v>
      </c>
    </row>
    <row r="5246" spans="1:7" hidden="1" x14ac:dyDescent="0.3">
      <c r="A5246" s="356">
        <v>112197</v>
      </c>
      <c r="B5246" s="356">
        <v>909</v>
      </c>
      <c r="C5246" s="356" t="s">
        <v>367</v>
      </c>
      <c r="D5246" s="356">
        <v>9092413</v>
      </c>
      <c r="E5246" s="356" t="s">
        <v>7613</v>
      </c>
      <c r="F5246" s="356"/>
      <c r="G5246" s="355">
        <v>5447.2</v>
      </c>
    </row>
    <row r="5247" spans="1:7" hidden="1" x14ac:dyDescent="0.3">
      <c r="A5247" s="356">
        <v>112198</v>
      </c>
      <c r="B5247" s="356">
        <v>909</v>
      </c>
      <c r="C5247" s="356" t="s">
        <v>367</v>
      </c>
      <c r="D5247" s="356">
        <v>9092414</v>
      </c>
      <c r="E5247" s="356" t="s">
        <v>7612</v>
      </c>
      <c r="F5247" s="356"/>
      <c r="G5247" s="355">
        <v>5687.5</v>
      </c>
    </row>
    <row r="5248" spans="1:7" hidden="1" x14ac:dyDescent="0.3">
      <c r="A5248" s="356">
        <v>112199</v>
      </c>
      <c r="B5248" s="356">
        <v>909</v>
      </c>
      <c r="C5248" s="356" t="s">
        <v>367</v>
      </c>
      <c r="D5248" s="356">
        <v>9092502</v>
      </c>
      <c r="E5248" s="356" t="s">
        <v>7611</v>
      </c>
      <c r="F5248" s="356"/>
      <c r="G5248" s="355">
        <v>5293.75</v>
      </c>
    </row>
    <row r="5249" spans="1:7" hidden="1" x14ac:dyDescent="0.3">
      <c r="A5249" s="356">
        <v>112206</v>
      </c>
      <c r="B5249" s="356">
        <v>909</v>
      </c>
      <c r="C5249" s="356" t="s">
        <v>367</v>
      </c>
      <c r="D5249" s="356">
        <v>9092509</v>
      </c>
      <c r="E5249" s="356" t="s">
        <v>7610</v>
      </c>
      <c r="F5249" s="356"/>
      <c r="G5249" s="355">
        <v>6430</v>
      </c>
    </row>
    <row r="5250" spans="1:7" hidden="1" x14ac:dyDescent="0.3">
      <c r="A5250" s="356">
        <v>112207</v>
      </c>
      <c r="B5250" s="356">
        <v>909</v>
      </c>
      <c r="C5250" s="356" t="s">
        <v>367</v>
      </c>
      <c r="D5250" s="356">
        <v>9092511</v>
      </c>
      <c r="E5250" s="356" t="s">
        <v>7609</v>
      </c>
      <c r="F5250" s="356"/>
      <c r="G5250" s="355">
        <v>6115</v>
      </c>
    </row>
    <row r="5251" spans="1:7" hidden="1" x14ac:dyDescent="0.3">
      <c r="A5251" s="356">
        <v>112208</v>
      </c>
      <c r="B5251" s="356">
        <v>909</v>
      </c>
      <c r="C5251" s="356" t="s">
        <v>367</v>
      </c>
      <c r="D5251" s="356">
        <v>9092512</v>
      </c>
      <c r="E5251" s="356" t="s">
        <v>7608</v>
      </c>
      <c r="F5251" s="356"/>
      <c r="G5251" s="355">
        <v>5302.75</v>
      </c>
    </row>
    <row r="5252" spans="1:7" hidden="1" x14ac:dyDescent="0.3">
      <c r="A5252" s="356">
        <v>112209</v>
      </c>
      <c r="B5252" s="356">
        <v>909</v>
      </c>
      <c r="C5252" s="356" t="s">
        <v>367</v>
      </c>
      <c r="D5252" s="356">
        <v>9092513</v>
      </c>
      <c r="E5252" s="356" t="s">
        <v>7607</v>
      </c>
      <c r="F5252" s="356"/>
      <c r="G5252" s="355">
        <v>6029.5</v>
      </c>
    </row>
    <row r="5253" spans="1:7" hidden="1" x14ac:dyDescent="0.3">
      <c r="A5253" s="356">
        <v>112210</v>
      </c>
      <c r="B5253" s="356">
        <v>909</v>
      </c>
      <c r="C5253" s="356" t="s">
        <v>367</v>
      </c>
      <c r="D5253" s="356">
        <v>9092514</v>
      </c>
      <c r="E5253" s="356" t="s">
        <v>7606</v>
      </c>
      <c r="F5253" s="356"/>
      <c r="G5253" s="355">
        <v>6485.8</v>
      </c>
    </row>
    <row r="5254" spans="1:7" hidden="1" x14ac:dyDescent="0.3">
      <c r="A5254" s="357">
        <v>112211</v>
      </c>
      <c r="B5254" s="357">
        <v>909</v>
      </c>
      <c r="C5254" s="357" t="s">
        <v>367</v>
      </c>
      <c r="D5254" s="357">
        <v>9092515</v>
      </c>
      <c r="E5254" s="357" t="s">
        <v>7605</v>
      </c>
      <c r="F5254" s="357"/>
      <c r="G5254" s="358">
        <v>6013.75</v>
      </c>
    </row>
    <row r="5255" spans="1:7" hidden="1" x14ac:dyDescent="0.3">
      <c r="A5255" s="356">
        <v>112212</v>
      </c>
      <c r="B5255" s="356">
        <v>909</v>
      </c>
      <c r="C5255" s="356" t="s">
        <v>367</v>
      </c>
      <c r="D5255" s="356">
        <v>9092518</v>
      </c>
      <c r="E5255" s="356" t="s">
        <v>7604</v>
      </c>
      <c r="F5255" s="356"/>
      <c r="G5255" s="355">
        <v>5894.5</v>
      </c>
    </row>
    <row r="5256" spans="1:7" hidden="1" x14ac:dyDescent="0.3">
      <c r="A5256" s="356">
        <v>112213</v>
      </c>
      <c r="B5256" s="356">
        <v>909</v>
      </c>
      <c r="C5256" s="356" t="s">
        <v>367</v>
      </c>
      <c r="D5256" s="356">
        <v>9092521</v>
      </c>
      <c r="E5256" s="356" t="s">
        <v>7603</v>
      </c>
      <c r="F5256" s="356"/>
      <c r="G5256" s="355">
        <v>6171.25</v>
      </c>
    </row>
    <row r="5257" spans="1:7" hidden="1" x14ac:dyDescent="0.3">
      <c r="A5257" s="356">
        <v>112216</v>
      </c>
      <c r="B5257" s="356">
        <v>909</v>
      </c>
      <c r="C5257" s="356" t="s">
        <v>367</v>
      </c>
      <c r="D5257" s="356">
        <v>9092606</v>
      </c>
      <c r="E5257" s="356" t="s">
        <v>7602</v>
      </c>
      <c r="F5257" s="356"/>
      <c r="G5257" s="355">
        <v>7352.5</v>
      </c>
    </row>
    <row r="5258" spans="1:7" hidden="1" x14ac:dyDescent="0.3">
      <c r="A5258" s="356">
        <v>112217</v>
      </c>
      <c r="B5258" s="356">
        <v>909</v>
      </c>
      <c r="C5258" s="356" t="s">
        <v>367</v>
      </c>
      <c r="D5258" s="356">
        <v>9092607</v>
      </c>
      <c r="E5258" s="356" t="s">
        <v>7601</v>
      </c>
      <c r="F5258" s="356"/>
      <c r="G5258" s="355">
        <v>6833.65</v>
      </c>
    </row>
    <row r="5259" spans="1:7" hidden="1" x14ac:dyDescent="0.3">
      <c r="A5259" s="356">
        <v>112218</v>
      </c>
      <c r="B5259" s="356">
        <v>909</v>
      </c>
      <c r="C5259" s="356" t="s">
        <v>367</v>
      </c>
      <c r="D5259" s="356">
        <v>9092608</v>
      </c>
      <c r="E5259" s="356" t="s">
        <v>1789</v>
      </c>
      <c r="F5259" s="356"/>
      <c r="G5259" s="355">
        <v>5192.5</v>
      </c>
    </row>
    <row r="5260" spans="1:7" hidden="1" x14ac:dyDescent="0.3">
      <c r="A5260" s="356">
        <v>112219</v>
      </c>
      <c r="B5260" s="356">
        <v>909</v>
      </c>
      <c r="C5260" s="356" t="s">
        <v>367</v>
      </c>
      <c r="D5260" s="356">
        <v>9092609</v>
      </c>
      <c r="E5260" s="356" t="s">
        <v>7600</v>
      </c>
      <c r="F5260" s="356"/>
      <c r="G5260" s="355">
        <v>7960</v>
      </c>
    </row>
    <row r="5261" spans="1:7" hidden="1" x14ac:dyDescent="0.3">
      <c r="A5261" s="356">
        <v>112220</v>
      </c>
      <c r="B5261" s="356">
        <v>909</v>
      </c>
      <c r="C5261" s="356" t="s">
        <v>367</v>
      </c>
      <c r="D5261" s="356">
        <v>9092610</v>
      </c>
      <c r="E5261" s="356" t="s">
        <v>7599</v>
      </c>
      <c r="F5261" s="356"/>
      <c r="G5261" s="355">
        <v>5752.75</v>
      </c>
    </row>
    <row r="5262" spans="1:7" hidden="1" x14ac:dyDescent="0.3">
      <c r="A5262" s="356">
        <v>112224</v>
      </c>
      <c r="B5262" s="356">
        <v>909</v>
      </c>
      <c r="C5262" s="356" t="s">
        <v>367</v>
      </c>
      <c r="D5262" s="356">
        <v>9092618</v>
      </c>
      <c r="E5262" s="356" t="s">
        <v>7598</v>
      </c>
      <c r="F5262" s="356"/>
      <c r="G5262" s="355">
        <v>6632.5</v>
      </c>
    </row>
    <row r="5263" spans="1:7" hidden="1" x14ac:dyDescent="0.3">
      <c r="A5263" s="356">
        <v>112226</v>
      </c>
      <c r="B5263" s="356">
        <v>909</v>
      </c>
      <c r="C5263" s="356" t="s">
        <v>367</v>
      </c>
      <c r="D5263" s="356">
        <v>9092620</v>
      </c>
      <c r="E5263" s="356" t="s">
        <v>7597</v>
      </c>
      <c r="F5263" s="356"/>
      <c r="G5263" s="355">
        <v>6337.75</v>
      </c>
    </row>
    <row r="5264" spans="1:7" hidden="1" x14ac:dyDescent="0.3">
      <c r="A5264" s="356">
        <v>112228</v>
      </c>
      <c r="B5264" s="356">
        <v>909</v>
      </c>
      <c r="C5264" s="356" t="s">
        <v>367</v>
      </c>
      <c r="D5264" s="356">
        <v>9092622</v>
      </c>
      <c r="E5264" s="356" t="s">
        <v>7596</v>
      </c>
      <c r="F5264" s="356"/>
      <c r="G5264" s="355">
        <v>8770</v>
      </c>
    </row>
    <row r="5265" spans="1:7" hidden="1" x14ac:dyDescent="0.3">
      <c r="A5265" s="356">
        <v>112229</v>
      </c>
      <c r="B5265" s="356">
        <v>909</v>
      </c>
      <c r="C5265" s="356" t="s">
        <v>367</v>
      </c>
      <c r="D5265" s="356">
        <v>9092623</v>
      </c>
      <c r="E5265" s="356" t="s">
        <v>7595</v>
      </c>
      <c r="F5265" s="356"/>
      <c r="G5265" s="355">
        <v>7442.5</v>
      </c>
    </row>
    <row r="5266" spans="1:7" hidden="1" x14ac:dyDescent="0.3">
      <c r="A5266" s="356">
        <v>112230</v>
      </c>
      <c r="B5266" s="356">
        <v>909</v>
      </c>
      <c r="C5266" s="356" t="s">
        <v>367</v>
      </c>
      <c r="D5266" s="356">
        <v>9092625</v>
      </c>
      <c r="E5266" s="356" t="s">
        <v>7594</v>
      </c>
      <c r="F5266" s="356"/>
      <c r="G5266" s="355">
        <v>6997.45</v>
      </c>
    </row>
    <row r="5267" spans="1:7" hidden="1" x14ac:dyDescent="0.3">
      <c r="A5267" s="356">
        <v>112231</v>
      </c>
      <c r="B5267" s="356">
        <v>909</v>
      </c>
      <c r="C5267" s="356" t="s">
        <v>367</v>
      </c>
      <c r="D5267" s="356">
        <v>9092626</v>
      </c>
      <c r="E5267" s="356" t="s">
        <v>7593</v>
      </c>
      <c r="F5267" s="356"/>
      <c r="G5267" s="355">
        <v>6823.75</v>
      </c>
    </row>
    <row r="5268" spans="1:7" hidden="1" x14ac:dyDescent="0.3">
      <c r="A5268" s="356">
        <v>112232</v>
      </c>
      <c r="B5268" s="356">
        <v>909</v>
      </c>
      <c r="C5268" s="356" t="s">
        <v>367</v>
      </c>
      <c r="D5268" s="356">
        <v>9092627</v>
      </c>
      <c r="E5268" s="356" t="s">
        <v>7592</v>
      </c>
      <c r="F5268" s="356"/>
      <c r="G5268" s="355">
        <v>6475.45</v>
      </c>
    </row>
    <row r="5269" spans="1:7" hidden="1" x14ac:dyDescent="0.3">
      <c r="A5269" s="356">
        <v>112233</v>
      </c>
      <c r="B5269" s="356">
        <v>909</v>
      </c>
      <c r="C5269" s="356" t="s">
        <v>367</v>
      </c>
      <c r="D5269" s="356">
        <v>9092700</v>
      </c>
      <c r="E5269" s="356" t="s">
        <v>7591</v>
      </c>
      <c r="F5269" s="356"/>
      <c r="G5269" s="355">
        <v>5712.25</v>
      </c>
    </row>
    <row r="5270" spans="1:7" hidden="1" x14ac:dyDescent="0.3">
      <c r="A5270" s="356">
        <v>112234</v>
      </c>
      <c r="B5270" s="356">
        <v>909</v>
      </c>
      <c r="C5270" s="356" t="s">
        <v>367</v>
      </c>
      <c r="D5270" s="356">
        <v>9092701</v>
      </c>
      <c r="E5270" s="356" t="s">
        <v>7590</v>
      </c>
      <c r="F5270" s="356"/>
      <c r="G5270" s="355">
        <v>5271.25</v>
      </c>
    </row>
    <row r="5271" spans="1:7" hidden="1" x14ac:dyDescent="0.3">
      <c r="A5271" s="356">
        <v>112235</v>
      </c>
      <c r="B5271" s="356">
        <v>909</v>
      </c>
      <c r="C5271" s="356" t="s">
        <v>367</v>
      </c>
      <c r="D5271" s="356">
        <v>9092703</v>
      </c>
      <c r="E5271" s="356" t="s">
        <v>7589</v>
      </c>
      <c r="F5271" s="356"/>
      <c r="G5271" s="355">
        <v>5997.55</v>
      </c>
    </row>
    <row r="5272" spans="1:7" hidden="1" x14ac:dyDescent="0.3">
      <c r="A5272" s="356">
        <v>112236</v>
      </c>
      <c r="B5272" s="356">
        <v>909</v>
      </c>
      <c r="C5272" s="356" t="s">
        <v>367</v>
      </c>
      <c r="D5272" s="356">
        <v>9092704</v>
      </c>
      <c r="E5272" s="356" t="s">
        <v>7588</v>
      </c>
      <c r="F5272" s="356"/>
      <c r="G5272" s="355">
        <v>5838.25</v>
      </c>
    </row>
    <row r="5273" spans="1:7" hidden="1" x14ac:dyDescent="0.3">
      <c r="A5273" s="356">
        <v>112238</v>
      </c>
      <c r="B5273" s="356">
        <v>909</v>
      </c>
      <c r="C5273" s="356" t="s">
        <v>367</v>
      </c>
      <c r="D5273" s="356">
        <v>9092706</v>
      </c>
      <c r="E5273" s="356" t="s">
        <v>7587</v>
      </c>
      <c r="F5273" s="356"/>
      <c r="G5273" s="355">
        <v>4540</v>
      </c>
    </row>
    <row r="5274" spans="1:7" hidden="1" x14ac:dyDescent="0.3">
      <c r="A5274" s="356">
        <v>112239</v>
      </c>
      <c r="B5274" s="356">
        <v>909</v>
      </c>
      <c r="C5274" s="356" t="s">
        <v>367</v>
      </c>
      <c r="D5274" s="356">
        <v>9092707</v>
      </c>
      <c r="E5274" s="356" t="s">
        <v>7586</v>
      </c>
      <c r="F5274" s="356"/>
      <c r="G5274" s="355">
        <v>5347.75</v>
      </c>
    </row>
    <row r="5275" spans="1:7" hidden="1" x14ac:dyDescent="0.3">
      <c r="A5275" s="356">
        <v>112240</v>
      </c>
      <c r="B5275" s="356">
        <v>909</v>
      </c>
      <c r="C5275" s="356" t="s">
        <v>367</v>
      </c>
      <c r="D5275" s="356">
        <v>9092708</v>
      </c>
      <c r="E5275" s="356" t="s">
        <v>7585</v>
      </c>
      <c r="F5275" s="356"/>
      <c r="G5275" s="355">
        <v>5163.25</v>
      </c>
    </row>
    <row r="5276" spans="1:7" hidden="1" x14ac:dyDescent="0.3">
      <c r="A5276" s="356">
        <v>112242</v>
      </c>
      <c r="B5276" s="356">
        <v>909</v>
      </c>
      <c r="C5276" s="356" t="s">
        <v>367</v>
      </c>
      <c r="D5276" s="356">
        <v>9092710</v>
      </c>
      <c r="E5276" s="356" t="s">
        <v>7584</v>
      </c>
      <c r="F5276" s="356"/>
      <c r="G5276" s="355">
        <v>8639.0499999999993</v>
      </c>
    </row>
    <row r="5277" spans="1:7" hidden="1" x14ac:dyDescent="0.3">
      <c r="A5277" s="356">
        <v>112243</v>
      </c>
      <c r="B5277" s="356">
        <v>909</v>
      </c>
      <c r="C5277" s="356" t="s">
        <v>367</v>
      </c>
      <c r="D5277" s="356">
        <v>9092711</v>
      </c>
      <c r="E5277" s="356" t="s">
        <v>7583</v>
      </c>
      <c r="F5277" s="356"/>
      <c r="G5277" s="355">
        <v>8551.2999999999993</v>
      </c>
    </row>
    <row r="5278" spans="1:7" hidden="1" x14ac:dyDescent="0.3">
      <c r="A5278" s="356">
        <v>112244</v>
      </c>
      <c r="B5278" s="356">
        <v>909</v>
      </c>
      <c r="C5278" s="356" t="s">
        <v>367</v>
      </c>
      <c r="D5278" s="356">
        <v>9092712</v>
      </c>
      <c r="E5278" s="356" t="s">
        <v>7582</v>
      </c>
      <c r="F5278" s="356"/>
      <c r="G5278" s="355">
        <v>8866.75</v>
      </c>
    </row>
    <row r="5279" spans="1:7" hidden="1" x14ac:dyDescent="0.3">
      <c r="A5279" s="356">
        <v>112245</v>
      </c>
      <c r="B5279" s="356">
        <v>909</v>
      </c>
      <c r="C5279" s="356" t="s">
        <v>367</v>
      </c>
      <c r="D5279" s="356">
        <v>9093002</v>
      </c>
      <c r="E5279" s="356" t="s">
        <v>7581</v>
      </c>
      <c r="F5279" s="356"/>
      <c r="G5279" s="355">
        <v>4900</v>
      </c>
    </row>
    <row r="5280" spans="1:7" hidden="1" x14ac:dyDescent="0.3">
      <c r="A5280" s="356">
        <v>112246</v>
      </c>
      <c r="B5280" s="356">
        <v>909</v>
      </c>
      <c r="C5280" s="356" t="s">
        <v>367</v>
      </c>
      <c r="D5280" s="356">
        <v>9093007</v>
      </c>
      <c r="E5280" s="356" t="s">
        <v>151</v>
      </c>
      <c r="F5280" s="356"/>
      <c r="G5280" s="355">
        <v>6430</v>
      </c>
    </row>
    <row r="5281" spans="1:7" hidden="1" x14ac:dyDescent="0.3">
      <c r="A5281" s="356">
        <v>112248</v>
      </c>
      <c r="B5281" s="356">
        <v>909</v>
      </c>
      <c r="C5281" s="356" t="s">
        <v>367</v>
      </c>
      <c r="D5281" s="356">
        <v>9093013</v>
      </c>
      <c r="E5281" s="356" t="s">
        <v>7580</v>
      </c>
      <c r="F5281" s="356"/>
      <c r="G5281" s="355">
        <v>6271.15</v>
      </c>
    </row>
    <row r="5282" spans="1:7" hidden="1" x14ac:dyDescent="0.3">
      <c r="A5282" s="356">
        <v>112249</v>
      </c>
      <c r="B5282" s="356">
        <v>909</v>
      </c>
      <c r="C5282" s="356" t="s">
        <v>367</v>
      </c>
      <c r="D5282" s="356">
        <v>9093014</v>
      </c>
      <c r="E5282" s="356" t="s">
        <v>7579</v>
      </c>
      <c r="F5282" s="356"/>
      <c r="G5282" s="355">
        <v>4585</v>
      </c>
    </row>
    <row r="5283" spans="1:7" hidden="1" x14ac:dyDescent="0.3">
      <c r="A5283" s="356">
        <v>112250</v>
      </c>
      <c r="B5283" s="356">
        <v>909</v>
      </c>
      <c r="C5283" s="356" t="s">
        <v>367</v>
      </c>
      <c r="D5283" s="356">
        <v>9093015</v>
      </c>
      <c r="E5283" s="356" t="s">
        <v>7578</v>
      </c>
      <c r="F5283" s="356"/>
      <c r="G5283" s="355">
        <v>6081.25</v>
      </c>
    </row>
    <row r="5284" spans="1:7" hidden="1" x14ac:dyDescent="0.3">
      <c r="A5284" s="356">
        <v>112251</v>
      </c>
      <c r="B5284" s="356">
        <v>909</v>
      </c>
      <c r="C5284" s="356" t="s">
        <v>367</v>
      </c>
      <c r="D5284" s="356">
        <v>9093017</v>
      </c>
      <c r="E5284" s="356" t="s">
        <v>7577</v>
      </c>
      <c r="F5284" s="356"/>
      <c r="G5284" s="355">
        <v>4301.5</v>
      </c>
    </row>
    <row r="5285" spans="1:7" hidden="1" x14ac:dyDescent="0.3">
      <c r="A5285" s="356">
        <v>112252</v>
      </c>
      <c r="B5285" s="356">
        <v>909</v>
      </c>
      <c r="C5285" s="356" t="s">
        <v>367</v>
      </c>
      <c r="D5285" s="356">
        <v>9093018</v>
      </c>
      <c r="E5285" s="356" t="s">
        <v>7576</v>
      </c>
      <c r="F5285" s="356"/>
      <c r="G5285" s="355">
        <v>5345.27</v>
      </c>
    </row>
    <row r="5286" spans="1:7" hidden="1" x14ac:dyDescent="0.3">
      <c r="A5286" s="356">
        <v>112253</v>
      </c>
      <c r="B5286" s="356">
        <v>909</v>
      </c>
      <c r="C5286" s="356" t="s">
        <v>367</v>
      </c>
      <c r="D5286" s="356">
        <v>9093019</v>
      </c>
      <c r="E5286" s="356" t="s">
        <v>7575</v>
      </c>
      <c r="F5286" s="356"/>
      <c r="G5286" s="355">
        <v>4900</v>
      </c>
    </row>
    <row r="5287" spans="1:7" hidden="1" x14ac:dyDescent="0.3">
      <c r="A5287" s="356">
        <v>112254</v>
      </c>
      <c r="B5287" s="356">
        <v>909</v>
      </c>
      <c r="C5287" s="356" t="s">
        <v>367</v>
      </c>
      <c r="D5287" s="356">
        <v>9093020</v>
      </c>
      <c r="E5287" s="356" t="s">
        <v>7574</v>
      </c>
      <c r="F5287" s="356"/>
      <c r="G5287" s="355">
        <v>4929.25</v>
      </c>
    </row>
    <row r="5288" spans="1:7" hidden="1" x14ac:dyDescent="0.3">
      <c r="A5288" s="356">
        <v>112255</v>
      </c>
      <c r="B5288" s="356">
        <v>909</v>
      </c>
      <c r="C5288" s="356" t="s">
        <v>367</v>
      </c>
      <c r="D5288" s="356">
        <v>9093021</v>
      </c>
      <c r="E5288" s="356" t="s">
        <v>7573</v>
      </c>
      <c r="F5288" s="356"/>
      <c r="G5288" s="355">
        <v>5538.1</v>
      </c>
    </row>
    <row r="5289" spans="1:7" hidden="1" x14ac:dyDescent="0.3">
      <c r="A5289" s="356">
        <v>112256</v>
      </c>
      <c r="B5289" s="356">
        <v>909</v>
      </c>
      <c r="C5289" s="356" t="s">
        <v>367</v>
      </c>
      <c r="D5289" s="356">
        <v>9093023</v>
      </c>
      <c r="E5289" s="356" t="s">
        <v>7572</v>
      </c>
      <c r="F5289" s="356"/>
      <c r="G5289" s="355">
        <v>4217.3500000000004</v>
      </c>
    </row>
    <row r="5290" spans="1:7" hidden="1" x14ac:dyDescent="0.3">
      <c r="A5290" s="356">
        <v>112257</v>
      </c>
      <c r="B5290" s="356">
        <v>909</v>
      </c>
      <c r="C5290" s="356" t="s">
        <v>367</v>
      </c>
      <c r="D5290" s="356">
        <v>9093030</v>
      </c>
      <c r="E5290" s="356" t="s">
        <v>7571</v>
      </c>
      <c r="F5290" s="356"/>
      <c r="G5290" s="355">
        <v>4424.12</v>
      </c>
    </row>
    <row r="5291" spans="1:7" hidden="1" x14ac:dyDescent="0.3">
      <c r="A5291" s="356">
        <v>112258</v>
      </c>
      <c r="B5291" s="356">
        <v>909</v>
      </c>
      <c r="C5291" s="356" t="s">
        <v>367</v>
      </c>
      <c r="D5291" s="356">
        <v>9093031</v>
      </c>
      <c r="E5291" s="356" t="s">
        <v>7570</v>
      </c>
      <c r="F5291" s="356"/>
      <c r="G5291" s="355">
        <v>5467.9</v>
      </c>
    </row>
    <row r="5292" spans="1:7" hidden="1" x14ac:dyDescent="0.3">
      <c r="A5292" s="356">
        <v>112259</v>
      </c>
      <c r="B5292" s="356">
        <v>909</v>
      </c>
      <c r="C5292" s="356" t="s">
        <v>367</v>
      </c>
      <c r="D5292" s="356">
        <v>9093032</v>
      </c>
      <c r="E5292" s="356" t="s">
        <v>7569</v>
      </c>
      <c r="F5292" s="356"/>
      <c r="G5292" s="355">
        <v>4406.3500000000004</v>
      </c>
    </row>
    <row r="5293" spans="1:7" hidden="1" x14ac:dyDescent="0.3">
      <c r="A5293" s="356">
        <v>112262</v>
      </c>
      <c r="B5293" s="356">
        <v>909</v>
      </c>
      <c r="C5293" s="356" t="s">
        <v>367</v>
      </c>
      <c r="D5293" s="356">
        <v>9093054</v>
      </c>
      <c r="E5293" s="356" t="s">
        <v>7568</v>
      </c>
      <c r="F5293" s="356"/>
      <c r="G5293" s="355">
        <v>4750.6000000000004</v>
      </c>
    </row>
    <row r="5294" spans="1:7" hidden="1" x14ac:dyDescent="0.3">
      <c r="A5294" s="356">
        <v>112263</v>
      </c>
      <c r="B5294" s="356">
        <v>909</v>
      </c>
      <c r="C5294" s="356" t="s">
        <v>367</v>
      </c>
      <c r="D5294" s="356">
        <v>9093056</v>
      </c>
      <c r="E5294" s="356" t="s">
        <v>7567</v>
      </c>
      <c r="F5294" s="356"/>
      <c r="G5294" s="355">
        <v>5136.25</v>
      </c>
    </row>
    <row r="5295" spans="1:7" hidden="1" x14ac:dyDescent="0.3">
      <c r="A5295" s="356">
        <v>112264</v>
      </c>
      <c r="B5295" s="356">
        <v>909</v>
      </c>
      <c r="C5295" s="356" t="s">
        <v>367</v>
      </c>
      <c r="D5295" s="356">
        <v>9093057</v>
      </c>
      <c r="E5295" s="356" t="s">
        <v>7566</v>
      </c>
      <c r="F5295" s="356"/>
      <c r="G5295" s="355">
        <v>5293.75</v>
      </c>
    </row>
    <row r="5296" spans="1:7" hidden="1" x14ac:dyDescent="0.3">
      <c r="A5296" s="356">
        <v>112265</v>
      </c>
      <c r="B5296" s="356">
        <v>909</v>
      </c>
      <c r="C5296" s="356" t="s">
        <v>367</v>
      </c>
      <c r="D5296" s="356">
        <v>9093058</v>
      </c>
      <c r="E5296" s="356" t="s">
        <v>7565</v>
      </c>
      <c r="F5296" s="356"/>
      <c r="G5296" s="355">
        <v>4725.8500000000004</v>
      </c>
    </row>
    <row r="5297" spans="1:7" hidden="1" x14ac:dyDescent="0.3">
      <c r="A5297" s="356">
        <v>112266</v>
      </c>
      <c r="B5297" s="356">
        <v>909</v>
      </c>
      <c r="C5297" s="356" t="s">
        <v>367</v>
      </c>
      <c r="D5297" s="356">
        <v>9093059</v>
      </c>
      <c r="E5297" s="356" t="s">
        <v>7564</v>
      </c>
      <c r="F5297" s="356"/>
      <c r="G5297" s="355">
        <v>4547.42</v>
      </c>
    </row>
    <row r="5298" spans="1:7" hidden="1" x14ac:dyDescent="0.3">
      <c r="A5298" s="356">
        <v>112267</v>
      </c>
      <c r="B5298" s="356">
        <v>909</v>
      </c>
      <c r="C5298" s="356" t="s">
        <v>367</v>
      </c>
      <c r="D5298" s="356">
        <v>9093061</v>
      </c>
      <c r="E5298" s="356" t="s">
        <v>7563</v>
      </c>
      <c r="F5298" s="356"/>
      <c r="G5298" s="355">
        <v>4202.5</v>
      </c>
    </row>
    <row r="5299" spans="1:7" hidden="1" x14ac:dyDescent="0.3">
      <c r="A5299" s="356">
        <v>112269</v>
      </c>
      <c r="B5299" s="356">
        <v>909</v>
      </c>
      <c r="C5299" s="356" t="s">
        <v>367</v>
      </c>
      <c r="D5299" s="356">
        <v>9093064</v>
      </c>
      <c r="E5299" s="356" t="s">
        <v>7562</v>
      </c>
      <c r="F5299" s="356"/>
      <c r="G5299" s="355">
        <v>5856.25</v>
      </c>
    </row>
    <row r="5300" spans="1:7" hidden="1" x14ac:dyDescent="0.3">
      <c r="A5300" s="356">
        <v>112270</v>
      </c>
      <c r="B5300" s="356">
        <v>909</v>
      </c>
      <c r="C5300" s="356" t="s">
        <v>367</v>
      </c>
      <c r="D5300" s="356">
        <v>9093100</v>
      </c>
      <c r="E5300" s="356" t="s">
        <v>7561</v>
      </c>
      <c r="F5300" s="356"/>
      <c r="G5300" s="355">
        <v>5563.75</v>
      </c>
    </row>
    <row r="5301" spans="1:7" hidden="1" x14ac:dyDescent="0.3">
      <c r="A5301" s="356">
        <v>112271</v>
      </c>
      <c r="B5301" s="356">
        <v>909</v>
      </c>
      <c r="C5301" s="356" t="s">
        <v>367</v>
      </c>
      <c r="D5301" s="356">
        <v>9093101</v>
      </c>
      <c r="E5301" s="356" t="s">
        <v>7541</v>
      </c>
      <c r="F5301" s="356"/>
      <c r="G5301" s="355">
        <v>5141.6499999999996</v>
      </c>
    </row>
    <row r="5302" spans="1:7" hidden="1" x14ac:dyDescent="0.3">
      <c r="A5302" s="356">
        <v>112272</v>
      </c>
      <c r="B5302" s="356">
        <v>909</v>
      </c>
      <c r="C5302" s="356" t="s">
        <v>367</v>
      </c>
      <c r="D5302" s="356">
        <v>9093102</v>
      </c>
      <c r="E5302" s="356" t="s">
        <v>7560</v>
      </c>
      <c r="F5302" s="356"/>
      <c r="G5302" s="355">
        <v>6268.9</v>
      </c>
    </row>
    <row r="5303" spans="1:7" hidden="1" x14ac:dyDescent="0.3">
      <c r="A5303" s="356">
        <v>112273</v>
      </c>
      <c r="B5303" s="356">
        <v>909</v>
      </c>
      <c r="C5303" s="356" t="s">
        <v>367</v>
      </c>
      <c r="D5303" s="356">
        <v>9093103</v>
      </c>
      <c r="E5303" s="356" t="s">
        <v>7559</v>
      </c>
      <c r="F5303" s="356"/>
      <c r="G5303" s="355">
        <v>4589.5</v>
      </c>
    </row>
    <row r="5304" spans="1:7" hidden="1" x14ac:dyDescent="0.3">
      <c r="A5304" s="356">
        <v>112274</v>
      </c>
      <c r="B5304" s="356">
        <v>909</v>
      </c>
      <c r="C5304" s="356" t="s">
        <v>367</v>
      </c>
      <c r="D5304" s="356">
        <v>9093112</v>
      </c>
      <c r="E5304" s="356" t="s">
        <v>7558</v>
      </c>
      <c r="F5304" s="356"/>
      <c r="G5304" s="355">
        <v>6815.65</v>
      </c>
    </row>
    <row r="5305" spans="1:7" hidden="1" x14ac:dyDescent="0.3">
      <c r="A5305" s="356">
        <v>112275</v>
      </c>
      <c r="B5305" s="356">
        <v>909</v>
      </c>
      <c r="C5305" s="356" t="s">
        <v>367</v>
      </c>
      <c r="D5305" s="356">
        <v>9093114</v>
      </c>
      <c r="E5305" s="356" t="s">
        <v>7557</v>
      </c>
      <c r="F5305" s="356"/>
      <c r="G5305" s="355">
        <v>4652.5</v>
      </c>
    </row>
    <row r="5306" spans="1:7" hidden="1" x14ac:dyDescent="0.3">
      <c r="A5306" s="356">
        <v>112276</v>
      </c>
      <c r="B5306" s="356">
        <v>909</v>
      </c>
      <c r="C5306" s="356" t="s">
        <v>367</v>
      </c>
      <c r="D5306" s="356">
        <v>9093115</v>
      </c>
      <c r="E5306" s="356" t="s">
        <v>7556</v>
      </c>
      <c r="F5306" s="356"/>
      <c r="G5306" s="355">
        <v>4595.8</v>
      </c>
    </row>
    <row r="5307" spans="1:7" hidden="1" x14ac:dyDescent="0.3">
      <c r="A5307" s="356">
        <v>112277</v>
      </c>
      <c r="B5307" s="356">
        <v>909</v>
      </c>
      <c r="C5307" s="356" t="s">
        <v>367</v>
      </c>
      <c r="D5307" s="356">
        <v>9093116</v>
      </c>
      <c r="E5307" s="356" t="s">
        <v>7555</v>
      </c>
      <c r="F5307" s="356"/>
      <c r="G5307" s="355">
        <v>6936.25</v>
      </c>
    </row>
    <row r="5308" spans="1:7" hidden="1" x14ac:dyDescent="0.3">
      <c r="A5308" s="356">
        <v>112279</v>
      </c>
      <c r="B5308" s="356">
        <v>909</v>
      </c>
      <c r="C5308" s="356" t="s">
        <v>367</v>
      </c>
      <c r="D5308" s="356">
        <v>9093122</v>
      </c>
      <c r="E5308" s="356" t="s">
        <v>7554</v>
      </c>
      <c r="F5308" s="356"/>
      <c r="G5308" s="355">
        <v>4575.1000000000004</v>
      </c>
    </row>
    <row r="5309" spans="1:7" hidden="1" x14ac:dyDescent="0.3">
      <c r="A5309" s="356">
        <v>112280</v>
      </c>
      <c r="B5309" s="356">
        <v>909</v>
      </c>
      <c r="C5309" s="356" t="s">
        <v>367</v>
      </c>
      <c r="D5309" s="356">
        <v>9093123</v>
      </c>
      <c r="E5309" s="356" t="s">
        <v>7553</v>
      </c>
      <c r="F5309" s="356"/>
      <c r="G5309" s="355">
        <v>5672.54</v>
      </c>
    </row>
    <row r="5310" spans="1:7" hidden="1" x14ac:dyDescent="0.3">
      <c r="A5310" s="356">
        <v>112281</v>
      </c>
      <c r="B5310" s="356">
        <v>909</v>
      </c>
      <c r="C5310" s="356" t="s">
        <v>367</v>
      </c>
      <c r="D5310" s="356">
        <v>9093124</v>
      </c>
      <c r="E5310" s="356" t="s">
        <v>7552</v>
      </c>
      <c r="F5310" s="356"/>
      <c r="G5310" s="355">
        <v>4756.67</v>
      </c>
    </row>
    <row r="5311" spans="1:7" hidden="1" x14ac:dyDescent="0.3">
      <c r="A5311" s="356">
        <v>112282</v>
      </c>
      <c r="B5311" s="356">
        <v>909</v>
      </c>
      <c r="C5311" s="356" t="s">
        <v>367</v>
      </c>
      <c r="D5311" s="356">
        <v>9093125</v>
      </c>
      <c r="E5311" s="356" t="s">
        <v>7551</v>
      </c>
      <c r="F5311" s="356"/>
      <c r="G5311" s="355">
        <v>5115.1000000000004</v>
      </c>
    </row>
    <row r="5312" spans="1:7" hidden="1" x14ac:dyDescent="0.3">
      <c r="A5312" s="356">
        <v>112283</v>
      </c>
      <c r="B5312" s="356">
        <v>909</v>
      </c>
      <c r="C5312" s="356" t="s">
        <v>367</v>
      </c>
      <c r="D5312" s="356">
        <v>9093126</v>
      </c>
      <c r="E5312" s="356" t="s">
        <v>7550</v>
      </c>
      <c r="F5312" s="356"/>
      <c r="G5312" s="355">
        <v>4708.75</v>
      </c>
    </row>
    <row r="5313" spans="1:7" hidden="1" x14ac:dyDescent="0.3">
      <c r="A5313" s="356">
        <v>112284</v>
      </c>
      <c r="B5313" s="356">
        <v>909</v>
      </c>
      <c r="C5313" s="356" t="s">
        <v>367</v>
      </c>
      <c r="D5313" s="356">
        <v>9093128</v>
      </c>
      <c r="E5313" s="356" t="s">
        <v>7549</v>
      </c>
      <c r="F5313" s="356"/>
      <c r="G5313" s="355">
        <v>5957.5</v>
      </c>
    </row>
    <row r="5314" spans="1:7" hidden="1" x14ac:dyDescent="0.3">
      <c r="A5314" s="356">
        <v>112286</v>
      </c>
      <c r="B5314" s="356">
        <v>909</v>
      </c>
      <c r="C5314" s="356" t="s">
        <v>367</v>
      </c>
      <c r="D5314" s="356">
        <v>9093130</v>
      </c>
      <c r="E5314" s="356" t="s">
        <v>7548</v>
      </c>
      <c r="F5314" s="356"/>
      <c r="G5314" s="355">
        <v>4627.75</v>
      </c>
    </row>
    <row r="5315" spans="1:7" hidden="1" x14ac:dyDescent="0.3">
      <c r="A5315" s="356">
        <v>112287</v>
      </c>
      <c r="B5315" s="356">
        <v>909</v>
      </c>
      <c r="C5315" s="356" t="s">
        <v>367</v>
      </c>
      <c r="D5315" s="356">
        <v>9093132</v>
      </c>
      <c r="E5315" s="356" t="s">
        <v>7547</v>
      </c>
      <c r="F5315" s="356"/>
      <c r="G5315" s="355">
        <v>5016.1000000000004</v>
      </c>
    </row>
    <row r="5316" spans="1:7" hidden="1" x14ac:dyDescent="0.3">
      <c r="A5316" s="356">
        <v>112289</v>
      </c>
      <c r="B5316" s="356">
        <v>909</v>
      </c>
      <c r="C5316" s="356" t="s">
        <v>367</v>
      </c>
      <c r="D5316" s="356">
        <v>9093150</v>
      </c>
      <c r="E5316" s="356" t="s">
        <v>7546</v>
      </c>
      <c r="F5316" s="356"/>
      <c r="G5316" s="355">
        <v>6764.35</v>
      </c>
    </row>
    <row r="5317" spans="1:7" hidden="1" x14ac:dyDescent="0.3">
      <c r="A5317" s="356">
        <v>112290</v>
      </c>
      <c r="B5317" s="356">
        <v>909</v>
      </c>
      <c r="C5317" s="356" t="s">
        <v>367</v>
      </c>
      <c r="D5317" s="356">
        <v>9093200</v>
      </c>
      <c r="E5317" s="356" t="s">
        <v>7545</v>
      </c>
      <c r="F5317" s="356"/>
      <c r="G5317" s="355">
        <v>4375.75</v>
      </c>
    </row>
    <row r="5318" spans="1:7" hidden="1" x14ac:dyDescent="0.3">
      <c r="A5318" s="356">
        <v>112293</v>
      </c>
      <c r="B5318" s="356">
        <v>909</v>
      </c>
      <c r="C5318" s="356" t="s">
        <v>367</v>
      </c>
      <c r="D5318" s="356">
        <v>9093204</v>
      </c>
      <c r="E5318" s="356" t="s">
        <v>7544</v>
      </c>
      <c r="F5318" s="356"/>
      <c r="G5318" s="355">
        <v>4585</v>
      </c>
    </row>
    <row r="5319" spans="1:7" hidden="1" x14ac:dyDescent="0.3">
      <c r="A5319" s="356">
        <v>112294</v>
      </c>
      <c r="B5319" s="356">
        <v>909</v>
      </c>
      <c r="C5319" s="356" t="s">
        <v>367</v>
      </c>
      <c r="D5319" s="356">
        <v>9093206</v>
      </c>
      <c r="E5319" s="356" t="s">
        <v>7543</v>
      </c>
      <c r="F5319" s="356"/>
      <c r="G5319" s="355">
        <v>5316.25</v>
      </c>
    </row>
    <row r="5320" spans="1:7" hidden="1" x14ac:dyDescent="0.3">
      <c r="A5320" s="356">
        <v>112295</v>
      </c>
      <c r="B5320" s="356">
        <v>909</v>
      </c>
      <c r="C5320" s="356" t="s">
        <v>367</v>
      </c>
      <c r="D5320" s="356">
        <v>9093207</v>
      </c>
      <c r="E5320" s="356" t="s">
        <v>7542</v>
      </c>
      <c r="F5320" s="356"/>
      <c r="G5320" s="355">
        <v>4147.38</v>
      </c>
    </row>
    <row r="5321" spans="1:7" hidden="1" x14ac:dyDescent="0.3">
      <c r="A5321" s="356">
        <v>112296</v>
      </c>
      <c r="B5321" s="356">
        <v>909</v>
      </c>
      <c r="C5321" s="356" t="s">
        <v>367</v>
      </c>
      <c r="D5321" s="356">
        <v>9093209</v>
      </c>
      <c r="E5321" s="356" t="s">
        <v>7541</v>
      </c>
      <c r="F5321" s="356"/>
      <c r="G5321" s="355">
        <v>5071</v>
      </c>
    </row>
    <row r="5322" spans="1:7" hidden="1" x14ac:dyDescent="0.3">
      <c r="A5322" s="356">
        <v>112297</v>
      </c>
      <c r="B5322" s="356">
        <v>909</v>
      </c>
      <c r="C5322" s="356" t="s">
        <v>367</v>
      </c>
      <c r="D5322" s="356">
        <v>9093210</v>
      </c>
      <c r="E5322" s="356" t="s">
        <v>7540</v>
      </c>
      <c r="F5322" s="356"/>
      <c r="G5322" s="355">
        <v>5440.45</v>
      </c>
    </row>
    <row r="5323" spans="1:7" hidden="1" x14ac:dyDescent="0.3">
      <c r="A5323" s="356">
        <v>112298</v>
      </c>
      <c r="B5323" s="356">
        <v>909</v>
      </c>
      <c r="C5323" s="356" t="s">
        <v>367</v>
      </c>
      <c r="D5323" s="356">
        <v>9093211</v>
      </c>
      <c r="E5323" s="356" t="s">
        <v>7500</v>
      </c>
      <c r="F5323" s="356"/>
      <c r="G5323" s="355">
        <v>5901.25</v>
      </c>
    </row>
    <row r="5324" spans="1:7" hidden="1" x14ac:dyDescent="0.3">
      <c r="A5324" s="356">
        <v>112299</v>
      </c>
      <c r="B5324" s="356">
        <v>909</v>
      </c>
      <c r="C5324" s="356" t="s">
        <v>367</v>
      </c>
      <c r="D5324" s="356">
        <v>9093212</v>
      </c>
      <c r="E5324" s="356" t="s">
        <v>7539</v>
      </c>
      <c r="F5324" s="356"/>
      <c r="G5324" s="355">
        <v>5611</v>
      </c>
    </row>
    <row r="5325" spans="1:7" hidden="1" x14ac:dyDescent="0.3">
      <c r="A5325" s="356">
        <v>112300</v>
      </c>
      <c r="B5325" s="356">
        <v>909</v>
      </c>
      <c r="C5325" s="356" t="s">
        <v>367</v>
      </c>
      <c r="D5325" s="356">
        <v>9093301</v>
      </c>
      <c r="E5325" s="356" t="s">
        <v>7538</v>
      </c>
      <c r="F5325" s="356" t="s">
        <v>294</v>
      </c>
      <c r="G5325" s="355">
        <v>4959.09</v>
      </c>
    </row>
    <row r="5326" spans="1:7" hidden="1" x14ac:dyDescent="0.3">
      <c r="A5326" s="356">
        <v>112301</v>
      </c>
      <c r="B5326" s="356">
        <v>909</v>
      </c>
      <c r="C5326" s="356" t="s">
        <v>367</v>
      </c>
      <c r="D5326" s="356">
        <v>9093304</v>
      </c>
      <c r="E5326" s="356" t="s">
        <v>7537</v>
      </c>
      <c r="F5326" s="356" t="s">
        <v>294</v>
      </c>
      <c r="G5326" s="355">
        <v>5194.8</v>
      </c>
    </row>
    <row r="5327" spans="1:7" hidden="1" x14ac:dyDescent="0.3">
      <c r="A5327" s="356">
        <v>112302</v>
      </c>
      <c r="B5327" s="356">
        <v>909</v>
      </c>
      <c r="C5327" s="356" t="s">
        <v>367</v>
      </c>
      <c r="D5327" s="356">
        <v>9093305</v>
      </c>
      <c r="E5327" s="356" t="s">
        <v>7536</v>
      </c>
      <c r="F5327" s="356" t="s">
        <v>294</v>
      </c>
      <c r="G5327" s="355">
        <v>4839.05</v>
      </c>
    </row>
    <row r="5328" spans="1:7" hidden="1" x14ac:dyDescent="0.3">
      <c r="A5328" s="356">
        <v>112303</v>
      </c>
      <c r="B5328" s="356">
        <v>909</v>
      </c>
      <c r="C5328" s="356" t="s">
        <v>367</v>
      </c>
      <c r="D5328" s="356">
        <v>9093309</v>
      </c>
      <c r="E5328" s="356" t="s">
        <v>7535</v>
      </c>
      <c r="F5328" s="356" t="s">
        <v>294</v>
      </c>
      <c r="G5328" s="355">
        <v>5267.7</v>
      </c>
    </row>
    <row r="5329" spans="1:7" hidden="1" x14ac:dyDescent="0.3">
      <c r="A5329" s="356">
        <v>112305</v>
      </c>
      <c r="B5329" s="356">
        <v>909</v>
      </c>
      <c r="C5329" s="356" t="s">
        <v>367</v>
      </c>
      <c r="D5329" s="356">
        <v>9093315</v>
      </c>
      <c r="E5329" s="356" t="s">
        <v>7534</v>
      </c>
      <c r="F5329" s="356" t="s">
        <v>294</v>
      </c>
      <c r="G5329" s="355">
        <v>5935.95</v>
      </c>
    </row>
    <row r="5330" spans="1:7" hidden="1" x14ac:dyDescent="0.3">
      <c r="A5330" s="356">
        <v>112306</v>
      </c>
      <c r="B5330" s="356">
        <v>909</v>
      </c>
      <c r="C5330" s="356" t="s">
        <v>367</v>
      </c>
      <c r="D5330" s="356">
        <v>9093316</v>
      </c>
      <c r="E5330" s="356" t="s">
        <v>7533</v>
      </c>
      <c r="F5330" s="356" t="s">
        <v>294</v>
      </c>
      <c r="G5330" s="355">
        <v>5182.6499999999996</v>
      </c>
    </row>
    <row r="5331" spans="1:7" hidden="1" x14ac:dyDescent="0.3">
      <c r="A5331" s="356">
        <v>112307</v>
      </c>
      <c r="B5331" s="356">
        <v>909</v>
      </c>
      <c r="C5331" s="356" t="s">
        <v>367</v>
      </c>
      <c r="D5331" s="356">
        <v>9093319</v>
      </c>
      <c r="E5331" s="356" t="s">
        <v>7532</v>
      </c>
      <c r="F5331" s="356" t="s">
        <v>294</v>
      </c>
      <c r="G5331" s="355">
        <v>6051.62</v>
      </c>
    </row>
    <row r="5332" spans="1:7" hidden="1" x14ac:dyDescent="0.3">
      <c r="A5332" s="356">
        <v>112308</v>
      </c>
      <c r="B5332" s="356">
        <v>909</v>
      </c>
      <c r="C5332" s="356" t="s">
        <v>367</v>
      </c>
      <c r="D5332" s="356">
        <v>9093322</v>
      </c>
      <c r="E5332" s="356" t="s">
        <v>7531</v>
      </c>
      <c r="F5332" s="356" t="s">
        <v>294</v>
      </c>
      <c r="G5332" s="355">
        <v>4951.8</v>
      </c>
    </row>
    <row r="5333" spans="1:7" hidden="1" x14ac:dyDescent="0.3">
      <c r="A5333" s="356">
        <v>112309</v>
      </c>
      <c r="B5333" s="356">
        <v>909</v>
      </c>
      <c r="C5333" s="356" t="s">
        <v>367</v>
      </c>
      <c r="D5333" s="356">
        <v>9093324</v>
      </c>
      <c r="E5333" s="356" t="s">
        <v>7530</v>
      </c>
      <c r="F5333" s="356" t="s">
        <v>294</v>
      </c>
      <c r="G5333" s="355">
        <v>5031.5</v>
      </c>
    </row>
    <row r="5334" spans="1:7" hidden="1" x14ac:dyDescent="0.3">
      <c r="A5334" s="356">
        <v>112310</v>
      </c>
      <c r="B5334" s="356">
        <v>909</v>
      </c>
      <c r="C5334" s="356" t="s">
        <v>367</v>
      </c>
      <c r="D5334" s="356">
        <v>9093328</v>
      </c>
      <c r="E5334" s="356" t="s">
        <v>7511</v>
      </c>
      <c r="F5334" s="356" t="s">
        <v>294</v>
      </c>
      <c r="G5334" s="355">
        <v>5469.39</v>
      </c>
    </row>
    <row r="5335" spans="1:7" hidden="1" x14ac:dyDescent="0.3">
      <c r="A5335" s="356">
        <v>112313</v>
      </c>
      <c r="B5335" s="356">
        <v>909</v>
      </c>
      <c r="C5335" s="356" t="s">
        <v>367</v>
      </c>
      <c r="D5335" s="356">
        <v>9093354</v>
      </c>
      <c r="E5335" s="356" t="s">
        <v>7529</v>
      </c>
      <c r="F5335" s="356" t="s">
        <v>294</v>
      </c>
      <c r="G5335" s="355">
        <v>4930.8999999999996</v>
      </c>
    </row>
    <row r="5336" spans="1:7" hidden="1" x14ac:dyDescent="0.3">
      <c r="A5336" s="356">
        <v>112314</v>
      </c>
      <c r="B5336" s="356">
        <v>909</v>
      </c>
      <c r="C5336" s="356" t="s">
        <v>367</v>
      </c>
      <c r="D5336" s="356">
        <v>9093355</v>
      </c>
      <c r="E5336" s="356" t="s">
        <v>7267</v>
      </c>
      <c r="F5336" s="356" t="s">
        <v>294</v>
      </c>
      <c r="G5336" s="355">
        <v>5485.43</v>
      </c>
    </row>
    <row r="5337" spans="1:7" hidden="1" x14ac:dyDescent="0.3">
      <c r="A5337" s="356">
        <v>112315</v>
      </c>
      <c r="B5337" s="356">
        <v>909</v>
      </c>
      <c r="C5337" s="356" t="s">
        <v>367</v>
      </c>
      <c r="D5337" s="356">
        <v>9093356</v>
      </c>
      <c r="E5337" s="356" t="s">
        <v>7528</v>
      </c>
      <c r="F5337" s="356" t="s">
        <v>294</v>
      </c>
      <c r="G5337" s="355">
        <v>4701.51</v>
      </c>
    </row>
    <row r="5338" spans="1:7" hidden="1" x14ac:dyDescent="0.3">
      <c r="A5338" s="356">
        <v>112316</v>
      </c>
      <c r="B5338" s="356">
        <v>909</v>
      </c>
      <c r="C5338" s="356" t="s">
        <v>367</v>
      </c>
      <c r="D5338" s="356">
        <v>9093357</v>
      </c>
      <c r="E5338" s="356" t="s">
        <v>7527</v>
      </c>
      <c r="F5338" s="356" t="s">
        <v>294</v>
      </c>
      <c r="G5338" s="355">
        <v>5167.58</v>
      </c>
    </row>
    <row r="5339" spans="1:7" hidden="1" x14ac:dyDescent="0.3">
      <c r="A5339" s="356">
        <v>112317</v>
      </c>
      <c r="B5339" s="356">
        <v>909</v>
      </c>
      <c r="C5339" s="356" t="s">
        <v>367</v>
      </c>
      <c r="D5339" s="356">
        <v>9093358</v>
      </c>
      <c r="E5339" s="356" t="s">
        <v>7526</v>
      </c>
      <c r="F5339" s="356" t="s">
        <v>294</v>
      </c>
      <c r="G5339" s="355">
        <v>5441.2</v>
      </c>
    </row>
    <row r="5340" spans="1:7" hidden="1" x14ac:dyDescent="0.3">
      <c r="A5340" s="356">
        <v>112318</v>
      </c>
      <c r="B5340" s="356">
        <v>909</v>
      </c>
      <c r="C5340" s="356" t="s">
        <v>367</v>
      </c>
      <c r="D5340" s="356">
        <v>9093359</v>
      </c>
      <c r="E5340" s="356" t="s">
        <v>7525</v>
      </c>
      <c r="F5340" s="356" t="s">
        <v>294</v>
      </c>
      <c r="G5340" s="355">
        <v>5109.75</v>
      </c>
    </row>
    <row r="5341" spans="1:7" hidden="1" x14ac:dyDescent="0.3">
      <c r="A5341" s="356">
        <v>112319</v>
      </c>
      <c r="B5341" s="356">
        <v>909</v>
      </c>
      <c r="C5341" s="356" t="s">
        <v>367</v>
      </c>
      <c r="D5341" s="356">
        <v>9093360</v>
      </c>
      <c r="E5341" s="356" t="s">
        <v>7524</v>
      </c>
      <c r="F5341" s="356" t="s">
        <v>294</v>
      </c>
      <c r="G5341" s="355">
        <v>5240.4799999999996</v>
      </c>
    </row>
    <row r="5342" spans="1:7" hidden="1" x14ac:dyDescent="0.3">
      <c r="A5342" s="356">
        <v>112320</v>
      </c>
      <c r="B5342" s="356">
        <v>909</v>
      </c>
      <c r="C5342" s="356" t="s">
        <v>367</v>
      </c>
      <c r="D5342" s="356">
        <v>9093361</v>
      </c>
      <c r="E5342" s="356" t="s">
        <v>7523</v>
      </c>
      <c r="F5342" s="356" t="s">
        <v>294</v>
      </c>
      <c r="G5342" s="355">
        <v>4970.2700000000004</v>
      </c>
    </row>
    <row r="5343" spans="1:7" hidden="1" x14ac:dyDescent="0.3">
      <c r="A5343" s="356">
        <v>112321</v>
      </c>
      <c r="B5343" s="356">
        <v>909</v>
      </c>
      <c r="C5343" s="356" t="s">
        <v>367</v>
      </c>
      <c r="D5343" s="356">
        <v>9093362</v>
      </c>
      <c r="E5343" s="356" t="s">
        <v>7522</v>
      </c>
      <c r="F5343" s="356" t="s">
        <v>294</v>
      </c>
      <c r="G5343" s="355">
        <v>4710.26</v>
      </c>
    </row>
    <row r="5344" spans="1:7" hidden="1" x14ac:dyDescent="0.3">
      <c r="A5344" s="356">
        <v>112322</v>
      </c>
      <c r="B5344" s="356">
        <v>909</v>
      </c>
      <c r="C5344" s="356" t="s">
        <v>367</v>
      </c>
      <c r="D5344" s="356">
        <v>9093365</v>
      </c>
      <c r="E5344" s="356" t="s">
        <v>7521</v>
      </c>
      <c r="F5344" s="356" t="s">
        <v>294</v>
      </c>
      <c r="G5344" s="355">
        <v>6500.68</v>
      </c>
    </row>
    <row r="5345" spans="1:7" hidden="1" x14ac:dyDescent="0.3">
      <c r="A5345" s="356">
        <v>112323</v>
      </c>
      <c r="B5345" s="356">
        <v>909</v>
      </c>
      <c r="C5345" s="356" t="s">
        <v>367</v>
      </c>
      <c r="D5345" s="356">
        <v>9093367</v>
      </c>
      <c r="E5345" s="356" t="s">
        <v>123</v>
      </c>
      <c r="F5345" s="356" t="s">
        <v>294</v>
      </c>
      <c r="G5345" s="355">
        <v>7033.82</v>
      </c>
    </row>
    <row r="5346" spans="1:7" hidden="1" x14ac:dyDescent="0.3">
      <c r="A5346" s="356">
        <v>112324</v>
      </c>
      <c r="B5346" s="356">
        <v>909</v>
      </c>
      <c r="C5346" s="356" t="s">
        <v>367</v>
      </c>
      <c r="D5346" s="356">
        <v>9093368</v>
      </c>
      <c r="E5346" s="356" t="s">
        <v>7520</v>
      </c>
      <c r="F5346" s="356" t="s">
        <v>294</v>
      </c>
      <c r="G5346" s="355">
        <v>5644.11</v>
      </c>
    </row>
    <row r="5347" spans="1:7" hidden="1" x14ac:dyDescent="0.3">
      <c r="A5347" s="356">
        <v>112325</v>
      </c>
      <c r="B5347" s="356">
        <v>909</v>
      </c>
      <c r="C5347" s="356" t="s">
        <v>367</v>
      </c>
      <c r="D5347" s="356">
        <v>9093370</v>
      </c>
      <c r="E5347" s="356" t="s">
        <v>1891</v>
      </c>
      <c r="F5347" s="356" t="s">
        <v>294</v>
      </c>
      <c r="G5347" s="355">
        <v>6276.15</v>
      </c>
    </row>
    <row r="5348" spans="1:7" hidden="1" x14ac:dyDescent="0.3">
      <c r="A5348" s="356">
        <v>112326</v>
      </c>
      <c r="B5348" s="356">
        <v>909</v>
      </c>
      <c r="C5348" s="356" t="s">
        <v>367</v>
      </c>
      <c r="D5348" s="356">
        <v>9093372</v>
      </c>
      <c r="E5348" s="356" t="s">
        <v>7519</v>
      </c>
      <c r="F5348" s="356" t="s">
        <v>294</v>
      </c>
      <c r="G5348" s="355">
        <v>4779.2700000000004</v>
      </c>
    </row>
    <row r="5349" spans="1:7" hidden="1" x14ac:dyDescent="0.3">
      <c r="A5349" s="356">
        <v>112327</v>
      </c>
      <c r="B5349" s="356">
        <v>909</v>
      </c>
      <c r="C5349" s="356" t="s">
        <v>367</v>
      </c>
      <c r="D5349" s="356">
        <v>9093373</v>
      </c>
      <c r="E5349" s="356" t="s">
        <v>7518</v>
      </c>
      <c r="F5349" s="356" t="s">
        <v>294</v>
      </c>
      <c r="G5349" s="355">
        <v>4575.1499999999996</v>
      </c>
    </row>
    <row r="5350" spans="1:7" hidden="1" x14ac:dyDescent="0.3">
      <c r="A5350" s="356">
        <v>112328</v>
      </c>
      <c r="B5350" s="356">
        <v>909</v>
      </c>
      <c r="C5350" s="356" t="s">
        <v>367</v>
      </c>
      <c r="D5350" s="356">
        <v>9093374</v>
      </c>
      <c r="E5350" s="356" t="s">
        <v>7517</v>
      </c>
      <c r="F5350" s="356" t="s">
        <v>294</v>
      </c>
      <c r="G5350" s="355">
        <v>5369.15</v>
      </c>
    </row>
    <row r="5351" spans="1:7" hidden="1" x14ac:dyDescent="0.3">
      <c r="A5351" s="356">
        <v>112331</v>
      </c>
      <c r="B5351" s="356">
        <v>909</v>
      </c>
      <c r="C5351" s="356" t="s">
        <v>367</v>
      </c>
      <c r="D5351" s="356">
        <v>9093381</v>
      </c>
      <c r="E5351" s="356" t="s">
        <v>7516</v>
      </c>
      <c r="F5351" s="356" t="s">
        <v>294</v>
      </c>
      <c r="G5351" s="355">
        <v>4684.5</v>
      </c>
    </row>
    <row r="5352" spans="1:7" hidden="1" x14ac:dyDescent="0.3">
      <c r="A5352" s="356">
        <v>112332</v>
      </c>
      <c r="B5352" s="356">
        <v>909</v>
      </c>
      <c r="C5352" s="356" t="s">
        <v>367</v>
      </c>
      <c r="D5352" s="356">
        <v>9093400</v>
      </c>
      <c r="E5352" s="356" t="s">
        <v>151</v>
      </c>
      <c r="F5352" s="356" t="s">
        <v>294</v>
      </c>
      <c r="G5352" s="355">
        <v>4927.26</v>
      </c>
    </row>
    <row r="5353" spans="1:7" hidden="1" x14ac:dyDescent="0.3">
      <c r="A5353" s="356">
        <v>112333</v>
      </c>
      <c r="B5353" s="356">
        <v>909</v>
      </c>
      <c r="C5353" s="356" t="s">
        <v>367</v>
      </c>
      <c r="D5353" s="356">
        <v>9093401</v>
      </c>
      <c r="E5353" s="356" t="s">
        <v>7515</v>
      </c>
      <c r="F5353" s="356" t="s">
        <v>294</v>
      </c>
      <c r="G5353" s="355">
        <v>4840.51</v>
      </c>
    </row>
    <row r="5354" spans="1:7" hidden="1" x14ac:dyDescent="0.3">
      <c r="A5354" s="356">
        <v>112335</v>
      </c>
      <c r="B5354" s="356">
        <v>909</v>
      </c>
      <c r="C5354" s="356" t="s">
        <v>367</v>
      </c>
      <c r="D5354" s="356">
        <v>9093404</v>
      </c>
      <c r="E5354" s="356" t="s">
        <v>1533</v>
      </c>
      <c r="F5354" s="356" t="s">
        <v>294</v>
      </c>
      <c r="G5354" s="355">
        <v>4915.3500000000004</v>
      </c>
    </row>
    <row r="5355" spans="1:7" hidden="1" x14ac:dyDescent="0.3">
      <c r="A5355" s="356">
        <v>112337</v>
      </c>
      <c r="B5355" s="356">
        <v>909</v>
      </c>
      <c r="C5355" s="356" t="s">
        <v>367</v>
      </c>
      <c r="D5355" s="356">
        <v>9093410</v>
      </c>
      <c r="E5355" s="356" t="s">
        <v>7514</v>
      </c>
      <c r="F5355" s="356" t="s">
        <v>294</v>
      </c>
      <c r="G5355" s="355">
        <v>6706.26</v>
      </c>
    </row>
    <row r="5356" spans="1:7" hidden="1" x14ac:dyDescent="0.3">
      <c r="A5356" s="356">
        <v>112338</v>
      </c>
      <c r="B5356" s="356">
        <v>909</v>
      </c>
      <c r="C5356" s="356" t="s">
        <v>367</v>
      </c>
      <c r="D5356" s="356">
        <v>9093414</v>
      </c>
      <c r="E5356" s="356" t="s">
        <v>1448</v>
      </c>
      <c r="F5356" s="356" t="s">
        <v>294</v>
      </c>
      <c r="G5356" s="355">
        <v>6215.4</v>
      </c>
    </row>
    <row r="5357" spans="1:7" hidden="1" x14ac:dyDescent="0.3">
      <c r="A5357" s="356">
        <v>112339</v>
      </c>
      <c r="B5357" s="356">
        <v>909</v>
      </c>
      <c r="C5357" s="356" t="s">
        <v>367</v>
      </c>
      <c r="D5357" s="356">
        <v>9093415</v>
      </c>
      <c r="E5357" s="356" t="s">
        <v>7513</v>
      </c>
      <c r="F5357" s="356" t="s">
        <v>294</v>
      </c>
      <c r="G5357" s="355">
        <v>7027.02</v>
      </c>
    </row>
    <row r="5358" spans="1:7" hidden="1" x14ac:dyDescent="0.3">
      <c r="A5358" s="356">
        <v>112340</v>
      </c>
      <c r="B5358" s="356">
        <v>909</v>
      </c>
      <c r="C5358" s="356" t="s">
        <v>367</v>
      </c>
      <c r="D5358" s="356">
        <v>9093416</v>
      </c>
      <c r="E5358" s="356" t="s">
        <v>1159</v>
      </c>
      <c r="F5358" s="356" t="s">
        <v>294</v>
      </c>
      <c r="G5358" s="355">
        <v>6871.5</v>
      </c>
    </row>
    <row r="5359" spans="1:7" hidden="1" x14ac:dyDescent="0.3">
      <c r="A5359" s="356">
        <v>112341</v>
      </c>
      <c r="B5359" s="356">
        <v>909</v>
      </c>
      <c r="C5359" s="356" t="s">
        <v>367</v>
      </c>
      <c r="D5359" s="356">
        <v>9093450</v>
      </c>
      <c r="E5359" s="356" t="s">
        <v>7512</v>
      </c>
      <c r="F5359" s="356" t="s">
        <v>294</v>
      </c>
      <c r="G5359" s="355">
        <v>6677.71</v>
      </c>
    </row>
    <row r="5360" spans="1:7" hidden="1" x14ac:dyDescent="0.3">
      <c r="A5360" s="356">
        <v>112344</v>
      </c>
      <c r="B5360" s="356">
        <v>909</v>
      </c>
      <c r="C5360" s="356" t="s">
        <v>367</v>
      </c>
      <c r="D5360" s="356">
        <v>9093453</v>
      </c>
      <c r="E5360" s="356" t="s">
        <v>7511</v>
      </c>
      <c r="F5360" s="356" t="s">
        <v>294</v>
      </c>
      <c r="G5360" s="355">
        <v>5036.8500000000004</v>
      </c>
    </row>
    <row r="5361" spans="1:7" hidden="1" x14ac:dyDescent="0.3">
      <c r="A5361" s="356">
        <v>112345</v>
      </c>
      <c r="B5361" s="356">
        <v>909</v>
      </c>
      <c r="C5361" s="356" t="s">
        <v>367</v>
      </c>
      <c r="D5361" s="356">
        <v>9093500</v>
      </c>
      <c r="E5361" s="356" t="s">
        <v>7510</v>
      </c>
      <c r="F5361" s="356" t="s">
        <v>294</v>
      </c>
      <c r="G5361" s="355">
        <v>5206.95</v>
      </c>
    </row>
    <row r="5362" spans="1:7" hidden="1" x14ac:dyDescent="0.3">
      <c r="A5362" s="356">
        <v>112348</v>
      </c>
      <c r="B5362" s="356">
        <v>909</v>
      </c>
      <c r="C5362" s="356" t="s">
        <v>367</v>
      </c>
      <c r="D5362" s="356">
        <v>9093506</v>
      </c>
      <c r="E5362" s="356" t="s">
        <v>7509</v>
      </c>
      <c r="F5362" s="356" t="s">
        <v>294</v>
      </c>
      <c r="G5362" s="355">
        <v>6685.36</v>
      </c>
    </row>
    <row r="5363" spans="1:7" hidden="1" x14ac:dyDescent="0.3">
      <c r="A5363" s="356">
        <v>112349</v>
      </c>
      <c r="B5363" s="356">
        <v>909</v>
      </c>
      <c r="C5363" s="356" t="s">
        <v>367</v>
      </c>
      <c r="D5363" s="356">
        <v>9093508</v>
      </c>
      <c r="E5363" s="356" t="s">
        <v>7508</v>
      </c>
      <c r="F5363" s="356" t="s">
        <v>294</v>
      </c>
      <c r="G5363" s="355">
        <v>4653.6400000000003</v>
      </c>
    </row>
    <row r="5364" spans="1:7" hidden="1" x14ac:dyDescent="0.3">
      <c r="A5364" s="356">
        <v>112350</v>
      </c>
      <c r="B5364" s="356">
        <v>909</v>
      </c>
      <c r="C5364" s="356" t="s">
        <v>367</v>
      </c>
      <c r="D5364" s="356">
        <v>9093510</v>
      </c>
      <c r="E5364" s="356" t="s">
        <v>1533</v>
      </c>
      <c r="F5364" s="356" t="s">
        <v>294</v>
      </c>
      <c r="G5364" s="355">
        <v>5243.4</v>
      </c>
    </row>
    <row r="5365" spans="1:7" hidden="1" x14ac:dyDescent="0.3">
      <c r="A5365" s="356">
        <v>112351</v>
      </c>
      <c r="B5365" s="356">
        <v>909</v>
      </c>
      <c r="C5365" s="356" t="s">
        <v>367</v>
      </c>
      <c r="D5365" s="356">
        <v>9093514</v>
      </c>
      <c r="E5365" s="356" t="s">
        <v>7507</v>
      </c>
      <c r="F5365" s="356" t="s">
        <v>294</v>
      </c>
      <c r="G5365" s="355">
        <v>6640.65</v>
      </c>
    </row>
    <row r="5366" spans="1:7" hidden="1" x14ac:dyDescent="0.3">
      <c r="A5366" s="356">
        <v>112352</v>
      </c>
      <c r="B5366" s="356">
        <v>909</v>
      </c>
      <c r="C5366" s="356" t="s">
        <v>367</v>
      </c>
      <c r="D5366" s="356">
        <v>9093516</v>
      </c>
      <c r="E5366" s="356" t="s">
        <v>7506</v>
      </c>
      <c r="F5366" s="356" t="s">
        <v>294</v>
      </c>
      <c r="G5366" s="355">
        <v>4987.76</v>
      </c>
    </row>
    <row r="5367" spans="1:7" hidden="1" x14ac:dyDescent="0.3">
      <c r="A5367" s="356">
        <v>112353</v>
      </c>
      <c r="B5367" s="356">
        <v>909</v>
      </c>
      <c r="C5367" s="356" t="s">
        <v>367</v>
      </c>
      <c r="D5367" s="356">
        <v>9093519</v>
      </c>
      <c r="E5367" s="356" t="s">
        <v>1448</v>
      </c>
      <c r="F5367" s="356" t="s">
        <v>294</v>
      </c>
      <c r="G5367" s="355">
        <v>6813.18</v>
      </c>
    </row>
    <row r="5368" spans="1:7" hidden="1" x14ac:dyDescent="0.3">
      <c r="A5368" s="356">
        <v>112354</v>
      </c>
      <c r="B5368" s="356">
        <v>909</v>
      </c>
      <c r="C5368" s="356" t="s">
        <v>367</v>
      </c>
      <c r="D5368" s="356">
        <v>9093520</v>
      </c>
      <c r="E5368" s="356" t="s">
        <v>7505</v>
      </c>
      <c r="F5368" s="356" t="s">
        <v>294</v>
      </c>
      <c r="G5368" s="355">
        <v>7600.5</v>
      </c>
    </row>
    <row r="5369" spans="1:7" hidden="1" x14ac:dyDescent="0.3">
      <c r="A5369" s="356">
        <v>112355</v>
      </c>
      <c r="B5369" s="356">
        <v>909</v>
      </c>
      <c r="C5369" s="356" t="s">
        <v>367</v>
      </c>
      <c r="D5369" s="356">
        <v>9093521</v>
      </c>
      <c r="E5369" s="356" t="s">
        <v>7504</v>
      </c>
      <c r="F5369" s="356" t="s">
        <v>294</v>
      </c>
      <c r="G5369" s="355">
        <v>7561.62</v>
      </c>
    </row>
    <row r="5370" spans="1:7" hidden="1" x14ac:dyDescent="0.3">
      <c r="A5370" s="356">
        <v>112356</v>
      </c>
      <c r="B5370" s="356">
        <v>909</v>
      </c>
      <c r="C5370" s="356" t="s">
        <v>367</v>
      </c>
      <c r="D5370" s="356">
        <v>9093550</v>
      </c>
      <c r="E5370" s="356" t="s">
        <v>7503</v>
      </c>
      <c r="F5370" s="356" t="s">
        <v>294</v>
      </c>
      <c r="G5370" s="355">
        <v>5061.1499999999996</v>
      </c>
    </row>
    <row r="5371" spans="1:7" hidden="1" x14ac:dyDescent="0.3">
      <c r="A5371" s="356">
        <v>112357</v>
      </c>
      <c r="B5371" s="356">
        <v>909</v>
      </c>
      <c r="C5371" s="356" t="s">
        <v>367</v>
      </c>
      <c r="D5371" s="356">
        <v>9093551</v>
      </c>
      <c r="E5371" s="356" t="s">
        <v>7502</v>
      </c>
      <c r="F5371" s="356" t="s">
        <v>294</v>
      </c>
      <c r="G5371" s="355">
        <v>5498.55</v>
      </c>
    </row>
    <row r="5372" spans="1:7" hidden="1" x14ac:dyDescent="0.3">
      <c r="A5372" s="356">
        <v>112358</v>
      </c>
      <c r="B5372" s="356">
        <v>909</v>
      </c>
      <c r="C5372" s="356" t="s">
        <v>367</v>
      </c>
      <c r="D5372" s="356">
        <v>9093552</v>
      </c>
      <c r="E5372" s="356" t="s">
        <v>1448</v>
      </c>
      <c r="F5372" s="356" t="s">
        <v>294</v>
      </c>
      <c r="G5372" s="355">
        <v>5785.29</v>
      </c>
    </row>
    <row r="5373" spans="1:7" hidden="1" x14ac:dyDescent="0.3">
      <c r="A5373" s="356">
        <v>112361</v>
      </c>
      <c r="B5373" s="356">
        <v>909</v>
      </c>
      <c r="C5373" s="356" t="s">
        <v>367</v>
      </c>
      <c r="D5373" s="356">
        <v>9093557</v>
      </c>
      <c r="E5373" s="356" t="s">
        <v>7501</v>
      </c>
      <c r="F5373" s="356" t="s">
        <v>294</v>
      </c>
      <c r="G5373" s="355">
        <v>5486.4</v>
      </c>
    </row>
    <row r="5374" spans="1:7" hidden="1" x14ac:dyDescent="0.3">
      <c r="A5374" s="356">
        <v>112362</v>
      </c>
      <c r="B5374" s="356">
        <v>909</v>
      </c>
      <c r="C5374" s="356" t="s">
        <v>367</v>
      </c>
      <c r="D5374" s="356">
        <v>9093601</v>
      </c>
      <c r="E5374" s="356" t="s">
        <v>7500</v>
      </c>
      <c r="F5374" s="356" t="s">
        <v>294</v>
      </c>
      <c r="G5374" s="355">
        <v>5863.05</v>
      </c>
    </row>
    <row r="5375" spans="1:7" hidden="1" x14ac:dyDescent="0.3">
      <c r="A5375" s="356">
        <v>112363</v>
      </c>
      <c r="B5375" s="356">
        <v>909</v>
      </c>
      <c r="C5375" s="356" t="s">
        <v>367</v>
      </c>
      <c r="D5375" s="356">
        <v>9093602</v>
      </c>
      <c r="E5375" s="356" t="s">
        <v>4247</v>
      </c>
      <c r="F5375" s="356" t="s">
        <v>294</v>
      </c>
      <c r="G5375" s="355">
        <v>6487.56</v>
      </c>
    </row>
    <row r="5376" spans="1:7" hidden="1" x14ac:dyDescent="0.3">
      <c r="A5376" s="356">
        <v>112364</v>
      </c>
      <c r="B5376" s="356">
        <v>909</v>
      </c>
      <c r="C5376" s="356" t="s">
        <v>367</v>
      </c>
      <c r="D5376" s="356">
        <v>9093603</v>
      </c>
      <c r="E5376" s="356" t="s">
        <v>7499</v>
      </c>
      <c r="F5376" s="356" t="s">
        <v>294</v>
      </c>
      <c r="G5376" s="355">
        <v>6997.86</v>
      </c>
    </row>
    <row r="5377" spans="1:7" hidden="1" x14ac:dyDescent="0.3">
      <c r="A5377" s="356">
        <v>112365</v>
      </c>
      <c r="B5377" s="356">
        <v>909</v>
      </c>
      <c r="C5377" s="356" t="s">
        <v>367</v>
      </c>
      <c r="D5377" s="356">
        <v>9093606</v>
      </c>
      <c r="E5377" s="356" t="s">
        <v>7498</v>
      </c>
      <c r="F5377" s="356" t="s">
        <v>294</v>
      </c>
      <c r="G5377" s="355">
        <v>6324.75</v>
      </c>
    </row>
    <row r="5378" spans="1:7" hidden="1" x14ac:dyDescent="0.3">
      <c r="A5378" s="356">
        <v>112366</v>
      </c>
      <c r="B5378" s="356">
        <v>909</v>
      </c>
      <c r="C5378" s="356" t="s">
        <v>367</v>
      </c>
      <c r="D5378" s="356">
        <v>9093607</v>
      </c>
      <c r="E5378" s="356" t="s">
        <v>411</v>
      </c>
      <c r="F5378" s="356" t="s">
        <v>294</v>
      </c>
      <c r="G5378" s="355">
        <v>7089.42</v>
      </c>
    </row>
    <row r="5379" spans="1:7" hidden="1" x14ac:dyDescent="0.3">
      <c r="A5379" s="356">
        <v>112369</v>
      </c>
      <c r="B5379" s="356">
        <v>909</v>
      </c>
      <c r="C5379" s="356" t="s">
        <v>367</v>
      </c>
      <c r="D5379" s="356">
        <v>9093652</v>
      </c>
      <c r="E5379" s="356" t="s">
        <v>4183</v>
      </c>
      <c r="F5379" s="356" t="s">
        <v>294</v>
      </c>
      <c r="G5379" s="355">
        <v>7029.45</v>
      </c>
    </row>
    <row r="5380" spans="1:7" hidden="1" x14ac:dyDescent="0.3">
      <c r="A5380" s="356">
        <v>112370</v>
      </c>
      <c r="B5380" s="356">
        <v>909</v>
      </c>
      <c r="C5380" s="356" t="s">
        <v>367</v>
      </c>
      <c r="D5380" s="356">
        <v>9093653</v>
      </c>
      <c r="E5380" s="356" t="s">
        <v>7497</v>
      </c>
      <c r="F5380" s="356" t="s">
        <v>294</v>
      </c>
      <c r="G5380" s="355">
        <v>5522.85</v>
      </c>
    </row>
    <row r="5381" spans="1:7" hidden="1" x14ac:dyDescent="0.3">
      <c r="A5381" s="356">
        <v>112371</v>
      </c>
      <c r="B5381" s="356">
        <v>909</v>
      </c>
      <c r="C5381" s="356" t="s">
        <v>367</v>
      </c>
      <c r="D5381" s="356">
        <v>9093654</v>
      </c>
      <c r="E5381" s="356" t="s">
        <v>7496</v>
      </c>
      <c r="F5381" s="356" t="s">
        <v>294</v>
      </c>
      <c r="G5381" s="355">
        <v>7045.85</v>
      </c>
    </row>
    <row r="5382" spans="1:7" hidden="1" x14ac:dyDescent="0.3">
      <c r="A5382" s="356">
        <v>112372</v>
      </c>
      <c r="B5382" s="356">
        <v>909</v>
      </c>
      <c r="C5382" s="356" t="s">
        <v>367</v>
      </c>
      <c r="D5382" s="356">
        <v>9093656</v>
      </c>
      <c r="E5382" s="356" t="s">
        <v>7495</v>
      </c>
      <c r="F5382" s="356" t="s">
        <v>294</v>
      </c>
      <c r="G5382" s="355">
        <v>5401.35</v>
      </c>
    </row>
    <row r="5383" spans="1:7" hidden="1" x14ac:dyDescent="0.3">
      <c r="A5383" s="356">
        <v>112375</v>
      </c>
      <c r="B5383" s="356">
        <v>909</v>
      </c>
      <c r="C5383" s="356" t="s">
        <v>367</v>
      </c>
      <c r="D5383" s="356">
        <v>9094001</v>
      </c>
      <c r="E5383" s="356" t="s">
        <v>7494</v>
      </c>
      <c r="F5383" s="356"/>
      <c r="G5383" s="355">
        <v>5856.25</v>
      </c>
    </row>
    <row r="5384" spans="1:7" hidden="1" x14ac:dyDescent="0.3">
      <c r="A5384" s="356">
        <v>112377</v>
      </c>
      <c r="B5384" s="356">
        <v>909</v>
      </c>
      <c r="C5384" s="356" t="s">
        <v>367</v>
      </c>
      <c r="D5384" s="356">
        <v>9094008</v>
      </c>
      <c r="E5384" s="356" t="s">
        <v>7493</v>
      </c>
      <c r="F5384" s="356"/>
      <c r="G5384" s="355">
        <v>6041.88</v>
      </c>
    </row>
    <row r="5385" spans="1:7" hidden="1" x14ac:dyDescent="0.3">
      <c r="A5385" s="356">
        <v>112378</v>
      </c>
      <c r="B5385" s="356">
        <v>909</v>
      </c>
      <c r="C5385" s="356" t="s">
        <v>367</v>
      </c>
      <c r="D5385" s="356">
        <v>9094011</v>
      </c>
      <c r="E5385" s="356" t="s">
        <v>7492</v>
      </c>
      <c r="F5385" s="356"/>
      <c r="G5385" s="355">
        <v>5738.12</v>
      </c>
    </row>
    <row r="5386" spans="1:7" hidden="1" x14ac:dyDescent="0.3">
      <c r="A5386" s="356">
        <v>112379</v>
      </c>
      <c r="B5386" s="356">
        <v>909</v>
      </c>
      <c r="C5386" s="356" t="s">
        <v>367</v>
      </c>
      <c r="D5386" s="356">
        <v>9094056</v>
      </c>
      <c r="E5386" s="356" t="s">
        <v>7491</v>
      </c>
      <c r="F5386" s="356"/>
      <c r="G5386" s="355">
        <v>11830</v>
      </c>
    </row>
    <row r="5387" spans="1:7" hidden="1" x14ac:dyDescent="0.3">
      <c r="A5387" s="356">
        <v>112382</v>
      </c>
      <c r="B5387" s="356">
        <v>909</v>
      </c>
      <c r="C5387" s="356" t="s">
        <v>367</v>
      </c>
      <c r="D5387" s="356">
        <v>9094104</v>
      </c>
      <c r="E5387" s="356" t="s">
        <v>7490</v>
      </c>
      <c r="F5387" s="356"/>
      <c r="G5387" s="355">
        <v>15137.5</v>
      </c>
    </row>
    <row r="5388" spans="1:7" hidden="1" x14ac:dyDescent="0.3">
      <c r="A5388" s="356">
        <v>112383</v>
      </c>
      <c r="B5388" s="356">
        <v>909</v>
      </c>
      <c r="C5388" s="356" t="s">
        <v>367</v>
      </c>
      <c r="D5388" s="356">
        <v>9094150</v>
      </c>
      <c r="E5388" s="356" t="s">
        <v>7489</v>
      </c>
      <c r="F5388" s="356"/>
      <c r="G5388" s="355">
        <v>20520.62</v>
      </c>
    </row>
    <row r="5389" spans="1:7" hidden="1" x14ac:dyDescent="0.3">
      <c r="A5389" s="356">
        <v>112384</v>
      </c>
      <c r="B5389" s="356">
        <v>909</v>
      </c>
      <c r="C5389" s="356" t="s">
        <v>367</v>
      </c>
      <c r="D5389" s="356">
        <v>9094151</v>
      </c>
      <c r="E5389" s="356" t="s">
        <v>7488</v>
      </c>
      <c r="F5389" s="356"/>
      <c r="G5389" s="355">
        <v>6885.62</v>
      </c>
    </row>
    <row r="5390" spans="1:7" hidden="1" x14ac:dyDescent="0.3">
      <c r="A5390" s="356">
        <v>112385</v>
      </c>
      <c r="B5390" s="356">
        <v>909</v>
      </c>
      <c r="C5390" s="356" t="s">
        <v>367</v>
      </c>
      <c r="D5390" s="356">
        <v>9094152</v>
      </c>
      <c r="E5390" s="356" t="s">
        <v>7487</v>
      </c>
      <c r="F5390" s="356"/>
      <c r="G5390" s="355">
        <v>28946.880000000001</v>
      </c>
    </row>
    <row r="5391" spans="1:7" hidden="1" x14ac:dyDescent="0.3">
      <c r="A5391" s="356">
        <v>112388</v>
      </c>
      <c r="B5391" s="356">
        <v>909</v>
      </c>
      <c r="C5391" s="356" t="s">
        <v>367</v>
      </c>
      <c r="D5391" s="356">
        <v>9094204</v>
      </c>
      <c r="E5391" s="356" t="s">
        <v>7486</v>
      </c>
      <c r="F5391" s="356"/>
      <c r="G5391" s="355">
        <v>13045</v>
      </c>
    </row>
    <row r="5392" spans="1:7" hidden="1" x14ac:dyDescent="0.3">
      <c r="A5392" s="356">
        <v>112393</v>
      </c>
      <c r="B5392" s="356">
        <v>909</v>
      </c>
      <c r="C5392" s="356" t="s">
        <v>367</v>
      </c>
      <c r="D5392" s="356">
        <v>9094310</v>
      </c>
      <c r="E5392" s="356" t="s">
        <v>7485</v>
      </c>
      <c r="F5392" s="356"/>
      <c r="G5392" s="355">
        <v>28643.119999999999</v>
      </c>
    </row>
    <row r="5393" spans="1:7" hidden="1" x14ac:dyDescent="0.3">
      <c r="A5393" s="356">
        <v>112397</v>
      </c>
      <c r="B5393" s="356">
        <v>909</v>
      </c>
      <c r="C5393" s="356" t="s">
        <v>367</v>
      </c>
      <c r="D5393" s="356">
        <v>9094501</v>
      </c>
      <c r="E5393" s="356" t="s">
        <v>7484</v>
      </c>
      <c r="F5393" s="356"/>
      <c r="G5393" s="355">
        <v>26173.75</v>
      </c>
    </row>
    <row r="5394" spans="1:7" hidden="1" x14ac:dyDescent="0.3">
      <c r="A5394" s="356">
        <v>112398</v>
      </c>
      <c r="B5394" s="356">
        <v>909</v>
      </c>
      <c r="C5394" s="356" t="s">
        <v>367</v>
      </c>
      <c r="D5394" s="356">
        <v>9094622</v>
      </c>
      <c r="E5394" s="356" t="s">
        <v>7483</v>
      </c>
      <c r="F5394" s="356" t="s">
        <v>294</v>
      </c>
      <c r="G5394" s="355">
        <v>24616.58</v>
      </c>
    </row>
    <row r="5395" spans="1:7" hidden="1" x14ac:dyDescent="0.3">
      <c r="A5395" s="356">
        <v>112399</v>
      </c>
      <c r="B5395" s="356">
        <v>909</v>
      </c>
      <c r="C5395" s="356" t="s">
        <v>367</v>
      </c>
      <c r="D5395" s="356">
        <v>9094630</v>
      </c>
      <c r="E5395" s="356" t="s">
        <v>7482</v>
      </c>
      <c r="F5395" s="356" t="s">
        <v>294</v>
      </c>
      <c r="G5395" s="355">
        <v>14064.3</v>
      </c>
    </row>
    <row r="5396" spans="1:7" hidden="1" x14ac:dyDescent="0.3">
      <c r="A5396" s="356">
        <v>112400</v>
      </c>
      <c r="B5396" s="356">
        <v>909</v>
      </c>
      <c r="C5396" s="356" t="s">
        <v>367</v>
      </c>
      <c r="D5396" s="356">
        <v>9094634</v>
      </c>
      <c r="E5396" s="356" t="s">
        <v>7481</v>
      </c>
      <c r="F5396" s="356" t="s">
        <v>294</v>
      </c>
      <c r="G5396" s="355">
        <v>17606.03</v>
      </c>
    </row>
    <row r="5397" spans="1:7" hidden="1" x14ac:dyDescent="0.3">
      <c r="A5397" s="356">
        <v>112401</v>
      </c>
      <c r="B5397" s="356">
        <v>909</v>
      </c>
      <c r="C5397" s="356" t="s">
        <v>367</v>
      </c>
      <c r="D5397" s="356">
        <v>9094810</v>
      </c>
      <c r="E5397" s="356" t="s">
        <v>7480</v>
      </c>
      <c r="F5397" s="356" t="s">
        <v>294</v>
      </c>
      <c r="G5397" s="355">
        <v>16949.93</v>
      </c>
    </row>
    <row r="5398" spans="1:7" hidden="1" x14ac:dyDescent="0.3">
      <c r="A5398" s="356">
        <v>112402</v>
      </c>
      <c r="B5398" s="356">
        <v>909</v>
      </c>
      <c r="C5398" s="356" t="s">
        <v>367</v>
      </c>
      <c r="D5398" s="356">
        <v>9095200</v>
      </c>
      <c r="E5398" s="356" t="s">
        <v>7479</v>
      </c>
      <c r="F5398" s="356"/>
      <c r="G5398" s="355">
        <v>5842.3</v>
      </c>
    </row>
    <row r="5399" spans="1:7" hidden="1" x14ac:dyDescent="0.3">
      <c r="A5399" s="356">
        <v>112403</v>
      </c>
      <c r="B5399" s="356">
        <v>909</v>
      </c>
      <c r="C5399" s="356" t="s">
        <v>367</v>
      </c>
      <c r="D5399" s="356">
        <v>9095201</v>
      </c>
      <c r="E5399" s="356" t="s">
        <v>7478</v>
      </c>
      <c r="F5399" s="356"/>
      <c r="G5399" s="355">
        <v>6936.25</v>
      </c>
    </row>
    <row r="5400" spans="1:7" hidden="1" x14ac:dyDescent="0.3">
      <c r="A5400" s="356">
        <v>112404</v>
      </c>
      <c r="B5400" s="356">
        <v>909</v>
      </c>
      <c r="C5400" s="356" t="s">
        <v>367</v>
      </c>
      <c r="D5400" s="356">
        <v>9095202</v>
      </c>
      <c r="E5400" s="356" t="s">
        <v>7477</v>
      </c>
      <c r="F5400" s="356"/>
      <c r="G5400" s="355">
        <v>5500.75</v>
      </c>
    </row>
    <row r="5401" spans="1:7" hidden="1" x14ac:dyDescent="0.3">
      <c r="A5401" s="356">
        <v>112405</v>
      </c>
      <c r="B5401" s="356">
        <v>909</v>
      </c>
      <c r="C5401" s="356" t="s">
        <v>367</v>
      </c>
      <c r="D5401" s="356">
        <v>9095203</v>
      </c>
      <c r="E5401" s="356" t="s">
        <v>1216</v>
      </c>
      <c r="F5401" s="356"/>
      <c r="G5401" s="355">
        <v>6524.05</v>
      </c>
    </row>
    <row r="5402" spans="1:7" hidden="1" x14ac:dyDescent="0.3">
      <c r="A5402" s="356">
        <v>112406</v>
      </c>
      <c r="B5402" s="356">
        <v>909</v>
      </c>
      <c r="C5402" s="356" t="s">
        <v>367</v>
      </c>
      <c r="D5402" s="356">
        <v>9095204</v>
      </c>
      <c r="E5402" s="356" t="s">
        <v>7476</v>
      </c>
      <c r="F5402" s="356" t="s">
        <v>294</v>
      </c>
      <c r="G5402" s="355">
        <v>5474.25</v>
      </c>
    </row>
    <row r="5403" spans="1:7" hidden="1" x14ac:dyDescent="0.3">
      <c r="A5403" s="356">
        <v>112408</v>
      </c>
      <c r="B5403" s="356">
        <v>909</v>
      </c>
      <c r="C5403" s="356" t="s">
        <v>367</v>
      </c>
      <c r="D5403" s="356">
        <v>9095206</v>
      </c>
      <c r="E5403" s="356" t="s">
        <v>7475</v>
      </c>
      <c r="F5403" s="356"/>
      <c r="G5403" s="355">
        <v>5993.05</v>
      </c>
    </row>
    <row r="5404" spans="1:7" hidden="1" x14ac:dyDescent="0.3">
      <c r="A5404" s="356">
        <v>112409</v>
      </c>
      <c r="B5404" s="356">
        <v>909</v>
      </c>
      <c r="C5404" s="356" t="s">
        <v>367</v>
      </c>
      <c r="D5404" s="356">
        <v>9095207</v>
      </c>
      <c r="E5404" s="356" t="s">
        <v>7474</v>
      </c>
      <c r="F5404" s="356"/>
      <c r="G5404" s="355">
        <v>5895.4</v>
      </c>
    </row>
    <row r="5405" spans="1:7" hidden="1" x14ac:dyDescent="0.3">
      <c r="A5405" s="356">
        <v>112410</v>
      </c>
      <c r="B5405" s="356">
        <v>909</v>
      </c>
      <c r="C5405" s="356" t="s">
        <v>367</v>
      </c>
      <c r="D5405" s="356">
        <v>9095208</v>
      </c>
      <c r="E5405" s="356" t="s">
        <v>7473</v>
      </c>
      <c r="F5405" s="356"/>
      <c r="G5405" s="355">
        <v>4740.25</v>
      </c>
    </row>
    <row r="5406" spans="1:7" hidden="1" x14ac:dyDescent="0.3">
      <c r="A5406" s="356">
        <v>112412</v>
      </c>
      <c r="B5406" s="356">
        <v>909</v>
      </c>
      <c r="C5406" s="356" t="s">
        <v>367</v>
      </c>
      <c r="D5406" s="356">
        <v>9095210</v>
      </c>
      <c r="E5406" s="356" t="s">
        <v>7472</v>
      </c>
      <c r="F5406" s="356" t="s">
        <v>294</v>
      </c>
      <c r="G5406" s="355">
        <v>7026.05</v>
      </c>
    </row>
    <row r="5407" spans="1:7" hidden="1" x14ac:dyDescent="0.3">
      <c r="A5407" s="356">
        <v>112414</v>
      </c>
      <c r="B5407" s="356">
        <v>909</v>
      </c>
      <c r="C5407" s="356" t="s">
        <v>367</v>
      </c>
      <c r="D5407" s="356">
        <v>9095212</v>
      </c>
      <c r="E5407" s="356" t="s">
        <v>7471</v>
      </c>
      <c r="F5407" s="356"/>
      <c r="G5407" s="355">
        <v>4503.1000000000004</v>
      </c>
    </row>
    <row r="5408" spans="1:7" hidden="1" x14ac:dyDescent="0.3">
      <c r="A5408" s="356">
        <v>112415</v>
      </c>
      <c r="B5408" s="356">
        <v>909</v>
      </c>
      <c r="C5408" s="356" t="s">
        <v>367</v>
      </c>
      <c r="D5408" s="356">
        <v>9095213</v>
      </c>
      <c r="E5408" s="356" t="s">
        <v>7470</v>
      </c>
      <c r="F5408" s="356" t="s">
        <v>294</v>
      </c>
      <c r="G5408" s="355">
        <v>5091.5200000000004</v>
      </c>
    </row>
    <row r="5409" spans="1:7" hidden="1" x14ac:dyDescent="0.3">
      <c r="A5409" s="356">
        <v>112417</v>
      </c>
      <c r="B5409" s="356">
        <v>909</v>
      </c>
      <c r="C5409" s="356" t="s">
        <v>367</v>
      </c>
      <c r="D5409" s="356">
        <v>9095215</v>
      </c>
      <c r="E5409" s="356" t="s">
        <v>7469</v>
      </c>
      <c r="F5409" s="356"/>
      <c r="G5409" s="355">
        <v>4730.3500000000004</v>
      </c>
    </row>
    <row r="5410" spans="1:7" hidden="1" x14ac:dyDescent="0.3">
      <c r="A5410" s="356">
        <v>112419</v>
      </c>
      <c r="B5410" s="356">
        <v>909</v>
      </c>
      <c r="C5410" s="356" t="s">
        <v>367</v>
      </c>
      <c r="D5410" s="356">
        <v>9095217</v>
      </c>
      <c r="E5410" s="356" t="s">
        <v>7468</v>
      </c>
      <c r="F5410" s="356" t="s">
        <v>294</v>
      </c>
      <c r="G5410" s="355">
        <v>5171.96</v>
      </c>
    </row>
    <row r="5411" spans="1:7" hidden="1" x14ac:dyDescent="0.3">
      <c r="A5411" s="356">
        <v>112420</v>
      </c>
      <c r="B5411" s="356">
        <v>909</v>
      </c>
      <c r="C5411" s="356" t="s">
        <v>367</v>
      </c>
      <c r="D5411" s="356">
        <v>9095218</v>
      </c>
      <c r="E5411" s="356" t="s">
        <v>7467</v>
      </c>
      <c r="F5411" s="356"/>
      <c r="G5411" s="355">
        <v>5246.95</v>
      </c>
    </row>
    <row r="5412" spans="1:7" hidden="1" x14ac:dyDescent="0.3">
      <c r="A5412" s="356">
        <v>112423</v>
      </c>
      <c r="B5412" s="356">
        <v>909</v>
      </c>
      <c r="C5412" s="356" t="s">
        <v>367</v>
      </c>
      <c r="D5412" s="356">
        <v>9095221</v>
      </c>
      <c r="E5412" s="356" t="s">
        <v>7466</v>
      </c>
      <c r="F5412" s="356" t="s">
        <v>294</v>
      </c>
      <c r="G5412" s="355">
        <v>9700.99</v>
      </c>
    </row>
    <row r="5413" spans="1:7" hidden="1" x14ac:dyDescent="0.3">
      <c r="A5413" s="356">
        <v>112464</v>
      </c>
      <c r="B5413" s="356">
        <v>909</v>
      </c>
      <c r="C5413" s="356" t="s">
        <v>367</v>
      </c>
      <c r="D5413" s="356">
        <v>9097002</v>
      </c>
      <c r="E5413" s="356" t="s">
        <v>4097</v>
      </c>
      <c r="F5413" s="356"/>
      <c r="G5413" s="355">
        <v>8941</v>
      </c>
    </row>
    <row r="5414" spans="1:7" hidden="1" x14ac:dyDescent="0.3">
      <c r="A5414" s="356">
        <v>112465</v>
      </c>
      <c r="B5414" s="356">
        <v>909</v>
      </c>
      <c r="C5414" s="356" t="s">
        <v>367</v>
      </c>
      <c r="D5414" s="356">
        <v>9097006</v>
      </c>
      <c r="E5414" s="356" t="s">
        <v>7465</v>
      </c>
      <c r="F5414" s="356"/>
      <c r="G5414" s="355">
        <v>6875.5</v>
      </c>
    </row>
    <row r="5415" spans="1:7" hidden="1" x14ac:dyDescent="0.3">
      <c r="A5415" s="356">
        <v>112466</v>
      </c>
      <c r="B5415" s="356">
        <v>909</v>
      </c>
      <c r="C5415" s="356" t="s">
        <v>367</v>
      </c>
      <c r="D5415" s="356">
        <v>9097013</v>
      </c>
      <c r="E5415" s="356" t="s">
        <v>7464</v>
      </c>
      <c r="F5415" s="356"/>
      <c r="G5415" s="355">
        <v>6497.5</v>
      </c>
    </row>
    <row r="5416" spans="1:7" hidden="1" x14ac:dyDescent="0.3">
      <c r="A5416" s="356">
        <v>112469</v>
      </c>
      <c r="B5416" s="356">
        <v>830</v>
      </c>
      <c r="C5416" s="356" t="s">
        <v>603</v>
      </c>
      <c r="D5416" s="356">
        <v>8301001</v>
      </c>
      <c r="E5416" s="356" t="s">
        <v>7463</v>
      </c>
      <c r="F5416" s="356"/>
      <c r="G5416" s="355">
        <v>4702</v>
      </c>
    </row>
    <row r="5417" spans="1:7" hidden="1" x14ac:dyDescent="0.3">
      <c r="A5417" s="356">
        <v>112470</v>
      </c>
      <c r="B5417" s="356">
        <v>830</v>
      </c>
      <c r="C5417" s="356" t="s">
        <v>603</v>
      </c>
      <c r="D5417" s="356">
        <v>8301002</v>
      </c>
      <c r="E5417" s="356" t="s">
        <v>7462</v>
      </c>
      <c r="F5417" s="356"/>
      <c r="G5417" s="355">
        <v>4670.3900000000003</v>
      </c>
    </row>
    <row r="5418" spans="1:7" hidden="1" x14ac:dyDescent="0.3">
      <c r="A5418" s="356">
        <v>112471</v>
      </c>
      <c r="B5418" s="356">
        <v>831</v>
      </c>
      <c r="C5418" s="356" t="s">
        <v>490</v>
      </c>
      <c r="D5418" s="356">
        <v>8311005</v>
      </c>
      <c r="E5418" s="356" t="s">
        <v>7461</v>
      </c>
      <c r="F5418" s="356"/>
      <c r="G5418" s="355">
        <v>4857.25</v>
      </c>
    </row>
    <row r="5419" spans="1:7" hidden="1" x14ac:dyDescent="0.3">
      <c r="A5419" s="356">
        <v>112472</v>
      </c>
      <c r="B5419" s="356">
        <v>831</v>
      </c>
      <c r="C5419" s="356" t="s">
        <v>490</v>
      </c>
      <c r="D5419" s="356">
        <v>8311006</v>
      </c>
      <c r="E5419" s="356" t="s">
        <v>7460</v>
      </c>
      <c r="F5419" s="356"/>
      <c r="G5419" s="355">
        <v>4750.04</v>
      </c>
    </row>
    <row r="5420" spans="1:7" hidden="1" x14ac:dyDescent="0.3">
      <c r="A5420" s="356">
        <v>112474</v>
      </c>
      <c r="B5420" s="356">
        <v>831</v>
      </c>
      <c r="C5420" s="356" t="s">
        <v>490</v>
      </c>
      <c r="D5420" s="356">
        <v>8311008</v>
      </c>
      <c r="E5420" s="356" t="s">
        <v>7459</v>
      </c>
      <c r="F5420" s="356"/>
      <c r="G5420" s="355">
        <v>4540</v>
      </c>
    </row>
    <row r="5421" spans="1:7" hidden="1" x14ac:dyDescent="0.3">
      <c r="A5421" s="356">
        <v>112475</v>
      </c>
      <c r="B5421" s="356">
        <v>831</v>
      </c>
      <c r="C5421" s="356" t="s">
        <v>490</v>
      </c>
      <c r="D5421" s="356">
        <v>8311009</v>
      </c>
      <c r="E5421" s="356" t="s">
        <v>7458</v>
      </c>
      <c r="F5421" s="356"/>
      <c r="G5421" s="355">
        <v>4648</v>
      </c>
    </row>
    <row r="5422" spans="1:7" hidden="1" x14ac:dyDescent="0.3">
      <c r="A5422" s="356">
        <v>112476</v>
      </c>
      <c r="B5422" s="356">
        <v>831</v>
      </c>
      <c r="C5422" s="356" t="s">
        <v>490</v>
      </c>
      <c r="D5422" s="356">
        <v>8311010</v>
      </c>
      <c r="E5422" s="356" t="s">
        <v>7457</v>
      </c>
      <c r="F5422" s="356"/>
      <c r="G5422" s="355">
        <v>4567</v>
      </c>
    </row>
    <row r="5423" spans="1:7" hidden="1" x14ac:dyDescent="0.3">
      <c r="A5423" s="356">
        <v>112477</v>
      </c>
      <c r="B5423" s="356">
        <v>830</v>
      </c>
      <c r="C5423" s="356" t="s">
        <v>603</v>
      </c>
      <c r="D5423" s="356">
        <v>8301012</v>
      </c>
      <c r="E5423" s="356" t="s">
        <v>7456</v>
      </c>
      <c r="F5423" s="356"/>
      <c r="G5423" s="355">
        <v>4400.05</v>
      </c>
    </row>
    <row r="5424" spans="1:7" hidden="1" x14ac:dyDescent="0.3">
      <c r="A5424" s="356">
        <v>112478</v>
      </c>
      <c r="B5424" s="356">
        <v>830</v>
      </c>
      <c r="C5424" s="356" t="s">
        <v>603</v>
      </c>
      <c r="D5424" s="356">
        <v>8301013</v>
      </c>
      <c r="E5424" s="356" t="s">
        <v>7455</v>
      </c>
      <c r="F5424" s="356"/>
      <c r="G5424" s="355">
        <v>4992.7</v>
      </c>
    </row>
    <row r="5425" spans="1:7" hidden="1" x14ac:dyDescent="0.3">
      <c r="A5425" s="356">
        <v>112479</v>
      </c>
      <c r="B5425" s="356">
        <v>831</v>
      </c>
      <c r="C5425" s="356" t="s">
        <v>490</v>
      </c>
      <c r="D5425" s="356">
        <v>8311014</v>
      </c>
      <c r="E5425" s="356" t="s">
        <v>7454</v>
      </c>
      <c r="F5425" s="356"/>
      <c r="G5425" s="355">
        <v>4532.3500000000004</v>
      </c>
    </row>
    <row r="5426" spans="1:7" hidden="1" x14ac:dyDescent="0.3">
      <c r="A5426" s="356">
        <v>112480</v>
      </c>
      <c r="B5426" s="356">
        <v>831</v>
      </c>
      <c r="C5426" s="356" t="s">
        <v>490</v>
      </c>
      <c r="D5426" s="356">
        <v>8311015</v>
      </c>
      <c r="E5426" s="356" t="s">
        <v>7453</v>
      </c>
      <c r="F5426" s="356"/>
      <c r="G5426" s="355">
        <v>4655.2</v>
      </c>
    </row>
    <row r="5427" spans="1:7" hidden="1" x14ac:dyDescent="0.3">
      <c r="A5427" s="356">
        <v>112481</v>
      </c>
      <c r="B5427" s="356">
        <v>830</v>
      </c>
      <c r="C5427" s="356" t="s">
        <v>603</v>
      </c>
      <c r="D5427" s="356">
        <v>8301016</v>
      </c>
      <c r="E5427" s="356" t="s">
        <v>7452</v>
      </c>
      <c r="F5427" s="356"/>
      <c r="G5427" s="355">
        <v>4302.3999999999996</v>
      </c>
    </row>
    <row r="5428" spans="1:7" hidden="1" x14ac:dyDescent="0.3">
      <c r="A5428" s="356">
        <v>112483</v>
      </c>
      <c r="B5428" s="356">
        <v>830</v>
      </c>
      <c r="C5428" s="356" t="s">
        <v>603</v>
      </c>
      <c r="D5428" s="356">
        <v>8301018</v>
      </c>
      <c r="E5428" s="356" t="s">
        <v>7451</v>
      </c>
      <c r="F5428" s="356"/>
      <c r="G5428" s="355">
        <v>4725.3999999999996</v>
      </c>
    </row>
    <row r="5429" spans="1:7" hidden="1" x14ac:dyDescent="0.3">
      <c r="A5429" s="356">
        <v>112484</v>
      </c>
      <c r="B5429" s="356">
        <v>830</v>
      </c>
      <c r="C5429" s="356" t="s">
        <v>603</v>
      </c>
      <c r="D5429" s="356">
        <v>8301019</v>
      </c>
      <c r="E5429" s="356" t="s">
        <v>7450</v>
      </c>
      <c r="F5429" s="356"/>
      <c r="G5429" s="355">
        <v>4662.3999999999996</v>
      </c>
    </row>
    <row r="5430" spans="1:7" hidden="1" x14ac:dyDescent="0.3">
      <c r="A5430" s="356">
        <v>112485</v>
      </c>
      <c r="B5430" s="356">
        <v>830</v>
      </c>
      <c r="C5430" s="356" t="s">
        <v>603</v>
      </c>
      <c r="D5430" s="356">
        <v>8301020</v>
      </c>
      <c r="E5430" s="356" t="s">
        <v>7449</v>
      </c>
      <c r="F5430" s="356"/>
      <c r="G5430" s="355">
        <v>4630</v>
      </c>
    </row>
    <row r="5431" spans="1:7" hidden="1" x14ac:dyDescent="0.3">
      <c r="A5431" s="356">
        <v>112492</v>
      </c>
      <c r="B5431" s="356">
        <v>830</v>
      </c>
      <c r="C5431" s="356" t="s">
        <v>603</v>
      </c>
      <c r="D5431" s="356">
        <v>8302000</v>
      </c>
      <c r="E5431" s="356" t="s">
        <v>7448</v>
      </c>
      <c r="F5431" s="356"/>
      <c r="G5431" s="355">
        <v>6025</v>
      </c>
    </row>
    <row r="5432" spans="1:7" hidden="1" x14ac:dyDescent="0.3">
      <c r="A5432" s="356">
        <v>112493</v>
      </c>
      <c r="B5432" s="356">
        <v>830</v>
      </c>
      <c r="C5432" s="356" t="s">
        <v>603</v>
      </c>
      <c r="D5432" s="356">
        <v>8302002</v>
      </c>
      <c r="E5432" s="356" t="s">
        <v>7447</v>
      </c>
      <c r="F5432" s="356"/>
      <c r="G5432" s="355">
        <v>6013.75</v>
      </c>
    </row>
    <row r="5433" spans="1:7" hidden="1" x14ac:dyDescent="0.3">
      <c r="A5433" s="356">
        <v>112494</v>
      </c>
      <c r="B5433" s="356">
        <v>830</v>
      </c>
      <c r="C5433" s="356" t="s">
        <v>603</v>
      </c>
      <c r="D5433" s="356">
        <v>8302003</v>
      </c>
      <c r="E5433" s="356" t="s">
        <v>7446</v>
      </c>
      <c r="F5433" s="356"/>
      <c r="G5433" s="355">
        <v>6058.75</v>
      </c>
    </row>
    <row r="5434" spans="1:7" hidden="1" x14ac:dyDescent="0.3">
      <c r="A5434" s="356">
        <v>112496</v>
      </c>
      <c r="B5434" s="356">
        <v>830</v>
      </c>
      <c r="C5434" s="356" t="s">
        <v>603</v>
      </c>
      <c r="D5434" s="356">
        <v>8302006</v>
      </c>
      <c r="E5434" s="356" t="s">
        <v>7445</v>
      </c>
      <c r="F5434" s="356"/>
      <c r="G5434" s="355">
        <v>6376</v>
      </c>
    </row>
    <row r="5435" spans="1:7" hidden="1" x14ac:dyDescent="0.3">
      <c r="A5435" s="356">
        <v>112497</v>
      </c>
      <c r="B5435" s="356">
        <v>830</v>
      </c>
      <c r="C5435" s="356" t="s">
        <v>603</v>
      </c>
      <c r="D5435" s="356">
        <v>8302007</v>
      </c>
      <c r="E5435" s="356" t="s">
        <v>7444</v>
      </c>
      <c r="F5435" s="356"/>
      <c r="G5435" s="355">
        <v>6621.25</v>
      </c>
    </row>
    <row r="5436" spans="1:7" hidden="1" x14ac:dyDescent="0.3">
      <c r="A5436" s="356">
        <v>112500</v>
      </c>
      <c r="B5436" s="356">
        <v>830</v>
      </c>
      <c r="C5436" s="356" t="s">
        <v>603</v>
      </c>
      <c r="D5436" s="356">
        <v>8302010</v>
      </c>
      <c r="E5436" s="356" t="s">
        <v>7443</v>
      </c>
      <c r="F5436" s="356"/>
      <c r="G5436" s="355">
        <v>8612.5</v>
      </c>
    </row>
    <row r="5437" spans="1:7" hidden="1" x14ac:dyDescent="0.3">
      <c r="A5437" s="356">
        <v>112501</v>
      </c>
      <c r="B5437" s="356">
        <v>830</v>
      </c>
      <c r="C5437" s="356" t="s">
        <v>603</v>
      </c>
      <c r="D5437" s="356">
        <v>8302017</v>
      </c>
      <c r="E5437" s="356" t="s">
        <v>7442</v>
      </c>
      <c r="F5437" s="356"/>
      <c r="G5437" s="355">
        <v>6385</v>
      </c>
    </row>
    <row r="5438" spans="1:7" hidden="1" x14ac:dyDescent="0.3">
      <c r="A5438" s="356">
        <v>112502</v>
      </c>
      <c r="B5438" s="356">
        <v>830</v>
      </c>
      <c r="C5438" s="356" t="s">
        <v>603</v>
      </c>
      <c r="D5438" s="356">
        <v>8302018</v>
      </c>
      <c r="E5438" s="356" t="s">
        <v>7441</v>
      </c>
      <c r="F5438" s="356"/>
      <c r="G5438" s="355">
        <v>6216.25</v>
      </c>
    </row>
    <row r="5439" spans="1:7" hidden="1" x14ac:dyDescent="0.3">
      <c r="A5439" s="356">
        <v>112503</v>
      </c>
      <c r="B5439" s="356">
        <v>830</v>
      </c>
      <c r="C5439" s="356" t="s">
        <v>603</v>
      </c>
      <c r="D5439" s="356">
        <v>8302019</v>
      </c>
      <c r="E5439" s="356" t="s">
        <v>7440</v>
      </c>
      <c r="F5439" s="356"/>
      <c r="G5439" s="355">
        <v>5665</v>
      </c>
    </row>
    <row r="5440" spans="1:7" hidden="1" x14ac:dyDescent="0.3">
      <c r="A5440" s="356">
        <v>112504</v>
      </c>
      <c r="B5440" s="356">
        <v>830</v>
      </c>
      <c r="C5440" s="356" t="s">
        <v>603</v>
      </c>
      <c r="D5440" s="356">
        <v>8302021</v>
      </c>
      <c r="E5440" s="356" t="s">
        <v>7439</v>
      </c>
      <c r="F5440" s="356"/>
      <c r="G5440" s="355">
        <v>4855</v>
      </c>
    </row>
    <row r="5441" spans="1:7" hidden="1" x14ac:dyDescent="0.3">
      <c r="A5441" s="356">
        <v>112505</v>
      </c>
      <c r="B5441" s="356">
        <v>830</v>
      </c>
      <c r="C5441" s="356" t="s">
        <v>603</v>
      </c>
      <c r="D5441" s="356">
        <v>8302022</v>
      </c>
      <c r="E5441" s="356" t="s">
        <v>7438</v>
      </c>
      <c r="F5441" s="356"/>
      <c r="G5441" s="355">
        <v>6373.75</v>
      </c>
    </row>
    <row r="5442" spans="1:7" hidden="1" x14ac:dyDescent="0.3">
      <c r="A5442" s="356">
        <v>112506</v>
      </c>
      <c r="B5442" s="356">
        <v>830</v>
      </c>
      <c r="C5442" s="356" t="s">
        <v>603</v>
      </c>
      <c r="D5442" s="356">
        <v>8302041</v>
      </c>
      <c r="E5442" s="356" t="s">
        <v>7437</v>
      </c>
      <c r="F5442" s="356"/>
      <c r="G5442" s="355">
        <v>5280.25</v>
      </c>
    </row>
    <row r="5443" spans="1:7" hidden="1" x14ac:dyDescent="0.3">
      <c r="A5443" s="356">
        <v>112507</v>
      </c>
      <c r="B5443" s="356">
        <v>830</v>
      </c>
      <c r="C5443" s="356" t="s">
        <v>603</v>
      </c>
      <c r="D5443" s="356">
        <v>8302043</v>
      </c>
      <c r="E5443" s="356" t="s">
        <v>7436</v>
      </c>
      <c r="F5443" s="356"/>
      <c r="G5443" s="355">
        <v>5575</v>
      </c>
    </row>
    <row r="5444" spans="1:7" hidden="1" x14ac:dyDescent="0.3">
      <c r="A5444" s="356">
        <v>112508</v>
      </c>
      <c r="B5444" s="356">
        <v>830</v>
      </c>
      <c r="C5444" s="356" t="s">
        <v>603</v>
      </c>
      <c r="D5444" s="356">
        <v>8302044</v>
      </c>
      <c r="E5444" s="356" t="s">
        <v>7435</v>
      </c>
      <c r="F5444" s="356"/>
      <c r="G5444" s="355">
        <v>4933.75</v>
      </c>
    </row>
    <row r="5445" spans="1:7" hidden="1" x14ac:dyDescent="0.3">
      <c r="A5445" s="356">
        <v>112509</v>
      </c>
      <c r="B5445" s="356">
        <v>830</v>
      </c>
      <c r="C5445" s="356" t="s">
        <v>603</v>
      </c>
      <c r="D5445" s="356">
        <v>8302045</v>
      </c>
      <c r="E5445" s="356" t="s">
        <v>7434</v>
      </c>
      <c r="F5445" s="356"/>
      <c r="G5445" s="355">
        <v>6610</v>
      </c>
    </row>
    <row r="5446" spans="1:7" hidden="1" x14ac:dyDescent="0.3">
      <c r="A5446" s="356">
        <v>112510</v>
      </c>
      <c r="B5446" s="356">
        <v>830</v>
      </c>
      <c r="C5446" s="356" t="s">
        <v>603</v>
      </c>
      <c r="D5446" s="356">
        <v>8302046</v>
      </c>
      <c r="E5446" s="356" t="s">
        <v>7433</v>
      </c>
      <c r="F5446" s="356"/>
      <c r="G5446" s="355">
        <v>5543.05</v>
      </c>
    </row>
    <row r="5447" spans="1:7" hidden="1" x14ac:dyDescent="0.3">
      <c r="A5447" s="356">
        <v>112511</v>
      </c>
      <c r="B5447" s="356">
        <v>830</v>
      </c>
      <c r="C5447" s="356" t="s">
        <v>603</v>
      </c>
      <c r="D5447" s="356">
        <v>8302048</v>
      </c>
      <c r="E5447" s="356" t="s">
        <v>7432</v>
      </c>
      <c r="F5447" s="356"/>
      <c r="G5447" s="355">
        <v>6929.5</v>
      </c>
    </row>
    <row r="5448" spans="1:7" hidden="1" x14ac:dyDescent="0.3">
      <c r="A5448" s="356">
        <v>112512</v>
      </c>
      <c r="B5448" s="356">
        <v>830</v>
      </c>
      <c r="C5448" s="356" t="s">
        <v>603</v>
      </c>
      <c r="D5448" s="356">
        <v>8302049</v>
      </c>
      <c r="E5448" s="356" t="s">
        <v>7431</v>
      </c>
      <c r="F5448" s="356"/>
      <c r="G5448" s="355">
        <v>4416.25</v>
      </c>
    </row>
    <row r="5449" spans="1:7" hidden="1" x14ac:dyDescent="0.3">
      <c r="A5449" s="356">
        <v>112513</v>
      </c>
      <c r="B5449" s="356">
        <v>830</v>
      </c>
      <c r="C5449" s="356" t="s">
        <v>603</v>
      </c>
      <c r="D5449" s="356">
        <v>8302050</v>
      </c>
      <c r="E5449" s="356" t="s">
        <v>7430</v>
      </c>
      <c r="F5449" s="356"/>
      <c r="G5449" s="355">
        <v>5113.75</v>
      </c>
    </row>
    <row r="5450" spans="1:7" hidden="1" x14ac:dyDescent="0.3">
      <c r="A5450" s="356">
        <v>112514</v>
      </c>
      <c r="B5450" s="356">
        <v>830</v>
      </c>
      <c r="C5450" s="356" t="s">
        <v>603</v>
      </c>
      <c r="D5450" s="356">
        <v>8302051</v>
      </c>
      <c r="E5450" s="356" t="s">
        <v>7429</v>
      </c>
      <c r="F5450" s="356"/>
      <c r="G5450" s="355">
        <v>4540</v>
      </c>
    </row>
    <row r="5451" spans="1:7" hidden="1" x14ac:dyDescent="0.3">
      <c r="A5451" s="356">
        <v>112515</v>
      </c>
      <c r="B5451" s="356">
        <v>830</v>
      </c>
      <c r="C5451" s="356" t="s">
        <v>603</v>
      </c>
      <c r="D5451" s="356">
        <v>8302052</v>
      </c>
      <c r="E5451" s="356" t="s">
        <v>7428</v>
      </c>
      <c r="F5451" s="356"/>
      <c r="G5451" s="355">
        <v>4618.75</v>
      </c>
    </row>
    <row r="5452" spans="1:7" hidden="1" x14ac:dyDescent="0.3">
      <c r="A5452" s="356">
        <v>112516</v>
      </c>
      <c r="B5452" s="356">
        <v>830</v>
      </c>
      <c r="C5452" s="356" t="s">
        <v>603</v>
      </c>
      <c r="D5452" s="356">
        <v>8302053</v>
      </c>
      <c r="E5452" s="356" t="s">
        <v>7427</v>
      </c>
      <c r="F5452" s="356"/>
      <c r="G5452" s="355">
        <v>8680</v>
      </c>
    </row>
    <row r="5453" spans="1:7" hidden="1" x14ac:dyDescent="0.3">
      <c r="A5453" s="356">
        <v>112519</v>
      </c>
      <c r="B5453" s="356">
        <v>830</v>
      </c>
      <c r="C5453" s="356" t="s">
        <v>603</v>
      </c>
      <c r="D5453" s="356">
        <v>8302057</v>
      </c>
      <c r="E5453" s="356" t="s">
        <v>7426</v>
      </c>
      <c r="F5453" s="356"/>
      <c r="G5453" s="355">
        <v>6200.5</v>
      </c>
    </row>
    <row r="5454" spans="1:7" hidden="1" x14ac:dyDescent="0.3">
      <c r="A5454" s="356">
        <v>112520</v>
      </c>
      <c r="B5454" s="356">
        <v>830</v>
      </c>
      <c r="C5454" s="356" t="s">
        <v>603</v>
      </c>
      <c r="D5454" s="356">
        <v>8302058</v>
      </c>
      <c r="E5454" s="356" t="s">
        <v>7425</v>
      </c>
      <c r="F5454" s="356"/>
      <c r="G5454" s="355">
        <v>7937.5</v>
      </c>
    </row>
    <row r="5455" spans="1:7" hidden="1" x14ac:dyDescent="0.3">
      <c r="A5455" s="356">
        <v>112521</v>
      </c>
      <c r="B5455" s="356">
        <v>830</v>
      </c>
      <c r="C5455" s="356" t="s">
        <v>603</v>
      </c>
      <c r="D5455" s="356">
        <v>8302060</v>
      </c>
      <c r="E5455" s="356" t="s">
        <v>7424</v>
      </c>
      <c r="F5455" s="356"/>
      <c r="G5455" s="355">
        <v>6542.5</v>
      </c>
    </row>
    <row r="5456" spans="1:7" hidden="1" x14ac:dyDescent="0.3">
      <c r="A5456" s="356">
        <v>112522</v>
      </c>
      <c r="B5456" s="356">
        <v>830</v>
      </c>
      <c r="C5456" s="356" t="s">
        <v>603</v>
      </c>
      <c r="D5456" s="356">
        <v>8302061</v>
      </c>
      <c r="E5456" s="356" t="s">
        <v>7423</v>
      </c>
      <c r="F5456" s="356"/>
      <c r="G5456" s="355">
        <v>5890</v>
      </c>
    </row>
    <row r="5457" spans="1:7" hidden="1" x14ac:dyDescent="0.3">
      <c r="A5457" s="356">
        <v>112523</v>
      </c>
      <c r="B5457" s="356">
        <v>830</v>
      </c>
      <c r="C5457" s="356" t="s">
        <v>603</v>
      </c>
      <c r="D5457" s="356">
        <v>8302062</v>
      </c>
      <c r="E5457" s="356" t="s">
        <v>7422</v>
      </c>
      <c r="F5457" s="356"/>
      <c r="G5457" s="355">
        <v>7611.25</v>
      </c>
    </row>
    <row r="5458" spans="1:7" hidden="1" x14ac:dyDescent="0.3">
      <c r="A5458" s="356">
        <v>112525</v>
      </c>
      <c r="B5458" s="356">
        <v>830</v>
      </c>
      <c r="C5458" s="356" t="s">
        <v>603</v>
      </c>
      <c r="D5458" s="356">
        <v>8302068</v>
      </c>
      <c r="E5458" s="356" t="s">
        <v>7421</v>
      </c>
      <c r="F5458" s="356"/>
      <c r="G5458" s="355">
        <v>4326.25</v>
      </c>
    </row>
    <row r="5459" spans="1:7" hidden="1" x14ac:dyDescent="0.3">
      <c r="A5459" s="356">
        <v>112526</v>
      </c>
      <c r="B5459" s="356">
        <v>830</v>
      </c>
      <c r="C5459" s="356" t="s">
        <v>603</v>
      </c>
      <c r="D5459" s="356">
        <v>8302072</v>
      </c>
      <c r="E5459" s="356" t="s">
        <v>7420</v>
      </c>
      <c r="F5459" s="356"/>
      <c r="G5459" s="355">
        <v>5125</v>
      </c>
    </row>
    <row r="5460" spans="1:7" hidden="1" x14ac:dyDescent="0.3">
      <c r="A5460" s="356">
        <v>112527</v>
      </c>
      <c r="B5460" s="356">
        <v>830</v>
      </c>
      <c r="C5460" s="356" t="s">
        <v>603</v>
      </c>
      <c r="D5460" s="356">
        <v>8305211</v>
      </c>
      <c r="E5460" s="356" t="s">
        <v>7419</v>
      </c>
      <c r="F5460" s="356"/>
      <c r="G5460" s="355">
        <v>6625.3</v>
      </c>
    </row>
    <row r="5461" spans="1:7" hidden="1" x14ac:dyDescent="0.3">
      <c r="A5461" s="356">
        <v>112530</v>
      </c>
      <c r="B5461" s="356">
        <v>830</v>
      </c>
      <c r="C5461" s="356" t="s">
        <v>603</v>
      </c>
      <c r="D5461" s="356">
        <v>8302076</v>
      </c>
      <c r="E5461" s="356" t="s">
        <v>7418</v>
      </c>
      <c r="F5461" s="356"/>
      <c r="G5461" s="355">
        <v>6625.75</v>
      </c>
    </row>
    <row r="5462" spans="1:7" hidden="1" x14ac:dyDescent="0.3">
      <c r="A5462" s="356">
        <v>112532</v>
      </c>
      <c r="B5462" s="356">
        <v>830</v>
      </c>
      <c r="C5462" s="356" t="s">
        <v>603</v>
      </c>
      <c r="D5462" s="356">
        <v>8302079</v>
      </c>
      <c r="E5462" s="356" t="s">
        <v>7417</v>
      </c>
      <c r="F5462" s="356"/>
      <c r="G5462" s="355">
        <v>8140</v>
      </c>
    </row>
    <row r="5463" spans="1:7" hidden="1" x14ac:dyDescent="0.3">
      <c r="A5463" s="356">
        <v>112533</v>
      </c>
      <c r="B5463" s="356">
        <v>830</v>
      </c>
      <c r="C5463" s="356" t="s">
        <v>603</v>
      </c>
      <c r="D5463" s="356">
        <v>8302080</v>
      </c>
      <c r="E5463" s="356" t="s">
        <v>7416</v>
      </c>
      <c r="F5463" s="356"/>
      <c r="G5463" s="355">
        <v>7903.75</v>
      </c>
    </row>
    <row r="5464" spans="1:7" hidden="1" x14ac:dyDescent="0.3">
      <c r="A5464" s="356">
        <v>112534</v>
      </c>
      <c r="B5464" s="356">
        <v>830</v>
      </c>
      <c r="C5464" s="356" t="s">
        <v>603</v>
      </c>
      <c r="D5464" s="356">
        <v>8302082</v>
      </c>
      <c r="E5464" s="356" t="s">
        <v>7415</v>
      </c>
      <c r="F5464" s="356"/>
      <c r="G5464" s="355">
        <v>4945</v>
      </c>
    </row>
    <row r="5465" spans="1:7" hidden="1" x14ac:dyDescent="0.3">
      <c r="A5465" s="356">
        <v>112535</v>
      </c>
      <c r="B5465" s="356">
        <v>830</v>
      </c>
      <c r="C5465" s="356" t="s">
        <v>603</v>
      </c>
      <c r="D5465" s="356">
        <v>8302083</v>
      </c>
      <c r="E5465" s="356" t="s">
        <v>7414</v>
      </c>
      <c r="F5465" s="356"/>
      <c r="G5465" s="355">
        <v>4708.75</v>
      </c>
    </row>
    <row r="5466" spans="1:7" hidden="1" x14ac:dyDescent="0.3">
      <c r="A5466" s="356">
        <v>112536</v>
      </c>
      <c r="B5466" s="356">
        <v>830</v>
      </c>
      <c r="C5466" s="356" t="s">
        <v>603</v>
      </c>
      <c r="D5466" s="356">
        <v>8302084</v>
      </c>
      <c r="E5466" s="356" t="s">
        <v>7413</v>
      </c>
      <c r="F5466" s="356"/>
      <c r="G5466" s="355">
        <v>5496.25</v>
      </c>
    </row>
    <row r="5467" spans="1:7" hidden="1" x14ac:dyDescent="0.3">
      <c r="A5467" s="356">
        <v>112537</v>
      </c>
      <c r="B5467" s="356">
        <v>830</v>
      </c>
      <c r="C5467" s="356" t="s">
        <v>603</v>
      </c>
      <c r="D5467" s="356">
        <v>8302085</v>
      </c>
      <c r="E5467" s="356" t="s">
        <v>7412</v>
      </c>
      <c r="F5467" s="356"/>
      <c r="G5467" s="355">
        <v>5035</v>
      </c>
    </row>
    <row r="5468" spans="1:7" hidden="1" x14ac:dyDescent="0.3">
      <c r="A5468" s="356">
        <v>112538</v>
      </c>
      <c r="B5468" s="356">
        <v>830</v>
      </c>
      <c r="C5468" s="356" t="s">
        <v>603</v>
      </c>
      <c r="D5468" s="356">
        <v>8302086</v>
      </c>
      <c r="E5468" s="356" t="s">
        <v>7411</v>
      </c>
      <c r="F5468" s="356"/>
      <c r="G5468" s="355">
        <v>6613.82</v>
      </c>
    </row>
    <row r="5469" spans="1:7" hidden="1" x14ac:dyDescent="0.3">
      <c r="A5469" s="356">
        <v>112539</v>
      </c>
      <c r="B5469" s="356">
        <v>830</v>
      </c>
      <c r="C5469" s="356" t="s">
        <v>603</v>
      </c>
      <c r="D5469" s="356">
        <v>8302089</v>
      </c>
      <c r="E5469" s="356" t="s">
        <v>7410</v>
      </c>
      <c r="F5469" s="356"/>
      <c r="G5469" s="355">
        <v>8173.75</v>
      </c>
    </row>
    <row r="5470" spans="1:7" hidden="1" x14ac:dyDescent="0.3">
      <c r="A5470" s="356">
        <v>112540</v>
      </c>
      <c r="B5470" s="356">
        <v>830</v>
      </c>
      <c r="C5470" s="356" t="s">
        <v>603</v>
      </c>
      <c r="D5470" s="356">
        <v>8302091</v>
      </c>
      <c r="E5470" s="356" t="s">
        <v>7409</v>
      </c>
      <c r="F5470" s="356"/>
      <c r="G5470" s="355">
        <v>6970</v>
      </c>
    </row>
    <row r="5471" spans="1:7" hidden="1" x14ac:dyDescent="0.3">
      <c r="A5471" s="356">
        <v>112541</v>
      </c>
      <c r="B5471" s="356">
        <v>830</v>
      </c>
      <c r="C5471" s="356" t="s">
        <v>603</v>
      </c>
      <c r="D5471" s="356">
        <v>8302092</v>
      </c>
      <c r="E5471" s="356" t="s">
        <v>7408</v>
      </c>
      <c r="F5471" s="356"/>
      <c r="G5471" s="355">
        <v>6205</v>
      </c>
    </row>
    <row r="5472" spans="1:7" hidden="1" x14ac:dyDescent="0.3">
      <c r="A5472" s="356">
        <v>112543</v>
      </c>
      <c r="B5472" s="356">
        <v>830</v>
      </c>
      <c r="C5472" s="356" t="s">
        <v>603</v>
      </c>
      <c r="D5472" s="356">
        <v>8302095</v>
      </c>
      <c r="E5472" s="356" t="s">
        <v>7407</v>
      </c>
      <c r="F5472" s="356"/>
      <c r="G5472" s="355">
        <v>5467.9</v>
      </c>
    </row>
    <row r="5473" spans="1:7" hidden="1" x14ac:dyDescent="0.3">
      <c r="A5473" s="356">
        <v>112544</v>
      </c>
      <c r="B5473" s="356">
        <v>830</v>
      </c>
      <c r="C5473" s="356" t="s">
        <v>603</v>
      </c>
      <c r="D5473" s="356">
        <v>8302097</v>
      </c>
      <c r="E5473" s="356" t="s">
        <v>7406</v>
      </c>
      <c r="F5473" s="356"/>
      <c r="G5473" s="355">
        <v>5451.25</v>
      </c>
    </row>
    <row r="5474" spans="1:7" hidden="1" x14ac:dyDescent="0.3">
      <c r="A5474" s="356">
        <v>112545</v>
      </c>
      <c r="B5474" s="356">
        <v>830</v>
      </c>
      <c r="C5474" s="356" t="s">
        <v>603</v>
      </c>
      <c r="D5474" s="356">
        <v>8302101</v>
      </c>
      <c r="E5474" s="356" t="s">
        <v>7405</v>
      </c>
      <c r="F5474" s="356"/>
      <c r="G5474" s="355">
        <v>6218.5</v>
      </c>
    </row>
    <row r="5475" spans="1:7" hidden="1" x14ac:dyDescent="0.3">
      <c r="A5475" s="356">
        <v>112546</v>
      </c>
      <c r="B5475" s="356">
        <v>830</v>
      </c>
      <c r="C5475" s="356" t="s">
        <v>603</v>
      </c>
      <c r="D5475" s="356">
        <v>8302102</v>
      </c>
      <c r="E5475" s="356" t="s">
        <v>1609</v>
      </c>
      <c r="F5475" s="356"/>
      <c r="G5475" s="355">
        <v>6238.75</v>
      </c>
    </row>
    <row r="5476" spans="1:7" hidden="1" x14ac:dyDescent="0.3">
      <c r="A5476" s="356">
        <v>112547</v>
      </c>
      <c r="B5476" s="356">
        <v>830</v>
      </c>
      <c r="C5476" s="356" t="s">
        <v>603</v>
      </c>
      <c r="D5476" s="356">
        <v>8302103</v>
      </c>
      <c r="E5476" s="356" t="s">
        <v>7404</v>
      </c>
      <c r="F5476" s="356"/>
      <c r="G5476" s="355">
        <v>4753.75</v>
      </c>
    </row>
    <row r="5477" spans="1:7" hidden="1" x14ac:dyDescent="0.3">
      <c r="A5477" s="356">
        <v>112548</v>
      </c>
      <c r="B5477" s="356">
        <v>830</v>
      </c>
      <c r="C5477" s="356" t="s">
        <v>603</v>
      </c>
      <c r="D5477" s="356">
        <v>8302104</v>
      </c>
      <c r="E5477" s="356" t="s">
        <v>7403</v>
      </c>
      <c r="F5477" s="356"/>
      <c r="G5477" s="355">
        <v>6790</v>
      </c>
    </row>
    <row r="5478" spans="1:7" hidden="1" x14ac:dyDescent="0.3">
      <c r="A5478" s="356">
        <v>112549</v>
      </c>
      <c r="B5478" s="356">
        <v>830</v>
      </c>
      <c r="C5478" s="356" t="s">
        <v>603</v>
      </c>
      <c r="D5478" s="356">
        <v>8302105</v>
      </c>
      <c r="E5478" s="356" t="s">
        <v>7402</v>
      </c>
      <c r="F5478" s="356"/>
      <c r="G5478" s="355">
        <v>7127.5</v>
      </c>
    </row>
    <row r="5479" spans="1:7" hidden="1" x14ac:dyDescent="0.3">
      <c r="A5479" s="356">
        <v>112550</v>
      </c>
      <c r="B5479" s="356">
        <v>830</v>
      </c>
      <c r="C5479" s="356" t="s">
        <v>603</v>
      </c>
      <c r="D5479" s="356">
        <v>8302106</v>
      </c>
      <c r="E5479" s="356" t="s">
        <v>7401</v>
      </c>
      <c r="F5479" s="356"/>
      <c r="G5479" s="355">
        <v>4720</v>
      </c>
    </row>
    <row r="5480" spans="1:7" hidden="1" x14ac:dyDescent="0.3">
      <c r="A5480" s="356">
        <v>112551</v>
      </c>
      <c r="B5480" s="356">
        <v>830</v>
      </c>
      <c r="C5480" s="356" t="s">
        <v>603</v>
      </c>
      <c r="D5480" s="356">
        <v>8302107</v>
      </c>
      <c r="E5480" s="356" t="s">
        <v>7400</v>
      </c>
      <c r="F5480" s="356"/>
      <c r="G5480" s="355">
        <v>6317.5</v>
      </c>
    </row>
    <row r="5481" spans="1:7" hidden="1" x14ac:dyDescent="0.3">
      <c r="A5481" s="356">
        <v>112552</v>
      </c>
      <c r="B5481" s="356">
        <v>830</v>
      </c>
      <c r="C5481" s="356" t="s">
        <v>603</v>
      </c>
      <c r="D5481" s="356">
        <v>8302109</v>
      </c>
      <c r="E5481" s="356" t="s">
        <v>7399</v>
      </c>
      <c r="F5481" s="356"/>
      <c r="G5481" s="355">
        <v>5361.25</v>
      </c>
    </row>
    <row r="5482" spans="1:7" hidden="1" x14ac:dyDescent="0.3">
      <c r="A5482" s="356">
        <v>112553</v>
      </c>
      <c r="B5482" s="356">
        <v>830</v>
      </c>
      <c r="C5482" s="356" t="s">
        <v>603</v>
      </c>
      <c r="D5482" s="356">
        <v>8302113</v>
      </c>
      <c r="E5482" s="356" t="s">
        <v>7398</v>
      </c>
      <c r="F5482" s="356"/>
      <c r="G5482" s="355">
        <v>6509.65</v>
      </c>
    </row>
    <row r="5483" spans="1:7" hidden="1" x14ac:dyDescent="0.3">
      <c r="A5483" s="356">
        <v>112554</v>
      </c>
      <c r="B5483" s="356">
        <v>830</v>
      </c>
      <c r="C5483" s="356" t="s">
        <v>603</v>
      </c>
      <c r="D5483" s="356">
        <v>8302115</v>
      </c>
      <c r="E5483" s="356" t="s">
        <v>7397</v>
      </c>
      <c r="F5483" s="356"/>
      <c r="G5483" s="355">
        <v>6013.75</v>
      </c>
    </row>
    <row r="5484" spans="1:7" hidden="1" x14ac:dyDescent="0.3">
      <c r="A5484" s="356">
        <v>112561</v>
      </c>
      <c r="B5484" s="356">
        <v>830</v>
      </c>
      <c r="C5484" s="356" t="s">
        <v>603</v>
      </c>
      <c r="D5484" s="356">
        <v>8302124</v>
      </c>
      <c r="E5484" s="356" t="s">
        <v>7396</v>
      </c>
      <c r="F5484" s="356"/>
      <c r="G5484" s="355">
        <v>5845</v>
      </c>
    </row>
    <row r="5485" spans="1:7" hidden="1" x14ac:dyDescent="0.3">
      <c r="A5485" s="356">
        <v>112562</v>
      </c>
      <c r="B5485" s="356">
        <v>830</v>
      </c>
      <c r="C5485" s="356" t="s">
        <v>603</v>
      </c>
      <c r="D5485" s="356">
        <v>8302125</v>
      </c>
      <c r="E5485" s="356" t="s">
        <v>7395</v>
      </c>
      <c r="F5485" s="356"/>
      <c r="G5485" s="355">
        <v>4596.25</v>
      </c>
    </row>
    <row r="5486" spans="1:7" hidden="1" x14ac:dyDescent="0.3">
      <c r="A5486" s="356">
        <v>112563</v>
      </c>
      <c r="B5486" s="356">
        <v>830</v>
      </c>
      <c r="C5486" s="356" t="s">
        <v>603</v>
      </c>
      <c r="D5486" s="356">
        <v>8302126</v>
      </c>
      <c r="E5486" s="356" t="s">
        <v>7394</v>
      </c>
      <c r="F5486" s="356"/>
      <c r="G5486" s="355">
        <v>6625.75</v>
      </c>
    </row>
    <row r="5487" spans="1:7" hidden="1" x14ac:dyDescent="0.3">
      <c r="A5487" s="356">
        <v>112565</v>
      </c>
      <c r="B5487" s="356">
        <v>830</v>
      </c>
      <c r="C5487" s="356" t="s">
        <v>603</v>
      </c>
      <c r="D5487" s="356">
        <v>8302131</v>
      </c>
      <c r="E5487" s="356" t="s">
        <v>7393</v>
      </c>
      <c r="F5487" s="356"/>
      <c r="G5487" s="355">
        <v>4551.25</v>
      </c>
    </row>
    <row r="5488" spans="1:7" hidden="1" x14ac:dyDescent="0.3">
      <c r="A5488" s="356">
        <v>112566</v>
      </c>
      <c r="B5488" s="356">
        <v>830</v>
      </c>
      <c r="C5488" s="356" t="s">
        <v>603</v>
      </c>
      <c r="D5488" s="356">
        <v>8302132</v>
      </c>
      <c r="E5488" s="356" t="s">
        <v>7392</v>
      </c>
      <c r="F5488" s="356"/>
      <c r="G5488" s="355">
        <v>4686.25</v>
      </c>
    </row>
    <row r="5489" spans="1:7" hidden="1" x14ac:dyDescent="0.3">
      <c r="A5489" s="356">
        <v>112568</v>
      </c>
      <c r="B5489" s="356">
        <v>830</v>
      </c>
      <c r="C5489" s="356" t="s">
        <v>603</v>
      </c>
      <c r="D5489" s="356">
        <v>8302135</v>
      </c>
      <c r="E5489" s="356" t="s">
        <v>7391</v>
      </c>
      <c r="F5489" s="356"/>
      <c r="G5489" s="355">
        <v>6336.62</v>
      </c>
    </row>
    <row r="5490" spans="1:7" hidden="1" x14ac:dyDescent="0.3">
      <c r="A5490" s="356">
        <v>112569</v>
      </c>
      <c r="B5490" s="356">
        <v>830</v>
      </c>
      <c r="C5490" s="356" t="s">
        <v>603</v>
      </c>
      <c r="D5490" s="356">
        <v>8302138</v>
      </c>
      <c r="E5490" s="356" t="s">
        <v>7390</v>
      </c>
      <c r="F5490" s="356"/>
      <c r="G5490" s="355">
        <v>7015</v>
      </c>
    </row>
    <row r="5491" spans="1:7" hidden="1" x14ac:dyDescent="0.3">
      <c r="A5491" s="356">
        <v>112570</v>
      </c>
      <c r="B5491" s="356">
        <v>830</v>
      </c>
      <c r="C5491" s="356" t="s">
        <v>603</v>
      </c>
      <c r="D5491" s="356">
        <v>8302139</v>
      </c>
      <c r="E5491" s="356" t="s">
        <v>7389</v>
      </c>
      <c r="F5491" s="356"/>
      <c r="G5491" s="355">
        <v>6963.25</v>
      </c>
    </row>
    <row r="5492" spans="1:7" hidden="1" x14ac:dyDescent="0.3">
      <c r="A5492" s="356">
        <v>112571</v>
      </c>
      <c r="B5492" s="356">
        <v>830</v>
      </c>
      <c r="C5492" s="356" t="s">
        <v>603</v>
      </c>
      <c r="D5492" s="356">
        <v>8302141</v>
      </c>
      <c r="E5492" s="356" t="s">
        <v>7388</v>
      </c>
      <c r="F5492" s="356"/>
      <c r="G5492" s="355">
        <v>7645</v>
      </c>
    </row>
    <row r="5493" spans="1:7" hidden="1" x14ac:dyDescent="0.3">
      <c r="A5493" s="356">
        <v>112572</v>
      </c>
      <c r="B5493" s="356">
        <v>830</v>
      </c>
      <c r="C5493" s="356" t="s">
        <v>603</v>
      </c>
      <c r="D5493" s="356">
        <v>8302142</v>
      </c>
      <c r="E5493" s="356" t="s">
        <v>7387</v>
      </c>
      <c r="F5493" s="356"/>
      <c r="G5493" s="355">
        <v>6621.25</v>
      </c>
    </row>
    <row r="5494" spans="1:7" hidden="1" x14ac:dyDescent="0.3">
      <c r="A5494" s="356">
        <v>112574</v>
      </c>
      <c r="B5494" s="356">
        <v>830</v>
      </c>
      <c r="C5494" s="356" t="s">
        <v>603</v>
      </c>
      <c r="D5494" s="356">
        <v>8302145</v>
      </c>
      <c r="E5494" s="356" t="s">
        <v>7386</v>
      </c>
      <c r="F5494" s="356"/>
      <c r="G5494" s="355">
        <v>6307.15</v>
      </c>
    </row>
    <row r="5495" spans="1:7" hidden="1" x14ac:dyDescent="0.3">
      <c r="A5495" s="356">
        <v>112575</v>
      </c>
      <c r="B5495" s="356">
        <v>830</v>
      </c>
      <c r="C5495" s="356" t="s">
        <v>603</v>
      </c>
      <c r="D5495" s="356">
        <v>8302146</v>
      </c>
      <c r="E5495" s="356" t="s">
        <v>7385</v>
      </c>
      <c r="F5495" s="356"/>
      <c r="G5495" s="355">
        <v>7501</v>
      </c>
    </row>
    <row r="5496" spans="1:7" hidden="1" x14ac:dyDescent="0.3">
      <c r="A5496" s="356">
        <v>112577</v>
      </c>
      <c r="B5496" s="356">
        <v>830</v>
      </c>
      <c r="C5496" s="356" t="s">
        <v>603</v>
      </c>
      <c r="D5496" s="356">
        <v>8302149</v>
      </c>
      <c r="E5496" s="356" t="s">
        <v>7384</v>
      </c>
      <c r="F5496" s="356"/>
      <c r="G5496" s="355">
        <v>5512</v>
      </c>
    </row>
    <row r="5497" spans="1:7" hidden="1" x14ac:dyDescent="0.3">
      <c r="A5497" s="356">
        <v>112578</v>
      </c>
      <c r="B5497" s="356">
        <v>830</v>
      </c>
      <c r="C5497" s="356" t="s">
        <v>603</v>
      </c>
      <c r="D5497" s="356">
        <v>8302150</v>
      </c>
      <c r="E5497" s="356" t="s">
        <v>7383</v>
      </c>
      <c r="F5497" s="356"/>
      <c r="G5497" s="355">
        <v>5721.25</v>
      </c>
    </row>
    <row r="5498" spans="1:7" hidden="1" x14ac:dyDescent="0.3">
      <c r="A5498" s="356">
        <v>112579</v>
      </c>
      <c r="B5498" s="356">
        <v>830</v>
      </c>
      <c r="C5498" s="356" t="s">
        <v>603</v>
      </c>
      <c r="D5498" s="356">
        <v>8302151</v>
      </c>
      <c r="E5498" s="356" t="s">
        <v>7382</v>
      </c>
      <c r="F5498" s="356"/>
      <c r="G5498" s="355">
        <v>5307.25</v>
      </c>
    </row>
    <row r="5499" spans="1:7" hidden="1" x14ac:dyDescent="0.3">
      <c r="A5499" s="356">
        <v>112580</v>
      </c>
      <c r="B5499" s="356">
        <v>830</v>
      </c>
      <c r="C5499" s="356" t="s">
        <v>603</v>
      </c>
      <c r="D5499" s="356">
        <v>8302153</v>
      </c>
      <c r="E5499" s="356" t="s">
        <v>7381</v>
      </c>
      <c r="F5499" s="356"/>
      <c r="G5499" s="355">
        <v>6418.75</v>
      </c>
    </row>
    <row r="5500" spans="1:7" hidden="1" x14ac:dyDescent="0.3">
      <c r="A5500" s="356">
        <v>112582</v>
      </c>
      <c r="B5500" s="356">
        <v>830</v>
      </c>
      <c r="C5500" s="356" t="s">
        <v>603</v>
      </c>
      <c r="D5500" s="356">
        <v>8302157</v>
      </c>
      <c r="E5500" s="356" t="s">
        <v>7380</v>
      </c>
      <c r="F5500" s="356"/>
      <c r="G5500" s="355">
        <v>6598.75</v>
      </c>
    </row>
    <row r="5501" spans="1:7" hidden="1" x14ac:dyDescent="0.3">
      <c r="A5501" s="356">
        <v>112583</v>
      </c>
      <c r="B5501" s="356">
        <v>830</v>
      </c>
      <c r="C5501" s="356" t="s">
        <v>603</v>
      </c>
      <c r="D5501" s="356">
        <v>8302159</v>
      </c>
      <c r="E5501" s="356" t="s">
        <v>7379</v>
      </c>
      <c r="F5501" s="356"/>
      <c r="G5501" s="355">
        <v>6540.7</v>
      </c>
    </row>
    <row r="5502" spans="1:7" hidden="1" x14ac:dyDescent="0.3">
      <c r="A5502" s="356">
        <v>112584</v>
      </c>
      <c r="B5502" s="356">
        <v>830</v>
      </c>
      <c r="C5502" s="356" t="s">
        <v>603</v>
      </c>
      <c r="D5502" s="356">
        <v>8302160</v>
      </c>
      <c r="E5502" s="356" t="s">
        <v>1400</v>
      </c>
      <c r="F5502" s="356"/>
      <c r="G5502" s="355">
        <v>9010.75</v>
      </c>
    </row>
    <row r="5503" spans="1:7" hidden="1" x14ac:dyDescent="0.3">
      <c r="A5503" s="356">
        <v>112585</v>
      </c>
      <c r="B5503" s="356">
        <v>830</v>
      </c>
      <c r="C5503" s="356" t="s">
        <v>603</v>
      </c>
      <c r="D5503" s="356">
        <v>8302161</v>
      </c>
      <c r="E5503" s="356" t="s">
        <v>7378</v>
      </c>
      <c r="F5503" s="356"/>
      <c r="G5503" s="355">
        <v>8479.75</v>
      </c>
    </row>
    <row r="5504" spans="1:7" hidden="1" x14ac:dyDescent="0.3">
      <c r="A5504" s="356">
        <v>112589</v>
      </c>
      <c r="B5504" s="356">
        <v>830</v>
      </c>
      <c r="C5504" s="356" t="s">
        <v>603</v>
      </c>
      <c r="D5504" s="356">
        <v>8302169</v>
      </c>
      <c r="E5504" s="356" t="s">
        <v>7377</v>
      </c>
      <c r="F5504" s="356"/>
      <c r="G5504" s="355">
        <v>4337.5</v>
      </c>
    </row>
    <row r="5505" spans="1:7" hidden="1" x14ac:dyDescent="0.3">
      <c r="A5505" s="356">
        <v>112591</v>
      </c>
      <c r="B5505" s="356">
        <v>830</v>
      </c>
      <c r="C5505" s="356" t="s">
        <v>603</v>
      </c>
      <c r="D5505" s="356">
        <v>8302172</v>
      </c>
      <c r="E5505" s="356" t="s">
        <v>7376</v>
      </c>
      <c r="F5505" s="356"/>
      <c r="G5505" s="355">
        <v>6340</v>
      </c>
    </row>
    <row r="5506" spans="1:7" hidden="1" x14ac:dyDescent="0.3">
      <c r="A5506" s="356">
        <v>112592</v>
      </c>
      <c r="B5506" s="356">
        <v>830</v>
      </c>
      <c r="C5506" s="356" t="s">
        <v>603</v>
      </c>
      <c r="D5506" s="356">
        <v>8302173</v>
      </c>
      <c r="E5506" s="356" t="s">
        <v>7375</v>
      </c>
      <c r="F5506" s="356"/>
      <c r="G5506" s="355">
        <v>4821.25</v>
      </c>
    </row>
    <row r="5507" spans="1:7" hidden="1" x14ac:dyDescent="0.3">
      <c r="A5507" s="356">
        <v>112593</v>
      </c>
      <c r="B5507" s="356">
        <v>830</v>
      </c>
      <c r="C5507" s="356" t="s">
        <v>603</v>
      </c>
      <c r="D5507" s="356">
        <v>8302174</v>
      </c>
      <c r="E5507" s="356" t="s">
        <v>7374</v>
      </c>
      <c r="F5507" s="356"/>
      <c r="G5507" s="355">
        <v>6812.5</v>
      </c>
    </row>
    <row r="5508" spans="1:7" hidden="1" x14ac:dyDescent="0.3">
      <c r="A5508" s="356">
        <v>112594</v>
      </c>
      <c r="B5508" s="356">
        <v>830</v>
      </c>
      <c r="C5508" s="356" t="s">
        <v>603</v>
      </c>
      <c r="D5508" s="356">
        <v>8302175</v>
      </c>
      <c r="E5508" s="356" t="s">
        <v>7373</v>
      </c>
      <c r="F5508" s="356"/>
      <c r="G5508" s="355">
        <v>6216.25</v>
      </c>
    </row>
    <row r="5509" spans="1:7" hidden="1" x14ac:dyDescent="0.3">
      <c r="A5509" s="356">
        <v>112595</v>
      </c>
      <c r="B5509" s="356">
        <v>830</v>
      </c>
      <c r="C5509" s="356" t="s">
        <v>603</v>
      </c>
      <c r="D5509" s="356">
        <v>8302177</v>
      </c>
      <c r="E5509" s="356" t="s">
        <v>7372</v>
      </c>
      <c r="F5509" s="356"/>
      <c r="G5509" s="355">
        <v>4911.25</v>
      </c>
    </row>
    <row r="5510" spans="1:7" hidden="1" x14ac:dyDescent="0.3">
      <c r="A5510" s="356">
        <v>112596</v>
      </c>
      <c r="B5510" s="356">
        <v>830</v>
      </c>
      <c r="C5510" s="356" t="s">
        <v>603</v>
      </c>
      <c r="D5510" s="356">
        <v>8302178</v>
      </c>
      <c r="E5510" s="356" t="s">
        <v>7371</v>
      </c>
      <c r="F5510" s="356"/>
      <c r="G5510" s="355">
        <v>5158.75</v>
      </c>
    </row>
    <row r="5511" spans="1:7" hidden="1" x14ac:dyDescent="0.3">
      <c r="A5511" s="356">
        <v>112597</v>
      </c>
      <c r="B5511" s="356">
        <v>830</v>
      </c>
      <c r="C5511" s="356" t="s">
        <v>603</v>
      </c>
      <c r="D5511" s="356">
        <v>8302179</v>
      </c>
      <c r="E5511" s="356" t="s">
        <v>7370</v>
      </c>
      <c r="F5511" s="356"/>
      <c r="G5511" s="355">
        <v>6205</v>
      </c>
    </row>
    <row r="5512" spans="1:7" hidden="1" x14ac:dyDescent="0.3">
      <c r="A5512" s="356">
        <v>112598</v>
      </c>
      <c r="B5512" s="356">
        <v>830</v>
      </c>
      <c r="C5512" s="356" t="s">
        <v>603</v>
      </c>
      <c r="D5512" s="356">
        <v>8302180</v>
      </c>
      <c r="E5512" s="356" t="s">
        <v>7369</v>
      </c>
      <c r="F5512" s="356"/>
      <c r="G5512" s="355">
        <v>4956.25</v>
      </c>
    </row>
    <row r="5513" spans="1:7" hidden="1" x14ac:dyDescent="0.3">
      <c r="A5513" s="356">
        <v>112599</v>
      </c>
      <c r="B5513" s="356">
        <v>830</v>
      </c>
      <c r="C5513" s="356" t="s">
        <v>603</v>
      </c>
      <c r="D5513" s="356">
        <v>8302181</v>
      </c>
      <c r="E5513" s="356" t="s">
        <v>7368</v>
      </c>
      <c r="F5513" s="356"/>
      <c r="G5513" s="355">
        <v>4832.5</v>
      </c>
    </row>
    <row r="5514" spans="1:7" hidden="1" x14ac:dyDescent="0.3">
      <c r="A5514" s="356">
        <v>112600</v>
      </c>
      <c r="B5514" s="356">
        <v>830</v>
      </c>
      <c r="C5514" s="356" t="s">
        <v>603</v>
      </c>
      <c r="D5514" s="356">
        <v>8302182</v>
      </c>
      <c r="E5514" s="356" t="s">
        <v>7367</v>
      </c>
      <c r="F5514" s="356"/>
      <c r="G5514" s="355">
        <v>4945</v>
      </c>
    </row>
    <row r="5515" spans="1:7" hidden="1" x14ac:dyDescent="0.3">
      <c r="A5515" s="356">
        <v>112602</v>
      </c>
      <c r="B5515" s="356">
        <v>830</v>
      </c>
      <c r="C5515" s="356" t="s">
        <v>603</v>
      </c>
      <c r="D5515" s="356">
        <v>8302185</v>
      </c>
      <c r="E5515" s="356" t="s">
        <v>7366</v>
      </c>
      <c r="F5515" s="356"/>
      <c r="G5515" s="355">
        <v>5968.75</v>
      </c>
    </row>
    <row r="5516" spans="1:7" hidden="1" x14ac:dyDescent="0.3">
      <c r="A5516" s="356">
        <v>112603</v>
      </c>
      <c r="B5516" s="356">
        <v>830</v>
      </c>
      <c r="C5516" s="356" t="s">
        <v>603</v>
      </c>
      <c r="D5516" s="356">
        <v>8302186</v>
      </c>
      <c r="E5516" s="356" t="s">
        <v>7365</v>
      </c>
      <c r="F5516" s="356"/>
      <c r="G5516" s="355">
        <v>6328.75</v>
      </c>
    </row>
    <row r="5517" spans="1:7" hidden="1" x14ac:dyDescent="0.3">
      <c r="A5517" s="356">
        <v>112604</v>
      </c>
      <c r="B5517" s="356">
        <v>830</v>
      </c>
      <c r="C5517" s="356" t="s">
        <v>603</v>
      </c>
      <c r="D5517" s="356">
        <v>8302187</v>
      </c>
      <c r="E5517" s="356" t="s">
        <v>7364</v>
      </c>
      <c r="F5517" s="356"/>
      <c r="G5517" s="355">
        <v>4270</v>
      </c>
    </row>
    <row r="5518" spans="1:7" hidden="1" x14ac:dyDescent="0.3">
      <c r="A5518" s="356">
        <v>112605</v>
      </c>
      <c r="B5518" s="356">
        <v>830</v>
      </c>
      <c r="C5518" s="356" t="s">
        <v>603</v>
      </c>
      <c r="D5518" s="356">
        <v>8302190</v>
      </c>
      <c r="E5518" s="356" t="s">
        <v>7363</v>
      </c>
      <c r="F5518" s="356"/>
      <c r="G5518" s="355">
        <v>6557.8</v>
      </c>
    </row>
    <row r="5519" spans="1:7" hidden="1" x14ac:dyDescent="0.3">
      <c r="A5519" s="356">
        <v>112606</v>
      </c>
      <c r="B5519" s="356">
        <v>830</v>
      </c>
      <c r="C5519" s="356" t="s">
        <v>603</v>
      </c>
      <c r="D5519" s="356">
        <v>8302191</v>
      </c>
      <c r="E5519" s="356" t="s">
        <v>7362</v>
      </c>
      <c r="F5519" s="356"/>
      <c r="G5519" s="355">
        <v>6407.5</v>
      </c>
    </row>
    <row r="5520" spans="1:7" hidden="1" x14ac:dyDescent="0.3">
      <c r="A5520" s="356">
        <v>112610</v>
      </c>
      <c r="B5520" s="356">
        <v>830</v>
      </c>
      <c r="C5520" s="356" t="s">
        <v>603</v>
      </c>
      <c r="D5520" s="356">
        <v>8302196</v>
      </c>
      <c r="E5520" s="356" t="s">
        <v>7361</v>
      </c>
      <c r="F5520" s="356"/>
      <c r="G5520" s="355">
        <v>6407.5</v>
      </c>
    </row>
    <row r="5521" spans="1:7" hidden="1" x14ac:dyDescent="0.3">
      <c r="A5521" s="356">
        <v>112611</v>
      </c>
      <c r="B5521" s="356">
        <v>830</v>
      </c>
      <c r="C5521" s="356" t="s">
        <v>603</v>
      </c>
      <c r="D5521" s="356">
        <v>8302201</v>
      </c>
      <c r="E5521" s="356" t="s">
        <v>7360</v>
      </c>
      <c r="F5521" s="356"/>
      <c r="G5521" s="355">
        <v>7476.25</v>
      </c>
    </row>
    <row r="5522" spans="1:7" hidden="1" x14ac:dyDescent="0.3">
      <c r="A5522" s="356">
        <v>112612</v>
      </c>
      <c r="B5522" s="356">
        <v>830</v>
      </c>
      <c r="C5522" s="356" t="s">
        <v>603</v>
      </c>
      <c r="D5522" s="356">
        <v>8302202</v>
      </c>
      <c r="E5522" s="356" t="s">
        <v>7359</v>
      </c>
      <c r="F5522" s="356"/>
      <c r="G5522" s="355">
        <v>5856.25</v>
      </c>
    </row>
    <row r="5523" spans="1:7" hidden="1" x14ac:dyDescent="0.3">
      <c r="A5523" s="356">
        <v>112614</v>
      </c>
      <c r="B5523" s="356">
        <v>830</v>
      </c>
      <c r="C5523" s="356" t="s">
        <v>603</v>
      </c>
      <c r="D5523" s="356">
        <v>8302210</v>
      </c>
      <c r="E5523" s="356" t="s">
        <v>7358</v>
      </c>
      <c r="F5523" s="356"/>
      <c r="G5523" s="355">
        <v>6733.75</v>
      </c>
    </row>
    <row r="5524" spans="1:7" hidden="1" x14ac:dyDescent="0.3">
      <c r="A5524" s="356">
        <v>112615</v>
      </c>
      <c r="B5524" s="356">
        <v>830</v>
      </c>
      <c r="C5524" s="356" t="s">
        <v>603</v>
      </c>
      <c r="D5524" s="356">
        <v>8302211</v>
      </c>
      <c r="E5524" s="356" t="s">
        <v>7357</v>
      </c>
      <c r="F5524" s="356"/>
      <c r="G5524" s="355">
        <v>5046.25</v>
      </c>
    </row>
    <row r="5525" spans="1:7" hidden="1" x14ac:dyDescent="0.3">
      <c r="A5525" s="356">
        <v>112617</v>
      </c>
      <c r="B5525" s="356">
        <v>830</v>
      </c>
      <c r="C5525" s="356" t="s">
        <v>603</v>
      </c>
      <c r="D5525" s="356">
        <v>8302213</v>
      </c>
      <c r="E5525" s="356" t="s">
        <v>7356</v>
      </c>
      <c r="F5525" s="356"/>
      <c r="G5525" s="355">
        <v>5113.75</v>
      </c>
    </row>
    <row r="5526" spans="1:7" hidden="1" x14ac:dyDescent="0.3">
      <c r="A5526" s="356">
        <v>112619</v>
      </c>
      <c r="B5526" s="356">
        <v>830</v>
      </c>
      <c r="C5526" s="356" t="s">
        <v>603</v>
      </c>
      <c r="D5526" s="356">
        <v>8302219</v>
      </c>
      <c r="E5526" s="356" t="s">
        <v>7355</v>
      </c>
      <c r="F5526" s="356"/>
      <c r="G5526" s="355">
        <v>5991.25</v>
      </c>
    </row>
    <row r="5527" spans="1:7" hidden="1" x14ac:dyDescent="0.3">
      <c r="A5527" s="356">
        <v>112620</v>
      </c>
      <c r="B5527" s="356">
        <v>830</v>
      </c>
      <c r="C5527" s="356" t="s">
        <v>603</v>
      </c>
      <c r="D5527" s="356">
        <v>8302223</v>
      </c>
      <c r="E5527" s="356" t="s">
        <v>7354</v>
      </c>
      <c r="F5527" s="356"/>
      <c r="G5527" s="355">
        <v>6160</v>
      </c>
    </row>
    <row r="5528" spans="1:7" hidden="1" x14ac:dyDescent="0.3">
      <c r="A5528" s="356">
        <v>112621</v>
      </c>
      <c r="B5528" s="356">
        <v>830</v>
      </c>
      <c r="C5528" s="356" t="s">
        <v>603</v>
      </c>
      <c r="D5528" s="356">
        <v>8302224</v>
      </c>
      <c r="E5528" s="356" t="s">
        <v>7353</v>
      </c>
      <c r="F5528" s="356"/>
      <c r="G5528" s="355">
        <v>6310.75</v>
      </c>
    </row>
    <row r="5529" spans="1:7" hidden="1" x14ac:dyDescent="0.3">
      <c r="A5529" s="356">
        <v>112623</v>
      </c>
      <c r="B5529" s="356">
        <v>830</v>
      </c>
      <c r="C5529" s="356" t="s">
        <v>603</v>
      </c>
      <c r="D5529" s="356">
        <v>8302227</v>
      </c>
      <c r="E5529" s="356" t="s">
        <v>7352</v>
      </c>
      <c r="F5529" s="356"/>
      <c r="G5529" s="355">
        <v>5811.25</v>
      </c>
    </row>
    <row r="5530" spans="1:7" hidden="1" x14ac:dyDescent="0.3">
      <c r="A5530" s="356">
        <v>112624</v>
      </c>
      <c r="B5530" s="356">
        <v>830</v>
      </c>
      <c r="C5530" s="356" t="s">
        <v>603</v>
      </c>
      <c r="D5530" s="356">
        <v>8302228</v>
      </c>
      <c r="E5530" s="356" t="s">
        <v>7351</v>
      </c>
      <c r="F5530" s="356"/>
      <c r="G5530" s="355">
        <v>8702.5</v>
      </c>
    </row>
    <row r="5531" spans="1:7" hidden="1" x14ac:dyDescent="0.3">
      <c r="A5531" s="356">
        <v>112625</v>
      </c>
      <c r="B5531" s="356">
        <v>830</v>
      </c>
      <c r="C5531" s="356" t="s">
        <v>603</v>
      </c>
      <c r="D5531" s="356">
        <v>8302229</v>
      </c>
      <c r="E5531" s="356" t="s">
        <v>7350</v>
      </c>
      <c r="F5531" s="356"/>
      <c r="G5531" s="355">
        <v>5203.75</v>
      </c>
    </row>
    <row r="5532" spans="1:7" hidden="1" x14ac:dyDescent="0.3">
      <c r="A5532" s="356">
        <v>112627</v>
      </c>
      <c r="B5532" s="356">
        <v>830</v>
      </c>
      <c r="C5532" s="356" t="s">
        <v>603</v>
      </c>
      <c r="D5532" s="356">
        <v>8302239</v>
      </c>
      <c r="E5532" s="356" t="s">
        <v>7349</v>
      </c>
      <c r="F5532" s="356"/>
      <c r="G5532" s="355">
        <v>5811.25</v>
      </c>
    </row>
    <row r="5533" spans="1:7" hidden="1" x14ac:dyDescent="0.3">
      <c r="A5533" s="356">
        <v>112629</v>
      </c>
      <c r="B5533" s="356">
        <v>830</v>
      </c>
      <c r="C5533" s="356" t="s">
        <v>603</v>
      </c>
      <c r="D5533" s="356">
        <v>8302242</v>
      </c>
      <c r="E5533" s="356" t="s">
        <v>7348</v>
      </c>
      <c r="F5533" s="356"/>
      <c r="G5533" s="355">
        <v>5503</v>
      </c>
    </row>
    <row r="5534" spans="1:7" hidden="1" x14ac:dyDescent="0.3">
      <c r="A5534" s="356">
        <v>112630</v>
      </c>
      <c r="B5534" s="356">
        <v>830</v>
      </c>
      <c r="C5534" s="356" t="s">
        <v>603</v>
      </c>
      <c r="D5534" s="356">
        <v>8302243</v>
      </c>
      <c r="E5534" s="356" t="s">
        <v>7347</v>
      </c>
      <c r="F5534" s="356"/>
      <c r="G5534" s="355">
        <v>6380.5</v>
      </c>
    </row>
    <row r="5535" spans="1:7" hidden="1" x14ac:dyDescent="0.3">
      <c r="A5535" s="356">
        <v>112631</v>
      </c>
      <c r="B5535" s="356">
        <v>830</v>
      </c>
      <c r="C5535" s="356" t="s">
        <v>603</v>
      </c>
      <c r="D5535" s="356">
        <v>8302244</v>
      </c>
      <c r="E5535" s="356" t="s">
        <v>7346</v>
      </c>
      <c r="F5535" s="356"/>
      <c r="G5535" s="355">
        <v>4663.75</v>
      </c>
    </row>
    <row r="5536" spans="1:7" hidden="1" x14ac:dyDescent="0.3">
      <c r="A5536" s="356">
        <v>112632</v>
      </c>
      <c r="B5536" s="356">
        <v>830</v>
      </c>
      <c r="C5536" s="356" t="s">
        <v>603</v>
      </c>
      <c r="D5536" s="356">
        <v>8302245</v>
      </c>
      <c r="E5536" s="356" t="s">
        <v>7345</v>
      </c>
      <c r="F5536" s="356"/>
      <c r="G5536" s="355">
        <v>5172.25</v>
      </c>
    </row>
    <row r="5537" spans="1:7" hidden="1" x14ac:dyDescent="0.3">
      <c r="A5537" s="356">
        <v>112635</v>
      </c>
      <c r="B5537" s="356">
        <v>830</v>
      </c>
      <c r="C5537" s="356" t="s">
        <v>603</v>
      </c>
      <c r="D5537" s="356">
        <v>8302253</v>
      </c>
      <c r="E5537" s="356" t="s">
        <v>7344</v>
      </c>
      <c r="F5537" s="356"/>
      <c r="G5537" s="355">
        <v>7847.5</v>
      </c>
    </row>
    <row r="5538" spans="1:7" hidden="1" x14ac:dyDescent="0.3">
      <c r="A5538" s="356">
        <v>112636</v>
      </c>
      <c r="B5538" s="356">
        <v>830</v>
      </c>
      <c r="C5538" s="356" t="s">
        <v>603</v>
      </c>
      <c r="D5538" s="356">
        <v>8302254</v>
      </c>
      <c r="E5538" s="356" t="s">
        <v>7343</v>
      </c>
      <c r="F5538" s="356"/>
      <c r="G5538" s="355">
        <v>7001.5</v>
      </c>
    </row>
    <row r="5539" spans="1:7" hidden="1" x14ac:dyDescent="0.3">
      <c r="A5539" s="356">
        <v>112637</v>
      </c>
      <c r="B5539" s="356">
        <v>830</v>
      </c>
      <c r="C5539" s="356" t="s">
        <v>603</v>
      </c>
      <c r="D5539" s="356">
        <v>8302255</v>
      </c>
      <c r="E5539" s="356" t="s">
        <v>7342</v>
      </c>
      <c r="F5539" s="356"/>
      <c r="G5539" s="355">
        <v>5248.75</v>
      </c>
    </row>
    <row r="5540" spans="1:7" hidden="1" x14ac:dyDescent="0.3">
      <c r="A5540" s="356">
        <v>112639</v>
      </c>
      <c r="B5540" s="356">
        <v>830</v>
      </c>
      <c r="C5540" s="356" t="s">
        <v>603</v>
      </c>
      <c r="D5540" s="356">
        <v>8302257</v>
      </c>
      <c r="E5540" s="356" t="s">
        <v>7341</v>
      </c>
      <c r="F5540" s="356"/>
      <c r="G5540" s="355">
        <v>5935</v>
      </c>
    </row>
    <row r="5541" spans="1:7" hidden="1" x14ac:dyDescent="0.3">
      <c r="A5541" s="356">
        <v>112640</v>
      </c>
      <c r="B5541" s="356">
        <v>830</v>
      </c>
      <c r="C5541" s="356" t="s">
        <v>603</v>
      </c>
      <c r="D5541" s="356">
        <v>8302258</v>
      </c>
      <c r="E5541" s="356" t="s">
        <v>7340</v>
      </c>
      <c r="F5541" s="356"/>
      <c r="G5541" s="355">
        <v>5761.75</v>
      </c>
    </row>
    <row r="5542" spans="1:7" hidden="1" x14ac:dyDescent="0.3">
      <c r="A5542" s="356">
        <v>112642</v>
      </c>
      <c r="B5542" s="356">
        <v>830</v>
      </c>
      <c r="C5542" s="356" t="s">
        <v>603</v>
      </c>
      <c r="D5542" s="356">
        <v>8302260</v>
      </c>
      <c r="E5542" s="356" t="s">
        <v>7339</v>
      </c>
      <c r="F5542" s="356"/>
      <c r="G5542" s="355">
        <v>4562.5</v>
      </c>
    </row>
    <row r="5543" spans="1:7" hidden="1" x14ac:dyDescent="0.3">
      <c r="A5543" s="356">
        <v>112643</v>
      </c>
      <c r="B5543" s="356">
        <v>830</v>
      </c>
      <c r="C5543" s="356" t="s">
        <v>603</v>
      </c>
      <c r="D5543" s="356">
        <v>8302262</v>
      </c>
      <c r="E5543" s="356" t="s">
        <v>7338</v>
      </c>
      <c r="F5543" s="356"/>
      <c r="G5543" s="355">
        <v>4566.55</v>
      </c>
    </row>
    <row r="5544" spans="1:7" hidden="1" x14ac:dyDescent="0.3">
      <c r="A5544" s="356">
        <v>112646</v>
      </c>
      <c r="B5544" s="356">
        <v>830</v>
      </c>
      <c r="C5544" s="356" t="s">
        <v>603</v>
      </c>
      <c r="D5544" s="356">
        <v>8302266</v>
      </c>
      <c r="E5544" s="356" t="s">
        <v>882</v>
      </c>
      <c r="F5544" s="356"/>
      <c r="G5544" s="355">
        <v>4820.3500000000004</v>
      </c>
    </row>
    <row r="5545" spans="1:7" hidden="1" x14ac:dyDescent="0.3">
      <c r="A5545" s="356">
        <v>112647</v>
      </c>
      <c r="B5545" s="356">
        <v>830</v>
      </c>
      <c r="C5545" s="356" t="s">
        <v>603</v>
      </c>
      <c r="D5545" s="356">
        <v>8302268</v>
      </c>
      <c r="E5545" s="356" t="s">
        <v>7337</v>
      </c>
      <c r="F5545" s="356"/>
      <c r="G5545" s="355">
        <v>6396.25</v>
      </c>
    </row>
    <row r="5546" spans="1:7" hidden="1" x14ac:dyDescent="0.3">
      <c r="A5546" s="356">
        <v>112648</v>
      </c>
      <c r="B5546" s="356">
        <v>830</v>
      </c>
      <c r="C5546" s="356" t="s">
        <v>603</v>
      </c>
      <c r="D5546" s="356">
        <v>8302269</v>
      </c>
      <c r="E5546" s="356" t="s">
        <v>7336</v>
      </c>
      <c r="F5546" s="356"/>
      <c r="G5546" s="355">
        <v>5069.2</v>
      </c>
    </row>
    <row r="5547" spans="1:7" hidden="1" x14ac:dyDescent="0.3">
      <c r="A5547" s="356">
        <v>112649</v>
      </c>
      <c r="B5547" s="356">
        <v>830</v>
      </c>
      <c r="C5547" s="356" t="s">
        <v>603</v>
      </c>
      <c r="D5547" s="356">
        <v>8302270</v>
      </c>
      <c r="E5547" s="356" t="s">
        <v>7335</v>
      </c>
      <c r="F5547" s="356"/>
      <c r="G5547" s="355">
        <v>7258</v>
      </c>
    </row>
    <row r="5548" spans="1:7" hidden="1" x14ac:dyDescent="0.3">
      <c r="A5548" s="356">
        <v>112651</v>
      </c>
      <c r="B5548" s="356">
        <v>830</v>
      </c>
      <c r="C5548" s="356" t="s">
        <v>603</v>
      </c>
      <c r="D5548" s="356">
        <v>8302274</v>
      </c>
      <c r="E5548" s="356" t="s">
        <v>7334</v>
      </c>
      <c r="F5548" s="356"/>
      <c r="G5548" s="355">
        <v>7780</v>
      </c>
    </row>
    <row r="5549" spans="1:7" hidden="1" x14ac:dyDescent="0.3">
      <c r="A5549" s="356">
        <v>112652</v>
      </c>
      <c r="B5549" s="356">
        <v>830</v>
      </c>
      <c r="C5549" s="356" t="s">
        <v>603</v>
      </c>
      <c r="D5549" s="356">
        <v>8302275</v>
      </c>
      <c r="E5549" s="356" t="s">
        <v>7333</v>
      </c>
      <c r="F5549" s="356"/>
      <c r="G5549" s="355">
        <v>5721.25</v>
      </c>
    </row>
    <row r="5550" spans="1:7" hidden="1" x14ac:dyDescent="0.3">
      <c r="A5550" s="356">
        <v>112653</v>
      </c>
      <c r="B5550" s="356">
        <v>830</v>
      </c>
      <c r="C5550" s="356" t="s">
        <v>603</v>
      </c>
      <c r="D5550" s="356">
        <v>8302276</v>
      </c>
      <c r="E5550" s="356" t="s">
        <v>7332</v>
      </c>
      <c r="F5550" s="356"/>
      <c r="G5550" s="355">
        <v>4472.5</v>
      </c>
    </row>
    <row r="5551" spans="1:7" hidden="1" x14ac:dyDescent="0.3">
      <c r="A5551" s="356">
        <v>112654</v>
      </c>
      <c r="B5551" s="356">
        <v>830</v>
      </c>
      <c r="C5551" s="356" t="s">
        <v>603</v>
      </c>
      <c r="D5551" s="356">
        <v>8302277</v>
      </c>
      <c r="E5551" s="356" t="s">
        <v>7331</v>
      </c>
      <c r="F5551" s="356"/>
      <c r="G5551" s="355">
        <v>5001.25</v>
      </c>
    </row>
    <row r="5552" spans="1:7" hidden="1" x14ac:dyDescent="0.3">
      <c r="A5552" s="356">
        <v>112655</v>
      </c>
      <c r="B5552" s="356">
        <v>830</v>
      </c>
      <c r="C5552" s="356" t="s">
        <v>603</v>
      </c>
      <c r="D5552" s="356">
        <v>8302278</v>
      </c>
      <c r="E5552" s="356" t="s">
        <v>7330</v>
      </c>
      <c r="F5552" s="356"/>
      <c r="G5552" s="355">
        <v>6835</v>
      </c>
    </row>
    <row r="5553" spans="1:7" hidden="1" x14ac:dyDescent="0.3">
      <c r="A5553" s="356">
        <v>112656</v>
      </c>
      <c r="B5553" s="356">
        <v>830</v>
      </c>
      <c r="C5553" s="356" t="s">
        <v>603</v>
      </c>
      <c r="D5553" s="356">
        <v>8302279</v>
      </c>
      <c r="E5553" s="356" t="s">
        <v>7329</v>
      </c>
      <c r="F5553" s="356"/>
      <c r="G5553" s="355">
        <v>4810</v>
      </c>
    </row>
    <row r="5554" spans="1:7" hidden="1" x14ac:dyDescent="0.3">
      <c r="A5554" s="356">
        <v>112659</v>
      </c>
      <c r="B5554" s="356">
        <v>830</v>
      </c>
      <c r="C5554" s="356" t="s">
        <v>603</v>
      </c>
      <c r="D5554" s="356">
        <v>8302283</v>
      </c>
      <c r="E5554" s="356" t="s">
        <v>7328</v>
      </c>
      <c r="F5554" s="356"/>
      <c r="G5554" s="355">
        <v>5316.25</v>
      </c>
    </row>
    <row r="5555" spans="1:7" hidden="1" x14ac:dyDescent="0.3">
      <c r="A5555" s="356">
        <v>112660</v>
      </c>
      <c r="B5555" s="356">
        <v>830</v>
      </c>
      <c r="C5555" s="356" t="s">
        <v>603</v>
      </c>
      <c r="D5555" s="356">
        <v>8302285</v>
      </c>
      <c r="E5555" s="356" t="s">
        <v>7327</v>
      </c>
      <c r="F5555" s="356"/>
      <c r="G5555" s="355">
        <v>6148.3</v>
      </c>
    </row>
    <row r="5556" spans="1:7" hidden="1" x14ac:dyDescent="0.3">
      <c r="A5556" s="356">
        <v>112661</v>
      </c>
      <c r="B5556" s="356">
        <v>830</v>
      </c>
      <c r="C5556" s="356" t="s">
        <v>603</v>
      </c>
      <c r="D5556" s="356">
        <v>8302286</v>
      </c>
      <c r="E5556" s="356" t="s">
        <v>7326</v>
      </c>
      <c r="F5556" s="356"/>
      <c r="G5556" s="355">
        <v>5957.5</v>
      </c>
    </row>
    <row r="5557" spans="1:7" hidden="1" x14ac:dyDescent="0.3">
      <c r="A5557" s="356">
        <v>112663</v>
      </c>
      <c r="B5557" s="356">
        <v>830</v>
      </c>
      <c r="C5557" s="356" t="s">
        <v>603</v>
      </c>
      <c r="D5557" s="356">
        <v>8302288</v>
      </c>
      <c r="E5557" s="356" t="s">
        <v>7325</v>
      </c>
      <c r="F5557" s="356"/>
      <c r="G5557" s="355">
        <v>8252.5</v>
      </c>
    </row>
    <row r="5558" spans="1:7" hidden="1" x14ac:dyDescent="0.3">
      <c r="A5558" s="356">
        <v>112664</v>
      </c>
      <c r="B5558" s="356">
        <v>830</v>
      </c>
      <c r="C5558" s="356" t="s">
        <v>603</v>
      </c>
      <c r="D5558" s="356">
        <v>8302289</v>
      </c>
      <c r="E5558" s="356" t="s">
        <v>7324</v>
      </c>
      <c r="F5558" s="356"/>
      <c r="G5558" s="355">
        <v>7899.25</v>
      </c>
    </row>
    <row r="5559" spans="1:7" hidden="1" x14ac:dyDescent="0.3">
      <c r="A5559" s="356">
        <v>112665</v>
      </c>
      <c r="B5559" s="356">
        <v>830</v>
      </c>
      <c r="C5559" s="356" t="s">
        <v>603</v>
      </c>
      <c r="D5559" s="356">
        <v>8302290</v>
      </c>
      <c r="E5559" s="356" t="s">
        <v>7323</v>
      </c>
      <c r="F5559" s="356"/>
      <c r="G5559" s="355">
        <v>7466.35</v>
      </c>
    </row>
    <row r="5560" spans="1:7" hidden="1" x14ac:dyDescent="0.3">
      <c r="A5560" s="356">
        <v>112667</v>
      </c>
      <c r="B5560" s="356">
        <v>830</v>
      </c>
      <c r="C5560" s="356" t="s">
        <v>603</v>
      </c>
      <c r="D5560" s="356">
        <v>8302293</v>
      </c>
      <c r="E5560" s="356" t="s">
        <v>7322</v>
      </c>
      <c r="F5560" s="356"/>
      <c r="G5560" s="355">
        <v>8683.15</v>
      </c>
    </row>
    <row r="5561" spans="1:7" hidden="1" x14ac:dyDescent="0.3">
      <c r="A5561" s="356">
        <v>112670</v>
      </c>
      <c r="B5561" s="356">
        <v>830</v>
      </c>
      <c r="C5561" s="356" t="s">
        <v>603</v>
      </c>
      <c r="D5561" s="356">
        <v>8302296</v>
      </c>
      <c r="E5561" s="356" t="s">
        <v>7321</v>
      </c>
      <c r="F5561" s="356"/>
      <c r="G5561" s="355">
        <v>6541.15</v>
      </c>
    </row>
    <row r="5562" spans="1:7" hidden="1" x14ac:dyDescent="0.3">
      <c r="A5562" s="356">
        <v>112671</v>
      </c>
      <c r="B5562" s="356">
        <v>830</v>
      </c>
      <c r="C5562" s="356" t="s">
        <v>603</v>
      </c>
      <c r="D5562" s="356">
        <v>8302299</v>
      </c>
      <c r="E5562" s="356" t="s">
        <v>7320</v>
      </c>
      <c r="F5562" s="356"/>
      <c r="G5562" s="355">
        <v>6304</v>
      </c>
    </row>
    <row r="5563" spans="1:7" hidden="1" x14ac:dyDescent="0.3">
      <c r="A5563" s="356">
        <v>112672</v>
      </c>
      <c r="B5563" s="356">
        <v>830</v>
      </c>
      <c r="C5563" s="356" t="s">
        <v>603</v>
      </c>
      <c r="D5563" s="356">
        <v>8302306</v>
      </c>
      <c r="E5563" s="356" t="s">
        <v>7319</v>
      </c>
      <c r="F5563" s="356"/>
      <c r="G5563" s="355">
        <v>6481.75</v>
      </c>
    </row>
    <row r="5564" spans="1:7" hidden="1" x14ac:dyDescent="0.3">
      <c r="A5564" s="356">
        <v>112673</v>
      </c>
      <c r="B5564" s="356">
        <v>830</v>
      </c>
      <c r="C5564" s="356" t="s">
        <v>603</v>
      </c>
      <c r="D5564" s="356">
        <v>8302307</v>
      </c>
      <c r="E5564" s="356" t="s">
        <v>7318</v>
      </c>
      <c r="F5564" s="356"/>
      <c r="G5564" s="355">
        <v>6356.65</v>
      </c>
    </row>
    <row r="5565" spans="1:7" hidden="1" x14ac:dyDescent="0.3">
      <c r="A5565" s="356">
        <v>112675</v>
      </c>
      <c r="B5565" s="356">
        <v>830</v>
      </c>
      <c r="C5565" s="356" t="s">
        <v>603</v>
      </c>
      <c r="D5565" s="356">
        <v>8302310</v>
      </c>
      <c r="E5565" s="356" t="s">
        <v>7317</v>
      </c>
      <c r="F5565" s="356"/>
      <c r="G5565" s="355">
        <v>7602.7</v>
      </c>
    </row>
    <row r="5566" spans="1:7" hidden="1" x14ac:dyDescent="0.3">
      <c r="A5566" s="356">
        <v>112676</v>
      </c>
      <c r="B5566" s="356">
        <v>830</v>
      </c>
      <c r="C5566" s="356" t="s">
        <v>603</v>
      </c>
      <c r="D5566" s="356">
        <v>8302314</v>
      </c>
      <c r="E5566" s="356" t="s">
        <v>7316</v>
      </c>
      <c r="F5566" s="356"/>
      <c r="G5566" s="355">
        <v>4355.5</v>
      </c>
    </row>
    <row r="5567" spans="1:7" hidden="1" x14ac:dyDescent="0.3">
      <c r="A5567" s="356">
        <v>112677</v>
      </c>
      <c r="B5567" s="356">
        <v>830</v>
      </c>
      <c r="C5567" s="356" t="s">
        <v>603</v>
      </c>
      <c r="D5567" s="356">
        <v>8302315</v>
      </c>
      <c r="E5567" s="356" t="s">
        <v>7315</v>
      </c>
      <c r="F5567" s="356"/>
      <c r="G5567" s="355">
        <v>5597.5</v>
      </c>
    </row>
    <row r="5568" spans="1:7" hidden="1" x14ac:dyDescent="0.3">
      <c r="A5568" s="356">
        <v>112678</v>
      </c>
      <c r="B5568" s="356">
        <v>830</v>
      </c>
      <c r="C5568" s="356" t="s">
        <v>603</v>
      </c>
      <c r="D5568" s="356">
        <v>8302317</v>
      </c>
      <c r="E5568" s="356" t="s">
        <v>7314</v>
      </c>
      <c r="F5568" s="356"/>
      <c r="G5568" s="355">
        <v>7240</v>
      </c>
    </row>
    <row r="5569" spans="1:7" hidden="1" x14ac:dyDescent="0.3">
      <c r="A5569" s="356">
        <v>112679</v>
      </c>
      <c r="B5569" s="356">
        <v>830</v>
      </c>
      <c r="C5569" s="356" t="s">
        <v>603</v>
      </c>
      <c r="D5569" s="356">
        <v>8302321</v>
      </c>
      <c r="E5569" s="356" t="s">
        <v>7313</v>
      </c>
      <c r="F5569" s="356"/>
      <c r="G5569" s="355">
        <v>6598.75</v>
      </c>
    </row>
    <row r="5570" spans="1:7" hidden="1" x14ac:dyDescent="0.3">
      <c r="A5570" s="356">
        <v>112680</v>
      </c>
      <c r="B5570" s="356">
        <v>830</v>
      </c>
      <c r="C5570" s="356" t="s">
        <v>603</v>
      </c>
      <c r="D5570" s="356">
        <v>8302326</v>
      </c>
      <c r="E5570" s="356" t="s">
        <v>7312</v>
      </c>
      <c r="F5570" s="356"/>
      <c r="G5570" s="355">
        <v>5687.5</v>
      </c>
    </row>
    <row r="5571" spans="1:7" hidden="1" x14ac:dyDescent="0.3">
      <c r="A5571" s="356">
        <v>112681</v>
      </c>
      <c r="B5571" s="356">
        <v>830</v>
      </c>
      <c r="C5571" s="356" t="s">
        <v>603</v>
      </c>
      <c r="D5571" s="356">
        <v>8302328</v>
      </c>
      <c r="E5571" s="356" t="s">
        <v>7311</v>
      </c>
      <c r="F5571" s="356"/>
      <c r="G5571" s="355">
        <v>7622.05</v>
      </c>
    </row>
    <row r="5572" spans="1:7" hidden="1" x14ac:dyDescent="0.3">
      <c r="A5572" s="356">
        <v>112682</v>
      </c>
      <c r="B5572" s="356">
        <v>830</v>
      </c>
      <c r="C5572" s="356" t="s">
        <v>603</v>
      </c>
      <c r="D5572" s="356">
        <v>8302329</v>
      </c>
      <c r="E5572" s="356" t="s">
        <v>7310</v>
      </c>
      <c r="F5572" s="356"/>
      <c r="G5572" s="355">
        <v>6812.5</v>
      </c>
    </row>
    <row r="5573" spans="1:7" hidden="1" x14ac:dyDescent="0.3">
      <c r="A5573" s="356">
        <v>112685</v>
      </c>
      <c r="B5573" s="356">
        <v>830</v>
      </c>
      <c r="C5573" s="356" t="s">
        <v>603</v>
      </c>
      <c r="D5573" s="356">
        <v>8302332</v>
      </c>
      <c r="E5573" s="356" t="s">
        <v>7309</v>
      </c>
      <c r="F5573" s="356"/>
      <c r="G5573" s="355">
        <v>5563.75</v>
      </c>
    </row>
    <row r="5574" spans="1:7" hidden="1" x14ac:dyDescent="0.3">
      <c r="A5574" s="356">
        <v>112686</v>
      </c>
      <c r="B5574" s="356">
        <v>830</v>
      </c>
      <c r="C5574" s="356" t="s">
        <v>603</v>
      </c>
      <c r="D5574" s="356">
        <v>8302333</v>
      </c>
      <c r="E5574" s="356" t="s">
        <v>7308</v>
      </c>
      <c r="F5574" s="356"/>
      <c r="G5574" s="355">
        <v>5586.25</v>
      </c>
    </row>
    <row r="5575" spans="1:7" hidden="1" x14ac:dyDescent="0.3">
      <c r="A5575" s="356">
        <v>112687</v>
      </c>
      <c r="B5575" s="356">
        <v>830</v>
      </c>
      <c r="C5575" s="356" t="s">
        <v>603</v>
      </c>
      <c r="D5575" s="356">
        <v>8302336</v>
      </c>
      <c r="E5575" s="356" t="s">
        <v>7307</v>
      </c>
      <c r="F5575" s="356"/>
      <c r="G5575" s="355">
        <v>4922.5</v>
      </c>
    </row>
    <row r="5576" spans="1:7" hidden="1" x14ac:dyDescent="0.3">
      <c r="A5576" s="356">
        <v>112688</v>
      </c>
      <c r="B5576" s="356">
        <v>830</v>
      </c>
      <c r="C5576" s="356" t="s">
        <v>603</v>
      </c>
      <c r="D5576" s="356">
        <v>8302338</v>
      </c>
      <c r="E5576" s="356" t="s">
        <v>7306</v>
      </c>
      <c r="F5576" s="356"/>
      <c r="G5576" s="355">
        <v>5681.88</v>
      </c>
    </row>
    <row r="5577" spans="1:7" hidden="1" x14ac:dyDescent="0.3">
      <c r="A5577" s="356">
        <v>112690</v>
      </c>
      <c r="B5577" s="356">
        <v>830</v>
      </c>
      <c r="C5577" s="356" t="s">
        <v>603</v>
      </c>
      <c r="D5577" s="356">
        <v>8302344</v>
      </c>
      <c r="E5577" s="356" t="s">
        <v>7305</v>
      </c>
      <c r="F5577" s="356"/>
      <c r="G5577" s="355">
        <v>7487.5</v>
      </c>
    </row>
    <row r="5578" spans="1:7" hidden="1" x14ac:dyDescent="0.3">
      <c r="A5578" s="356">
        <v>112691</v>
      </c>
      <c r="B5578" s="356">
        <v>830</v>
      </c>
      <c r="C5578" s="356" t="s">
        <v>603</v>
      </c>
      <c r="D5578" s="356">
        <v>8302349</v>
      </c>
      <c r="E5578" s="356" t="s">
        <v>7304</v>
      </c>
      <c r="F5578" s="356"/>
      <c r="G5578" s="355">
        <v>6868.75</v>
      </c>
    </row>
    <row r="5579" spans="1:7" hidden="1" x14ac:dyDescent="0.3">
      <c r="A5579" s="356">
        <v>112692</v>
      </c>
      <c r="B5579" s="356">
        <v>830</v>
      </c>
      <c r="C5579" s="356" t="s">
        <v>603</v>
      </c>
      <c r="D5579" s="356">
        <v>8302351</v>
      </c>
      <c r="E5579" s="356" t="s">
        <v>7303</v>
      </c>
      <c r="F5579" s="356"/>
      <c r="G5579" s="355">
        <v>5878.75</v>
      </c>
    </row>
    <row r="5580" spans="1:7" hidden="1" x14ac:dyDescent="0.3">
      <c r="A5580" s="356">
        <v>112696</v>
      </c>
      <c r="B5580" s="356">
        <v>830</v>
      </c>
      <c r="C5580" s="356" t="s">
        <v>603</v>
      </c>
      <c r="D5580" s="356">
        <v>8302358</v>
      </c>
      <c r="E5580" s="356" t="s">
        <v>7302</v>
      </c>
      <c r="F5580" s="356"/>
      <c r="G5580" s="355">
        <v>4801.8999999999996</v>
      </c>
    </row>
    <row r="5581" spans="1:7" hidden="1" x14ac:dyDescent="0.3">
      <c r="A5581" s="356">
        <v>112697</v>
      </c>
      <c r="B5581" s="356">
        <v>830</v>
      </c>
      <c r="C5581" s="356" t="s">
        <v>603</v>
      </c>
      <c r="D5581" s="356">
        <v>8302359</v>
      </c>
      <c r="E5581" s="356" t="s">
        <v>7301</v>
      </c>
      <c r="F5581" s="356"/>
      <c r="G5581" s="355">
        <v>6463.75</v>
      </c>
    </row>
    <row r="5582" spans="1:7" hidden="1" x14ac:dyDescent="0.3">
      <c r="A5582" s="356">
        <v>112698</v>
      </c>
      <c r="B5582" s="356">
        <v>830</v>
      </c>
      <c r="C5582" s="356" t="s">
        <v>603</v>
      </c>
      <c r="D5582" s="356">
        <v>8302361</v>
      </c>
      <c r="E5582" s="356" t="s">
        <v>7300</v>
      </c>
      <c r="F5582" s="356"/>
      <c r="G5582" s="355">
        <v>5788.75</v>
      </c>
    </row>
    <row r="5583" spans="1:7" hidden="1" x14ac:dyDescent="0.3">
      <c r="A5583" s="356">
        <v>112699</v>
      </c>
      <c r="B5583" s="356">
        <v>830</v>
      </c>
      <c r="C5583" s="356" t="s">
        <v>603</v>
      </c>
      <c r="D5583" s="356">
        <v>8302362</v>
      </c>
      <c r="E5583" s="356" t="s">
        <v>7299</v>
      </c>
      <c r="F5583" s="356"/>
      <c r="G5583" s="355">
        <v>6162.25</v>
      </c>
    </row>
    <row r="5584" spans="1:7" hidden="1" x14ac:dyDescent="0.3">
      <c r="A5584" s="356">
        <v>112701</v>
      </c>
      <c r="B5584" s="356">
        <v>830</v>
      </c>
      <c r="C5584" s="356" t="s">
        <v>603</v>
      </c>
      <c r="D5584" s="356">
        <v>8302368</v>
      </c>
      <c r="E5584" s="356" t="s">
        <v>6829</v>
      </c>
      <c r="F5584" s="356"/>
      <c r="G5584" s="355">
        <v>6373.75</v>
      </c>
    </row>
    <row r="5585" spans="1:7" hidden="1" x14ac:dyDescent="0.3">
      <c r="A5585" s="356">
        <v>112704</v>
      </c>
      <c r="B5585" s="356">
        <v>830</v>
      </c>
      <c r="C5585" s="356" t="s">
        <v>603</v>
      </c>
      <c r="D5585" s="356">
        <v>8302371</v>
      </c>
      <c r="E5585" s="356" t="s">
        <v>7298</v>
      </c>
      <c r="F5585" s="356"/>
      <c r="G5585" s="355">
        <v>6362.5</v>
      </c>
    </row>
    <row r="5586" spans="1:7" hidden="1" x14ac:dyDescent="0.3">
      <c r="A5586" s="356">
        <v>112705</v>
      </c>
      <c r="B5586" s="356">
        <v>830</v>
      </c>
      <c r="C5586" s="356" t="s">
        <v>603</v>
      </c>
      <c r="D5586" s="356">
        <v>8302372</v>
      </c>
      <c r="E5586" s="356" t="s">
        <v>7297</v>
      </c>
      <c r="F5586" s="356"/>
      <c r="G5586" s="355">
        <v>6238.3</v>
      </c>
    </row>
    <row r="5587" spans="1:7" hidden="1" x14ac:dyDescent="0.3">
      <c r="A5587" s="356">
        <v>112706</v>
      </c>
      <c r="B5587" s="356">
        <v>830</v>
      </c>
      <c r="C5587" s="356" t="s">
        <v>603</v>
      </c>
      <c r="D5587" s="356">
        <v>8302373</v>
      </c>
      <c r="E5587" s="356" t="s">
        <v>7296</v>
      </c>
      <c r="F5587" s="356"/>
      <c r="G5587" s="355">
        <v>7026.25</v>
      </c>
    </row>
    <row r="5588" spans="1:7" hidden="1" x14ac:dyDescent="0.3">
      <c r="A5588" s="356">
        <v>112708</v>
      </c>
      <c r="B5588" s="356">
        <v>830</v>
      </c>
      <c r="C5588" s="356" t="s">
        <v>603</v>
      </c>
      <c r="D5588" s="356">
        <v>8302375</v>
      </c>
      <c r="E5588" s="356" t="s">
        <v>7295</v>
      </c>
      <c r="F5588" s="356"/>
      <c r="G5588" s="355">
        <v>6286</v>
      </c>
    </row>
    <row r="5589" spans="1:7" hidden="1" x14ac:dyDescent="0.3">
      <c r="A5589" s="356">
        <v>112710</v>
      </c>
      <c r="B5589" s="356">
        <v>830</v>
      </c>
      <c r="C5589" s="356" t="s">
        <v>603</v>
      </c>
      <c r="D5589" s="356">
        <v>8302377</v>
      </c>
      <c r="E5589" s="356" t="s">
        <v>7294</v>
      </c>
      <c r="F5589" s="356"/>
      <c r="G5589" s="355">
        <v>4911.25</v>
      </c>
    </row>
    <row r="5590" spans="1:7" hidden="1" x14ac:dyDescent="0.3">
      <c r="A5590" s="356">
        <v>112717</v>
      </c>
      <c r="B5590" s="356">
        <v>831</v>
      </c>
      <c r="C5590" s="356" t="s">
        <v>490</v>
      </c>
      <c r="D5590" s="356">
        <v>8312405</v>
      </c>
      <c r="E5590" s="356" t="s">
        <v>7293</v>
      </c>
      <c r="F5590" s="356"/>
      <c r="G5590" s="355">
        <v>6517.75</v>
      </c>
    </row>
    <row r="5591" spans="1:7" hidden="1" x14ac:dyDescent="0.3">
      <c r="A5591" s="356">
        <v>112720</v>
      </c>
      <c r="B5591" s="356">
        <v>831</v>
      </c>
      <c r="C5591" s="356" t="s">
        <v>490</v>
      </c>
      <c r="D5591" s="356">
        <v>8312409</v>
      </c>
      <c r="E5591" s="356" t="s">
        <v>7292</v>
      </c>
      <c r="F5591" s="356"/>
      <c r="G5591" s="355">
        <v>10187.5</v>
      </c>
    </row>
    <row r="5592" spans="1:7" hidden="1" x14ac:dyDescent="0.3">
      <c r="A5592" s="356">
        <v>112728</v>
      </c>
      <c r="B5592" s="356">
        <v>831</v>
      </c>
      <c r="C5592" s="356" t="s">
        <v>490</v>
      </c>
      <c r="D5592" s="356">
        <v>8312424</v>
      </c>
      <c r="E5592" s="356" t="s">
        <v>7291</v>
      </c>
      <c r="F5592" s="356"/>
      <c r="G5592" s="355">
        <v>6970</v>
      </c>
    </row>
    <row r="5593" spans="1:7" hidden="1" x14ac:dyDescent="0.3">
      <c r="A5593" s="356">
        <v>112733</v>
      </c>
      <c r="B5593" s="356">
        <v>831</v>
      </c>
      <c r="C5593" s="356" t="s">
        <v>490</v>
      </c>
      <c r="D5593" s="356">
        <v>8312429</v>
      </c>
      <c r="E5593" s="356" t="s">
        <v>7290</v>
      </c>
      <c r="F5593" s="356"/>
      <c r="G5593" s="355">
        <v>5984.05</v>
      </c>
    </row>
    <row r="5594" spans="1:7" hidden="1" x14ac:dyDescent="0.3">
      <c r="A5594" s="356">
        <v>112736</v>
      </c>
      <c r="B5594" s="356">
        <v>831</v>
      </c>
      <c r="C5594" s="356" t="s">
        <v>490</v>
      </c>
      <c r="D5594" s="356">
        <v>8312432</v>
      </c>
      <c r="E5594" s="356" t="s">
        <v>7289</v>
      </c>
      <c r="F5594" s="356"/>
      <c r="G5594" s="355">
        <v>9460.75</v>
      </c>
    </row>
    <row r="5595" spans="1:7" hidden="1" x14ac:dyDescent="0.3">
      <c r="A5595" s="356">
        <v>112739</v>
      </c>
      <c r="B5595" s="356">
        <v>831</v>
      </c>
      <c r="C5595" s="356" t="s">
        <v>490</v>
      </c>
      <c r="D5595" s="356">
        <v>8312436</v>
      </c>
      <c r="E5595" s="356" t="s">
        <v>7288</v>
      </c>
      <c r="F5595" s="356"/>
      <c r="G5595" s="355">
        <v>8545</v>
      </c>
    </row>
    <row r="5596" spans="1:7" hidden="1" x14ac:dyDescent="0.3">
      <c r="A5596" s="356">
        <v>112740</v>
      </c>
      <c r="B5596" s="356">
        <v>831</v>
      </c>
      <c r="C5596" s="356" t="s">
        <v>490</v>
      </c>
      <c r="D5596" s="356">
        <v>8312439</v>
      </c>
      <c r="E5596" s="356" t="s">
        <v>6109</v>
      </c>
      <c r="F5596" s="356"/>
      <c r="G5596" s="355">
        <v>6733.75</v>
      </c>
    </row>
    <row r="5597" spans="1:7" hidden="1" x14ac:dyDescent="0.3">
      <c r="A5597" s="356">
        <v>112744</v>
      </c>
      <c r="B5597" s="356">
        <v>831</v>
      </c>
      <c r="C5597" s="356" t="s">
        <v>490</v>
      </c>
      <c r="D5597" s="356">
        <v>8312443</v>
      </c>
      <c r="E5597" s="356" t="s">
        <v>7287</v>
      </c>
      <c r="F5597" s="356"/>
      <c r="G5597" s="355">
        <v>7555</v>
      </c>
    </row>
    <row r="5598" spans="1:7" hidden="1" x14ac:dyDescent="0.3">
      <c r="A5598" s="356">
        <v>112745</v>
      </c>
      <c r="B5598" s="356">
        <v>831</v>
      </c>
      <c r="C5598" s="356" t="s">
        <v>490</v>
      </c>
      <c r="D5598" s="356">
        <v>8312444</v>
      </c>
      <c r="E5598" s="356" t="s">
        <v>7286</v>
      </c>
      <c r="F5598" s="356"/>
      <c r="G5598" s="355">
        <v>6661.75</v>
      </c>
    </row>
    <row r="5599" spans="1:7" hidden="1" x14ac:dyDescent="0.3">
      <c r="A5599" s="356">
        <v>112749</v>
      </c>
      <c r="B5599" s="356">
        <v>831</v>
      </c>
      <c r="C5599" s="356" t="s">
        <v>490</v>
      </c>
      <c r="D5599" s="356">
        <v>8312449</v>
      </c>
      <c r="E5599" s="356" t="s">
        <v>7285</v>
      </c>
      <c r="F5599" s="356"/>
      <c r="G5599" s="355">
        <v>7406.5</v>
      </c>
    </row>
    <row r="5600" spans="1:7" hidden="1" x14ac:dyDescent="0.3">
      <c r="A5600" s="356">
        <v>112752</v>
      </c>
      <c r="B5600" s="356">
        <v>831</v>
      </c>
      <c r="C5600" s="356" t="s">
        <v>490</v>
      </c>
      <c r="D5600" s="356">
        <v>8312452</v>
      </c>
      <c r="E5600" s="356" t="s">
        <v>7284</v>
      </c>
      <c r="F5600" s="356"/>
      <c r="G5600" s="355">
        <v>6164.5</v>
      </c>
    </row>
    <row r="5601" spans="1:7" hidden="1" x14ac:dyDescent="0.3">
      <c r="A5601" s="356">
        <v>112756</v>
      </c>
      <c r="B5601" s="356">
        <v>831</v>
      </c>
      <c r="C5601" s="356" t="s">
        <v>490</v>
      </c>
      <c r="D5601" s="356">
        <v>8312457</v>
      </c>
      <c r="E5601" s="356" t="s">
        <v>7283</v>
      </c>
      <c r="F5601" s="356"/>
      <c r="G5601" s="355">
        <v>8151.25</v>
      </c>
    </row>
    <row r="5602" spans="1:7" hidden="1" x14ac:dyDescent="0.3">
      <c r="A5602" s="356">
        <v>112757</v>
      </c>
      <c r="B5602" s="356">
        <v>831</v>
      </c>
      <c r="C5602" s="356" t="s">
        <v>490</v>
      </c>
      <c r="D5602" s="356">
        <v>8312458</v>
      </c>
      <c r="E5602" s="356" t="s">
        <v>7282</v>
      </c>
      <c r="F5602" s="356"/>
      <c r="G5602" s="355">
        <v>7015</v>
      </c>
    </row>
    <row r="5603" spans="1:7" hidden="1" x14ac:dyDescent="0.3">
      <c r="A5603" s="356">
        <v>112758</v>
      </c>
      <c r="B5603" s="356">
        <v>831</v>
      </c>
      <c r="C5603" s="356" t="s">
        <v>490</v>
      </c>
      <c r="D5603" s="356">
        <v>8312459</v>
      </c>
      <c r="E5603" s="356" t="s">
        <v>7281</v>
      </c>
      <c r="F5603" s="356"/>
      <c r="G5603" s="355">
        <v>8387.5</v>
      </c>
    </row>
    <row r="5604" spans="1:7" hidden="1" x14ac:dyDescent="0.3">
      <c r="A5604" s="356">
        <v>112759</v>
      </c>
      <c r="B5604" s="356">
        <v>831</v>
      </c>
      <c r="C5604" s="356" t="s">
        <v>490</v>
      </c>
      <c r="D5604" s="356">
        <v>8312462</v>
      </c>
      <c r="E5604" s="356" t="s">
        <v>7280</v>
      </c>
      <c r="F5604" s="356"/>
      <c r="G5604" s="355">
        <v>7244.5</v>
      </c>
    </row>
    <row r="5605" spans="1:7" hidden="1" x14ac:dyDescent="0.3">
      <c r="A5605" s="356">
        <v>112765</v>
      </c>
      <c r="B5605" s="356">
        <v>831</v>
      </c>
      <c r="C5605" s="356" t="s">
        <v>490</v>
      </c>
      <c r="D5605" s="356">
        <v>8312469</v>
      </c>
      <c r="E5605" s="356" t="s">
        <v>7279</v>
      </c>
      <c r="F5605" s="356"/>
      <c r="G5605" s="355">
        <v>8702.5</v>
      </c>
    </row>
    <row r="5606" spans="1:7" hidden="1" x14ac:dyDescent="0.3">
      <c r="A5606" s="356">
        <v>112766</v>
      </c>
      <c r="B5606" s="356">
        <v>831</v>
      </c>
      <c r="C5606" s="356" t="s">
        <v>490</v>
      </c>
      <c r="D5606" s="356">
        <v>8312471</v>
      </c>
      <c r="E5606" s="356" t="s">
        <v>7278</v>
      </c>
      <c r="F5606" s="356"/>
      <c r="G5606" s="355">
        <v>7858.75</v>
      </c>
    </row>
    <row r="5607" spans="1:7" hidden="1" x14ac:dyDescent="0.3">
      <c r="A5607" s="356">
        <v>112767</v>
      </c>
      <c r="B5607" s="356">
        <v>831</v>
      </c>
      <c r="C5607" s="356" t="s">
        <v>490</v>
      </c>
      <c r="D5607" s="356">
        <v>8312473</v>
      </c>
      <c r="E5607" s="356" t="s">
        <v>6511</v>
      </c>
      <c r="F5607" s="356"/>
      <c r="G5607" s="355">
        <v>7564</v>
      </c>
    </row>
    <row r="5608" spans="1:7" hidden="1" x14ac:dyDescent="0.3">
      <c r="A5608" s="356">
        <v>112770</v>
      </c>
      <c r="B5608" s="356">
        <v>831</v>
      </c>
      <c r="C5608" s="356" t="s">
        <v>490</v>
      </c>
      <c r="D5608" s="356">
        <v>8312505</v>
      </c>
      <c r="E5608" s="356" t="s">
        <v>7277</v>
      </c>
      <c r="F5608" s="356"/>
      <c r="G5608" s="355">
        <v>11267.5</v>
      </c>
    </row>
    <row r="5609" spans="1:7" hidden="1" x14ac:dyDescent="0.3">
      <c r="A5609" s="356">
        <v>112773</v>
      </c>
      <c r="B5609" s="356">
        <v>830</v>
      </c>
      <c r="C5609" s="356" t="s">
        <v>603</v>
      </c>
      <c r="D5609" s="356">
        <v>8302511</v>
      </c>
      <c r="E5609" s="356" t="s">
        <v>7276</v>
      </c>
      <c r="F5609" s="356"/>
      <c r="G5609" s="355">
        <v>6092.5</v>
      </c>
    </row>
    <row r="5610" spans="1:7" hidden="1" x14ac:dyDescent="0.3">
      <c r="A5610" s="356">
        <v>112781</v>
      </c>
      <c r="B5610" s="356">
        <v>830</v>
      </c>
      <c r="C5610" s="356" t="s">
        <v>603</v>
      </c>
      <c r="D5610" s="356">
        <v>8302618</v>
      </c>
      <c r="E5610" s="356" t="s">
        <v>7275</v>
      </c>
      <c r="F5610" s="356"/>
      <c r="G5610" s="355">
        <v>8387.5</v>
      </c>
    </row>
    <row r="5611" spans="1:7" hidden="1" x14ac:dyDescent="0.3">
      <c r="A5611" s="356">
        <v>112785</v>
      </c>
      <c r="B5611" s="356">
        <v>830</v>
      </c>
      <c r="C5611" s="356" t="s">
        <v>603</v>
      </c>
      <c r="D5611" s="356">
        <v>8302622</v>
      </c>
      <c r="E5611" s="356" t="s">
        <v>7274</v>
      </c>
      <c r="F5611" s="356"/>
      <c r="G5611" s="355">
        <v>7328.65</v>
      </c>
    </row>
    <row r="5612" spans="1:7" hidden="1" x14ac:dyDescent="0.3">
      <c r="A5612" s="356">
        <v>112786</v>
      </c>
      <c r="B5612" s="356">
        <v>830</v>
      </c>
      <c r="C5612" s="356" t="s">
        <v>603</v>
      </c>
      <c r="D5612" s="356">
        <v>8302623</v>
      </c>
      <c r="E5612" s="356" t="s">
        <v>7273</v>
      </c>
      <c r="F5612" s="356"/>
      <c r="G5612" s="355">
        <v>4911.25</v>
      </c>
    </row>
    <row r="5613" spans="1:7" hidden="1" x14ac:dyDescent="0.3">
      <c r="A5613" s="356">
        <v>112787</v>
      </c>
      <c r="B5613" s="356">
        <v>830</v>
      </c>
      <c r="C5613" s="356" t="s">
        <v>603</v>
      </c>
      <c r="D5613" s="356">
        <v>8302624</v>
      </c>
      <c r="E5613" s="356" t="s">
        <v>7272</v>
      </c>
      <c r="F5613" s="356"/>
      <c r="G5613" s="355">
        <v>7521.25</v>
      </c>
    </row>
    <row r="5614" spans="1:7" hidden="1" x14ac:dyDescent="0.3">
      <c r="A5614" s="356">
        <v>112788</v>
      </c>
      <c r="B5614" s="356">
        <v>830</v>
      </c>
      <c r="C5614" s="356" t="s">
        <v>603</v>
      </c>
      <c r="D5614" s="356">
        <v>8302625</v>
      </c>
      <c r="E5614" s="356" t="s">
        <v>7271</v>
      </c>
      <c r="F5614" s="356"/>
      <c r="G5614" s="355">
        <v>5136.25</v>
      </c>
    </row>
    <row r="5615" spans="1:7" hidden="1" x14ac:dyDescent="0.3">
      <c r="A5615" s="356">
        <v>112789</v>
      </c>
      <c r="B5615" s="356">
        <v>830</v>
      </c>
      <c r="C5615" s="356" t="s">
        <v>603</v>
      </c>
      <c r="D5615" s="356">
        <v>8302626</v>
      </c>
      <c r="E5615" s="356" t="s">
        <v>7270</v>
      </c>
      <c r="F5615" s="356"/>
      <c r="G5615" s="355">
        <v>6238.75</v>
      </c>
    </row>
    <row r="5616" spans="1:7" hidden="1" x14ac:dyDescent="0.3">
      <c r="A5616" s="356">
        <v>112790</v>
      </c>
      <c r="B5616" s="356">
        <v>831</v>
      </c>
      <c r="C5616" s="356" t="s">
        <v>490</v>
      </c>
      <c r="D5616" s="356">
        <v>8312627</v>
      </c>
      <c r="E5616" s="356" t="s">
        <v>7269</v>
      </c>
      <c r="F5616" s="356"/>
      <c r="G5616" s="355">
        <v>8725</v>
      </c>
    </row>
    <row r="5617" spans="1:7" hidden="1" x14ac:dyDescent="0.3">
      <c r="A5617" s="356">
        <v>112794</v>
      </c>
      <c r="B5617" s="356">
        <v>830</v>
      </c>
      <c r="C5617" s="356" t="s">
        <v>603</v>
      </c>
      <c r="D5617" s="356">
        <v>8302631</v>
      </c>
      <c r="E5617" s="356" t="s">
        <v>7268</v>
      </c>
      <c r="F5617" s="356"/>
      <c r="G5617" s="355">
        <v>7823.2</v>
      </c>
    </row>
    <row r="5618" spans="1:7" hidden="1" x14ac:dyDescent="0.3">
      <c r="A5618" s="356">
        <v>112796</v>
      </c>
      <c r="B5618" s="356">
        <v>830</v>
      </c>
      <c r="C5618" s="356" t="s">
        <v>603</v>
      </c>
      <c r="D5618" s="356">
        <v>8303002</v>
      </c>
      <c r="E5618" s="356" t="s">
        <v>7267</v>
      </c>
      <c r="F5618" s="356"/>
      <c r="G5618" s="355">
        <v>5743.75</v>
      </c>
    </row>
    <row r="5619" spans="1:7" hidden="1" x14ac:dyDescent="0.3">
      <c r="A5619" s="356">
        <v>112797</v>
      </c>
      <c r="B5619" s="356">
        <v>830</v>
      </c>
      <c r="C5619" s="356" t="s">
        <v>603</v>
      </c>
      <c r="D5619" s="356">
        <v>8303006</v>
      </c>
      <c r="E5619" s="356" t="s">
        <v>7266</v>
      </c>
      <c r="F5619" s="356"/>
      <c r="G5619" s="355">
        <v>4708.75</v>
      </c>
    </row>
    <row r="5620" spans="1:7" hidden="1" x14ac:dyDescent="0.3">
      <c r="A5620" s="356">
        <v>112798</v>
      </c>
      <c r="B5620" s="356">
        <v>830</v>
      </c>
      <c r="C5620" s="356" t="s">
        <v>603</v>
      </c>
      <c r="D5620" s="356">
        <v>8303007</v>
      </c>
      <c r="E5620" s="356" t="s">
        <v>7265</v>
      </c>
      <c r="F5620" s="356"/>
      <c r="G5620" s="355">
        <v>4911.25</v>
      </c>
    </row>
    <row r="5621" spans="1:7" hidden="1" x14ac:dyDescent="0.3">
      <c r="A5621" s="356">
        <v>112799</v>
      </c>
      <c r="B5621" s="356">
        <v>830</v>
      </c>
      <c r="C5621" s="356" t="s">
        <v>603</v>
      </c>
      <c r="D5621" s="356">
        <v>8303008</v>
      </c>
      <c r="E5621" s="356" t="s">
        <v>7264</v>
      </c>
      <c r="F5621" s="356"/>
      <c r="G5621" s="355">
        <v>5237.5</v>
      </c>
    </row>
    <row r="5622" spans="1:7" hidden="1" x14ac:dyDescent="0.3">
      <c r="A5622" s="356">
        <v>112800</v>
      </c>
      <c r="B5622" s="356">
        <v>830</v>
      </c>
      <c r="C5622" s="356" t="s">
        <v>603</v>
      </c>
      <c r="D5622" s="356">
        <v>8303009</v>
      </c>
      <c r="E5622" s="356" t="s">
        <v>1490</v>
      </c>
      <c r="F5622" s="356"/>
      <c r="G5622" s="355">
        <v>5541.25</v>
      </c>
    </row>
    <row r="5623" spans="1:7" hidden="1" x14ac:dyDescent="0.3">
      <c r="A5623" s="356">
        <v>112802</v>
      </c>
      <c r="B5623" s="356">
        <v>830</v>
      </c>
      <c r="C5623" s="356" t="s">
        <v>603</v>
      </c>
      <c r="D5623" s="356">
        <v>8303015</v>
      </c>
      <c r="E5623" s="356" t="s">
        <v>7263</v>
      </c>
      <c r="F5623" s="356"/>
      <c r="G5623" s="355">
        <v>4450</v>
      </c>
    </row>
    <row r="5624" spans="1:7" hidden="1" x14ac:dyDescent="0.3">
      <c r="A5624" s="356">
        <v>112803</v>
      </c>
      <c r="B5624" s="356">
        <v>830</v>
      </c>
      <c r="C5624" s="356" t="s">
        <v>603</v>
      </c>
      <c r="D5624" s="356">
        <v>8303016</v>
      </c>
      <c r="E5624" s="356" t="s">
        <v>7262</v>
      </c>
      <c r="F5624" s="356"/>
      <c r="G5624" s="355">
        <v>4326.25</v>
      </c>
    </row>
    <row r="5625" spans="1:7" hidden="1" x14ac:dyDescent="0.3">
      <c r="A5625" s="356">
        <v>112804</v>
      </c>
      <c r="B5625" s="356">
        <v>830</v>
      </c>
      <c r="C5625" s="356" t="s">
        <v>603</v>
      </c>
      <c r="D5625" s="356">
        <v>8303017</v>
      </c>
      <c r="E5625" s="356" t="s">
        <v>7261</v>
      </c>
      <c r="F5625" s="356"/>
      <c r="G5625" s="355">
        <v>5298.02</v>
      </c>
    </row>
    <row r="5626" spans="1:7" hidden="1" x14ac:dyDescent="0.3">
      <c r="A5626" s="356">
        <v>112805</v>
      </c>
      <c r="B5626" s="356">
        <v>830</v>
      </c>
      <c r="C5626" s="356" t="s">
        <v>603</v>
      </c>
      <c r="D5626" s="356">
        <v>8303018</v>
      </c>
      <c r="E5626" s="356" t="s">
        <v>7260</v>
      </c>
      <c r="F5626" s="356"/>
      <c r="G5626" s="355">
        <v>5271.25</v>
      </c>
    </row>
    <row r="5627" spans="1:7" hidden="1" x14ac:dyDescent="0.3">
      <c r="A5627" s="356">
        <v>112806</v>
      </c>
      <c r="B5627" s="356">
        <v>830</v>
      </c>
      <c r="C5627" s="356" t="s">
        <v>603</v>
      </c>
      <c r="D5627" s="356">
        <v>8303019</v>
      </c>
      <c r="E5627" s="356" t="s">
        <v>7259</v>
      </c>
      <c r="F5627" s="356"/>
      <c r="G5627" s="355">
        <v>6227.5</v>
      </c>
    </row>
    <row r="5628" spans="1:7" hidden="1" x14ac:dyDescent="0.3">
      <c r="A5628" s="356">
        <v>112807</v>
      </c>
      <c r="B5628" s="356">
        <v>830</v>
      </c>
      <c r="C5628" s="356" t="s">
        <v>603</v>
      </c>
      <c r="D5628" s="356">
        <v>8303022</v>
      </c>
      <c r="E5628" s="356" t="s">
        <v>7258</v>
      </c>
      <c r="F5628" s="356"/>
      <c r="G5628" s="355">
        <v>4101.25</v>
      </c>
    </row>
    <row r="5629" spans="1:7" hidden="1" x14ac:dyDescent="0.3">
      <c r="A5629" s="356">
        <v>112809</v>
      </c>
      <c r="B5629" s="356">
        <v>830</v>
      </c>
      <c r="C5629" s="356" t="s">
        <v>603</v>
      </c>
      <c r="D5629" s="356">
        <v>8303024</v>
      </c>
      <c r="E5629" s="356" t="s">
        <v>7257</v>
      </c>
      <c r="F5629" s="356"/>
      <c r="G5629" s="355">
        <v>4652.5</v>
      </c>
    </row>
    <row r="5630" spans="1:7" hidden="1" x14ac:dyDescent="0.3">
      <c r="A5630" s="356">
        <v>112811</v>
      </c>
      <c r="B5630" s="356">
        <v>830</v>
      </c>
      <c r="C5630" s="356" t="s">
        <v>603</v>
      </c>
      <c r="D5630" s="356">
        <v>8303026</v>
      </c>
      <c r="E5630" s="356" t="s">
        <v>7256</v>
      </c>
      <c r="F5630" s="356"/>
      <c r="G5630" s="355">
        <v>4798.75</v>
      </c>
    </row>
    <row r="5631" spans="1:7" hidden="1" x14ac:dyDescent="0.3">
      <c r="A5631" s="356">
        <v>112812</v>
      </c>
      <c r="B5631" s="356">
        <v>830</v>
      </c>
      <c r="C5631" s="356" t="s">
        <v>603</v>
      </c>
      <c r="D5631" s="356">
        <v>8303027</v>
      </c>
      <c r="E5631" s="356" t="s">
        <v>7255</v>
      </c>
      <c r="F5631" s="356"/>
      <c r="G5631" s="355">
        <v>5305</v>
      </c>
    </row>
    <row r="5632" spans="1:7" hidden="1" x14ac:dyDescent="0.3">
      <c r="A5632" s="356">
        <v>112813</v>
      </c>
      <c r="B5632" s="356">
        <v>830</v>
      </c>
      <c r="C5632" s="356" t="s">
        <v>603</v>
      </c>
      <c r="D5632" s="356">
        <v>8303030</v>
      </c>
      <c r="E5632" s="356" t="s">
        <v>7254</v>
      </c>
      <c r="F5632" s="356"/>
      <c r="G5632" s="355">
        <v>4056.25</v>
      </c>
    </row>
    <row r="5633" spans="1:7" hidden="1" x14ac:dyDescent="0.3">
      <c r="A5633" s="356">
        <v>112814</v>
      </c>
      <c r="B5633" s="356">
        <v>830</v>
      </c>
      <c r="C5633" s="356" t="s">
        <v>603</v>
      </c>
      <c r="D5633" s="356">
        <v>8303032</v>
      </c>
      <c r="E5633" s="356" t="s">
        <v>7253</v>
      </c>
      <c r="F5633" s="356"/>
      <c r="G5633" s="355">
        <v>6931.75</v>
      </c>
    </row>
    <row r="5634" spans="1:7" hidden="1" x14ac:dyDescent="0.3">
      <c r="A5634" s="356">
        <v>112815</v>
      </c>
      <c r="B5634" s="356">
        <v>830</v>
      </c>
      <c r="C5634" s="356" t="s">
        <v>603</v>
      </c>
      <c r="D5634" s="356">
        <v>8303033</v>
      </c>
      <c r="E5634" s="356" t="s">
        <v>7252</v>
      </c>
      <c r="F5634" s="356"/>
      <c r="G5634" s="355">
        <v>4236.25</v>
      </c>
    </row>
    <row r="5635" spans="1:7" hidden="1" x14ac:dyDescent="0.3">
      <c r="A5635" s="356">
        <v>112816</v>
      </c>
      <c r="B5635" s="356">
        <v>830</v>
      </c>
      <c r="C5635" s="356" t="s">
        <v>603</v>
      </c>
      <c r="D5635" s="356">
        <v>8303034</v>
      </c>
      <c r="E5635" s="356" t="s">
        <v>7251</v>
      </c>
      <c r="F5635" s="356"/>
      <c r="G5635" s="355">
        <v>4708.75</v>
      </c>
    </row>
    <row r="5636" spans="1:7" hidden="1" x14ac:dyDescent="0.3">
      <c r="A5636" s="356">
        <v>112817</v>
      </c>
      <c r="B5636" s="356">
        <v>830</v>
      </c>
      <c r="C5636" s="356" t="s">
        <v>603</v>
      </c>
      <c r="D5636" s="356">
        <v>8303035</v>
      </c>
      <c r="E5636" s="356" t="s">
        <v>993</v>
      </c>
      <c r="F5636" s="356"/>
      <c r="G5636" s="355">
        <v>6193.75</v>
      </c>
    </row>
    <row r="5637" spans="1:7" hidden="1" x14ac:dyDescent="0.3">
      <c r="A5637" s="356">
        <v>112818</v>
      </c>
      <c r="B5637" s="356">
        <v>830</v>
      </c>
      <c r="C5637" s="356" t="s">
        <v>603</v>
      </c>
      <c r="D5637" s="356">
        <v>8303036</v>
      </c>
      <c r="E5637" s="356" t="s">
        <v>7250</v>
      </c>
      <c r="F5637" s="356"/>
      <c r="G5637" s="355">
        <v>7415.95</v>
      </c>
    </row>
    <row r="5638" spans="1:7" hidden="1" x14ac:dyDescent="0.3">
      <c r="A5638" s="356">
        <v>112819</v>
      </c>
      <c r="B5638" s="356">
        <v>830</v>
      </c>
      <c r="C5638" s="356" t="s">
        <v>603</v>
      </c>
      <c r="D5638" s="356">
        <v>8303037</v>
      </c>
      <c r="E5638" s="356" t="s">
        <v>7249</v>
      </c>
      <c r="F5638" s="356"/>
      <c r="G5638" s="355">
        <v>4382.5</v>
      </c>
    </row>
    <row r="5639" spans="1:7" hidden="1" x14ac:dyDescent="0.3">
      <c r="A5639" s="356">
        <v>112820</v>
      </c>
      <c r="B5639" s="356">
        <v>830</v>
      </c>
      <c r="C5639" s="356" t="s">
        <v>603</v>
      </c>
      <c r="D5639" s="356">
        <v>8303038</v>
      </c>
      <c r="E5639" s="356" t="s">
        <v>7248</v>
      </c>
      <c r="F5639" s="356"/>
      <c r="G5639" s="355">
        <v>4663.75</v>
      </c>
    </row>
    <row r="5640" spans="1:7" hidden="1" x14ac:dyDescent="0.3">
      <c r="A5640" s="356">
        <v>112821</v>
      </c>
      <c r="B5640" s="356">
        <v>830</v>
      </c>
      <c r="C5640" s="356" t="s">
        <v>603</v>
      </c>
      <c r="D5640" s="356">
        <v>8303039</v>
      </c>
      <c r="E5640" s="356" t="s">
        <v>7247</v>
      </c>
      <c r="F5640" s="356"/>
      <c r="G5640" s="355">
        <v>4371.25</v>
      </c>
    </row>
    <row r="5641" spans="1:7" hidden="1" x14ac:dyDescent="0.3">
      <c r="A5641" s="356">
        <v>112822</v>
      </c>
      <c r="B5641" s="356">
        <v>830</v>
      </c>
      <c r="C5641" s="356" t="s">
        <v>603</v>
      </c>
      <c r="D5641" s="356">
        <v>8303040</v>
      </c>
      <c r="E5641" s="356" t="s">
        <v>7246</v>
      </c>
      <c r="F5641" s="356"/>
      <c r="G5641" s="355">
        <v>4393.75</v>
      </c>
    </row>
    <row r="5642" spans="1:7" hidden="1" x14ac:dyDescent="0.3">
      <c r="A5642" s="356">
        <v>112823</v>
      </c>
      <c r="B5642" s="356">
        <v>830</v>
      </c>
      <c r="C5642" s="356" t="s">
        <v>603</v>
      </c>
      <c r="D5642" s="356">
        <v>8303041</v>
      </c>
      <c r="E5642" s="356" t="s">
        <v>7245</v>
      </c>
      <c r="F5642" s="356"/>
      <c r="G5642" s="355">
        <v>4202.5</v>
      </c>
    </row>
    <row r="5643" spans="1:7" hidden="1" x14ac:dyDescent="0.3">
      <c r="A5643" s="356">
        <v>112824</v>
      </c>
      <c r="B5643" s="356">
        <v>830</v>
      </c>
      <c r="C5643" s="356" t="s">
        <v>603</v>
      </c>
      <c r="D5643" s="356">
        <v>8303042</v>
      </c>
      <c r="E5643" s="356" t="s">
        <v>7244</v>
      </c>
      <c r="F5643" s="356"/>
      <c r="G5643" s="355">
        <v>5102.5</v>
      </c>
    </row>
    <row r="5644" spans="1:7" hidden="1" x14ac:dyDescent="0.3">
      <c r="A5644" s="356">
        <v>112826</v>
      </c>
      <c r="B5644" s="356">
        <v>830</v>
      </c>
      <c r="C5644" s="356" t="s">
        <v>603</v>
      </c>
      <c r="D5644" s="356">
        <v>8303046</v>
      </c>
      <c r="E5644" s="356" t="s">
        <v>7243</v>
      </c>
      <c r="F5644" s="356"/>
      <c r="G5644" s="355">
        <v>5012.5</v>
      </c>
    </row>
    <row r="5645" spans="1:7" hidden="1" x14ac:dyDescent="0.3">
      <c r="A5645" s="356">
        <v>112827</v>
      </c>
      <c r="B5645" s="356">
        <v>830</v>
      </c>
      <c r="C5645" s="356" t="s">
        <v>603</v>
      </c>
      <c r="D5645" s="356">
        <v>8303048</v>
      </c>
      <c r="E5645" s="356" t="s">
        <v>7242</v>
      </c>
      <c r="F5645" s="356"/>
      <c r="G5645" s="355">
        <v>5204.2</v>
      </c>
    </row>
    <row r="5646" spans="1:7" hidden="1" x14ac:dyDescent="0.3">
      <c r="A5646" s="356">
        <v>112829</v>
      </c>
      <c r="B5646" s="356">
        <v>830</v>
      </c>
      <c r="C5646" s="356" t="s">
        <v>603</v>
      </c>
      <c r="D5646" s="356">
        <v>8303050</v>
      </c>
      <c r="E5646" s="356" t="s">
        <v>7241</v>
      </c>
      <c r="F5646" s="356"/>
      <c r="G5646" s="355">
        <v>6126.25</v>
      </c>
    </row>
    <row r="5647" spans="1:7" hidden="1" x14ac:dyDescent="0.3">
      <c r="A5647" s="356">
        <v>112830</v>
      </c>
      <c r="B5647" s="356">
        <v>830</v>
      </c>
      <c r="C5647" s="356" t="s">
        <v>603</v>
      </c>
      <c r="D5647" s="356">
        <v>8303055</v>
      </c>
      <c r="E5647" s="356" t="s">
        <v>7240</v>
      </c>
      <c r="F5647" s="356"/>
      <c r="G5647" s="355">
        <v>5068.75</v>
      </c>
    </row>
    <row r="5648" spans="1:7" hidden="1" x14ac:dyDescent="0.3">
      <c r="A5648" s="356">
        <v>112831</v>
      </c>
      <c r="B5648" s="356">
        <v>830</v>
      </c>
      <c r="C5648" s="356" t="s">
        <v>603</v>
      </c>
      <c r="D5648" s="356">
        <v>8303056</v>
      </c>
      <c r="E5648" s="356" t="s">
        <v>7239</v>
      </c>
      <c r="F5648" s="356"/>
      <c r="G5648" s="355">
        <v>4708.75</v>
      </c>
    </row>
    <row r="5649" spans="1:7" hidden="1" x14ac:dyDescent="0.3">
      <c r="A5649" s="356">
        <v>112832</v>
      </c>
      <c r="B5649" s="356">
        <v>830</v>
      </c>
      <c r="C5649" s="356" t="s">
        <v>603</v>
      </c>
      <c r="D5649" s="356">
        <v>8303060</v>
      </c>
      <c r="E5649" s="356" t="s">
        <v>7238</v>
      </c>
      <c r="F5649" s="356"/>
      <c r="G5649" s="355">
        <v>4562.5</v>
      </c>
    </row>
    <row r="5650" spans="1:7" hidden="1" x14ac:dyDescent="0.3">
      <c r="A5650" s="356">
        <v>112833</v>
      </c>
      <c r="B5650" s="356">
        <v>830</v>
      </c>
      <c r="C5650" s="356" t="s">
        <v>603</v>
      </c>
      <c r="D5650" s="356">
        <v>8303061</v>
      </c>
      <c r="E5650" s="356" t="s">
        <v>7237</v>
      </c>
      <c r="F5650" s="356"/>
      <c r="G5650" s="355">
        <v>5012.5</v>
      </c>
    </row>
    <row r="5651" spans="1:7" hidden="1" x14ac:dyDescent="0.3">
      <c r="A5651" s="356">
        <v>112834</v>
      </c>
      <c r="B5651" s="356">
        <v>830</v>
      </c>
      <c r="C5651" s="356" t="s">
        <v>603</v>
      </c>
      <c r="D5651" s="356">
        <v>8303062</v>
      </c>
      <c r="E5651" s="356" t="s">
        <v>7236</v>
      </c>
      <c r="F5651" s="356"/>
      <c r="G5651" s="355">
        <v>4630</v>
      </c>
    </row>
    <row r="5652" spans="1:7" hidden="1" x14ac:dyDescent="0.3">
      <c r="A5652" s="356">
        <v>112836</v>
      </c>
      <c r="B5652" s="356">
        <v>830</v>
      </c>
      <c r="C5652" s="356" t="s">
        <v>603</v>
      </c>
      <c r="D5652" s="356">
        <v>8303065</v>
      </c>
      <c r="E5652" s="356" t="s">
        <v>7235</v>
      </c>
      <c r="F5652" s="356"/>
      <c r="G5652" s="355">
        <v>4720</v>
      </c>
    </row>
    <row r="5653" spans="1:7" hidden="1" x14ac:dyDescent="0.3">
      <c r="A5653" s="356">
        <v>112840</v>
      </c>
      <c r="B5653" s="356">
        <v>830</v>
      </c>
      <c r="C5653" s="356" t="s">
        <v>603</v>
      </c>
      <c r="D5653" s="356">
        <v>8303069</v>
      </c>
      <c r="E5653" s="356" t="s">
        <v>7234</v>
      </c>
      <c r="F5653" s="356"/>
      <c r="G5653" s="355">
        <v>4866.25</v>
      </c>
    </row>
    <row r="5654" spans="1:7" hidden="1" x14ac:dyDescent="0.3">
      <c r="A5654" s="356">
        <v>112841</v>
      </c>
      <c r="B5654" s="356">
        <v>830</v>
      </c>
      <c r="C5654" s="356" t="s">
        <v>603</v>
      </c>
      <c r="D5654" s="356">
        <v>8303070</v>
      </c>
      <c r="E5654" s="356" t="s">
        <v>7233</v>
      </c>
      <c r="F5654" s="356"/>
      <c r="G5654" s="355">
        <v>4495</v>
      </c>
    </row>
    <row r="5655" spans="1:7" hidden="1" x14ac:dyDescent="0.3">
      <c r="A5655" s="356">
        <v>112842</v>
      </c>
      <c r="B5655" s="356">
        <v>830</v>
      </c>
      <c r="C5655" s="356" t="s">
        <v>603</v>
      </c>
      <c r="D5655" s="356">
        <v>8303071</v>
      </c>
      <c r="E5655" s="356" t="s">
        <v>7232</v>
      </c>
      <c r="F5655" s="356"/>
      <c r="G5655" s="355">
        <v>4720</v>
      </c>
    </row>
    <row r="5656" spans="1:7" hidden="1" x14ac:dyDescent="0.3">
      <c r="A5656" s="356">
        <v>112843</v>
      </c>
      <c r="B5656" s="356">
        <v>830</v>
      </c>
      <c r="C5656" s="356" t="s">
        <v>603</v>
      </c>
      <c r="D5656" s="356">
        <v>8303073</v>
      </c>
      <c r="E5656" s="356" t="s">
        <v>7231</v>
      </c>
      <c r="F5656" s="356"/>
      <c r="G5656" s="355">
        <v>4360</v>
      </c>
    </row>
    <row r="5657" spans="1:7" hidden="1" x14ac:dyDescent="0.3">
      <c r="A5657" s="356">
        <v>112844</v>
      </c>
      <c r="B5657" s="356">
        <v>830</v>
      </c>
      <c r="C5657" s="356" t="s">
        <v>603</v>
      </c>
      <c r="D5657" s="356">
        <v>8303074</v>
      </c>
      <c r="E5657" s="356" t="s">
        <v>7230</v>
      </c>
      <c r="F5657" s="356"/>
      <c r="G5657" s="355">
        <v>4810</v>
      </c>
    </row>
    <row r="5658" spans="1:7" hidden="1" x14ac:dyDescent="0.3">
      <c r="A5658" s="356">
        <v>112845</v>
      </c>
      <c r="B5658" s="356">
        <v>830</v>
      </c>
      <c r="C5658" s="356" t="s">
        <v>603</v>
      </c>
      <c r="D5658" s="356">
        <v>8303075</v>
      </c>
      <c r="E5658" s="356" t="s">
        <v>7229</v>
      </c>
      <c r="F5658" s="356"/>
      <c r="G5658" s="355">
        <v>4832.5</v>
      </c>
    </row>
    <row r="5659" spans="1:7" hidden="1" x14ac:dyDescent="0.3">
      <c r="A5659" s="356">
        <v>112846</v>
      </c>
      <c r="B5659" s="356">
        <v>830</v>
      </c>
      <c r="C5659" s="356" t="s">
        <v>603</v>
      </c>
      <c r="D5659" s="356">
        <v>8303076</v>
      </c>
      <c r="E5659" s="356" t="s">
        <v>7228</v>
      </c>
      <c r="F5659" s="356"/>
      <c r="G5659" s="355">
        <v>4315</v>
      </c>
    </row>
    <row r="5660" spans="1:7" hidden="1" x14ac:dyDescent="0.3">
      <c r="A5660" s="356">
        <v>112847</v>
      </c>
      <c r="B5660" s="356">
        <v>830</v>
      </c>
      <c r="C5660" s="356" t="s">
        <v>603</v>
      </c>
      <c r="D5660" s="356">
        <v>8303077</v>
      </c>
      <c r="E5660" s="356" t="s">
        <v>7227</v>
      </c>
      <c r="F5660" s="356"/>
      <c r="G5660" s="355">
        <v>5642.5</v>
      </c>
    </row>
    <row r="5661" spans="1:7" hidden="1" x14ac:dyDescent="0.3">
      <c r="A5661" s="356">
        <v>112848</v>
      </c>
      <c r="B5661" s="356">
        <v>830</v>
      </c>
      <c r="C5661" s="356" t="s">
        <v>603</v>
      </c>
      <c r="D5661" s="356">
        <v>8303079</v>
      </c>
      <c r="E5661" s="356" t="s">
        <v>7226</v>
      </c>
      <c r="F5661" s="356"/>
      <c r="G5661" s="355">
        <v>4326.25</v>
      </c>
    </row>
    <row r="5662" spans="1:7" hidden="1" x14ac:dyDescent="0.3">
      <c r="A5662" s="356">
        <v>112849</v>
      </c>
      <c r="B5662" s="356">
        <v>830</v>
      </c>
      <c r="C5662" s="356" t="s">
        <v>603</v>
      </c>
      <c r="D5662" s="356">
        <v>8303080</v>
      </c>
      <c r="E5662" s="356" t="s">
        <v>2974</v>
      </c>
      <c r="F5662" s="356"/>
      <c r="G5662" s="355">
        <v>7987</v>
      </c>
    </row>
    <row r="5663" spans="1:7" hidden="1" x14ac:dyDescent="0.3">
      <c r="A5663" s="356">
        <v>112850</v>
      </c>
      <c r="B5663" s="356">
        <v>830</v>
      </c>
      <c r="C5663" s="356" t="s">
        <v>603</v>
      </c>
      <c r="D5663" s="356">
        <v>8303082</v>
      </c>
      <c r="E5663" s="356" t="s">
        <v>7225</v>
      </c>
      <c r="F5663" s="356"/>
      <c r="G5663" s="355">
        <v>5451.25</v>
      </c>
    </row>
    <row r="5664" spans="1:7" hidden="1" x14ac:dyDescent="0.3">
      <c r="A5664" s="356">
        <v>112851</v>
      </c>
      <c r="B5664" s="356">
        <v>830</v>
      </c>
      <c r="C5664" s="356" t="s">
        <v>603</v>
      </c>
      <c r="D5664" s="356">
        <v>8303083</v>
      </c>
      <c r="E5664" s="356" t="s">
        <v>7224</v>
      </c>
      <c r="F5664" s="356"/>
      <c r="G5664" s="355">
        <v>5091.25</v>
      </c>
    </row>
    <row r="5665" spans="1:7" hidden="1" x14ac:dyDescent="0.3">
      <c r="A5665" s="356">
        <v>112854</v>
      </c>
      <c r="B5665" s="356">
        <v>830</v>
      </c>
      <c r="C5665" s="356" t="s">
        <v>603</v>
      </c>
      <c r="D5665" s="356">
        <v>8303087</v>
      </c>
      <c r="E5665" s="356" t="s">
        <v>1869</v>
      </c>
      <c r="F5665" s="356"/>
      <c r="G5665" s="355">
        <v>5203.75</v>
      </c>
    </row>
    <row r="5666" spans="1:7" hidden="1" x14ac:dyDescent="0.3">
      <c r="A5666" s="356">
        <v>112855</v>
      </c>
      <c r="B5666" s="356">
        <v>830</v>
      </c>
      <c r="C5666" s="356" t="s">
        <v>603</v>
      </c>
      <c r="D5666" s="356">
        <v>8303088</v>
      </c>
      <c r="E5666" s="356" t="s">
        <v>7223</v>
      </c>
      <c r="F5666" s="356"/>
      <c r="G5666" s="355">
        <v>4596.25</v>
      </c>
    </row>
    <row r="5667" spans="1:7" hidden="1" x14ac:dyDescent="0.3">
      <c r="A5667" s="356">
        <v>112856</v>
      </c>
      <c r="B5667" s="356">
        <v>830</v>
      </c>
      <c r="C5667" s="356" t="s">
        <v>603</v>
      </c>
      <c r="D5667" s="356">
        <v>8303090</v>
      </c>
      <c r="E5667" s="356" t="s">
        <v>7222</v>
      </c>
      <c r="F5667" s="356"/>
      <c r="G5667" s="355">
        <v>4697.5</v>
      </c>
    </row>
    <row r="5668" spans="1:7" hidden="1" x14ac:dyDescent="0.3">
      <c r="A5668" s="356">
        <v>112858</v>
      </c>
      <c r="B5668" s="356">
        <v>830</v>
      </c>
      <c r="C5668" s="356" t="s">
        <v>603</v>
      </c>
      <c r="D5668" s="356">
        <v>8303093</v>
      </c>
      <c r="E5668" s="356" t="s">
        <v>7221</v>
      </c>
      <c r="F5668" s="356"/>
      <c r="G5668" s="355">
        <v>4193.05</v>
      </c>
    </row>
    <row r="5669" spans="1:7" hidden="1" x14ac:dyDescent="0.3">
      <c r="A5669" s="356">
        <v>112859</v>
      </c>
      <c r="B5669" s="356">
        <v>830</v>
      </c>
      <c r="C5669" s="356" t="s">
        <v>603</v>
      </c>
      <c r="D5669" s="356">
        <v>8303094</v>
      </c>
      <c r="E5669" s="356" t="s">
        <v>7220</v>
      </c>
      <c r="F5669" s="356"/>
      <c r="G5669" s="355">
        <v>4461.25</v>
      </c>
    </row>
    <row r="5670" spans="1:7" hidden="1" x14ac:dyDescent="0.3">
      <c r="A5670" s="356">
        <v>112860</v>
      </c>
      <c r="B5670" s="356">
        <v>830</v>
      </c>
      <c r="C5670" s="356" t="s">
        <v>603</v>
      </c>
      <c r="D5670" s="356">
        <v>8303095</v>
      </c>
      <c r="E5670" s="356" t="s">
        <v>7219</v>
      </c>
      <c r="F5670" s="356"/>
      <c r="G5670" s="355">
        <v>6261.25</v>
      </c>
    </row>
    <row r="5671" spans="1:7" hidden="1" x14ac:dyDescent="0.3">
      <c r="A5671" s="356">
        <v>112862</v>
      </c>
      <c r="B5671" s="356">
        <v>830</v>
      </c>
      <c r="C5671" s="356" t="s">
        <v>603</v>
      </c>
      <c r="D5671" s="356">
        <v>8303098</v>
      </c>
      <c r="E5671" s="356" t="s">
        <v>7218</v>
      </c>
      <c r="F5671" s="356"/>
      <c r="G5671" s="355">
        <v>4607.5</v>
      </c>
    </row>
    <row r="5672" spans="1:7" hidden="1" x14ac:dyDescent="0.3">
      <c r="A5672" s="356">
        <v>112863</v>
      </c>
      <c r="B5672" s="356">
        <v>830</v>
      </c>
      <c r="C5672" s="356" t="s">
        <v>603</v>
      </c>
      <c r="D5672" s="356">
        <v>8303099</v>
      </c>
      <c r="E5672" s="356" t="s">
        <v>7217</v>
      </c>
      <c r="F5672" s="356"/>
      <c r="G5672" s="355">
        <v>4416.25</v>
      </c>
    </row>
    <row r="5673" spans="1:7" hidden="1" x14ac:dyDescent="0.3">
      <c r="A5673" s="356">
        <v>112864</v>
      </c>
      <c r="B5673" s="356">
        <v>830</v>
      </c>
      <c r="C5673" s="356" t="s">
        <v>603</v>
      </c>
      <c r="D5673" s="356">
        <v>8303100</v>
      </c>
      <c r="E5673" s="356" t="s">
        <v>7216</v>
      </c>
      <c r="F5673" s="356"/>
      <c r="G5673" s="355">
        <v>4731.25</v>
      </c>
    </row>
    <row r="5674" spans="1:7" hidden="1" x14ac:dyDescent="0.3">
      <c r="A5674" s="356">
        <v>112865</v>
      </c>
      <c r="B5674" s="356">
        <v>830</v>
      </c>
      <c r="C5674" s="356" t="s">
        <v>603</v>
      </c>
      <c r="D5674" s="356">
        <v>8303101</v>
      </c>
      <c r="E5674" s="356" t="s">
        <v>7215</v>
      </c>
      <c r="F5674" s="356"/>
      <c r="G5674" s="355">
        <v>7701.25</v>
      </c>
    </row>
    <row r="5675" spans="1:7" hidden="1" x14ac:dyDescent="0.3">
      <c r="A5675" s="356">
        <v>112866</v>
      </c>
      <c r="B5675" s="356">
        <v>830</v>
      </c>
      <c r="C5675" s="356" t="s">
        <v>603</v>
      </c>
      <c r="D5675" s="356">
        <v>8303105</v>
      </c>
      <c r="E5675" s="356" t="s">
        <v>7214</v>
      </c>
      <c r="F5675" s="356"/>
      <c r="G5675" s="355">
        <v>4641.25</v>
      </c>
    </row>
    <row r="5676" spans="1:7" hidden="1" x14ac:dyDescent="0.3">
      <c r="A5676" s="356">
        <v>112867</v>
      </c>
      <c r="B5676" s="356">
        <v>830</v>
      </c>
      <c r="C5676" s="356" t="s">
        <v>603</v>
      </c>
      <c r="D5676" s="356">
        <v>8303106</v>
      </c>
      <c r="E5676" s="356" t="s">
        <v>7213</v>
      </c>
      <c r="F5676" s="356"/>
      <c r="G5676" s="355">
        <v>4540</v>
      </c>
    </row>
    <row r="5677" spans="1:7" hidden="1" x14ac:dyDescent="0.3">
      <c r="A5677" s="356">
        <v>112868</v>
      </c>
      <c r="B5677" s="356">
        <v>830</v>
      </c>
      <c r="C5677" s="356" t="s">
        <v>603</v>
      </c>
      <c r="D5677" s="356">
        <v>8303107</v>
      </c>
      <c r="E5677" s="356" t="s">
        <v>7212</v>
      </c>
      <c r="F5677" s="356"/>
      <c r="G5677" s="355">
        <v>7521.25</v>
      </c>
    </row>
    <row r="5678" spans="1:7" hidden="1" x14ac:dyDescent="0.3">
      <c r="A5678" s="356">
        <v>112869</v>
      </c>
      <c r="B5678" s="356">
        <v>830</v>
      </c>
      <c r="C5678" s="356" t="s">
        <v>603</v>
      </c>
      <c r="D5678" s="356">
        <v>8303110</v>
      </c>
      <c r="E5678" s="356" t="s">
        <v>7211</v>
      </c>
      <c r="F5678" s="356"/>
      <c r="G5678" s="355">
        <v>6373.75</v>
      </c>
    </row>
    <row r="5679" spans="1:7" hidden="1" x14ac:dyDescent="0.3">
      <c r="A5679" s="356">
        <v>112870</v>
      </c>
      <c r="B5679" s="356">
        <v>830</v>
      </c>
      <c r="C5679" s="356" t="s">
        <v>603</v>
      </c>
      <c r="D5679" s="356">
        <v>8303151</v>
      </c>
      <c r="E5679" s="356" t="s">
        <v>7210</v>
      </c>
      <c r="F5679" s="356"/>
      <c r="G5679" s="355">
        <v>5001.25</v>
      </c>
    </row>
    <row r="5680" spans="1:7" hidden="1" x14ac:dyDescent="0.3">
      <c r="A5680" s="356">
        <v>112871</v>
      </c>
      <c r="B5680" s="356">
        <v>830</v>
      </c>
      <c r="C5680" s="356" t="s">
        <v>603</v>
      </c>
      <c r="D5680" s="356">
        <v>8303156</v>
      </c>
      <c r="E5680" s="356" t="s">
        <v>7209</v>
      </c>
      <c r="F5680" s="356"/>
      <c r="G5680" s="355">
        <v>5057.5</v>
      </c>
    </row>
    <row r="5681" spans="1:7" hidden="1" x14ac:dyDescent="0.3">
      <c r="A5681" s="356">
        <v>112872</v>
      </c>
      <c r="B5681" s="356">
        <v>830</v>
      </c>
      <c r="C5681" s="356" t="s">
        <v>603</v>
      </c>
      <c r="D5681" s="356">
        <v>8303157</v>
      </c>
      <c r="E5681" s="356" t="s">
        <v>7208</v>
      </c>
      <c r="F5681" s="356"/>
      <c r="G5681" s="355">
        <v>6340</v>
      </c>
    </row>
    <row r="5682" spans="1:7" hidden="1" x14ac:dyDescent="0.3">
      <c r="A5682" s="356">
        <v>112875</v>
      </c>
      <c r="B5682" s="356">
        <v>830</v>
      </c>
      <c r="C5682" s="356" t="s">
        <v>603</v>
      </c>
      <c r="D5682" s="356">
        <v>8303161</v>
      </c>
      <c r="E5682" s="356" t="s">
        <v>7207</v>
      </c>
      <c r="F5682" s="356"/>
      <c r="G5682" s="355">
        <v>9609.7000000000007</v>
      </c>
    </row>
    <row r="5683" spans="1:7" hidden="1" x14ac:dyDescent="0.3">
      <c r="A5683" s="356">
        <v>112876</v>
      </c>
      <c r="B5683" s="356">
        <v>830</v>
      </c>
      <c r="C5683" s="356" t="s">
        <v>603</v>
      </c>
      <c r="D5683" s="356">
        <v>8303162</v>
      </c>
      <c r="E5683" s="356" t="s">
        <v>7206</v>
      </c>
      <c r="F5683" s="356"/>
      <c r="G5683" s="355">
        <v>6128.05</v>
      </c>
    </row>
    <row r="5684" spans="1:7" hidden="1" x14ac:dyDescent="0.3">
      <c r="A5684" s="356">
        <v>112877</v>
      </c>
      <c r="B5684" s="356">
        <v>830</v>
      </c>
      <c r="C5684" s="356" t="s">
        <v>603</v>
      </c>
      <c r="D5684" s="356">
        <v>8303163</v>
      </c>
      <c r="E5684" s="356" t="s">
        <v>7205</v>
      </c>
      <c r="F5684" s="356"/>
      <c r="G5684" s="355">
        <v>5091.25</v>
      </c>
    </row>
    <row r="5685" spans="1:7" hidden="1" x14ac:dyDescent="0.3">
      <c r="A5685" s="356">
        <v>112878</v>
      </c>
      <c r="B5685" s="356">
        <v>830</v>
      </c>
      <c r="C5685" s="356" t="s">
        <v>603</v>
      </c>
      <c r="D5685" s="356">
        <v>8303306</v>
      </c>
      <c r="E5685" s="356" t="s">
        <v>7204</v>
      </c>
      <c r="F5685" s="356" t="s">
        <v>294</v>
      </c>
      <c r="G5685" s="355">
        <v>4720.95</v>
      </c>
    </row>
    <row r="5686" spans="1:7" hidden="1" x14ac:dyDescent="0.3">
      <c r="A5686" s="356">
        <v>112880</v>
      </c>
      <c r="B5686" s="356">
        <v>830</v>
      </c>
      <c r="C5686" s="356" t="s">
        <v>603</v>
      </c>
      <c r="D5686" s="356">
        <v>8303312</v>
      </c>
      <c r="E5686" s="356" t="s">
        <v>7203</v>
      </c>
      <c r="F5686" s="356" t="s">
        <v>294</v>
      </c>
      <c r="G5686" s="355">
        <v>5162.24</v>
      </c>
    </row>
    <row r="5687" spans="1:7" hidden="1" x14ac:dyDescent="0.3">
      <c r="A5687" s="356">
        <v>112881</v>
      </c>
      <c r="B5687" s="356">
        <v>830</v>
      </c>
      <c r="C5687" s="356" t="s">
        <v>603</v>
      </c>
      <c r="D5687" s="356">
        <v>8303315</v>
      </c>
      <c r="E5687" s="356" t="s">
        <v>7202</v>
      </c>
      <c r="F5687" s="356" t="s">
        <v>294</v>
      </c>
      <c r="G5687" s="355">
        <v>5850.9</v>
      </c>
    </row>
    <row r="5688" spans="1:7" hidden="1" x14ac:dyDescent="0.3">
      <c r="A5688" s="356">
        <v>112882</v>
      </c>
      <c r="B5688" s="356">
        <v>830</v>
      </c>
      <c r="C5688" s="356" t="s">
        <v>603</v>
      </c>
      <c r="D5688" s="356">
        <v>8303316</v>
      </c>
      <c r="E5688" s="356" t="s">
        <v>7201</v>
      </c>
      <c r="F5688" s="356" t="s">
        <v>294</v>
      </c>
      <c r="G5688" s="355">
        <v>7002.72</v>
      </c>
    </row>
    <row r="5689" spans="1:7" hidden="1" x14ac:dyDescent="0.3">
      <c r="A5689" s="356">
        <v>112883</v>
      </c>
      <c r="B5689" s="356">
        <v>830</v>
      </c>
      <c r="C5689" s="356" t="s">
        <v>603</v>
      </c>
      <c r="D5689" s="356">
        <v>8303317</v>
      </c>
      <c r="E5689" s="356" t="s">
        <v>7200</v>
      </c>
      <c r="F5689" s="356" t="s">
        <v>294</v>
      </c>
      <c r="G5689" s="355">
        <v>4915.3500000000004</v>
      </c>
    </row>
    <row r="5690" spans="1:7" hidden="1" x14ac:dyDescent="0.3">
      <c r="A5690" s="356">
        <v>112884</v>
      </c>
      <c r="B5690" s="356">
        <v>830</v>
      </c>
      <c r="C5690" s="356" t="s">
        <v>603</v>
      </c>
      <c r="D5690" s="356">
        <v>8303319</v>
      </c>
      <c r="E5690" s="356" t="s">
        <v>7199</v>
      </c>
      <c r="F5690" s="356" t="s">
        <v>294</v>
      </c>
      <c r="G5690" s="355">
        <v>5911.65</v>
      </c>
    </row>
    <row r="5691" spans="1:7" hidden="1" x14ac:dyDescent="0.3">
      <c r="A5691" s="356">
        <v>112885</v>
      </c>
      <c r="B5691" s="356">
        <v>830</v>
      </c>
      <c r="C5691" s="356" t="s">
        <v>603</v>
      </c>
      <c r="D5691" s="356">
        <v>8303321</v>
      </c>
      <c r="E5691" s="356" t="s">
        <v>7198</v>
      </c>
      <c r="F5691" s="356" t="s">
        <v>294</v>
      </c>
      <c r="G5691" s="355">
        <v>6213.94</v>
      </c>
    </row>
    <row r="5692" spans="1:7" hidden="1" x14ac:dyDescent="0.3">
      <c r="A5692" s="356">
        <v>112886</v>
      </c>
      <c r="B5692" s="356">
        <v>830</v>
      </c>
      <c r="C5692" s="356" t="s">
        <v>603</v>
      </c>
      <c r="D5692" s="356">
        <v>8303324</v>
      </c>
      <c r="E5692" s="356" t="s">
        <v>7197</v>
      </c>
      <c r="F5692" s="356" t="s">
        <v>294</v>
      </c>
      <c r="G5692" s="355">
        <v>5012.55</v>
      </c>
    </row>
    <row r="5693" spans="1:7" hidden="1" x14ac:dyDescent="0.3">
      <c r="A5693" s="356">
        <v>112887</v>
      </c>
      <c r="B5693" s="356">
        <v>830</v>
      </c>
      <c r="C5693" s="356" t="s">
        <v>603</v>
      </c>
      <c r="D5693" s="356">
        <v>8303325</v>
      </c>
      <c r="E5693" s="356" t="s">
        <v>7196</v>
      </c>
      <c r="F5693" s="356" t="s">
        <v>294</v>
      </c>
      <c r="G5693" s="355">
        <v>5571.45</v>
      </c>
    </row>
    <row r="5694" spans="1:7" hidden="1" x14ac:dyDescent="0.3">
      <c r="A5694" s="356">
        <v>112888</v>
      </c>
      <c r="B5694" s="356">
        <v>830</v>
      </c>
      <c r="C5694" s="356" t="s">
        <v>603</v>
      </c>
      <c r="D5694" s="356">
        <v>8303326</v>
      </c>
      <c r="E5694" s="356" t="s">
        <v>7195</v>
      </c>
      <c r="F5694" s="356" t="s">
        <v>294</v>
      </c>
      <c r="G5694" s="355">
        <v>5328.45</v>
      </c>
    </row>
    <row r="5695" spans="1:7" hidden="1" x14ac:dyDescent="0.3">
      <c r="A5695" s="356">
        <v>112890</v>
      </c>
      <c r="B5695" s="356">
        <v>830</v>
      </c>
      <c r="C5695" s="356" t="s">
        <v>603</v>
      </c>
      <c r="D5695" s="356">
        <v>8303330</v>
      </c>
      <c r="E5695" s="356" t="s">
        <v>7194</v>
      </c>
      <c r="F5695" s="356" t="s">
        <v>294</v>
      </c>
      <c r="G5695" s="355">
        <v>4939.6499999999996</v>
      </c>
    </row>
    <row r="5696" spans="1:7" hidden="1" x14ac:dyDescent="0.3">
      <c r="A5696" s="356">
        <v>112891</v>
      </c>
      <c r="B5696" s="356">
        <v>830</v>
      </c>
      <c r="C5696" s="356" t="s">
        <v>603</v>
      </c>
      <c r="D5696" s="356">
        <v>8303331</v>
      </c>
      <c r="E5696" s="356" t="s">
        <v>7193</v>
      </c>
      <c r="F5696" s="356" t="s">
        <v>294</v>
      </c>
      <c r="G5696" s="355">
        <v>5326.99</v>
      </c>
    </row>
    <row r="5697" spans="1:7" hidden="1" x14ac:dyDescent="0.3">
      <c r="A5697" s="356">
        <v>112892</v>
      </c>
      <c r="B5697" s="356">
        <v>830</v>
      </c>
      <c r="C5697" s="356" t="s">
        <v>603</v>
      </c>
      <c r="D5697" s="356">
        <v>8303337</v>
      </c>
      <c r="E5697" s="356" t="s">
        <v>7192</v>
      </c>
      <c r="F5697" s="356" t="s">
        <v>294</v>
      </c>
      <c r="G5697" s="355">
        <v>4878.8999999999996</v>
      </c>
    </row>
    <row r="5698" spans="1:7" hidden="1" x14ac:dyDescent="0.3">
      <c r="A5698" s="356">
        <v>112893</v>
      </c>
      <c r="B5698" s="356">
        <v>830</v>
      </c>
      <c r="C5698" s="356" t="s">
        <v>603</v>
      </c>
      <c r="D5698" s="356">
        <v>8303338</v>
      </c>
      <c r="E5698" s="356" t="s">
        <v>7191</v>
      </c>
      <c r="F5698" s="356" t="s">
        <v>294</v>
      </c>
      <c r="G5698" s="355">
        <v>5656.5</v>
      </c>
    </row>
    <row r="5699" spans="1:7" hidden="1" x14ac:dyDescent="0.3">
      <c r="A5699" s="356">
        <v>112896</v>
      </c>
      <c r="B5699" s="356">
        <v>830</v>
      </c>
      <c r="C5699" s="356" t="s">
        <v>603</v>
      </c>
      <c r="D5699" s="356">
        <v>8303342</v>
      </c>
      <c r="E5699" s="356" t="s">
        <v>7190</v>
      </c>
      <c r="F5699" s="356" t="s">
        <v>294</v>
      </c>
      <c r="G5699" s="355">
        <v>5850.9</v>
      </c>
    </row>
    <row r="5700" spans="1:7" hidden="1" x14ac:dyDescent="0.3">
      <c r="A5700" s="356">
        <v>112898</v>
      </c>
      <c r="B5700" s="356">
        <v>830</v>
      </c>
      <c r="C5700" s="356" t="s">
        <v>603</v>
      </c>
      <c r="D5700" s="356">
        <v>8303502</v>
      </c>
      <c r="E5700" s="356" t="s">
        <v>7189</v>
      </c>
      <c r="F5700" s="356" t="s">
        <v>294</v>
      </c>
      <c r="G5700" s="355">
        <v>9423</v>
      </c>
    </row>
    <row r="5701" spans="1:7" hidden="1" x14ac:dyDescent="0.3">
      <c r="A5701" s="356">
        <v>112913</v>
      </c>
      <c r="B5701" s="356">
        <v>830</v>
      </c>
      <c r="C5701" s="356" t="s">
        <v>603</v>
      </c>
      <c r="D5701" s="356">
        <v>8303523</v>
      </c>
      <c r="E5701" s="356" t="s">
        <v>7188</v>
      </c>
      <c r="F5701" s="356" t="s">
        <v>294</v>
      </c>
      <c r="G5701" s="355">
        <v>6835.05</v>
      </c>
    </row>
    <row r="5702" spans="1:7" hidden="1" x14ac:dyDescent="0.3">
      <c r="A5702" s="356">
        <v>112915</v>
      </c>
      <c r="B5702" s="356">
        <v>831</v>
      </c>
      <c r="C5702" s="356" t="s">
        <v>490</v>
      </c>
      <c r="D5702" s="356">
        <v>8313526</v>
      </c>
      <c r="E5702" s="356" t="s">
        <v>7187</v>
      </c>
      <c r="F5702" s="356" t="s">
        <v>294</v>
      </c>
      <c r="G5702" s="355">
        <v>5486.4</v>
      </c>
    </row>
    <row r="5703" spans="1:7" hidden="1" x14ac:dyDescent="0.3">
      <c r="A5703" s="356">
        <v>112922</v>
      </c>
      <c r="B5703" s="356">
        <v>831</v>
      </c>
      <c r="C5703" s="356" t="s">
        <v>490</v>
      </c>
      <c r="D5703" s="356">
        <v>8313535</v>
      </c>
      <c r="E5703" s="356" t="s">
        <v>7186</v>
      </c>
      <c r="F5703" s="356" t="s">
        <v>294</v>
      </c>
      <c r="G5703" s="355">
        <v>7952.85</v>
      </c>
    </row>
    <row r="5704" spans="1:7" hidden="1" x14ac:dyDescent="0.3">
      <c r="A5704" s="356">
        <v>112923</v>
      </c>
      <c r="B5704" s="356">
        <v>830</v>
      </c>
      <c r="C5704" s="356" t="s">
        <v>603</v>
      </c>
      <c r="D5704" s="356">
        <v>8303538</v>
      </c>
      <c r="E5704" s="356" t="s">
        <v>7185</v>
      </c>
      <c r="F5704" s="356" t="s">
        <v>294</v>
      </c>
      <c r="G5704" s="355">
        <v>5605.47</v>
      </c>
    </row>
    <row r="5705" spans="1:7" hidden="1" x14ac:dyDescent="0.3">
      <c r="A5705" s="356">
        <v>112924</v>
      </c>
      <c r="B5705" s="356">
        <v>830</v>
      </c>
      <c r="C5705" s="356" t="s">
        <v>603</v>
      </c>
      <c r="D5705" s="356">
        <v>8303540</v>
      </c>
      <c r="E5705" s="356" t="s">
        <v>7184</v>
      </c>
      <c r="F5705" s="356" t="s">
        <v>294</v>
      </c>
      <c r="G5705" s="355">
        <v>5316.3</v>
      </c>
    </row>
    <row r="5706" spans="1:7" hidden="1" x14ac:dyDescent="0.3">
      <c r="A5706" s="356">
        <v>112932</v>
      </c>
      <c r="B5706" s="356">
        <v>830</v>
      </c>
      <c r="C5706" s="356" t="s">
        <v>603</v>
      </c>
      <c r="D5706" s="356">
        <v>8304019</v>
      </c>
      <c r="E5706" s="356" t="s">
        <v>7183</v>
      </c>
      <c r="F5706" s="356"/>
      <c r="G5706" s="355">
        <v>19930</v>
      </c>
    </row>
    <row r="5707" spans="1:7" hidden="1" x14ac:dyDescent="0.3">
      <c r="A5707" s="356">
        <v>112936</v>
      </c>
      <c r="B5707" s="356">
        <v>830</v>
      </c>
      <c r="C5707" s="356" t="s">
        <v>603</v>
      </c>
      <c r="D5707" s="356">
        <v>8304057</v>
      </c>
      <c r="E5707" s="356" t="s">
        <v>7182</v>
      </c>
      <c r="F5707" s="356"/>
      <c r="G5707" s="355">
        <v>12842.5</v>
      </c>
    </row>
    <row r="5708" spans="1:7" hidden="1" x14ac:dyDescent="0.3">
      <c r="A5708" s="356">
        <v>112938</v>
      </c>
      <c r="B5708" s="356">
        <v>830</v>
      </c>
      <c r="C5708" s="356" t="s">
        <v>603</v>
      </c>
      <c r="D5708" s="356">
        <v>8304074</v>
      </c>
      <c r="E5708" s="356" t="s">
        <v>7181</v>
      </c>
      <c r="F5708" s="356"/>
      <c r="G5708" s="355">
        <v>16065.62</v>
      </c>
    </row>
    <row r="5709" spans="1:7" hidden="1" x14ac:dyDescent="0.3">
      <c r="A5709" s="356">
        <v>112939</v>
      </c>
      <c r="B5709" s="356">
        <v>830</v>
      </c>
      <c r="C5709" s="356" t="s">
        <v>603</v>
      </c>
      <c r="D5709" s="356">
        <v>8304089</v>
      </c>
      <c r="E5709" s="356" t="s">
        <v>7180</v>
      </c>
      <c r="F5709" s="356"/>
      <c r="G5709" s="355">
        <v>14119.38</v>
      </c>
    </row>
    <row r="5710" spans="1:7" hidden="1" x14ac:dyDescent="0.3">
      <c r="A5710" s="356">
        <v>112949</v>
      </c>
      <c r="B5710" s="356">
        <v>830</v>
      </c>
      <c r="C5710" s="356" t="s">
        <v>603</v>
      </c>
      <c r="D5710" s="356">
        <v>8304173</v>
      </c>
      <c r="E5710" s="356" t="s">
        <v>7179</v>
      </c>
      <c r="F5710" s="356"/>
      <c r="G5710" s="355">
        <v>18833.12</v>
      </c>
    </row>
    <row r="5711" spans="1:7" hidden="1" x14ac:dyDescent="0.3">
      <c r="A5711" s="356">
        <v>112950</v>
      </c>
      <c r="B5711" s="356">
        <v>830</v>
      </c>
      <c r="C5711" s="356" t="s">
        <v>603</v>
      </c>
      <c r="D5711" s="356">
        <v>8304174</v>
      </c>
      <c r="E5711" s="356" t="s">
        <v>7178</v>
      </c>
      <c r="F5711" s="356"/>
      <c r="G5711" s="355">
        <v>25172.5</v>
      </c>
    </row>
    <row r="5712" spans="1:7" hidden="1" x14ac:dyDescent="0.3">
      <c r="A5712" s="356">
        <v>112951</v>
      </c>
      <c r="B5712" s="356">
        <v>831</v>
      </c>
      <c r="C5712" s="356" t="s">
        <v>490</v>
      </c>
      <c r="D5712" s="356">
        <v>8314177</v>
      </c>
      <c r="E5712" s="356" t="s">
        <v>7177</v>
      </c>
      <c r="F5712" s="356"/>
      <c r="G5712" s="355">
        <v>20880.62</v>
      </c>
    </row>
    <row r="5713" spans="1:7" hidden="1" x14ac:dyDescent="0.3">
      <c r="A5713" s="356">
        <v>112956</v>
      </c>
      <c r="B5713" s="356">
        <v>831</v>
      </c>
      <c r="C5713" s="356" t="s">
        <v>490</v>
      </c>
      <c r="D5713" s="356">
        <v>8314182</v>
      </c>
      <c r="E5713" s="356" t="s">
        <v>7176</v>
      </c>
      <c r="F5713" s="356"/>
      <c r="G5713" s="355">
        <v>36512.5</v>
      </c>
    </row>
    <row r="5714" spans="1:7" hidden="1" x14ac:dyDescent="0.3">
      <c r="A5714" s="356">
        <v>112957</v>
      </c>
      <c r="B5714" s="356">
        <v>830</v>
      </c>
      <c r="C5714" s="356" t="s">
        <v>603</v>
      </c>
      <c r="D5714" s="356">
        <v>8304191</v>
      </c>
      <c r="E5714" s="356" t="s">
        <v>7175</v>
      </c>
      <c r="F5714" s="356"/>
      <c r="G5714" s="355">
        <v>22770.62</v>
      </c>
    </row>
    <row r="5715" spans="1:7" hidden="1" x14ac:dyDescent="0.3">
      <c r="A5715" s="356">
        <v>112958</v>
      </c>
      <c r="B5715" s="356">
        <v>830</v>
      </c>
      <c r="C5715" s="356" t="s">
        <v>603</v>
      </c>
      <c r="D5715" s="356">
        <v>8304192</v>
      </c>
      <c r="E5715" s="356" t="s">
        <v>7174</v>
      </c>
      <c r="F5715" s="356"/>
      <c r="G5715" s="355">
        <v>9653.1200000000008</v>
      </c>
    </row>
    <row r="5716" spans="1:7" hidden="1" x14ac:dyDescent="0.3">
      <c r="A5716" s="356">
        <v>112959</v>
      </c>
      <c r="B5716" s="356">
        <v>830</v>
      </c>
      <c r="C5716" s="356" t="s">
        <v>603</v>
      </c>
      <c r="D5716" s="356">
        <v>8304193</v>
      </c>
      <c r="E5716" s="356" t="s">
        <v>7173</v>
      </c>
      <c r="F5716" s="356"/>
      <c r="G5716" s="355">
        <v>16841.88</v>
      </c>
    </row>
    <row r="5717" spans="1:7" hidden="1" x14ac:dyDescent="0.3">
      <c r="A5717" s="356">
        <v>112961</v>
      </c>
      <c r="B5717" s="356">
        <v>830</v>
      </c>
      <c r="C5717" s="356" t="s">
        <v>603</v>
      </c>
      <c r="D5717" s="356">
        <v>8304195</v>
      </c>
      <c r="E5717" s="356" t="s">
        <v>7172</v>
      </c>
      <c r="F5717" s="356"/>
      <c r="G5717" s="355">
        <v>11121.25</v>
      </c>
    </row>
    <row r="5718" spans="1:7" hidden="1" x14ac:dyDescent="0.3">
      <c r="A5718" s="356">
        <v>112968</v>
      </c>
      <c r="B5718" s="356">
        <v>830</v>
      </c>
      <c r="C5718" s="356" t="s">
        <v>603</v>
      </c>
      <c r="D5718" s="356">
        <v>8304505</v>
      </c>
      <c r="E5718" s="356" t="s">
        <v>7171</v>
      </c>
      <c r="F5718" s="356"/>
      <c r="G5718" s="355">
        <v>17370.62</v>
      </c>
    </row>
    <row r="5719" spans="1:7" hidden="1" x14ac:dyDescent="0.3">
      <c r="A5719" s="356">
        <v>112969</v>
      </c>
      <c r="B5719" s="356">
        <v>830</v>
      </c>
      <c r="C5719" s="356" t="s">
        <v>603</v>
      </c>
      <c r="D5719" s="356">
        <v>8304509</v>
      </c>
      <c r="E5719" s="356" t="s">
        <v>7170</v>
      </c>
      <c r="F5719" s="356"/>
      <c r="G5719" s="355">
        <v>36231.25</v>
      </c>
    </row>
    <row r="5720" spans="1:7" hidden="1" x14ac:dyDescent="0.3">
      <c r="A5720" s="356">
        <v>112970</v>
      </c>
      <c r="B5720" s="356">
        <v>830</v>
      </c>
      <c r="C5720" s="356" t="s">
        <v>603</v>
      </c>
      <c r="D5720" s="356">
        <v>8304510</v>
      </c>
      <c r="E5720" s="356" t="s">
        <v>7169</v>
      </c>
      <c r="F5720" s="356"/>
      <c r="G5720" s="355">
        <v>22112.5</v>
      </c>
    </row>
    <row r="5721" spans="1:7" hidden="1" x14ac:dyDescent="0.3">
      <c r="A5721" s="356">
        <v>112974</v>
      </c>
      <c r="B5721" s="356">
        <v>830</v>
      </c>
      <c r="C5721" s="356" t="s">
        <v>603</v>
      </c>
      <c r="D5721" s="356">
        <v>8305200</v>
      </c>
      <c r="E5721" s="356" t="s">
        <v>7168</v>
      </c>
      <c r="F5721" s="356"/>
      <c r="G5721" s="355">
        <v>8646.25</v>
      </c>
    </row>
    <row r="5722" spans="1:7" hidden="1" x14ac:dyDescent="0.3">
      <c r="A5722" s="356">
        <v>112976</v>
      </c>
      <c r="B5722" s="356">
        <v>830</v>
      </c>
      <c r="C5722" s="356" t="s">
        <v>603</v>
      </c>
      <c r="D5722" s="356">
        <v>8305202</v>
      </c>
      <c r="E5722" s="356" t="s">
        <v>7167</v>
      </c>
      <c r="F5722" s="356"/>
      <c r="G5722" s="355">
        <v>6193.75</v>
      </c>
    </row>
    <row r="5723" spans="1:7" hidden="1" x14ac:dyDescent="0.3">
      <c r="A5723" s="356">
        <v>112978</v>
      </c>
      <c r="B5723" s="356">
        <v>830</v>
      </c>
      <c r="C5723" s="356" t="s">
        <v>603</v>
      </c>
      <c r="D5723" s="356">
        <v>8305204</v>
      </c>
      <c r="E5723" s="356" t="s">
        <v>3207</v>
      </c>
      <c r="F5723" s="356"/>
      <c r="G5723" s="355">
        <v>7183.3</v>
      </c>
    </row>
    <row r="5724" spans="1:7" hidden="1" x14ac:dyDescent="0.3">
      <c r="A5724" s="356">
        <v>112981</v>
      </c>
      <c r="B5724" s="356">
        <v>830</v>
      </c>
      <c r="C5724" s="356" t="s">
        <v>603</v>
      </c>
      <c r="D5724" s="356">
        <v>8305207</v>
      </c>
      <c r="E5724" s="356" t="s">
        <v>7166</v>
      </c>
      <c r="F5724" s="356" t="s">
        <v>294</v>
      </c>
      <c r="G5724" s="355">
        <v>5948.1</v>
      </c>
    </row>
    <row r="5725" spans="1:7" hidden="1" x14ac:dyDescent="0.3">
      <c r="A5725" s="356">
        <v>112982</v>
      </c>
      <c r="B5725" s="356">
        <v>830</v>
      </c>
      <c r="C5725" s="356" t="s">
        <v>603</v>
      </c>
      <c r="D5725" s="356">
        <v>8305208</v>
      </c>
      <c r="E5725" s="356" t="s">
        <v>7165</v>
      </c>
      <c r="F5725" s="356"/>
      <c r="G5725" s="355">
        <v>6693.25</v>
      </c>
    </row>
    <row r="5726" spans="1:7" hidden="1" x14ac:dyDescent="0.3">
      <c r="A5726" s="356">
        <v>112983</v>
      </c>
      <c r="B5726" s="356">
        <v>831</v>
      </c>
      <c r="C5726" s="356" t="s">
        <v>490</v>
      </c>
      <c r="D5726" s="356">
        <v>8315209</v>
      </c>
      <c r="E5726" s="356" t="s">
        <v>7164</v>
      </c>
      <c r="F5726" s="356"/>
      <c r="G5726" s="355">
        <v>6958.75</v>
      </c>
    </row>
    <row r="5727" spans="1:7" hidden="1" x14ac:dyDescent="0.3">
      <c r="A5727" s="356">
        <v>112989</v>
      </c>
      <c r="B5727" s="356">
        <v>830</v>
      </c>
      <c r="C5727" s="356" t="s">
        <v>603</v>
      </c>
      <c r="D5727" s="356">
        <v>8305404</v>
      </c>
      <c r="E5727" s="356" t="s">
        <v>7163</v>
      </c>
      <c r="F5727" s="356"/>
      <c r="G5727" s="355">
        <v>25161.25</v>
      </c>
    </row>
    <row r="5728" spans="1:7" hidden="1" x14ac:dyDescent="0.3">
      <c r="A5728" s="356">
        <v>112991</v>
      </c>
      <c r="B5728" s="356">
        <v>831</v>
      </c>
      <c r="C5728" s="356" t="s">
        <v>490</v>
      </c>
      <c r="D5728" s="356">
        <v>8315406</v>
      </c>
      <c r="E5728" s="356" t="s">
        <v>7162</v>
      </c>
      <c r="F5728" s="356"/>
      <c r="G5728" s="355">
        <v>19440.62</v>
      </c>
    </row>
    <row r="5729" spans="1:7" hidden="1" x14ac:dyDescent="0.3">
      <c r="A5729" s="356">
        <v>112996</v>
      </c>
      <c r="B5729" s="356">
        <v>830</v>
      </c>
      <c r="C5729" s="356" t="s">
        <v>603</v>
      </c>
      <c r="D5729" s="356">
        <v>8305411</v>
      </c>
      <c r="E5729" s="356" t="s">
        <v>7161</v>
      </c>
      <c r="F5729" s="356"/>
      <c r="G5729" s="355">
        <v>27535</v>
      </c>
    </row>
    <row r="5730" spans="1:7" hidden="1" x14ac:dyDescent="0.3">
      <c r="A5730" s="356">
        <v>113031</v>
      </c>
      <c r="B5730" s="356">
        <v>830</v>
      </c>
      <c r="C5730" s="356" t="s">
        <v>603</v>
      </c>
      <c r="D5730" s="356">
        <v>8307005</v>
      </c>
      <c r="E5730" s="356" t="s">
        <v>7160</v>
      </c>
      <c r="F5730" s="356"/>
      <c r="G5730" s="355">
        <v>6801.25</v>
      </c>
    </row>
    <row r="5731" spans="1:7" hidden="1" x14ac:dyDescent="0.3">
      <c r="A5731" s="356">
        <v>113033</v>
      </c>
      <c r="B5731" s="356">
        <v>830</v>
      </c>
      <c r="C5731" s="356" t="s">
        <v>603</v>
      </c>
      <c r="D5731" s="356">
        <v>8307009</v>
      </c>
      <c r="E5731" s="356" t="s">
        <v>7159</v>
      </c>
      <c r="F5731" s="356"/>
      <c r="G5731" s="355">
        <v>6767.5</v>
      </c>
    </row>
    <row r="5732" spans="1:7" hidden="1" x14ac:dyDescent="0.3">
      <c r="A5732" s="356">
        <v>113040</v>
      </c>
      <c r="B5732" s="356">
        <v>830</v>
      </c>
      <c r="C5732" s="356" t="s">
        <v>603</v>
      </c>
      <c r="D5732" s="356">
        <v>8307018</v>
      </c>
      <c r="E5732" s="356" t="s">
        <v>7158</v>
      </c>
      <c r="F5732" s="356"/>
      <c r="G5732" s="355">
        <v>6881.58</v>
      </c>
    </row>
    <row r="5733" spans="1:7" hidden="1" x14ac:dyDescent="0.3">
      <c r="A5733" s="356">
        <v>113050</v>
      </c>
      <c r="B5733" s="356">
        <v>878</v>
      </c>
      <c r="C5733" s="356" t="s">
        <v>332</v>
      </c>
      <c r="D5733" s="356">
        <v>8781007</v>
      </c>
      <c r="E5733" s="356" t="s">
        <v>7157</v>
      </c>
      <c r="F5733" s="356"/>
      <c r="G5733" s="355">
        <v>4552.6000000000004</v>
      </c>
    </row>
    <row r="5734" spans="1:7" hidden="1" x14ac:dyDescent="0.3">
      <c r="A5734" s="356">
        <v>113051</v>
      </c>
      <c r="B5734" s="356">
        <v>879</v>
      </c>
      <c r="C5734" s="356" t="s">
        <v>530</v>
      </c>
      <c r="D5734" s="356">
        <v>8791008</v>
      </c>
      <c r="E5734" s="356" t="s">
        <v>7156</v>
      </c>
      <c r="F5734" s="356"/>
      <c r="G5734" s="355">
        <v>4465.08</v>
      </c>
    </row>
    <row r="5735" spans="1:7" hidden="1" x14ac:dyDescent="0.3">
      <c r="A5735" s="356">
        <v>113052</v>
      </c>
      <c r="B5735" s="356">
        <v>879</v>
      </c>
      <c r="C5735" s="356" t="s">
        <v>530</v>
      </c>
      <c r="D5735" s="356">
        <v>8791009</v>
      </c>
      <c r="E5735" s="356" t="s">
        <v>7155</v>
      </c>
      <c r="F5735" s="356"/>
      <c r="G5735" s="355">
        <v>4593.55</v>
      </c>
    </row>
    <row r="5736" spans="1:7" hidden="1" x14ac:dyDescent="0.3">
      <c r="A5736" s="356">
        <v>113060</v>
      </c>
      <c r="B5736" s="356">
        <v>878</v>
      </c>
      <c r="C5736" s="356" t="s">
        <v>332</v>
      </c>
      <c r="D5736" s="356">
        <v>8782002</v>
      </c>
      <c r="E5736" s="356" t="s">
        <v>7154</v>
      </c>
      <c r="F5736" s="356"/>
      <c r="G5736" s="355">
        <v>5552.5</v>
      </c>
    </row>
    <row r="5737" spans="1:7" hidden="1" x14ac:dyDescent="0.3">
      <c r="A5737" s="356">
        <v>113064</v>
      </c>
      <c r="B5737" s="356">
        <v>878</v>
      </c>
      <c r="C5737" s="356" t="s">
        <v>332</v>
      </c>
      <c r="D5737" s="356">
        <v>8782007</v>
      </c>
      <c r="E5737" s="356" t="s">
        <v>7153</v>
      </c>
      <c r="F5737" s="356"/>
      <c r="G5737" s="355">
        <v>4866.25</v>
      </c>
    </row>
    <row r="5738" spans="1:7" hidden="1" x14ac:dyDescent="0.3">
      <c r="A5738" s="356">
        <v>113065</v>
      </c>
      <c r="B5738" s="356">
        <v>878</v>
      </c>
      <c r="C5738" s="356" t="s">
        <v>332</v>
      </c>
      <c r="D5738" s="356">
        <v>8782008</v>
      </c>
      <c r="E5738" s="356" t="s">
        <v>7152</v>
      </c>
      <c r="F5738" s="356"/>
      <c r="G5738" s="355">
        <v>4337.5</v>
      </c>
    </row>
    <row r="5739" spans="1:7" hidden="1" x14ac:dyDescent="0.3">
      <c r="A5739" s="356">
        <v>113066</v>
      </c>
      <c r="B5739" s="356">
        <v>878</v>
      </c>
      <c r="C5739" s="356" t="s">
        <v>332</v>
      </c>
      <c r="D5739" s="356">
        <v>8782009</v>
      </c>
      <c r="E5739" s="356" t="s">
        <v>7151</v>
      </c>
      <c r="F5739" s="356"/>
      <c r="G5739" s="355">
        <v>6205</v>
      </c>
    </row>
    <row r="5740" spans="1:7" hidden="1" x14ac:dyDescent="0.3">
      <c r="A5740" s="356">
        <v>113067</v>
      </c>
      <c r="B5740" s="356">
        <v>878</v>
      </c>
      <c r="C5740" s="356" t="s">
        <v>332</v>
      </c>
      <c r="D5740" s="356">
        <v>8782010</v>
      </c>
      <c r="E5740" s="356" t="s">
        <v>7150</v>
      </c>
      <c r="F5740" s="356"/>
      <c r="G5740" s="355">
        <v>5923.75</v>
      </c>
    </row>
    <row r="5741" spans="1:7" hidden="1" x14ac:dyDescent="0.3">
      <c r="A5741" s="356">
        <v>113068</v>
      </c>
      <c r="B5741" s="356">
        <v>878</v>
      </c>
      <c r="C5741" s="356" t="s">
        <v>332</v>
      </c>
      <c r="D5741" s="356">
        <v>8782011</v>
      </c>
      <c r="E5741" s="356" t="s">
        <v>7149</v>
      </c>
      <c r="F5741" s="356"/>
      <c r="G5741" s="355">
        <v>5901.25</v>
      </c>
    </row>
    <row r="5742" spans="1:7" hidden="1" x14ac:dyDescent="0.3">
      <c r="A5742" s="356">
        <v>113069</v>
      </c>
      <c r="B5742" s="356">
        <v>878</v>
      </c>
      <c r="C5742" s="356" t="s">
        <v>332</v>
      </c>
      <c r="D5742" s="356">
        <v>8782012</v>
      </c>
      <c r="E5742" s="356" t="s">
        <v>7148</v>
      </c>
      <c r="F5742" s="356"/>
      <c r="G5742" s="355">
        <v>8466.25</v>
      </c>
    </row>
    <row r="5743" spans="1:7" hidden="1" x14ac:dyDescent="0.3">
      <c r="A5743" s="356">
        <v>113071</v>
      </c>
      <c r="B5743" s="356">
        <v>878</v>
      </c>
      <c r="C5743" s="356" t="s">
        <v>332</v>
      </c>
      <c r="D5743" s="356">
        <v>8782015</v>
      </c>
      <c r="E5743" s="356" t="s">
        <v>7147</v>
      </c>
      <c r="F5743" s="356"/>
      <c r="G5743" s="355">
        <v>5417.5</v>
      </c>
    </row>
    <row r="5744" spans="1:7" hidden="1" x14ac:dyDescent="0.3">
      <c r="A5744" s="356">
        <v>113079</v>
      </c>
      <c r="B5744" s="356">
        <v>878</v>
      </c>
      <c r="C5744" s="356" t="s">
        <v>332</v>
      </c>
      <c r="D5744" s="356">
        <v>8782025</v>
      </c>
      <c r="E5744" s="356" t="s">
        <v>7146</v>
      </c>
      <c r="F5744" s="356"/>
      <c r="G5744" s="355">
        <v>7792.15</v>
      </c>
    </row>
    <row r="5745" spans="1:7" hidden="1" x14ac:dyDescent="0.3">
      <c r="A5745" s="356">
        <v>113080</v>
      </c>
      <c r="B5745" s="356">
        <v>878</v>
      </c>
      <c r="C5745" s="356" t="s">
        <v>332</v>
      </c>
      <c r="D5745" s="356">
        <v>8782026</v>
      </c>
      <c r="E5745" s="356" t="s">
        <v>7145</v>
      </c>
      <c r="F5745" s="356"/>
      <c r="G5745" s="355">
        <v>7453.3</v>
      </c>
    </row>
    <row r="5746" spans="1:7" hidden="1" x14ac:dyDescent="0.3">
      <c r="A5746" s="356">
        <v>113081</v>
      </c>
      <c r="B5746" s="356">
        <v>878</v>
      </c>
      <c r="C5746" s="356" t="s">
        <v>332</v>
      </c>
      <c r="D5746" s="356">
        <v>8782027</v>
      </c>
      <c r="E5746" s="356" t="s">
        <v>7144</v>
      </c>
      <c r="F5746" s="356"/>
      <c r="G5746" s="355">
        <v>7915</v>
      </c>
    </row>
    <row r="5747" spans="1:7" hidden="1" x14ac:dyDescent="0.3">
      <c r="A5747" s="356">
        <v>113082</v>
      </c>
      <c r="B5747" s="356">
        <v>878</v>
      </c>
      <c r="C5747" s="356" t="s">
        <v>332</v>
      </c>
      <c r="D5747" s="356">
        <v>8782028</v>
      </c>
      <c r="E5747" s="356" t="s">
        <v>7143</v>
      </c>
      <c r="F5747" s="356"/>
      <c r="G5747" s="355">
        <v>8340.02</v>
      </c>
    </row>
    <row r="5748" spans="1:7" hidden="1" x14ac:dyDescent="0.3">
      <c r="A5748" s="356">
        <v>113083</v>
      </c>
      <c r="B5748" s="356">
        <v>878</v>
      </c>
      <c r="C5748" s="356" t="s">
        <v>332</v>
      </c>
      <c r="D5748" s="356">
        <v>8782029</v>
      </c>
      <c r="E5748" s="356" t="s">
        <v>7142</v>
      </c>
      <c r="F5748" s="356"/>
      <c r="G5748" s="355">
        <v>5721.25</v>
      </c>
    </row>
    <row r="5749" spans="1:7" hidden="1" x14ac:dyDescent="0.3">
      <c r="A5749" s="356">
        <v>113086</v>
      </c>
      <c r="B5749" s="356">
        <v>878</v>
      </c>
      <c r="C5749" s="356" t="s">
        <v>332</v>
      </c>
      <c r="D5749" s="356">
        <v>8782033</v>
      </c>
      <c r="E5749" s="356" t="s">
        <v>7141</v>
      </c>
      <c r="F5749" s="356"/>
      <c r="G5749" s="355">
        <v>7334.5</v>
      </c>
    </row>
    <row r="5750" spans="1:7" hidden="1" x14ac:dyDescent="0.3">
      <c r="A5750" s="356">
        <v>113087</v>
      </c>
      <c r="B5750" s="356">
        <v>878</v>
      </c>
      <c r="C5750" s="356" t="s">
        <v>332</v>
      </c>
      <c r="D5750" s="356">
        <v>8782034</v>
      </c>
      <c r="E5750" s="356" t="s">
        <v>7140</v>
      </c>
      <c r="F5750" s="356"/>
      <c r="G5750" s="355">
        <v>7993.75</v>
      </c>
    </row>
    <row r="5751" spans="1:7" hidden="1" x14ac:dyDescent="0.3">
      <c r="A5751" s="356">
        <v>113095</v>
      </c>
      <c r="B5751" s="356">
        <v>878</v>
      </c>
      <c r="C5751" s="356" t="s">
        <v>332</v>
      </c>
      <c r="D5751" s="356">
        <v>8782043</v>
      </c>
      <c r="E5751" s="356" t="s">
        <v>7139</v>
      </c>
      <c r="F5751" s="356"/>
      <c r="G5751" s="355">
        <v>6356.99</v>
      </c>
    </row>
    <row r="5752" spans="1:7" hidden="1" x14ac:dyDescent="0.3">
      <c r="A5752" s="356">
        <v>113096</v>
      </c>
      <c r="B5752" s="356">
        <v>878</v>
      </c>
      <c r="C5752" s="356" t="s">
        <v>332</v>
      </c>
      <c r="D5752" s="356">
        <v>8782045</v>
      </c>
      <c r="E5752" s="356" t="s">
        <v>7138</v>
      </c>
      <c r="F5752" s="356"/>
      <c r="G5752" s="355">
        <v>9001.2999999999993</v>
      </c>
    </row>
    <row r="5753" spans="1:7" hidden="1" x14ac:dyDescent="0.3">
      <c r="A5753" s="356">
        <v>113098</v>
      </c>
      <c r="B5753" s="356">
        <v>878</v>
      </c>
      <c r="C5753" s="356" t="s">
        <v>332</v>
      </c>
      <c r="D5753" s="356">
        <v>8782048</v>
      </c>
      <c r="E5753" s="356" t="s">
        <v>7137</v>
      </c>
      <c r="F5753" s="356"/>
      <c r="G5753" s="355">
        <v>8806.4500000000007</v>
      </c>
    </row>
    <row r="5754" spans="1:7" hidden="1" x14ac:dyDescent="0.3">
      <c r="A5754" s="356">
        <v>113100</v>
      </c>
      <c r="B5754" s="356">
        <v>878</v>
      </c>
      <c r="C5754" s="356" t="s">
        <v>332</v>
      </c>
      <c r="D5754" s="356">
        <v>8782050</v>
      </c>
      <c r="E5754" s="356" t="s">
        <v>7136</v>
      </c>
      <c r="F5754" s="356"/>
      <c r="G5754" s="355">
        <v>5102.5</v>
      </c>
    </row>
    <row r="5755" spans="1:7" hidden="1" x14ac:dyDescent="0.3">
      <c r="A5755" s="356">
        <v>113103</v>
      </c>
      <c r="B5755" s="356">
        <v>878</v>
      </c>
      <c r="C5755" s="356" t="s">
        <v>332</v>
      </c>
      <c r="D5755" s="356">
        <v>8782054</v>
      </c>
      <c r="E5755" s="356" t="s">
        <v>7135</v>
      </c>
      <c r="F5755" s="356"/>
      <c r="G5755" s="355">
        <v>6205</v>
      </c>
    </row>
    <row r="5756" spans="1:7" hidden="1" x14ac:dyDescent="0.3">
      <c r="A5756" s="356">
        <v>113104</v>
      </c>
      <c r="B5756" s="356">
        <v>878</v>
      </c>
      <c r="C5756" s="356" t="s">
        <v>332</v>
      </c>
      <c r="D5756" s="356">
        <v>8782055</v>
      </c>
      <c r="E5756" s="356" t="s">
        <v>7134</v>
      </c>
      <c r="F5756" s="356"/>
      <c r="G5756" s="355">
        <v>5091.25</v>
      </c>
    </row>
    <row r="5757" spans="1:7" hidden="1" x14ac:dyDescent="0.3">
      <c r="A5757" s="356">
        <v>113105</v>
      </c>
      <c r="B5757" s="356">
        <v>878</v>
      </c>
      <c r="C5757" s="356" t="s">
        <v>332</v>
      </c>
      <c r="D5757" s="356">
        <v>8782056</v>
      </c>
      <c r="E5757" s="356" t="s">
        <v>7133</v>
      </c>
      <c r="F5757" s="356"/>
      <c r="G5757" s="355">
        <v>8590</v>
      </c>
    </row>
    <row r="5758" spans="1:7" hidden="1" x14ac:dyDescent="0.3">
      <c r="A5758" s="356">
        <v>113106</v>
      </c>
      <c r="B5758" s="356">
        <v>878</v>
      </c>
      <c r="C5758" s="356" t="s">
        <v>332</v>
      </c>
      <c r="D5758" s="356">
        <v>8782058</v>
      </c>
      <c r="E5758" s="356" t="s">
        <v>2547</v>
      </c>
      <c r="F5758" s="356"/>
      <c r="G5758" s="355">
        <v>6418.75</v>
      </c>
    </row>
    <row r="5759" spans="1:7" hidden="1" x14ac:dyDescent="0.3">
      <c r="A5759" s="356">
        <v>113107</v>
      </c>
      <c r="B5759" s="356">
        <v>878</v>
      </c>
      <c r="C5759" s="356" t="s">
        <v>332</v>
      </c>
      <c r="D5759" s="356">
        <v>8782059</v>
      </c>
      <c r="E5759" s="356" t="s">
        <v>7132</v>
      </c>
      <c r="F5759" s="356"/>
      <c r="G5759" s="355">
        <v>5597.5</v>
      </c>
    </row>
    <row r="5760" spans="1:7" hidden="1" x14ac:dyDescent="0.3">
      <c r="A5760" s="356">
        <v>113108</v>
      </c>
      <c r="B5760" s="356">
        <v>878</v>
      </c>
      <c r="C5760" s="356" t="s">
        <v>332</v>
      </c>
      <c r="D5760" s="356">
        <v>8782060</v>
      </c>
      <c r="E5760" s="356" t="s">
        <v>7131</v>
      </c>
      <c r="F5760" s="356"/>
      <c r="G5760" s="355">
        <v>8421.25</v>
      </c>
    </row>
    <row r="5761" spans="1:7" hidden="1" x14ac:dyDescent="0.3">
      <c r="A5761" s="356">
        <v>113109</v>
      </c>
      <c r="B5761" s="356">
        <v>878</v>
      </c>
      <c r="C5761" s="356" t="s">
        <v>332</v>
      </c>
      <c r="D5761" s="356">
        <v>8782062</v>
      </c>
      <c r="E5761" s="356" t="s">
        <v>7130</v>
      </c>
      <c r="F5761" s="356"/>
      <c r="G5761" s="355">
        <v>4911.25</v>
      </c>
    </row>
    <row r="5762" spans="1:7" hidden="1" x14ac:dyDescent="0.3">
      <c r="A5762" s="356">
        <v>113112</v>
      </c>
      <c r="B5762" s="356">
        <v>878</v>
      </c>
      <c r="C5762" s="356" t="s">
        <v>332</v>
      </c>
      <c r="D5762" s="356">
        <v>8782073</v>
      </c>
      <c r="E5762" s="356" t="s">
        <v>7129</v>
      </c>
      <c r="F5762" s="356"/>
      <c r="G5762" s="355">
        <v>5170</v>
      </c>
    </row>
    <row r="5763" spans="1:7" hidden="1" x14ac:dyDescent="0.3">
      <c r="A5763" s="356">
        <v>113113</v>
      </c>
      <c r="B5763" s="356">
        <v>878</v>
      </c>
      <c r="C5763" s="356" t="s">
        <v>332</v>
      </c>
      <c r="D5763" s="356">
        <v>8782074</v>
      </c>
      <c r="E5763" s="356" t="s">
        <v>7128</v>
      </c>
      <c r="F5763" s="356"/>
      <c r="G5763" s="355">
        <v>5653.75</v>
      </c>
    </row>
    <row r="5764" spans="1:7" hidden="1" x14ac:dyDescent="0.3">
      <c r="A5764" s="356">
        <v>113114</v>
      </c>
      <c r="B5764" s="356">
        <v>878</v>
      </c>
      <c r="C5764" s="356" t="s">
        <v>332</v>
      </c>
      <c r="D5764" s="356">
        <v>8782075</v>
      </c>
      <c r="E5764" s="356" t="s">
        <v>7127</v>
      </c>
      <c r="F5764" s="356"/>
      <c r="G5764" s="355">
        <v>8635</v>
      </c>
    </row>
    <row r="5765" spans="1:7" hidden="1" x14ac:dyDescent="0.3">
      <c r="A5765" s="356">
        <v>113117</v>
      </c>
      <c r="B5765" s="356">
        <v>878</v>
      </c>
      <c r="C5765" s="356" t="s">
        <v>332</v>
      </c>
      <c r="D5765" s="356">
        <v>8782079</v>
      </c>
      <c r="E5765" s="356" t="s">
        <v>7126</v>
      </c>
      <c r="F5765" s="356"/>
      <c r="G5765" s="355">
        <v>7386.25</v>
      </c>
    </row>
    <row r="5766" spans="1:7" hidden="1" x14ac:dyDescent="0.3">
      <c r="A5766" s="356">
        <v>113120</v>
      </c>
      <c r="B5766" s="356">
        <v>878</v>
      </c>
      <c r="C5766" s="356" t="s">
        <v>332</v>
      </c>
      <c r="D5766" s="356">
        <v>8782085</v>
      </c>
      <c r="E5766" s="356" t="s">
        <v>7125</v>
      </c>
      <c r="F5766" s="356"/>
      <c r="G5766" s="355">
        <v>8635</v>
      </c>
    </row>
    <row r="5767" spans="1:7" hidden="1" x14ac:dyDescent="0.3">
      <c r="A5767" s="356">
        <v>113124</v>
      </c>
      <c r="B5767" s="356">
        <v>878</v>
      </c>
      <c r="C5767" s="356" t="s">
        <v>332</v>
      </c>
      <c r="D5767" s="356">
        <v>8782089</v>
      </c>
      <c r="E5767" s="356" t="s">
        <v>7124</v>
      </c>
      <c r="F5767" s="356"/>
      <c r="G5767" s="355">
        <v>4318.6000000000004</v>
      </c>
    </row>
    <row r="5768" spans="1:7" hidden="1" x14ac:dyDescent="0.3">
      <c r="A5768" s="356">
        <v>113125</v>
      </c>
      <c r="B5768" s="356">
        <v>878</v>
      </c>
      <c r="C5768" s="356" t="s">
        <v>332</v>
      </c>
      <c r="D5768" s="356">
        <v>8782200</v>
      </c>
      <c r="E5768" s="356" t="s">
        <v>7123</v>
      </c>
      <c r="F5768" s="356"/>
      <c r="G5768" s="355">
        <v>6671.2</v>
      </c>
    </row>
    <row r="5769" spans="1:7" hidden="1" x14ac:dyDescent="0.3">
      <c r="A5769" s="356">
        <v>113126</v>
      </c>
      <c r="B5769" s="356">
        <v>878</v>
      </c>
      <c r="C5769" s="356" t="s">
        <v>332</v>
      </c>
      <c r="D5769" s="356">
        <v>8782201</v>
      </c>
      <c r="E5769" s="356" t="s">
        <v>7122</v>
      </c>
      <c r="F5769" s="356"/>
      <c r="G5769" s="355">
        <v>4292.5</v>
      </c>
    </row>
    <row r="5770" spans="1:7" hidden="1" x14ac:dyDescent="0.3">
      <c r="A5770" s="356">
        <v>113128</v>
      </c>
      <c r="B5770" s="356">
        <v>878</v>
      </c>
      <c r="C5770" s="356" t="s">
        <v>332</v>
      </c>
      <c r="D5770" s="356">
        <v>8782205</v>
      </c>
      <c r="E5770" s="356" t="s">
        <v>7121</v>
      </c>
      <c r="F5770" s="356"/>
      <c r="G5770" s="355">
        <v>6002.5</v>
      </c>
    </row>
    <row r="5771" spans="1:7" hidden="1" x14ac:dyDescent="0.3">
      <c r="A5771" s="356">
        <v>113129</v>
      </c>
      <c r="B5771" s="356">
        <v>878</v>
      </c>
      <c r="C5771" s="356" t="s">
        <v>332</v>
      </c>
      <c r="D5771" s="356">
        <v>8782206</v>
      </c>
      <c r="E5771" s="356" t="s">
        <v>7120</v>
      </c>
      <c r="F5771" s="356"/>
      <c r="G5771" s="355">
        <v>5171.3500000000004</v>
      </c>
    </row>
    <row r="5772" spans="1:7" hidden="1" x14ac:dyDescent="0.3">
      <c r="A5772" s="356">
        <v>113130</v>
      </c>
      <c r="B5772" s="356">
        <v>878</v>
      </c>
      <c r="C5772" s="356" t="s">
        <v>332</v>
      </c>
      <c r="D5772" s="356">
        <v>8782207</v>
      </c>
      <c r="E5772" s="356" t="s">
        <v>7119</v>
      </c>
      <c r="F5772" s="356"/>
      <c r="G5772" s="355">
        <v>8752.4500000000007</v>
      </c>
    </row>
    <row r="5773" spans="1:7" hidden="1" x14ac:dyDescent="0.3">
      <c r="A5773" s="356">
        <v>113132</v>
      </c>
      <c r="B5773" s="356">
        <v>878</v>
      </c>
      <c r="C5773" s="356" t="s">
        <v>332</v>
      </c>
      <c r="D5773" s="356">
        <v>8782209</v>
      </c>
      <c r="E5773" s="356" t="s">
        <v>7118</v>
      </c>
      <c r="F5773" s="356"/>
      <c r="G5773" s="355">
        <v>10969.6</v>
      </c>
    </row>
    <row r="5774" spans="1:7" hidden="1" x14ac:dyDescent="0.3">
      <c r="A5774" s="356">
        <v>113133</v>
      </c>
      <c r="B5774" s="356">
        <v>878</v>
      </c>
      <c r="C5774" s="356" t="s">
        <v>332</v>
      </c>
      <c r="D5774" s="356">
        <v>8782210</v>
      </c>
      <c r="E5774" s="356" t="s">
        <v>7117</v>
      </c>
      <c r="F5774" s="356"/>
      <c r="G5774" s="355">
        <v>4769.05</v>
      </c>
    </row>
    <row r="5775" spans="1:7" hidden="1" x14ac:dyDescent="0.3">
      <c r="A5775" s="356">
        <v>113134</v>
      </c>
      <c r="B5775" s="356">
        <v>878</v>
      </c>
      <c r="C5775" s="356" t="s">
        <v>332</v>
      </c>
      <c r="D5775" s="356">
        <v>8782211</v>
      </c>
      <c r="E5775" s="356" t="s">
        <v>7116</v>
      </c>
      <c r="F5775" s="356"/>
      <c r="G5775" s="355">
        <v>5946.25</v>
      </c>
    </row>
    <row r="5776" spans="1:7" hidden="1" x14ac:dyDescent="0.3">
      <c r="A5776" s="356">
        <v>113138</v>
      </c>
      <c r="B5776" s="356">
        <v>878</v>
      </c>
      <c r="C5776" s="356" t="s">
        <v>332</v>
      </c>
      <c r="D5776" s="356">
        <v>8782215</v>
      </c>
      <c r="E5776" s="356" t="s">
        <v>7115</v>
      </c>
      <c r="F5776" s="356"/>
      <c r="G5776" s="355">
        <v>8672.69</v>
      </c>
    </row>
    <row r="5777" spans="1:7" hidden="1" x14ac:dyDescent="0.3">
      <c r="A5777" s="356">
        <v>113139</v>
      </c>
      <c r="B5777" s="356">
        <v>878</v>
      </c>
      <c r="C5777" s="356" t="s">
        <v>332</v>
      </c>
      <c r="D5777" s="356">
        <v>8782216</v>
      </c>
      <c r="E5777" s="356" t="s">
        <v>7114</v>
      </c>
      <c r="F5777" s="356"/>
      <c r="G5777" s="355">
        <v>7903.75</v>
      </c>
    </row>
    <row r="5778" spans="1:7" hidden="1" x14ac:dyDescent="0.3">
      <c r="A5778" s="356">
        <v>113141</v>
      </c>
      <c r="B5778" s="356">
        <v>878</v>
      </c>
      <c r="C5778" s="356" t="s">
        <v>332</v>
      </c>
      <c r="D5778" s="356">
        <v>8782218</v>
      </c>
      <c r="E5778" s="356" t="s">
        <v>7113</v>
      </c>
      <c r="F5778" s="356"/>
      <c r="G5778" s="355">
        <v>4631.46</v>
      </c>
    </row>
    <row r="5779" spans="1:7" hidden="1" x14ac:dyDescent="0.3">
      <c r="A5779" s="356">
        <v>113146</v>
      </c>
      <c r="B5779" s="356">
        <v>878</v>
      </c>
      <c r="C5779" s="356" t="s">
        <v>332</v>
      </c>
      <c r="D5779" s="356">
        <v>8782223</v>
      </c>
      <c r="E5779" s="356" t="s">
        <v>7112</v>
      </c>
      <c r="F5779" s="356"/>
      <c r="G5779" s="355">
        <v>4519.5200000000004</v>
      </c>
    </row>
    <row r="5780" spans="1:7" hidden="1" x14ac:dyDescent="0.3">
      <c r="A5780" s="356">
        <v>113148</v>
      </c>
      <c r="B5780" s="356">
        <v>878</v>
      </c>
      <c r="C5780" s="356" t="s">
        <v>332</v>
      </c>
      <c r="D5780" s="356">
        <v>8782225</v>
      </c>
      <c r="E5780" s="356" t="s">
        <v>7111</v>
      </c>
      <c r="F5780" s="356"/>
      <c r="G5780" s="355">
        <v>4900</v>
      </c>
    </row>
    <row r="5781" spans="1:7" hidden="1" x14ac:dyDescent="0.3">
      <c r="A5781" s="356">
        <v>113149</v>
      </c>
      <c r="B5781" s="356">
        <v>878</v>
      </c>
      <c r="C5781" s="356" t="s">
        <v>332</v>
      </c>
      <c r="D5781" s="356">
        <v>8782226</v>
      </c>
      <c r="E5781" s="356" t="s">
        <v>7110</v>
      </c>
      <c r="F5781" s="356"/>
      <c r="G5781" s="355">
        <v>8483.58</v>
      </c>
    </row>
    <row r="5782" spans="1:7" hidden="1" x14ac:dyDescent="0.3">
      <c r="A5782" s="356">
        <v>113151</v>
      </c>
      <c r="B5782" s="356">
        <v>878</v>
      </c>
      <c r="C5782" s="356" t="s">
        <v>332</v>
      </c>
      <c r="D5782" s="356">
        <v>8782228</v>
      </c>
      <c r="E5782" s="356" t="s">
        <v>7109</v>
      </c>
      <c r="F5782" s="356"/>
      <c r="G5782" s="355">
        <v>5125</v>
      </c>
    </row>
    <row r="5783" spans="1:7" hidden="1" x14ac:dyDescent="0.3">
      <c r="A5783" s="356">
        <v>113152</v>
      </c>
      <c r="B5783" s="356">
        <v>878</v>
      </c>
      <c r="C5783" s="356" t="s">
        <v>332</v>
      </c>
      <c r="D5783" s="356">
        <v>8782229</v>
      </c>
      <c r="E5783" s="356" t="s">
        <v>7108</v>
      </c>
      <c r="F5783" s="356"/>
      <c r="G5783" s="355">
        <v>5327.5</v>
      </c>
    </row>
    <row r="5784" spans="1:7" hidden="1" x14ac:dyDescent="0.3">
      <c r="A5784" s="356">
        <v>113154</v>
      </c>
      <c r="B5784" s="356">
        <v>878</v>
      </c>
      <c r="C5784" s="356" t="s">
        <v>332</v>
      </c>
      <c r="D5784" s="356">
        <v>8782231</v>
      </c>
      <c r="E5784" s="356" t="s">
        <v>7107</v>
      </c>
      <c r="F5784" s="356"/>
      <c r="G5784" s="355">
        <v>5143</v>
      </c>
    </row>
    <row r="5785" spans="1:7" hidden="1" x14ac:dyDescent="0.3">
      <c r="A5785" s="356">
        <v>113155</v>
      </c>
      <c r="B5785" s="356">
        <v>878</v>
      </c>
      <c r="C5785" s="356" t="s">
        <v>332</v>
      </c>
      <c r="D5785" s="356">
        <v>8782232</v>
      </c>
      <c r="E5785" s="356" t="s">
        <v>7106</v>
      </c>
      <c r="F5785" s="356"/>
      <c r="G5785" s="355">
        <v>7833.1</v>
      </c>
    </row>
    <row r="5786" spans="1:7" hidden="1" x14ac:dyDescent="0.3">
      <c r="A5786" s="356">
        <v>113156</v>
      </c>
      <c r="B5786" s="356">
        <v>878</v>
      </c>
      <c r="C5786" s="356" t="s">
        <v>332</v>
      </c>
      <c r="D5786" s="356">
        <v>8782233</v>
      </c>
      <c r="E5786" s="356" t="s">
        <v>7105</v>
      </c>
      <c r="F5786" s="356"/>
      <c r="G5786" s="355">
        <v>5518.75</v>
      </c>
    </row>
    <row r="5787" spans="1:7" hidden="1" x14ac:dyDescent="0.3">
      <c r="A5787" s="356">
        <v>113157</v>
      </c>
      <c r="B5787" s="356">
        <v>878</v>
      </c>
      <c r="C5787" s="356" t="s">
        <v>332</v>
      </c>
      <c r="D5787" s="356">
        <v>8782234</v>
      </c>
      <c r="E5787" s="356" t="s">
        <v>7104</v>
      </c>
      <c r="F5787" s="356"/>
      <c r="G5787" s="355">
        <v>4495</v>
      </c>
    </row>
    <row r="5788" spans="1:7" hidden="1" x14ac:dyDescent="0.3">
      <c r="A5788" s="356">
        <v>113158</v>
      </c>
      <c r="B5788" s="356">
        <v>878</v>
      </c>
      <c r="C5788" s="356" t="s">
        <v>332</v>
      </c>
      <c r="D5788" s="356">
        <v>8782235</v>
      </c>
      <c r="E5788" s="356" t="s">
        <v>7103</v>
      </c>
      <c r="F5788" s="356"/>
      <c r="G5788" s="355">
        <v>4551.25</v>
      </c>
    </row>
    <row r="5789" spans="1:7" hidden="1" x14ac:dyDescent="0.3">
      <c r="A5789" s="357">
        <v>113160</v>
      </c>
      <c r="B5789" s="357">
        <v>878</v>
      </c>
      <c r="C5789" s="357" t="s">
        <v>332</v>
      </c>
      <c r="D5789" s="357">
        <v>8782237</v>
      </c>
      <c r="E5789" s="357" t="s">
        <v>7102</v>
      </c>
      <c r="F5789" s="357"/>
      <c r="G5789" s="358">
        <v>5110.6000000000004</v>
      </c>
    </row>
    <row r="5790" spans="1:7" hidden="1" x14ac:dyDescent="0.3">
      <c r="A5790" s="356">
        <v>113161</v>
      </c>
      <c r="B5790" s="356">
        <v>878</v>
      </c>
      <c r="C5790" s="356" t="s">
        <v>332</v>
      </c>
      <c r="D5790" s="356">
        <v>8782238</v>
      </c>
      <c r="E5790" s="356" t="s">
        <v>7101</v>
      </c>
      <c r="F5790" s="356"/>
      <c r="G5790" s="355">
        <v>5327.5</v>
      </c>
    </row>
    <row r="5791" spans="1:7" hidden="1" x14ac:dyDescent="0.3">
      <c r="A5791" s="356">
        <v>113162</v>
      </c>
      <c r="B5791" s="356">
        <v>878</v>
      </c>
      <c r="C5791" s="356" t="s">
        <v>332</v>
      </c>
      <c r="D5791" s="356">
        <v>8782239</v>
      </c>
      <c r="E5791" s="356" t="s">
        <v>7100</v>
      </c>
      <c r="F5791" s="356"/>
      <c r="G5791" s="355">
        <v>5203.75</v>
      </c>
    </row>
    <row r="5792" spans="1:7" hidden="1" x14ac:dyDescent="0.3">
      <c r="A5792" s="356">
        <v>113163</v>
      </c>
      <c r="B5792" s="356">
        <v>878</v>
      </c>
      <c r="C5792" s="356" t="s">
        <v>332</v>
      </c>
      <c r="D5792" s="356">
        <v>8782240</v>
      </c>
      <c r="E5792" s="356" t="s">
        <v>7099</v>
      </c>
      <c r="F5792" s="356"/>
      <c r="G5792" s="355">
        <v>5035</v>
      </c>
    </row>
    <row r="5793" spans="1:7" hidden="1" x14ac:dyDescent="0.3">
      <c r="A5793" s="356">
        <v>113164</v>
      </c>
      <c r="B5793" s="356">
        <v>878</v>
      </c>
      <c r="C5793" s="356" t="s">
        <v>332</v>
      </c>
      <c r="D5793" s="356">
        <v>8782241</v>
      </c>
      <c r="E5793" s="356" t="s">
        <v>7098</v>
      </c>
      <c r="F5793" s="356"/>
      <c r="G5793" s="355">
        <v>4485.32</v>
      </c>
    </row>
    <row r="5794" spans="1:7" hidden="1" x14ac:dyDescent="0.3">
      <c r="A5794" s="356">
        <v>113165</v>
      </c>
      <c r="B5794" s="356">
        <v>878</v>
      </c>
      <c r="C5794" s="356" t="s">
        <v>332</v>
      </c>
      <c r="D5794" s="356">
        <v>8782242</v>
      </c>
      <c r="E5794" s="356" t="s">
        <v>7097</v>
      </c>
      <c r="F5794" s="356"/>
      <c r="G5794" s="355">
        <v>5102.5</v>
      </c>
    </row>
    <row r="5795" spans="1:7" hidden="1" x14ac:dyDescent="0.3">
      <c r="A5795" s="356">
        <v>113166</v>
      </c>
      <c r="B5795" s="356">
        <v>878</v>
      </c>
      <c r="C5795" s="356" t="s">
        <v>332</v>
      </c>
      <c r="D5795" s="356">
        <v>8782243</v>
      </c>
      <c r="E5795" s="356" t="s">
        <v>7096</v>
      </c>
      <c r="F5795" s="356"/>
      <c r="G5795" s="355">
        <v>4753.75</v>
      </c>
    </row>
    <row r="5796" spans="1:7" hidden="1" x14ac:dyDescent="0.3">
      <c r="A5796" s="356">
        <v>113167</v>
      </c>
      <c r="B5796" s="356">
        <v>878</v>
      </c>
      <c r="C5796" s="356" t="s">
        <v>332</v>
      </c>
      <c r="D5796" s="356">
        <v>8782244</v>
      </c>
      <c r="E5796" s="356" t="s">
        <v>7095</v>
      </c>
      <c r="F5796" s="356"/>
      <c r="G5796" s="355">
        <v>4562.5</v>
      </c>
    </row>
    <row r="5797" spans="1:7" hidden="1" x14ac:dyDescent="0.3">
      <c r="A5797" s="356">
        <v>113168</v>
      </c>
      <c r="B5797" s="356">
        <v>878</v>
      </c>
      <c r="C5797" s="356" t="s">
        <v>332</v>
      </c>
      <c r="D5797" s="356">
        <v>8782245</v>
      </c>
      <c r="E5797" s="356" t="s">
        <v>7094</v>
      </c>
      <c r="F5797" s="356"/>
      <c r="G5797" s="355">
        <v>6486.25</v>
      </c>
    </row>
    <row r="5798" spans="1:7" hidden="1" x14ac:dyDescent="0.3">
      <c r="A5798" s="356">
        <v>113172</v>
      </c>
      <c r="B5798" s="356">
        <v>878</v>
      </c>
      <c r="C5798" s="356" t="s">
        <v>332</v>
      </c>
      <c r="D5798" s="356">
        <v>8782249</v>
      </c>
      <c r="E5798" s="356" t="s">
        <v>7093</v>
      </c>
      <c r="F5798" s="356"/>
      <c r="G5798" s="355">
        <v>5225.3500000000004</v>
      </c>
    </row>
    <row r="5799" spans="1:7" hidden="1" x14ac:dyDescent="0.3">
      <c r="A5799" s="356">
        <v>113174</v>
      </c>
      <c r="B5799" s="356">
        <v>878</v>
      </c>
      <c r="C5799" s="356" t="s">
        <v>332</v>
      </c>
      <c r="D5799" s="356">
        <v>8782252</v>
      </c>
      <c r="E5799" s="356" t="s">
        <v>7092</v>
      </c>
      <c r="F5799" s="356"/>
      <c r="G5799" s="355">
        <v>6324.7</v>
      </c>
    </row>
    <row r="5800" spans="1:7" hidden="1" x14ac:dyDescent="0.3">
      <c r="A5800" s="356">
        <v>113176</v>
      </c>
      <c r="B5800" s="356">
        <v>878</v>
      </c>
      <c r="C5800" s="356" t="s">
        <v>332</v>
      </c>
      <c r="D5800" s="356">
        <v>8782254</v>
      </c>
      <c r="E5800" s="356" t="s">
        <v>7091</v>
      </c>
      <c r="F5800" s="356"/>
      <c r="G5800" s="355">
        <v>5541.25</v>
      </c>
    </row>
    <row r="5801" spans="1:7" hidden="1" x14ac:dyDescent="0.3">
      <c r="A5801" s="356">
        <v>113179</v>
      </c>
      <c r="B5801" s="356">
        <v>878</v>
      </c>
      <c r="C5801" s="356" t="s">
        <v>332</v>
      </c>
      <c r="D5801" s="356">
        <v>8782257</v>
      </c>
      <c r="E5801" s="356" t="s">
        <v>7090</v>
      </c>
      <c r="F5801" s="356"/>
      <c r="G5801" s="355">
        <v>6396.25</v>
      </c>
    </row>
    <row r="5802" spans="1:7" hidden="1" x14ac:dyDescent="0.3">
      <c r="A5802" s="356">
        <v>113183</v>
      </c>
      <c r="B5802" s="356">
        <v>878</v>
      </c>
      <c r="C5802" s="356" t="s">
        <v>332</v>
      </c>
      <c r="D5802" s="356">
        <v>8782400</v>
      </c>
      <c r="E5802" s="356" t="s">
        <v>7089</v>
      </c>
      <c r="F5802" s="356"/>
      <c r="G5802" s="355">
        <v>5248.75</v>
      </c>
    </row>
    <row r="5803" spans="1:7" hidden="1" x14ac:dyDescent="0.3">
      <c r="A5803" s="356">
        <v>113185</v>
      </c>
      <c r="B5803" s="356">
        <v>878</v>
      </c>
      <c r="C5803" s="356" t="s">
        <v>332</v>
      </c>
      <c r="D5803" s="356">
        <v>8782402</v>
      </c>
      <c r="E5803" s="356" t="s">
        <v>7088</v>
      </c>
      <c r="F5803" s="356"/>
      <c r="G5803" s="355">
        <v>6317.5</v>
      </c>
    </row>
    <row r="5804" spans="1:7" hidden="1" x14ac:dyDescent="0.3">
      <c r="A5804" s="356">
        <v>113187</v>
      </c>
      <c r="B5804" s="356">
        <v>878</v>
      </c>
      <c r="C5804" s="356" t="s">
        <v>332</v>
      </c>
      <c r="D5804" s="356">
        <v>8782404</v>
      </c>
      <c r="E5804" s="356" t="s">
        <v>7087</v>
      </c>
      <c r="F5804" s="356"/>
      <c r="G5804" s="355">
        <v>7240</v>
      </c>
    </row>
    <row r="5805" spans="1:7" hidden="1" x14ac:dyDescent="0.3">
      <c r="A5805" s="356">
        <v>113190</v>
      </c>
      <c r="B5805" s="356">
        <v>880</v>
      </c>
      <c r="C5805" s="356" t="s">
        <v>6971</v>
      </c>
      <c r="D5805" s="356">
        <v>8802407</v>
      </c>
      <c r="E5805" s="356" t="s">
        <v>7086</v>
      </c>
      <c r="F5805" s="356"/>
      <c r="G5805" s="355">
        <v>7397.5</v>
      </c>
    </row>
    <row r="5806" spans="1:7" hidden="1" x14ac:dyDescent="0.3">
      <c r="A5806" s="356">
        <v>113197</v>
      </c>
      <c r="B5806" s="356">
        <v>878</v>
      </c>
      <c r="C5806" s="356" t="s">
        <v>332</v>
      </c>
      <c r="D5806" s="356">
        <v>8782416</v>
      </c>
      <c r="E5806" s="356" t="s">
        <v>7085</v>
      </c>
      <c r="F5806" s="356"/>
      <c r="G5806" s="355">
        <v>5282.5</v>
      </c>
    </row>
    <row r="5807" spans="1:7" hidden="1" x14ac:dyDescent="0.3">
      <c r="A5807" s="356">
        <v>113198</v>
      </c>
      <c r="B5807" s="356">
        <v>878</v>
      </c>
      <c r="C5807" s="356" t="s">
        <v>332</v>
      </c>
      <c r="D5807" s="356">
        <v>8782417</v>
      </c>
      <c r="E5807" s="356" t="s">
        <v>7084</v>
      </c>
      <c r="F5807" s="356"/>
      <c r="G5807" s="355">
        <v>4405</v>
      </c>
    </row>
    <row r="5808" spans="1:7" hidden="1" x14ac:dyDescent="0.3">
      <c r="A5808" s="356">
        <v>113201</v>
      </c>
      <c r="B5808" s="356">
        <v>878</v>
      </c>
      <c r="C5808" s="356" t="s">
        <v>332</v>
      </c>
      <c r="D5808" s="356">
        <v>8782420</v>
      </c>
      <c r="E5808" s="356" t="s">
        <v>7083</v>
      </c>
      <c r="F5808" s="356"/>
      <c r="G5808" s="355">
        <v>8398.75</v>
      </c>
    </row>
    <row r="5809" spans="1:7" hidden="1" x14ac:dyDescent="0.3">
      <c r="A5809" s="356">
        <v>113203</v>
      </c>
      <c r="B5809" s="356">
        <v>878</v>
      </c>
      <c r="C5809" s="356" t="s">
        <v>332</v>
      </c>
      <c r="D5809" s="356">
        <v>8782423</v>
      </c>
      <c r="E5809" s="356" t="s">
        <v>7082</v>
      </c>
      <c r="F5809" s="356"/>
      <c r="G5809" s="355">
        <v>6013.75</v>
      </c>
    </row>
    <row r="5810" spans="1:7" hidden="1" x14ac:dyDescent="0.3">
      <c r="A5810" s="356">
        <v>113205</v>
      </c>
      <c r="B5810" s="356">
        <v>878</v>
      </c>
      <c r="C5810" s="356" t="s">
        <v>332</v>
      </c>
      <c r="D5810" s="356">
        <v>8782425</v>
      </c>
      <c r="E5810" s="356" t="s">
        <v>7081</v>
      </c>
      <c r="F5810" s="356"/>
      <c r="G5810" s="355">
        <v>8320</v>
      </c>
    </row>
    <row r="5811" spans="1:7" hidden="1" x14ac:dyDescent="0.3">
      <c r="A5811" s="356">
        <v>113207</v>
      </c>
      <c r="B5811" s="356">
        <v>878</v>
      </c>
      <c r="C5811" s="356" t="s">
        <v>332</v>
      </c>
      <c r="D5811" s="356">
        <v>8782428</v>
      </c>
      <c r="E5811" s="356" t="s">
        <v>7080</v>
      </c>
      <c r="F5811" s="356"/>
      <c r="G5811" s="355">
        <v>5170</v>
      </c>
    </row>
    <row r="5812" spans="1:7" hidden="1" x14ac:dyDescent="0.3">
      <c r="A5812" s="356">
        <v>113209</v>
      </c>
      <c r="B5812" s="356">
        <v>878</v>
      </c>
      <c r="C5812" s="356" t="s">
        <v>332</v>
      </c>
      <c r="D5812" s="356">
        <v>8782431</v>
      </c>
      <c r="E5812" s="356" t="s">
        <v>7079</v>
      </c>
      <c r="F5812" s="356"/>
      <c r="G5812" s="355">
        <v>8895.33</v>
      </c>
    </row>
    <row r="5813" spans="1:7" hidden="1" x14ac:dyDescent="0.3">
      <c r="A5813" s="356">
        <v>113210</v>
      </c>
      <c r="B5813" s="356">
        <v>878</v>
      </c>
      <c r="C5813" s="356" t="s">
        <v>332</v>
      </c>
      <c r="D5813" s="356">
        <v>8782432</v>
      </c>
      <c r="E5813" s="356" t="s">
        <v>7078</v>
      </c>
      <c r="F5813" s="356"/>
      <c r="G5813" s="355">
        <v>7669.53</v>
      </c>
    </row>
    <row r="5814" spans="1:7" hidden="1" x14ac:dyDescent="0.3">
      <c r="A5814" s="356">
        <v>113216</v>
      </c>
      <c r="B5814" s="356">
        <v>880</v>
      </c>
      <c r="C5814" s="356" t="s">
        <v>6971</v>
      </c>
      <c r="D5814" s="356">
        <v>8802439</v>
      </c>
      <c r="E5814" s="356" t="s">
        <v>7077</v>
      </c>
      <c r="F5814" s="356"/>
      <c r="G5814" s="355">
        <v>11057.91</v>
      </c>
    </row>
    <row r="5815" spans="1:7" hidden="1" x14ac:dyDescent="0.3">
      <c r="A5815" s="356">
        <v>113222</v>
      </c>
      <c r="B5815" s="356">
        <v>878</v>
      </c>
      <c r="C5815" s="356" t="s">
        <v>332</v>
      </c>
      <c r="D5815" s="356">
        <v>8782445</v>
      </c>
      <c r="E5815" s="356" t="s">
        <v>7076</v>
      </c>
      <c r="F5815" s="356"/>
      <c r="G5815" s="355">
        <v>5080</v>
      </c>
    </row>
    <row r="5816" spans="1:7" hidden="1" x14ac:dyDescent="0.3">
      <c r="A5816" s="356">
        <v>113223</v>
      </c>
      <c r="B5816" s="356">
        <v>878</v>
      </c>
      <c r="C5816" s="356" t="s">
        <v>332</v>
      </c>
      <c r="D5816" s="356">
        <v>8782446</v>
      </c>
      <c r="E5816" s="356" t="s">
        <v>7075</v>
      </c>
      <c r="F5816" s="356"/>
      <c r="G5816" s="355">
        <v>6373.75</v>
      </c>
    </row>
    <row r="5817" spans="1:7" hidden="1" x14ac:dyDescent="0.3">
      <c r="A5817" s="356">
        <v>113224</v>
      </c>
      <c r="B5817" s="356">
        <v>878</v>
      </c>
      <c r="C5817" s="356" t="s">
        <v>332</v>
      </c>
      <c r="D5817" s="356">
        <v>8782448</v>
      </c>
      <c r="E5817" s="356" t="s">
        <v>7074</v>
      </c>
      <c r="F5817" s="356"/>
      <c r="G5817" s="355">
        <v>8736.25</v>
      </c>
    </row>
    <row r="5818" spans="1:7" hidden="1" x14ac:dyDescent="0.3">
      <c r="A5818" s="356">
        <v>113231</v>
      </c>
      <c r="B5818" s="356">
        <v>880</v>
      </c>
      <c r="C5818" s="356" t="s">
        <v>6971</v>
      </c>
      <c r="D5818" s="356">
        <v>8802455</v>
      </c>
      <c r="E5818" s="356" t="s">
        <v>7073</v>
      </c>
      <c r="F5818" s="356"/>
      <c r="G5818" s="355">
        <v>6603.25</v>
      </c>
    </row>
    <row r="5819" spans="1:7" hidden="1" x14ac:dyDescent="0.3">
      <c r="A5819" s="356">
        <v>113233</v>
      </c>
      <c r="B5819" s="356">
        <v>880</v>
      </c>
      <c r="C5819" s="356" t="s">
        <v>6971</v>
      </c>
      <c r="D5819" s="356">
        <v>8802460</v>
      </c>
      <c r="E5819" s="356" t="s">
        <v>7072</v>
      </c>
      <c r="F5819" s="356"/>
      <c r="G5819" s="355">
        <v>6593.35</v>
      </c>
    </row>
    <row r="5820" spans="1:7" hidden="1" x14ac:dyDescent="0.3">
      <c r="A5820" s="356">
        <v>113234</v>
      </c>
      <c r="B5820" s="356">
        <v>878</v>
      </c>
      <c r="C5820" s="356" t="s">
        <v>332</v>
      </c>
      <c r="D5820" s="356">
        <v>8782461</v>
      </c>
      <c r="E5820" s="356" t="s">
        <v>7071</v>
      </c>
      <c r="F5820" s="356"/>
      <c r="G5820" s="355">
        <v>7431.25</v>
      </c>
    </row>
    <row r="5821" spans="1:7" hidden="1" x14ac:dyDescent="0.3">
      <c r="A5821" s="356">
        <v>113240</v>
      </c>
      <c r="B5821" s="356">
        <v>880</v>
      </c>
      <c r="C5821" s="356" t="s">
        <v>6971</v>
      </c>
      <c r="D5821" s="356">
        <v>8802469</v>
      </c>
      <c r="E5821" s="356" t="s">
        <v>7070</v>
      </c>
      <c r="F5821" s="356"/>
      <c r="G5821" s="355">
        <v>11832.48</v>
      </c>
    </row>
    <row r="5822" spans="1:7" hidden="1" x14ac:dyDescent="0.3">
      <c r="A5822" s="356">
        <v>113241</v>
      </c>
      <c r="B5822" s="356">
        <v>878</v>
      </c>
      <c r="C5822" s="356" t="s">
        <v>332</v>
      </c>
      <c r="D5822" s="356">
        <v>8782472</v>
      </c>
      <c r="E5822" s="356" t="s">
        <v>7069</v>
      </c>
      <c r="F5822" s="356"/>
      <c r="G5822" s="355">
        <v>8865.4</v>
      </c>
    </row>
    <row r="5823" spans="1:7" hidden="1" x14ac:dyDescent="0.3">
      <c r="A5823" s="356">
        <v>113245</v>
      </c>
      <c r="B5823" s="356">
        <v>878</v>
      </c>
      <c r="C5823" s="356" t="s">
        <v>332</v>
      </c>
      <c r="D5823" s="356">
        <v>8782476</v>
      </c>
      <c r="E5823" s="356" t="s">
        <v>7068</v>
      </c>
      <c r="F5823" s="356"/>
      <c r="G5823" s="355">
        <v>7881.25</v>
      </c>
    </row>
    <row r="5824" spans="1:7" hidden="1" x14ac:dyDescent="0.3">
      <c r="A5824" s="356">
        <v>113249</v>
      </c>
      <c r="B5824" s="356">
        <v>878</v>
      </c>
      <c r="C5824" s="356" t="s">
        <v>332</v>
      </c>
      <c r="D5824" s="356">
        <v>8782603</v>
      </c>
      <c r="E5824" s="356" t="s">
        <v>7067</v>
      </c>
      <c r="F5824" s="356"/>
      <c r="G5824" s="355">
        <v>5755</v>
      </c>
    </row>
    <row r="5825" spans="1:7" hidden="1" x14ac:dyDescent="0.3">
      <c r="A5825" s="356">
        <v>113250</v>
      </c>
      <c r="B5825" s="356">
        <v>878</v>
      </c>
      <c r="C5825" s="356" t="s">
        <v>332</v>
      </c>
      <c r="D5825" s="356">
        <v>8782604</v>
      </c>
      <c r="E5825" s="356" t="s">
        <v>7066</v>
      </c>
      <c r="F5825" s="356"/>
      <c r="G5825" s="355">
        <v>4832.5</v>
      </c>
    </row>
    <row r="5826" spans="1:7" hidden="1" x14ac:dyDescent="0.3">
      <c r="A5826" s="356">
        <v>113251</v>
      </c>
      <c r="B5826" s="356">
        <v>878</v>
      </c>
      <c r="C5826" s="356" t="s">
        <v>332</v>
      </c>
      <c r="D5826" s="356">
        <v>8782605</v>
      </c>
      <c r="E5826" s="356" t="s">
        <v>7065</v>
      </c>
      <c r="F5826" s="356"/>
      <c r="G5826" s="355">
        <v>6115</v>
      </c>
    </row>
    <row r="5827" spans="1:7" hidden="1" x14ac:dyDescent="0.3">
      <c r="A5827" s="356">
        <v>113253</v>
      </c>
      <c r="B5827" s="356">
        <v>878</v>
      </c>
      <c r="C5827" s="356" t="s">
        <v>332</v>
      </c>
      <c r="D5827" s="356">
        <v>8782608</v>
      </c>
      <c r="E5827" s="356" t="s">
        <v>7064</v>
      </c>
      <c r="F5827" s="356"/>
      <c r="G5827" s="355">
        <v>6531.25</v>
      </c>
    </row>
    <row r="5828" spans="1:7" hidden="1" x14ac:dyDescent="0.3">
      <c r="A5828" s="356">
        <v>113254</v>
      </c>
      <c r="B5828" s="356">
        <v>878</v>
      </c>
      <c r="C5828" s="356" t="s">
        <v>332</v>
      </c>
      <c r="D5828" s="356">
        <v>8782609</v>
      </c>
      <c r="E5828" s="356" t="s">
        <v>7063</v>
      </c>
      <c r="F5828" s="356"/>
      <c r="G5828" s="355">
        <v>5293.75</v>
      </c>
    </row>
    <row r="5829" spans="1:7" hidden="1" x14ac:dyDescent="0.3">
      <c r="A5829" s="356">
        <v>113255</v>
      </c>
      <c r="B5829" s="356">
        <v>878</v>
      </c>
      <c r="C5829" s="356" t="s">
        <v>332</v>
      </c>
      <c r="D5829" s="356">
        <v>8782610</v>
      </c>
      <c r="E5829" s="356" t="s">
        <v>7062</v>
      </c>
      <c r="F5829" s="356"/>
      <c r="G5829" s="355">
        <v>7105</v>
      </c>
    </row>
    <row r="5830" spans="1:7" hidden="1" x14ac:dyDescent="0.3">
      <c r="A5830" s="356">
        <v>113256</v>
      </c>
      <c r="B5830" s="356">
        <v>878</v>
      </c>
      <c r="C5830" s="356" t="s">
        <v>332</v>
      </c>
      <c r="D5830" s="356">
        <v>8782612</v>
      </c>
      <c r="E5830" s="356" t="s">
        <v>7061</v>
      </c>
      <c r="F5830" s="356"/>
      <c r="G5830" s="355">
        <v>5327.5</v>
      </c>
    </row>
    <row r="5831" spans="1:7" hidden="1" x14ac:dyDescent="0.3">
      <c r="A5831" s="356">
        <v>113258</v>
      </c>
      <c r="B5831" s="356">
        <v>878</v>
      </c>
      <c r="C5831" s="356" t="s">
        <v>332</v>
      </c>
      <c r="D5831" s="356">
        <v>8782614</v>
      </c>
      <c r="E5831" s="356" t="s">
        <v>7060</v>
      </c>
      <c r="F5831" s="356"/>
      <c r="G5831" s="355">
        <v>4787.5</v>
      </c>
    </row>
    <row r="5832" spans="1:7" hidden="1" x14ac:dyDescent="0.3">
      <c r="A5832" s="356">
        <v>113262</v>
      </c>
      <c r="B5832" s="356">
        <v>878</v>
      </c>
      <c r="C5832" s="356" t="s">
        <v>332</v>
      </c>
      <c r="D5832" s="356">
        <v>8782618</v>
      </c>
      <c r="E5832" s="356" t="s">
        <v>7059</v>
      </c>
      <c r="F5832" s="356"/>
      <c r="G5832" s="355">
        <v>4371.25</v>
      </c>
    </row>
    <row r="5833" spans="1:7" hidden="1" x14ac:dyDescent="0.3">
      <c r="A5833" s="356">
        <v>113264</v>
      </c>
      <c r="B5833" s="356">
        <v>878</v>
      </c>
      <c r="C5833" s="356" t="s">
        <v>332</v>
      </c>
      <c r="D5833" s="356">
        <v>8782622</v>
      </c>
      <c r="E5833" s="356" t="s">
        <v>7058</v>
      </c>
      <c r="F5833" s="356"/>
      <c r="G5833" s="355">
        <v>4888.75</v>
      </c>
    </row>
    <row r="5834" spans="1:7" hidden="1" x14ac:dyDescent="0.3">
      <c r="A5834" s="356">
        <v>113265</v>
      </c>
      <c r="B5834" s="356">
        <v>878</v>
      </c>
      <c r="C5834" s="356" t="s">
        <v>332</v>
      </c>
      <c r="D5834" s="356">
        <v>8782623</v>
      </c>
      <c r="E5834" s="356" t="s">
        <v>7057</v>
      </c>
      <c r="F5834" s="356"/>
      <c r="G5834" s="355">
        <v>8114.8</v>
      </c>
    </row>
    <row r="5835" spans="1:7" hidden="1" x14ac:dyDescent="0.3">
      <c r="A5835" s="356">
        <v>113267</v>
      </c>
      <c r="B5835" s="356">
        <v>878</v>
      </c>
      <c r="C5835" s="356" t="s">
        <v>332</v>
      </c>
      <c r="D5835" s="356">
        <v>8782625</v>
      </c>
      <c r="E5835" s="356" t="s">
        <v>7056</v>
      </c>
      <c r="F5835" s="356"/>
      <c r="G5835" s="355">
        <v>6441.25</v>
      </c>
    </row>
    <row r="5836" spans="1:7" hidden="1" x14ac:dyDescent="0.3">
      <c r="A5836" s="356">
        <v>113276</v>
      </c>
      <c r="B5836" s="356">
        <v>879</v>
      </c>
      <c r="C5836" s="356" t="s">
        <v>530</v>
      </c>
      <c r="D5836" s="356">
        <v>8792638</v>
      </c>
      <c r="E5836" s="356" t="s">
        <v>7055</v>
      </c>
      <c r="F5836" s="356"/>
      <c r="G5836" s="355">
        <v>6306.25</v>
      </c>
    </row>
    <row r="5837" spans="1:7" hidden="1" x14ac:dyDescent="0.3">
      <c r="A5837" s="356">
        <v>113278</v>
      </c>
      <c r="B5837" s="356">
        <v>879</v>
      </c>
      <c r="C5837" s="356" t="s">
        <v>530</v>
      </c>
      <c r="D5837" s="356">
        <v>8792640</v>
      </c>
      <c r="E5837" s="356" t="s">
        <v>7054</v>
      </c>
      <c r="F5837" s="356"/>
      <c r="G5837" s="355">
        <v>7217.5</v>
      </c>
    </row>
    <row r="5838" spans="1:7" hidden="1" x14ac:dyDescent="0.3">
      <c r="A5838" s="356">
        <v>113297</v>
      </c>
      <c r="B5838" s="356">
        <v>879</v>
      </c>
      <c r="C5838" s="356" t="s">
        <v>530</v>
      </c>
      <c r="D5838" s="356">
        <v>8792670</v>
      </c>
      <c r="E5838" s="356" t="s">
        <v>7053</v>
      </c>
      <c r="F5838" s="356"/>
      <c r="G5838" s="355">
        <v>7791.25</v>
      </c>
    </row>
    <row r="5839" spans="1:7" hidden="1" x14ac:dyDescent="0.3">
      <c r="A5839" s="356">
        <v>113298</v>
      </c>
      <c r="B5839" s="356">
        <v>879</v>
      </c>
      <c r="C5839" s="356" t="s">
        <v>530</v>
      </c>
      <c r="D5839" s="356">
        <v>8792671</v>
      </c>
      <c r="E5839" s="356" t="s">
        <v>7052</v>
      </c>
      <c r="F5839" s="356"/>
      <c r="G5839" s="355">
        <v>8477.5</v>
      </c>
    </row>
    <row r="5840" spans="1:7" hidden="1" x14ac:dyDescent="0.3">
      <c r="A5840" s="356">
        <v>113328</v>
      </c>
      <c r="B5840" s="356">
        <v>879</v>
      </c>
      <c r="C5840" s="356" t="s">
        <v>530</v>
      </c>
      <c r="D5840" s="356">
        <v>8792707</v>
      </c>
      <c r="E5840" s="356" t="s">
        <v>7051</v>
      </c>
      <c r="F5840" s="356"/>
      <c r="G5840" s="355">
        <v>6272.5</v>
      </c>
    </row>
    <row r="5841" spans="1:7" hidden="1" x14ac:dyDescent="0.3">
      <c r="A5841" s="356">
        <v>113331</v>
      </c>
      <c r="B5841" s="356">
        <v>878</v>
      </c>
      <c r="C5841" s="356" t="s">
        <v>332</v>
      </c>
      <c r="D5841" s="356">
        <v>8782710</v>
      </c>
      <c r="E5841" s="356" t="s">
        <v>7050</v>
      </c>
      <c r="F5841" s="356"/>
      <c r="G5841" s="355">
        <v>5102.5</v>
      </c>
    </row>
    <row r="5842" spans="1:7" hidden="1" x14ac:dyDescent="0.3">
      <c r="A5842" s="356">
        <v>113335</v>
      </c>
      <c r="B5842" s="356">
        <v>878</v>
      </c>
      <c r="C5842" s="356" t="s">
        <v>332</v>
      </c>
      <c r="D5842" s="356">
        <v>8782715</v>
      </c>
      <c r="E5842" s="356" t="s">
        <v>7049</v>
      </c>
      <c r="F5842" s="356"/>
      <c r="G5842" s="355">
        <v>5878.75</v>
      </c>
    </row>
    <row r="5843" spans="1:7" hidden="1" x14ac:dyDescent="0.3">
      <c r="A5843" s="356">
        <v>113337</v>
      </c>
      <c r="B5843" s="356">
        <v>878</v>
      </c>
      <c r="C5843" s="356" t="s">
        <v>332</v>
      </c>
      <c r="D5843" s="356">
        <v>8782717</v>
      </c>
      <c r="E5843" s="356" t="s">
        <v>7048</v>
      </c>
      <c r="F5843" s="356"/>
      <c r="G5843" s="355">
        <v>5248.75</v>
      </c>
    </row>
    <row r="5844" spans="1:7" hidden="1" x14ac:dyDescent="0.3">
      <c r="A5844" s="356">
        <v>113338</v>
      </c>
      <c r="B5844" s="356">
        <v>878</v>
      </c>
      <c r="C5844" s="356" t="s">
        <v>332</v>
      </c>
      <c r="D5844" s="356">
        <v>8782718</v>
      </c>
      <c r="E5844" s="356" t="s">
        <v>7047</v>
      </c>
      <c r="F5844" s="356"/>
      <c r="G5844" s="355">
        <v>4866.25</v>
      </c>
    </row>
    <row r="5845" spans="1:7" hidden="1" x14ac:dyDescent="0.3">
      <c r="A5845" s="356">
        <v>113340</v>
      </c>
      <c r="B5845" s="356">
        <v>878</v>
      </c>
      <c r="C5845" s="356" t="s">
        <v>332</v>
      </c>
      <c r="D5845" s="356">
        <v>8782720</v>
      </c>
      <c r="E5845" s="356" t="s">
        <v>7046</v>
      </c>
      <c r="F5845" s="356"/>
      <c r="G5845" s="355">
        <v>7600</v>
      </c>
    </row>
    <row r="5846" spans="1:7" hidden="1" x14ac:dyDescent="0.3">
      <c r="A5846" s="356">
        <v>113341</v>
      </c>
      <c r="B5846" s="356">
        <v>878</v>
      </c>
      <c r="C5846" s="356" t="s">
        <v>332</v>
      </c>
      <c r="D5846" s="356">
        <v>8782721</v>
      </c>
      <c r="E5846" s="356" t="s">
        <v>7045</v>
      </c>
      <c r="F5846" s="356"/>
      <c r="G5846" s="355">
        <v>8554</v>
      </c>
    </row>
    <row r="5847" spans="1:7" hidden="1" x14ac:dyDescent="0.3">
      <c r="A5847" s="356">
        <v>113343</v>
      </c>
      <c r="B5847" s="356">
        <v>878</v>
      </c>
      <c r="C5847" s="356" t="s">
        <v>332</v>
      </c>
      <c r="D5847" s="356">
        <v>8782723</v>
      </c>
      <c r="E5847" s="356" t="s">
        <v>7044</v>
      </c>
      <c r="F5847" s="356"/>
      <c r="G5847" s="355">
        <v>8583.81</v>
      </c>
    </row>
    <row r="5848" spans="1:7" hidden="1" x14ac:dyDescent="0.3">
      <c r="A5848" s="356">
        <v>113347</v>
      </c>
      <c r="B5848" s="356">
        <v>878</v>
      </c>
      <c r="C5848" s="356" t="s">
        <v>332</v>
      </c>
      <c r="D5848" s="356">
        <v>8783001</v>
      </c>
      <c r="E5848" s="356" t="s">
        <v>7043</v>
      </c>
      <c r="F5848" s="356"/>
      <c r="G5848" s="355">
        <v>4708.75</v>
      </c>
    </row>
    <row r="5849" spans="1:7" hidden="1" x14ac:dyDescent="0.3">
      <c r="A5849" s="356">
        <v>113348</v>
      </c>
      <c r="B5849" s="356">
        <v>878</v>
      </c>
      <c r="C5849" s="356" t="s">
        <v>332</v>
      </c>
      <c r="D5849" s="356">
        <v>8783002</v>
      </c>
      <c r="E5849" s="356" t="s">
        <v>7042</v>
      </c>
      <c r="F5849" s="356"/>
      <c r="G5849" s="355">
        <v>4311.8500000000004</v>
      </c>
    </row>
    <row r="5850" spans="1:7" hidden="1" x14ac:dyDescent="0.3">
      <c r="A5850" s="356">
        <v>113349</v>
      </c>
      <c r="B5850" s="356">
        <v>878</v>
      </c>
      <c r="C5850" s="356" t="s">
        <v>332</v>
      </c>
      <c r="D5850" s="356">
        <v>8783003</v>
      </c>
      <c r="E5850" s="356" t="s">
        <v>7041</v>
      </c>
      <c r="F5850" s="356"/>
      <c r="G5850" s="355">
        <v>4270</v>
      </c>
    </row>
    <row r="5851" spans="1:7" hidden="1" x14ac:dyDescent="0.3">
      <c r="A5851" s="356">
        <v>113350</v>
      </c>
      <c r="B5851" s="356">
        <v>878</v>
      </c>
      <c r="C5851" s="356" t="s">
        <v>332</v>
      </c>
      <c r="D5851" s="356">
        <v>8783004</v>
      </c>
      <c r="E5851" s="356" t="s">
        <v>7040</v>
      </c>
      <c r="F5851" s="356"/>
      <c r="G5851" s="355">
        <v>4630</v>
      </c>
    </row>
    <row r="5852" spans="1:7" hidden="1" x14ac:dyDescent="0.3">
      <c r="A5852" s="356">
        <v>113351</v>
      </c>
      <c r="B5852" s="356">
        <v>878</v>
      </c>
      <c r="C5852" s="356" t="s">
        <v>332</v>
      </c>
      <c r="D5852" s="356">
        <v>8783005</v>
      </c>
      <c r="E5852" s="356" t="s">
        <v>7039</v>
      </c>
      <c r="F5852" s="356" t="s">
        <v>294</v>
      </c>
      <c r="G5852" s="355">
        <v>9178.2999999999993</v>
      </c>
    </row>
    <row r="5853" spans="1:7" hidden="1" x14ac:dyDescent="0.3">
      <c r="A5853" s="356">
        <v>113355</v>
      </c>
      <c r="B5853" s="356">
        <v>878</v>
      </c>
      <c r="C5853" s="356" t="s">
        <v>332</v>
      </c>
      <c r="D5853" s="356">
        <v>8783011</v>
      </c>
      <c r="E5853" s="356" t="s">
        <v>7038</v>
      </c>
      <c r="F5853" s="356"/>
      <c r="G5853" s="355">
        <v>10963.75</v>
      </c>
    </row>
    <row r="5854" spans="1:7" hidden="1" x14ac:dyDescent="0.3">
      <c r="A5854" s="356">
        <v>113357</v>
      </c>
      <c r="B5854" s="356">
        <v>878</v>
      </c>
      <c r="C5854" s="356" t="s">
        <v>332</v>
      </c>
      <c r="D5854" s="356">
        <v>8783013</v>
      </c>
      <c r="E5854" s="356" t="s">
        <v>7037</v>
      </c>
      <c r="F5854" s="356"/>
      <c r="G5854" s="355">
        <v>5710</v>
      </c>
    </row>
    <row r="5855" spans="1:7" hidden="1" x14ac:dyDescent="0.3">
      <c r="A5855" s="356">
        <v>113358</v>
      </c>
      <c r="B5855" s="356">
        <v>878</v>
      </c>
      <c r="C5855" s="356" t="s">
        <v>332</v>
      </c>
      <c r="D5855" s="356">
        <v>8783014</v>
      </c>
      <c r="E5855" s="356" t="s">
        <v>7036</v>
      </c>
      <c r="F5855" s="356"/>
      <c r="G5855" s="355">
        <v>5901.25</v>
      </c>
    </row>
    <row r="5856" spans="1:7" hidden="1" x14ac:dyDescent="0.3">
      <c r="A5856" s="356">
        <v>113359</v>
      </c>
      <c r="B5856" s="356">
        <v>878</v>
      </c>
      <c r="C5856" s="356" t="s">
        <v>332</v>
      </c>
      <c r="D5856" s="356">
        <v>8783015</v>
      </c>
      <c r="E5856" s="356" t="s">
        <v>7035</v>
      </c>
      <c r="F5856" s="356"/>
      <c r="G5856" s="355">
        <v>4888.75</v>
      </c>
    </row>
    <row r="5857" spans="1:7" hidden="1" x14ac:dyDescent="0.3">
      <c r="A5857" s="356">
        <v>113360</v>
      </c>
      <c r="B5857" s="356">
        <v>878</v>
      </c>
      <c r="C5857" s="356" t="s">
        <v>332</v>
      </c>
      <c r="D5857" s="356">
        <v>8783016</v>
      </c>
      <c r="E5857" s="356" t="s">
        <v>7034</v>
      </c>
      <c r="F5857" s="356"/>
      <c r="G5857" s="355">
        <v>5125</v>
      </c>
    </row>
    <row r="5858" spans="1:7" hidden="1" x14ac:dyDescent="0.3">
      <c r="A5858" s="356">
        <v>113361</v>
      </c>
      <c r="B5858" s="356">
        <v>878</v>
      </c>
      <c r="C5858" s="356" t="s">
        <v>332</v>
      </c>
      <c r="D5858" s="356">
        <v>8783017</v>
      </c>
      <c r="E5858" s="356" t="s">
        <v>7033</v>
      </c>
      <c r="F5858" s="356"/>
      <c r="G5858" s="355">
        <v>4911.25</v>
      </c>
    </row>
    <row r="5859" spans="1:7" hidden="1" x14ac:dyDescent="0.3">
      <c r="A5859" s="356">
        <v>113365</v>
      </c>
      <c r="B5859" s="356">
        <v>878</v>
      </c>
      <c r="C5859" s="356" t="s">
        <v>332</v>
      </c>
      <c r="D5859" s="356">
        <v>8783022</v>
      </c>
      <c r="E5859" s="356" t="s">
        <v>7032</v>
      </c>
      <c r="F5859" s="356"/>
      <c r="G5859" s="355">
        <v>5271.25</v>
      </c>
    </row>
    <row r="5860" spans="1:7" hidden="1" x14ac:dyDescent="0.3">
      <c r="A5860" s="356">
        <v>113367</v>
      </c>
      <c r="B5860" s="356">
        <v>878</v>
      </c>
      <c r="C5860" s="356" t="s">
        <v>332</v>
      </c>
      <c r="D5860" s="356">
        <v>8783024</v>
      </c>
      <c r="E5860" s="356" t="s">
        <v>7031</v>
      </c>
      <c r="F5860" s="356"/>
      <c r="G5860" s="355">
        <v>5158.75</v>
      </c>
    </row>
    <row r="5861" spans="1:7" hidden="1" x14ac:dyDescent="0.3">
      <c r="A5861" s="356">
        <v>113368</v>
      </c>
      <c r="B5861" s="356">
        <v>878</v>
      </c>
      <c r="C5861" s="356" t="s">
        <v>332</v>
      </c>
      <c r="D5861" s="356">
        <v>8783025</v>
      </c>
      <c r="E5861" s="356" t="s">
        <v>7030</v>
      </c>
      <c r="F5861" s="356"/>
      <c r="G5861" s="355">
        <v>4945</v>
      </c>
    </row>
    <row r="5862" spans="1:7" hidden="1" x14ac:dyDescent="0.3">
      <c r="A5862" s="356">
        <v>113369</v>
      </c>
      <c r="B5862" s="356">
        <v>878</v>
      </c>
      <c r="C5862" s="356" t="s">
        <v>332</v>
      </c>
      <c r="D5862" s="356">
        <v>8783026</v>
      </c>
      <c r="E5862" s="356" t="s">
        <v>7029</v>
      </c>
      <c r="F5862" s="356"/>
      <c r="G5862" s="355">
        <v>4810</v>
      </c>
    </row>
    <row r="5863" spans="1:7" hidden="1" x14ac:dyDescent="0.3">
      <c r="A5863" s="356">
        <v>113370</v>
      </c>
      <c r="B5863" s="356">
        <v>878</v>
      </c>
      <c r="C5863" s="356" t="s">
        <v>332</v>
      </c>
      <c r="D5863" s="356">
        <v>8783028</v>
      </c>
      <c r="E5863" s="356" t="s">
        <v>7028</v>
      </c>
      <c r="F5863" s="356"/>
      <c r="G5863" s="355">
        <v>5881</v>
      </c>
    </row>
    <row r="5864" spans="1:7" hidden="1" x14ac:dyDescent="0.3">
      <c r="A5864" s="356">
        <v>113371</v>
      </c>
      <c r="B5864" s="356">
        <v>878</v>
      </c>
      <c r="C5864" s="356" t="s">
        <v>332</v>
      </c>
      <c r="D5864" s="356">
        <v>8783053</v>
      </c>
      <c r="E5864" s="356" t="s">
        <v>7027</v>
      </c>
      <c r="F5864" s="356"/>
      <c r="G5864" s="355">
        <v>5023.75</v>
      </c>
    </row>
    <row r="5865" spans="1:7" hidden="1" x14ac:dyDescent="0.3">
      <c r="A5865" s="356">
        <v>113375</v>
      </c>
      <c r="B5865" s="356">
        <v>878</v>
      </c>
      <c r="C5865" s="356" t="s">
        <v>332</v>
      </c>
      <c r="D5865" s="356">
        <v>8783059</v>
      </c>
      <c r="E5865" s="356" t="s">
        <v>7026</v>
      </c>
      <c r="F5865" s="356"/>
      <c r="G5865" s="355">
        <v>5102.5</v>
      </c>
    </row>
    <row r="5866" spans="1:7" hidden="1" x14ac:dyDescent="0.3">
      <c r="A5866" s="356">
        <v>113376</v>
      </c>
      <c r="B5866" s="356">
        <v>878</v>
      </c>
      <c r="C5866" s="356" t="s">
        <v>332</v>
      </c>
      <c r="D5866" s="356">
        <v>8783060</v>
      </c>
      <c r="E5866" s="356" t="s">
        <v>7025</v>
      </c>
      <c r="F5866" s="356"/>
      <c r="G5866" s="355">
        <v>5102.5</v>
      </c>
    </row>
    <row r="5867" spans="1:7" hidden="1" x14ac:dyDescent="0.3">
      <c r="A5867" s="356">
        <v>113377</v>
      </c>
      <c r="B5867" s="356">
        <v>878</v>
      </c>
      <c r="C5867" s="356" t="s">
        <v>332</v>
      </c>
      <c r="D5867" s="356">
        <v>8783061</v>
      </c>
      <c r="E5867" s="356" t="s">
        <v>7024</v>
      </c>
      <c r="F5867" s="356"/>
      <c r="G5867" s="355">
        <v>9455.01</v>
      </c>
    </row>
    <row r="5868" spans="1:7" hidden="1" x14ac:dyDescent="0.3">
      <c r="A5868" s="356">
        <v>113379</v>
      </c>
      <c r="B5868" s="356">
        <v>878</v>
      </c>
      <c r="C5868" s="356" t="s">
        <v>332</v>
      </c>
      <c r="D5868" s="356">
        <v>8783063</v>
      </c>
      <c r="E5868" s="356" t="s">
        <v>7023</v>
      </c>
      <c r="F5868" s="356"/>
      <c r="G5868" s="355">
        <v>6994.3</v>
      </c>
    </row>
    <row r="5869" spans="1:7" hidden="1" x14ac:dyDescent="0.3">
      <c r="A5869" s="356">
        <v>113381</v>
      </c>
      <c r="B5869" s="356">
        <v>878</v>
      </c>
      <c r="C5869" s="356" t="s">
        <v>332</v>
      </c>
      <c r="D5869" s="356">
        <v>8783065</v>
      </c>
      <c r="E5869" s="356" t="s">
        <v>7022</v>
      </c>
      <c r="F5869" s="356"/>
      <c r="G5869" s="355">
        <v>9062.5</v>
      </c>
    </row>
    <row r="5870" spans="1:7" hidden="1" x14ac:dyDescent="0.3">
      <c r="A5870" s="356">
        <v>113382</v>
      </c>
      <c r="B5870" s="356">
        <v>878</v>
      </c>
      <c r="C5870" s="356" t="s">
        <v>332</v>
      </c>
      <c r="D5870" s="356">
        <v>8783066</v>
      </c>
      <c r="E5870" s="356" t="s">
        <v>7021</v>
      </c>
      <c r="F5870" s="356"/>
      <c r="G5870" s="355">
        <v>4382.5</v>
      </c>
    </row>
    <row r="5871" spans="1:7" hidden="1" x14ac:dyDescent="0.3">
      <c r="A5871" s="356">
        <v>113385</v>
      </c>
      <c r="B5871" s="356">
        <v>878</v>
      </c>
      <c r="C5871" s="356" t="s">
        <v>332</v>
      </c>
      <c r="D5871" s="356">
        <v>8783069</v>
      </c>
      <c r="E5871" s="356" t="s">
        <v>1868</v>
      </c>
      <c r="F5871" s="356"/>
      <c r="G5871" s="355">
        <v>8668.75</v>
      </c>
    </row>
    <row r="5872" spans="1:7" hidden="1" x14ac:dyDescent="0.3">
      <c r="A5872" s="356">
        <v>113390</v>
      </c>
      <c r="B5872" s="356">
        <v>880</v>
      </c>
      <c r="C5872" s="356" t="s">
        <v>6971</v>
      </c>
      <c r="D5872" s="356">
        <v>8803103</v>
      </c>
      <c r="E5872" s="356" t="s">
        <v>7020</v>
      </c>
      <c r="F5872" s="356"/>
      <c r="G5872" s="355">
        <v>6594.36</v>
      </c>
    </row>
    <row r="5873" spans="1:7" hidden="1" x14ac:dyDescent="0.3">
      <c r="A5873" s="356">
        <v>113392</v>
      </c>
      <c r="B5873" s="356">
        <v>878</v>
      </c>
      <c r="C5873" s="356" t="s">
        <v>332</v>
      </c>
      <c r="D5873" s="356">
        <v>8783105</v>
      </c>
      <c r="E5873" s="356" t="s">
        <v>7019</v>
      </c>
      <c r="F5873" s="356"/>
      <c r="G5873" s="355">
        <v>8758.75</v>
      </c>
    </row>
    <row r="5874" spans="1:7" hidden="1" x14ac:dyDescent="0.3">
      <c r="A5874" s="356">
        <v>113394</v>
      </c>
      <c r="B5874" s="356">
        <v>878</v>
      </c>
      <c r="C5874" s="356" t="s">
        <v>332</v>
      </c>
      <c r="D5874" s="356">
        <v>8783107</v>
      </c>
      <c r="E5874" s="356" t="s">
        <v>7018</v>
      </c>
      <c r="F5874" s="356"/>
      <c r="G5874" s="355">
        <v>6835.45</v>
      </c>
    </row>
    <row r="5875" spans="1:7" hidden="1" x14ac:dyDescent="0.3">
      <c r="A5875" s="356">
        <v>113398</v>
      </c>
      <c r="B5875" s="356">
        <v>878</v>
      </c>
      <c r="C5875" s="356" t="s">
        <v>332</v>
      </c>
      <c r="D5875" s="356">
        <v>8783112</v>
      </c>
      <c r="E5875" s="356" t="s">
        <v>7017</v>
      </c>
      <c r="F5875" s="356"/>
      <c r="G5875" s="355">
        <v>8455</v>
      </c>
    </row>
    <row r="5876" spans="1:7" hidden="1" x14ac:dyDescent="0.3">
      <c r="A5876" s="356">
        <v>113399</v>
      </c>
      <c r="B5876" s="356">
        <v>878</v>
      </c>
      <c r="C5876" s="356" t="s">
        <v>332</v>
      </c>
      <c r="D5876" s="356">
        <v>8783114</v>
      </c>
      <c r="E5876" s="356" t="s">
        <v>7016</v>
      </c>
      <c r="F5876" s="356"/>
      <c r="G5876" s="355">
        <v>5046.25</v>
      </c>
    </row>
    <row r="5877" spans="1:7" hidden="1" x14ac:dyDescent="0.3">
      <c r="A5877" s="356">
        <v>113407</v>
      </c>
      <c r="B5877" s="356">
        <v>878</v>
      </c>
      <c r="C5877" s="356" t="s">
        <v>332</v>
      </c>
      <c r="D5877" s="356">
        <v>8783128</v>
      </c>
      <c r="E5877" s="356" t="s">
        <v>3168</v>
      </c>
      <c r="F5877" s="356"/>
      <c r="G5877" s="355">
        <v>8853.25</v>
      </c>
    </row>
    <row r="5878" spans="1:7" hidden="1" x14ac:dyDescent="0.3">
      <c r="A5878" s="356">
        <v>113409</v>
      </c>
      <c r="B5878" s="356">
        <v>878</v>
      </c>
      <c r="C5878" s="356" t="s">
        <v>332</v>
      </c>
      <c r="D5878" s="356">
        <v>8783152</v>
      </c>
      <c r="E5878" s="356" t="s">
        <v>7015</v>
      </c>
      <c r="F5878" s="356"/>
      <c r="G5878" s="355">
        <v>4832.5</v>
      </c>
    </row>
    <row r="5879" spans="1:7" hidden="1" x14ac:dyDescent="0.3">
      <c r="A5879" s="356">
        <v>113411</v>
      </c>
      <c r="B5879" s="356">
        <v>878</v>
      </c>
      <c r="C5879" s="356" t="s">
        <v>332</v>
      </c>
      <c r="D5879" s="356">
        <v>8783154</v>
      </c>
      <c r="E5879" s="356" t="s">
        <v>7014</v>
      </c>
      <c r="F5879" s="356"/>
      <c r="G5879" s="355">
        <v>4551.25</v>
      </c>
    </row>
    <row r="5880" spans="1:7" hidden="1" x14ac:dyDescent="0.3">
      <c r="A5880" s="356">
        <v>113416</v>
      </c>
      <c r="B5880" s="356">
        <v>879</v>
      </c>
      <c r="C5880" s="356" t="s">
        <v>530</v>
      </c>
      <c r="D5880" s="356">
        <v>8793159</v>
      </c>
      <c r="E5880" s="356" t="s">
        <v>7013</v>
      </c>
      <c r="F5880" s="356"/>
      <c r="G5880" s="355">
        <v>8938.75</v>
      </c>
    </row>
    <row r="5881" spans="1:7" hidden="1" x14ac:dyDescent="0.3">
      <c r="A5881" s="356">
        <v>113417</v>
      </c>
      <c r="B5881" s="356">
        <v>879</v>
      </c>
      <c r="C5881" s="356" t="s">
        <v>530</v>
      </c>
      <c r="D5881" s="356">
        <v>8793160</v>
      </c>
      <c r="E5881" s="356" t="s">
        <v>7012</v>
      </c>
      <c r="F5881" s="356" t="s">
        <v>294</v>
      </c>
      <c r="G5881" s="355">
        <v>6810.75</v>
      </c>
    </row>
    <row r="5882" spans="1:7" hidden="1" x14ac:dyDescent="0.3">
      <c r="A5882" s="356">
        <v>113418</v>
      </c>
      <c r="B5882" s="356">
        <v>879</v>
      </c>
      <c r="C5882" s="356" t="s">
        <v>530</v>
      </c>
      <c r="D5882" s="356">
        <v>8793161</v>
      </c>
      <c r="E5882" s="356" t="s">
        <v>7011</v>
      </c>
      <c r="F5882" s="356"/>
      <c r="G5882" s="355">
        <v>8014.22</v>
      </c>
    </row>
    <row r="5883" spans="1:7" hidden="1" x14ac:dyDescent="0.3">
      <c r="A5883" s="356">
        <v>113422</v>
      </c>
      <c r="B5883" s="356">
        <v>878</v>
      </c>
      <c r="C5883" s="356" t="s">
        <v>332</v>
      </c>
      <c r="D5883" s="356">
        <v>8783300</v>
      </c>
      <c r="E5883" s="356" t="s">
        <v>7010</v>
      </c>
      <c r="F5883" s="356" t="s">
        <v>294</v>
      </c>
      <c r="G5883" s="355">
        <v>5377.05</v>
      </c>
    </row>
    <row r="5884" spans="1:7" hidden="1" x14ac:dyDescent="0.3">
      <c r="A5884" s="356">
        <v>113425</v>
      </c>
      <c r="B5884" s="356">
        <v>878</v>
      </c>
      <c r="C5884" s="356" t="s">
        <v>332</v>
      </c>
      <c r="D5884" s="356">
        <v>8783304</v>
      </c>
      <c r="E5884" s="356" t="s">
        <v>4817</v>
      </c>
      <c r="F5884" s="356" t="s">
        <v>294</v>
      </c>
      <c r="G5884" s="355">
        <v>8160.37</v>
      </c>
    </row>
    <row r="5885" spans="1:7" hidden="1" x14ac:dyDescent="0.3">
      <c r="A5885" s="356">
        <v>113430</v>
      </c>
      <c r="B5885" s="356">
        <v>878</v>
      </c>
      <c r="C5885" s="356" t="s">
        <v>332</v>
      </c>
      <c r="D5885" s="356">
        <v>8783309</v>
      </c>
      <c r="E5885" s="356" t="s">
        <v>7009</v>
      </c>
      <c r="F5885" s="356" t="s">
        <v>294</v>
      </c>
      <c r="G5885" s="355">
        <v>6725.7</v>
      </c>
    </row>
    <row r="5886" spans="1:7" hidden="1" x14ac:dyDescent="0.3">
      <c r="A5886" s="356">
        <v>113432</v>
      </c>
      <c r="B5886" s="356">
        <v>878</v>
      </c>
      <c r="C5886" s="356" t="s">
        <v>332</v>
      </c>
      <c r="D5886" s="356">
        <v>8783311</v>
      </c>
      <c r="E5886" s="356" t="s">
        <v>7008</v>
      </c>
      <c r="F5886" s="356" t="s">
        <v>294</v>
      </c>
      <c r="G5886" s="355">
        <v>4578.07</v>
      </c>
    </row>
    <row r="5887" spans="1:7" hidden="1" x14ac:dyDescent="0.3">
      <c r="A5887" s="356">
        <v>113433</v>
      </c>
      <c r="B5887" s="356">
        <v>878</v>
      </c>
      <c r="C5887" s="356" t="s">
        <v>332</v>
      </c>
      <c r="D5887" s="356">
        <v>8783312</v>
      </c>
      <c r="E5887" s="356" t="s">
        <v>7007</v>
      </c>
      <c r="F5887" s="356" t="s">
        <v>294</v>
      </c>
      <c r="G5887" s="355">
        <v>6847.2</v>
      </c>
    </row>
    <row r="5888" spans="1:7" hidden="1" x14ac:dyDescent="0.3">
      <c r="A5888" s="356">
        <v>113434</v>
      </c>
      <c r="B5888" s="356">
        <v>878</v>
      </c>
      <c r="C5888" s="356" t="s">
        <v>332</v>
      </c>
      <c r="D5888" s="356">
        <v>8783313</v>
      </c>
      <c r="E5888" s="356" t="s">
        <v>7006</v>
      </c>
      <c r="F5888" s="356" t="s">
        <v>294</v>
      </c>
      <c r="G5888" s="355">
        <v>5328.45</v>
      </c>
    </row>
    <row r="5889" spans="1:7" hidden="1" x14ac:dyDescent="0.3">
      <c r="A5889" s="356">
        <v>113438</v>
      </c>
      <c r="B5889" s="356">
        <v>878</v>
      </c>
      <c r="C5889" s="356" t="s">
        <v>332</v>
      </c>
      <c r="D5889" s="356">
        <v>8783319</v>
      </c>
      <c r="E5889" s="356" t="s">
        <v>7005</v>
      </c>
      <c r="F5889" s="356" t="s">
        <v>294</v>
      </c>
      <c r="G5889" s="355">
        <v>5401.35</v>
      </c>
    </row>
    <row r="5890" spans="1:7" hidden="1" x14ac:dyDescent="0.3">
      <c r="A5890" s="356">
        <v>113440</v>
      </c>
      <c r="B5890" s="356">
        <v>878</v>
      </c>
      <c r="C5890" s="356" t="s">
        <v>332</v>
      </c>
      <c r="D5890" s="356">
        <v>8783321</v>
      </c>
      <c r="E5890" s="356" t="s">
        <v>7004</v>
      </c>
      <c r="F5890" s="356" t="s">
        <v>294</v>
      </c>
      <c r="G5890" s="355">
        <v>6774.3</v>
      </c>
    </row>
    <row r="5891" spans="1:7" hidden="1" x14ac:dyDescent="0.3">
      <c r="A5891" s="356">
        <v>113441</v>
      </c>
      <c r="B5891" s="356">
        <v>878</v>
      </c>
      <c r="C5891" s="356" t="s">
        <v>332</v>
      </c>
      <c r="D5891" s="356">
        <v>8783322</v>
      </c>
      <c r="E5891" s="356" t="s">
        <v>7003</v>
      </c>
      <c r="F5891" s="356" t="s">
        <v>294</v>
      </c>
      <c r="G5891" s="355">
        <v>5177.55</v>
      </c>
    </row>
    <row r="5892" spans="1:7" hidden="1" x14ac:dyDescent="0.3">
      <c r="A5892" s="356">
        <v>113442</v>
      </c>
      <c r="B5892" s="356">
        <v>878</v>
      </c>
      <c r="C5892" s="356" t="s">
        <v>332</v>
      </c>
      <c r="D5892" s="356">
        <v>8783323</v>
      </c>
      <c r="E5892" s="356" t="s">
        <v>7002</v>
      </c>
      <c r="F5892" s="356" t="s">
        <v>294</v>
      </c>
      <c r="G5892" s="355">
        <v>6999.32</v>
      </c>
    </row>
    <row r="5893" spans="1:7" hidden="1" x14ac:dyDescent="0.3">
      <c r="A5893" s="356">
        <v>113445</v>
      </c>
      <c r="B5893" s="356">
        <v>878</v>
      </c>
      <c r="C5893" s="356" t="s">
        <v>332</v>
      </c>
      <c r="D5893" s="356">
        <v>8783328</v>
      </c>
      <c r="E5893" s="356" t="s">
        <v>7001</v>
      </c>
      <c r="F5893" s="356" t="s">
        <v>294</v>
      </c>
      <c r="G5893" s="355">
        <v>9459.4500000000007</v>
      </c>
    </row>
    <row r="5894" spans="1:7" hidden="1" x14ac:dyDescent="0.3">
      <c r="A5894" s="356">
        <v>113449</v>
      </c>
      <c r="B5894" s="356">
        <v>878</v>
      </c>
      <c r="C5894" s="356" t="s">
        <v>332</v>
      </c>
      <c r="D5894" s="356">
        <v>8783453</v>
      </c>
      <c r="E5894" s="356" t="s">
        <v>7000</v>
      </c>
      <c r="F5894" s="356" t="s">
        <v>294</v>
      </c>
      <c r="G5894" s="355">
        <v>4623.75</v>
      </c>
    </row>
    <row r="5895" spans="1:7" hidden="1" x14ac:dyDescent="0.3">
      <c r="A5895" s="356">
        <v>113451</v>
      </c>
      <c r="B5895" s="356">
        <v>878</v>
      </c>
      <c r="C5895" s="356" t="s">
        <v>332</v>
      </c>
      <c r="D5895" s="356">
        <v>8783455</v>
      </c>
      <c r="E5895" s="356" t="s">
        <v>6999</v>
      </c>
      <c r="F5895" s="356" t="s">
        <v>294</v>
      </c>
      <c r="G5895" s="355">
        <v>5134.05</v>
      </c>
    </row>
    <row r="5896" spans="1:7" hidden="1" x14ac:dyDescent="0.3">
      <c r="A5896" s="356">
        <v>113453</v>
      </c>
      <c r="B5896" s="356">
        <v>878</v>
      </c>
      <c r="C5896" s="356" t="s">
        <v>332</v>
      </c>
      <c r="D5896" s="356">
        <v>8783457</v>
      </c>
      <c r="E5896" s="356" t="s">
        <v>6998</v>
      </c>
      <c r="F5896" s="356" t="s">
        <v>294</v>
      </c>
      <c r="G5896" s="355">
        <v>7260.3</v>
      </c>
    </row>
    <row r="5897" spans="1:7" hidden="1" x14ac:dyDescent="0.3">
      <c r="A5897" s="356">
        <v>113454</v>
      </c>
      <c r="B5897" s="356">
        <v>878</v>
      </c>
      <c r="C5897" s="356" t="s">
        <v>332</v>
      </c>
      <c r="D5897" s="356">
        <v>8783459</v>
      </c>
      <c r="E5897" s="356" t="s">
        <v>6997</v>
      </c>
      <c r="F5897" s="356" t="s">
        <v>294</v>
      </c>
      <c r="G5897" s="355">
        <v>6604.2</v>
      </c>
    </row>
    <row r="5898" spans="1:7" hidden="1" x14ac:dyDescent="0.3">
      <c r="A5898" s="356">
        <v>113455</v>
      </c>
      <c r="B5898" s="356">
        <v>878</v>
      </c>
      <c r="C5898" s="356" t="s">
        <v>332</v>
      </c>
      <c r="D5898" s="356">
        <v>8783460</v>
      </c>
      <c r="E5898" s="356" t="s">
        <v>6996</v>
      </c>
      <c r="F5898" s="356" t="s">
        <v>294</v>
      </c>
      <c r="G5898" s="355">
        <v>5607.9</v>
      </c>
    </row>
    <row r="5899" spans="1:7" hidden="1" x14ac:dyDescent="0.3">
      <c r="A5899" s="356">
        <v>113456</v>
      </c>
      <c r="B5899" s="356">
        <v>878</v>
      </c>
      <c r="C5899" s="356" t="s">
        <v>332</v>
      </c>
      <c r="D5899" s="356">
        <v>8783461</v>
      </c>
      <c r="E5899" s="356" t="s">
        <v>6995</v>
      </c>
      <c r="F5899" s="356" t="s">
        <v>294</v>
      </c>
      <c r="G5899" s="355">
        <v>6641.14</v>
      </c>
    </row>
    <row r="5900" spans="1:7" hidden="1" x14ac:dyDescent="0.3">
      <c r="A5900" s="356">
        <v>113457</v>
      </c>
      <c r="B5900" s="356">
        <v>878</v>
      </c>
      <c r="C5900" s="356" t="s">
        <v>332</v>
      </c>
      <c r="D5900" s="356">
        <v>8783462</v>
      </c>
      <c r="E5900" s="356" t="s">
        <v>6994</v>
      </c>
      <c r="F5900" s="356" t="s">
        <v>294</v>
      </c>
      <c r="G5900" s="355">
        <v>5559.3</v>
      </c>
    </row>
    <row r="5901" spans="1:7" hidden="1" x14ac:dyDescent="0.3">
      <c r="A5901" s="356">
        <v>113463</v>
      </c>
      <c r="B5901" s="356">
        <v>878</v>
      </c>
      <c r="C5901" s="356" t="s">
        <v>332</v>
      </c>
      <c r="D5901" s="356">
        <v>8783605</v>
      </c>
      <c r="E5901" s="356" t="s">
        <v>6993</v>
      </c>
      <c r="F5901" s="356" t="s">
        <v>294</v>
      </c>
      <c r="G5901" s="355">
        <v>6348.56</v>
      </c>
    </row>
    <row r="5902" spans="1:7" hidden="1" x14ac:dyDescent="0.3">
      <c r="A5902" s="356">
        <v>113465</v>
      </c>
      <c r="B5902" s="356">
        <v>878</v>
      </c>
      <c r="C5902" s="356" t="s">
        <v>332</v>
      </c>
      <c r="D5902" s="356">
        <v>8783607</v>
      </c>
      <c r="E5902" s="356" t="s">
        <v>6992</v>
      </c>
      <c r="F5902" s="356" t="s">
        <v>294</v>
      </c>
      <c r="G5902" s="355">
        <v>6835.05</v>
      </c>
    </row>
    <row r="5903" spans="1:7" hidden="1" x14ac:dyDescent="0.3">
      <c r="A5903" s="356">
        <v>113477</v>
      </c>
      <c r="B5903" s="356">
        <v>878</v>
      </c>
      <c r="C5903" s="356" t="s">
        <v>332</v>
      </c>
      <c r="D5903" s="356">
        <v>8783620</v>
      </c>
      <c r="E5903" s="356" t="s">
        <v>6991</v>
      </c>
      <c r="F5903" s="356" t="s">
        <v>294</v>
      </c>
      <c r="G5903" s="355">
        <v>7009.52</v>
      </c>
    </row>
    <row r="5904" spans="1:7" hidden="1" x14ac:dyDescent="0.3">
      <c r="A5904" s="356">
        <v>113478</v>
      </c>
      <c r="B5904" s="356">
        <v>878</v>
      </c>
      <c r="C5904" s="356" t="s">
        <v>332</v>
      </c>
      <c r="D5904" s="356">
        <v>8783751</v>
      </c>
      <c r="E5904" s="356" t="s">
        <v>1868</v>
      </c>
      <c r="F5904" s="356" t="s">
        <v>294</v>
      </c>
      <c r="G5904" s="355">
        <v>5632.2</v>
      </c>
    </row>
    <row r="5905" spans="1:7" hidden="1" x14ac:dyDescent="0.3">
      <c r="A5905" s="356">
        <v>113479</v>
      </c>
      <c r="B5905" s="356">
        <v>878</v>
      </c>
      <c r="C5905" s="356" t="s">
        <v>332</v>
      </c>
      <c r="D5905" s="356">
        <v>8783752</v>
      </c>
      <c r="E5905" s="356" t="s">
        <v>1170</v>
      </c>
      <c r="F5905" s="356" t="s">
        <v>294</v>
      </c>
      <c r="G5905" s="355">
        <v>6701.4</v>
      </c>
    </row>
    <row r="5906" spans="1:7" hidden="1" x14ac:dyDescent="0.3">
      <c r="A5906" s="356">
        <v>113483</v>
      </c>
      <c r="B5906" s="356">
        <v>879</v>
      </c>
      <c r="C5906" s="356" t="s">
        <v>530</v>
      </c>
      <c r="D5906" s="356">
        <v>8793757</v>
      </c>
      <c r="E5906" s="356" t="s">
        <v>6990</v>
      </c>
      <c r="F5906" s="356" t="s">
        <v>294</v>
      </c>
      <c r="G5906" s="355">
        <v>5935.95</v>
      </c>
    </row>
    <row r="5907" spans="1:7" hidden="1" x14ac:dyDescent="0.3">
      <c r="A5907" s="356">
        <v>113485</v>
      </c>
      <c r="B5907" s="356">
        <v>879</v>
      </c>
      <c r="C5907" s="356" t="s">
        <v>530</v>
      </c>
      <c r="D5907" s="356">
        <v>8793759</v>
      </c>
      <c r="E5907" s="356" t="s">
        <v>1882</v>
      </c>
      <c r="F5907" s="356" t="s">
        <v>294</v>
      </c>
      <c r="G5907" s="355">
        <v>6618.78</v>
      </c>
    </row>
    <row r="5908" spans="1:7" hidden="1" x14ac:dyDescent="0.3">
      <c r="A5908" s="356">
        <v>113493</v>
      </c>
      <c r="B5908" s="356">
        <v>878</v>
      </c>
      <c r="C5908" s="356" t="s">
        <v>332</v>
      </c>
      <c r="D5908" s="356">
        <v>8783768</v>
      </c>
      <c r="E5908" s="356" t="s">
        <v>6989</v>
      </c>
      <c r="F5908" s="356" t="s">
        <v>294</v>
      </c>
      <c r="G5908" s="355">
        <v>9313.65</v>
      </c>
    </row>
    <row r="5909" spans="1:7" hidden="1" x14ac:dyDescent="0.3">
      <c r="A5909" s="356">
        <v>113495</v>
      </c>
      <c r="B5909" s="356">
        <v>878</v>
      </c>
      <c r="C5909" s="356" t="s">
        <v>332</v>
      </c>
      <c r="D5909" s="356">
        <v>8783772</v>
      </c>
      <c r="E5909" s="356" t="s">
        <v>6988</v>
      </c>
      <c r="F5909" s="356" t="s">
        <v>294</v>
      </c>
      <c r="G5909" s="355">
        <v>4963.95</v>
      </c>
    </row>
    <row r="5910" spans="1:7" hidden="1" x14ac:dyDescent="0.3">
      <c r="A5910" s="356">
        <v>113502</v>
      </c>
      <c r="B5910" s="356">
        <v>878</v>
      </c>
      <c r="C5910" s="356" t="s">
        <v>332</v>
      </c>
      <c r="D5910" s="356">
        <v>8784010</v>
      </c>
      <c r="E5910" s="356" t="s">
        <v>6987</v>
      </c>
      <c r="F5910" s="356"/>
      <c r="G5910" s="355">
        <v>15660.62</v>
      </c>
    </row>
    <row r="5911" spans="1:7" hidden="1" x14ac:dyDescent="0.3">
      <c r="A5911" s="356">
        <v>113503</v>
      </c>
      <c r="B5911" s="356">
        <v>878</v>
      </c>
      <c r="C5911" s="356" t="s">
        <v>332</v>
      </c>
      <c r="D5911" s="356">
        <v>8784011</v>
      </c>
      <c r="E5911" s="356" t="s">
        <v>6986</v>
      </c>
      <c r="F5911" s="356"/>
      <c r="G5911" s="355">
        <v>16960</v>
      </c>
    </row>
    <row r="5912" spans="1:7" hidden="1" x14ac:dyDescent="0.3">
      <c r="A5912" s="357">
        <v>113512</v>
      </c>
      <c r="B5912" s="357">
        <v>878</v>
      </c>
      <c r="C5912" s="357" t="s">
        <v>332</v>
      </c>
      <c r="D5912" s="357">
        <v>8784057</v>
      </c>
      <c r="E5912" s="357" t="s">
        <v>6985</v>
      </c>
      <c r="F5912" s="357"/>
      <c r="G5912" s="358">
        <v>14344.38</v>
      </c>
    </row>
    <row r="5913" spans="1:7" hidden="1" x14ac:dyDescent="0.3">
      <c r="A5913" s="356">
        <v>113520</v>
      </c>
      <c r="B5913" s="356">
        <v>878</v>
      </c>
      <c r="C5913" s="356" t="s">
        <v>332</v>
      </c>
      <c r="D5913" s="356">
        <v>8784109</v>
      </c>
      <c r="E5913" s="356" t="s">
        <v>6984</v>
      </c>
      <c r="F5913" s="356"/>
      <c r="G5913" s="355">
        <v>21735.62</v>
      </c>
    </row>
    <row r="5914" spans="1:7" hidden="1" x14ac:dyDescent="0.3">
      <c r="A5914" s="356">
        <v>113526</v>
      </c>
      <c r="B5914" s="356">
        <v>880</v>
      </c>
      <c r="C5914" s="356" t="s">
        <v>6971</v>
      </c>
      <c r="D5914" s="356">
        <v>8804117</v>
      </c>
      <c r="E5914" s="356" t="s">
        <v>6983</v>
      </c>
      <c r="F5914" s="356"/>
      <c r="G5914" s="355">
        <v>21285.62</v>
      </c>
    </row>
    <row r="5915" spans="1:7" hidden="1" x14ac:dyDescent="0.3">
      <c r="A5915" s="356">
        <v>113532</v>
      </c>
      <c r="B5915" s="356">
        <v>879</v>
      </c>
      <c r="C5915" s="356" t="s">
        <v>530</v>
      </c>
      <c r="D5915" s="356">
        <v>8794155</v>
      </c>
      <c r="E5915" s="356" t="s">
        <v>6982</v>
      </c>
      <c r="F5915" s="356"/>
      <c r="G5915" s="355">
        <v>18141.25</v>
      </c>
    </row>
    <row r="5916" spans="1:7" hidden="1" x14ac:dyDescent="0.3">
      <c r="A5916" s="356">
        <v>113533</v>
      </c>
      <c r="B5916" s="356">
        <v>879</v>
      </c>
      <c r="C5916" s="356" t="s">
        <v>530</v>
      </c>
      <c r="D5916" s="356">
        <v>8794172</v>
      </c>
      <c r="E5916" s="356" t="s">
        <v>6981</v>
      </c>
      <c r="F5916" s="356"/>
      <c r="G5916" s="355">
        <v>16926.25</v>
      </c>
    </row>
    <row r="5917" spans="1:7" hidden="1" x14ac:dyDescent="0.3">
      <c r="A5917" s="356">
        <v>113548</v>
      </c>
      <c r="B5917" s="356">
        <v>878</v>
      </c>
      <c r="C5917" s="356" t="s">
        <v>332</v>
      </c>
      <c r="D5917" s="356">
        <v>8784192</v>
      </c>
      <c r="E5917" s="356" t="s">
        <v>6980</v>
      </c>
      <c r="F5917" s="356"/>
      <c r="G5917" s="355">
        <v>24520</v>
      </c>
    </row>
    <row r="5918" spans="1:7" hidden="1" x14ac:dyDescent="0.3">
      <c r="A5918" s="356">
        <v>113551</v>
      </c>
      <c r="B5918" s="356">
        <v>880</v>
      </c>
      <c r="C5918" s="356" t="s">
        <v>6971</v>
      </c>
      <c r="D5918" s="356">
        <v>8804601</v>
      </c>
      <c r="E5918" s="356" t="s">
        <v>6979</v>
      </c>
      <c r="F5918" s="356" t="s">
        <v>294</v>
      </c>
      <c r="G5918" s="355">
        <v>20904.75</v>
      </c>
    </row>
    <row r="5919" spans="1:7" hidden="1" x14ac:dyDescent="0.3">
      <c r="A5919" s="356">
        <v>113553</v>
      </c>
      <c r="B5919" s="356">
        <v>878</v>
      </c>
      <c r="C5919" s="356" t="s">
        <v>332</v>
      </c>
      <c r="D5919" s="356">
        <v>8784607</v>
      </c>
      <c r="E5919" s="356" t="s">
        <v>6978</v>
      </c>
      <c r="F5919" s="356" t="s">
        <v>294</v>
      </c>
      <c r="G5919" s="355">
        <v>27465.75</v>
      </c>
    </row>
    <row r="5920" spans="1:7" hidden="1" x14ac:dyDescent="0.3">
      <c r="A5920" s="356">
        <v>113633</v>
      </c>
      <c r="B5920" s="356">
        <v>878</v>
      </c>
      <c r="C5920" s="356" t="s">
        <v>332</v>
      </c>
      <c r="D5920" s="356">
        <v>8787002</v>
      </c>
      <c r="E5920" s="356" t="s">
        <v>6977</v>
      </c>
      <c r="F5920" s="356"/>
      <c r="G5920" s="355">
        <v>10615</v>
      </c>
    </row>
    <row r="5921" spans="1:7" hidden="1" x14ac:dyDescent="0.3">
      <c r="A5921" s="356">
        <v>113634</v>
      </c>
      <c r="B5921" s="356">
        <v>878</v>
      </c>
      <c r="C5921" s="356" t="s">
        <v>332</v>
      </c>
      <c r="D5921" s="356">
        <v>8787005</v>
      </c>
      <c r="E5921" s="356" t="s">
        <v>6976</v>
      </c>
      <c r="F5921" s="356"/>
      <c r="G5921" s="355">
        <v>8286.25</v>
      </c>
    </row>
    <row r="5922" spans="1:7" hidden="1" x14ac:dyDescent="0.3">
      <c r="A5922" s="356">
        <v>113635</v>
      </c>
      <c r="B5922" s="356">
        <v>878</v>
      </c>
      <c r="C5922" s="356" t="s">
        <v>332</v>
      </c>
      <c r="D5922" s="356">
        <v>8787006</v>
      </c>
      <c r="E5922" s="356" t="s">
        <v>6975</v>
      </c>
      <c r="F5922" s="356"/>
      <c r="G5922" s="355">
        <v>7915</v>
      </c>
    </row>
    <row r="5923" spans="1:7" hidden="1" x14ac:dyDescent="0.3">
      <c r="A5923" s="356">
        <v>113636</v>
      </c>
      <c r="B5923" s="356">
        <v>878</v>
      </c>
      <c r="C5923" s="356" t="s">
        <v>332</v>
      </c>
      <c r="D5923" s="356">
        <v>8787008</v>
      </c>
      <c r="E5923" s="356" t="s">
        <v>6974</v>
      </c>
      <c r="F5923" s="356"/>
      <c r="G5923" s="355">
        <v>6666.25</v>
      </c>
    </row>
    <row r="5924" spans="1:7" hidden="1" x14ac:dyDescent="0.3">
      <c r="A5924" s="356">
        <v>113637</v>
      </c>
      <c r="B5924" s="356">
        <v>878</v>
      </c>
      <c r="C5924" s="356" t="s">
        <v>332</v>
      </c>
      <c r="D5924" s="356">
        <v>8787020</v>
      </c>
      <c r="E5924" s="356" t="s">
        <v>6973</v>
      </c>
      <c r="F5924" s="356"/>
      <c r="G5924" s="355">
        <v>8083.75</v>
      </c>
    </row>
    <row r="5925" spans="1:7" hidden="1" x14ac:dyDescent="0.3">
      <c r="A5925" s="356">
        <v>113638</v>
      </c>
      <c r="B5925" s="356">
        <v>878</v>
      </c>
      <c r="C5925" s="356" t="s">
        <v>332</v>
      </c>
      <c r="D5925" s="356">
        <v>8787021</v>
      </c>
      <c r="E5925" s="356" t="s">
        <v>6972</v>
      </c>
      <c r="F5925" s="356"/>
      <c r="G5925" s="355">
        <v>8792.5</v>
      </c>
    </row>
    <row r="5926" spans="1:7" hidden="1" x14ac:dyDescent="0.3">
      <c r="A5926" s="357">
        <v>113641</v>
      </c>
      <c r="B5926" s="357">
        <v>880</v>
      </c>
      <c r="C5926" s="357" t="s">
        <v>6971</v>
      </c>
      <c r="D5926" s="357">
        <v>8807042</v>
      </c>
      <c r="E5926" s="357" t="s">
        <v>4097</v>
      </c>
      <c r="F5926" s="357"/>
      <c r="G5926" s="358">
        <v>11944.75</v>
      </c>
    </row>
    <row r="5927" spans="1:7" hidden="1" x14ac:dyDescent="0.3">
      <c r="A5927" s="356">
        <v>113643</v>
      </c>
      <c r="B5927" s="356">
        <v>878</v>
      </c>
      <c r="C5927" s="356" t="s">
        <v>332</v>
      </c>
      <c r="D5927" s="356">
        <v>8787044</v>
      </c>
      <c r="E5927" s="356" t="s">
        <v>6970</v>
      </c>
      <c r="F5927" s="356"/>
      <c r="G5927" s="355">
        <v>8016.25</v>
      </c>
    </row>
    <row r="5928" spans="1:7" hidden="1" x14ac:dyDescent="0.3">
      <c r="A5928" s="356">
        <v>113644</v>
      </c>
      <c r="B5928" s="356">
        <v>879</v>
      </c>
      <c r="C5928" s="356" t="s">
        <v>530</v>
      </c>
      <c r="D5928" s="356">
        <v>8797062</v>
      </c>
      <c r="E5928" s="356" t="s">
        <v>1127</v>
      </c>
      <c r="F5928" s="356"/>
      <c r="G5928" s="355">
        <v>6882.25</v>
      </c>
    </row>
    <row r="5929" spans="1:7" hidden="1" x14ac:dyDescent="0.3">
      <c r="A5929" s="356">
        <v>113645</v>
      </c>
      <c r="B5929" s="356">
        <v>879</v>
      </c>
      <c r="C5929" s="356" t="s">
        <v>530</v>
      </c>
      <c r="D5929" s="356">
        <v>8797063</v>
      </c>
      <c r="E5929" s="356" t="s">
        <v>6969</v>
      </c>
      <c r="F5929" s="356"/>
      <c r="G5929" s="355">
        <v>6970</v>
      </c>
    </row>
    <row r="5930" spans="1:7" hidden="1" x14ac:dyDescent="0.3">
      <c r="A5930" s="356">
        <v>113648</v>
      </c>
      <c r="B5930" s="356">
        <v>879</v>
      </c>
      <c r="C5930" s="356" t="s">
        <v>530</v>
      </c>
      <c r="D5930" s="356">
        <v>8797066</v>
      </c>
      <c r="E5930" s="356" t="s">
        <v>6968</v>
      </c>
      <c r="F5930" s="356"/>
      <c r="G5930" s="355">
        <v>7273.75</v>
      </c>
    </row>
    <row r="5931" spans="1:7" hidden="1" x14ac:dyDescent="0.3">
      <c r="A5931" s="356">
        <v>113649</v>
      </c>
      <c r="B5931" s="356">
        <v>879</v>
      </c>
      <c r="C5931" s="356" t="s">
        <v>530</v>
      </c>
      <c r="D5931" s="356">
        <v>8797067</v>
      </c>
      <c r="E5931" s="356" t="s">
        <v>6967</v>
      </c>
      <c r="F5931" s="356"/>
      <c r="G5931" s="355">
        <v>7543.75</v>
      </c>
    </row>
    <row r="5932" spans="1:7" hidden="1" x14ac:dyDescent="0.3">
      <c r="A5932" s="356">
        <v>113650</v>
      </c>
      <c r="B5932" s="356">
        <v>879</v>
      </c>
      <c r="C5932" s="356" t="s">
        <v>530</v>
      </c>
      <c r="D5932" s="356">
        <v>8797068</v>
      </c>
      <c r="E5932" s="356" t="s">
        <v>6966</v>
      </c>
      <c r="F5932" s="356"/>
      <c r="G5932" s="355">
        <v>7510</v>
      </c>
    </row>
    <row r="5933" spans="1:7" hidden="1" x14ac:dyDescent="0.3">
      <c r="A5933" s="356">
        <v>113651</v>
      </c>
      <c r="B5933" s="356">
        <v>879</v>
      </c>
      <c r="C5933" s="356" t="s">
        <v>530</v>
      </c>
      <c r="D5933" s="356">
        <v>8797069</v>
      </c>
      <c r="E5933" s="356" t="s">
        <v>6965</v>
      </c>
      <c r="F5933" s="356"/>
      <c r="G5933" s="355">
        <v>7424.95</v>
      </c>
    </row>
    <row r="5934" spans="1:7" hidden="1" x14ac:dyDescent="0.3">
      <c r="A5934" s="356">
        <v>113656</v>
      </c>
      <c r="B5934" s="356">
        <v>878</v>
      </c>
      <c r="C5934" s="356" t="s">
        <v>332</v>
      </c>
      <c r="D5934" s="356">
        <v>8787087</v>
      </c>
      <c r="E5934" s="356" t="s">
        <v>6964</v>
      </c>
      <c r="F5934" s="356"/>
      <c r="G5934" s="355">
        <v>9602.5</v>
      </c>
    </row>
    <row r="5935" spans="1:7" hidden="1" x14ac:dyDescent="0.3">
      <c r="A5935" s="356">
        <v>113659</v>
      </c>
      <c r="B5935" s="356">
        <v>838</v>
      </c>
      <c r="C5935" s="356" t="s">
        <v>636</v>
      </c>
      <c r="D5935" s="356">
        <v>8382002</v>
      </c>
      <c r="E5935" s="356" t="s">
        <v>1847</v>
      </c>
      <c r="F5935" s="356"/>
      <c r="G5935" s="355">
        <v>6711.25</v>
      </c>
    </row>
    <row r="5936" spans="1:7" hidden="1" x14ac:dyDescent="0.3">
      <c r="A5936" s="356">
        <v>113661</v>
      </c>
      <c r="B5936" s="356">
        <v>838</v>
      </c>
      <c r="C5936" s="356" t="s">
        <v>636</v>
      </c>
      <c r="D5936" s="356">
        <v>8382005</v>
      </c>
      <c r="E5936" s="356" t="s">
        <v>6963</v>
      </c>
      <c r="F5936" s="356"/>
      <c r="G5936" s="355">
        <v>5586.25</v>
      </c>
    </row>
    <row r="5937" spans="1:7" hidden="1" x14ac:dyDescent="0.3">
      <c r="A5937" s="356">
        <v>113662</v>
      </c>
      <c r="B5937" s="356">
        <v>838</v>
      </c>
      <c r="C5937" s="356" t="s">
        <v>636</v>
      </c>
      <c r="D5937" s="356">
        <v>8382008</v>
      </c>
      <c r="E5937" s="356" t="s">
        <v>6962</v>
      </c>
      <c r="F5937" s="356"/>
      <c r="G5937" s="355">
        <v>5586.25</v>
      </c>
    </row>
    <row r="5938" spans="1:7" hidden="1" x14ac:dyDescent="0.3">
      <c r="A5938" s="356">
        <v>113663</v>
      </c>
      <c r="B5938" s="356">
        <v>838</v>
      </c>
      <c r="C5938" s="356" t="s">
        <v>636</v>
      </c>
      <c r="D5938" s="356">
        <v>8382009</v>
      </c>
      <c r="E5938" s="356" t="s">
        <v>6961</v>
      </c>
      <c r="F5938" s="356"/>
      <c r="G5938" s="355">
        <v>4481.95</v>
      </c>
    </row>
    <row r="5939" spans="1:7" hidden="1" x14ac:dyDescent="0.3">
      <c r="A5939" s="356">
        <v>113666</v>
      </c>
      <c r="B5939" s="356">
        <v>838</v>
      </c>
      <c r="C5939" s="356" t="s">
        <v>636</v>
      </c>
      <c r="D5939" s="356">
        <v>8382017</v>
      </c>
      <c r="E5939" s="356" t="s">
        <v>6960</v>
      </c>
      <c r="F5939" s="356"/>
      <c r="G5939" s="355">
        <v>8050</v>
      </c>
    </row>
    <row r="5940" spans="1:7" hidden="1" x14ac:dyDescent="0.3">
      <c r="A5940" s="356">
        <v>113667</v>
      </c>
      <c r="B5940" s="356">
        <v>838</v>
      </c>
      <c r="C5940" s="356" t="s">
        <v>636</v>
      </c>
      <c r="D5940" s="356">
        <v>8382020</v>
      </c>
      <c r="E5940" s="356" t="s">
        <v>6959</v>
      </c>
      <c r="F5940" s="356"/>
      <c r="G5940" s="355">
        <v>7780</v>
      </c>
    </row>
    <row r="5941" spans="1:7" hidden="1" x14ac:dyDescent="0.3">
      <c r="A5941" s="356">
        <v>113669</v>
      </c>
      <c r="B5941" s="356">
        <v>838</v>
      </c>
      <c r="C5941" s="356" t="s">
        <v>636</v>
      </c>
      <c r="D5941" s="356">
        <v>8382022</v>
      </c>
      <c r="E5941" s="356" t="s">
        <v>6958</v>
      </c>
      <c r="F5941" s="356"/>
      <c r="G5941" s="355">
        <v>5068.75</v>
      </c>
    </row>
    <row r="5942" spans="1:7" hidden="1" x14ac:dyDescent="0.3">
      <c r="A5942" s="356">
        <v>113674</v>
      </c>
      <c r="B5942" s="356">
        <v>838</v>
      </c>
      <c r="C5942" s="356" t="s">
        <v>636</v>
      </c>
      <c r="D5942" s="356">
        <v>8382030</v>
      </c>
      <c r="E5942" s="356" t="s">
        <v>6957</v>
      </c>
      <c r="F5942" s="356"/>
      <c r="G5942" s="355">
        <v>4843.75</v>
      </c>
    </row>
    <row r="5943" spans="1:7" hidden="1" x14ac:dyDescent="0.3">
      <c r="A5943" s="356">
        <v>113675</v>
      </c>
      <c r="B5943" s="356">
        <v>838</v>
      </c>
      <c r="C5943" s="356" t="s">
        <v>636</v>
      </c>
      <c r="D5943" s="356">
        <v>8382032</v>
      </c>
      <c r="E5943" s="356" t="s">
        <v>6956</v>
      </c>
      <c r="F5943" s="356"/>
      <c r="G5943" s="355">
        <v>5485</v>
      </c>
    </row>
    <row r="5944" spans="1:7" hidden="1" x14ac:dyDescent="0.3">
      <c r="A5944" s="356">
        <v>113676</v>
      </c>
      <c r="B5944" s="356">
        <v>838</v>
      </c>
      <c r="C5944" s="356" t="s">
        <v>636</v>
      </c>
      <c r="D5944" s="356">
        <v>8382034</v>
      </c>
      <c r="E5944" s="356" t="s">
        <v>6955</v>
      </c>
      <c r="F5944" s="356"/>
      <c r="G5944" s="355">
        <v>6148.75</v>
      </c>
    </row>
    <row r="5945" spans="1:7" hidden="1" x14ac:dyDescent="0.3">
      <c r="A5945" s="356">
        <v>113677</v>
      </c>
      <c r="B5945" s="356">
        <v>838</v>
      </c>
      <c r="C5945" s="356" t="s">
        <v>636</v>
      </c>
      <c r="D5945" s="356">
        <v>8382035</v>
      </c>
      <c r="E5945" s="356" t="s">
        <v>6954</v>
      </c>
      <c r="F5945" s="356"/>
      <c r="G5945" s="355">
        <v>6047.5</v>
      </c>
    </row>
    <row r="5946" spans="1:7" hidden="1" x14ac:dyDescent="0.3">
      <c r="A5946" s="356">
        <v>113679</v>
      </c>
      <c r="B5946" s="356">
        <v>838</v>
      </c>
      <c r="C5946" s="356" t="s">
        <v>636</v>
      </c>
      <c r="D5946" s="356">
        <v>8382040</v>
      </c>
      <c r="E5946" s="356" t="s">
        <v>6953</v>
      </c>
      <c r="F5946" s="356"/>
      <c r="G5946" s="355">
        <v>7285</v>
      </c>
    </row>
    <row r="5947" spans="1:7" hidden="1" x14ac:dyDescent="0.3">
      <c r="A5947" s="356">
        <v>113682</v>
      </c>
      <c r="B5947" s="356">
        <v>838</v>
      </c>
      <c r="C5947" s="356" t="s">
        <v>636</v>
      </c>
      <c r="D5947" s="356">
        <v>8382045</v>
      </c>
      <c r="E5947" s="356" t="s">
        <v>6952</v>
      </c>
      <c r="F5947" s="356"/>
      <c r="G5947" s="355">
        <v>7476.25</v>
      </c>
    </row>
    <row r="5948" spans="1:7" hidden="1" x14ac:dyDescent="0.3">
      <c r="A5948" s="356">
        <v>113684</v>
      </c>
      <c r="B5948" s="356">
        <v>838</v>
      </c>
      <c r="C5948" s="356" t="s">
        <v>636</v>
      </c>
      <c r="D5948" s="356">
        <v>8382050</v>
      </c>
      <c r="E5948" s="356" t="s">
        <v>6951</v>
      </c>
      <c r="F5948" s="356"/>
      <c r="G5948" s="355">
        <v>7408.75</v>
      </c>
    </row>
    <row r="5949" spans="1:7" hidden="1" x14ac:dyDescent="0.3">
      <c r="A5949" s="356">
        <v>113713</v>
      </c>
      <c r="B5949" s="356">
        <v>838</v>
      </c>
      <c r="C5949" s="356" t="s">
        <v>636</v>
      </c>
      <c r="D5949" s="356">
        <v>8382209</v>
      </c>
      <c r="E5949" s="356" t="s">
        <v>6950</v>
      </c>
      <c r="F5949" s="356"/>
      <c r="G5949" s="355">
        <v>7339.9</v>
      </c>
    </row>
    <row r="5950" spans="1:7" hidden="1" x14ac:dyDescent="0.3">
      <c r="A5950" s="356">
        <v>113716</v>
      </c>
      <c r="B5950" s="356">
        <v>838</v>
      </c>
      <c r="C5950" s="356" t="s">
        <v>636</v>
      </c>
      <c r="D5950" s="356">
        <v>8382213</v>
      </c>
      <c r="E5950" s="356" t="s">
        <v>6949</v>
      </c>
      <c r="F5950" s="356"/>
      <c r="G5950" s="355">
        <v>7694.05</v>
      </c>
    </row>
    <row r="5951" spans="1:7" hidden="1" x14ac:dyDescent="0.3">
      <c r="A5951" s="356">
        <v>113717</v>
      </c>
      <c r="B5951" s="356">
        <v>838</v>
      </c>
      <c r="C5951" s="356" t="s">
        <v>636</v>
      </c>
      <c r="D5951" s="356">
        <v>8382214</v>
      </c>
      <c r="E5951" s="356" t="s">
        <v>6948</v>
      </c>
      <c r="F5951" s="356"/>
      <c r="G5951" s="355">
        <v>9006.25</v>
      </c>
    </row>
    <row r="5952" spans="1:7" hidden="1" x14ac:dyDescent="0.3">
      <c r="A5952" s="356">
        <v>113719</v>
      </c>
      <c r="B5952" s="356">
        <v>838</v>
      </c>
      <c r="C5952" s="356" t="s">
        <v>636</v>
      </c>
      <c r="D5952" s="356">
        <v>8382216</v>
      </c>
      <c r="E5952" s="356" t="s">
        <v>6947</v>
      </c>
      <c r="F5952" s="356"/>
      <c r="G5952" s="355">
        <v>6407.5</v>
      </c>
    </row>
    <row r="5953" spans="1:7" hidden="1" x14ac:dyDescent="0.3">
      <c r="A5953" s="356">
        <v>113734</v>
      </c>
      <c r="B5953" s="356">
        <v>839</v>
      </c>
      <c r="C5953" s="356" t="s">
        <v>756</v>
      </c>
      <c r="D5953" s="356">
        <v>8392241</v>
      </c>
      <c r="E5953" s="356" t="s">
        <v>6946</v>
      </c>
      <c r="F5953" s="356"/>
      <c r="G5953" s="355">
        <v>8027.5</v>
      </c>
    </row>
    <row r="5954" spans="1:7" hidden="1" x14ac:dyDescent="0.3">
      <c r="A5954" s="356">
        <v>113736</v>
      </c>
      <c r="B5954" s="356">
        <v>839</v>
      </c>
      <c r="C5954" s="356" t="s">
        <v>756</v>
      </c>
      <c r="D5954" s="356">
        <v>8392243</v>
      </c>
      <c r="E5954" s="356" t="s">
        <v>6945</v>
      </c>
      <c r="F5954" s="356"/>
      <c r="G5954" s="355">
        <v>7397.5</v>
      </c>
    </row>
    <row r="5955" spans="1:7" hidden="1" x14ac:dyDescent="0.3">
      <c r="A5955" s="356">
        <v>113738</v>
      </c>
      <c r="B5955" s="356">
        <v>839</v>
      </c>
      <c r="C5955" s="356" t="s">
        <v>756</v>
      </c>
      <c r="D5955" s="356">
        <v>8392245</v>
      </c>
      <c r="E5955" s="356" t="s">
        <v>6944</v>
      </c>
      <c r="F5955" s="356"/>
      <c r="G5955" s="355">
        <v>6025</v>
      </c>
    </row>
    <row r="5956" spans="1:7" hidden="1" x14ac:dyDescent="0.3">
      <c r="A5956" s="356">
        <v>113740</v>
      </c>
      <c r="B5956" s="356">
        <v>839</v>
      </c>
      <c r="C5956" s="356" t="s">
        <v>756</v>
      </c>
      <c r="D5956" s="356">
        <v>8392247</v>
      </c>
      <c r="E5956" s="356" t="s">
        <v>6943</v>
      </c>
      <c r="F5956" s="356"/>
      <c r="G5956" s="355">
        <v>6970</v>
      </c>
    </row>
    <row r="5957" spans="1:7" hidden="1" x14ac:dyDescent="0.3">
      <c r="A5957" s="356">
        <v>113743</v>
      </c>
      <c r="B5957" s="356">
        <v>838</v>
      </c>
      <c r="C5957" s="356" t="s">
        <v>636</v>
      </c>
      <c r="D5957" s="356">
        <v>8382253</v>
      </c>
      <c r="E5957" s="356" t="s">
        <v>6942</v>
      </c>
      <c r="F5957" s="356"/>
      <c r="G5957" s="355">
        <v>6148.75</v>
      </c>
    </row>
    <row r="5958" spans="1:7" hidden="1" x14ac:dyDescent="0.3">
      <c r="A5958" s="356">
        <v>113747</v>
      </c>
      <c r="B5958" s="356">
        <v>838</v>
      </c>
      <c r="C5958" s="356" t="s">
        <v>636</v>
      </c>
      <c r="D5958" s="356">
        <v>8382262</v>
      </c>
      <c r="E5958" s="356" t="s">
        <v>6941</v>
      </c>
      <c r="F5958" s="356"/>
      <c r="G5958" s="355">
        <v>5766.25</v>
      </c>
    </row>
    <row r="5959" spans="1:7" hidden="1" x14ac:dyDescent="0.3">
      <c r="A5959" s="356">
        <v>113753</v>
      </c>
      <c r="B5959" s="356">
        <v>838</v>
      </c>
      <c r="C5959" s="356" t="s">
        <v>636</v>
      </c>
      <c r="D5959" s="356">
        <v>8383001</v>
      </c>
      <c r="E5959" s="356" t="s">
        <v>6940</v>
      </c>
      <c r="F5959" s="356" t="s">
        <v>294</v>
      </c>
      <c r="G5959" s="355">
        <v>6835.05</v>
      </c>
    </row>
    <row r="5960" spans="1:7" hidden="1" x14ac:dyDescent="0.3">
      <c r="A5960" s="356">
        <v>113756</v>
      </c>
      <c r="B5960" s="356">
        <v>838</v>
      </c>
      <c r="C5960" s="356" t="s">
        <v>636</v>
      </c>
      <c r="D5960" s="356">
        <v>8383005</v>
      </c>
      <c r="E5960" s="356" t="s">
        <v>6939</v>
      </c>
      <c r="F5960" s="356" t="s">
        <v>294</v>
      </c>
      <c r="G5960" s="355">
        <v>5680.8</v>
      </c>
    </row>
    <row r="5961" spans="1:7" hidden="1" x14ac:dyDescent="0.3">
      <c r="A5961" s="356">
        <v>113759</v>
      </c>
      <c r="B5961" s="356">
        <v>838</v>
      </c>
      <c r="C5961" s="356" t="s">
        <v>636</v>
      </c>
      <c r="D5961" s="356">
        <v>8383009</v>
      </c>
      <c r="E5961" s="356" t="s">
        <v>6938</v>
      </c>
      <c r="F5961" s="356"/>
      <c r="G5961" s="355">
        <v>4641.25</v>
      </c>
    </row>
    <row r="5962" spans="1:7" hidden="1" x14ac:dyDescent="0.3">
      <c r="A5962" s="356">
        <v>113761</v>
      </c>
      <c r="B5962" s="356">
        <v>838</v>
      </c>
      <c r="C5962" s="356" t="s">
        <v>636</v>
      </c>
      <c r="D5962" s="356">
        <v>8383017</v>
      </c>
      <c r="E5962" s="356" t="s">
        <v>6937</v>
      </c>
      <c r="F5962" s="356"/>
      <c r="G5962" s="355">
        <v>5338.75</v>
      </c>
    </row>
    <row r="5963" spans="1:7" hidden="1" x14ac:dyDescent="0.3">
      <c r="A5963" s="356">
        <v>113762</v>
      </c>
      <c r="B5963" s="356">
        <v>838</v>
      </c>
      <c r="C5963" s="356" t="s">
        <v>636</v>
      </c>
      <c r="D5963" s="356">
        <v>8383021</v>
      </c>
      <c r="E5963" s="356" t="s">
        <v>6936</v>
      </c>
      <c r="F5963" s="356"/>
      <c r="G5963" s="355">
        <v>5743.75</v>
      </c>
    </row>
    <row r="5964" spans="1:7" hidden="1" x14ac:dyDescent="0.3">
      <c r="A5964" s="356">
        <v>113767</v>
      </c>
      <c r="B5964" s="356">
        <v>838</v>
      </c>
      <c r="C5964" s="356" t="s">
        <v>636</v>
      </c>
      <c r="D5964" s="356">
        <v>8383030</v>
      </c>
      <c r="E5964" s="356" t="s">
        <v>6935</v>
      </c>
      <c r="F5964" s="356"/>
      <c r="G5964" s="355">
        <v>4554.62</v>
      </c>
    </row>
    <row r="5965" spans="1:7" hidden="1" x14ac:dyDescent="0.3">
      <c r="A5965" s="356">
        <v>113772</v>
      </c>
      <c r="B5965" s="356">
        <v>838</v>
      </c>
      <c r="C5965" s="356" t="s">
        <v>636</v>
      </c>
      <c r="D5965" s="356">
        <v>8383045</v>
      </c>
      <c r="E5965" s="356" t="s">
        <v>6934</v>
      </c>
      <c r="F5965" s="356"/>
      <c r="G5965" s="355">
        <v>5080</v>
      </c>
    </row>
    <row r="5966" spans="1:7" hidden="1" x14ac:dyDescent="0.3">
      <c r="A5966" s="356">
        <v>113774</v>
      </c>
      <c r="B5966" s="356">
        <v>838</v>
      </c>
      <c r="C5966" s="356" t="s">
        <v>636</v>
      </c>
      <c r="D5966" s="356">
        <v>8383047</v>
      </c>
      <c r="E5966" s="356" t="s">
        <v>6933</v>
      </c>
      <c r="F5966" s="356"/>
      <c r="G5966" s="355">
        <v>6317.5</v>
      </c>
    </row>
    <row r="5967" spans="1:7" hidden="1" x14ac:dyDescent="0.3">
      <c r="A5967" s="356">
        <v>113777</v>
      </c>
      <c r="B5967" s="356">
        <v>838</v>
      </c>
      <c r="C5967" s="356" t="s">
        <v>636</v>
      </c>
      <c r="D5967" s="356">
        <v>8383051</v>
      </c>
      <c r="E5967" s="356" t="s">
        <v>6932</v>
      </c>
      <c r="F5967" s="356"/>
      <c r="G5967" s="355">
        <v>5147.5</v>
      </c>
    </row>
    <row r="5968" spans="1:7" hidden="1" x14ac:dyDescent="0.3">
      <c r="A5968" s="356">
        <v>113784</v>
      </c>
      <c r="B5968" s="356">
        <v>838</v>
      </c>
      <c r="C5968" s="356" t="s">
        <v>636</v>
      </c>
      <c r="D5968" s="356">
        <v>8383157</v>
      </c>
      <c r="E5968" s="356" t="s">
        <v>6931</v>
      </c>
      <c r="F5968" s="356"/>
      <c r="G5968" s="355">
        <v>6036.25</v>
      </c>
    </row>
    <row r="5969" spans="1:7" hidden="1" x14ac:dyDescent="0.3">
      <c r="A5969" s="356">
        <v>113787</v>
      </c>
      <c r="B5969" s="356">
        <v>838</v>
      </c>
      <c r="C5969" s="356" t="s">
        <v>636</v>
      </c>
      <c r="D5969" s="356">
        <v>8383202</v>
      </c>
      <c r="E5969" s="356" t="s">
        <v>6930</v>
      </c>
      <c r="F5969" s="356"/>
      <c r="G5969" s="355">
        <v>8061.25</v>
      </c>
    </row>
    <row r="5970" spans="1:7" hidden="1" x14ac:dyDescent="0.3">
      <c r="A5970" s="356">
        <v>113789</v>
      </c>
      <c r="B5970" s="356">
        <v>839</v>
      </c>
      <c r="C5970" s="356" t="s">
        <v>756</v>
      </c>
      <c r="D5970" s="356">
        <v>8393207</v>
      </c>
      <c r="E5970" s="356" t="s">
        <v>6929</v>
      </c>
      <c r="F5970" s="356"/>
      <c r="G5970" s="355">
        <v>7825</v>
      </c>
    </row>
    <row r="5971" spans="1:7" hidden="1" x14ac:dyDescent="0.3">
      <c r="A5971" s="356">
        <v>113791</v>
      </c>
      <c r="B5971" s="356">
        <v>838</v>
      </c>
      <c r="C5971" s="356" t="s">
        <v>636</v>
      </c>
      <c r="D5971" s="356">
        <v>8383210</v>
      </c>
      <c r="E5971" s="356" t="s">
        <v>6928</v>
      </c>
      <c r="F5971" s="356"/>
      <c r="G5971" s="355">
        <v>8954.5</v>
      </c>
    </row>
    <row r="5972" spans="1:7" hidden="1" x14ac:dyDescent="0.3">
      <c r="A5972" s="356">
        <v>113796</v>
      </c>
      <c r="B5972" s="356">
        <v>838</v>
      </c>
      <c r="C5972" s="356" t="s">
        <v>636</v>
      </c>
      <c r="D5972" s="356">
        <v>8383314</v>
      </c>
      <c r="E5972" s="356" t="s">
        <v>6927</v>
      </c>
      <c r="F5972" s="356" t="s">
        <v>294</v>
      </c>
      <c r="G5972" s="355">
        <v>6203.25</v>
      </c>
    </row>
    <row r="5973" spans="1:7" hidden="1" x14ac:dyDescent="0.3">
      <c r="A5973" s="356">
        <v>113797</v>
      </c>
      <c r="B5973" s="356">
        <v>838</v>
      </c>
      <c r="C5973" s="356" t="s">
        <v>636</v>
      </c>
      <c r="D5973" s="356">
        <v>8383317</v>
      </c>
      <c r="E5973" s="356" t="s">
        <v>6926</v>
      </c>
      <c r="F5973" s="356" t="s">
        <v>294</v>
      </c>
      <c r="G5973" s="355">
        <v>5863.05</v>
      </c>
    </row>
    <row r="5974" spans="1:7" hidden="1" x14ac:dyDescent="0.3">
      <c r="A5974" s="356">
        <v>113798</v>
      </c>
      <c r="B5974" s="356">
        <v>838</v>
      </c>
      <c r="C5974" s="356" t="s">
        <v>636</v>
      </c>
      <c r="D5974" s="356">
        <v>8383319</v>
      </c>
      <c r="E5974" s="356" t="s">
        <v>6925</v>
      </c>
      <c r="F5974" s="356" t="s">
        <v>294</v>
      </c>
      <c r="G5974" s="355">
        <v>5935.95</v>
      </c>
    </row>
    <row r="5975" spans="1:7" hidden="1" x14ac:dyDescent="0.3">
      <c r="A5975" s="356">
        <v>113799</v>
      </c>
      <c r="B5975" s="356">
        <v>838</v>
      </c>
      <c r="C5975" s="356" t="s">
        <v>636</v>
      </c>
      <c r="D5975" s="356">
        <v>8383321</v>
      </c>
      <c r="E5975" s="356" t="s">
        <v>6924</v>
      </c>
      <c r="F5975" s="356" t="s">
        <v>294</v>
      </c>
      <c r="G5975" s="355">
        <v>5498.55</v>
      </c>
    </row>
    <row r="5976" spans="1:7" hidden="1" x14ac:dyDescent="0.3">
      <c r="A5976" s="356">
        <v>113801</v>
      </c>
      <c r="B5976" s="356">
        <v>838</v>
      </c>
      <c r="C5976" s="356" t="s">
        <v>636</v>
      </c>
      <c r="D5976" s="356">
        <v>8383323</v>
      </c>
      <c r="E5976" s="356" t="s">
        <v>6923</v>
      </c>
      <c r="F5976" s="356" t="s">
        <v>294</v>
      </c>
      <c r="G5976" s="355">
        <v>6057.45</v>
      </c>
    </row>
    <row r="5977" spans="1:7" hidden="1" x14ac:dyDescent="0.3">
      <c r="A5977" s="356">
        <v>113802</v>
      </c>
      <c r="B5977" s="356">
        <v>838</v>
      </c>
      <c r="C5977" s="356" t="s">
        <v>636</v>
      </c>
      <c r="D5977" s="356">
        <v>8383325</v>
      </c>
      <c r="E5977" s="356" t="s">
        <v>6922</v>
      </c>
      <c r="F5977" s="356" t="s">
        <v>294</v>
      </c>
      <c r="G5977" s="355">
        <v>6081.75</v>
      </c>
    </row>
    <row r="5978" spans="1:7" hidden="1" x14ac:dyDescent="0.3">
      <c r="A5978" s="356">
        <v>113803</v>
      </c>
      <c r="B5978" s="356">
        <v>838</v>
      </c>
      <c r="C5978" s="356" t="s">
        <v>636</v>
      </c>
      <c r="D5978" s="356">
        <v>8383331</v>
      </c>
      <c r="E5978" s="356" t="s">
        <v>6921</v>
      </c>
      <c r="F5978" s="356" t="s">
        <v>294</v>
      </c>
      <c r="G5978" s="355">
        <v>5413.5</v>
      </c>
    </row>
    <row r="5979" spans="1:7" hidden="1" x14ac:dyDescent="0.3">
      <c r="A5979" s="356">
        <v>113804</v>
      </c>
      <c r="B5979" s="356">
        <v>838</v>
      </c>
      <c r="C5979" s="356" t="s">
        <v>636</v>
      </c>
      <c r="D5979" s="356">
        <v>8383332</v>
      </c>
      <c r="E5979" s="356" t="s">
        <v>6920</v>
      </c>
      <c r="F5979" s="356" t="s">
        <v>294</v>
      </c>
      <c r="G5979" s="355">
        <v>5411.56</v>
      </c>
    </row>
    <row r="5980" spans="1:7" hidden="1" x14ac:dyDescent="0.3">
      <c r="A5980" s="356">
        <v>113805</v>
      </c>
      <c r="B5980" s="356">
        <v>838</v>
      </c>
      <c r="C5980" s="356" t="s">
        <v>636</v>
      </c>
      <c r="D5980" s="356">
        <v>8383337</v>
      </c>
      <c r="E5980" s="356" t="s">
        <v>6919</v>
      </c>
      <c r="F5980" s="356" t="s">
        <v>294</v>
      </c>
      <c r="G5980" s="355">
        <v>5644.35</v>
      </c>
    </row>
    <row r="5981" spans="1:7" hidden="1" x14ac:dyDescent="0.3">
      <c r="A5981" s="356">
        <v>113807</v>
      </c>
      <c r="B5981" s="356">
        <v>838</v>
      </c>
      <c r="C5981" s="356" t="s">
        <v>636</v>
      </c>
      <c r="D5981" s="356">
        <v>8383342</v>
      </c>
      <c r="E5981" s="356" t="s">
        <v>6918</v>
      </c>
      <c r="F5981" s="356" t="s">
        <v>294</v>
      </c>
      <c r="G5981" s="355">
        <v>5863.05</v>
      </c>
    </row>
    <row r="5982" spans="1:7" hidden="1" x14ac:dyDescent="0.3">
      <c r="A5982" s="356">
        <v>113809</v>
      </c>
      <c r="B5982" s="356">
        <v>838</v>
      </c>
      <c r="C5982" s="356" t="s">
        <v>636</v>
      </c>
      <c r="D5982" s="356">
        <v>8383345</v>
      </c>
      <c r="E5982" s="356" t="s">
        <v>6917</v>
      </c>
      <c r="F5982" s="356" t="s">
        <v>294</v>
      </c>
      <c r="G5982" s="355">
        <v>5680.8</v>
      </c>
    </row>
    <row r="5983" spans="1:7" hidden="1" x14ac:dyDescent="0.3">
      <c r="A5983" s="356">
        <v>113812</v>
      </c>
      <c r="B5983" s="356">
        <v>838</v>
      </c>
      <c r="C5983" s="356" t="s">
        <v>636</v>
      </c>
      <c r="D5983" s="356">
        <v>8383352</v>
      </c>
      <c r="E5983" s="356" t="s">
        <v>6916</v>
      </c>
      <c r="F5983" s="356" t="s">
        <v>294</v>
      </c>
      <c r="G5983" s="355">
        <v>4988.25</v>
      </c>
    </row>
    <row r="5984" spans="1:7" hidden="1" x14ac:dyDescent="0.3">
      <c r="A5984" s="356">
        <v>113815</v>
      </c>
      <c r="B5984" s="356">
        <v>838</v>
      </c>
      <c r="C5984" s="356" t="s">
        <v>636</v>
      </c>
      <c r="D5984" s="356">
        <v>8383364</v>
      </c>
      <c r="E5984" s="356" t="s">
        <v>6915</v>
      </c>
      <c r="F5984" s="356" t="s">
        <v>294</v>
      </c>
      <c r="G5984" s="355">
        <v>5632.2</v>
      </c>
    </row>
    <row r="5985" spans="1:7" hidden="1" x14ac:dyDescent="0.3">
      <c r="A5985" s="356">
        <v>113818</v>
      </c>
      <c r="B5985" s="356">
        <v>838</v>
      </c>
      <c r="C5985" s="356" t="s">
        <v>636</v>
      </c>
      <c r="D5985" s="356">
        <v>8383372</v>
      </c>
      <c r="E5985" s="356" t="s">
        <v>6914</v>
      </c>
      <c r="F5985" s="356" t="s">
        <v>294</v>
      </c>
      <c r="G5985" s="355">
        <v>9240.75</v>
      </c>
    </row>
    <row r="5986" spans="1:7" hidden="1" x14ac:dyDescent="0.3">
      <c r="A5986" s="356">
        <v>113819</v>
      </c>
      <c r="B5986" s="356">
        <v>838</v>
      </c>
      <c r="C5986" s="356" t="s">
        <v>636</v>
      </c>
      <c r="D5986" s="356">
        <v>8383376</v>
      </c>
      <c r="E5986" s="356" t="s">
        <v>6913</v>
      </c>
      <c r="F5986" s="356" t="s">
        <v>294</v>
      </c>
      <c r="G5986" s="355">
        <v>5013.04</v>
      </c>
    </row>
    <row r="5987" spans="1:7" hidden="1" x14ac:dyDescent="0.3">
      <c r="A5987" s="356">
        <v>113820</v>
      </c>
      <c r="B5987" s="356">
        <v>838</v>
      </c>
      <c r="C5987" s="356" t="s">
        <v>636</v>
      </c>
      <c r="D5987" s="356">
        <v>8383377</v>
      </c>
      <c r="E5987" s="356" t="s">
        <v>6912</v>
      </c>
      <c r="F5987" s="356" t="s">
        <v>294</v>
      </c>
      <c r="G5987" s="355">
        <v>5024.7</v>
      </c>
    </row>
    <row r="5988" spans="1:7" hidden="1" x14ac:dyDescent="0.3">
      <c r="A5988" s="356">
        <v>113822</v>
      </c>
      <c r="B5988" s="356">
        <v>838</v>
      </c>
      <c r="C5988" s="356" t="s">
        <v>636</v>
      </c>
      <c r="D5988" s="356">
        <v>8383381</v>
      </c>
      <c r="E5988" s="356" t="s">
        <v>6911</v>
      </c>
      <c r="F5988" s="356" t="s">
        <v>294</v>
      </c>
      <c r="G5988" s="355">
        <v>5692.95</v>
      </c>
    </row>
    <row r="5989" spans="1:7" hidden="1" x14ac:dyDescent="0.3">
      <c r="A5989" s="356">
        <v>113833</v>
      </c>
      <c r="B5989" s="356">
        <v>838</v>
      </c>
      <c r="C5989" s="356" t="s">
        <v>636</v>
      </c>
      <c r="D5989" s="356">
        <v>8383651</v>
      </c>
      <c r="E5989" s="356" t="s">
        <v>6910</v>
      </c>
      <c r="F5989" s="356" t="s">
        <v>294</v>
      </c>
      <c r="G5989" s="355">
        <v>5632.2</v>
      </c>
    </row>
    <row r="5990" spans="1:7" hidden="1" x14ac:dyDescent="0.3">
      <c r="A5990" s="356">
        <v>113834</v>
      </c>
      <c r="B5990" s="356">
        <v>838</v>
      </c>
      <c r="C5990" s="356" t="s">
        <v>636</v>
      </c>
      <c r="D5990" s="356">
        <v>8383652</v>
      </c>
      <c r="E5990" s="356" t="s">
        <v>6909</v>
      </c>
      <c r="F5990" s="356" t="s">
        <v>294</v>
      </c>
      <c r="G5990" s="355">
        <v>6847.2</v>
      </c>
    </row>
    <row r="5991" spans="1:7" hidden="1" x14ac:dyDescent="0.3">
      <c r="A5991" s="356">
        <v>113841</v>
      </c>
      <c r="B5991" s="356">
        <v>839</v>
      </c>
      <c r="C5991" s="356" t="s">
        <v>756</v>
      </c>
      <c r="D5991" s="356">
        <v>8393679</v>
      </c>
      <c r="E5991" s="356" t="s">
        <v>6908</v>
      </c>
      <c r="F5991" s="356" t="s">
        <v>294</v>
      </c>
      <c r="G5991" s="355">
        <v>10419.299999999999</v>
      </c>
    </row>
    <row r="5992" spans="1:7" hidden="1" x14ac:dyDescent="0.3">
      <c r="A5992" s="356">
        <v>113845</v>
      </c>
      <c r="B5992" s="356">
        <v>839</v>
      </c>
      <c r="C5992" s="356" t="s">
        <v>756</v>
      </c>
      <c r="D5992" s="356">
        <v>8393684</v>
      </c>
      <c r="E5992" s="356" t="s">
        <v>5734</v>
      </c>
      <c r="F5992" s="356" t="s">
        <v>294</v>
      </c>
      <c r="G5992" s="355">
        <v>9532.35</v>
      </c>
    </row>
    <row r="5993" spans="1:7" hidden="1" x14ac:dyDescent="0.3">
      <c r="A5993" s="356">
        <v>113847</v>
      </c>
      <c r="B5993" s="356">
        <v>839</v>
      </c>
      <c r="C5993" s="356" t="s">
        <v>756</v>
      </c>
      <c r="D5993" s="356">
        <v>8393690</v>
      </c>
      <c r="E5993" s="356" t="s">
        <v>6907</v>
      </c>
      <c r="F5993" s="356" t="s">
        <v>294</v>
      </c>
      <c r="G5993" s="355">
        <v>6895.8</v>
      </c>
    </row>
    <row r="5994" spans="1:7" hidden="1" x14ac:dyDescent="0.3">
      <c r="A5994" s="356">
        <v>113848</v>
      </c>
      <c r="B5994" s="356">
        <v>839</v>
      </c>
      <c r="C5994" s="356" t="s">
        <v>756</v>
      </c>
      <c r="D5994" s="356">
        <v>8393691</v>
      </c>
      <c r="E5994" s="356" t="s">
        <v>6906</v>
      </c>
      <c r="F5994" s="356" t="s">
        <v>294</v>
      </c>
      <c r="G5994" s="355">
        <v>6871.5</v>
      </c>
    </row>
    <row r="5995" spans="1:7" hidden="1" x14ac:dyDescent="0.3">
      <c r="A5995" s="356">
        <v>113850</v>
      </c>
      <c r="B5995" s="356">
        <v>838</v>
      </c>
      <c r="C5995" s="356" t="s">
        <v>636</v>
      </c>
      <c r="D5995" s="356">
        <v>8383693</v>
      </c>
      <c r="E5995" s="356" t="s">
        <v>6905</v>
      </c>
      <c r="F5995" s="356" t="s">
        <v>294</v>
      </c>
      <c r="G5995" s="355">
        <v>6628.5</v>
      </c>
    </row>
    <row r="5996" spans="1:7" hidden="1" x14ac:dyDescent="0.3">
      <c r="A5996" s="356">
        <v>113851</v>
      </c>
      <c r="B5996" s="356">
        <v>838</v>
      </c>
      <c r="C5996" s="356" t="s">
        <v>636</v>
      </c>
      <c r="D5996" s="356">
        <v>8383696</v>
      </c>
      <c r="E5996" s="356" t="s">
        <v>6904</v>
      </c>
      <c r="F5996" s="356" t="s">
        <v>294</v>
      </c>
      <c r="G5996" s="355">
        <v>5765.85</v>
      </c>
    </row>
    <row r="5997" spans="1:7" hidden="1" x14ac:dyDescent="0.3">
      <c r="A5997" s="356">
        <v>113853</v>
      </c>
      <c r="B5997" s="356">
        <v>838</v>
      </c>
      <c r="C5997" s="356" t="s">
        <v>636</v>
      </c>
      <c r="D5997" s="356">
        <v>8384020</v>
      </c>
      <c r="E5997" s="356" t="s">
        <v>6903</v>
      </c>
      <c r="F5997" s="356"/>
      <c r="G5997" s="355">
        <v>9596.8799999999992</v>
      </c>
    </row>
    <row r="5998" spans="1:7" hidden="1" x14ac:dyDescent="0.3">
      <c r="A5998" s="356">
        <v>113854</v>
      </c>
      <c r="B5998" s="356">
        <v>838</v>
      </c>
      <c r="C5998" s="356" t="s">
        <v>636</v>
      </c>
      <c r="D5998" s="356">
        <v>8384022</v>
      </c>
      <c r="E5998" s="356" t="s">
        <v>6902</v>
      </c>
      <c r="F5998" s="356"/>
      <c r="G5998" s="355">
        <v>18439.38</v>
      </c>
    </row>
    <row r="5999" spans="1:7" hidden="1" x14ac:dyDescent="0.3">
      <c r="A5999" s="356">
        <v>113855</v>
      </c>
      <c r="B5999" s="356">
        <v>838</v>
      </c>
      <c r="C5999" s="356" t="s">
        <v>636</v>
      </c>
      <c r="D5999" s="356">
        <v>8384024</v>
      </c>
      <c r="E5999" s="356" t="s">
        <v>6901</v>
      </c>
      <c r="F5999" s="356"/>
      <c r="G5999" s="355">
        <v>21595</v>
      </c>
    </row>
    <row r="6000" spans="1:7" hidden="1" x14ac:dyDescent="0.3">
      <c r="A6000" s="356">
        <v>113861</v>
      </c>
      <c r="B6000" s="356">
        <v>838</v>
      </c>
      <c r="C6000" s="356" t="s">
        <v>636</v>
      </c>
      <c r="D6000" s="356">
        <v>8384033</v>
      </c>
      <c r="E6000" s="356" t="s">
        <v>6900</v>
      </c>
      <c r="F6000" s="356"/>
      <c r="G6000" s="355">
        <v>6908.12</v>
      </c>
    </row>
    <row r="6001" spans="1:7" hidden="1" x14ac:dyDescent="0.3">
      <c r="A6001" s="356">
        <v>113863</v>
      </c>
      <c r="B6001" s="356">
        <v>838</v>
      </c>
      <c r="C6001" s="356" t="s">
        <v>636</v>
      </c>
      <c r="D6001" s="356">
        <v>8384035</v>
      </c>
      <c r="E6001" s="356" t="s">
        <v>6899</v>
      </c>
      <c r="F6001" s="356"/>
      <c r="G6001" s="355">
        <v>29976.25</v>
      </c>
    </row>
    <row r="6002" spans="1:7" hidden="1" x14ac:dyDescent="0.3">
      <c r="A6002" s="356">
        <v>113875</v>
      </c>
      <c r="B6002" s="356">
        <v>838</v>
      </c>
      <c r="C6002" s="356" t="s">
        <v>636</v>
      </c>
      <c r="D6002" s="356">
        <v>8384179</v>
      </c>
      <c r="E6002" s="356" t="s">
        <v>6898</v>
      </c>
      <c r="F6002" s="356"/>
      <c r="G6002" s="355">
        <v>15002.5</v>
      </c>
    </row>
    <row r="6003" spans="1:7" hidden="1" x14ac:dyDescent="0.3">
      <c r="A6003" s="356">
        <v>113878</v>
      </c>
      <c r="B6003" s="356">
        <v>838</v>
      </c>
      <c r="C6003" s="356" t="s">
        <v>636</v>
      </c>
      <c r="D6003" s="356">
        <v>8384184</v>
      </c>
      <c r="E6003" s="356" t="s">
        <v>6897</v>
      </c>
      <c r="F6003" s="356"/>
      <c r="G6003" s="355">
        <v>12218.12</v>
      </c>
    </row>
    <row r="6004" spans="1:7" hidden="1" x14ac:dyDescent="0.3">
      <c r="A6004" s="356">
        <v>113882</v>
      </c>
      <c r="B6004" s="356">
        <v>838</v>
      </c>
      <c r="C6004" s="356" t="s">
        <v>636</v>
      </c>
      <c r="D6004" s="356">
        <v>8384503</v>
      </c>
      <c r="E6004" s="356" t="s">
        <v>6896</v>
      </c>
      <c r="F6004" s="356"/>
      <c r="G6004" s="355">
        <v>35303.120000000003</v>
      </c>
    </row>
    <row r="6005" spans="1:7" hidden="1" x14ac:dyDescent="0.3">
      <c r="A6005" s="356">
        <v>113884</v>
      </c>
      <c r="B6005" s="356">
        <v>838</v>
      </c>
      <c r="C6005" s="356" t="s">
        <v>636</v>
      </c>
      <c r="D6005" s="356">
        <v>8384505</v>
      </c>
      <c r="E6005" s="356" t="s">
        <v>6895</v>
      </c>
      <c r="F6005" s="356"/>
      <c r="G6005" s="355">
        <v>15851.88</v>
      </c>
    </row>
    <row r="6006" spans="1:7" hidden="1" x14ac:dyDescent="0.3">
      <c r="A6006" s="356">
        <v>113888</v>
      </c>
      <c r="B6006" s="356">
        <v>838</v>
      </c>
      <c r="C6006" s="356" t="s">
        <v>636</v>
      </c>
      <c r="D6006" s="356">
        <v>8384510</v>
      </c>
      <c r="E6006" s="356" t="s">
        <v>6894</v>
      </c>
      <c r="F6006" s="356"/>
      <c r="G6006" s="355">
        <v>21600.62</v>
      </c>
    </row>
    <row r="6007" spans="1:7" hidden="1" x14ac:dyDescent="0.3">
      <c r="A6007" s="356">
        <v>113893</v>
      </c>
      <c r="B6007" s="356">
        <v>839</v>
      </c>
      <c r="C6007" s="356" t="s">
        <v>756</v>
      </c>
      <c r="D6007" s="356">
        <v>8394610</v>
      </c>
      <c r="E6007" s="356" t="s">
        <v>6893</v>
      </c>
      <c r="F6007" s="356" t="s">
        <v>294</v>
      </c>
      <c r="G6007" s="355">
        <v>24756.3</v>
      </c>
    </row>
    <row r="6008" spans="1:7" hidden="1" x14ac:dyDescent="0.3">
      <c r="A6008" s="356">
        <v>113898</v>
      </c>
      <c r="B6008" s="356">
        <v>839</v>
      </c>
      <c r="C6008" s="356" t="s">
        <v>756</v>
      </c>
      <c r="D6008" s="356">
        <v>8395200</v>
      </c>
      <c r="E6008" s="356" t="s">
        <v>6892</v>
      </c>
      <c r="F6008" s="356" t="s">
        <v>294</v>
      </c>
      <c r="G6008" s="355">
        <v>10164.15</v>
      </c>
    </row>
    <row r="6009" spans="1:7" hidden="1" x14ac:dyDescent="0.3">
      <c r="A6009" s="356">
        <v>113899</v>
      </c>
      <c r="B6009" s="356">
        <v>838</v>
      </c>
      <c r="C6009" s="356" t="s">
        <v>636</v>
      </c>
      <c r="D6009" s="356">
        <v>8385201</v>
      </c>
      <c r="E6009" s="356" t="s">
        <v>6891</v>
      </c>
      <c r="F6009" s="356"/>
      <c r="G6009" s="355">
        <v>6193.75</v>
      </c>
    </row>
    <row r="6010" spans="1:7" hidden="1" x14ac:dyDescent="0.3">
      <c r="A6010" s="356">
        <v>113901</v>
      </c>
      <c r="B6010" s="356">
        <v>838</v>
      </c>
      <c r="C6010" s="356" t="s">
        <v>636</v>
      </c>
      <c r="D6010" s="356">
        <v>8385401</v>
      </c>
      <c r="E6010" s="356" t="s">
        <v>6890</v>
      </c>
      <c r="F6010" s="356"/>
      <c r="G6010" s="355">
        <v>22984.38</v>
      </c>
    </row>
    <row r="6011" spans="1:7" hidden="1" x14ac:dyDescent="0.3">
      <c r="A6011" s="356">
        <v>113907</v>
      </c>
      <c r="B6011" s="356">
        <v>839</v>
      </c>
      <c r="C6011" s="356" t="s">
        <v>756</v>
      </c>
      <c r="D6011" s="356">
        <v>8395407</v>
      </c>
      <c r="E6011" s="356" t="s">
        <v>6889</v>
      </c>
      <c r="F6011" s="356"/>
      <c r="G6011" s="355">
        <v>37480</v>
      </c>
    </row>
    <row r="6012" spans="1:7" hidden="1" x14ac:dyDescent="0.3">
      <c r="A6012" s="356">
        <v>113955</v>
      </c>
      <c r="B6012" s="356">
        <v>839</v>
      </c>
      <c r="C6012" s="356" t="s">
        <v>756</v>
      </c>
      <c r="D6012" s="356">
        <v>8397005</v>
      </c>
      <c r="E6012" s="356" t="s">
        <v>6888</v>
      </c>
      <c r="F6012" s="356"/>
      <c r="G6012" s="355">
        <v>8050</v>
      </c>
    </row>
    <row r="6013" spans="1:7" hidden="1" x14ac:dyDescent="0.3">
      <c r="A6013" s="356">
        <v>113956</v>
      </c>
      <c r="B6013" s="356">
        <v>838</v>
      </c>
      <c r="C6013" s="356" t="s">
        <v>636</v>
      </c>
      <c r="D6013" s="356">
        <v>8385950</v>
      </c>
      <c r="E6013" s="356" t="s">
        <v>6887</v>
      </c>
      <c r="F6013" s="356"/>
      <c r="G6013" s="355">
        <v>9568.75</v>
      </c>
    </row>
    <row r="6014" spans="1:7" hidden="1" x14ac:dyDescent="0.3">
      <c r="A6014" s="356">
        <v>113957</v>
      </c>
      <c r="B6014" s="356">
        <v>838</v>
      </c>
      <c r="C6014" s="356" t="s">
        <v>636</v>
      </c>
      <c r="D6014" s="356">
        <v>8387007</v>
      </c>
      <c r="E6014" s="356" t="s">
        <v>6886</v>
      </c>
      <c r="F6014" s="356"/>
      <c r="G6014" s="355">
        <v>6686.5</v>
      </c>
    </row>
    <row r="6015" spans="1:7" hidden="1" x14ac:dyDescent="0.3">
      <c r="A6015" s="356">
        <v>113960</v>
      </c>
      <c r="B6015" s="356">
        <v>838</v>
      </c>
      <c r="C6015" s="356" t="s">
        <v>636</v>
      </c>
      <c r="D6015" s="356">
        <v>8385953</v>
      </c>
      <c r="E6015" s="356" t="s">
        <v>6885</v>
      </c>
      <c r="F6015" s="356"/>
      <c r="G6015" s="355">
        <v>11020</v>
      </c>
    </row>
    <row r="6016" spans="1:7" hidden="1" x14ac:dyDescent="0.3">
      <c r="A6016" s="356">
        <v>113961</v>
      </c>
      <c r="B6016" s="356">
        <v>839</v>
      </c>
      <c r="C6016" s="356" t="s">
        <v>756</v>
      </c>
      <c r="D6016" s="356">
        <v>8397012</v>
      </c>
      <c r="E6016" s="356" t="s">
        <v>6884</v>
      </c>
      <c r="F6016" s="356"/>
      <c r="G6016" s="355">
        <v>14860.75</v>
      </c>
    </row>
    <row r="6017" spans="1:7" hidden="1" x14ac:dyDescent="0.3">
      <c r="A6017" s="356">
        <v>113965</v>
      </c>
      <c r="B6017" s="356">
        <v>838</v>
      </c>
      <c r="C6017" s="356" t="s">
        <v>636</v>
      </c>
      <c r="D6017" s="356">
        <v>8387019</v>
      </c>
      <c r="E6017" s="356" t="s">
        <v>6883</v>
      </c>
      <c r="F6017" s="356"/>
      <c r="G6017" s="355">
        <v>8657.5</v>
      </c>
    </row>
    <row r="6018" spans="1:7" hidden="1" x14ac:dyDescent="0.3">
      <c r="A6018" s="356">
        <v>113970</v>
      </c>
      <c r="B6018" s="356">
        <v>840</v>
      </c>
      <c r="C6018" s="356" t="s">
        <v>537</v>
      </c>
      <c r="D6018" s="356">
        <v>8401014</v>
      </c>
      <c r="E6018" s="356" t="s">
        <v>6882</v>
      </c>
      <c r="F6018" s="356"/>
      <c r="G6018" s="355">
        <v>5309.5</v>
      </c>
    </row>
    <row r="6019" spans="1:7" hidden="1" x14ac:dyDescent="0.3">
      <c r="A6019" s="356">
        <v>113971</v>
      </c>
      <c r="B6019" s="356">
        <v>840</v>
      </c>
      <c r="C6019" s="356" t="s">
        <v>537</v>
      </c>
      <c r="D6019" s="356">
        <v>8401016</v>
      </c>
      <c r="E6019" s="356" t="s">
        <v>6881</v>
      </c>
      <c r="F6019" s="356"/>
      <c r="G6019" s="355">
        <v>4840.1499999999996</v>
      </c>
    </row>
    <row r="6020" spans="1:7" hidden="1" x14ac:dyDescent="0.3">
      <c r="A6020" s="356">
        <v>113972</v>
      </c>
      <c r="B6020" s="356">
        <v>840</v>
      </c>
      <c r="C6020" s="356" t="s">
        <v>537</v>
      </c>
      <c r="D6020" s="356">
        <v>8401018</v>
      </c>
      <c r="E6020" s="356" t="s">
        <v>6880</v>
      </c>
      <c r="F6020" s="356"/>
      <c r="G6020" s="355">
        <v>4387.45</v>
      </c>
    </row>
    <row r="6021" spans="1:7" hidden="1" x14ac:dyDescent="0.3">
      <c r="A6021" s="356">
        <v>113973</v>
      </c>
      <c r="B6021" s="356">
        <v>840</v>
      </c>
      <c r="C6021" s="356" t="s">
        <v>537</v>
      </c>
      <c r="D6021" s="356">
        <v>8401021</v>
      </c>
      <c r="E6021" s="356" t="s">
        <v>6879</v>
      </c>
      <c r="F6021" s="356"/>
      <c r="G6021" s="355">
        <v>4673.2</v>
      </c>
    </row>
    <row r="6022" spans="1:7" hidden="1" x14ac:dyDescent="0.3">
      <c r="A6022" s="356">
        <v>113975</v>
      </c>
      <c r="B6022" s="356">
        <v>840</v>
      </c>
      <c r="C6022" s="356" t="s">
        <v>537</v>
      </c>
      <c r="D6022" s="356">
        <v>8401023</v>
      </c>
      <c r="E6022" s="356" t="s">
        <v>6878</v>
      </c>
      <c r="F6022" s="356"/>
      <c r="G6022" s="355">
        <v>4850.5</v>
      </c>
    </row>
    <row r="6023" spans="1:7" hidden="1" x14ac:dyDescent="0.3">
      <c r="A6023" s="356">
        <v>113976</v>
      </c>
      <c r="B6023" s="356">
        <v>840</v>
      </c>
      <c r="C6023" s="356" t="s">
        <v>537</v>
      </c>
      <c r="D6023" s="356">
        <v>8401024</v>
      </c>
      <c r="E6023" s="356" t="s">
        <v>6877</v>
      </c>
      <c r="F6023" s="356"/>
      <c r="G6023" s="355">
        <v>4433.13</v>
      </c>
    </row>
    <row r="6024" spans="1:7" hidden="1" x14ac:dyDescent="0.3">
      <c r="A6024" s="356">
        <v>113977</v>
      </c>
      <c r="B6024" s="356">
        <v>840</v>
      </c>
      <c r="C6024" s="356" t="s">
        <v>537</v>
      </c>
      <c r="D6024" s="356">
        <v>8401025</v>
      </c>
      <c r="E6024" s="356" t="s">
        <v>6876</v>
      </c>
      <c r="F6024" s="356"/>
      <c r="G6024" s="355">
        <v>4600.75</v>
      </c>
    </row>
    <row r="6025" spans="1:7" hidden="1" x14ac:dyDescent="0.3">
      <c r="A6025" s="356">
        <v>113982</v>
      </c>
      <c r="B6025" s="356">
        <v>841</v>
      </c>
      <c r="C6025" s="356" t="s">
        <v>709</v>
      </c>
      <c r="D6025" s="356">
        <v>8411030</v>
      </c>
      <c r="E6025" s="356" t="s">
        <v>6875</v>
      </c>
      <c r="F6025" s="356"/>
      <c r="G6025" s="355">
        <v>4580.5</v>
      </c>
    </row>
    <row r="6026" spans="1:7" hidden="1" x14ac:dyDescent="0.3">
      <c r="A6026" s="356">
        <v>113983</v>
      </c>
      <c r="B6026" s="356">
        <v>841</v>
      </c>
      <c r="C6026" s="356" t="s">
        <v>709</v>
      </c>
      <c r="D6026" s="356">
        <v>8411031</v>
      </c>
      <c r="E6026" s="356" t="s">
        <v>6874</v>
      </c>
      <c r="F6026" s="356"/>
      <c r="G6026" s="355">
        <v>4939.04</v>
      </c>
    </row>
    <row r="6027" spans="1:7" hidden="1" x14ac:dyDescent="0.3">
      <c r="A6027" s="356">
        <v>113985</v>
      </c>
      <c r="B6027" s="356">
        <v>840</v>
      </c>
      <c r="C6027" s="356" t="s">
        <v>537</v>
      </c>
      <c r="D6027" s="356">
        <v>8401033</v>
      </c>
      <c r="E6027" s="356" t="s">
        <v>6873</v>
      </c>
      <c r="F6027" s="356"/>
      <c r="G6027" s="355">
        <v>4702</v>
      </c>
    </row>
    <row r="6028" spans="1:7" hidden="1" x14ac:dyDescent="0.3">
      <c r="A6028" s="356">
        <v>113986</v>
      </c>
      <c r="B6028" s="356">
        <v>840</v>
      </c>
      <c r="C6028" s="356" t="s">
        <v>537</v>
      </c>
      <c r="D6028" s="356">
        <v>8401035</v>
      </c>
      <c r="E6028" s="356" t="s">
        <v>6872</v>
      </c>
      <c r="F6028" s="356"/>
      <c r="G6028" s="355">
        <v>4931.5</v>
      </c>
    </row>
    <row r="6029" spans="1:7" hidden="1" x14ac:dyDescent="0.3">
      <c r="A6029" s="356">
        <v>113989</v>
      </c>
      <c r="B6029" s="356">
        <v>840</v>
      </c>
      <c r="C6029" s="356" t="s">
        <v>537</v>
      </c>
      <c r="D6029" s="356">
        <v>8401038</v>
      </c>
      <c r="E6029" s="356" t="s">
        <v>6871</v>
      </c>
      <c r="F6029" s="356"/>
      <c r="G6029" s="355">
        <v>4783</v>
      </c>
    </row>
    <row r="6030" spans="1:7" hidden="1" x14ac:dyDescent="0.3">
      <c r="A6030" s="356">
        <v>113991</v>
      </c>
      <c r="B6030" s="356">
        <v>840</v>
      </c>
      <c r="C6030" s="356" t="s">
        <v>537</v>
      </c>
      <c r="D6030" s="356">
        <v>8401040</v>
      </c>
      <c r="E6030" s="356" t="s">
        <v>6870</v>
      </c>
      <c r="F6030" s="356"/>
      <c r="G6030" s="355">
        <v>4540</v>
      </c>
    </row>
    <row r="6031" spans="1:7" hidden="1" x14ac:dyDescent="0.3">
      <c r="A6031" s="356">
        <v>113992</v>
      </c>
      <c r="B6031" s="356">
        <v>840</v>
      </c>
      <c r="C6031" s="356" t="s">
        <v>537</v>
      </c>
      <c r="D6031" s="356">
        <v>8401100</v>
      </c>
      <c r="E6031" s="356" t="s">
        <v>6869</v>
      </c>
      <c r="F6031" s="356"/>
      <c r="G6031" s="355">
        <v>7678.75</v>
      </c>
    </row>
    <row r="6032" spans="1:7" hidden="1" x14ac:dyDescent="0.3">
      <c r="A6032" s="356">
        <v>113993</v>
      </c>
      <c r="B6032" s="356">
        <v>840</v>
      </c>
      <c r="C6032" s="356" t="s">
        <v>537</v>
      </c>
      <c r="D6032" s="356">
        <v>8402000</v>
      </c>
      <c r="E6032" s="356" t="s">
        <v>6868</v>
      </c>
      <c r="F6032" s="356"/>
      <c r="G6032" s="355">
        <v>6823.75</v>
      </c>
    </row>
    <row r="6033" spans="1:7" hidden="1" x14ac:dyDescent="0.3">
      <c r="A6033" s="356">
        <v>113998</v>
      </c>
      <c r="B6033" s="356">
        <v>840</v>
      </c>
      <c r="C6033" s="356" t="s">
        <v>537</v>
      </c>
      <c r="D6033" s="356">
        <v>8402043</v>
      </c>
      <c r="E6033" s="356" t="s">
        <v>6867</v>
      </c>
      <c r="F6033" s="356"/>
      <c r="G6033" s="355">
        <v>6916</v>
      </c>
    </row>
    <row r="6034" spans="1:7" hidden="1" x14ac:dyDescent="0.3">
      <c r="A6034" s="356">
        <v>114001</v>
      </c>
      <c r="B6034" s="356">
        <v>840</v>
      </c>
      <c r="C6034" s="356" t="s">
        <v>537</v>
      </c>
      <c r="D6034" s="356">
        <v>8402105</v>
      </c>
      <c r="E6034" s="356" t="s">
        <v>6866</v>
      </c>
      <c r="F6034" s="356"/>
      <c r="G6034" s="355">
        <v>6079</v>
      </c>
    </row>
    <row r="6035" spans="1:7" hidden="1" x14ac:dyDescent="0.3">
      <c r="A6035" s="356">
        <v>114002</v>
      </c>
      <c r="B6035" s="356">
        <v>840</v>
      </c>
      <c r="C6035" s="356" t="s">
        <v>537</v>
      </c>
      <c r="D6035" s="356">
        <v>8402107</v>
      </c>
      <c r="E6035" s="356" t="s">
        <v>6865</v>
      </c>
      <c r="F6035" s="356"/>
      <c r="G6035" s="355">
        <v>5766.25</v>
      </c>
    </row>
    <row r="6036" spans="1:7" hidden="1" x14ac:dyDescent="0.3">
      <c r="A6036" s="356">
        <v>114003</v>
      </c>
      <c r="B6036" s="356">
        <v>840</v>
      </c>
      <c r="C6036" s="356" t="s">
        <v>537</v>
      </c>
      <c r="D6036" s="356">
        <v>8402108</v>
      </c>
      <c r="E6036" s="356" t="s">
        <v>6864</v>
      </c>
      <c r="F6036" s="356"/>
      <c r="G6036" s="355">
        <v>5968.75</v>
      </c>
    </row>
    <row r="6037" spans="1:7" hidden="1" x14ac:dyDescent="0.3">
      <c r="A6037" s="356">
        <v>114004</v>
      </c>
      <c r="B6037" s="356">
        <v>840</v>
      </c>
      <c r="C6037" s="356" t="s">
        <v>537</v>
      </c>
      <c r="D6037" s="356">
        <v>8402114</v>
      </c>
      <c r="E6037" s="356" t="s">
        <v>6863</v>
      </c>
      <c r="F6037" s="356"/>
      <c r="G6037" s="355">
        <v>4765</v>
      </c>
    </row>
    <row r="6038" spans="1:7" hidden="1" x14ac:dyDescent="0.3">
      <c r="A6038" s="356">
        <v>114005</v>
      </c>
      <c r="B6038" s="356">
        <v>840</v>
      </c>
      <c r="C6038" s="356" t="s">
        <v>537</v>
      </c>
      <c r="D6038" s="356">
        <v>8402116</v>
      </c>
      <c r="E6038" s="356" t="s">
        <v>6862</v>
      </c>
      <c r="F6038" s="356"/>
      <c r="G6038" s="355">
        <v>5012.5</v>
      </c>
    </row>
    <row r="6039" spans="1:7" hidden="1" x14ac:dyDescent="0.3">
      <c r="A6039" s="356">
        <v>114008</v>
      </c>
      <c r="B6039" s="356">
        <v>840</v>
      </c>
      <c r="C6039" s="356" t="s">
        <v>537</v>
      </c>
      <c r="D6039" s="356">
        <v>8402125</v>
      </c>
      <c r="E6039" s="356" t="s">
        <v>6861</v>
      </c>
      <c r="F6039" s="356"/>
      <c r="G6039" s="355">
        <v>7138.75</v>
      </c>
    </row>
    <row r="6040" spans="1:7" hidden="1" x14ac:dyDescent="0.3">
      <c r="A6040" s="356">
        <v>114009</v>
      </c>
      <c r="B6040" s="356">
        <v>840</v>
      </c>
      <c r="C6040" s="356" t="s">
        <v>537</v>
      </c>
      <c r="D6040" s="356">
        <v>8402126</v>
      </c>
      <c r="E6040" s="356" t="s">
        <v>5850</v>
      </c>
      <c r="F6040" s="356"/>
      <c r="G6040" s="355">
        <v>6526.75</v>
      </c>
    </row>
    <row r="6041" spans="1:7" hidden="1" x14ac:dyDescent="0.3">
      <c r="A6041" s="356">
        <v>114012</v>
      </c>
      <c r="B6041" s="356">
        <v>840</v>
      </c>
      <c r="C6041" s="356" t="s">
        <v>537</v>
      </c>
      <c r="D6041" s="356">
        <v>8402133</v>
      </c>
      <c r="E6041" s="356" t="s">
        <v>6860</v>
      </c>
      <c r="F6041" s="356"/>
      <c r="G6041" s="355">
        <v>8702.5</v>
      </c>
    </row>
    <row r="6042" spans="1:7" hidden="1" x14ac:dyDescent="0.3">
      <c r="A6042" s="356">
        <v>114018</v>
      </c>
      <c r="B6042" s="356">
        <v>840</v>
      </c>
      <c r="C6042" s="356" t="s">
        <v>537</v>
      </c>
      <c r="D6042" s="356">
        <v>8402146</v>
      </c>
      <c r="E6042" s="356" t="s">
        <v>6859</v>
      </c>
      <c r="F6042" s="356"/>
      <c r="G6042" s="355">
        <v>5215</v>
      </c>
    </row>
    <row r="6043" spans="1:7" hidden="1" x14ac:dyDescent="0.3">
      <c r="A6043" s="356">
        <v>114020</v>
      </c>
      <c r="B6043" s="356">
        <v>840</v>
      </c>
      <c r="C6043" s="356" t="s">
        <v>537</v>
      </c>
      <c r="D6043" s="356">
        <v>8402185</v>
      </c>
      <c r="E6043" s="356" t="s">
        <v>6858</v>
      </c>
      <c r="F6043" s="356"/>
      <c r="G6043" s="355">
        <v>4562.5</v>
      </c>
    </row>
    <row r="6044" spans="1:7" hidden="1" x14ac:dyDescent="0.3">
      <c r="A6044" s="356">
        <v>114021</v>
      </c>
      <c r="B6044" s="356">
        <v>840</v>
      </c>
      <c r="C6044" s="356" t="s">
        <v>537</v>
      </c>
      <c r="D6044" s="356">
        <v>8402205</v>
      </c>
      <c r="E6044" s="356" t="s">
        <v>6857</v>
      </c>
      <c r="F6044" s="356"/>
      <c r="G6044" s="355">
        <v>4819</v>
      </c>
    </row>
    <row r="6045" spans="1:7" hidden="1" x14ac:dyDescent="0.3">
      <c r="A6045" s="356">
        <v>114022</v>
      </c>
      <c r="B6045" s="356">
        <v>840</v>
      </c>
      <c r="C6045" s="356" t="s">
        <v>537</v>
      </c>
      <c r="D6045" s="356">
        <v>8402208</v>
      </c>
      <c r="E6045" s="356" t="s">
        <v>6856</v>
      </c>
      <c r="F6045" s="356"/>
      <c r="G6045" s="355">
        <v>5905.75</v>
      </c>
    </row>
    <row r="6046" spans="1:7" hidden="1" x14ac:dyDescent="0.3">
      <c r="A6046" s="356">
        <v>114023</v>
      </c>
      <c r="B6046" s="356">
        <v>840</v>
      </c>
      <c r="C6046" s="356" t="s">
        <v>537</v>
      </c>
      <c r="D6046" s="356">
        <v>8402210</v>
      </c>
      <c r="E6046" s="356" t="s">
        <v>6855</v>
      </c>
      <c r="F6046" s="356"/>
      <c r="G6046" s="355">
        <v>7089.25</v>
      </c>
    </row>
    <row r="6047" spans="1:7" hidden="1" x14ac:dyDescent="0.3">
      <c r="A6047" s="356">
        <v>114024</v>
      </c>
      <c r="B6047" s="356">
        <v>840</v>
      </c>
      <c r="C6047" s="356" t="s">
        <v>537</v>
      </c>
      <c r="D6047" s="356">
        <v>8402212</v>
      </c>
      <c r="E6047" s="356" t="s">
        <v>6854</v>
      </c>
      <c r="F6047" s="356"/>
      <c r="G6047" s="355">
        <v>5575</v>
      </c>
    </row>
    <row r="6048" spans="1:7" hidden="1" x14ac:dyDescent="0.3">
      <c r="A6048" s="356">
        <v>114025</v>
      </c>
      <c r="B6048" s="356">
        <v>840</v>
      </c>
      <c r="C6048" s="356" t="s">
        <v>537</v>
      </c>
      <c r="D6048" s="356">
        <v>8402213</v>
      </c>
      <c r="E6048" s="356" t="s">
        <v>6853</v>
      </c>
      <c r="F6048" s="356"/>
      <c r="G6048" s="355">
        <v>5327.5</v>
      </c>
    </row>
    <row r="6049" spans="1:7" hidden="1" x14ac:dyDescent="0.3">
      <c r="A6049" s="356">
        <v>114026</v>
      </c>
      <c r="B6049" s="356">
        <v>840</v>
      </c>
      <c r="C6049" s="356" t="s">
        <v>537</v>
      </c>
      <c r="D6049" s="356">
        <v>8402217</v>
      </c>
      <c r="E6049" s="356" t="s">
        <v>6852</v>
      </c>
      <c r="F6049" s="356"/>
      <c r="G6049" s="355">
        <v>6396.25</v>
      </c>
    </row>
    <row r="6050" spans="1:7" hidden="1" x14ac:dyDescent="0.3">
      <c r="A6050" s="356">
        <v>114033</v>
      </c>
      <c r="B6050" s="356">
        <v>840</v>
      </c>
      <c r="C6050" s="356" t="s">
        <v>537</v>
      </c>
      <c r="D6050" s="356">
        <v>8402232</v>
      </c>
      <c r="E6050" s="356" t="s">
        <v>6851</v>
      </c>
      <c r="F6050" s="356"/>
      <c r="G6050" s="355">
        <v>6420.77</v>
      </c>
    </row>
    <row r="6051" spans="1:7" hidden="1" x14ac:dyDescent="0.3">
      <c r="A6051" s="356">
        <v>114035</v>
      </c>
      <c r="B6051" s="356">
        <v>840</v>
      </c>
      <c r="C6051" s="356" t="s">
        <v>537</v>
      </c>
      <c r="D6051" s="356">
        <v>8402234</v>
      </c>
      <c r="E6051" s="356" t="s">
        <v>6850</v>
      </c>
      <c r="F6051" s="356"/>
      <c r="G6051" s="355">
        <v>8437</v>
      </c>
    </row>
    <row r="6052" spans="1:7" hidden="1" x14ac:dyDescent="0.3">
      <c r="A6052" s="356">
        <v>114038</v>
      </c>
      <c r="B6052" s="356">
        <v>840</v>
      </c>
      <c r="C6052" s="356" t="s">
        <v>537</v>
      </c>
      <c r="D6052" s="356">
        <v>8402257</v>
      </c>
      <c r="E6052" s="356" t="s">
        <v>6849</v>
      </c>
      <c r="F6052" s="356"/>
      <c r="G6052" s="355">
        <v>8342.5</v>
      </c>
    </row>
    <row r="6053" spans="1:7" hidden="1" x14ac:dyDescent="0.3">
      <c r="A6053" s="356">
        <v>114039</v>
      </c>
      <c r="B6053" s="356">
        <v>840</v>
      </c>
      <c r="C6053" s="356" t="s">
        <v>537</v>
      </c>
      <c r="D6053" s="356">
        <v>8402259</v>
      </c>
      <c r="E6053" s="356" t="s">
        <v>6848</v>
      </c>
      <c r="F6053" s="356"/>
      <c r="G6053" s="355">
        <v>6121.75</v>
      </c>
    </row>
    <row r="6054" spans="1:7" hidden="1" x14ac:dyDescent="0.3">
      <c r="A6054" s="356">
        <v>114041</v>
      </c>
      <c r="B6054" s="356">
        <v>840</v>
      </c>
      <c r="C6054" s="356" t="s">
        <v>537</v>
      </c>
      <c r="D6054" s="356">
        <v>8402261</v>
      </c>
      <c r="E6054" s="356" t="s">
        <v>6847</v>
      </c>
      <c r="F6054" s="356"/>
      <c r="G6054" s="355">
        <v>5002.6000000000004</v>
      </c>
    </row>
    <row r="6055" spans="1:7" hidden="1" x14ac:dyDescent="0.3">
      <c r="A6055" s="356">
        <v>114043</v>
      </c>
      <c r="B6055" s="356">
        <v>840</v>
      </c>
      <c r="C6055" s="356" t="s">
        <v>537</v>
      </c>
      <c r="D6055" s="356">
        <v>8402266</v>
      </c>
      <c r="E6055" s="356" t="s">
        <v>6846</v>
      </c>
      <c r="F6055" s="356"/>
      <c r="G6055" s="355">
        <v>5350</v>
      </c>
    </row>
    <row r="6056" spans="1:7" hidden="1" x14ac:dyDescent="0.3">
      <c r="A6056" s="356">
        <v>114045</v>
      </c>
      <c r="B6056" s="356">
        <v>840</v>
      </c>
      <c r="C6056" s="356" t="s">
        <v>537</v>
      </c>
      <c r="D6056" s="356">
        <v>8402749</v>
      </c>
      <c r="E6056" s="356" t="s">
        <v>6845</v>
      </c>
      <c r="F6056" s="356"/>
      <c r="G6056" s="355">
        <v>6747.25</v>
      </c>
    </row>
    <row r="6057" spans="1:7" hidden="1" x14ac:dyDescent="0.3">
      <c r="A6057" s="356">
        <v>114046</v>
      </c>
      <c r="B6057" s="356">
        <v>840</v>
      </c>
      <c r="C6057" s="356" t="s">
        <v>537</v>
      </c>
      <c r="D6057" s="356">
        <v>8402269</v>
      </c>
      <c r="E6057" s="356" t="s">
        <v>1800</v>
      </c>
      <c r="F6057" s="356"/>
      <c r="G6057" s="355">
        <v>6128.5</v>
      </c>
    </row>
    <row r="6058" spans="1:7" hidden="1" x14ac:dyDescent="0.3">
      <c r="A6058" s="356">
        <v>114047</v>
      </c>
      <c r="B6058" s="356">
        <v>840</v>
      </c>
      <c r="C6058" s="356" t="s">
        <v>537</v>
      </c>
      <c r="D6058" s="356">
        <v>8402272</v>
      </c>
      <c r="E6058" s="356" t="s">
        <v>6844</v>
      </c>
      <c r="F6058" s="356"/>
      <c r="G6058" s="355">
        <v>7746.25</v>
      </c>
    </row>
    <row r="6059" spans="1:7" hidden="1" x14ac:dyDescent="0.3">
      <c r="A6059" s="356">
        <v>114050</v>
      </c>
      <c r="B6059" s="356">
        <v>840</v>
      </c>
      <c r="C6059" s="356" t="s">
        <v>537</v>
      </c>
      <c r="D6059" s="356">
        <v>8402276</v>
      </c>
      <c r="E6059" s="356" t="s">
        <v>4521</v>
      </c>
      <c r="F6059" s="356"/>
      <c r="G6059" s="355">
        <v>5491.75</v>
      </c>
    </row>
    <row r="6060" spans="1:7" hidden="1" x14ac:dyDescent="0.3">
      <c r="A6060" s="356">
        <v>114051</v>
      </c>
      <c r="B6060" s="356">
        <v>840</v>
      </c>
      <c r="C6060" s="356" t="s">
        <v>537</v>
      </c>
      <c r="D6060" s="356">
        <v>8402277</v>
      </c>
      <c r="E6060" s="356" t="s">
        <v>6843</v>
      </c>
      <c r="F6060" s="356"/>
      <c r="G6060" s="355">
        <v>6340</v>
      </c>
    </row>
    <row r="6061" spans="1:7" hidden="1" x14ac:dyDescent="0.3">
      <c r="A6061" s="356">
        <v>114052</v>
      </c>
      <c r="B6061" s="356">
        <v>840</v>
      </c>
      <c r="C6061" s="356" t="s">
        <v>537</v>
      </c>
      <c r="D6061" s="356">
        <v>8402278</v>
      </c>
      <c r="E6061" s="356" t="s">
        <v>6842</v>
      </c>
      <c r="F6061" s="356"/>
      <c r="G6061" s="355">
        <v>5788.75</v>
      </c>
    </row>
    <row r="6062" spans="1:7" hidden="1" x14ac:dyDescent="0.3">
      <c r="A6062" s="356">
        <v>114053</v>
      </c>
      <c r="B6062" s="356">
        <v>840</v>
      </c>
      <c r="C6062" s="356" t="s">
        <v>537</v>
      </c>
      <c r="D6062" s="356">
        <v>8402301</v>
      </c>
      <c r="E6062" s="356" t="s">
        <v>6841</v>
      </c>
      <c r="F6062" s="356"/>
      <c r="G6062" s="355">
        <v>4427.5</v>
      </c>
    </row>
    <row r="6063" spans="1:7" hidden="1" x14ac:dyDescent="0.3">
      <c r="A6063" s="356">
        <v>114054</v>
      </c>
      <c r="B6063" s="356">
        <v>840</v>
      </c>
      <c r="C6063" s="356" t="s">
        <v>537</v>
      </c>
      <c r="D6063" s="356">
        <v>8402302</v>
      </c>
      <c r="E6063" s="356" t="s">
        <v>6840</v>
      </c>
      <c r="F6063" s="356"/>
      <c r="G6063" s="355">
        <v>5755</v>
      </c>
    </row>
    <row r="6064" spans="1:7" hidden="1" x14ac:dyDescent="0.3">
      <c r="A6064" s="356">
        <v>114055</v>
      </c>
      <c r="B6064" s="356">
        <v>840</v>
      </c>
      <c r="C6064" s="356" t="s">
        <v>537</v>
      </c>
      <c r="D6064" s="356">
        <v>8402307</v>
      </c>
      <c r="E6064" s="356" t="s">
        <v>6839</v>
      </c>
      <c r="F6064" s="356"/>
      <c r="G6064" s="355">
        <v>5181.25</v>
      </c>
    </row>
    <row r="6065" spans="1:7" hidden="1" x14ac:dyDescent="0.3">
      <c r="A6065" s="356">
        <v>114056</v>
      </c>
      <c r="B6065" s="356">
        <v>840</v>
      </c>
      <c r="C6065" s="356" t="s">
        <v>537</v>
      </c>
      <c r="D6065" s="356">
        <v>8402308</v>
      </c>
      <c r="E6065" s="356" t="s">
        <v>6838</v>
      </c>
      <c r="F6065" s="356"/>
      <c r="G6065" s="355">
        <v>8637.25</v>
      </c>
    </row>
    <row r="6066" spans="1:7" hidden="1" x14ac:dyDescent="0.3">
      <c r="A6066" s="356">
        <v>114058</v>
      </c>
      <c r="B6066" s="356">
        <v>840</v>
      </c>
      <c r="C6066" s="356" t="s">
        <v>537</v>
      </c>
      <c r="D6066" s="356">
        <v>8402311</v>
      </c>
      <c r="E6066" s="356" t="s">
        <v>6837</v>
      </c>
      <c r="F6066" s="356"/>
      <c r="G6066" s="355">
        <v>5198.8</v>
      </c>
    </row>
    <row r="6067" spans="1:7" hidden="1" x14ac:dyDescent="0.3">
      <c r="A6067" s="356">
        <v>114059</v>
      </c>
      <c r="B6067" s="356">
        <v>840</v>
      </c>
      <c r="C6067" s="356" t="s">
        <v>537</v>
      </c>
      <c r="D6067" s="356">
        <v>8402313</v>
      </c>
      <c r="E6067" s="356" t="s">
        <v>6836</v>
      </c>
      <c r="F6067" s="356"/>
      <c r="G6067" s="355">
        <v>5541.25</v>
      </c>
    </row>
    <row r="6068" spans="1:7" hidden="1" x14ac:dyDescent="0.3">
      <c r="A6068" s="356">
        <v>114060</v>
      </c>
      <c r="B6068" s="356">
        <v>840</v>
      </c>
      <c r="C6068" s="356" t="s">
        <v>537</v>
      </c>
      <c r="D6068" s="356">
        <v>8402316</v>
      </c>
      <c r="E6068" s="356" t="s">
        <v>6835</v>
      </c>
      <c r="F6068" s="356"/>
      <c r="G6068" s="355">
        <v>4922.5</v>
      </c>
    </row>
    <row r="6069" spans="1:7" hidden="1" x14ac:dyDescent="0.3">
      <c r="A6069" s="356">
        <v>114061</v>
      </c>
      <c r="B6069" s="356">
        <v>840</v>
      </c>
      <c r="C6069" s="356" t="s">
        <v>537</v>
      </c>
      <c r="D6069" s="356">
        <v>8402318</v>
      </c>
      <c r="E6069" s="356" t="s">
        <v>6834</v>
      </c>
      <c r="F6069" s="356"/>
      <c r="G6069" s="355">
        <v>5563.75</v>
      </c>
    </row>
    <row r="6070" spans="1:7" hidden="1" x14ac:dyDescent="0.3">
      <c r="A6070" s="356">
        <v>114062</v>
      </c>
      <c r="B6070" s="356">
        <v>840</v>
      </c>
      <c r="C6070" s="356" t="s">
        <v>537</v>
      </c>
      <c r="D6070" s="356">
        <v>8402319</v>
      </c>
      <c r="E6070" s="356" t="s">
        <v>6833</v>
      </c>
      <c r="F6070" s="356"/>
      <c r="G6070" s="355">
        <v>4438.75</v>
      </c>
    </row>
    <row r="6071" spans="1:7" hidden="1" x14ac:dyDescent="0.3">
      <c r="A6071" s="356">
        <v>114063</v>
      </c>
      <c r="B6071" s="356">
        <v>840</v>
      </c>
      <c r="C6071" s="356" t="s">
        <v>537</v>
      </c>
      <c r="D6071" s="356">
        <v>8402321</v>
      </c>
      <c r="E6071" s="356" t="s">
        <v>6832</v>
      </c>
      <c r="F6071" s="356"/>
      <c r="G6071" s="355">
        <v>4090</v>
      </c>
    </row>
    <row r="6072" spans="1:7" hidden="1" x14ac:dyDescent="0.3">
      <c r="A6072" s="356">
        <v>114064</v>
      </c>
      <c r="B6072" s="356">
        <v>840</v>
      </c>
      <c r="C6072" s="356" t="s">
        <v>537</v>
      </c>
      <c r="D6072" s="356">
        <v>8402322</v>
      </c>
      <c r="E6072" s="356" t="s">
        <v>6831</v>
      </c>
      <c r="F6072" s="356"/>
      <c r="G6072" s="355">
        <v>4146.25</v>
      </c>
    </row>
    <row r="6073" spans="1:7" hidden="1" x14ac:dyDescent="0.3">
      <c r="A6073" s="356">
        <v>114065</v>
      </c>
      <c r="B6073" s="356">
        <v>840</v>
      </c>
      <c r="C6073" s="356" t="s">
        <v>537</v>
      </c>
      <c r="D6073" s="356">
        <v>8402324</v>
      </c>
      <c r="E6073" s="356" t="s">
        <v>6830</v>
      </c>
      <c r="F6073" s="356"/>
      <c r="G6073" s="355">
        <v>4258.75</v>
      </c>
    </row>
    <row r="6074" spans="1:7" hidden="1" x14ac:dyDescent="0.3">
      <c r="A6074" s="356">
        <v>114066</v>
      </c>
      <c r="B6074" s="356">
        <v>840</v>
      </c>
      <c r="C6074" s="356" t="s">
        <v>537</v>
      </c>
      <c r="D6074" s="356">
        <v>8402326</v>
      </c>
      <c r="E6074" s="356" t="s">
        <v>6829</v>
      </c>
      <c r="F6074" s="356"/>
      <c r="G6074" s="355">
        <v>6564.55</v>
      </c>
    </row>
    <row r="6075" spans="1:7" hidden="1" x14ac:dyDescent="0.3">
      <c r="A6075" s="356">
        <v>114067</v>
      </c>
      <c r="B6075" s="356">
        <v>840</v>
      </c>
      <c r="C6075" s="356" t="s">
        <v>537</v>
      </c>
      <c r="D6075" s="356">
        <v>8402328</v>
      </c>
      <c r="E6075" s="356" t="s">
        <v>6828</v>
      </c>
      <c r="F6075" s="356"/>
      <c r="G6075" s="355">
        <v>5057.5</v>
      </c>
    </row>
    <row r="6076" spans="1:7" hidden="1" x14ac:dyDescent="0.3">
      <c r="A6076" s="356">
        <v>114068</v>
      </c>
      <c r="B6076" s="356">
        <v>840</v>
      </c>
      <c r="C6076" s="356" t="s">
        <v>537</v>
      </c>
      <c r="D6076" s="356">
        <v>8402329</v>
      </c>
      <c r="E6076" s="356" t="s">
        <v>6827</v>
      </c>
      <c r="F6076" s="356"/>
      <c r="G6076" s="355">
        <v>6376</v>
      </c>
    </row>
    <row r="6077" spans="1:7" hidden="1" x14ac:dyDescent="0.3">
      <c r="A6077" s="356">
        <v>114069</v>
      </c>
      <c r="B6077" s="356">
        <v>840</v>
      </c>
      <c r="C6077" s="356" t="s">
        <v>537</v>
      </c>
      <c r="D6077" s="356">
        <v>8402330</v>
      </c>
      <c r="E6077" s="356" t="s">
        <v>6826</v>
      </c>
      <c r="F6077" s="356"/>
      <c r="G6077" s="355">
        <v>5788.75</v>
      </c>
    </row>
    <row r="6078" spans="1:7" hidden="1" x14ac:dyDescent="0.3">
      <c r="A6078" s="356">
        <v>114070</v>
      </c>
      <c r="B6078" s="356">
        <v>840</v>
      </c>
      <c r="C6078" s="356" t="s">
        <v>537</v>
      </c>
      <c r="D6078" s="356">
        <v>8402351</v>
      </c>
      <c r="E6078" s="356" t="s">
        <v>6825</v>
      </c>
      <c r="F6078" s="356"/>
      <c r="G6078" s="355">
        <v>4945</v>
      </c>
    </row>
    <row r="6079" spans="1:7" hidden="1" x14ac:dyDescent="0.3">
      <c r="A6079" s="356">
        <v>114074</v>
      </c>
      <c r="B6079" s="356">
        <v>840</v>
      </c>
      <c r="C6079" s="356" t="s">
        <v>537</v>
      </c>
      <c r="D6079" s="356">
        <v>8402361</v>
      </c>
      <c r="E6079" s="356" t="s">
        <v>6824</v>
      </c>
      <c r="F6079" s="356"/>
      <c r="G6079" s="355">
        <v>5473.75</v>
      </c>
    </row>
    <row r="6080" spans="1:7" hidden="1" x14ac:dyDescent="0.3">
      <c r="A6080" s="356">
        <v>114075</v>
      </c>
      <c r="B6080" s="356">
        <v>840</v>
      </c>
      <c r="C6080" s="356" t="s">
        <v>537</v>
      </c>
      <c r="D6080" s="356">
        <v>8402362</v>
      </c>
      <c r="E6080" s="356" t="s">
        <v>6823</v>
      </c>
      <c r="F6080" s="356"/>
      <c r="G6080" s="355">
        <v>5541.25</v>
      </c>
    </row>
    <row r="6081" spans="1:7" hidden="1" x14ac:dyDescent="0.3">
      <c r="A6081" s="356">
        <v>114078</v>
      </c>
      <c r="B6081" s="356">
        <v>840</v>
      </c>
      <c r="C6081" s="356" t="s">
        <v>537</v>
      </c>
      <c r="D6081" s="356">
        <v>8402368</v>
      </c>
      <c r="E6081" s="356" t="s">
        <v>6822</v>
      </c>
      <c r="F6081" s="356"/>
      <c r="G6081" s="355">
        <v>4866.25</v>
      </c>
    </row>
    <row r="6082" spans="1:7" hidden="1" x14ac:dyDescent="0.3">
      <c r="A6082" s="357">
        <v>114079</v>
      </c>
      <c r="B6082" s="357">
        <v>840</v>
      </c>
      <c r="C6082" s="357" t="s">
        <v>537</v>
      </c>
      <c r="D6082" s="357">
        <v>8402370</v>
      </c>
      <c r="E6082" s="357" t="s">
        <v>6821</v>
      </c>
      <c r="F6082" s="357"/>
      <c r="G6082" s="358">
        <v>6308.05</v>
      </c>
    </row>
    <row r="6083" spans="1:7" hidden="1" x14ac:dyDescent="0.3">
      <c r="A6083" s="356">
        <v>114080</v>
      </c>
      <c r="B6083" s="356">
        <v>840</v>
      </c>
      <c r="C6083" s="356" t="s">
        <v>537</v>
      </c>
      <c r="D6083" s="356">
        <v>8402372</v>
      </c>
      <c r="E6083" s="356" t="s">
        <v>6820</v>
      </c>
      <c r="F6083" s="356"/>
      <c r="G6083" s="355">
        <v>7543.75</v>
      </c>
    </row>
    <row r="6084" spans="1:7" hidden="1" x14ac:dyDescent="0.3">
      <c r="A6084" s="356">
        <v>114081</v>
      </c>
      <c r="B6084" s="356">
        <v>840</v>
      </c>
      <c r="C6084" s="356" t="s">
        <v>537</v>
      </c>
      <c r="D6084" s="356">
        <v>8402374</v>
      </c>
      <c r="E6084" s="356" t="s">
        <v>6819</v>
      </c>
      <c r="F6084" s="356"/>
      <c r="G6084" s="355">
        <v>5352.25</v>
      </c>
    </row>
    <row r="6085" spans="1:7" hidden="1" x14ac:dyDescent="0.3">
      <c r="A6085" s="356">
        <v>114086</v>
      </c>
      <c r="B6085" s="356">
        <v>840</v>
      </c>
      <c r="C6085" s="356" t="s">
        <v>537</v>
      </c>
      <c r="D6085" s="356">
        <v>8402385</v>
      </c>
      <c r="E6085" s="356" t="s">
        <v>6818</v>
      </c>
      <c r="F6085" s="356"/>
      <c r="G6085" s="355">
        <v>5930.5</v>
      </c>
    </row>
    <row r="6086" spans="1:7" hidden="1" x14ac:dyDescent="0.3">
      <c r="A6086" s="356">
        <v>114087</v>
      </c>
      <c r="B6086" s="356">
        <v>840</v>
      </c>
      <c r="C6086" s="356" t="s">
        <v>537</v>
      </c>
      <c r="D6086" s="356">
        <v>8402388</v>
      </c>
      <c r="E6086" s="356" t="s">
        <v>6817</v>
      </c>
      <c r="F6086" s="356"/>
      <c r="G6086" s="355">
        <v>8119.75</v>
      </c>
    </row>
    <row r="6087" spans="1:7" hidden="1" x14ac:dyDescent="0.3">
      <c r="A6087" s="357">
        <v>114091</v>
      </c>
      <c r="B6087" s="357">
        <v>840</v>
      </c>
      <c r="C6087" s="357" t="s">
        <v>537</v>
      </c>
      <c r="D6087" s="357">
        <v>8402394</v>
      </c>
      <c r="E6087" s="357" t="s">
        <v>6816</v>
      </c>
      <c r="F6087" s="357"/>
      <c r="G6087" s="358">
        <v>7240</v>
      </c>
    </row>
    <row r="6088" spans="1:7" hidden="1" x14ac:dyDescent="0.3">
      <c r="A6088" s="356">
        <v>114095</v>
      </c>
      <c r="B6088" s="356">
        <v>840</v>
      </c>
      <c r="C6088" s="356" t="s">
        <v>537</v>
      </c>
      <c r="D6088" s="356">
        <v>8402399</v>
      </c>
      <c r="E6088" s="356" t="s">
        <v>6815</v>
      </c>
      <c r="F6088" s="356"/>
      <c r="G6088" s="355">
        <v>5910.25</v>
      </c>
    </row>
    <row r="6089" spans="1:7" hidden="1" x14ac:dyDescent="0.3">
      <c r="A6089" s="356">
        <v>114096</v>
      </c>
      <c r="B6089" s="356">
        <v>840</v>
      </c>
      <c r="C6089" s="356" t="s">
        <v>537</v>
      </c>
      <c r="D6089" s="356">
        <v>8402400</v>
      </c>
      <c r="E6089" s="356" t="s">
        <v>6814</v>
      </c>
      <c r="F6089" s="356"/>
      <c r="G6089" s="355">
        <v>7249</v>
      </c>
    </row>
    <row r="6090" spans="1:7" hidden="1" x14ac:dyDescent="0.3">
      <c r="A6090" s="356">
        <v>114097</v>
      </c>
      <c r="B6090" s="356">
        <v>840</v>
      </c>
      <c r="C6090" s="356" t="s">
        <v>537</v>
      </c>
      <c r="D6090" s="356">
        <v>8402401</v>
      </c>
      <c r="E6090" s="356" t="s">
        <v>6813</v>
      </c>
      <c r="F6090" s="356"/>
      <c r="G6090" s="355">
        <v>7363.75</v>
      </c>
    </row>
    <row r="6091" spans="1:7" hidden="1" x14ac:dyDescent="0.3">
      <c r="A6091" s="356">
        <v>114099</v>
      </c>
      <c r="B6091" s="356">
        <v>840</v>
      </c>
      <c r="C6091" s="356" t="s">
        <v>537</v>
      </c>
      <c r="D6091" s="356">
        <v>8402409</v>
      </c>
      <c r="E6091" s="356" t="s">
        <v>6812</v>
      </c>
      <c r="F6091" s="356"/>
      <c r="G6091" s="355">
        <v>4765</v>
      </c>
    </row>
    <row r="6092" spans="1:7" hidden="1" x14ac:dyDescent="0.3">
      <c r="A6092" s="356">
        <v>114100</v>
      </c>
      <c r="B6092" s="356">
        <v>840</v>
      </c>
      <c r="C6092" s="356" t="s">
        <v>537</v>
      </c>
      <c r="D6092" s="356">
        <v>8402410</v>
      </c>
      <c r="E6092" s="356" t="s">
        <v>6811</v>
      </c>
      <c r="F6092" s="356"/>
      <c r="G6092" s="355">
        <v>4067.5</v>
      </c>
    </row>
    <row r="6093" spans="1:7" hidden="1" x14ac:dyDescent="0.3">
      <c r="A6093" s="356">
        <v>114101</v>
      </c>
      <c r="B6093" s="356">
        <v>840</v>
      </c>
      <c r="C6093" s="356" t="s">
        <v>537</v>
      </c>
      <c r="D6093" s="356">
        <v>8402411</v>
      </c>
      <c r="E6093" s="356" t="s">
        <v>6810</v>
      </c>
      <c r="F6093" s="356"/>
      <c r="G6093" s="355">
        <v>5698.75</v>
      </c>
    </row>
    <row r="6094" spans="1:7" hidden="1" x14ac:dyDescent="0.3">
      <c r="A6094" s="356">
        <v>114102</v>
      </c>
      <c r="B6094" s="356">
        <v>840</v>
      </c>
      <c r="C6094" s="356" t="s">
        <v>537</v>
      </c>
      <c r="D6094" s="356">
        <v>8402413</v>
      </c>
      <c r="E6094" s="356" t="s">
        <v>6809</v>
      </c>
      <c r="F6094" s="356"/>
      <c r="G6094" s="355">
        <v>4438.75</v>
      </c>
    </row>
    <row r="6095" spans="1:7" hidden="1" x14ac:dyDescent="0.3">
      <c r="A6095" s="356">
        <v>114103</v>
      </c>
      <c r="B6095" s="356">
        <v>840</v>
      </c>
      <c r="C6095" s="356" t="s">
        <v>537</v>
      </c>
      <c r="D6095" s="356">
        <v>8402417</v>
      </c>
      <c r="E6095" s="356" t="s">
        <v>6808</v>
      </c>
      <c r="F6095" s="356"/>
      <c r="G6095" s="355">
        <v>6283.75</v>
      </c>
    </row>
    <row r="6096" spans="1:7" hidden="1" x14ac:dyDescent="0.3">
      <c r="A6096" s="356">
        <v>114104</v>
      </c>
      <c r="B6096" s="356">
        <v>840</v>
      </c>
      <c r="C6096" s="356" t="s">
        <v>537</v>
      </c>
      <c r="D6096" s="356">
        <v>8402419</v>
      </c>
      <c r="E6096" s="356" t="s">
        <v>6807</v>
      </c>
      <c r="F6096" s="356"/>
      <c r="G6096" s="355">
        <v>6178</v>
      </c>
    </row>
    <row r="6097" spans="1:7" hidden="1" x14ac:dyDescent="0.3">
      <c r="A6097" s="356">
        <v>114106</v>
      </c>
      <c r="B6097" s="356">
        <v>840</v>
      </c>
      <c r="C6097" s="356" t="s">
        <v>537</v>
      </c>
      <c r="D6097" s="356">
        <v>8402423</v>
      </c>
      <c r="E6097" s="356" t="s">
        <v>6806</v>
      </c>
      <c r="F6097" s="356"/>
      <c r="G6097" s="355">
        <v>6373.75</v>
      </c>
    </row>
    <row r="6098" spans="1:7" hidden="1" x14ac:dyDescent="0.3">
      <c r="A6098" s="356">
        <v>114107</v>
      </c>
      <c r="B6098" s="356">
        <v>840</v>
      </c>
      <c r="C6098" s="356" t="s">
        <v>537</v>
      </c>
      <c r="D6098" s="356">
        <v>8402426</v>
      </c>
      <c r="E6098" s="356" t="s">
        <v>6805</v>
      </c>
      <c r="F6098" s="356"/>
      <c r="G6098" s="355">
        <v>6250</v>
      </c>
    </row>
    <row r="6099" spans="1:7" hidden="1" x14ac:dyDescent="0.3">
      <c r="A6099" s="356">
        <v>114108</v>
      </c>
      <c r="B6099" s="356">
        <v>840</v>
      </c>
      <c r="C6099" s="356" t="s">
        <v>537</v>
      </c>
      <c r="D6099" s="356">
        <v>8402428</v>
      </c>
      <c r="E6099" s="356" t="s">
        <v>6804</v>
      </c>
      <c r="F6099" s="356"/>
      <c r="G6099" s="355">
        <v>4382.5</v>
      </c>
    </row>
    <row r="6100" spans="1:7" hidden="1" x14ac:dyDescent="0.3">
      <c r="A6100" s="356">
        <v>114109</v>
      </c>
      <c r="B6100" s="356">
        <v>840</v>
      </c>
      <c r="C6100" s="356" t="s">
        <v>537</v>
      </c>
      <c r="D6100" s="356">
        <v>8402430</v>
      </c>
      <c r="E6100" s="356" t="s">
        <v>6803</v>
      </c>
      <c r="F6100" s="356"/>
      <c r="G6100" s="355">
        <v>5459.8</v>
      </c>
    </row>
    <row r="6101" spans="1:7" hidden="1" x14ac:dyDescent="0.3">
      <c r="A6101" s="356">
        <v>114110</v>
      </c>
      <c r="B6101" s="356">
        <v>840</v>
      </c>
      <c r="C6101" s="356" t="s">
        <v>537</v>
      </c>
      <c r="D6101" s="356">
        <v>8402433</v>
      </c>
      <c r="E6101" s="356" t="s">
        <v>6802</v>
      </c>
      <c r="F6101" s="356"/>
      <c r="G6101" s="355">
        <v>6295</v>
      </c>
    </row>
    <row r="6102" spans="1:7" hidden="1" x14ac:dyDescent="0.3">
      <c r="A6102" s="356">
        <v>114111</v>
      </c>
      <c r="B6102" s="356">
        <v>840</v>
      </c>
      <c r="C6102" s="356" t="s">
        <v>537</v>
      </c>
      <c r="D6102" s="356">
        <v>8402434</v>
      </c>
      <c r="E6102" s="356" t="s">
        <v>6801</v>
      </c>
      <c r="F6102" s="356"/>
      <c r="G6102" s="355">
        <v>5777.5</v>
      </c>
    </row>
    <row r="6103" spans="1:7" hidden="1" x14ac:dyDescent="0.3">
      <c r="A6103" s="356">
        <v>114113</v>
      </c>
      <c r="B6103" s="356">
        <v>840</v>
      </c>
      <c r="C6103" s="356" t="s">
        <v>537</v>
      </c>
      <c r="D6103" s="356">
        <v>8402438</v>
      </c>
      <c r="E6103" s="356" t="s">
        <v>6800</v>
      </c>
      <c r="F6103" s="356"/>
      <c r="G6103" s="355">
        <v>8500</v>
      </c>
    </row>
    <row r="6104" spans="1:7" hidden="1" x14ac:dyDescent="0.3">
      <c r="A6104" s="356">
        <v>114114</v>
      </c>
      <c r="B6104" s="356">
        <v>840</v>
      </c>
      <c r="C6104" s="356" t="s">
        <v>537</v>
      </c>
      <c r="D6104" s="356">
        <v>8402440</v>
      </c>
      <c r="E6104" s="356" t="s">
        <v>6799</v>
      </c>
      <c r="F6104" s="356"/>
      <c r="G6104" s="355">
        <v>5305.9</v>
      </c>
    </row>
    <row r="6105" spans="1:7" hidden="1" x14ac:dyDescent="0.3">
      <c r="A6105" s="356">
        <v>114115</v>
      </c>
      <c r="B6105" s="356">
        <v>840</v>
      </c>
      <c r="C6105" s="356" t="s">
        <v>537</v>
      </c>
      <c r="D6105" s="356">
        <v>8402442</v>
      </c>
      <c r="E6105" s="356" t="s">
        <v>6798</v>
      </c>
      <c r="F6105" s="356"/>
      <c r="G6105" s="355">
        <v>5941.41</v>
      </c>
    </row>
    <row r="6106" spans="1:7" hidden="1" x14ac:dyDescent="0.3">
      <c r="A6106" s="356">
        <v>114119</v>
      </c>
      <c r="B6106" s="356">
        <v>840</v>
      </c>
      <c r="C6106" s="356" t="s">
        <v>537</v>
      </c>
      <c r="D6106" s="356">
        <v>8402453</v>
      </c>
      <c r="E6106" s="356" t="s">
        <v>6797</v>
      </c>
      <c r="F6106" s="356"/>
      <c r="G6106" s="355">
        <v>5431</v>
      </c>
    </row>
    <row r="6107" spans="1:7" hidden="1" x14ac:dyDescent="0.3">
      <c r="A6107" s="356">
        <v>114120</v>
      </c>
      <c r="B6107" s="356">
        <v>840</v>
      </c>
      <c r="C6107" s="356" t="s">
        <v>537</v>
      </c>
      <c r="D6107" s="356">
        <v>8402455</v>
      </c>
      <c r="E6107" s="356" t="s">
        <v>6796</v>
      </c>
      <c r="F6107" s="356"/>
      <c r="G6107" s="355">
        <v>6227.5</v>
      </c>
    </row>
    <row r="6108" spans="1:7" hidden="1" x14ac:dyDescent="0.3">
      <c r="A6108" s="356">
        <v>114122</v>
      </c>
      <c r="B6108" s="356">
        <v>840</v>
      </c>
      <c r="C6108" s="356" t="s">
        <v>537</v>
      </c>
      <c r="D6108" s="356">
        <v>8402462</v>
      </c>
      <c r="E6108" s="356" t="s">
        <v>6795</v>
      </c>
      <c r="F6108" s="356"/>
      <c r="G6108" s="355">
        <v>6272.5</v>
      </c>
    </row>
    <row r="6109" spans="1:7" hidden="1" x14ac:dyDescent="0.3">
      <c r="A6109" s="356">
        <v>114125</v>
      </c>
      <c r="B6109" s="356">
        <v>840</v>
      </c>
      <c r="C6109" s="356" t="s">
        <v>537</v>
      </c>
      <c r="D6109" s="356">
        <v>8402470</v>
      </c>
      <c r="E6109" s="356" t="s">
        <v>6794</v>
      </c>
      <c r="F6109" s="356"/>
      <c r="G6109" s="355">
        <v>6297.25</v>
      </c>
    </row>
    <row r="6110" spans="1:7" hidden="1" x14ac:dyDescent="0.3">
      <c r="A6110" s="356">
        <v>114126</v>
      </c>
      <c r="B6110" s="356">
        <v>840</v>
      </c>
      <c r="C6110" s="356" t="s">
        <v>537</v>
      </c>
      <c r="D6110" s="356">
        <v>8402472</v>
      </c>
      <c r="E6110" s="356" t="s">
        <v>6793</v>
      </c>
      <c r="F6110" s="356"/>
      <c r="G6110" s="355">
        <v>5021.95</v>
      </c>
    </row>
    <row r="6111" spans="1:7" hidden="1" x14ac:dyDescent="0.3">
      <c r="A6111" s="356">
        <v>114127</v>
      </c>
      <c r="B6111" s="356">
        <v>840</v>
      </c>
      <c r="C6111" s="356" t="s">
        <v>537</v>
      </c>
      <c r="D6111" s="356">
        <v>8402473</v>
      </c>
      <c r="E6111" s="356" t="s">
        <v>6792</v>
      </c>
      <c r="F6111" s="356"/>
      <c r="G6111" s="355">
        <v>5856.25</v>
      </c>
    </row>
    <row r="6112" spans="1:7" hidden="1" x14ac:dyDescent="0.3">
      <c r="A6112" s="356">
        <v>114128</v>
      </c>
      <c r="B6112" s="356">
        <v>840</v>
      </c>
      <c r="C6112" s="356" t="s">
        <v>537</v>
      </c>
      <c r="D6112" s="356">
        <v>8402475</v>
      </c>
      <c r="E6112" s="356" t="s">
        <v>6791</v>
      </c>
      <c r="F6112" s="356"/>
      <c r="G6112" s="355">
        <v>5383.75</v>
      </c>
    </row>
    <row r="6113" spans="1:7" hidden="1" x14ac:dyDescent="0.3">
      <c r="A6113" s="356">
        <v>114129</v>
      </c>
      <c r="B6113" s="356">
        <v>840</v>
      </c>
      <c r="C6113" s="356" t="s">
        <v>537</v>
      </c>
      <c r="D6113" s="356">
        <v>8402477</v>
      </c>
      <c r="E6113" s="356" t="s">
        <v>6790</v>
      </c>
      <c r="F6113" s="356"/>
      <c r="G6113" s="355">
        <v>5237.5</v>
      </c>
    </row>
    <row r="6114" spans="1:7" hidden="1" x14ac:dyDescent="0.3">
      <c r="A6114" s="356">
        <v>114130</v>
      </c>
      <c r="B6114" s="356">
        <v>840</v>
      </c>
      <c r="C6114" s="356" t="s">
        <v>537</v>
      </c>
      <c r="D6114" s="356">
        <v>8402481</v>
      </c>
      <c r="E6114" s="356" t="s">
        <v>6789</v>
      </c>
      <c r="F6114" s="356"/>
      <c r="G6114" s="355">
        <v>7116.25</v>
      </c>
    </row>
    <row r="6115" spans="1:7" hidden="1" x14ac:dyDescent="0.3">
      <c r="A6115" s="356">
        <v>114134</v>
      </c>
      <c r="B6115" s="356">
        <v>840</v>
      </c>
      <c r="C6115" s="356" t="s">
        <v>537</v>
      </c>
      <c r="D6115" s="356">
        <v>8402488</v>
      </c>
      <c r="E6115" s="356" t="s">
        <v>6788</v>
      </c>
      <c r="F6115" s="356"/>
      <c r="G6115" s="355">
        <v>5912.5</v>
      </c>
    </row>
    <row r="6116" spans="1:7" hidden="1" x14ac:dyDescent="0.3">
      <c r="A6116" s="356">
        <v>114138</v>
      </c>
      <c r="B6116" s="356">
        <v>840</v>
      </c>
      <c r="C6116" s="356" t="s">
        <v>537</v>
      </c>
      <c r="D6116" s="356">
        <v>8402497</v>
      </c>
      <c r="E6116" s="356" t="s">
        <v>6787</v>
      </c>
      <c r="F6116" s="356"/>
      <c r="G6116" s="355">
        <v>6997</v>
      </c>
    </row>
    <row r="6117" spans="1:7" hidden="1" x14ac:dyDescent="0.3">
      <c r="A6117" s="356">
        <v>114139</v>
      </c>
      <c r="B6117" s="356">
        <v>840</v>
      </c>
      <c r="C6117" s="356" t="s">
        <v>537</v>
      </c>
      <c r="D6117" s="356">
        <v>8402498</v>
      </c>
      <c r="E6117" s="356" t="s">
        <v>6786</v>
      </c>
      <c r="F6117" s="356"/>
      <c r="G6117" s="355">
        <v>6351.25</v>
      </c>
    </row>
    <row r="6118" spans="1:7" hidden="1" x14ac:dyDescent="0.3">
      <c r="A6118" s="356">
        <v>114140</v>
      </c>
      <c r="B6118" s="356">
        <v>840</v>
      </c>
      <c r="C6118" s="356" t="s">
        <v>537</v>
      </c>
      <c r="D6118" s="356">
        <v>8402499</v>
      </c>
      <c r="E6118" s="356" t="s">
        <v>6785</v>
      </c>
      <c r="F6118" s="356"/>
      <c r="G6118" s="355">
        <v>5145.25</v>
      </c>
    </row>
    <row r="6119" spans="1:7" hidden="1" x14ac:dyDescent="0.3">
      <c r="A6119" s="356">
        <v>114143</v>
      </c>
      <c r="B6119" s="356">
        <v>840</v>
      </c>
      <c r="C6119" s="356" t="s">
        <v>537</v>
      </c>
      <c r="D6119" s="356">
        <v>8402509</v>
      </c>
      <c r="E6119" s="356" t="s">
        <v>6784</v>
      </c>
      <c r="F6119" s="356"/>
      <c r="G6119" s="355">
        <v>5305</v>
      </c>
    </row>
    <row r="6120" spans="1:7" hidden="1" x14ac:dyDescent="0.3">
      <c r="A6120" s="356">
        <v>114144</v>
      </c>
      <c r="B6120" s="356">
        <v>840</v>
      </c>
      <c r="C6120" s="356" t="s">
        <v>537</v>
      </c>
      <c r="D6120" s="356">
        <v>8402516</v>
      </c>
      <c r="E6120" s="356" t="s">
        <v>6783</v>
      </c>
      <c r="F6120" s="356"/>
      <c r="G6120" s="355">
        <v>5867.5</v>
      </c>
    </row>
    <row r="6121" spans="1:7" hidden="1" x14ac:dyDescent="0.3">
      <c r="A6121" s="356">
        <v>114146</v>
      </c>
      <c r="B6121" s="356">
        <v>840</v>
      </c>
      <c r="C6121" s="356" t="s">
        <v>537</v>
      </c>
      <c r="D6121" s="356">
        <v>8402523</v>
      </c>
      <c r="E6121" s="356" t="s">
        <v>6782</v>
      </c>
      <c r="F6121" s="356"/>
      <c r="G6121" s="355">
        <v>6226.83</v>
      </c>
    </row>
    <row r="6122" spans="1:7" hidden="1" x14ac:dyDescent="0.3">
      <c r="A6122" s="356">
        <v>114147</v>
      </c>
      <c r="B6122" s="356">
        <v>840</v>
      </c>
      <c r="C6122" s="356" t="s">
        <v>537</v>
      </c>
      <c r="D6122" s="356">
        <v>8402526</v>
      </c>
      <c r="E6122" s="356" t="s">
        <v>6781</v>
      </c>
      <c r="F6122" s="356"/>
      <c r="G6122" s="355">
        <v>6783.25</v>
      </c>
    </row>
    <row r="6123" spans="1:7" hidden="1" x14ac:dyDescent="0.3">
      <c r="A6123" s="356">
        <v>114149</v>
      </c>
      <c r="B6123" s="356">
        <v>840</v>
      </c>
      <c r="C6123" s="356" t="s">
        <v>537</v>
      </c>
      <c r="D6123" s="356">
        <v>8402531</v>
      </c>
      <c r="E6123" s="356" t="s">
        <v>6780</v>
      </c>
      <c r="F6123" s="356"/>
      <c r="G6123" s="355">
        <v>8117.5</v>
      </c>
    </row>
    <row r="6124" spans="1:7" hidden="1" x14ac:dyDescent="0.3">
      <c r="A6124" s="356">
        <v>114150</v>
      </c>
      <c r="B6124" s="356">
        <v>840</v>
      </c>
      <c r="C6124" s="356" t="s">
        <v>537</v>
      </c>
      <c r="D6124" s="356">
        <v>8402532</v>
      </c>
      <c r="E6124" s="356" t="s">
        <v>6779</v>
      </c>
      <c r="F6124" s="356"/>
      <c r="G6124" s="355">
        <v>5980</v>
      </c>
    </row>
    <row r="6125" spans="1:7" hidden="1" x14ac:dyDescent="0.3">
      <c r="A6125" s="356">
        <v>114152</v>
      </c>
      <c r="B6125" s="356">
        <v>840</v>
      </c>
      <c r="C6125" s="356" t="s">
        <v>537</v>
      </c>
      <c r="D6125" s="356">
        <v>8402536</v>
      </c>
      <c r="E6125" s="356" t="s">
        <v>6778</v>
      </c>
      <c r="F6125" s="356"/>
      <c r="G6125" s="355">
        <v>7750.75</v>
      </c>
    </row>
    <row r="6126" spans="1:7" hidden="1" x14ac:dyDescent="0.3">
      <c r="A6126" s="356">
        <v>114154</v>
      </c>
      <c r="B6126" s="356">
        <v>840</v>
      </c>
      <c r="C6126" s="356" t="s">
        <v>537</v>
      </c>
      <c r="D6126" s="356">
        <v>8402540</v>
      </c>
      <c r="E6126" s="356" t="s">
        <v>6777</v>
      </c>
      <c r="F6126" s="356"/>
      <c r="G6126" s="355">
        <v>6873.25</v>
      </c>
    </row>
    <row r="6127" spans="1:7" hidden="1" x14ac:dyDescent="0.3">
      <c r="A6127" s="356">
        <v>114159</v>
      </c>
      <c r="B6127" s="356">
        <v>840</v>
      </c>
      <c r="C6127" s="356" t="s">
        <v>537</v>
      </c>
      <c r="D6127" s="356">
        <v>8402563</v>
      </c>
      <c r="E6127" s="356" t="s">
        <v>6776</v>
      </c>
      <c r="F6127" s="356"/>
      <c r="G6127" s="355">
        <v>6340</v>
      </c>
    </row>
    <row r="6128" spans="1:7" hidden="1" x14ac:dyDescent="0.3">
      <c r="A6128" s="356">
        <v>114161</v>
      </c>
      <c r="B6128" s="356">
        <v>840</v>
      </c>
      <c r="C6128" s="356" t="s">
        <v>537</v>
      </c>
      <c r="D6128" s="356">
        <v>8402593</v>
      </c>
      <c r="E6128" s="356" t="s">
        <v>6775</v>
      </c>
      <c r="F6128" s="356"/>
      <c r="G6128" s="355">
        <v>6841.75</v>
      </c>
    </row>
    <row r="6129" spans="1:7" hidden="1" x14ac:dyDescent="0.3">
      <c r="A6129" s="356">
        <v>114183</v>
      </c>
      <c r="B6129" s="356">
        <v>841</v>
      </c>
      <c r="C6129" s="356" t="s">
        <v>709</v>
      </c>
      <c r="D6129" s="356">
        <v>8412669</v>
      </c>
      <c r="E6129" s="356" t="s">
        <v>6774</v>
      </c>
      <c r="F6129" s="356"/>
      <c r="G6129" s="355">
        <v>6333.25</v>
      </c>
    </row>
    <row r="6130" spans="1:7" hidden="1" x14ac:dyDescent="0.3">
      <c r="A6130" s="356">
        <v>114187</v>
      </c>
      <c r="B6130" s="356">
        <v>840</v>
      </c>
      <c r="C6130" s="356" t="s">
        <v>537</v>
      </c>
      <c r="D6130" s="356">
        <v>8402704</v>
      </c>
      <c r="E6130" s="356" t="s">
        <v>6773</v>
      </c>
      <c r="F6130" s="356"/>
      <c r="G6130" s="355">
        <v>5665</v>
      </c>
    </row>
    <row r="6131" spans="1:7" hidden="1" x14ac:dyDescent="0.3">
      <c r="A6131" s="356">
        <v>114188</v>
      </c>
      <c r="B6131" s="356">
        <v>840</v>
      </c>
      <c r="C6131" s="356" t="s">
        <v>537</v>
      </c>
      <c r="D6131" s="356">
        <v>8402705</v>
      </c>
      <c r="E6131" s="356" t="s">
        <v>6772</v>
      </c>
      <c r="F6131" s="356"/>
      <c r="G6131" s="355">
        <v>5462.5</v>
      </c>
    </row>
    <row r="6132" spans="1:7" hidden="1" x14ac:dyDescent="0.3">
      <c r="A6132" s="356">
        <v>114189</v>
      </c>
      <c r="B6132" s="356">
        <v>840</v>
      </c>
      <c r="C6132" s="356" t="s">
        <v>537</v>
      </c>
      <c r="D6132" s="356">
        <v>8402706</v>
      </c>
      <c r="E6132" s="356" t="s">
        <v>6771</v>
      </c>
      <c r="F6132" s="356"/>
      <c r="G6132" s="355">
        <v>6351.25</v>
      </c>
    </row>
    <row r="6133" spans="1:7" hidden="1" x14ac:dyDescent="0.3">
      <c r="A6133" s="356">
        <v>114190</v>
      </c>
      <c r="B6133" s="356">
        <v>840</v>
      </c>
      <c r="C6133" s="356" t="s">
        <v>537</v>
      </c>
      <c r="D6133" s="356">
        <v>8402708</v>
      </c>
      <c r="E6133" s="356" t="s">
        <v>6770</v>
      </c>
      <c r="F6133" s="356"/>
      <c r="G6133" s="355">
        <v>5363.5</v>
      </c>
    </row>
    <row r="6134" spans="1:7" hidden="1" x14ac:dyDescent="0.3">
      <c r="A6134" s="356">
        <v>114193</v>
      </c>
      <c r="B6134" s="356">
        <v>840</v>
      </c>
      <c r="C6134" s="356" t="s">
        <v>537</v>
      </c>
      <c r="D6134" s="356">
        <v>8402729</v>
      </c>
      <c r="E6134" s="356" t="s">
        <v>6769</v>
      </c>
      <c r="F6134" s="356"/>
      <c r="G6134" s="355">
        <v>6147.85</v>
      </c>
    </row>
    <row r="6135" spans="1:7" hidden="1" x14ac:dyDescent="0.3">
      <c r="A6135" s="356">
        <v>114197</v>
      </c>
      <c r="B6135" s="356">
        <v>840</v>
      </c>
      <c r="C6135" s="356" t="s">
        <v>537</v>
      </c>
      <c r="D6135" s="356">
        <v>8402733</v>
      </c>
      <c r="E6135" s="356" t="s">
        <v>6768</v>
      </c>
      <c r="F6135" s="356"/>
      <c r="G6135" s="355">
        <v>5822.5</v>
      </c>
    </row>
    <row r="6136" spans="1:7" hidden="1" x14ac:dyDescent="0.3">
      <c r="A6136" s="356">
        <v>114198</v>
      </c>
      <c r="B6136" s="356">
        <v>840</v>
      </c>
      <c r="C6136" s="356" t="s">
        <v>537</v>
      </c>
      <c r="D6136" s="356">
        <v>8402734</v>
      </c>
      <c r="E6136" s="356" t="s">
        <v>6767</v>
      </c>
      <c r="F6136" s="356"/>
      <c r="G6136" s="355">
        <v>8475.25</v>
      </c>
    </row>
    <row r="6137" spans="1:7" hidden="1" x14ac:dyDescent="0.3">
      <c r="A6137" s="356">
        <v>114201</v>
      </c>
      <c r="B6137" s="356">
        <v>840</v>
      </c>
      <c r="C6137" s="356" t="s">
        <v>537</v>
      </c>
      <c r="D6137" s="356">
        <v>8402737</v>
      </c>
      <c r="E6137" s="356" t="s">
        <v>6766</v>
      </c>
      <c r="F6137" s="356"/>
      <c r="G6137" s="355">
        <v>7064.5</v>
      </c>
    </row>
    <row r="6138" spans="1:7" hidden="1" x14ac:dyDescent="0.3">
      <c r="A6138" s="356">
        <v>114206</v>
      </c>
      <c r="B6138" s="356">
        <v>840</v>
      </c>
      <c r="C6138" s="356" t="s">
        <v>537</v>
      </c>
      <c r="D6138" s="356">
        <v>8402742</v>
      </c>
      <c r="E6138" s="356" t="s">
        <v>6765</v>
      </c>
      <c r="F6138" s="356"/>
      <c r="G6138" s="355">
        <v>8410</v>
      </c>
    </row>
    <row r="6139" spans="1:7" hidden="1" x14ac:dyDescent="0.3">
      <c r="A6139" s="356">
        <v>114207</v>
      </c>
      <c r="B6139" s="356">
        <v>840</v>
      </c>
      <c r="C6139" s="356" t="s">
        <v>537</v>
      </c>
      <c r="D6139" s="356">
        <v>8402743</v>
      </c>
      <c r="E6139" s="356" t="s">
        <v>6764</v>
      </c>
      <c r="F6139" s="356"/>
      <c r="G6139" s="355">
        <v>9078.25</v>
      </c>
    </row>
    <row r="6140" spans="1:7" hidden="1" x14ac:dyDescent="0.3">
      <c r="A6140" s="356">
        <v>114208</v>
      </c>
      <c r="B6140" s="356">
        <v>840</v>
      </c>
      <c r="C6140" s="356" t="s">
        <v>537</v>
      </c>
      <c r="D6140" s="356">
        <v>8402744</v>
      </c>
      <c r="E6140" s="356" t="s">
        <v>6763</v>
      </c>
      <c r="F6140" s="356"/>
      <c r="G6140" s="355">
        <v>6504.25</v>
      </c>
    </row>
    <row r="6141" spans="1:7" hidden="1" x14ac:dyDescent="0.3">
      <c r="A6141" s="356">
        <v>114209</v>
      </c>
      <c r="B6141" s="356">
        <v>840</v>
      </c>
      <c r="C6141" s="356" t="s">
        <v>537</v>
      </c>
      <c r="D6141" s="356">
        <v>8402745</v>
      </c>
      <c r="E6141" s="356" t="s">
        <v>6762</v>
      </c>
      <c r="F6141" s="356"/>
      <c r="G6141" s="355">
        <v>7498.75</v>
      </c>
    </row>
    <row r="6142" spans="1:7" hidden="1" x14ac:dyDescent="0.3">
      <c r="A6142" s="356">
        <v>114210</v>
      </c>
      <c r="B6142" s="356">
        <v>840</v>
      </c>
      <c r="C6142" s="356" t="s">
        <v>537</v>
      </c>
      <c r="D6142" s="356">
        <v>8402746</v>
      </c>
      <c r="E6142" s="356" t="s">
        <v>6761</v>
      </c>
      <c r="F6142" s="356"/>
      <c r="G6142" s="355">
        <v>9838.75</v>
      </c>
    </row>
    <row r="6143" spans="1:7" hidden="1" x14ac:dyDescent="0.3">
      <c r="A6143" s="356">
        <v>114211</v>
      </c>
      <c r="B6143" s="356">
        <v>840</v>
      </c>
      <c r="C6143" s="356" t="s">
        <v>537</v>
      </c>
      <c r="D6143" s="356">
        <v>8402747</v>
      </c>
      <c r="E6143" s="356" t="s">
        <v>6760</v>
      </c>
      <c r="F6143" s="356"/>
      <c r="G6143" s="355">
        <v>6045.25</v>
      </c>
    </row>
    <row r="6144" spans="1:7" hidden="1" x14ac:dyDescent="0.3">
      <c r="A6144" s="356">
        <v>114213</v>
      </c>
      <c r="B6144" s="356">
        <v>840</v>
      </c>
      <c r="C6144" s="356" t="s">
        <v>537</v>
      </c>
      <c r="D6144" s="356">
        <v>8403031</v>
      </c>
      <c r="E6144" s="356" t="s">
        <v>6759</v>
      </c>
      <c r="F6144" s="356"/>
      <c r="G6144" s="355">
        <v>7465</v>
      </c>
    </row>
    <row r="6145" spans="1:7" hidden="1" x14ac:dyDescent="0.3">
      <c r="A6145" s="356">
        <v>114214</v>
      </c>
      <c r="B6145" s="356">
        <v>840</v>
      </c>
      <c r="C6145" s="356" t="s">
        <v>537</v>
      </c>
      <c r="D6145" s="356">
        <v>8403063</v>
      </c>
      <c r="E6145" s="356" t="s">
        <v>6758</v>
      </c>
      <c r="F6145" s="356"/>
      <c r="G6145" s="355">
        <v>4967.5</v>
      </c>
    </row>
    <row r="6146" spans="1:7" hidden="1" x14ac:dyDescent="0.3">
      <c r="A6146" s="356">
        <v>114216</v>
      </c>
      <c r="B6146" s="356">
        <v>840</v>
      </c>
      <c r="C6146" s="356" t="s">
        <v>537</v>
      </c>
      <c r="D6146" s="356">
        <v>8403085</v>
      </c>
      <c r="E6146" s="356" t="s">
        <v>1664</v>
      </c>
      <c r="F6146" s="356"/>
      <c r="G6146" s="355">
        <v>6216.25</v>
      </c>
    </row>
    <row r="6147" spans="1:7" hidden="1" x14ac:dyDescent="0.3">
      <c r="A6147" s="356">
        <v>114219</v>
      </c>
      <c r="B6147" s="356">
        <v>840</v>
      </c>
      <c r="C6147" s="356" t="s">
        <v>537</v>
      </c>
      <c r="D6147" s="356">
        <v>8403121</v>
      </c>
      <c r="E6147" s="356" t="s">
        <v>6757</v>
      </c>
      <c r="F6147" s="356"/>
      <c r="G6147" s="355">
        <v>6587.5</v>
      </c>
    </row>
    <row r="6148" spans="1:7" hidden="1" x14ac:dyDescent="0.3">
      <c r="A6148" s="356">
        <v>114220</v>
      </c>
      <c r="B6148" s="356">
        <v>840</v>
      </c>
      <c r="C6148" s="356" t="s">
        <v>537</v>
      </c>
      <c r="D6148" s="356">
        <v>8403123</v>
      </c>
      <c r="E6148" s="356" t="s">
        <v>1490</v>
      </c>
      <c r="F6148" s="356"/>
      <c r="G6148" s="355">
        <v>6418.75</v>
      </c>
    </row>
    <row r="6149" spans="1:7" hidden="1" x14ac:dyDescent="0.3">
      <c r="A6149" s="356">
        <v>114221</v>
      </c>
      <c r="B6149" s="356">
        <v>840</v>
      </c>
      <c r="C6149" s="356" t="s">
        <v>537</v>
      </c>
      <c r="D6149" s="356">
        <v>8403130</v>
      </c>
      <c r="E6149" s="356" t="s">
        <v>6756</v>
      </c>
      <c r="F6149" s="356"/>
      <c r="G6149" s="355">
        <v>5124.1000000000004</v>
      </c>
    </row>
    <row r="6150" spans="1:7" hidden="1" x14ac:dyDescent="0.3">
      <c r="A6150" s="356">
        <v>114222</v>
      </c>
      <c r="B6150" s="356">
        <v>840</v>
      </c>
      <c r="C6150" s="356" t="s">
        <v>537</v>
      </c>
      <c r="D6150" s="356">
        <v>8403131</v>
      </c>
      <c r="E6150" s="356" t="s">
        <v>6755</v>
      </c>
      <c r="F6150" s="356"/>
      <c r="G6150" s="355">
        <v>4866.25</v>
      </c>
    </row>
    <row r="6151" spans="1:7" hidden="1" x14ac:dyDescent="0.3">
      <c r="A6151" s="356">
        <v>114226</v>
      </c>
      <c r="B6151" s="356">
        <v>840</v>
      </c>
      <c r="C6151" s="356" t="s">
        <v>537</v>
      </c>
      <c r="D6151" s="356">
        <v>8403141</v>
      </c>
      <c r="E6151" s="356" t="s">
        <v>6754</v>
      </c>
      <c r="F6151" s="356"/>
      <c r="G6151" s="355">
        <v>5901.25</v>
      </c>
    </row>
    <row r="6152" spans="1:7" hidden="1" x14ac:dyDescent="0.3">
      <c r="A6152" s="356">
        <v>114227</v>
      </c>
      <c r="B6152" s="356">
        <v>840</v>
      </c>
      <c r="C6152" s="356" t="s">
        <v>537</v>
      </c>
      <c r="D6152" s="356">
        <v>8403161</v>
      </c>
      <c r="E6152" s="356" t="s">
        <v>6753</v>
      </c>
      <c r="F6152" s="356"/>
      <c r="G6152" s="355">
        <v>7037.5</v>
      </c>
    </row>
    <row r="6153" spans="1:7" hidden="1" x14ac:dyDescent="0.3">
      <c r="A6153" s="356">
        <v>114228</v>
      </c>
      <c r="B6153" s="356">
        <v>840</v>
      </c>
      <c r="C6153" s="356" t="s">
        <v>537</v>
      </c>
      <c r="D6153" s="356">
        <v>8403165</v>
      </c>
      <c r="E6153" s="356" t="s">
        <v>6752</v>
      </c>
      <c r="F6153" s="356" t="s">
        <v>294</v>
      </c>
      <c r="G6153" s="355">
        <v>6225.12</v>
      </c>
    </row>
    <row r="6154" spans="1:7" hidden="1" x14ac:dyDescent="0.3">
      <c r="A6154" s="356">
        <v>114229</v>
      </c>
      <c r="B6154" s="356">
        <v>840</v>
      </c>
      <c r="C6154" s="356" t="s">
        <v>537</v>
      </c>
      <c r="D6154" s="356">
        <v>8403167</v>
      </c>
      <c r="E6154" s="356" t="s">
        <v>6751</v>
      </c>
      <c r="F6154" s="356"/>
      <c r="G6154" s="355">
        <v>6250</v>
      </c>
    </row>
    <row r="6155" spans="1:7" hidden="1" x14ac:dyDescent="0.3">
      <c r="A6155" s="356">
        <v>114230</v>
      </c>
      <c r="B6155" s="356">
        <v>840</v>
      </c>
      <c r="C6155" s="356" t="s">
        <v>537</v>
      </c>
      <c r="D6155" s="356">
        <v>8403168</v>
      </c>
      <c r="E6155" s="356" t="s">
        <v>6750</v>
      </c>
      <c r="F6155" s="356"/>
      <c r="G6155" s="355">
        <v>8691.25</v>
      </c>
    </row>
    <row r="6156" spans="1:7" hidden="1" x14ac:dyDescent="0.3">
      <c r="A6156" s="356">
        <v>114231</v>
      </c>
      <c r="B6156" s="356">
        <v>840</v>
      </c>
      <c r="C6156" s="356" t="s">
        <v>537</v>
      </c>
      <c r="D6156" s="356">
        <v>8403182</v>
      </c>
      <c r="E6156" s="356" t="s">
        <v>6749</v>
      </c>
      <c r="F6156" s="356"/>
      <c r="G6156" s="355">
        <v>5462.5</v>
      </c>
    </row>
    <row r="6157" spans="1:7" hidden="1" x14ac:dyDescent="0.3">
      <c r="A6157" s="356">
        <v>114232</v>
      </c>
      <c r="B6157" s="356">
        <v>840</v>
      </c>
      <c r="C6157" s="356" t="s">
        <v>537</v>
      </c>
      <c r="D6157" s="356">
        <v>8403183</v>
      </c>
      <c r="E6157" s="356" t="s">
        <v>6748</v>
      </c>
      <c r="F6157" s="356"/>
      <c r="G6157" s="355">
        <v>4787.5</v>
      </c>
    </row>
    <row r="6158" spans="1:7" hidden="1" x14ac:dyDescent="0.3">
      <c r="A6158" s="357">
        <v>114235</v>
      </c>
      <c r="B6158" s="357">
        <v>840</v>
      </c>
      <c r="C6158" s="357" t="s">
        <v>537</v>
      </c>
      <c r="D6158" s="357">
        <v>8403300</v>
      </c>
      <c r="E6158" s="357" t="s">
        <v>6747</v>
      </c>
      <c r="F6158" s="357" t="s">
        <v>294</v>
      </c>
      <c r="G6158" s="358">
        <v>6713.55</v>
      </c>
    </row>
    <row r="6159" spans="1:7" hidden="1" x14ac:dyDescent="0.3">
      <c r="A6159" s="356">
        <v>114236</v>
      </c>
      <c r="B6159" s="356">
        <v>840</v>
      </c>
      <c r="C6159" s="356" t="s">
        <v>537</v>
      </c>
      <c r="D6159" s="356">
        <v>8403301</v>
      </c>
      <c r="E6159" s="356" t="s">
        <v>6746</v>
      </c>
      <c r="F6159" s="356" t="s">
        <v>294</v>
      </c>
      <c r="G6159" s="355">
        <v>7831.35</v>
      </c>
    </row>
    <row r="6160" spans="1:7" hidden="1" x14ac:dyDescent="0.3">
      <c r="A6160" s="356">
        <v>114237</v>
      </c>
      <c r="B6160" s="356">
        <v>840</v>
      </c>
      <c r="C6160" s="356" t="s">
        <v>537</v>
      </c>
      <c r="D6160" s="356">
        <v>8403303</v>
      </c>
      <c r="E6160" s="356" t="s">
        <v>6745</v>
      </c>
      <c r="F6160" s="356" t="s">
        <v>294</v>
      </c>
      <c r="G6160" s="355">
        <v>4951.8</v>
      </c>
    </row>
    <row r="6161" spans="1:7" hidden="1" x14ac:dyDescent="0.3">
      <c r="A6161" s="356">
        <v>114242</v>
      </c>
      <c r="B6161" s="356">
        <v>840</v>
      </c>
      <c r="C6161" s="356" t="s">
        <v>537</v>
      </c>
      <c r="D6161" s="356">
        <v>8403343</v>
      </c>
      <c r="E6161" s="356" t="s">
        <v>6744</v>
      </c>
      <c r="F6161" s="356" t="s">
        <v>294</v>
      </c>
      <c r="G6161" s="355">
        <v>6786.45</v>
      </c>
    </row>
    <row r="6162" spans="1:7" hidden="1" x14ac:dyDescent="0.3">
      <c r="A6162" s="356">
        <v>114243</v>
      </c>
      <c r="B6162" s="356">
        <v>840</v>
      </c>
      <c r="C6162" s="356" t="s">
        <v>537</v>
      </c>
      <c r="D6162" s="356">
        <v>8403344</v>
      </c>
      <c r="E6162" s="356" t="s">
        <v>6743</v>
      </c>
      <c r="F6162" s="356" t="s">
        <v>294</v>
      </c>
      <c r="G6162" s="355">
        <v>5449.95</v>
      </c>
    </row>
    <row r="6163" spans="1:7" hidden="1" x14ac:dyDescent="0.3">
      <c r="A6163" s="356">
        <v>114244</v>
      </c>
      <c r="B6163" s="356">
        <v>840</v>
      </c>
      <c r="C6163" s="356" t="s">
        <v>537</v>
      </c>
      <c r="D6163" s="356">
        <v>8403346</v>
      </c>
      <c r="E6163" s="356" t="s">
        <v>6742</v>
      </c>
      <c r="F6163" s="356" t="s">
        <v>294</v>
      </c>
      <c r="G6163" s="355">
        <v>7393.95</v>
      </c>
    </row>
    <row r="6164" spans="1:7" hidden="1" x14ac:dyDescent="0.3">
      <c r="A6164" s="356">
        <v>114245</v>
      </c>
      <c r="B6164" s="356">
        <v>840</v>
      </c>
      <c r="C6164" s="356" t="s">
        <v>537</v>
      </c>
      <c r="D6164" s="356">
        <v>8403381</v>
      </c>
      <c r="E6164" s="356" t="s">
        <v>6741</v>
      </c>
      <c r="F6164" s="356" t="s">
        <v>294</v>
      </c>
      <c r="G6164" s="355">
        <v>6871.5</v>
      </c>
    </row>
    <row r="6165" spans="1:7" hidden="1" x14ac:dyDescent="0.3">
      <c r="A6165" s="356">
        <v>114246</v>
      </c>
      <c r="B6165" s="356">
        <v>840</v>
      </c>
      <c r="C6165" s="356" t="s">
        <v>537</v>
      </c>
      <c r="D6165" s="356">
        <v>8403382</v>
      </c>
      <c r="E6165" s="356" t="s">
        <v>6740</v>
      </c>
      <c r="F6165" s="356" t="s">
        <v>294</v>
      </c>
      <c r="G6165" s="355">
        <v>6276.15</v>
      </c>
    </row>
    <row r="6166" spans="1:7" hidden="1" x14ac:dyDescent="0.3">
      <c r="A6166" s="356">
        <v>114247</v>
      </c>
      <c r="B6166" s="356">
        <v>840</v>
      </c>
      <c r="C6166" s="356" t="s">
        <v>537</v>
      </c>
      <c r="D6166" s="356">
        <v>8403384</v>
      </c>
      <c r="E6166" s="356" t="s">
        <v>6739</v>
      </c>
      <c r="F6166" s="356" t="s">
        <v>294</v>
      </c>
      <c r="G6166" s="355">
        <v>5960.25</v>
      </c>
    </row>
    <row r="6167" spans="1:7" hidden="1" x14ac:dyDescent="0.3">
      <c r="A6167" s="356">
        <v>114248</v>
      </c>
      <c r="B6167" s="356">
        <v>840</v>
      </c>
      <c r="C6167" s="356" t="s">
        <v>537</v>
      </c>
      <c r="D6167" s="356">
        <v>8403401</v>
      </c>
      <c r="E6167" s="356" t="s">
        <v>6738</v>
      </c>
      <c r="F6167" s="356" t="s">
        <v>294</v>
      </c>
      <c r="G6167" s="355">
        <v>6883.65</v>
      </c>
    </row>
    <row r="6168" spans="1:7" hidden="1" x14ac:dyDescent="0.3">
      <c r="A6168" s="356">
        <v>114249</v>
      </c>
      <c r="B6168" s="356">
        <v>840</v>
      </c>
      <c r="C6168" s="356" t="s">
        <v>537</v>
      </c>
      <c r="D6168" s="356">
        <v>8403403</v>
      </c>
      <c r="E6168" s="356" t="s">
        <v>6737</v>
      </c>
      <c r="F6168" s="356" t="s">
        <v>294</v>
      </c>
      <c r="G6168" s="355">
        <v>5462.1</v>
      </c>
    </row>
    <row r="6169" spans="1:7" hidden="1" x14ac:dyDescent="0.3">
      <c r="A6169" s="356">
        <v>114250</v>
      </c>
      <c r="B6169" s="356">
        <v>840</v>
      </c>
      <c r="C6169" s="356" t="s">
        <v>537</v>
      </c>
      <c r="D6169" s="356">
        <v>8403404</v>
      </c>
      <c r="E6169" s="356" t="s">
        <v>6736</v>
      </c>
      <c r="F6169" s="356" t="s">
        <v>294</v>
      </c>
      <c r="G6169" s="355">
        <v>9447.2999999999993</v>
      </c>
    </row>
    <row r="6170" spans="1:7" hidden="1" x14ac:dyDescent="0.3">
      <c r="A6170" s="356">
        <v>114251</v>
      </c>
      <c r="B6170" s="356">
        <v>840</v>
      </c>
      <c r="C6170" s="356" t="s">
        <v>537</v>
      </c>
      <c r="D6170" s="356">
        <v>8403406</v>
      </c>
      <c r="E6170" s="356" t="s">
        <v>6735</v>
      </c>
      <c r="F6170" s="356" t="s">
        <v>294</v>
      </c>
      <c r="G6170" s="355">
        <v>5486.4</v>
      </c>
    </row>
    <row r="6171" spans="1:7" hidden="1" x14ac:dyDescent="0.3">
      <c r="A6171" s="356">
        <v>114252</v>
      </c>
      <c r="B6171" s="356">
        <v>840</v>
      </c>
      <c r="C6171" s="356" t="s">
        <v>537</v>
      </c>
      <c r="D6171" s="356">
        <v>8403407</v>
      </c>
      <c r="E6171" s="356" t="s">
        <v>6734</v>
      </c>
      <c r="F6171" s="356" t="s">
        <v>294</v>
      </c>
      <c r="G6171" s="355">
        <v>6555.6</v>
      </c>
    </row>
    <row r="6172" spans="1:7" hidden="1" x14ac:dyDescent="0.3">
      <c r="A6172" s="356">
        <v>114253</v>
      </c>
      <c r="B6172" s="356">
        <v>840</v>
      </c>
      <c r="C6172" s="356" t="s">
        <v>537</v>
      </c>
      <c r="D6172" s="356">
        <v>8403409</v>
      </c>
      <c r="E6172" s="356" t="s">
        <v>6733</v>
      </c>
      <c r="F6172" s="356" t="s">
        <v>294</v>
      </c>
      <c r="G6172" s="355">
        <v>5717.25</v>
      </c>
    </row>
    <row r="6173" spans="1:7" hidden="1" x14ac:dyDescent="0.3">
      <c r="A6173" s="356">
        <v>114255</v>
      </c>
      <c r="B6173" s="356">
        <v>840</v>
      </c>
      <c r="C6173" s="356" t="s">
        <v>537</v>
      </c>
      <c r="D6173" s="356">
        <v>8403413</v>
      </c>
      <c r="E6173" s="356" t="s">
        <v>928</v>
      </c>
      <c r="F6173" s="356" t="s">
        <v>294</v>
      </c>
      <c r="G6173" s="355">
        <v>6397.65</v>
      </c>
    </row>
    <row r="6174" spans="1:7" hidden="1" x14ac:dyDescent="0.3">
      <c r="A6174" s="356">
        <v>114256</v>
      </c>
      <c r="B6174" s="356">
        <v>840</v>
      </c>
      <c r="C6174" s="356" t="s">
        <v>537</v>
      </c>
      <c r="D6174" s="356">
        <v>8403421</v>
      </c>
      <c r="E6174" s="356" t="s">
        <v>6732</v>
      </c>
      <c r="F6174" s="356" t="s">
        <v>294</v>
      </c>
      <c r="G6174" s="355">
        <v>6691.68</v>
      </c>
    </row>
    <row r="6175" spans="1:7" hidden="1" x14ac:dyDescent="0.3">
      <c r="A6175" s="356">
        <v>114257</v>
      </c>
      <c r="B6175" s="356">
        <v>840</v>
      </c>
      <c r="C6175" s="356" t="s">
        <v>537</v>
      </c>
      <c r="D6175" s="356">
        <v>8403425</v>
      </c>
      <c r="E6175" s="356" t="s">
        <v>6731</v>
      </c>
      <c r="F6175" s="356" t="s">
        <v>294</v>
      </c>
      <c r="G6175" s="355">
        <v>5778</v>
      </c>
    </row>
    <row r="6176" spans="1:7" hidden="1" x14ac:dyDescent="0.3">
      <c r="A6176" s="356">
        <v>114258</v>
      </c>
      <c r="B6176" s="356">
        <v>840</v>
      </c>
      <c r="C6176" s="356" t="s">
        <v>537</v>
      </c>
      <c r="D6176" s="356">
        <v>8403441</v>
      </c>
      <c r="E6176" s="356" t="s">
        <v>6730</v>
      </c>
      <c r="F6176" s="356" t="s">
        <v>294</v>
      </c>
      <c r="G6176" s="355">
        <v>5802.3</v>
      </c>
    </row>
    <row r="6177" spans="1:7" hidden="1" x14ac:dyDescent="0.3">
      <c r="A6177" s="356">
        <v>114260</v>
      </c>
      <c r="B6177" s="356">
        <v>840</v>
      </c>
      <c r="C6177" s="356" t="s">
        <v>537</v>
      </c>
      <c r="D6177" s="356">
        <v>8403444</v>
      </c>
      <c r="E6177" s="356" t="s">
        <v>6729</v>
      </c>
      <c r="F6177" s="356" t="s">
        <v>294</v>
      </c>
      <c r="G6177" s="355">
        <v>6822.9</v>
      </c>
    </row>
    <row r="6178" spans="1:7" hidden="1" x14ac:dyDescent="0.3">
      <c r="A6178" s="356">
        <v>114261</v>
      </c>
      <c r="B6178" s="356">
        <v>840</v>
      </c>
      <c r="C6178" s="356" t="s">
        <v>537</v>
      </c>
      <c r="D6178" s="356">
        <v>8403461</v>
      </c>
      <c r="E6178" s="356" t="s">
        <v>6728</v>
      </c>
      <c r="F6178" s="356" t="s">
        <v>294</v>
      </c>
      <c r="G6178" s="355">
        <v>5522.85</v>
      </c>
    </row>
    <row r="6179" spans="1:7" hidden="1" x14ac:dyDescent="0.3">
      <c r="A6179" s="356">
        <v>114262</v>
      </c>
      <c r="B6179" s="356">
        <v>840</v>
      </c>
      <c r="C6179" s="356" t="s">
        <v>537</v>
      </c>
      <c r="D6179" s="356">
        <v>8403462</v>
      </c>
      <c r="E6179" s="356" t="s">
        <v>3149</v>
      </c>
      <c r="F6179" s="356" t="s">
        <v>294</v>
      </c>
      <c r="G6179" s="355">
        <v>7075.62</v>
      </c>
    </row>
    <row r="6180" spans="1:7" hidden="1" x14ac:dyDescent="0.3">
      <c r="A6180" s="356">
        <v>114263</v>
      </c>
      <c r="B6180" s="356">
        <v>840</v>
      </c>
      <c r="C6180" s="356" t="s">
        <v>537</v>
      </c>
      <c r="D6180" s="356">
        <v>8403465</v>
      </c>
      <c r="E6180" s="356" t="s">
        <v>6727</v>
      </c>
      <c r="F6180" s="356" t="s">
        <v>294</v>
      </c>
      <c r="G6180" s="355">
        <v>5498.55</v>
      </c>
    </row>
    <row r="6181" spans="1:7" hidden="1" x14ac:dyDescent="0.3">
      <c r="A6181" s="356">
        <v>114264</v>
      </c>
      <c r="B6181" s="356">
        <v>840</v>
      </c>
      <c r="C6181" s="356" t="s">
        <v>537</v>
      </c>
      <c r="D6181" s="356">
        <v>8403469</v>
      </c>
      <c r="E6181" s="356" t="s">
        <v>6726</v>
      </c>
      <c r="F6181" s="356" t="s">
        <v>294</v>
      </c>
      <c r="G6181" s="355">
        <v>5814.45</v>
      </c>
    </row>
    <row r="6182" spans="1:7" hidden="1" x14ac:dyDescent="0.3">
      <c r="A6182" s="356">
        <v>114265</v>
      </c>
      <c r="B6182" s="356">
        <v>840</v>
      </c>
      <c r="C6182" s="356" t="s">
        <v>537</v>
      </c>
      <c r="D6182" s="356">
        <v>8403470</v>
      </c>
      <c r="E6182" s="356" t="s">
        <v>6725</v>
      </c>
      <c r="F6182" s="356" t="s">
        <v>294</v>
      </c>
      <c r="G6182" s="355">
        <v>6737.85</v>
      </c>
    </row>
    <row r="6183" spans="1:7" hidden="1" x14ac:dyDescent="0.3">
      <c r="A6183" s="356">
        <v>114267</v>
      </c>
      <c r="B6183" s="356">
        <v>840</v>
      </c>
      <c r="C6183" s="356" t="s">
        <v>537</v>
      </c>
      <c r="D6183" s="356">
        <v>8403472</v>
      </c>
      <c r="E6183" s="356" t="s">
        <v>6724</v>
      </c>
      <c r="F6183" s="356" t="s">
        <v>294</v>
      </c>
      <c r="G6183" s="355">
        <v>5899.5</v>
      </c>
    </row>
    <row r="6184" spans="1:7" hidden="1" x14ac:dyDescent="0.3">
      <c r="A6184" s="356">
        <v>114268</v>
      </c>
      <c r="B6184" s="356">
        <v>840</v>
      </c>
      <c r="C6184" s="356" t="s">
        <v>537</v>
      </c>
      <c r="D6184" s="356">
        <v>8403481</v>
      </c>
      <c r="E6184" s="356" t="s">
        <v>6723</v>
      </c>
      <c r="F6184" s="356" t="s">
        <v>294</v>
      </c>
      <c r="G6184" s="355">
        <v>5437.8</v>
      </c>
    </row>
    <row r="6185" spans="1:7" hidden="1" x14ac:dyDescent="0.3">
      <c r="A6185" s="356">
        <v>114269</v>
      </c>
      <c r="B6185" s="356">
        <v>840</v>
      </c>
      <c r="C6185" s="356" t="s">
        <v>537</v>
      </c>
      <c r="D6185" s="356">
        <v>8403483</v>
      </c>
      <c r="E6185" s="356" t="s">
        <v>6722</v>
      </c>
      <c r="F6185" s="356" t="s">
        <v>294</v>
      </c>
      <c r="G6185" s="355">
        <v>5413.5</v>
      </c>
    </row>
    <row r="6186" spans="1:7" hidden="1" x14ac:dyDescent="0.3">
      <c r="A6186" s="356">
        <v>114270</v>
      </c>
      <c r="B6186" s="356">
        <v>840</v>
      </c>
      <c r="C6186" s="356" t="s">
        <v>537</v>
      </c>
      <c r="D6186" s="356">
        <v>8403485</v>
      </c>
      <c r="E6186" s="356" t="s">
        <v>6721</v>
      </c>
      <c r="F6186" s="356" t="s">
        <v>294</v>
      </c>
      <c r="G6186" s="355">
        <v>6504.57</v>
      </c>
    </row>
    <row r="6187" spans="1:7" hidden="1" x14ac:dyDescent="0.3">
      <c r="A6187" s="356">
        <v>114271</v>
      </c>
      <c r="B6187" s="356">
        <v>840</v>
      </c>
      <c r="C6187" s="356" t="s">
        <v>537</v>
      </c>
      <c r="D6187" s="356">
        <v>8403486</v>
      </c>
      <c r="E6187" s="356" t="s">
        <v>6720</v>
      </c>
      <c r="F6187" s="356" t="s">
        <v>294</v>
      </c>
      <c r="G6187" s="355">
        <v>6895.8</v>
      </c>
    </row>
    <row r="6188" spans="1:7" hidden="1" x14ac:dyDescent="0.3">
      <c r="A6188" s="356">
        <v>114272</v>
      </c>
      <c r="B6188" s="356">
        <v>840</v>
      </c>
      <c r="C6188" s="356" t="s">
        <v>537</v>
      </c>
      <c r="D6188" s="356">
        <v>8403488</v>
      </c>
      <c r="E6188" s="356" t="s">
        <v>6719</v>
      </c>
      <c r="F6188" s="356" t="s">
        <v>294</v>
      </c>
      <c r="G6188" s="355">
        <v>5535</v>
      </c>
    </row>
    <row r="6189" spans="1:7" hidden="1" x14ac:dyDescent="0.3">
      <c r="A6189" s="356">
        <v>114273</v>
      </c>
      <c r="B6189" s="356">
        <v>840</v>
      </c>
      <c r="C6189" s="356" t="s">
        <v>537</v>
      </c>
      <c r="D6189" s="356">
        <v>8403489</v>
      </c>
      <c r="E6189" s="356" t="s">
        <v>6718</v>
      </c>
      <c r="F6189" s="356" t="s">
        <v>294</v>
      </c>
      <c r="G6189" s="355">
        <v>5996.7</v>
      </c>
    </row>
    <row r="6190" spans="1:7" hidden="1" x14ac:dyDescent="0.3">
      <c r="A6190" s="356">
        <v>114274</v>
      </c>
      <c r="B6190" s="356">
        <v>840</v>
      </c>
      <c r="C6190" s="356" t="s">
        <v>537</v>
      </c>
      <c r="D6190" s="356">
        <v>8403491</v>
      </c>
      <c r="E6190" s="356" t="s">
        <v>6717</v>
      </c>
      <c r="F6190" s="356" t="s">
        <v>294</v>
      </c>
      <c r="G6190" s="355">
        <v>7381.8</v>
      </c>
    </row>
    <row r="6191" spans="1:7" hidden="1" x14ac:dyDescent="0.3">
      <c r="A6191" s="356">
        <v>114275</v>
      </c>
      <c r="B6191" s="356">
        <v>840</v>
      </c>
      <c r="C6191" s="356" t="s">
        <v>537</v>
      </c>
      <c r="D6191" s="356">
        <v>8403492</v>
      </c>
      <c r="E6191" s="356" t="s">
        <v>6716</v>
      </c>
      <c r="F6191" s="356" t="s">
        <v>294</v>
      </c>
      <c r="G6191" s="355">
        <v>5510.7</v>
      </c>
    </row>
    <row r="6192" spans="1:7" hidden="1" x14ac:dyDescent="0.3">
      <c r="A6192" s="356">
        <v>114276</v>
      </c>
      <c r="B6192" s="356">
        <v>840</v>
      </c>
      <c r="C6192" s="356" t="s">
        <v>537</v>
      </c>
      <c r="D6192" s="356">
        <v>8403501</v>
      </c>
      <c r="E6192" s="356" t="s">
        <v>6715</v>
      </c>
      <c r="F6192" s="356" t="s">
        <v>294</v>
      </c>
      <c r="G6192" s="355">
        <v>6178.95</v>
      </c>
    </row>
    <row r="6193" spans="1:7" hidden="1" x14ac:dyDescent="0.3">
      <c r="A6193" s="356">
        <v>114277</v>
      </c>
      <c r="B6193" s="356">
        <v>840</v>
      </c>
      <c r="C6193" s="356" t="s">
        <v>537</v>
      </c>
      <c r="D6193" s="356">
        <v>8403502</v>
      </c>
      <c r="E6193" s="356" t="s">
        <v>6714</v>
      </c>
      <c r="F6193" s="356" t="s">
        <v>294</v>
      </c>
      <c r="G6193" s="355">
        <v>5377.05</v>
      </c>
    </row>
    <row r="6194" spans="1:7" hidden="1" x14ac:dyDescent="0.3">
      <c r="A6194" s="356">
        <v>114278</v>
      </c>
      <c r="B6194" s="356">
        <v>840</v>
      </c>
      <c r="C6194" s="356" t="s">
        <v>537</v>
      </c>
      <c r="D6194" s="356">
        <v>8403504</v>
      </c>
      <c r="E6194" s="356" t="s">
        <v>6713</v>
      </c>
      <c r="F6194" s="356" t="s">
        <v>294</v>
      </c>
      <c r="G6194" s="355">
        <v>6264</v>
      </c>
    </row>
    <row r="6195" spans="1:7" hidden="1" x14ac:dyDescent="0.3">
      <c r="A6195" s="356">
        <v>114279</v>
      </c>
      <c r="B6195" s="356">
        <v>840</v>
      </c>
      <c r="C6195" s="356" t="s">
        <v>537</v>
      </c>
      <c r="D6195" s="356">
        <v>8403505</v>
      </c>
      <c r="E6195" s="356" t="s">
        <v>6712</v>
      </c>
      <c r="F6195" s="356" t="s">
        <v>294</v>
      </c>
      <c r="G6195" s="355">
        <v>5012.55</v>
      </c>
    </row>
    <row r="6196" spans="1:7" hidden="1" x14ac:dyDescent="0.3">
      <c r="A6196" s="356">
        <v>114280</v>
      </c>
      <c r="B6196" s="356">
        <v>840</v>
      </c>
      <c r="C6196" s="356" t="s">
        <v>537</v>
      </c>
      <c r="D6196" s="356">
        <v>8403506</v>
      </c>
      <c r="E6196" s="356" t="s">
        <v>6711</v>
      </c>
      <c r="F6196" s="356" t="s">
        <v>294</v>
      </c>
      <c r="G6196" s="355">
        <v>5206.95</v>
      </c>
    </row>
    <row r="6197" spans="1:7" hidden="1" x14ac:dyDescent="0.3">
      <c r="A6197" s="356">
        <v>114281</v>
      </c>
      <c r="B6197" s="356">
        <v>840</v>
      </c>
      <c r="C6197" s="356" t="s">
        <v>537</v>
      </c>
      <c r="D6197" s="356">
        <v>8403507</v>
      </c>
      <c r="E6197" s="356" t="s">
        <v>6710</v>
      </c>
      <c r="F6197" s="356" t="s">
        <v>294</v>
      </c>
      <c r="G6197" s="355">
        <v>5680.8</v>
      </c>
    </row>
    <row r="6198" spans="1:7" hidden="1" x14ac:dyDescent="0.3">
      <c r="A6198" s="356">
        <v>114283</v>
      </c>
      <c r="B6198" s="356">
        <v>840</v>
      </c>
      <c r="C6198" s="356" t="s">
        <v>537</v>
      </c>
      <c r="D6198" s="356">
        <v>8403511</v>
      </c>
      <c r="E6198" s="356" t="s">
        <v>6709</v>
      </c>
      <c r="F6198" s="356" t="s">
        <v>294</v>
      </c>
      <c r="G6198" s="355">
        <v>5153.49</v>
      </c>
    </row>
    <row r="6199" spans="1:7" hidden="1" x14ac:dyDescent="0.3">
      <c r="A6199" s="356">
        <v>114285</v>
      </c>
      <c r="B6199" s="356">
        <v>840</v>
      </c>
      <c r="C6199" s="356" t="s">
        <v>537</v>
      </c>
      <c r="D6199" s="356">
        <v>8403513</v>
      </c>
      <c r="E6199" s="356" t="s">
        <v>6708</v>
      </c>
      <c r="F6199" s="356" t="s">
        <v>294</v>
      </c>
      <c r="G6199" s="355">
        <v>7184.97</v>
      </c>
    </row>
    <row r="6200" spans="1:7" hidden="1" x14ac:dyDescent="0.3">
      <c r="A6200" s="356">
        <v>114286</v>
      </c>
      <c r="B6200" s="356">
        <v>840</v>
      </c>
      <c r="C6200" s="356" t="s">
        <v>537</v>
      </c>
      <c r="D6200" s="356">
        <v>8404019</v>
      </c>
      <c r="E6200" s="356" t="s">
        <v>6707</v>
      </c>
      <c r="F6200" s="356"/>
      <c r="G6200" s="355">
        <v>21617.5</v>
      </c>
    </row>
    <row r="6201" spans="1:7" hidden="1" x14ac:dyDescent="0.3">
      <c r="A6201" s="356">
        <v>114289</v>
      </c>
      <c r="B6201" s="356">
        <v>840</v>
      </c>
      <c r="C6201" s="356" t="s">
        <v>537</v>
      </c>
      <c r="D6201" s="356">
        <v>8404052</v>
      </c>
      <c r="E6201" s="356" t="s">
        <v>6706</v>
      </c>
      <c r="F6201" s="356"/>
      <c r="G6201" s="355">
        <v>7763.12</v>
      </c>
    </row>
    <row r="6202" spans="1:7" hidden="1" x14ac:dyDescent="0.3">
      <c r="A6202" s="356">
        <v>114297</v>
      </c>
      <c r="B6202" s="356">
        <v>840</v>
      </c>
      <c r="C6202" s="356" t="s">
        <v>537</v>
      </c>
      <c r="D6202" s="356">
        <v>8404139</v>
      </c>
      <c r="E6202" s="356" t="s">
        <v>6705</v>
      </c>
      <c r="F6202" s="356"/>
      <c r="G6202" s="355">
        <v>13821.25</v>
      </c>
    </row>
    <row r="6203" spans="1:7" hidden="1" x14ac:dyDescent="0.3">
      <c r="A6203" s="356">
        <v>114301</v>
      </c>
      <c r="B6203" s="356">
        <v>840</v>
      </c>
      <c r="C6203" s="356" t="s">
        <v>537</v>
      </c>
      <c r="D6203" s="356">
        <v>8404162</v>
      </c>
      <c r="E6203" s="356" t="s">
        <v>6704</v>
      </c>
      <c r="F6203" s="356"/>
      <c r="G6203" s="355">
        <v>16808.12</v>
      </c>
    </row>
    <row r="6204" spans="1:7" hidden="1" x14ac:dyDescent="0.3">
      <c r="A6204" s="356">
        <v>114305</v>
      </c>
      <c r="B6204" s="356">
        <v>840</v>
      </c>
      <c r="C6204" s="356" t="s">
        <v>537</v>
      </c>
      <c r="D6204" s="356">
        <v>8404176</v>
      </c>
      <c r="E6204" s="356" t="s">
        <v>6703</v>
      </c>
      <c r="F6204" s="356"/>
      <c r="G6204" s="355">
        <v>19660</v>
      </c>
    </row>
    <row r="6205" spans="1:7" hidden="1" x14ac:dyDescent="0.3">
      <c r="A6205" s="356">
        <v>114308</v>
      </c>
      <c r="B6205" s="356">
        <v>840</v>
      </c>
      <c r="C6205" s="356" t="s">
        <v>537</v>
      </c>
      <c r="D6205" s="356">
        <v>8404185</v>
      </c>
      <c r="E6205" s="356" t="s">
        <v>6702</v>
      </c>
      <c r="F6205" s="356"/>
      <c r="G6205" s="355">
        <v>16774.38</v>
      </c>
    </row>
    <row r="6206" spans="1:7" hidden="1" x14ac:dyDescent="0.3">
      <c r="A6206" s="356">
        <v>114310</v>
      </c>
      <c r="B6206" s="356">
        <v>840</v>
      </c>
      <c r="C6206" s="356" t="s">
        <v>537</v>
      </c>
      <c r="D6206" s="356">
        <v>8404191</v>
      </c>
      <c r="E6206" s="356" t="s">
        <v>6701</v>
      </c>
      <c r="F6206" s="356"/>
      <c r="G6206" s="355">
        <v>34172.5</v>
      </c>
    </row>
    <row r="6207" spans="1:7" hidden="1" x14ac:dyDescent="0.3">
      <c r="A6207" s="356">
        <v>114311</v>
      </c>
      <c r="B6207" s="356">
        <v>840</v>
      </c>
      <c r="C6207" s="356" t="s">
        <v>537</v>
      </c>
      <c r="D6207" s="356">
        <v>8404192</v>
      </c>
      <c r="E6207" s="356" t="s">
        <v>6700</v>
      </c>
      <c r="F6207" s="356"/>
      <c r="G6207" s="355">
        <v>9383.1200000000008</v>
      </c>
    </row>
    <row r="6208" spans="1:7" hidden="1" x14ac:dyDescent="0.3">
      <c r="A6208" s="356">
        <v>114312</v>
      </c>
      <c r="B6208" s="356">
        <v>840</v>
      </c>
      <c r="C6208" s="356" t="s">
        <v>537</v>
      </c>
      <c r="D6208" s="356">
        <v>8404200</v>
      </c>
      <c r="E6208" s="356" t="s">
        <v>6699</v>
      </c>
      <c r="F6208" s="356"/>
      <c r="G6208" s="355">
        <v>33621.25</v>
      </c>
    </row>
    <row r="6209" spans="1:7" hidden="1" x14ac:dyDescent="0.3">
      <c r="A6209" s="356">
        <v>114315</v>
      </c>
      <c r="B6209" s="356">
        <v>840</v>
      </c>
      <c r="C6209" s="356" t="s">
        <v>537</v>
      </c>
      <c r="D6209" s="356">
        <v>8404218</v>
      </c>
      <c r="E6209" s="356" t="s">
        <v>6698</v>
      </c>
      <c r="F6209" s="356"/>
      <c r="G6209" s="355">
        <v>16436.88</v>
      </c>
    </row>
    <row r="6210" spans="1:7" hidden="1" x14ac:dyDescent="0.3">
      <c r="A6210" s="356">
        <v>114327</v>
      </c>
      <c r="B6210" s="356">
        <v>840</v>
      </c>
      <c r="C6210" s="356" t="s">
        <v>537</v>
      </c>
      <c r="D6210" s="356">
        <v>8404693</v>
      </c>
      <c r="E6210" s="356" t="s">
        <v>6697</v>
      </c>
      <c r="F6210" s="356" t="s">
        <v>294</v>
      </c>
      <c r="G6210" s="355">
        <v>15340.05</v>
      </c>
    </row>
    <row r="6211" spans="1:7" hidden="1" x14ac:dyDescent="0.3">
      <c r="A6211" s="356">
        <v>114337</v>
      </c>
      <c r="B6211" s="356">
        <v>840</v>
      </c>
      <c r="C6211" s="356" t="s">
        <v>537</v>
      </c>
      <c r="D6211" s="356">
        <v>8407006</v>
      </c>
      <c r="E6211" s="356" t="s">
        <v>6696</v>
      </c>
      <c r="F6211" s="356"/>
      <c r="G6211" s="355">
        <v>6666.25</v>
      </c>
    </row>
    <row r="6212" spans="1:7" hidden="1" x14ac:dyDescent="0.3">
      <c r="A6212" s="356">
        <v>114340</v>
      </c>
      <c r="B6212" s="356">
        <v>840</v>
      </c>
      <c r="C6212" s="356" t="s">
        <v>537</v>
      </c>
      <c r="D6212" s="356">
        <v>8407013</v>
      </c>
      <c r="E6212" s="356" t="s">
        <v>6695</v>
      </c>
      <c r="F6212" s="356"/>
      <c r="G6212" s="355">
        <v>8455</v>
      </c>
    </row>
    <row r="6213" spans="1:7" hidden="1" x14ac:dyDescent="0.3">
      <c r="A6213" s="356">
        <v>114341</v>
      </c>
      <c r="B6213" s="356">
        <v>840</v>
      </c>
      <c r="C6213" s="356" t="s">
        <v>537</v>
      </c>
      <c r="D6213" s="356">
        <v>8407014</v>
      </c>
      <c r="E6213" s="356" t="s">
        <v>6694</v>
      </c>
      <c r="F6213" s="356"/>
      <c r="G6213" s="355">
        <v>6295</v>
      </c>
    </row>
    <row r="6214" spans="1:7" hidden="1" x14ac:dyDescent="0.3">
      <c r="A6214" s="356">
        <v>114345</v>
      </c>
      <c r="B6214" s="356">
        <v>840</v>
      </c>
      <c r="C6214" s="356" t="s">
        <v>537</v>
      </c>
      <c r="D6214" s="356">
        <v>8407028</v>
      </c>
      <c r="E6214" s="356" t="s">
        <v>6693</v>
      </c>
      <c r="F6214" s="356"/>
      <c r="G6214" s="355">
        <v>7010.5</v>
      </c>
    </row>
    <row r="6215" spans="1:7" hidden="1" x14ac:dyDescent="0.3">
      <c r="A6215" s="356">
        <v>114347</v>
      </c>
      <c r="B6215" s="356">
        <v>840</v>
      </c>
      <c r="C6215" s="356" t="s">
        <v>537</v>
      </c>
      <c r="D6215" s="356">
        <v>8407030</v>
      </c>
      <c r="E6215" s="356" t="s">
        <v>6692</v>
      </c>
      <c r="F6215" s="356"/>
      <c r="G6215" s="355">
        <v>6362.5</v>
      </c>
    </row>
    <row r="6216" spans="1:7" hidden="1" x14ac:dyDescent="0.3">
      <c r="A6216" s="356">
        <v>114349</v>
      </c>
      <c r="B6216" s="356">
        <v>840</v>
      </c>
      <c r="C6216" s="356" t="s">
        <v>537</v>
      </c>
      <c r="D6216" s="356">
        <v>8407032</v>
      </c>
      <c r="E6216" s="356" t="s">
        <v>6691</v>
      </c>
      <c r="F6216" s="356"/>
      <c r="G6216" s="355">
        <v>11506</v>
      </c>
    </row>
    <row r="6217" spans="1:7" hidden="1" x14ac:dyDescent="0.3">
      <c r="A6217" s="356">
        <v>114350</v>
      </c>
      <c r="B6217" s="356">
        <v>846</v>
      </c>
      <c r="C6217" s="356" t="s">
        <v>377</v>
      </c>
      <c r="D6217" s="356">
        <v>8461001</v>
      </c>
      <c r="E6217" s="356" t="s">
        <v>6690</v>
      </c>
      <c r="F6217" s="356"/>
      <c r="G6217" s="355">
        <v>5046.25</v>
      </c>
    </row>
    <row r="6218" spans="1:7" hidden="1" x14ac:dyDescent="0.3">
      <c r="A6218" s="356">
        <v>114351</v>
      </c>
      <c r="B6218" s="356">
        <v>846</v>
      </c>
      <c r="C6218" s="356" t="s">
        <v>377</v>
      </c>
      <c r="D6218" s="356">
        <v>8461002</v>
      </c>
      <c r="E6218" s="356" t="s">
        <v>6689</v>
      </c>
      <c r="F6218" s="356"/>
      <c r="G6218" s="355">
        <v>4795.1499999999996</v>
      </c>
    </row>
    <row r="6219" spans="1:7" hidden="1" x14ac:dyDescent="0.3">
      <c r="A6219" s="356">
        <v>114365</v>
      </c>
      <c r="B6219" s="356">
        <v>846</v>
      </c>
      <c r="C6219" s="356" t="s">
        <v>377</v>
      </c>
      <c r="D6219" s="356">
        <v>8462007</v>
      </c>
      <c r="E6219" s="356" t="s">
        <v>6688</v>
      </c>
      <c r="F6219" s="356"/>
      <c r="G6219" s="355">
        <v>5912.5</v>
      </c>
    </row>
    <row r="6220" spans="1:7" hidden="1" x14ac:dyDescent="0.3">
      <c r="A6220" s="356">
        <v>114366</v>
      </c>
      <c r="B6220" s="356">
        <v>846</v>
      </c>
      <c r="C6220" s="356" t="s">
        <v>377</v>
      </c>
      <c r="D6220" s="356">
        <v>8462009</v>
      </c>
      <c r="E6220" s="356" t="s">
        <v>6687</v>
      </c>
      <c r="F6220" s="356"/>
      <c r="G6220" s="355">
        <v>9647.5</v>
      </c>
    </row>
    <row r="6221" spans="1:7" hidden="1" x14ac:dyDescent="0.3">
      <c r="A6221" s="356">
        <v>114367</v>
      </c>
      <c r="B6221" s="356">
        <v>846</v>
      </c>
      <c r="C6221" s="356" t="s">
        <v>377</v>
      </c>
      <c r="D6221" s="356">
        <v>8462010</v>
      </c>
      <c r="E6221" s="356" t="s">
        <v>6686</v>
      </c>
      <c r="F6221" s="356"/>
      <c r="G6221" s="355">
        <v>8027.5</v>
      </c>
    </row>
    <row r="6222" spans="1:7" hidden="1" x14ac:dyDescent="0.3">
      <c r="A6222" s="356">
        <v>114368</v>
      </c>
      <c r="B6222" s="356">
        <v>846</v>
      </c>
      <c r="C6222" s="356" t="s">
        <v>377</v>
      </c>
      <c r="D6222" s="356">
        <v>8462017</v>
      </c>
      <c r="E6222" s="356" t="s">
        <v>6685</v>
      </c>
      <c r="F6222" s="356"/>
      <c r="G6222" s="355">
        <v>5582.2</v>
      </c>
    </row>
    <row r="6223" spans="1:7" hidden="1" x14ac:dyDescent="0.3">
      <c r="A6223" s="356">
        <v>114369</v>
      </c>
      <c r="B6223" s="356">
        <v>846</v>
      </c>
      <c r="C6223" s="356" t="s">
        <v>377</v>
      </c>
      <c r="D6223" s="356">
        <v>8462018</v>
      </c>
      <c r="E6223" s="356" t="s">
        <v>6684</v>
      </c>
      <c r="F6223" s="356"/>
      <c r="G6223" s="355">
        <v>6340</v>
      </c>
    </row>
    <row r="6224" spans="1:7" hidden="1" x14ac:dyDescent="0.3">
      <c r="A6224" s="356">
        <v>114372</v>
      </c>
      <c r="B6224" s="356">
        <v>846</v>
      </c>
      <c r="C6224" s="356" t="s">
        <v>377</v>
      </c>
      <c r="D6224" s="356">
        <v>8462021</v>
      </c>
      <c r="E6224" s="356" t="s">
        <v>6683</v>
      </c>
      <c r="F6224" s="356"/>
      <c r="G6224" s="355">
        <v>8117.5</v>
      </c>
    </row>
    <row r="6225" spans="1:7" hidden="1" x14ac:dyDescent="0.3">
      <c r="A6225" s="356">
        <v>114373</v>
      </c>
      <c r="B6225" s="356">
        <v>846</v>
      </c>
      <c r="C6225" s="356" t="s">
        <v>377</v>
      </c>
      <c r="D6225" s="356">
        <v>8462022</v>
      </c>
      <c r="E6225" s="356" t="s">
        <v>6682</v>
      </c>
      <c r="F6225" s="356"/>
      <c r="G6225" s="355">
        <v>7147.75</v>
      </c>
    </row>
    <row r="6226" spans="1:7" hidden="1" x14ac:dyDescent="0.3">
      <c r="A6226" s="356">
        <v>114374</v>
      </c>
      <c r="B6226" s="356">
        <v>846</v>
      </c>
      <c r="C6226" s="356" t="s">
        <v>377</v>
      </c>
      <c r="D6226" s="356">
        <v>8462026</v>
      </c>
      <c r="E6226" s="356" t="s">
        <v>5004</v>
      </c>
      <c r="F6226" s="356"/>
      <c r="G6226" s="355">
        <v>11031.25</v>
      </c>
    </row>
    <row r="6227" spans="1:7" hidden="1" x14ac:dyDescent="0.3">
      <c r="A6227" s="356">
        <v>114376</v>
      </c>
      <c r="B6227" s="356">
        <v>846</v>
      </c>
      <c r="C6227" s="356" t="s">
        <v>377</v>
      </c>
      <c r="D6227" s="356">
        <v>8462028</v>
      </c>
      <c r="E6227" s="356" t="s">
        <v>6681</v>
      </c>
      <c r="F6227" s="356"/>
      <c r="G6227" s="355">
        <v>7802.5</v>
      </c>
    </row>
    <row r="6228" spans="1:7" hidden="1" x14ac:dyDescent="0.3">
      <c r="A6228" s="356">
        <v>114377</v>
      </c>
      <c r="B6228" s="356">
        <v>846</v>
      </c>
      <c r="C6228" s="356" t="s">
        <v>377</v>
      </c>
      <c r="D6228" s="356">
        <v>8462029</v>
      </c>
      <c r="E6228" s="356" t="s">
        <v>6680</v>
      </c>
      <c r="F6228" s="356"/>
      <c r="G6228" s="355">
        <v>6947.5</v>
      </c>
    </row>
    <row r="6229" spans="1:7" hidden="1" x14ac:dyDescent="0.3">
      <c r="A6229" s="356">
        <v>114380</v>
      </c>
      <c r="B6229" s="356">
        <v>846</v>
      </c>
      <c r="C6229" s="356" t="s">
        <v>377</v>
      </c>
      <c r="D6229" s="356">
        <v>8462036</v>
      </c>
      <c r="E6229" s="356" t="s">
        <v>6679</v>
      </c>
      <c r="F6229" s="356"/>
      <c r="G6229" s="355">
        <v>11512.75</v>
      </c>
    </row>
    <row r="6230" spans="1:7" hidden="1" x14ac:dyDescent="0.3">
      <c r="A6230" s="356">
        <v>114381</v>
      </c>
      <c r="B6230" s="356">
        <v>846</v>
      </c>
      <c r="C6230" s="356" t="s">
        <v>377</v>
      </c>
      <c r="D6230" s="356">
        <v>8462037</v>
      </c>
      <c r="E6230" s="356" t="s">
        <v>6678</v>
      </c>
      <c r="F6230" s="356"/>
      <c r="G6230" s="355">
        <v>6385</v>
      </c>
    </row>
    <row r="6231" spans="1:7" hidden="1" x14ac:dyDescent="0.3">
      <c r="A6231" s="356">
        <v>114382</v>
      </c>
      <c r="B6231" s="356">
        <v>846</v>
      </c>
      <c r="C6231" s="356" t="s">
        <v>377</v>
      </c>
      <c r="D6231" s="356">
        <v>8462040</v>
      </c>
      <c r="E6231" s="356" t="s">
        <v>6677</v>
      </c>
      <c r="F6231" s="356"/>
      <c r="G6231" s="355">
        <v>12865</v>
      </c>
    </row>
    <row r="6232" spans="1:7" hidden="1" x14ac:dyDescent="0.3">
      <c r="A6232" s="356">
        <v>114383</v>
      </c>
      <c r="B6232" s="356">
        <v>846</v>
      </c>
      <c r="C6232" s="356" t="s">
        <v>377</v>
      </c>
      <c r="D6232" s="356">
        <v>8462043</v>
      </c>
      <c r="E6232" s="356" t="s">
        <v>6676</v>
      </c>
      <c r="F6232" s="356"/>
      <c r="G6232" s="355">
        <v>6137.5</v>
      </c>
    </row>
    <row r="6233" spans="1:7" hidden="1" x14ac:dyDescent="0.3">
      <c r="A6233" s="356">
        <v>114384</v>
      </c>
      <c r="B6233" s="356">
        <v>846</v>
      </c>
      <c r="C6233" s="356" t="s">
        <v>377</v>
      </c>
      <c r="D6233" s="356">
        <v>8462044</v>
      </c>
      <c r="E6233" s="356" t="s">
        <v>6675</v>
      </c>
      <c r="F6233" s="356"/>
      <c r="G6233" s="355">
        <v>8197.15</v>
      </c>
    </row>
    <row r="6234" spans="1:7" hidden="1" x14ac:dyDescent="0.3">
      <c r="A6234" s="356">
        <v>114385</v>
      </c>
      <c r="B6234" s="356">
        <v>845</v>
      </c>
      <c r="C6234" s="356" t="s">
        <v>383</v>
      </c>
      <c r="D6234" s="356">
        <v>8452050</v>
      </c>
      <c r="E6234" s="356" t="s">
        <v>6674</v>
      </c>
      <c r="F6234" s="356"/>
      <c r="G6234" s="355">
        <v>5125</v>
      </c>
    </row>
    <row r="6235" spans="1:7" hidden="1" x14ac:dyDescent="0.3">
      <c r="A6235" s="356">
        <v>114389</v>
      </c>
      <c r="B6235" s="356">
        <v>845</v>
      </c>
      <c r="C6235" s="356" t="s">
        <v>383</v>
      </c>
      <c r="D6235" s="356">
        <v>8452054</v>
      </c>
      <c r="E6235" s="356" t="s">
        <v>6673</v>
      </c>
      <c r="F6235" s="356"/>
      <c r="G6235" s="355">
        <v>5440</v>
      </c>
    </row>
    <row r="6236" spans="1:7" hidden="1" x14ac:dyDescent="0.3">
      <c r="A6236" s="356">
        <v>114391</v>
      </c>
      <c r="B6236" s="356">
        <v>845</v>
      </c>
      <c r="C6236" s="356" t="s">
        <v>383</v>
      </c>
      <c r="D6236" s="356">
        <v>8452056</v>
      </c>
      <c r="E6236" s="356" t="s">
        <v>6672</v>
      </c>
      <c r="F6236" s="356"/>
      <c r="G6236" s="355">
        <v>5113.75</v>
      </c>
    </row>
    <row r="6237" spans="1:7" hidden="1" x14ac:dyDescent="0.3">
      <c r="A6237" s="356">
        <v>114392</v>
      </c>
      <c r="B6237" s="356">
        <v>845</v>
      </c>
      <c r="C6237" s="356" t="s">
        <v>383</v>
      </c>
      <c r="D6237" s="356">
        <v>8452057</v>
      </c>
      <c r="E6237" s="356" t="s">
        <v>6671</v>
      </c>
      <c r="F6237" s="356"/>
      <c r="G6237" s="355">
        <v>8995</v>
      </c>
    </row>
    <row r="6238" spans="1:7" hidden="1" x14ac:dyDescent="0.3">
      <c r="A6238" s="356">
        <v>114393</v>
      </c>
      <c r="B6238" s="356">
        <v>845</v>
      </c>
      <c r="C6238" s="356" t="s">
        <v>383</v>
      </c>
      <c r="D6238" s="356">
        <v>8452059</v>
      </c>
      <c r="E6238" s="356" t="s">
        <v>6670</v>
      </c>
      <c r="F6238" s="356"/>
      <c r="G6238" s="355">
        <v>11526.25</v>
      </c>
    </row>
    <row r="6239" spans="1:7" hidden="1" x14ac:dyDescent="0.3">
      <c r="A6239" s="356">
        <v>114394</v>
      </c>
      <c r="B6239" s="356">
        <v>845</v>
      </c>
      <c r="C6239" s="356" t="s">
        <v>383</v>
      </c>
      <c r="D6239" s="356">
        <v>8452060</v>
      </c>
      <c r="E6239" s="356" t="s">
        <v>6669</v>
      </c>
      <c r="F6239" s="356"/>
      <c r="G6239" s="355">
        <v>5057.5</v>
      </c>
    </row>
    <row r="6240" spans="1:7" hidden="1" x14ac:dyDescent="0.3">
      <c r="A6240" s="356">
        <v>114395</v>
      </c>
      <c r="B6240" s="356">
        <v>845</v>
      </c>
      <c r="C6240" s="356" t="s">
        <v>383</v>
      </c>
      <c r="D6240" s="356">
        <v>8452061</v>
      </c>
      <c r="E6240" s="356" t="s">
        <v>6668</v>
      </c>
      <c r="F6240" s="356"/>
      <c r="G6240" s="355">
        <v>5642.5</v>
      </c>
    </row>
    <row r="6241" spans="1:7" hidden="1" x14ac:dyDescent="0.3">
      <c r="A6241" s="356">
        <v>114396</v>
      </c>
      <c r="B6241" s="356">
        <v>845</v>
      </c>
      <c r="C6241" s="356" t="s">
        <v>383</v>
      </c>
      <c r="D6241" s="356">
        <v>8452062</v>
      </c>
      <c r="E6241" s="356" t="s">
        <v>6667</v>
      </c>
      <c r="F6241" s="356"/>
      <c r="G6241" s="355">
        <v>6711.25</v>
      </c>
    </row>
    <row r="6242" spans="1:7" hidden="1" x14ac:dyDescent="0.3">
      <c r="A6242" s="356">
        <v>114398</v>
      </c>
      <c r="B6242" s="356">
        <v>846</v>
      </c>
      <c r="C6242" s="356" t="s">
        <v>377</v>
      </c>
      <c r="D6242" s="356">
        <v>8462065</v>
      </c>
      <c r="E6242" s="356" t="s">
        <v>6666</v>
      </c>
      <c r="F6242" s="356"/>
      <c r="G6242" s="355">
        <v>11897.5</v>
      </c>
    </row>
    <row r="6243" spans="1:7" hidden="1" x14ac:dyDescent="0.3">
      <c r="A6243" s="356">
        <v>114399</v>
      </c>
      <c r="B6243" s="356">
        <v>846</v>
      </c>
      <c r="C6243" s="356" t="s">
        <v>377</v>
      </c>
      <c r="D6243" s="356">
        <v>8462066</v>
      </c>
      <c r="E6243" s="356" t="s">
        <v>6665</v>
      </c>
      <c r="F6243" s="356"/>
      <c r="G6243" s="355">
        <v>10648.75</v>
      </c>
    </row>
    <row r="6244" spans="1:7" hidden="1" x14ac:dyDescent="0.3">
      <c r="A6244" s="356">
        <v>114403</v>
      </c>
      <c r="B6244" s="356">
        <v>846</v>
      </c>
      <c r="C6244" s="356" t="s">
        <v>377</v>
      </c>
      <c r="D6244" s="356">
        <v>8462070</v>
      </c>
      <c r="E6244" s="356" t="s">
        <v>6664</v>
      </c>
      <c r="F6244" s="356"/>
      <c r="G6244" s="355">
        <v>13281.25</v>
      </c>
    </row>
    <row r="6245" spans="1:7" hidden="1" x14ac:dyDescent="0.3">
      <c r="A6245" s="356">
        <v>114404</v>
      </c>
      <c r="B6245" s="356">
        <v>845</v>
      </c>
      <c r="C6245" s="356" t="s">
        <v>383</v>
      </c>
      <c r="D6245" s="356">
        <v>8452071</v>
      </c>
      <c r="E6245" s="356" t="s">
        <v>6663</v>
      </c>
      <c r="F6245" s="356"/>
      <c r="G6245" s="355">
        <v>5192.5</v>
      </c>
    </row>
    <row r="6246" spans="1:7" hidden="1" x14ac:dyDescent="0.3">
      <c r="A6246" s="356">
        <v>114405</v>
      </c>
      <c r="B6246" s="356">
        <v>845</v>
      </c>
      <c r="C6246" s="356" t="s">
        <v>383</v>
      </c>
      <c r="D6246" s="356">
        <v>8452072</v>
      </c>
      <c r="E6246" s="356" t="s">
        <v>6662</v>
      </c>
      <c r="F6246" s="356"/>
      <c r="G6246" s="355">
        <v>8254.75</v>
      </c>
    </row>
    <row r="6247" spans="1:7" hidden="1" x14ac:dyDescent="0.3">
      <c r="A6247" s="356">
        <v>114406</v>
      </c>
      <c r="B6247" s="356">
        <v>845</v>
      </c>
      <c r="C6247" s="356" t="s">
        <v>383</v>
      </c>
      <c r="D6247" s="356">
        <v>8452073</v>
      </c>
      <c r="E6247" s="356" t="s">
        <v>6661</v>
      </c>
      <c r="F6247" s="356"/>
      <c r="G6247" s="355">
        <v>6317.5</v>
      </c>
    </row>
    <row r="6248" spans="1:7" hidden="1" x14ac:dyDescent="0.3">
      <c r="A6248" s="356">
        <v>114407</v>
      </c>
      <c r="B6248" s="356">
        <v>845</v>
      </c>
      <c r="C6248" s="356" t="s">
        <v>383</v>
      </c>
      <c r="D6248" s="356">
        <v>8452074</v>
      </c>
      <c r="E6248" s="356" t="s">
        <v>6660</v>
      </c>
      <c r="F6248" s="356"/>
      <c r="G6248" s="355">
        <v>6407.5</v>
      </c>
    </row>
    <row r="6249" spans="1:7" hidden="1" x14ac:dyDescent="0.3">
      <c r="A6249" s="356">
        <v>114408</v>
      </c>
      <c r="B6249" s="356">
        <v>845</v>
      </c>
      <c r="C6249" s="356" t="s">
        <v>383</v>
      </c>
      <c r="D6249" s="356">
        <v>8452076</v>
      </c>
      <c r="E6249" s="356" t="s">
        <v>6659</v>
      </c>
      <c r="F6249" s="356"/>
      <c r="G6249" s="355">
        <v>5293.75</v>
      </c>
    </row>
    <row r="6250" spans="1:7" hidden="1" x14ac:dyDescent="0.3">
      <c r="A6250" s="356">
        <v>114410</v>
      </c>
      <c r="B6250" s="356">
        <v>845</v>
      </c>
      <c r="C6250" s="356" t="s">
        <v>383</v>
      </c>
      <c r="D6250" s="356">
        <v>8452078</v>
      </c>
      <c r="E6250" s="356" t="s">
        <v>6658</v>
      </c>
      <c r="F6250" s="356"/>
      <c r="G6250" s="355">
        <v>5125</v>
      </c>
    </row>
    <row r="6251" spans="1:7" hidden="1" x14ac:dyDescent="0.3">
      <c r="A6251" s="356">
        <v>114411</v>
      </c>
      <c r="B6251" s="356">
        <v>846</v>
      </c>
      <c r="C6251" s="356" t="s">
        <v>377</v>
      </c>
      <c r="D6251" s="356">
        <v>8462079</v>
      </c>
      <c r="E6251" s="356" t="s">
        <v>6657</v>
      </c>
      <c r="F6251" s="356"/>
      <c r="G6251" s="355">
        <v>6234.25</v>
      </c>
    </row>
    <row r="6252" spans="1:7" hidden="1" x14ac:dyDescent="0.3">
      <c r="A6252" s="356">
        <v>114412</v>
      </c>
      <c r="B6252" s="356">
        <v>846</v>
      </c>
      <c r="C6252" s="356" t="s">
        <v>377</v>
      </c>
      <c r="D6252" s="356">
        <v>8462080</v>
      </c>
      <c r="E6252" s="356" t="s">
        <v>6656</v>
      </c>
      <c r="F6252" s="356"/>
      <c r="G6252" s="355">
        <v>6722.5</v>
      </c>
    </row>
    <row r="6253" spans="1:7" hidden="1" x14ac:dyDescent="0.3">
      <c r="A6253" s="356">
        <v>114413</v>
      </c>
      <c r="B6253" s="356">
        <v>846</v>
      </c>
      <c r="C6253" s="356" t="s">
        <v>377</v>
      </c>
      <c r="D6253" s="356">
        <v>8462081</v>
      </c>
      <c r="E6253" s="356" t="s">
        <v>6655</v>
      </c>
      <c r="F6253" s="356"/>
      <c r="G6253" s="355">
        <v>6013.75</v>
      </c>
    </row>
    <row r="6254" spans="1:7" hidden="1" x14ac:dyDescent="0.3">
      <c r="A6254" s="356">
        <v>114414</v>
      </c>
      <c r="B6254" s="356">
        <v>845</v>
      </c>
      <c r="C6254" s="356" t="s">
        <v>383</v>
      </c>
      <c r="D6254" s="356">
        <v>8452082</v>
      </c>
      <c r="E6254" s="356" t="s">
        <v>6654</v>
      </c>
      <c r="F6254" s="356"/>
      <c r="G6254" s="355">
        <v>5102.5</v>
      </c>
    </row>
    <row r="6255" spans="1:7" hidden="1" x14ac:dyDescent="0.3">
      <c r="A6255" s="356">
        <v>114415</v>
      </c>
      <c r="B6255" s="356">
        <v>845</v>
      </c>
      <c r="C6255" s="356" t="s">
        <v>383</v>
      </c>
      <c r="D6255" s="356">
        <v>8452083</v>
      </c>
      <c r="E6255" s="356" t="s">
        <v>6653</v>
      </c>
      <c r="F6255" s="356"/>
      <c r="G6255" s="355">
        <v>7540.37</v>
      </c>
    </row>
    <row r="6256" spans="1:7" hidden="1" x14ac:dyDescent="0.3">
      <c r="A6256" s="356">
        <v>114416</v>
      </c>
      <c r="B6256" s="356">
        <v>845</v>
      </c>
      <c r="C6256" s="356" t="s">
        <v>383</v>
      </c>
      <c r="D6256" s="356">
        <v>8452084</v>
      </c>
      <c r="E6256" s="356" t="s">
        <v>1351</v>
      </c>
      <c r="F6256" s="356"/>
      <c r="G6256" s="355">
        <v>6340</v>
      </c>
    </row>
    <row r="6257" spans="1:7" hidden="1" x14ac:dyDescent="0.3">
      <c r="A6257" s="356">
        <v>114419</v>
      </c>
      <c r="B6257" s="356">
        <v>845</v>
      </c>
      <c r="C6257" s="356" t="s">
        <v>383</v>
      </c>
      <c r="D6257" s="356">
        <v>8452087</v>
      </c>
      <c r="E6257" s="356" t="s">
        <v>6652</v>
      </c>
      <c r="F6257" s="356"/>
      <c r="G6257" s="355">
        <v>9388.75</v>
      </c>
    </row>
    <row r="6258" spans="1:7" hidden="1" x14ac:dyDescent="0.3">
      <c r="A6258" s="356">
        <v>114420</v>
      </c>
      <c r="B6258" s="356">
        <v>845</v>
      </c>
      <c r="C6258" s="356" t="s">
        <v>383</v>
      </c>
      <c r="D6258" s="356">
        <v>8452088</v>
      </c>
      <c r="E6258" s="356" t="s">
        <v>6651</v>
      </c>
      <c r="F6258" s="356"/>
      <c r="G6258" s="355">
        <v>11319.03</v>
      </c>
    </row>
    <row r="6259" spans="1:7" hidden="1" x14ac:dyDescent="0.3">
      <c r="A6259" s="356">
        <v>114421</v>
      </c>
      <c r="B6259" s="356">
        <v>845</v>
      </c>
      <c r="C6259" s="356" t="s">
        <v>383</v>
      </c>
      <c r="D6259" s="356">
        <v>8452089</v>
      </c>
      <c r="E6259" s="356" t="s">
        <v>1297</v>
      </c>
      <c r="F6259" s="356"/>
      <c r="G6259" s="355">
        <v>6362.5</v>
      </c>
    </row>
    <row r="6260" spans="1:7" hidden="1" x14ac:dyDescent="0.3">
      <c r="A6260" s="356">
        <v>114422</v>
      </c>
      <c r="B6260" s="356">
        <v>845</v>
      </c>
      <c r="C6260" s="356" t="s">
        <v>383</v>
      </c>
      <c r="D6260" s="356">
        <v>8452090</v>
      </c>
      <c r="E6260" s="356" t="s">
        <v>6650</v>
      </c>
      <c r="F6260" s="356"/>
      <c r="G6260" s="355">
        <v>9141.25</v>
      </c>
    </row>
    <row r="6261" spans="1:7" hidden="1" x14ac:dyDescent="0.3">
      <c r="A6261" s="356">
        <v>114423</v>
      </c>
      <c r="B6261" s="356">
        <v>845</v>
      </c>
      <c r="C6261" s="356" t="s">
        <v>383</v>
      </c>
      <c r="D6261" s="356">
        <v>8452091</v>
      </c>
      <c r="E6261" s="356" t="s">
        <v>6649</v>
      </c>
      <c r="F6261" s="356"/>
      <c r="G6261" s="355">
        <v>4922.5</v>
      </c>
    </row>
    <row r="6262" spans="1:7" hidden="1" x14ac:dyDescent="0.3">
      <c r="A6262" s="356">
        <v>114424</v>
      </c>
      <c r="B6262" s="356">
        <v>845</v>
      </c>
      <c r="C6262" s="356" t="s">
        <v>383</v>
      </c>
      <c r="D6262" s="356">
        <v>8452092</v>
      </c>
      <c r="E6262" s="356" t="s">
        <v>6648</v>
      </c>
      <c r="F6262" s="356"/>
      <c r="G6262" s="355">
        <v>6351.25</v>
      </c>
    </row>
    <row r="6263" spans="1:7" hidden="1" x14ac:dyDescent="0.3">
      <c r="A6263" s="356">
        <v>114425</v>
      </c>
      <c r="B6263" s="356">
        <v>846</v>
      </c>
      <c r="C6263" s="356" t="s">
        <v>377</v>
      </c>
      <c r="D6263" s="356">
        <v>8462093</v>
      </c>
      <c r="E6263" s="356" t="s">
        <v>6647</v>
      </c>
      <c r="F6263" s="356"/>
      <c r="G6263" s="355">
        <v>6691</v>
      </c>
    </row>
    <row r="6264" spans="1:7" hidden="1" x14ac:dyDescent="0.3">
      <c r="A6264" s="356">
        <v>114426</v>
      </c>
      <c r="B6264" s="356">
        <v>845</v>
      </c>
      <c r="C6264" s="356" t="s">
        <v>383</v>
      </c>
      <c r="D6264" s="356">
        <v>8452094</v>
      </c>
      <c r="E6264" s="356" t="s">
        <v>6646</v>
      </c>
      <c r="F6264" s="356"/>
      <c r="G6264" s="355">
        <v>8781.25</v>
      </c>
    </row>
    <row r="6265" spans="1:7" hidden="1" x14ac:dyDescent="0.3">
      <c r="A6265" s="356">
        <v>114427</v>
      </c>
      <c r="B6265" s="356">
        <v>845</v>
      </c>
      <c r="C6265" s="356" t="s">
        <v>383</v>
      </c>
      <c r="D6265" s="356">
        <v>8452095</v>
      </c>
      <c r="E6265" s="356" t="s">
        <v>6645</v>
      </c>
      <c r="F6265" s="356"/>
      <c r="G6265" s="355">
        <v>6396.25</v>
      </c>
    </row>
    <row r="6266" spans="1:7" hidden="1" x14ac:dyDescent="0.3">
      <c r="A6266" s="356">
        <v>114428</v>
      </c>
      <c r="B6266" s="356">
        <v>846</v>
      </c>
      <c r="C6266" s="356" t="s">
        <v>377</v>
      </c>
      <c r="D6266" s="356">
        <v>8462096</v>
      </c>
      <c r="E6266" s="356" t="s">
        <v>6644</v>
      </c>
      <c r="F6266" s="356"/>
      <c r="G6266" s="355">
        <v>10930</v>
      </c>
    </row>
    <row r="6267" spans="1:7" hidden="1" x14ac:dyDescent="0.3">
      <c r="A6267" s="356">
        <v>114429</v>
      </c>
      <c r="B6267" s="356">
        <v>845</v>
      </c>
      <c r="C6267" s="356" t="s">
        <v>383</v>
      </c>
      <c r="D6267" s="356">
        <v>8452099</v>
      </c>
      <c r="E6267" s="356" t="s">
        <v>6643</v>
      </c>
      <c r="F6267" s="356"/>
      <c r="G6267" s="355">
        <v>10840</v>
      </c>
    </row>
    <row r="6268" spans="1:7" hidden="1" x14ac:dyDescent="0.3">
      <c r="A6268" s="356">
        <v>114430</v>
      </c>
      <c r="B6268" s="356">
        <v>846</v>
      </c>
      <c r="C6268" s="356" t="s">
        <v>377</v>
      </c>
      <c r="D6268" s="356">
        <v>8462100</v>
      </c>
      <c r="E6268" s="356" t="s">
        <v>6642</v>
      </c>
      <c r="F6268" s="356"/>
      <c r="G6268" s="355">
        <v>9951.25</v>
      </c>
    </row>
    <row r="6269" spans="1:7" hidden="1" x14ac:dyDescent="0.3">
      <c r="A6269" s="356">
        <v>114433</v>
      </c>
      <c r="B6269" s="356">
        <v>845</v>
      </c>
      <c r="C6269" s="356" t="s">
        <v>383</v>
      </c>
      <c r="D6269" s="356">
        <v>8452103</v>
      </c>
      <c r="E6269" s="356" t="s">
        <v>6641</v>
      </c>
      <c r="F6269" s="356"/>
      <c r="G6269" s="355">
        <v>6949.41</v>
      </c>
    </row>
    <row r="6270" spans="1:7" hidden="1" x14ac:dyDescent="0.3">
      <c r="A6270" s="356">
        <v>114434</v>
      </c>
      <c r="B6270" s="356">
        <v>845</v>
      </c>
      <c r="C6270" s="356" t="s">
        <v>383</v>
      </c>
      <c r="D6270" s="356">
        <v>8452104</v>
      </c>
      <c r="E6270" s="356" t="s">
        <v>6640</v>
      </c>
      <c r="F6270" s="356"/>
      <c r="G6270" s="355">
        <v>10018.75</v>
      </c>
    </row>
    <row r="6271" spans="1:7" hidden="1" x14ac:dyDescent="0.3">
      <c r="A6271" s="356">
        <v>114435</v>
      </c>
      <c r="B6271" s="356">
        <v>845</v>
      </c>
      <c r="C6271" s="356" t="s">
        <v>383</v>
      </c>
      <c r="D6271" s="356">
        <v>8452105</v>
      </c>
      <c r="E6271" s="356" t="s">
        <v>6639</v>
      </c>
      <c r="F6271" s="356"/>
      <c r="G6271" s="355">
        <v>10160.5</v>
      </c>
    </row>
    <row r="6272" spans="1:7" hidden="1" x14ac:dyDescent="0.3">
      <c r="A6272" s="356">
        <v>114437</v>
      </c>
      <c r="B6272" s="356">
        <v>845</v>
      </c>
      <c r="C6272" s="356" t="s">
        <v>383</v>
      </c>
      <c r="D6272" s="356">
        <v>8452107</v>
      </c>
      <c r="E6272" s="356" t="s">
        <v>2543</v>
      </c>
      <c r="F6272" s="356"/>
      <c r="G6272" s="355">
        <v>8623.75</v>
      </c>
    </row>
    <row r="6273" spans="1:7" hidden="1" x14ac:dyDescent="0.3">
      <c r="A6273" s="356">
        <v>114441</v>
      </c>
      <c r="B6273" s="356">
        <v>845</v>
      </c>
      <c r="C6273" s="356" t="s">
        <v>383</v>
      </c>
      <c r="D6273" s="356">
        <v>8452112</v>
      </c>
      <c r="E6273" s="356" t="s">
        <v>6638</v>
      </c>
      <c r="F6273" s="356"/>
      <c r="G6273" s="355">
        <v>9591.7000000000007</v>
      </c>
    </row>
    <row r="6274" spans="1:7" hidden="1" x14ac:dyDescent="0.3">
      <c r="A6274" s="356">
        <v>114443</v>
      </c>
      <c r="B6274" s="356">
        <v>846</v>
      </c>
      <c r="C6274" s="356" t="s">
        <v>377</v>
      </c>
      <c r="D6274" s="356">
        <v>8462114</v>
      </c>
      <c r="E6274" s="356" t="s">
        <v>6637</v>
      </c>
      <c r="F6274" s="356"/>
      <c r="G6274" s="355">
        <v>6025</v>
      </c>
    </row>
    <row r="6275" spans="1:7" hidden="1" x14ac:dyDescent="0.3">
      <c r="A6275" s="356">
        <v>114446</v>
      </c>
      <c r="B6275" s="356">
        <v>846</v>
      </c>
      <c r="C6275" s="356" t="s">
        <v>377</v>
      </c>
      <c r="D6275" s="356">
        <v>8462119</v>
      </c>
      <c r="E6275" s="356" t="s">
        <v>6636</v>
      </c>
      <c r="F6275" s="356"/>
      <c r="G6275" s="355">
        <v>14046.25</v>
      </c>
    </row>
    <row r="6276" spans="1:7" hidden="1" x14ac:dyDescent="0.3">
      <c r="A6276" s="356">
        <v>114447</v>
      </c>
      <c r="B6276" s="356">
        <v>845</v>
      </c>
      <c r="C6276" s="356" t="s">
        <v>383</v>
      </c>
      <c r="D6276" s="356">
        <v>8452120</v>
      </c>
      <c r="E6276" s="356" t="s">
        <v>6635</v>
      </c>
      <c r="F6276" s="356"/>
      <c r="G6276" s="355">
        <v>9769.4500000000007</v>
      </c>
    </row>
    <row r="6277" spans="1:7" hidden="1" x14ac:dyDescent="0.3">
      <c r="A6277" s="356">
        <v>114458</v>
      </c>
      <c r="B6277" s="356">
        <v>845</v>
      </c>
      <c r="C6277" s="356" t="s">
        <v>383</v>
      </c>
      <c r="D6277" s="356">
        <v>8452131</v>
      </c>
      <c r="E6277" s="356" t="s">
        <v>6634</v>
      </c>
      <c r="F6277" s="356"/>
      <c r="G6277" s="355">
        <v>8443.75</v>
      </c>
    </row>
    <row r="6278" spans="1:7" hidden="1" x14ac:dyDescent="0.3">
      <c r="A6278" s="356">
        <v>114459</v>
      </c>
      <c r="B6278" s="356">
        <v>845</v>
      </c>
      <c r="C6278" s="356" t="s">
        <v>383</v>
      </c>
      <c r="D6278" s="356">
        <v>8452135</v>
      </c>
      <c r="E6278" s="356" t="s">
        <v>6633</v>
      </c>
      <c r="F6278" s="356"/>
      <c r="G6278" s="355">
        <v>7060</v>
      </c>
    </row>
    <row r="6279" spans="1:7" hidden="1" x14ac:dyDescent="0.3">
      <c r="A6279" s="356">
        <v>114460</v>
      </c>
      <c r="B6279" s="356">
        <v>845</v>
      </c>
      <c r="C6279" s="356" t="s">
        <v>383</v>
      </c>
      <c r="D6279" s="356">
        <v>8452136</v>
      </c>
      <c r="E6279" s="356" t="s">
        <v>6632</v>
      </c>
      <c r="F6279" s="356"/>
      <c r="G6279" s="355">
        <v>8095</v>
      </c>
    </row>
    <row r="6280" spans="1:7" hidden="1" x14ac:dyDescent="0.3">
      <c r="A6280" s="356">
        <v>114461</v>
      </c>
      <c r="B6280" s="356">
        <v>845</v>
      </c>
      <c r="C6280" s="356" t="s">
        <v>383</v>
      </c>
      <c r="D6280" s="356">
        <v>8452137</v>
      </c>
      <c r="E6280" s="356" t="s">
        <v>6631</v>
      </c>
      <c r="F6280" s="356"/>
      <c r="G6280" s="355">
        <v>7026.25</v>
      </c>
    </row>
    <row r="6281" spans="1:7" hidden="1" x14ac:dyDescent="0.3">
      <c r="A6281" s="356">
        <v>114466</v>
      </c>
      <c r="B6281" s="356">
        <v>845</v>
      </c>
      <c r="C6281" s="356" t="s">
        <v>383</v>
      </c>
      <c r="D6281" s="356">
        <v>8452142</v>
      </c>
      <c r="E6281" s="356" t="s">
        <v>6630</v>
      </c>
      <c r="F6281" s="356"/>
      <c r="G6281" s="355">
        <v>7026.25</v>
      </c>
    </row>
    <row r="6282" spans="1:7" hidden="1" x14ac:dyDescent="0.3">
      <c r="A6282" s="356">
        <v>114467</v>
      </c>
      <c r="B6282" s="356">
        <v>845</v>
      </c>
      <c r="C6282" s="356" t="s">
        <v>383</v>
      </c>
      <c r="D6282" s="356">
        <v>8452143</v>
      </c>
      <c r="E6282" s="356" t="s">
        <v>6629</v>
      </c>
      <c r="F6282" s="356"/>
      <c r="G6282" s="355">
        <v>8050</v>
      </c>
    </row>
    <row r="6283" spans="1:7" hidden="1" x14ac:dyDescent="0.3">
      <c r="A6283" s="356">
        <v>114469</v>
      </c>
      <c r="B6283" s="356">
        <v>845</v>
      </c>
      <c r="C6283" s="356" t="s">
        <v>383</v>
      </c>
      <c r="D6283" s="356">
        <v>8452145</v>
      </c>
      <c r="E6283" s="356" t="s">
        <v>6628</v>
      </c>
      <c r="F6283" s="356"/>
      <c r="G6283" s="355">
        <v>8320</v>
      </c>
    </row>
    <row r="6284" spans="1:7" hidden="1" x14ac:dyDescent="0.3">
      <c r="A6284" s="356">
        <v>114471</v>
      </c>
      <c r="B6284" s="356">
        <v>845</v>
      </c>
      <c r="C6284" s="356" t="s">
        <v>383</v>
      </c>
      <c r="D6284" s="356">
        <v>8452149</v>
      </c>
      <c r="E6284" s="356" t="s">
        <v>6627</v>
      </c>
      <c r="F6284" s="356"/>
      <c r="G6284" s="355">
        <v>6351.25</v>
      </c>
    </row>
    <row r="6285" spans="1:7" hidden="1" x14ac:dyDescent="0.3">
      <c r="A6285" s="356">
        <v>114473</v>
      </c>
      <c r="B6285" s="356">
        <v>845</v>
      </c>
      <c r="C6285" s="356" t="s">
        <v>383</v>
      </c>
      <c r="D6285" s="356">
        <v>8452151</v>
      </c>
      <c r="E6285" s="356" t="s">
        <v>6626</v>
      </c>
      <c r="F6285" s="356"/>
      <c r="G6285" s="355">
        <v>8970.25</v>
      </c>
    </row>
    <row r="6286" spans="1:7" hidden="1" x14ac:dyDescent="0.3">
      <c r="A6286" s="356">
        <v>114475</v>
      </c>
      <c r="B6286" s="356">
        <v>845</v>
      </c>
      <c r="C6286" s="356" t="s">
        <v>383</v>
      </c>
      <c r="D6286" s="356">
        <v>8452153</v>
      </c>
      <c r="E6286" s="356" t="s">
        <v>6625</v>
      </c>
      <c r="F6286" s="356"/>
      <c r="G6286" s="355">
        <v>9126.85</v>
      </c>
    </row>
    <row r="6287" spans="1:7" hidden="1" x14ac:dyDescent="0.3">
      <c r="A6287" s="356">
        <v>114477</v>
      </c>
      <c r="B6287" s="356">
        <v>846</v>
      </c>
      <c r="C6287" s="356" t="s">
        <v>377</v>
      </c>
      <c r="D6287" s="356">
        <v>8462155</v>
      </c>
      <c r="E6287" s="356" t="s">
        <v>6624</v>
      </c>
      <c r="F6287" s="356"/>
      <c r="G6287" s="355">
        <v>8747.5</v>
      </c>
    </row>
    <row r="6288" spans="1:7" hidden="1" x14ac:dyDescent="0.3">
      <c r="A6288" s="356">
        <v>114478</v>
      </c>
      <c r="B6288" s="356">
        <v>846</v>
      </c>
      <c r="C6288" s="356" t="s">
        <v>377</v>
      </c>
      <c r="D6288" s="356">
        <v>8462156</v>
      </c>
      <c r="E6288" s="356" t="s">
        <v>6623</v>
      </c>
      <c r="F6288" s="356"/>
      <c r="G6288" s="355">
        <v>8387.5</v>
      </c>
    </row>
    <row r="6289" spans="1:7" hidden="1" x14ac:dyDescent="0.3">
      <c r="A6289" s="356">
        <v>114479</v>
      </c>
      <c r="B6289" s="356">
        <v>846</v>
      </c>
      <c r="C6289" s="356" t="s">
        <v>377</v>
      </c>
      <c r="D6289" s="356">
        <v>8462157</v>
      </c>
      <c r="E6289" s="356" t="s">
        <v>6622</v>
      </c>
      <c r="F6289" s="356"/>
      <c r="G6289" s="355">
        <v>10480</v>
      </c>
    </row>
    <row r="6290" spans="1:7" hidden="1" x14ac:dyDescent="0.3">
      <c r="A6290" s="356">
        <v>114480</v>
      </c>
      <c r="B6290" s="356">
        <v>846</v>
      </c>
      <c r="C6290" s="356" t="s">
        <v>377</v>
      </c>
      <c r="D6290" s="356">
        <v>8462158</v>
      </c>
      <c r="E6290" s="356" t="s">
        <v>6621</v>
      </c>
      <c r="F6290" s="356"/>
      <c r="G6290" s="355">
        <v>8443.75</v>
      </c>
    </row>
    <row r="6291" spans="1:7" hidden="1" x14ac:dyDescent="0.3">
      <c r="A6291" s="356">
        <v>114482</v>
      </c>
      <c r="B6291" s="356">
        <v>845</v>
      </c>
      <c r="C6291" s="356" t="s">
        <v>383</v>
      </c>
      <c r="D6291" s="356">
        <v>8452160</v>
      </c>
      <c r="E6291" s="356" t="s">
        <v>4848</v>
      </c>
      <c r="F6291" s="356"/>
      <c r="G6291" s="355">
        <v>6666.81</v>
      </c>
    </row>
    <row r="6292" spans="1:7" hidden="1" x14ac:dyDescent="0.3">
      <c r="A6292" s="356">
        <v>114484</v>
      </c>
      <c r="B6292" s="356">
        <v>845</v>
      </c>
      <c r="C6292" s="356" t="s">
        <v>383</v>
      </c>
      <c r="D6292" s="356">
        <v>8452162</v>
      </c>
      <c r="E6292" s="356" t="s">
        <v>6620</v>
      </c>
      <c r="F6292" s="356"/>
      <c r="G6292" s="355">
        <v>8770</v>
      </c>
    </row>
    <row r="6293" spans="1:7" hidden="1" x14ac:dyDescent="0.3">
      <c r="A6293" s="356">
        <v>114485</v>
      </c>
      <c r="B6293" s="356">
        <v>846</v>
      </c>
      <c r="C6293" s="356" t="s">
        <v>377</v>
      </c>
      <c r="D6293" s="356">
        <v>8462163</v>
      </c>
      <c r="E6293" s="356" t="s">
        <v>6619</v>
      </c>
      <c r="F6293" s="356"/>
      <c r="G6293" s="355">
        <v>7784.5</v>
      </c>
    </row>
    <row r="6294" spans="1:7" hidden="1" x14ac:dyDescent="0.3">
      <c r="A6294" s="356">
        <v>114486</v>
      </c>
      <c r="B6294" s="356">
        <v>846</v>
      </c>
      <c r="C6294" s="356" t="s">
        <v>377</v>
      </c>
      <c r="D6294" s="356">
        <v>8462164</v>
      </c>
      <c r="E6294" s="356" t="s">
        <v>6618</v>
      </c>
      <c r="F6294" s="356"/>
      <c r="G6294" s="355">
        <v>8342.9500000000007</v>
      </c>
    </row>
    <row r="6295" spans="1:7" hidden="1" x14ac:dyDescent="0.3">
      <c r="A6295" s="356">
        <v>114487</v>
      </c>
      <c r="B6295" s="356">
        <v>846</v>
      </c>
      <c r="C6295" s="356" t="s">
        <v>377</v>
      </c>
      <c r="D6295" s="356">
        <v>8462165</v>
      </c>
      <c r="E6295" s="356" t="s">
        <v>6617</v>
      </c>
      <c r="F6295" s="356"/>
      <c r="G6295" s="355">
        <v>8349.25</v>
      </c>
    </row>
    <row r="6296" spans="1:7" hidden="1" x14ac:dyDescent="0.3">
      <c r="A6296" s="356">
        <v>114488</v>
      </c>
      <c r="B6296" s="356">
        <v>845</v>
      </c>
      <c r="C6296" s="356" t="s">
        <v>383</v>
      </c>
      <c r="D6296" s="356">
        <v>8453002</v>
      </c>
      <c r="E6296" s="356" t="s">
        <v>6616</v>
      </c>
      <c r="F6296" s="356"/>
      <c r="G6296" s="355">
        <v>5473.75</v>
      </c>
    </row>
    <row r="6297" spans="1:7" hidden="1" x14ac:dyDescent="0.3">
      <c r="A6297" s="356">
        <v>114489</v>
      </c>
      <c r="B6297" s="356">
        <v>845</v>
      </c>
      <c r="C6297" s="356" t="s">
        <v>383</v>
      </c>
      <c r="D6297" s="356">
        <v>8453003</v>
      </c>
      <c r="E6297" s="356" t="s">
        <v>6615</v>
      </c>
      <c r="F6297" s="356"/>
      <c r="G6297" s="355">
        <v>8702.5</v>
      </c>
    </row>
    <row r="6298" spans="1:7" hidden="1" x14ac:dyDescent="0.3">
      <c r="A6298" s="356">
        <v>114490</v>
      </c>
      <c r="B6298" s="356">
        <v>845</v>
      </c>
      <c r="C6298" s="356" t="s">
        <v>383</v>
      </c>
      <c r="D6298" s="356">
        <v>8453004</v>
      </c>
      <c r="E6298" s="356" t="s">
        <v>6614</v>
      </c>
      <c r="F6298" s="356"/>
      <c r="G6298" s="355">
        <v>5170</v>
      </c>
    </row>
    <row r="6299" spans="1:7" hidden="1" x14ac:dyDescent="0.3">
      <c r="A6299" s="356">
        <v>114491</v>
      </c>
      <c r="B6299" s="356">
        <v>845</v>
      </c>
      <c r="C6299" s="356" t="s">
        <v>383</v>
      </c>
      <c r="D6299" s="356">
        <v>8453006</v>
      </c>
      <c r="E6299" s="356" t="s">
        <v>6613</v>
      </c>
      <c r="F6299" s="356"/>
      <c r="G6299" s="355">
        <v>6328.75</v>
      </c>
    </row>
    <row r="6300" spans="1:7" hidden="1" x14ac:dyDescent="0.3">
      <c r="A6300" s="356">
        <v>114492</v>
      </c>
      <c r="B6300" s="356">
        <v>845</v>
      </c>
      <c r="C6300" s="356" t="s">
        <v>383</v>
      </c>
      <c r="D6300" s="356">
        <v>8453009</v>
      </c>
      <c r="E6300" s="356" t="s">
        <v>6612</v>
      </c>
      <c r="F6300" s="356"/>
      <c r="G6300" s="355">
        <v>5923.75</v>
      </c>
    </row>
    <row r="6301" spans="1:7" hidden="1" x14ac:dyDescent="0.3">
      <c r="A6301" s="356">
        <v>114493</v>
      </c>
      <c r="B6301" s="356">
        <v>845</v>
      </c>
      <c r="C6301" s="356" t="s">
        <v>383</v>
      </c>
      <c r="D6301" s="356">
        <v>8453011</v>
      </c>
      <c r="E6301" s="356" t="s">
        <v>6611</v>
      </c>
      <c r="F6301" s="356"/>
      <c r="G6301" s="355">
        <v>6137.5</v>
      </c>
    </row>
    <row r="6302" spans="1:7" hidden="1" x14ac:dyDescent="0.3">
      <c r="A6302" s="356">
        <v>114494</v>
      </c>
      <c r="B6302" s="356">
        <v>845</v>
      </c>
      <c r="C6302" s="356" t="s">
        <v>383</v>
      </c>
      <c r="D6302" s="356">
        <v>8453012</v>
      </c>
      <c r="E6302" s="356" t="s">
        <v>6610</v>
      </c>
      <c r="F6302" s="356"/>
      <c r="G6302" s="355">
        <v>5237.5</v>
      </c>
    </row>
    <row r="6303" spans="1:7" hidden="1" x14ac:dyDescent="0.3">
      <c r="A6303" s="356">
        <v>114495</v>
      </c>
      <c r="B6303" s="356">
        <v>845</v>
      </c>
      <c r="C6303" s="356" t="s">
        <v>383</v>
      </c>
      <c r="D6303" s="356">
        <v>8453013</v>
      </c>
      <c r="E6303" s="356" t="s">
        <v>6609</v>
      </c>
      <c r="F6303" s="356"/>
      <c r="G6303" s="355">
        <v>5575</v>
      </c>
    </row>
    <row r="6304" spans="1:7" hidden="1" x14ac:dyDescent="0.3">
      <c r="A6304" s="356">
        <v>114496</v>
      </c>
      <c r="B6304" s="356">
        <v>845</v>
      </c>
      <c r="C6304" s="356" t="s">
        <v>383</v>
      </c>
      <c r="D6304" s="356">
        <v>8453015</v>
      </c>
      <c r="E6304" s="356" t="s">
        <v>6608</v>
      </c>
      <c r="F6304" s="356"/>
      <c r="G6304" s="355">
        <v>7228.75</v>
      </c>
    </row>
    <row r="6305" spans="1:7" hidden="1" x14ac:dyDescent="0.3">
      <c r="A6305" s="356">
        <v>114497</v>
      </c>
      <c r="B6305" s="356">
        <v>845</v>
      </c>
      <c r="C6305" s="356" t="s">
        <v>383</v>
      </c>
      <c r="D6305" s="356">
        <v>8453016</v>
      </c>
      <c r="E6305" s="356" t="s">
        <v>6607</v>
      </c>
      <c r="F6305" s="356"/>
      <c r="G6305" s="355">
        <v>5203.75</v>
      </c>
    </row>
    <row r="6306" spans="1:7" hidden="1" x14ac:dyDescent="0.3">
      <c r="A6306" s="356">
        <v>114498</v>
      </c>
      <c r="B6306" s="356">
        <v>845</v>
      </c>
      <c r="C6306" s="356" t="s">
        <v>383</v>
      </c>
      <c r="D6306" s="356">
        <v>8453017</v>
      </c>
      <c r="E6306" s="356" t="s">
        <v>6606</v>
      </c>
      <c r="F6306" s="356"/>
      <c r="G6306" s="355">
        <v>5181.25</v>
      </c>
    </row>
    <row r="6307" spans="1:7" hidden="1" x14ac:dyDescent="0.3">
      <c r="A6307" s="357">
        <v>114499</v>
      </c>
      <c r="B6307" s="357">
        <v>845</v>
      </c>
      <c r="C6307" s="357" t="s">
        <v>383</v>
      </c>
      <c r="D6307" s="357">
        <v>8453018</v>
      </c>
      <c r="E6307" s="357" t="s">
        <v>6605</v>
      </c>
      <c r="F6307" s="357"/>
      <c r="G6307" s="358">
        <v>5046.25</v>
      </c>
    </row>
    <row r="6308" spans="1:7" hidden="1" x14ac:dyDescent="0.3">
      <c r="A6308" s="356">
        <v>114500</v>
      </c>
      <c r="B6308" s="356">
        <v>845</v>
      </c>
      <c r="C6308" s="356" t="s">
        <v>383</v>
      </c>
      <c r="D6308" s="356">
        <v>8453019</v>
      </c>
      <c r="E6308" s="356" t="s">
        <v>6604</v>
      </c>
      <c r="F6308" s="356"/>
      <c r="G6308" s="355">
        <v>5827.45</v>
      </c>
    </row>
    <row r="6309" spans="1:7" hidden="1" x14ac:dyDescent="0.3">
      <c r="A6309" s="356">
        <v>114501</v>
      </c>
      <c r="B6309" s="356">
        <v>845</v>
      </c>
      <c r="C6309" s="356" t="s">
        <v>383</v>
      </c>
      <c r="D6309" s="356">
        <v>8453022</v>
      </c>
      <c r="E6309" s="356" t="s">
        <v>6603</v>
      </c>
      <c r="F6309" s="356"/>
      <c r="G6309" s="355">
        <v>5216.8</v>
      </c>
    </row>
    <row r="6310" spans="1:7" hidden="1" x14ac:dyDescent="0.3">
      <c r="A6310" s="356">
        <v>114502</v>
      </c>
      <c r="B6310" s="356">
        <v>845</v>
      </c>
      <c r="C6310" s="356" t="s">
        <v>383</v>
      </c>
      <c r="D6310" s="356">
        <v>8453023</v>
      </c>
      <c r="E6310" s="356" t="s">
        <v>6602</v>
      </c>
      <c r="F6310" s="356"/>
      <c r="G6310" s="355">
        <v>5215</v>
      </c>
    </row>
    <row r="6311" spans="1:7" hidden="1" x14ac:dyDescent="0.3">
      <c r="A6311" s="356">
        <v>114503</v>
      </c>
      <c r="B6311" s="356">
        <v>845</v>
      </c>
      <c r="C6311" s="356" t="s">
        <v>383</v>
      </c>
      <c r="D6311" s="356">
        <v>8453026</v>
      </c>
      <c r="E6311" s="356" t="s">
        <v>6601</v>
      </c>
      <c r="F6311" s="356"/>
      <c r="G6311" s="355">
        <v>4798.75</v>
      </c>
    </row>
    <row r="6312" spans="1:7" hidden="1" x14ac:dyDescent="0.3">
      <c r="A6312" s="356">
        <v>114504</v>
      </c>
      <c r="B6312" s="356">
        <v>845</v>
      </c>
      <c r="C6312" s="356" t="s">
        <v>383</v>
      </c>
      <c r="D6312" s="356">
        <v>8453028</v>
      </c>
      <c r="E6312" s="356" t="s">
        <v>6600</v>
      </c>
      <c r="F6312" s="356"/>
      <c r="G6312" s="355">
        <v>6115</v>
      </c>
    </row>
    <row r="6313" spans="1:7" hidden="1" x14ac:dyDescent="0.3">
      <c r="A6313" s="356">
        <v>114505</v>
      </c>
      <c r="B6313" s="356">
        <v>845</v>
      </c>
      <c r="C6313" s="356" t="s">
        <v>383</v>
      </c>
      <c r="D6313" s="356">
        <v>8453029</v>
      </c>
      <c r="E6313" s="356" t="s">
        <v>6599</v>
      </c>
      <c r="F6313" s="356"/>
      <c r="G6313" s="355">
        <v>5181.25</v>
      </c>
    </row>
    <row r="6314" spans="1:7" hidden="1" x14ac:dyDescent="0.3">
      <c r="A6314" s="356">
        <v>114506</v>
      </c>
      <c r="B6314" s="356">
        <v>845</v>
      </c>
      <c r="C6314" s="356" t="s">
        <v>383</v>
      </c>
      <c r="D6314" s="356">
        <v>8453032</v>
      </c>
      <c r="E6314" s="356" t="s">
        <v>6598</v>
      </c>
      <c r="F6314" s="356"/>
      <c r="G6314" s="355">
        <v>6385</v>
      </c>
    </row>
    <row r="6315" spans="1:7" hidden="1" x14ac:dyDescent="0.3">
      <c r="A6315" s="356">
        <v>114507</v>
      </c>
      <c r="B6315" s="356">
        <v>845</v>
      </c>
      <c r="C6315" s="356" t="s">
        <v>383</v>
      </c>
      <c r="D6315" s="356">
        <v>8453033</v>
      </c>
      <c r="E6315" s="356" t="s">
        <v>6597</v>
      </c>
      <c r="F6315" s="356"/>
      <c r="G6315" s="355">
        <v>5192.5</v>
      </c>
    </row>
    <row r="6316" spans="1:7" hidden="1" x14ac:dyDescent="0.3">
      <c r="A6316" s="356">
        <v>114508</v>
      </c>
      <c r="B6316" s="356">
        <v>845</v>
      </c>
      <c r="C6316" s="356" t="s">
        <v>383</v>
      </c>
      <c r="D6316" s="356">
        <v>8453035</v>
      </c>
      <c r="E6316" s="356" t="s">
        <v>6596</v>
      </c>
      <c r="F6316" s="356"/>
      <c r="G6316" s="355">
        <v>5417.5</v>
      </c>
    </row>
    <row r="6317" spans="1:7" hidden="1" x14ac:dyDescent="0.3">
      <c r="A6317" s="356">
        <v>114509</v>
      </c>
      <c r="B6317" s="356">
        <v>845</v>
      </c>
      <c r="C6317" s="356" t="s">
        <v>383</v>
      </c>
      <c r="D6317" s="356">
        <v>8453040</v>
      </c>
      <c r="E6317" s="356" t="s">
        <v>6595</v>
      </c>
      <c r="F6317" s="356"/>
      <c r="G6317" s="355">
        <v>6745.45</v>
      </c>
    </row>
    <row r="6318" spans="1:7" hidden="1" x14ac:dyDescent="0.3">
      <c r="A6318" s="356">
        <v>114510</v>
      </c>
      <c r="B6318" s="356">
        <v>845</v>
      </c>
      <c r="C6318" s="356" t="s">
        <v>383</v>
      </c>
      <c r="D6318" s="356">
        <v>8453041</v>
      </c>
      <c r="E6318" s="356" t="s">
        <v>6594</v>
      </c>
      <c r="F6318" s="356"/>
      <c r="G6318" s="355">
        <v>8230</v>
      </c>
    </row>
    <row r="6319" spans="1:7" hidden="1" x14ac:dyDescent="0.3">
      <c r="A6319" s="356">
        <v>114511</v>
      </c>
      <c r="B6319" s="356">
        <v>845</v>
      </c>
      <c r="C6319" s="356" t="s">
        <v>383</v>
      </c>
      <c r="D6319" s="356">
        <v>8453042</v>
      </c>
      <c r="E6319" s="356" t="s">
        <v>6593</v>
      </c>
      <c r="F6319" s="356"/>
      <c r="G6319" s="355">
        <v>5203.75</v>
      </c>
    </row>
    <row r="6320" spans="1:7" hidden="1" x14ac:dyDescent="0.3">
      <c r="A6320" s="356">
        <v>114512</v>
      </c>
      <c r="B6320" s="356">
        <v>845</v>
      </c>
      <c r="C6320" s="356" t="s">
        <v>383</v>
      </c>
      <c r="D6320" s="356">
        <v>8453043</v>
      </c>
      <c r="E6320" s="356" t="s">
        <v>6592</v>
      </c>
      <c r="F6320" s="356"/>
      <c r="G6320" s="355">
        <v>5743.75</v>
      </c>
    </row>
    <row r="6321" spans="1:7" hidden="1" x14ac:dyDescent="0.3">
      <c r="A6321" s="356">
        <v>114514</v>
      </c>
      <c r="B6321" s="356">
        <v>845</v>
      </c>
      <c r="C6321" s="356" t="s">
        <v>383</v>
      </c>
      <c r="D6321" s="356">
        <v>8453045</v>
      </c>
      <c r="E6321" s="356" t="s">
        <v>6591</v>
      </c>
      <c r="F6321" s="356"/>
      <c r="G6321" s="355">
        <v>5541.25</v>
      </c>
    </row>
    <row r="6322" spans="1:7" hidden="1" x14ac:dyDescent="0.3">
      <c r="A6322" s="356">
        <v>114515</v>
      </c>
      <c r="B6322" s="356">
        <v>845</v>
      </c>
      <c r="C6322" s="356" t="s">
        <v>383</v>
      </c>
      <c r="D6322" s="356">
        <v>8453046</v>
      </c>
      <c r="E6322" s="356" t="s">
        <v>6590</v>
      </c>
      <c r="F6322" s="356"/>
      <c r="G6322" s="355">
        <v>5721.25</v>
      </c>
    </row>
    <row r="6323" spans="1:7" hidden="1" x14ac:dyDescent="0.3">
      <c r="A6323" s="356">
        <v>114516</v>
      </c>
      <c r="B6323" s="356">
        <v>845</v>
      </c>
      <c r="C6323" s="356" t="s">
        <v>383</v>
      </c>
      <c r="D6323" s="356">
        <v>8453047</v>
      </c>
      <c r="E6323" s="356" t="s">
        <v>6589</v>
      </c>
      <c r="F6323" s="356"/>
      <c r="G6323" s="355">
        <v>4978.75</v>
      </c>
    </row>
    <row r="6324" spans="1:7" hidden="1" x14ac:dyDescent="0.3">
      <c r="A6324" s="356">
        <v>114517</v>
      </c>
      <c r="B6324" s="356">
        <v>845</v>
      </c>
      <c r="C6324" s="356" t="s">
        <v>383</v>
      </c>
      <c r="D6324" s="356">
        <v>8453048</v>
      </c>
      <c r="E6324" s="356" t="s">
        <v>6588</v>
      </c>
      <c r="F6324" s="356"/>
      <c r="G6324" s="355">
        <v>5068.75</v>
      </c>
    </row>
    <row r="6325" spans="1:7" hidden="1" x14ac:dyDescent="0.3">
      <c r="A6325" s="356">
        <v>114518</v>
      </c>
      <c r="B6325" s="356">
        <v>845</v>
      </c>
      <c r="C6325" s="356" t="s">
        <v>383</v>
      </c>
      <c r="D6325" s="356">
        <v>8453049</v>
      </c>
      <c r="E6325" s="356" t="s">
        <v>6587</v>
      </c>
      <c r="F6325" s="356"/>
      <c r="G6325" s="355">
        <v>4967.5</v>
      </c>
    </row>
    <row r="6326" spans="1:7" hidden="1" x14ac:dyDescent="0.3">
      <c r="A6326" s="356">
        <v>114519</v>
      </c>
      <c r="B6326" s="356">
        <v>845</v>
      </c>
      <c r="C6326" s="356" t="s">
        <v>383</v>
      </c>
      <c r="D6326" s="356">
        <v>8453050</v>
      </c>
      <c r="E6326" s="356" t="s">
        <v>6586</v>
      </c>
      <c r="F6326" s="356"/>
      <c r="G6326" s="355">
        <v>8758.75</v>
      </c>
    </row>
    <row r="6327" spans="1:7" hidden="1" x14ac:dyDescent="0.3">
      <c r="A6327" s="356">
        <v>114520</v>
      </c>
      <c r="B6327" s="356">
        <v>845</v>
      </c>
      <c r="C6327" s="356" t="s">
        <v>383</v>
      </c>
      <c r="D6327" s="356">
        <v>8453051</v>
      </c>
      <c r="E6327" s="356" t="s">
        <v>3168</v>
      </c>
      <c r="F6327" s="356"/>
      <c r="G6327" s="355">
        <v>5012.5</v>
      </c>
    </row>
    <row r="6328" spans="1:7" hidden="1" x14ac:dyDescent="0.3">
      <c r="A6328" s="356">
        <v>114521</v>
      </c>
      <c r="B6328" s="356">
        <v>845</v>
      </c>
      <c r="C6328" s="356" t="s">
        <v>383</v>
      </c>
      <c r="D6328" s="356">
        <v>8453055</v>
      </c>
      <c r="E6328" s="356" t="s">
        <v>6585</v>
      </c>
      <c r="F6328" s="356"/>
      <c r="G6328" s="355">
        <v>6250</v>
      </c>
    </row>
    <row r="6329" spans="1:7" hidden="1" x14ac:dyDescent="0.3">
      <c r="A6329" s="356">
        <v>114522</v>
      </c>
      <c r="B6329" s="356">
        <v>845</v>
      </c>
      <c r="C6329" s="356" t="s">
        <v>383</v>
      </c>
      <c r="D6329" s="356">
        <v>8453058</v>
      </c>
      <c r="E6329" s="356" t="s">
        <v>6584</v>
      </c>
      <c r="F6329" s="356"/>
      <c r="G6329" s="355">
        <v>6373.75</v>
      </c>
    </row>
    <row r="6330" spans="1:7" hidden="1" x14ac:dyDescent="0.3">
      <c r="A6330" s="356">
        <v>114523</v>
      </c>
      <c r="B6330" s="356">
        <v>845</v>
      </c>
      <c r="C6330" s="356" t="s">
        <v>383</v>
      </c>
      <c r="D6330" s="356">
        <v>8453062</v>
      </c>
      <c r="E6330" s="356" t="s">
        <v>6583</v>
      </c>
      <c r="F6330" s="356"/>
      <c r="G6330" s="355">
        <v>5158.75</v>
      </c>
    </row>
    <row r="6331" spans="1:7" hidden="1" x14ac:dyDescent="0.3">
      <c r="A6331" s="356">
        <v>114524</v>
      </c>
      <c r="B6331" s="356">
        <v>845</v>
      </c>
      <c r="C6331" s="356" t="s">
        <v>383</v>
      </c>
      <c r="D6331" s="356">
        <v>8453063</v>
      </c>
      <c r="E6331" s="356" t="s">
        <v>6582</v>
      </c>
      <c r="F6331" s="356"/>
      <c r="G6331" s="355">
        <v>5102.5</v>
      </c>
    </row>
    <row r="6332" spans="1:7" hidden="1" x14ac:dyDescent="0.3">
      <c r="A6332" s="356">
        <v>114525</v>
      </c>
      <c r="B6332" s="356">
        <v>845</v>
      </c>
      <c r="C6332" s="356" t="s">
        <v>383</v>
      </c>
      <c r="D6332" s="356">
        <v>8453068</v>
      </c>
      <c r="E6332" s="356" t="s">
        <v>6581</v>
      </c>
      <c r="F6332" s="356"/>
      <c r="G6332" s="355">
        <v>4765</v>
      </c>
    </row>
    <row r="6333" spans="1:7" hidden="1" x14ac:dyDescent="0.3">
      <c r="A6333" s="356">
        <v>114526</v>
      </c>
      <c r="B6333" s="356">
        <v>845</v>
      </c>
      <c r="C6333" s="356" t="s">
        <v>383</v>
      </c>
      <c r="D6333" s="356">
        <v>8453071</v>
      </c>
      <c r="E6333" s="356" t="s">
        <v>6580</v>
      </c>
      <c r="F6333" s="356"/>
      <c r="G6333" s="355">
        <v>4630</v>
      </c>
    </row>
    <row r="6334" spans="1:7" hidden="1" x14ac:dyDescent="0.3">
      <c r="A6334" s="356">
        <v>114527</v>
      </c>
      <c r="B6334" s="356">
        <v>845</v>
      </c>
      <c r="C6334" s="356" t="s">
        <v>383</v>
      </c>
      <c r="D6334" s="356">
        <v>8453072</v>
      </c>
      <c r="E6334" s="356" t="s">
        <v>6579</v>
      </c>
      <c r="F6334" s="356"/>
      <c r="G6334" s="355">
        <v>5440</v>
      </c>
    </row>
    <row r="6335" spans="1:7" hidden="1" x14ac:dyDescent="0.3">
      <c r="A6335" s="356">
        <v>114528</v>
      </c>
      <c r="B6335" s="356">
        <v>845</v>
      </c>
      <c r="C6335" s="356" t="s">
        <v>383</v>
      </c>
      <c r="D6335" s="356">
        <v>8453074</v>
      </c>
      <c r="E6335" s="356" t="s">
        <v>6578</v>
      </c>
      <c r="F6335" s="356"/>
      <c r="G6335" s="355">
        <v>6396.25</v>
      </c>
    </row>
    <row r="6336" spans="1:7" hidden="1" x14ac:dyDescent="0.3">
      <c r="A6336" s="356">
        <v>114529</v>
      </c>
      <c r="B6336" s="356">
        <v>845</v>
      </c>
      <c r="C6336" s="356" t="s">
        <v>383</v>
      </c>
      <c r="D6336" s="356">
        <v>8453076</v>
      </c>
      <c r="E6336" s="356" t="s">
        <v>6577</v>
      </c>
      <c r="F6336" s="356"/>
      <c r="G6336" s="355">
        <v>5113.75</v>
      </c>
    </row>
    <row r="6337" spans="1:7" hidden="1" x14ac:dyDescent="0.3">
      <c r="A6337" s="356">
        <v>114530</v>
      </c>
      <c r="B6337" s="356">
        <v>845</v>
      </c>
      <c r="C6337" s="356" t="s">
        <v>383</v>
      </c>
      <c r="D6337" s="356">
        <v>8453077</v>
      </c>
      <c r="E6337" s="356" t="s">
        <v>6576</v>
      </c>
      <c r="F6337" s="356"/>
      <c r="G6337" s="355">
        <v>6238.75</v>
      </c>
    </row>
    <row r="6338" spans="1:7" hidden="1" x14ac:dyDescent="0.3">
      <c r="A6338" s="356">
        <v>114531</v>
      </c>
      <c r="B6338" s="356">
        <v>845</v>
      </c>
      <c r="C6338" s="356" t="s">
        <v>383</v>
      </c>
      <c r="D6338" s="356">
        <v>8453080</v>
      </c>
      <c r="E6338" s="356" t="s">
        <v>6575</v>
      </c>
      <c r="F6338" s="356"/>
      <c r="G6338" s="355">
        <v>5158.75</v>
      </c>
    </row>
    <row r="6339" spans="1:7" hidden="1" x14ac:dyDescent="0.3">
      <c r="A6339" s="356">
        <v>114532</v>
      </c>
      <c r="B6339" s="356">
        <v>845</v>
      </c>
      <c r="C6339" s="356" t="s">
        <v>383</v>
      </c>
      <c r="D6339" s="356">
        <v>8453081</v>
      </c>
      <c r="E6339" s="356" t="s">
        <v>6574</v>
      </c>
      <c r="F6339" s="356"/>
      <c r="G6339" s="355">
        <v>7429.45</v>
      </c>
    </row>
    <row r="6340" spans="1:7" hidden="1" x14ac:dyDescent="0.3">
      <c r="A6340" s="356">
        <v>114534</v>
      </c>
      <c r="B6340" s="356">
        <v>845</v>
      </c>
      <c r="C6340" s="356" t="s">
        <v>383</v>
      </c>
      <c r="D6340" s="356">
        <v>8453092</v>
      </c>
      <c r="E6340" s="356" t="s">
        <v>6573</v>
      </c>
      <c r="F6340" s="356"/>
      <c r="G6340" s="355">
        <v>7352.5</v>
      </c>
    </row>
    <row r="6341" spans="1:7" hidden="1" x14ac:dyDescent="0.3">
      <c r="A6341" s="356">
        <v>114537</v>
      </c>
      <c r="B6341" s="356">
        <v>846</v>
      </c>
      <c r="C6341" s="356" t="s">
        <v>377</v>
      </c>
      <c r="D6341" s="356">
        <v>8463304</v>
      </c>
      <c r="E6341" s="356" t="s">
        <v>6572</v>
      </c>
      <c r="F6341" s="356" t="s">
        <v>294</v>
      </c>
      <c r="G6341" s="355">
        <v>6543.45</v>
      </c>
    </row>
    <row r="6342" spans="1:7" hidden="1" x14ac:dyDescent="0.3">
      <c r="A6342" s="356">
        <v>114538</v>
      </c>
      <c r="B6342" s="356">
        <v>846</v>
      </c>
      <c r="C6342" s="356" t="s">
        <v>377</v>
      </c>
      <c r="D6342" s="356">
        <v>8463305</v>
      </c>
      <c r="E6342" s="356" t="s">
        <v>6571</v>
      </c>
      <c r="F6342" s="356" t="s">
        <v>294</v>
      </c>
      <c r="G6342" s="355">
        <v>6239.7</v>
      </c>
    </row>
    <row r="6343" spans="1:7" hidden="1" x14ac:dyDescent="0.3">
      <c r="A6343" s="356">
        <v>114539</v>
      </c>
      <c r="B6343" s="356">
        <v>846</v>
      </c>
      <c r="C6343" s="356" t="s">
        <v>377</v>
      </c>
      <c r="D6343" s="356">
        <v>8463308</v>
      </c>
      <c r="E6343" s="356" t="s">
        <v>5028</v>
      </c>
      <c r="F6343" s="356" t="s">
        <v>294</v>
      </c>
      <c r="G6343" s="355">
        <v>6852.06</v>
      </c>
    </row>
    <row r="6344" spans="1:7" hidden="1" x14ac:dyDescent="0.3">
      <c r="A6344" s="356">
        <v>114540</v>
      </c>
      <c r="B6344" s="356">
        <v>846</v>
      </c>
      <c r="C6344" s="356" t="s">
        <v>377</v>
      </c>
      <c r="D6344" s="356">
        <v>8463311</v>
      </c>
      <c r="E6344" s="356" t="s">
        <v>6570</v>
      </c>
      <c r="F6344" s="356" t="s">
        <v>294</v>
      </c>
      <c r="G6344" s="355">
        <v>6750</v>
      </c>
    </row>
    <row r="6345" spans="1:7" hidden="1" x14ac:dyDescent="0.3">
      <c r="A6345" s="356">
        <v>114541</v>
      </c>
      <c r="B6345" s="356">
        <v>846</v>
      </c>
      <c r="C6345" s="356" t="s">
        <v>377</v>
      </c>
      <c r="D6345" s="356">
        <v>8463313</v>
      </c>
      <c r="E6345" s="356" t="s">
        <v>6569</v>
      </c>
      <c r="F6345" s="356" t="s">
        <v>294</v>
      </c>
      <c r="G6345" s="355">
        <v>6805.89</v>
      </c>
    </row>
    <row r="6346" spans="1:7" hidden="1" x14ac:dyDescent="0.3">
      <c r="A6346" s="356">
        <v>114542</v>
      </c>
      <c r="B6346" s="356">
        <v>846</v>
      </c>
      <c r="C6346" s="356" t="s">
        <v>377</v>
      </c>
      <c r="D6346" s="356">
        <v>8463314</v>
      </c>
      <c r="E6346" s="356" t="s">
        <v>1533</v>
      </c>
      <c r="F6346" s="356" t="s">
        <v>294</v>
      </c>
      <c r="G6346" s="355">
        <v>5887.35</v>
      </c>
    </row>
    <row r="6347" spans="1:7" hidden="1" x14ac:dyDescent="0.3">
      <c r="A6347" s="356">
        <v>114543</v>
      </c>
      <c r="B6347" s="356">
        <v>846</v>
      </c>
      <c r="C6347" s="356" t="s">
        <v>377</v>
      </c>
      <c r="D6347" s="356">
        <v>8463315</v>
      </c>
      <c r="E6347" s="356" t="s">
        <v>6568</v>
      </c>
      <c r="F6347" s="356" t="s">
        <v>294</v>
      </c>
      <c r="G6347" s="355">
        <v>6737.85</v>
      </c>
    </row>
    <row r="6348" spans="1:7" hidden="1" x14ac:dyDescent="0.3">
      <c r="A6348" s="356">
        <v>114544</v>
      </c>
      <c r="B6348" s="356">
        <v>846</v>
      </c>
      <c r="C6348" s="356" t="s">
        <v>377</v>
      </c>
      <c r="D6348" s="356">
        <v>8463316</v>
      </c>
      <c r="E6348" s="356" t="s">
        <v>6567</v>
      </c>
      <c r="F6348" s="356" t="s">
        <v>294</v>
      </c>
      <c r="G6348" s="355">
        <v>6713.55</v>
      </c>
    </row>
    <row r="6349" spans="1:7" hidden="1" x14ac:dyDescent="0.3">
      <c r="A6349" s="356">
        <v>114545</v>
      </c>
      <c r="B6349" s="356">
        <v>846</v>
      </c>
      <c r="C6349" s="356" t="s">
        <v>377</v>
      </c>
      <c r="D6349" s="356">
        <v>8463317</v>
      </c>
      <c r="E6349" s="356" t="s">
        <v>1891</v>
      </c>
      <c r="F6349" s="356" t="s">
        <v>294</v>
      </c>
      <c r="G6349" s="355">
        <v>6264</v>
      </c>
    </row>
    <row r="6350" spans="1:7" hidden="1" x14ac:dyDescent="0.3">
      <c r="A6350" s="356">
        <v>114546</v>
      </c>
      <c r="B6350" s="356">
        <v>846</v>
      </c>
      <c r="C6350" s="356" t="s">
        <v>377</v>
      </c>
      <c r="D6350" s="356">
        <v>8463318</v>
      </c>
      <c r="E6350" s="356" t="s">
        <v>906</v>
      </c>
      <c r="F6350" s="356" t="s">
        <v>294</v>
      </c>
      <c r="G6350" s="355">
        <v>6907.95</v>
      </c>
    </row>
    <row r="6351" spans="1:7" hidden="1" x14ac:dyDescent="0.3">
      <c r="A6351" s="356">
        <v>114547</v>
      </c>
      <c r="B6351" s="356">
        <v>845</v>
      </c>
      <c r="C6351" s="356" t="s">
        <v>383</v>
      </c>
      <c r="D6351" s="356">
        <v>8453320</v>
      </c>
      <c r="E6351" s="356" t="s">
        <v>6566</v>
      </c>
      <c r="F6351" s="356" t="s">
        <v>294</v>
      </c>
      <c r="G6351" s="355">
        <v>5802.3</v>
      </c>
    </row>
    <row r="6352" spans="1:7" hidden="1" x14ac:dyDescent="0.3">
      <c r="A6352" s="356">
        <v>114549</v>
      </c>
      <c r="B6352" s="356">
        <v>845</v>
      </c>
      <c r="C6352" s="356" t="s">
        <v>383</v>
      </c>
      <c r="D6352" s="356">
        <v>8453322</v>
      </c>
      <c r="E6352" s="356" t="s">
        <v>2574</v>
      </c>
      <c r="F6352" s="356" t="s">
        <v>294</v>
      </c>
      <c r="G6352" s="355">
        <v>6871.5</v>
      </c>
    </row>
    <row r="6353" spans="1:7" hidden="1" x14ac:dyDescent="0.3">
      <c r="A6353" s="356">
        <v>114550</v>
      </c>
      <c r="B6353" s="356">
        <v>845</v>
      </c>
      <c r="C6353" s="356" t="s">
        <v>383</v>
      </c>
      <c r="D6353" s="356">
        <v>8453323</v>
      </c>
      <c r="E6353" s="356" t="s">
        <v>6565</v>
      </c>
      <c r="F6353" s="356" t="s">
        <v>294</v>
      </c>
      <c r="G6353" s="355">
        <v>5498.55</v>
      </c>
    </row>
    <row r="6354" spans="1:7" hidden="1" x14ac:dyDescent="0.3">
      <c r="A6354" s="356">
        <v>114551</v>
      </c>
      <c r="B6354" s="356">
        <v>845</v>
      </c>
      <c r="C6354" s="356" t="s">
        <v>383</v>
      </c>
      <c r="D6354" s="356">
        <v>8453324</v>
      </c>
      <c r="E6354" s="356" t="s">
        <v>6564</v>
      </c>
      <c r="F6354" s="356" t="s">
        <v>294</v>
      </c>
      <c r="G6354" s="355">
        <v>6968.7</v>
      </c>
    </row>
    <row r="6355" spans="1:7" hidden="1" x14ac:dyDescent="0.3">
      <c r="A6355" s="356">
        <v>114552</v>
      </c>
      <c r="B6355" s="356">
        <v>845</v>
      </c>
      <c r="C6355" s="356" t="s">
        <v>383</v>
      </c>
      <c r="D6355" s="356">
        <v>8453325</v>
      </c>
      <c r="E6355" s="356" t="s">
        <v>1435</v>
      </c>
      <c r="F6355" s="356" t="s">
        <v>294</v>
      </c>
      <c r="G6355" s="355">
        <v>5437.8</v>
      </c>
    </row>
    <row r="6356" spans="1:7" hidden="1" x14ac:dyDescent="0.3">
      <c r="A6356" s="356">
        <v>114553</v>
      </c>
      <c r="B6356" s="356">
        <v>845</v>
      </c>
      <c r="C6356" s="356" t="s">
        <v>383</v>
      </c>
      <c r="D6356" s="356">
        <v>8453326</v>
      </c>
      <c r="E6356" s="356" t="s">
        <v>6563</v>
      </c>
      <c r="F6356" s="356" t="s">
        <v>294</v>
      </c>
      <c r="G6356" s="355">
        <v>5510.7</v>
      </c>
    </row>
    <row r="6357" spans="1:7" hidden="1" x14ac:dyDescent="0.3">
      <c r="A6357" s="356">
        <v>114554</v>
      </c>
      <c r="B6357" s="356">
        <v>845</v>
      </c>
      <c r="C6357" s="356" t="s">
        <v>383</v>
      </c>
      <c r="D6357" s="356">
        <v>8453327</v>
      </c>
      <c r="E6357" s="356" t="s">
        <v>6562</v>
      </c>
      <c r="F6357" s="356" t="s">
        <v>294</v>
      </c>
      <c r="G6357" s="355">
        <v>5425.65</v>
      </c>
    </row>
    <row r="6358" spans="1:7" hidden="1" x14ac:dyDescent="0.3">
      <c r="A6358" s="356">
        <v>114555</v>
      </c>
      <c r="B6358" s="356">
        <v>846</v>
      </c>
      <c r="C6358" s="356" t="s">
        <v>377</v>
      </c>
      <c r="D6358" s="356">
        <v>8463328</v>
      </c>
      <c r="E6358" s="356" t="s">
        <v>6561</v>
      </c>
      <c r="F6358" s="356" t="s">
        <v>294</v>
      </c>
      <c r="G6358" s="355">
        <v>9192.15</v>
      </c>
    </row>
    <row r="6359" spans="1:7" hidden="1" x14ac:dyDescent="0.3">
      <c r="A6359" s="356">
        <v>114556</v>
      </c>
      <c r="B6359" s="356">
        <v>846</v>
      </c>
      <c r="C6359" s="356" t="s">
        <v>377</v>
      </c>
      <c r="D6359" s="356">
        <v>8463329</v>
      </c>
      <c r="E6359" s="356" t="s">
        <v>6560</v>
      </c>
      <c r="F6359" s="356" t="s">
        <v>294</v>
      </c>
      <c r="G6359" s="355">
        <v>11488.5</v>
      </c>
    </row>
    <row r="6360" spans="1:7" hidden="1" x14ac:dyDescent="0.3">
      <c r="A6360" s="356">
        <v>114557</v>
      </c>
      <c r="B6360" s="356">
        <v>845</v>
      </c>
      <c r="C6360" s="356" t="s">
        <v>383</v>
      </c>
      <c r="D6360" s="356">
        <v>8453330</v>
      </c>
      <c r="E6360" s="356" t="s">
        <v>6559</v>
      </c>
      <c r="F6360" s="356" t="s">
        <v>294</v>
      </c>
      <c r="G6360" s="355">
        <v>5719.68</v>
      </c>
    </row>
    <row r="6361" spans="1:7" hidden="1" x14ac:dyDescent="0.3">
      <c r="A6361" s="356">
        <v>114558</v>
      </c>
      <c r="B6361" s="356">
        <v>845</v>
      </c>
      <c r="C6361" s="356" t="s">
        <v>383</v>
      </c>
      <c r="D6361" s="356">
        <v>8453331</v>
      </c>
      <c r="E6361" s="356" t="s">
        <v>6558</v>
      </c>
      <c r="F6361" s="356" t="s">
        <v>294</v>
      </c>
      <c r="G6361" s="355">
        <v>5535</v>
      </c>
    </row>
    <row r="6362" spans="1:7" hidden="1" x14ac:dyDescent="0.3">
      <c r="A6362" s="356">
        <v>114559</v>
      </c>
      <c r="B6362" s="356">
        <v>845</v>
      </c>
      <c r="C6362" s="356" t="s">
        <v>383</v>
      </c>
      <c r="D6362" s="356">
        <v>8453332</v>
      </c>
      <c r="E6362" s="356" t="s">
        <v>6557</v>
      </c>
      <c r="F6362" s="356" t="s">
        <v>294</v>
      </c>
      <c r="G6362" s="355">
        <v>6762.15</v>
      </c>
    </row>
    <row r="6363" spans="1:7" hidden="1" x14ac:dyDescent="0.3">
      <c r="A6363" s="356">
        <v>114560</v>
      </c>
      <c r="B6363" s="356">
        <v>846</v>
      </c>
      <c r="C6363" s="356" t="s">
        <v>377</v>
      </c>
      <c r="D6363" s="356">
        <v>8463333</v>
      </c>
      <c r="E6363" s="356" t="s">
        <v>6556</v>
      </c>
      <c r="F6363" s="356" t="s">
        <v>294</v>
      </c>
      <c r="G6363" s="355">
        <v>9119.25</v>
      </c>
    </row>
    <row r="6364" spans="1:7" hidden="1" x14ac:dyDescent="0.3">
      <c r="A6364" s="356">
        <v>114562</v>
      </c>
      <c r="B6364" s="356">
        <v>845</v>
      </c>
      <c r="C6364" s="356" t="s">
        <v>383</v>
      </c>
      <c r="D6364" s="356">
        <v>8453335</v>
      </c>
      <c r="E6364" s="356" t="s">
        <v>6555</v>
      </c>
      <c r="F6364" s="356" t="s">
        <v>294</v>
      </c>
      <c r="G6364" s="355">
        <v>5595.75</v>
      </c>
    </row>
    <row r="6365" spans="1:7" hidden="1" x14ac:dyDescent="0.3">
      <c r="A6365" s="356">
        <v>114563</v>
      </c>
      <c r="B6365" s="356">
        <v>845</v>
      </c>
      <c r="C6365" s="356" t="s">
        <v>383</v>
      </c>
      <c r="D6365" s="356">
        <v>8453336</v>
      </c>
      <c r="E6365" s="356" t="s">
        <v>6554</v>
      </c>
      <c r="F6365" s="356" t="s">
        <v>294</v>
      </c>
      <c r="G6365" s="355">
        <v>6057.45</v>
      </c>
    </row>
    <row r="6366" spans="1:7" hidden="1" x14ac:dyDescent="0.3">
      <c r="A6366" s="356">
        <v>114564</v>
      </c>
      <c r="B6366" s="356">
        <v>845</v>
      </c>
      <c r="C6366" s="356" t="s">
        <v>383</v>
      </c>
      <c r="D6366" s="356">
        <v>8453338</v>
      </c>
      <c r="E6366" s="356" t="s">
        <v>496</v>
      </c>
      <c r="F6366" s="356" t="s">
        <v>294</v>
      </c>
      <c r="G6366" s="355">
        <v>9410.85</v>
      </c>
    </row>
    <row r="6367" spans="1:7" hidden="1" x14ac:dyDescent="0.3">
      <c r="A6367" s="356">
        <v>114565</v>
      </c>
      <c r="B6367" s="356">
        <v>845</v>
      </c>
      <c r="C6367" s="356" t="s">
        <v>383</v>
      </c>
      <c r="D6367" s="356">
        <v>8453339</v>
      </c>
      <c r="E6367" s="356" t="s">
        <v>6553</v>
      </c>
      <c r="F6367" s="356" t="s">
        <v>294</v>
      </c>
      <c r="G6367" s="355">
        <v>7321.05</v>
      </c>
    </row>
    <row r="6368" spans="1:7" hidden="1" x14ac:dyDescent="0.3">
      <c r="A6368" s="356">
        <v>114566</v>
      </c>
      <c r="B6368" s="356">
        <v>845</v>
      </c>
      <c r="C6368" s="356" t="s">
        <v>383</v>
      </c>
      <c r="D6368" s="356">
        <v>8453340</v>
      </c>
      <c r="E6368" s="356" t="s">
        <v>6552</v>
      </c>
      <c r="F6368" s="356" t="s">
        <v>294</v>
      </c>
      <c r="G6368" s="355">
        <v>6847.2</v>
      </c>
    </row>
    <row r="6369" spans="1:7" hidden="1" x14ac:dyDescent="0.3">
      <c r="A6369" s="356">
        <v>114567</v>
      </c>
      <c r="B6369" s="356">
        <v>846</v>
      </c>
      <c r="C6369" s="356" t="s">
        <v>377</v>
      </c>
      <c r="D6369" s="356">
        <v>8463341</v>
      </c>
      <c r="E6369" s="356" t="s">
        <v>6551</v>
      </c>
      <c r="F6369" s="356" t="s">
        <v>294</v>
      </c>
      <c r="G6369" s="355">
        <v>9483.75</v>
      </c>
    </row>
    <row r="6370" spans="1:7" hidden="1" x14ac:dyDescent="0.3">
      <c r="A6370" s="356">
        <v>114568</v>
      </c>
      <c r="B6370" s="356">
        <v>845</v>
      </c>
      <c r="C6370" s="356" t="s">
        <v>383</v>
      </c>
      <c r="D6370" s="356">
        <v>8453342</v>
      </c>
      <c r="E6370" s="356" t="s">
        <v>6550</v>
      </c>
      <c r="F6370" s="356" t="s">
        <v>294</v>
      </c>
      <c r="G6370" s="355">
        <v>5984.55</v>
      </c>
    </row>
    <row r="6371" spans="1:7" hidden="1" x14ac:dyDescent="0.3">
      <c r="A6371" s="356">
        <v>114569</v>
      </c>
      <c r="B6371" s="356">
        <v>845</v>
      </c>
      <c r="C6371" s="356" t="s">
        <v>383</v>
      </c>
      <c r="D6371" s="356">
        <v>8453343</v>
      </c>
      <c r="E6371" s="356" t="s">
        <v>6549</v>
      </c>
      <c r="F6371" s="356" t="s">
        <v>294</v>
      </c>
      <c r="G6371" s="355">
        <v>6713.55</v>
      </c>
    </row>
    <row r="6372" spans="1:7" hidden="1" x14ac:dyDescent="0.3">
      <c r="A6372" s="356">
        <v>114570</v>
      </c>
      <c r="B6372" s="356">
        <v>846</v>
      </c>
      <c r="C6372" s="356" t="s">
        <v>377</v>
      </c>
      <c r="D6372" s="356">
        <v>8463344</v>
      </c>
      <c r="E6372" s="356" t="s">
        <v>1448</v>
      </c>
      <c r="F6372" s="356" t="s">
        <v>294</v>
      </c>
      <c r="G6372" s="355">
        <v>6859.35</v>
      </c>
    </row>
    <row r="6373" spans="1:7" hidden="1" x14ac:dyDescent="0.3">
      <c r="A6373" s="356">
        <v>114574</v>
      </c>
      <c r="B6373" s="356">
        <v>845</v>
      </c>
      <c r="C6373" s="356" t="s">
        <v>383</v>
      </c>
      <c r="D6373" s="356">
        <v>8453353</v>
      </c>
      <c r="E6373" s="356" t="s">
        <v>6548</v>
      </c>
      <c r="F6373" s="356" t="s">
        <v>294</v>
      </c>
      <c r="G6373" s="355">
        <v>6920.1</v>
      </c>
    </row>
    <row r="6374" spans="1:7" hidden="1" x14ac:dyDescent="0.3">
      <c r="A6374" s="356">
        <v>114575</v>
      </c>
      <c r="B6374" s="356">
        <v>845</v>
      </c>
      <c r="C6374" s="356" t="s">
        <v>383</v>
      </c>
      <c r="D6374" s="356">
        <v>8453354</v>
      </c>
      <c r="E6374" s="356" t="s">
        <v>6547</v>
      </c>
      <c r="F6374" s="356" t="s">
        <v>294</v>
      </c>
      <c r="G6374" s="355">
        <v>7272.45</v>
      </c>
    </row>
    <row r="6375" spans="1:7" hidden="1" x14ac:dyDescent="0.3">
      <c r="A6375" s="356">
        <v>114577</v>
      </c>
      <c r="B6375" s="356">
        <v>845</v>
      </c>
      <c r="C6375" s="356" t="s">
        <v>383</v>
      </c>
      <c r="D6375" s="356">
        <v>8453362</v>
      </c>
      <c r="E6375" s="356" t="s">
        <v>6546</v>
      </c>
      <c r="F6375" s="356" t="s">
        <v>294</v>
      </c>
      <c r="G6375" s="355">
        <v>10152</v>
      </c>
    </row>
    <row r="6376" spans="1:7" hidden="1" x14ac:dyDescent="0.3">
      <c r="A6376" s="356">
        <v>114579</v>
      </c>
      <c r="B6376" s="356">
        <v>846</v>
      </c>
      <c r="C6376" s="356" t="s">
        <v>377</v>
      </c>
      <c r="D6376" s="356">
        <v>8464012</v>
      </c>
      <c r="E6376" s="356" t="s">
        <v>6545</v>
      </c>
      <c r="F6376" s="356"/>
      <c r="G6376" s="355">
        <v>26815</v>
      </c>
    </row>
    <row r="6377" spans="1:7" hidden="1" x14ac:dyDescent="0.3">
      <c r="A6377" s="356">
        <v>114580</v>
      </c>
      <c r="B6377" s="356">
        <v>846</v>
      </c>
      <c r="C6377" s="356" t="s">
        <v>377</v>
      </c>
      <c r="D6377" s="356">
        <v>8464016</v>
      </c>
      <c r="E6377" s="356" t="s">
        <v>6544</v>
      </c>
      <c r="F6377" s="356"/>
      <c r="G6377" s="355">
        <v>32231.88</v>
      </c>
    </row>
    <row r="6378" spans="1:7" hidden="1" x14ac:dyDescent="0.3">
      <c r="A6378" s="356">
        <v>114581</v>
      </c>
      <c r="B6378" s="356">
        <v>846</v>
      </c>
      <c r="C6378" s="356" t="s">
        <v>377</v>
      </c>
      <c r="D6378" s="356">
        <v>8464018</v>
      </c>
      <c r="E6378" s="356" t="s">
        <v>6543</v>
      </c>
      <c r="F6378" s="356"/>
      <c r="G6378" s="355">
        <v>18985</v>
      </c>
    </row>
    <row r="6379" spans="1:7" hidden="1" x14ac:dyDescent="0.3">
      <c r="A6379" s="356">
        <v>114584</v>
      </c>
      <c r="B6379" s="356">
        <v>845</v>
      </c>
      <c r="C6379" s="356" t="s">
        <v>383</v>
      </c>
      <c r="D6379" s="356">
        <v>8454025</v>
      </c>
      <c r="E6379" s="356" t="s">
        <v>6542</v>
      </c>
      <c r="F6379" s="356"/>
      <c r="G6379" s="355">
        <v>23271.25</v>
      </c>
    </row>
    <row r="6380" spans="1:7" hidden="1" x14ac:dyDescent="0.3">
      <c r="A6380" s="356">
        <v>114587</v>
      </c>
      <c r="B6380" s="356">
        <v>845</v>
      </c>
      <c r="C6380" s="356" t="s">
        <v>383</v>
      </c>
      <c r="D6380" s="356">
        <v>8454028</v>
      </c>
      <c r="E6380" s="356" t="s">
        <v>6541</v>
      </c>
      <c r="F6380" s="356"/>
      <c r="G6380" s="355">
        <v>29993.119999999999</v>
      </c>
    </row>
    <row r="6381" spans="1:7" hidden="1" x14ac:dyDescent="0.3">
      <c r="A6381" s="356">
        <v>114588</v>
      </c>
      <c r="B6381" s="356">
        <v>845</v>
      </c>
      <c r="C6381" s="356" t="s">
        <v>383</v>
      </c>
      <c r="D6381" s="356">
        <v>8454035</v>
      </c>
      <c r="E6381" s="356" t="s">
        <v>6540</v>
      </c>
      <c r="F6381" s="356"/>
      <c r="G6381" s="355">
        <v>16200.62</v>
      </c>
    </row>
    <row r="6382" spans="1:7" hidden="1" x14ac:dyDescent="0.3">
      <c r="A6382" s="356">
        <v>114590</v>
      </c>
      <c r="B6382" s="356">
        <v>845</v>
      </c>
      <c r="C6382" s="356" t="s">
        <v>383</v>
      </c>
      <c r="D6382" s="356">
        <v>8454037</v>
      </c>
      <c r="E6382" s="356" t="s">
        <v>6539</v>
      </c>
      <c r="F6382" s="356"/>
      <c r="G6382" s="355">
        <v>34240</v>
      </c>
    </row>
    <row r="6383" spans="1:7" hidden="1" x14ac:dyDescent="0.3">
      <c r="A6383" s="356">
        <v>114591</v>
      </c>
      <c r="B6383" s="356">
        <v>845</v>
      </c>
      <c r="C6383" s="356" t="s">
        <v>383</v>
      </c>
      <c r="D6383" s="356">
        <v>8454038</v>
      </c>
      <c r="E6383" s="356" t="s">
        <v>6538</v>
      </c>
      <c r="F6383" s="356"/>
      <c r="G6383" s="355">
        <v>18844.38</v>
      </c>
    </row>
    <row r="6384" spans="1:7" hidden="1" x14ac:dyDescent="0.3">
      <c r="A6384" s="356">
        <v>114592</v>
      </c>
      <c r="B6384" s="356">
        <v>845</v>
      </c>
      <c r="C6384" s="356" t="s">
        <v>383</v>
      </c>
      <c r="D6384" s="356">
        <v>8454039</v>
      </c>
      <c r="E6384" s="356" t="s">
        <v>6537</v>
      </c>
      <c r="F6384" s="356"/>
      <c r="G6384" s="355">
        <v>20740</v>
      </c>
    </row>
    <row r="6385" spans="1:7" hidden="1" x14ac:dyDescent="0.3">
      <c r="A6385" s="356">
        <v>114594</v>
      </c>
      <c r="B6385" s="356">
        <v>845</v>
      </c>
      <c r="C6385" s="356" t="s">
        <v>383</v>
      </c>
      <c r="D6385" s="356">
        <v>8454042</v>
      </c>
      <c r="E6385" s="356" t="s">
        <v>6536</v>
      </c>
      <c r="F6385" s="356"/>
      <c r="G6385" s="355">
        <v>16757.5</v>
      </c>
    </row>
    <row r="6386" spans="1:7" hidden="1" x14ac:dyDescent="0.3">
      <c r="A6386" s="356">
        <v>114598</v>
      </c>
      <c r="B6386" s="356">
        <v>845</v>
      </c>
      <c r="C6386" s="356" t="s">
        <v>383</v>
      </c>
      <c r="D6386" s="356">
        <v>8454047</v>
      </c>
      <c r="E6386" s="356" t="s">
        <v>6535</v>
      </c>
      <c r="F6386" s="356"/>
      <c r="G6386" s="355">
        <v>23035</v>
      </c>
    </row>
    <row r="6387" spans="1:7" hidden="1" x14ac:dyDescent="0.3">
      <c r="A6387" s="356">
        <v>114606</v>
      </c>
      <c r="B6387" s="356">
        <v>846</v>
      </c>
      <c r="C6387" s="356" t="s">
        <v>377</v>
      </c>
      <c r="D6387" s="356">
        <v>8464067</v>
      </c>
      <c r="E6387" s="356" t="s">
        <v>6534</v>
      </c>
      <c r="F6387" s="356"/>
      <c r="G6387" s="355">
        <v>29785</v>
      </c>
    </row>
    <row r="6388" spans="1:7" hidden="1" x14ac:dyDescent="0.3">
      <c r="A6388" s="356">
        <v>114607</v>
      </c>
      <c r="B6388" s="356">
        <v>846</v>
      </c>
      <c r="C6388" s="356" t="s">
        <v>377</v>
      </c>
      <c r="D6388" s="356">
        <v>8464068</v>
      </c>
      <c r="E6388" s="356" t="s">
        <v>6533</v>
      </c>
      <c r="F6388" s="356"/>
      <c r="G6388" s="355">
        <v>30521.88</v>
      </c>
    </row>
    <row r="6389" spans="1:7" hidden="1" x14ac:dyDescent="0.3">
      <c r="A6389" s="356">
        <v>114608</v>
      </c>
      <c r="B6389" s="356">
        <v>846</v>
      </c>
      <c r="C6389" s="356" t="s">
        <v>377</v>
      </c>
      <c r="D6389" s="356">
        <v>8464072</v>
      </c>
      <c r="E6389" s="356" t="s">
        <v>6532</v>
      </c>
      <c r="F6389" s="356"/>
      <c r="G6389" s="355">
        <v>21685</v>
      </c>
    </row>
    <row r="6390" spans="1:7" hidden="1" x14ac:dyDescent="0.3">
      <c r="A6390" s="356">
        <v>114611</v>
      </c>
      <c r="B6390" s="356">
        <v>846</v>
      </c>
      <c r="C6390" s="356" t="s">
        <v>377</v>
      </c>
      <c r="D6390" s="356">
        <v>8464605</v>
      </c>
      <c r="E6390" s="356" t="s">
        <v>6531</v>
      </c>
      <c r="F6390" s="356" t="s">
        <v>294</v>
      </c>
      <c r="G6390" s="355">
        <v>49202.1</v>
      </c>
    </row>
    <row r="6391" spans="1:7" hidden="1" x14ac:dyDescent="0.3">
      <c r="A6391" s="356">
        <v>114612</v>
      </c>
      <c r="B6391" s="356">
        <v>845</v>
      </c>
      <c r="C6391" s="356" t="s">
        <v>383</v>
      </c>
      <c r="D6391" s="356">
        <v>8454606</v>
      </c>
      <c r="E6391" s="356" t="s">
        <v>6530</v>
      </c>
      <c r="F6391" s="356" t="s">
        <v>294</v>
      </c>
      <c r="G6391" s="355">
        <v>22927.73</v>
      </c>
    </row>
    <row r="6392" spans="1:7" hidden="1" x14ac:dyDescent="0.3">
      <c r="A6392" s="356">
        <v>114678</v>
      </c>
      <c r="B6392" s="356">
        <v>846</v>
      </c>
      <c r="C6392" s="356" t="s">
        <v>377</v>
      </c>
      <c r="D6392" s="356">
        <v>8467004</v>
      </c>
      <c r="E6392" s="356" t="s">
        <v>6529</v>
      </c>
      <c r="F6392" s="356"/>
      <c r="G6392" s="355">
        <v>5755</v>
      </c>
    </row>
    <row r="6393" spans="1:7" hidden="1" x14ac:dyDescent="0.3">
      <c r="A6393" s="356">
        <v>114680</v>
      </c>
      <c r="B6393" s="356">
        <v>846</v>
      </c>
      <c r="C6393" s="356" t="s">
        <v>377</v>
      </c>
      <c r="D6393" s="356">
        <v>8467006</v>
      </c>
      <c r="E6393" s="356" t="s">
        <v>6528</v>
      </c>
      <c r="F6393" s="356"/>
      <c r="G6393" s="355">
        <v>11357.5</v>
      </c>
    </row>
    <row r="6394" spans="1:7" hidden="1" x14ac:dyDescent="0.3">
      <c r="A6394" s="356">
        <v>114687</v>
      </c>
      <c r="B6394" s="356">
        <v>846</v>
      </c>
      <c r="C6394" s="356" t="s">
        <v>377</v>
      </c>
      <c r="D6394" s="356">
        <v>8467018</v>
      </c>
      <c r="E6394" s="356" t="s">
        <v>6527</v>
      </c>
      <c r="F6394" s="356"/>
      <c r="G6394" s="355">
        <v>10108.75</v>
      </c>
    </row>
    <row r="6395" spans="1:7" hidden="1" x14ac:dyDescent="0.3">
      <c r="A6395" s="356">
        <v>114688</v>
      </c>
      <c r="B6395" s="356">
        <v>845</v>
      </c>
      <c r="C6395" s="356" t="s">
        <v>383</v>
      </c>
      <c r="D6395" s="356">
        <v>8457021</v>
      </c>
      <c r="E6395" s="356" t="s">
        <v>6526</v>
      </c>
      <c r="F6395" s="356"/>
      <c r="G6395" s="355">
        <v>7746.25</v>
      </c>
    </row>
    <row r="6396" spans="1:7" hidden="1" x14ac:dyDescent="0.3">
      <c r="A6396" s="356">
        <v>114698</v>
      </c>
      <c r="B6396" s="356">
        <v>881</v>
      </c>
      <c r="C6396" s="356" t="s">
        <v>499</v>
      </c>
      <c r="D6396" s="356">
        <v>8811000</v>
      </c>
      <c r="E6396" s="356" t="s">
        <v>6525</v>
      </c>
      <c r="F6396" s="356"/>
      <c r="G6396" s="355">
        <v>5104.3</v>
      </c>
    </row>
    <row r="6397" spans="1:7" hidden="1" x14ac:dyDescent="0.3">
      <c r="A6397" s="356">
        <v>114699</v>
      </c>
      <c r="B6397" s="356">
        <v>881</v>
      </c>
      <c r="C6397" s="356" t="s">
        <v>499</v>
      </c>
      <c r="D6397" s="356">
        <v>8811001</v>
      </c>
      <c r="E6397" s="356" t="s">
        <v>6524</v>
      </c>
      <c r="F6397" s="356"/>
      <c r="G6397" s="355">
        <v>4952.2</v>
      </c>
    </row>
    <row r="6398" spans="1:7" hidden="1" x14ac:dyDescent="0.3">
      <c r="A6398" s="356">
        <v>114704</v>
      </c>
      <c r="B6398" s="356">
        <v>881</v>
      </c>
      <c r="C6398" s="356" t="s">
        <v>499</v>
      </c>
      <c r="D6398" s="356">
        <v>8812001</v>
      </c>
      <c r="E6398" s="356" t="s">
        <v>6523</v>
      </c>
      <c r="F6398" s="356"/>
      <c r="G6398" s="355">
        <v>7982.5</v>
      </c>
    </row>
    <row r="6399" spans="1:7" hidden="1" x14ac:dyDescent="0.3">
      <c r="A6399" s="356">
        <v>114705</v>
      </c>
      <c r="B6399" s="356">
        <v>881</v>
      </c>
      <c r="C6399" s="356" t="s">
        <v>499</v>
      </c>
      <c r="D6399" s="356">
        <v>8812002</v>
      </c>
      <c r="E6399" s="356" t="s">
        <v>6522</v>
      </c>
      <c r="F6399" s="356"/>
      <c r="G6399" s="355">
        <v>7215.25</v>
      </c>
    </row>
    <row r="6400" spans="1:7" hidden="1" x14ac:dyDescent="0.3">
      <c r="A6400" s="356">
        <v>114706</v>
      </c>
      <c r="B6400" s="356">
        <v>881</v>
      </c>
      <c r="C6400" s="356" t="s">
        <v>499</v>
      </c>
      <c r="D6400" s="356">
        <v>8812003</v>
      </c>
      <c r="E6400" s="356" t="s">
        <v>6521</v>
      </c>
      <c r="F6400" s="356"/>
      <c r="G6400" s="355">
        <v>8736.25</v>
      </c>
    </row>
    <row r="6401" spans="1:7" hidden="1" x14ac:dyDescent="0.3">
      <c r="A6401" s="356">
        <v>114707</v>
      </c>
      <c r="B6401" s="356">
        <v>881</v>
      </c>
      <c r="C6401" s="356" t="s">
        <v>499</v>
      </c>
      <c r="D6401" s="356">
        <v>8812006</v>
      </c>
      <c r="E6401" s="356" t="s">
        <v>6520</v>
      </c>
      <c r="F6401" s="356"/>
      <c r="G6401" s="355">
        <v>6520</v>
      </c>
    </row>
    <row r="6402" spans="1:7" hidden="1" x14ac:dyDescent="0.3">
      <c r="A6402" s="356">
        <v>114708</v>
      </c>
      <c r="B6402" s="356">
        <v>881</v>
      </c>
      <c r="C6402" s="356" t="s">
        <v>499</v>
      </c>
      <c r="D6402" s="356">
        <v>8812007</v>
      </c>
      <c r="E6402" s="356" t="s">
        <v>6519</v>
      </c>
      <c r="F6402" s="356"/>
      <c r="G6402" s="355">
        <v>7543.75</v>
      </c>
    </row>
    <row r="6403" spans="1:7" hidden="1" x14ac:dyDescent="0.3">
      <c r="A6403" s="356">
        <v>114709</v>
      </c>
      <c r="B6403" s="356">
        <v>881</v>
      </c>
      <c r="C6403" s="356" t="s">
        <v>499</v>
      </c>
      <c r="D6403" s="356">
        <v>8812008</v>
      </c>
      <c r="E6403" s="356" t="s">
        <v>6518</v>
      </c>
      <c r="F6403" s="356"/>
      <c r="G6403" s="355">
        <v>8949.5499999999993</v>
      </c>
    </row>
    <row r="6404" spans="1:7" hidden="1" x14ac:dyDescent="0.3">
      <c r="A6404" s="356">
        <v>114710</v>
      </c>
      <c r="B6404" s="356">
        <v>881</v>
      </c>
      <c r="C6404" s="356" t="s">
        <v>499</v>
      </c>
      <c r="D6404" s="356">
        <v>8812010</v>
      </c>
      <c r="E6404" s="356" t="s">
        <v>6517</v>
      </c>
      <c r="F6404" s="356"/>
      <c r="G6404" s="355">
        <v>6351.25</v>
      </c>
    </row>
    <row r="6405" spans="1:7" hidden="1" x14ac:dyDescent="0.3">
      <c r="A6405" s="356">
        <v>114711</v>
      </c>
      <c r="B6405" s="356">
        <v>881</v>
      </c>
      <c r="C6405" s="356" t="s">
        <v>499</v>
      </c>
      <c r="D6405" s="356">
        <v>8812011</v>
      </c>
      <c r="E6405" s="356" t="s">
        <v>6516</v>
      </c>
      <c r="F6405" s="356"/>
      <c r="G6405" s="355">
        <v>10412.5</v>
      </c>
    </row>
    <row r="6406" spans="1:7" hidden="1" x14ac:dyDescent="0.3">
      <c r="A6406" s="356">
        <v>114717</v>
      </c>
      <c r="B6406" s="356">
        <v>881</v>
      </c>
      <c r="C6406" s="356" t="s">
        <v>499</v>
      </c>
      <c r="D6406" s="356">
        <v>8812017</v>
      </c>
      <c r="E6406" s="356" t="s">
        <v>6515</v>
      </c>
      <c r="F6406" s="356"/>
      <c r="G6406" s="355">
        <v>6189.25</v>
      </c>
    </row>
    <row r="6407" spans="1:7" hidden="1" x14ac:dyDescent="0.3">
      <c r="A6407" s="356">
        <v>114718</v>
      </c>
      <c r="B6407" s="356">
        <v>882</v>
      </c>
      <c r="C6407" s="356" t="s">
        <v>798</v>
      </c>
      <c r="D6407" s="356">
        <v>8822019</v>
      </c>
      <c r="E6407" s="356" t="s">
        <v>6514</v>
      </c>
      <c r="F6407" s="356"/>
      <c r="G6407" s="355">
        <v>9400</v>
      </c>
    </row>
    <row r="6408" spans="1:7" hidden="1" x14ac:dyDescent="0.3">
      <c r="A6408" s="356">
        <v>114719</v>
      </c>
      <c r="B6408" s="356">
        <v>882</v>
      </c>
      <c r="C6408" s="356" t="s">
        <v>798</v>
      </c>
      <c r="D6408" s="356">
        <v>8822022</v>
      </c>
      <c r="E6408" s="356" t="s">
        <v>6513</v>
      </c>
      <c r="F6408" s="356"/>
      <c r="G6408" s="355">
        <v>8027.5</v>
      </c>
    </row>
    <row r="6409" spans="1:7" hidden="1" x14ac:dyDescent="0.3">
      <c r="A6409" s="356">
        <v>114720</v>
      </c>
      <c r="B6409" s="356">
        <v>882</v>
      </c>
      <c r="C6409" s="356" t="s">
        <v>798</v>
      </c>
      <c r="D6409" s="356">
        <v>8822023</v>
      </c>
      <c r="E6409" s="356" t="s">
        <v>6512</v>
      </c>
      <c r="F6409" s="356"/>
      <c r="G6409" s="355">
        <v>11098.75</v>
      </c>
    </row>
    <row r="6410" spans="1:7" hidden="1" x14ac:dyDescent="0.3">
      <c r="A6410" s="356">
        <v>114722</v>
      </c>
      <c r="B6410" s="356">
        <v>881</v>
      </c>
      <c r="C6410" s="356" t="s">
        <v>499</v>
      </c>
      <c r="D6410" s="356">
        <v>8812027</v>
      </c>
      <c r="E6410" s="356" t="s">
        <v>6511</v>
      </c>
      <c r="F6410" s="356"/>
      <c r="G6410" s="355">
        <v>8338</v>
      </c>
    </row>
    <row r="6411" spans="1:7" hidden="1" x14ac:dyDescent="0.3">
      <c r="A6411" s="356">
        <v>114723</v>
      </c>
      <c r="B6411" s="356">
        <v>881</v>
      </c>
      <c r="C6411" s="356" t="s">
        <v>499</v>
      </c>
      <c r="D6411" s="356">
        <v>8812028</v>
      </c>
      <c r="E6411" s="356" t="s">
        <v>6510</v>
      </c>
      <c r="F6411" s="356"/>
      <c r="G6411" s="355">
        <v>6407.5</v>
      </c>
    </row>
    <row r="6412" spans="1:7" hidden="1" x14ac:dyDescent="0.3">
      <c r="A6412" s="356">
        <v>114726</v>
      </c>
      <c r="B6412" s="356">
        <v>881</v>
      </c>
      <c r="C6412" s="356" t="s">
        <v>499</v>
      </c>
      <c r="D6412" s="356">
        <v>8812034</v>
      </c>
      <c r="E6412" s="356" t="s">
        <v>6509</v>
      </c>
      <c r="F6412" s="356"/>
      <c r="G6412" s="355">
        <v>5811.25</v>
      </c>
    </row>
    <row r="6413" spans="1:7" hidden="1" x14ac:dyDescent="0.3">
      <c r="A6413" s="356">
        <v>114729</v>
      </c>
      <c r="B6413" s="356">
        <v>881</v>
      </c>
      <c r="C6413" s="356" t="s">
        <v>499</v>
      </c>
      <c r="D6413" s="356">
        <v>8812038</v>
      </c>
      <c r="E6413" s="356" t="s">
        <v>6508</v>
      </c>
      <c r="F6413" s="356"/>
      <c r="G6413" s="355">
        <v>5758.82</v>
      </c>
    </row>
    <row r="6414" spans="1:7" hidden="1" x14ac:dyDescent="0.3">
      <c r="A6414" s="356">
        <v>114730</v>
      </c>
      <c r="B6414" s="356">
        <v>881</v>
      </c>
      <c r="C6414" s="356" t="s">
        <v>499</v>
      </c>
      <c r="D6414" s="356">
        <v>8812039</v>
      </c>
      <c r="E6414" s="356" t="s">
        <v>6507</v>
      </c>
      <c r="F6414" s="356"/>
      <c r="G6414" s="355">
        <v>5125</v>
      </c>
    </row>
    <row r="6415" spans="1:7" hidden="1" x14ac:dyDescent="0.3">
      <c r="A6415" s="356">
        <v>114732</v>
      </c>
      <c r="B6415" s="356">
        <v>881</v>
      </c>
      <c r="C6415" s="356" t="s">
        <v>499</v>
      </c>
      <c r="D6415" s="356">
        <v>8812041</v>
      </c>
      <c r="E6415" s="356" t="s">
        <v>6506</v>
      </c>
      <c r="F6415" s="356"/>
      <c r="G6415" s="355">
        <v>7858.75</v>
      </c>
    </row>
    <row r="6416" spans="1:7" hidden="1" x14ac:dyDescent="0.3">
      <c r="A6416" s="356">
        <v>114734</v>
      </c>
      <c r="B6416" s="356">
        <v>881</v>
      </c>
      <c r="C6416" s="356" t="s">
        <v>499</v>
      </c>
      <c r="D6416" s="356">
        <v>8812043</v>
      </c>
      <c r="E6416" s="356" t="s">
        <v>6505</v>
      </c>
      <c r="F6416" s="356"/>
      <c r="G6416" s="355">
        <v>5822.5</v>
      </c>
    </row>
    <row r="6417" spans="1:7" hidden="1" x14ac:dyDescent="0.3">
      <c r="A6417" s="356">
        <v>114735</v>
      </c>
      <c r="B6417" s="356">
        <v>881</v>
      </c>
      <c r="C6417" s="356" t="s">
        <v>499</v>
      </c>
      <c r="D6417" s="356">
        <v>8812044</v>
      </c>
      <c r="E6417" s="356" t="s">
        <v>6504</v>
      </c>
      <c r="F6417" s="356"/>
      <c r="G6417" s="355">
        <v>5158.75</v>
      </c>
    </row>
    <row r="6418" spans="1:7" hidden="1" x14ac:dyDescent="0.3">
      <c r="A6418" s="356">
        <v>114736</v>
      </c>
      <c r="B6418" s="356">
        <v>881</v>
      </c>
      <c r="C6418" s="356" t="s">
        <v>499</v>
      </c>
      <c r="D6418" s="356">
        <v>8812045</v>
      </c>
      <c r="E6418" s="356" t="s">
        <v>6503</v>
      </c>
      <c r="F6418" s="356"/>
      <c r="G6418" s="355">
        <v>6373.75</v>
      </c>
    </row>
    <row r="6419" spans="1:7" hidden="1" x14ac:dyDescent="0.3">
      <c r="A6419" s="356">
        <v>114738</v>
      </c>
      <c r="B6419" s="356">
        <v>881</v>
      </c>
      <c r="C6419" s="356" t="s">
        <v>499</v>
      </c>
      <c r="D6419" s="356">
        <v>8812050</v>
      </c>
      <c r="E6419" s="356" t="s">
        <v>6502</v>
      </c>
      <c r="F6419" s="356"/>
      <c r="G6419" s="355">
        <v>5653.75</v>
      </c>
    </row>
    <row r="6420" spans="1:7" hidden="1" x14ac:dyDescent="0.3">
      <c r="A6420" s="356">
        <v>114739</v>
      </c>
      <c r="B6420" s="356">
        <v>881</v>
      </c>
      <c r="C6420" s="356" t="s">
        <v>499</v>
      </c>
      <c r="D6420" s="356">
        <v>8812051</v>
      </c>
      <c r="E6420" s="356" t="s">
        <v>6501</v>
      </c>
      <c r="F6420" s="356"/>
      <c r="G6420" s="355">
        <v>5327.5</v>
      </c>
    </row>
    <row r="6421" spans="1:7" hidden="1" x14ac:dyDescent="0.3">
      <c r="A6421" s="356">
        <v>114742</v>
      </c>
      <c r="B6421" s="356">
        <v>881</v>
      </c>
      <c r="C6421" s="356" t="s">
        <v>499</v>
      </c>
      <c r="D6421" s="356">
        <v>8812054</v>
      </c>
      <c r="E6421" s="356" t="s">
        <v>6500</v>
      </c>
      <c r="F6421" s="356"/>
      <c r="G6421" s="355">
        <v>7420</v>
      </c>
    </row>
    <row r="6422" spans="1:7" hidden="1" x14ac:dyDescent="0.3">
      <c r="A6422" s="356">
        <v>114743</v>
      </c>
      <c r="B6422" s="356">
        <v>881</v>
      </c>
      <c r="C6422" s="356" t="s">
        <v>499</v>
      </c>
      <c r="D6422" s="356">
        <v>8812055</v>
      </c>
      <c r="E6422" s="356" t="s">
        <v>6499</v>
      </c>
      <c r="F6422" s="356"/>
      <c r="G6422" s="355">
        <v>6857.5</v>
      </c>
    </row>
    <row r="6423" spans="1:7" hidden="1" x14ac:dyDescent="0.3">
      <c r="A6423" s="356">
        <v>114744</v>
      </c>
      <c r="B6423" s="356">
        <v>881</v>
      </c>
      <c r="C6423" s="356" t="s">
        <v>499</v>
      </c>
      <c r="D6423" s="356">
        <v>8812056</v>
      </c>
      <c r="E6423" s="356" t="s">
        <v>6498</v>
      </c>
      <c r="F6423" s="356"/>
      <c r="G6423" s="355">
        <v>6025</v>
      </c>
    </row>
    <row r="6424" spans="1:7" hidden="1" x14ac:dyDescent="0.3">
      <c r="A6424" s="356">
        <v>114745</v>
      </c>
      <c r="B6424" s="356">
        <v>881</v>
      </c>
      <c r="C6424" s="356" t="s">
        <v>499</v>
      </c>
      <c r="D6424" s="356">
        <v>8812057</v>
      </c>
      <c r="E6424" s="356" t="s">
        <v>6497</v>
      </c>
      <c r="F6424" s="356"/>
      <c r="G6424" s="355">
        <v>6351.25</v>
      </c>
    </row>
    <row r="6425" spans="1:7" hidden="1" x14ac:dyDescent="0.3">
      <c r="A6425" s="356">
        <v>114746</v>
      </c>
      <c r="B6425" s="356">
        <v>881</v>
      </c>
      <c r="C6425" s="356" t="s">
        <v>499</v>
      </c>
      <c r="D6425" s="356">
        <v>8812058</v>
      </c>
      <c r="E6425" s="356" t="s">
        <v>6496</v>
      </c>
      <c r="F6425" s="356"/>
      <c r="G6425" s="355">
        <v>6319.75</v>
      </c>
    </row>
    <row r="6426" spans="1:7" hidden="1" x14ac:dyDescent="0.3">
      <c r="A6426" s="356">
        <v>114747</v>
      </c>
      <c r="B6426" s="356">
        <v>881</v>
      </c>
      <c r="C6426" s="356" t="s">
        <v>499</v>
      </c>
      <c r="D6426" s="356">
        <v>8812059</v>
      </c>
      <c r="E6426" s="356" t="s">
        <v>6495</v>
      </c>
      <c r="F6426" s="356"/>
      <c r="G6426" s="355">
        <v>7735</v>
      </c>
    </row>
    <row r="6427" spans="1:7" hidden="1" x14ac:dyDescent="0.3">
      <c r="A6427" s="356">
        <v>114750</v>
      </c>
      <c r="B6427" s="356">
        <v>881</v>
      </c>
      <c r="C6427" s="356" t="s">
        <v>499</v>
      </c>
      <c r="D6427" s="356">
        <v>8812062</v>
      </c>
      <c r="E6427" s="356" t="s">
        <v>6494</v>
      </c>
      <c r="F6427" s="356"/>
      <c r="G6427" s="355">
        <v>7667.5</v>
      </c>
    </row>
    <row r="6428" spans="1:7" hidden="1" x14ac:dyDescent="0.3">
      <c r="A6428" s="356">
        <v>114751</v>
      </c>
      <c r="B6428" s="356">
        <v>881</v>
      </c>
      <c r="C6428" s="356" t="s">
        <v>499</v>
      </c>
      <c r="D6428" s="356">
        <v>8812063</v>
      </c>
      <c r="E6428" s="356" t="s">
        <v>6493</v>
      </c>
      <c r="F6428" s="356"/>
      <c r="G6428" s="355">
        <v>7318.75</v>
      </c>
    </row>
    <row r="6429" spans="1:7" hidden="1" x14ac:dyDescent="0.3">
      <c r="A6429" s="356">
        <v>114755</v>
      </c>
      <c r="B6429" s="356">
        <v>881</v>
      </c>
      <c r="C6429" s="356" t="s">
        <v>499</v>
      </c>
      <c r="D6429" s="356">
        <v>8812068</v>
      </c>
      <c r="E6429" s="356" t="s">
        <v>6492</v>
      </c>
      <c r="F6429" s="356"/>
      <c r="G6429" s="355">
        <v>11972.76</v>
      </c>
    </row>
    <row r="6430" spans="1:7" hidden="1" x14ac:dyDescent="0.3">
      <c r="A6430" s="356">
        <v>114756</v>
      </c>
      <c r="B6430" s="356">
        <v>881</v>
      </c>
      <c r="C6430" s="356" t="s">
        <v>499</v>
      </c>
      <c r="D6430" s="356">
        <v>8812069</v>
      </c>
      <c r="E6430" s="356" t="s">
        <v>6491</v>
      </c>
      <c r="F6430" s="356"/>
      <c r="G6430" s="355">
        <v>5923.75</v>
      </c>
    </row>
    <row r="6431" spans="1:7" hidden="1" x14ac:dyDescent="0.3">
      <c r="A6431" s="356">
        <v>114759</v>
      </c>
      <c r="B6431" s="356">
        <v>881</v>
      </c>
      <c r="C6431" s="356" t="s">
        <v>499</v>
      </c>
      <c r="D6431" s="356">
        <v>8812073</v>
      </c>
      <c r="E6431" s="356" t="s">
        <v>6490</v>
      </c>
      <c r="F6431" s="356"/>
      <c r="G6431" s="355">
        <v>6497.5</v>
      </c>
    </row>
    <row r="6432" spans="1:7" hidden="1" x14ac:dyDescent="0.3">
      <c r="A6432" s="356">
        <v>114760</v>
      </c>
      <c r="B6432" s="356">
        <v>881</v>
      </c>
      <c r="C6432" s="356" t="s">
        <v>499</v>
      </c>
      <c r="D6432" s="356">
        <v>8812074</v>
      </c>
      <c r="E6432" s="356" t="s">
        <v>6489</v>
      </c>
      <c r="F6432" s="356"/>
      <c r="G6432" s="355">
        <v>6025</v>
      </c>
    </row>
    <row r="6433" spans="1:7" hidden="1" x14ac:dyDescent="0.3">
      <c r="A6433" s="356">
        <v>114761</v>
      </c>
      <c r="B6433" s="356">
        <v>881</v>
      </c>
      <c r="C6433" s="356" t="s">
        <v>499</v>
      </c>
      <c r="D6433" s="356">
        <v>8812075</v>
      </c>
      <c r="E6433" s="356" t="s">
        <v>6488</v>
      </c>
      <c r="F6433" s="356"/>
      <c r="G6433" s="355">
        <v>8713.75</v>
      </c>
    </row>
    <row r="6434" spans="1:7" hidden="1" x14ac:dyDescent="0.3">
      <c r="A6434" s="356">
        <v>114764</v>
      </c>
      <c r="B6434" s="356">
        <v>881</v>
      </c>
      <c r="C6434" s="356" t="s">
        <v>499</v>
      </c>
      <c r="D6434" s="356">
        <v>8812081</v>
      </c>
      <c r="E6434" s="356" t="s">
        <v>6487</v>
      </c>
      <c r="F6434" s="356"/>
      <c r="G6434" s="355">
        <v>8781.25</v>
      </c>
    </row>
    <row r="6435" spans="1:7" hidden="1" x14ac:dyDescent="0.3">
      <c r="A6435" s="356">
        <v>114767</v>
      </c>
      <c r="B6435" s="356">
        <v>881</v>
      </c>
      <c r="C6435" s="356" t="s">
        <v>499</v>
      </c>
      <c r="D6435" s="356">
        <v>8812088</v>
      </c>
      <c r="E6435" s="356" t="s">
        <v>6486</v>
      </c>
      <c r="F6435" s="356"/>
      <c r="G6435" s="355">
        <v>5057.5</v>
      </c>
    </row>
    <row r="6436" spans="1:7" hidden="1" x14ac:dyDescent="0.3">
      <c r="A6436" s="356">
        <v>114769</v>
      </c>
      <c r="B6436" s="356">
        <v>881</v>
      </c>
      <c r="C6436" s="356" t="s">
        <v>499</v>
      </c>
      <c r="D6436" s="356">
        <v>8812090</v>
      </c>
      <c r="E6436" s="356" t="s">
        <v>2491</v>
      </c>
      <c r="F6436" s="356"/>
      <c r="G6436" s="355">
        <v>7690</v>
      </c>
    </row>
    <row r="6437" spans="1:7" hidden="1" x14ac:dyDescent="0.3">
      <c r="A6437" s="356">
        <v>114774</v>
      </c>
      <c r="B6437" s="356">
        <v>882</v>
      </c>
      <c r="C6437" s="356" t="s">
        <v>798</v>
      </c>
      <c r="D6437" s="356">
        <v>8822096</v>
      </c>
      <c r="E6437" s="356" t="s">
        <v>6485</v>
      </c>
      <c r="F6437" s="356"/>
      <c r="G6437" s="355">
        <v>10975</v>
      </c>
    </row>
    <row r="6438" spans="1:7" hidden="1" x14ac:dyDescent="0.3">
      <c r="A6438" s="356">
        <v>114780</v>
      </c>
      <c r="B6438" s="356">
        <v>882</v>
      </c>
      <c r="C6438" s="356" t="s">
        <v>798</v>
      </c>
      <c r="D6438" s="356">
        <v>8822109</v>
      </c>
      <c r="E6438" s="356" t="s">
        <v>6484</v>
      </c>
      <c r="F6438" s="356"/>
      <c r="G6438" s="355">
        <v>8050</v>
      </c>
    </row>
    <row r="6439" spans="1:7" hidden="1" x14ac:dyDescent="0.3">
      <c r="A6439" s="356">
        <v>114787</v>
      </c>
      <c r="B6439" s="356">
        <v>882</v>
      </c>
      <c r="C6439" s="356" t="s">
        <v>798</v>
      </c>
      <c r="D6439" s="356">
        <v>8822124</v>
      </c>
      <c r="E6439" s="356" t="s">
        <v>6483</v>
      </c>
      <c r="F6439" s="356"/>
      <c r="G6439" s="355">
        <v>7107.25</v>
      </c>
    </row>
    <row r="6440" spans="1:7" hidden="1" x14ac:dyDescent="0.3">
      <c r="A6440" s="356">
        <v>114789</v>
      </c>
      <c r="B6440" s="356">
        <v>882</v>
      </c>
      <c r="C6440" s="356" t="s">
        <v>798</v>
      </c>
      <c r="D6440" s="356">
        <v>8822126</v>
      </c>
      <c r="E6440" s="356" t="s">
        <v>6482</v>
      </c>
      <c r="F6440" s="356"/>
      <c r="G6440" s="355">
        <v>8488.75</v>
      </c>
    </row>
    <row r="6441" spans="1:7" hidden="1" x14ac:dyDescent="0.3">
      <c r="A6441" s="356">
        <v>114801</v>
      </c>
      <c r="B6441" s="356">
        <v>881</v>
      </c>
      <c r="C6441" s="356" t="s">
        <v>499</v>
      </c>
      <c r="D6441" s="356">
        <v>8812181</v>
      </c>
      <c r="E6441" s="356" t="s">
        <v>6481</v>
      </c>
      <c r="F6441" s="356"/>
      <c r="G6441" s="355">
        <v>6936.25</v>
      </c>
    </row>
    <row r="6442" spans="1:7" hidden="1" x14ac:dyDescent="0.3">
      <c r="A6442" s="356">
        <v>114805</v>
      </c>
      <c r="B6442" s="356">
        <v>881</v>
      </c>
      <c r="C6442" s="356" t="s">
        <v>499</v>
      </c>
      <c r="D6442" s="356">
        <v>8812210</v>
      </c>
      <c r="E6442" s="356" t="s">
        <v>6480</v>
      </c>
      <c r="F6442" s="356"/>
      <c r="G6442" s="355">
        <v>7498.75</v>
      </c>
    </row>
    <row r="6443" spans="1:7" hidden="1" x14ac:dyDescent="0.3">
      <c r="A6443" s="356">
        <v>114809</v>
      </c>
      <c r="B6443" s="356">
        <v>881</v>
      </c>
      <c r="C6443" s="356" t="s">
        <v>499</v>
      </c>
      <c r="D6443" s="356">
        <v>8812250</v>
      </c>
      <c r="E6443" s="356" t="s">
        <v>6479</v>
      </c>
      <c r="F6443" s="356"/>
      <c r="G6443" s="355">
        <v>6396.25</v>
      </c>
    </row>
    <row r="6444" spans="1:7" hidden="1" x14ac:dyDescent="0.3">
      <c r="A6444" s="356">
        <v>114811</v>
      </c>
      <c r="B6444" s="356">
        <v>881</v>
      </c>
      <c r="C6444" s="356" t="s">
        <v>499</v>
      </c>
      <c r="D6444" s="356">
        <v>8812261</v>
      </c>
      <c r="E6444" s="356" t="s">
        <v>6478</v>
      </c>
      <c r="F6444" s="356"/>
      <c r="G6444" s="355">
        <v>5235.25</v>
      </c>
    </row>
    <row r="6445" spans="1:7" hidden="1" x14ac:dyDescent="0.3">
      <c r="A6445" s="356">
        <v>114813</v>
      </c>
      <c r="B6445" s="356">
        <v>881</v>
      </c>
      <c r="C6445" s="356" t="s">
        <v>499</v>
      </c>
      <c r="D6445" s="356">
        <v>8812271</v>
      </c>
      <c r="E6445" s="356" t="s">
        <v>6477</v>
      </c>
      <c r="F6445" s="356"/>
      <c r="G6445" s="355">
        <v>10210</v>
      </c>
    </row>
    <row r="6446" spans="1:7" hidden="1" x14ac:dyDescent="0.3">
      <c r="A6446" s="356">
        <v>114817</v>
      </c>
      <c r="B6446" s="356">
        <v>881</v>
      </c>
      <c r="C6446" s="356" t="s">
        <v>499</v>
      </c>
      <c r="D6446" s="356">
        <v>8812297</v>
      </c>
      <c r="E6446" s="356" t="s">
        <v>6476</v>
      </c>
      <c r="F6446" s="356"/>
      <c r="G6446" s="355">
        <v>6801.25</v>
      </c>
    </row>
    <row r="6447" spans="1:7" hidden="1" x14ac:dyDescent="0.3">
      <c r="A6447" s="356">
        <v>114818</v>
      </c>
      <c r="B6447" s="356">
        <v>881</v>
      </c>
      <c r="C6447" s="356" t="s">
        <v>499</v>
      </c>
      <c r="D6447" s="356">
        <v>8812300</v>
      </c>
      <c r="E6447" s="356" t="s">
        <v>6475</v>
      </c>
      <c r="F6447" s="356"/>
      <c r="G6447" s="355">
        <v>10617.25</v>
      </c>
    </row>
    <row r="6448" spans="1:7" hidden="1" x14ac:dyDescent="0.3">
      <c r="A6448" s="356">
        <v>114821</v>
      </c>
      <c r="B6448" s="356">
        <v>881</v>
      </c>
      <c r="C6448" s="356" t="s">
        <v>499</v>
      </c>
      <c r="D6448" s="356">
        <v>8812310</v>
      </c>
      <c r="E6448" s="356" t="s">
        <v>6474</v>
      </c>
      <c r="F6448" s="356"/>
      <c r="G6448" s="355">
        <v>8680</v>
      </c>
    </row>
    <row r="6449" spans="1:7" hidden="1" x14ac:dyDescent="0.3">
      <c r="A6449" s="356">
        <v>114822</v>
      </c>
      <c r="B6449" s="356">
        <v>881</v>
      </c>
      <c r="C6449" s="356" t="s">
        <v>499</v>
      </c>
      <c r="D6449" s="356">
        <v>8812311</v>
      </c>
      <c r="E6449" s="356" t="s">
        <v>6473</v>
      </c>
      <c r="F6449" s="356"/>
      <c r="G6449" s="355">
        <v>6688.75</v>
      </c>
    </row>
    <row r="6450" spans="1:7" hidden="1" x14ac:dyDescent="0.3">
      <c r="A6450" s="356">
        <v>114823</v>
      </c>
      <c r="B6450" s="356">
        <v>881</v>
      </c>
      <c r="C6450" s="356" t="s">
        <v>499</v>
      </c>
      <c r="D6450" s="356">
        <v>8812317</v>
      </c>
      <c r="E6450" s="356" t="s">
        <v>6472</v>
      </c>
      <c r="F6450" s="356"/>
      <c r="G6450" s="355">
        <v>6250</v>
      </c>
    </row>
    <row r="6451" spans="1:7" hidden="1" x14ac:dyDescent="0.3">
      <c r="A6451" s="356">
        <v>114827</v>
      </c>
      <c r="B6451" s="356">
        <v>881</v>
      </c>
      <c r="C6451" s="356" t="s">
        <v>499</v>
      </c>
      <c r="D6451" s="356">
        <v>8812330</v>
      </c>
      <c r="E6451" s="356" t="s">
        <v>6471</v>
      </c>
      <c r="F6451" s="356"/>
      <c r="G6451" s="355">
        <v>7667.5</v>
      </c>
    </row>
    <row r="6452" spans="1:7" hidden="1" x14ac:dyDescent="0.3">
      <c r="A6452" s="356">
        <v>114832</v>
      </c>
      <c r="B6452" s="356">
        <v>881</v>
      </c>
      <c r="C6452" s="356" t="s">
        <v>499</v>
      </c>
      <c r="D6452" s="356">
        <v>8812370</v>
      </c>
      <c r="E6452" s="356" t="s">
        <v>6470</v>
      </c>
      <c r="F6452" s="356"/>
      <c r="G6452" s="355">
        <v>6103.75</v>
      </c>
    </row>
    <row r="6453" spans="1:7" hidden="1" x14ac:dyDescent="0.3">
      <c r="A6453" s="356">
        <v>114834</v>
      </c>
      <c r="B6453" s="356">
        <v>881</v>
      </c>
      <c r="C6453" s="356" t="s">
        <v>499</v>
      </c>
      <c r="D6453" s="356">
        <v>8812374</v>
      </c>
      <c r="E6453" s="356" t="s">
        <v>6469</v>
      </c>
      <c r="F6453" s="356"/>
      <c r="G6453" s="355">
        <v>8049.1</v>
      </c>
    </row>
    <row r="6454" spans="1:7" hidden="1" x14ac:dyDescent="0.3">
      <c r="A6454" s="356">
        <v>114835</v>
      </c>
      <c r="B6454" s="356">
        <v>881</v>
      </c>
      <c r="C6454" s="356" t="s">
        <v>499</v>
      </c>
      <c r="D6454" s="356">
        <v>8812380</v>
      </c>
      <c r="E6454" s="356" t="s">
        <v>6468</v>
      </c>
      <c r="F6454" s="356"/>
      <c r="G6454" s="355">
        <v>5563.75</v>
      </c>
    </row>
    <row r="6455" spans="1:7" hidden="1" x14ac:dyDescent="0.3">
      <c r="A6455" s="356">
        <v>114841</v>
      </c>
      <c r="B6455" s="356">
        <v>882</v>
      </c>
      <c r="C6455" s="356" t="s">
        <v>798</v>
      </c>
      <c r="D6455" s="356">
        <v>8822407</v>
      </c>
      <c r="E6455" s="356" t="s">
        <v>6467</v>
      </c>
      <c r="F6455" s="356"/>
      <c r="G6455" s="355">
        <v>8848.75</v>
      </c>
    </row>
    <row r="6456" spans="1:7" hidden="1" x14ac:dyDescent="0.3">
      <c r="A6456" s="356">
        <v>114843</v>
      </c>
      <c r="B6456" s="356">
        <v>881</v>
      </c>
      <c r="C6456" s="356" t="s">
        <v>499</v>
      </c>
      <c r="D6456" s="356">
        <v>8812414</v>
      </c>
      <c r="E6456" s="356" t="s">
        <v>6466</v>
      </c>
      <c r="F6456" s="356"/>
      <c r="G6456" s="355">
        <v>6488.95</v>
      </c>
    </row>
    <row r="6457" spans="1:7" hidden="1" x14ac:dyDescent="0.3">
      <c r="A6457" s="356">
        <v>114852</v>
      </c>
      <c r="B6457" s="356">
        <v>881</v>
      </c>
      <c r="C6457" s="356" t="s">
        <v>499</v>
      </c>
      <c r="D6457" s="356">
        <v>8812450</v>
      </c>
      <c r="E6457" s="356" t="s">
        <v>6465</v>
      </c>
      <c r="F6457" s="356"/>
      <c r="G6457" s="355">
        <v>6553.75</v>
      </c>
    </row>
    <row r="6458" spans="1:7" hidden="1" x14ac:dyDescent="0.3">
      <c r="A6458" s="356">
        <v>114856</v>
      </c>
      <c r="B6458" s="356">
        <v>881</v>
      </c>
      <c r="C6458" s="356" t="s">
        <v>499</v>
      </c>
      <c r="D6458" s="356">
        <v>8812460</v>
      </c>
      <c r="E6458" s="356" t="s">
        <v>6464</v>
      </c>
      <c r="F6458" s="356"/>
      <c r="G6458" s="355">
        <v>5563.75</v>
      </c>
    </row>
    <row r="6459" spans="1:7" hidden="1" x14ac:dyDescent="0.3">
      <c r="A6459" s="356">
        <v>114869</v>
      </c>
      <c r="B6459" s="356">
        <v>881</v>
      </c>
      <c r="C6459" s="356" t="s">
        <v>499</v>
      </c>
      <c r="D6459" s="356">
        <v>8812500</v>
      </c>
      <c r="E6459" s="356" t="s">
        <v>1369</v>
      </c>
      <c r="F6459" s="356"/>
      <c r="G6459" s="355">
        <v>4461.25</v>
      </c>
    </row>
    <row r="6460" spans="1:7" hidden="1" x14ac:dyDescent="0.3">
      <c r="A6460" s="356">
        <v>114875</v>
      </c>
      <c r="B6460" s="356">
        <v>881</v>
      </c>
      <c r="C6460" s="356" t="s">
        <v>499</v>
      </c>
      <c r="D6460" s="356">
        <v>8812510</v>
      </c>
      <c r="E6460" s="356" t="s">
        <v>6463</v>
      </c>
      <c r="F6460" s="356"/>
      <c r="G6460" s="355">
        <v>7060</v>
      </c>
    </row>
    <row r="6461" spans="1:7" hidden="1" x14ac:dyDescent="0.3">
      <c r="A6461" s="356">
        <v>114879</v>
      </c>
      <c r="B6461" s="356">
        <v>881</v>
      </c>
      <c r="C6461" s="356" t="s">
        <v>499</v>
      </c>
      <c r="D6461" s="356">
        <v>8812521</v>
      </c>
      <c r="E6461" s="356" t="s">
        <v>6462</v>
      </c>
      <c r="F6461" s="356"/>
      <c r="G6461" s="355">
        <v>6396.25</v>
      </c>
    </row>
    <row r="6462" spans="1:7" hidden="1" x14ac:dyDescent="0.3">
      <c r="A6462" s="356">
        <v>114884</v>
      </c>
      <c r="B6462" s="356">
        <v>881</v>
      </c>
      <c r="C6462" s="356" t="s">
        <v>499</v>
      </c>
      <c r="D6462" s="356">
        <v>8812541</v>
      </c>
      <c r="E6462" s="356" t="s">
        <v>6461</v>
      </c>
      <c r="F6462" s="356"/>
      <c r="G6462" s="355">
        <v>6013.75</v>
      </c>
    </row>
    <row r="6463" spans="1:7" hidden="1" x14ac:dyDescent="0.3">
      <c r="A6463" s="356">
        <v>114887</v>
      </c>
      <c r="B6463" s="356">
        <v>881</v>
      </c>
      <c r="C6463" s="356" t="s">
        <v>499</v>
      </c>
      <c r="D6463" s="356">
        <v>8812549</v>
      </c>
      <c r="E6463" s="356" t="s">
        <v>6460</v>
      </c>
      <c r="F6463" s="356"/>
      <c r="G6463" s="355">
        <v>5946.25</v>
      </c>
    </row>
    <row r="6464" spans="1:7" hidden="1" x14ac:dyDescent="0.3">
      <c r="A6464" s="356">
        <v>114888</v>
      </c>
      <c r="B6464" s="356">
        <v>881</v>
      </c>
      <c r="C6464" s="356" t="s">
        <v>499</v>
      </c>
      <c r="D6464" s="356">
        <v>8812550</v>
      </c>
      <c r="E6464" s="356" t="s">
        <v>6459</v>
      </c>
      <c r="F6464" s="356"/>
      <c r="G6464" s="355">
        <v>5575</v>
      </c>
    </row>
    <row r="6465" spans="1:7" hidden="1" x14ac:dyDescent="0.3">
      <c r="A6465" s="356">
        <v>114898</v>
      </c>
      <c r="B6465" s="356">
        <v>881</v>
      </c>
      <c r="C6465" s="356" t="s">
        <v>499</v>
      </c>
      <c r="D6465" s="356">
        <v>8812579</v>
      </c>
      <c r="E6465" s="356" t="s">
        <v>6458</v>
      </c>
      <c r="F6465" s="356"/>
      <c r="G6465" s="355">
        <v>5991.25</v>
      </c>
    </row>
    <row r="6466" spans="1:7" hidden="1" x14ac:dyDescent="0.3">
      <c r="A6466" s="356">
        <v>114902</v>
      </c>
      <c r="B6466" s="356">
        <v>881</v>
      </c>
      <c r="C6466" s="356" t="s">
        <v>499</v>
      </c>
      <c r="D6466" s="356">
        <v>8812588</v>
      </c>
      <c r="E6466" s="356" t="s">
        <v>6457</v>
      </c>
      <c r="F6466" s="356"/>
      <c r="G6466" s="355">
        <v>8623.75</v>
      </c>
    </row>
    <row r="6467" spans="1:7" hidden="1" x14ac:dyDescent="0.3">
      <c r="A6467" s="356">
        <v>114904</v>
      </c>
      <c r="B6467" s="356">
        <v>881</v>
      </c>
      <c r="C6467" s="356" t="s">
        <v>499</v>
      </c>
      <c r="D6467" s="356">
        <v>8812590</v>
      </c>
      <c r="E6467" s="356" t="s">
        <v>6456</v>
      </c>
      <c r="F6467" s="356"/>
      <c r="G6467" s="355">
        <v>5687.5</v>
      </c>
    </row>
    <row r="6468" spans="1:7" hidden="1" x14ac:dyDescent="0.3">
      <c r="A6468" s="356">
        <v>114909</v>
      </c>
      <c r="B6468" s="356">
        <v>881</v>
      </c>
      <c r="C6468" s="356" t="s">
        <v>499</v>
      </c>
      <c r="D6468" s="356">
        <v>8812599</v>
      </c>
      <c r="E6468" s="356" t="s">
        <v>6455</v>
      </c>
      <c r="F6468" s="356"/>
      <c r="G6468" s="355">
        <v>5462.5</v>
      </c>
    </row>
    <row r="6469" spans="1:7" hidden="1" x14ac:dyDescent="0.3">
      <c r="A6469" s="356">
        <v>114910</v>
      </c>
      <c r="B6469" s="356">
        <v>881</v>
      </c>
      <c r="C6469" s="356" t="s">
        <v>499</v>
      </c>
      <c r="D6469" s="356">
        <v>8812601</v>
      </c>
      <c r="E6469" s="356" t="s">
        <v>6454</v>
      </c>
      <c r="F6469" s="356"/>
      <c r="G6469" s="355">
        <v>6970</v>
      </c>
    </row>
    <row r="6470" spans="1:7" hidden="1" x14ac:dyDescent="0.3">
      <c r="A6470" s="356">
        <v>114912</v>
      </c>
      <c r="B6470" s="356">
        <v>881</v>
      </c>
      <c r="C6470" s="356" t="s">
        <v>499</v>
      </c>
      <c r="D6470" s="356">
        <v>8812606</v>
      </c>
      <c r="E6470" s="356" t="s">
        <v>6453</v>
      </c>
      <c r="F6470" s="356"/>
      <c r="G6470" s="355">
        <v>11188.75</v>
      </c>
    </row>
    <row r="6471" spans="1:7" hidden="1" x14ac:dyDescent="0.3">
      <c r="A6471" s="356">
        <v>114913</v>
      </c>
      <c r="B6471" s="356">
        <v>881</v>
      </c>
      <c r="C6471" s="356" t="s">
        <v>499</v>
      </c>
      <c r="D6471" s="356">
        <v>8812609</v>
      </c>
      <c r="E6471" s="356" t="s">
        <v>6452</v>
      </c>
      <c r="F6471" s="356"/>
      <c r="G6471" s="355">
        <v>6936.25</v>
      </c>
    </row>
    <row r="6472" spans="1:7" hidden="1" x14ac:dyDescent="0.3">
      <c r="A6472" s="356">
        <v>114914</v>
      </c>
      <c r="B6472" s="356">
        <v>881</v>
      </c>
      <c r="C6472" s="356" t="s">
        <v>499</v>
      </c>
      <c r="D6472" s="356">
        <v>8812611</v>
      </c>
      <c r="E6472" s="356" t="s">
        <v>6451</v>
      </c>
      <c r="F6472" s="356"/>
      <c r="G6472" s="355">
        <v>9422.5</v>
      </c>
    </row>
    <row r="6473" spans="1:7" hidden="1" x14ac:dyDescent="0.3">
      <c r="A6473" s="356">
        <v>114917</v>
      </c>
      <c r="B6473" s="356">
        <v>881</v>
      </c>
      <c r="C6473" s="356" t="s">
        <v>499</v>
      </c>
      <c r="D6473" s="356">
        <v>8812619</v>
      </c>
      <c r="E6473" s="356" t="s">
        <v>6450</v>
      </c>
      <c r="F6473" s="356"/>
      <c r="G6473" s="355">
        <v>6036.25</v>
      </c>
    </row>
    <row r="6474" spans="1:7" hidden="1" x14ac:dyDescent="0.3">
      <c r="A6474" s="356">
        <v>114921</v>
      </c>
      <c r="B6474" s="356">
        <v>881</v>
      </c>
      <c r="C6474" s="356" t="s">
        <v>499</v>
      </c>
      <c r="D6474" s="356">
        <v>8812624</v>
      </c>
      <c r="E6474" s="356" t="s">
        <v>6449</v>
      </c>
      <c r="F6474" s="356"/>
      <c r="G6474" s="355">
        <v>5462.5</v>
      </c>
    </row>
    <row r="6475" spans="1:7" hidden="1" x14ac:dyDescent="0.3">
      <c r="A6475" s="356">
        <v>114925</v>
      </c>
      <c r="B6475" s="356">
        <v>881</v>
      </c>
      <c r="C6475" s="356" t="s">
        <v>499</v>
      </c>
      <c r="D6475" s="356">
        <v>8812630</v>
      </c>
      <c r="E6475" s="356" t="s">
        <v>6448</v>
      </c>
      <c r="F6475" s="356"/>
      <c r="G6475" s="355">
        <v>6385</v>
      </c>
    </row>
    <row r="6476" spans="1:7" hidden="1" x14ac:dyDescent="0.3">
      <c r="A6476" s="356">
        <v>114929</v>
      </c>
      <c r="B6476" s="356">
        <v>881</v>
      </c>
      <c r="C6476" s="356" t="s">
        <v>499</v>
      </c>
      <c r="D6476" s="356">
        <v>8812640</v>
      </c>
      <c r="E6476" s="356" t="s">
        <v>6447</v>
      </c>
      <c r="F6476" s="356"/>
      <c r="G6476" s="355">
        <v>5912.5</v>
      </c>
    </row>
    <row r="6477" spans="1:7" hidden="1" x14ac:dyDescent="0.3">
      <c r="A6477" s="356">
        <v>114932</v>
      </c>
      <c r="B6477" s="356">
        <v>881</v>
      </c>
      <c r="C6477" s="356" t="s">
        <v>499</v>
      </c>
      <c r="D6477" s="356">
        <v>8812647</v>
      </c>
      <c r="E6477" s="356" t="s">
        <v>6446</v>
      </c>
      <c r="F6477" s="356"/>
      <c r="G6477" s="355">
        <v>5946.25</v>
      </c>
    </row>
    <row r="6478" spans="1:7" hidden="1" x14ac:dyDescent="0.3">
      <c r="A6478" s="356">
        <v>114933</v>
      </c>
      <c r="B6478" s="356">
        <v>881</v>
      </c>
      <c r="C6478" s="356" t="s">
        <v>499</v>
      </c>
      <c r="D6478" s="356">
        <v>8812649</v>
      </c>
      <c r="E6478" s="356" t="s">
        <v>6445</v>
      </c>
      <c r="F6478" s="356"/>
      <c r="G6478" s="355">
        <v>8635</v>
      </c>
    </row>
    <row r="6479" spans="1:7" hidden="1" x14ac:dyDescent="0.3">
      <c r="A6479" s="356">
        <v>114936</v>
      </c>
      <c r="B6479" s="356">
        <v>881</v>
      </c>
      <c r="C6479" s="356" t="s">
        <v>499</v>
      </c>
      <c r="D6479" s="356">
        <v>8812656</v>
      </c>
      <c r="E6479" s="356" t="s">
        <v>6444</v>
      </c>
      <c r="F6479" s="356"/>
      <c r="G6479" s="355">
        <v>7240</v>
      </c>
    </row>
    <row r="6480" spans="1:7" hidden="1" x14ac:dyDescent="0.3">
      <c r="A6480" s="356">
        <v>114937</v>
      </c>
      <c r="B6480" s="356">
        <v>881</v>
      </c>
      <c r="C6480" s="356" t="s">
        <v>499</v>
      </c>
      <c r="D6480" s="356">
        <v>8812659</v>
      </c>
      <c r="E6480" s="356" t="s">
        <v>6443</v>
      </c>
      <c r="F6480" s="356"/>
      <c r="G6480" s="355">
        <v>6497.5</v>
      </c>
    </row>
    <row r="6481" spans="1:7" hidden="1" x14ac:dyDescent="0.3">
      <c r="A6481" s="356">
        <v>114941</v>
      </c>
      <c r="B6481" s="356">
        <v>881</v>
      </c>
      <c r="C6481" s="356" t="s">
        <v>499</v>
      </c>
      <c r="D6481" s="356">
        <v>8812669</v>
      </c>
      <c r="E6481" s="356" t="s">
        <v>6442</v>
      </c>
      <c r="F6481" s="356"/>
      <c r="G6481" s="355">
        <v>7487.5</v>
      </c>
    </row>
    <row r="6482" spans="1:7" hidden="1" x14ac:dyDescent="0.3">
      <c r="A6482" s="356">
        <v>114942</v>
      </c>
      <c r="B6482" s="356">
        <v>881</v>
      </c>
      <c r="C6482" s="356" t="s">
        <v>499</v>
      </c>
      <c r="D6482" s="356">
        <v>8812671</v>
      </c>
      <c r="E6482" s="356" t="s">
        <v>6441</v>
      </c>
      <c r="F6482" s="356"/>
      <c r="G6482" s="355">
        <v>5923.75</v>
      </c>
    </row>
    <row r="6483" spans="1:7" hidden="1" x14ac:dyDescent="0.3">
      <c r="A6483" s="356">
        <v>114945</v>
      </c>
      <c r="B6483" s="356">
        <v>881</v>
      </c>
      <c r="C6483" s="356" t="s">
        <v>499</v>
      </c>
      <c r="D6483" s="356">
        <v>8812680</v>
      </c>
      <c r="E6483" s="356" t="s">
        <v>6440</v>
      </c>
      <c r="F6483" s="356"/>
      <c r="G6483" s="355">
        <v>6160</v>
      </c>
    </row>
    <row r="6484" spans="1:7" hidden="1" x14ac:dyDescent="0.3">
      <c r="A6484" s="356">
        <v>114946</v>
      </c>
      <c r="B6484" s="356">
        <v>881</v>
      </c>
      <c r="C6484" s="356" t="s">
        <v>499</v>
      </c>
      <c r="D6484" s="356">
        <v>8812681</v>
      </c>
      <c r="E6484" s="356" t="s">
        <v>6439</v>
      </c>
      <c r="F6484" s="356"/>
      <c r="G6484" s="355">
        <v>6655</v>
      </c>
    </row>
    <row r="6485" spans="1:7" hidden="1" x14ac:dyDescent="0.3">
      <c r="A6485" s="356">
        <v>114951</v>
      </c>
      <c r="B6485" s="356">
        <v>881</v>
      </c>
      <c r="C6485" s="356" t="s">
        <v>499</v>
      </c>
      <c r="D6485" s="356">
        <v>8815276</v>
      </c>
      <c r="E6485" s="356" t="s">
        <v>6438</v>
      </c>
      <c r="F6485" s="356"/>
      <c r="G6485" s="355">
        <v>6891.25</v>
      </c>
    </row>
    <row r="6486" spans="1:7" hidden="1" x14ac:dyDescent="0.3">
      <c r="A6486" s="356">
        <v>114964</v>
      </c>
      <c r="B6486" s="356">
        <v>881</v>
      </c>
      <c r="C6486" s="356" t="s">
        <v>499</v>
      </c>
      <c r="D6486" s="356">
        <v>8812710</v>
      </c>
      <c r="E6486" s="356" t="s">
        <v>6437</v>
      </c>
      <c r="F6486" s="356"/>
      <c r="G6486" s="355">
        <v>4933.75</v>
      </c>
    </row>
    <row r="6487" spans="1:7" hidden="1" x14ac:dyDescent="0.3">
      <c r="A6487" s="356">
        <v>114967</v>
      </c>
      <c r="B6487" s="356">
        <v>881</v>
      </c>
      <c r="C6487" s="356" t="s">
        <v>499</v>
      </c>
      <c r="D6487" s="356">
        <v>8812720</v>
      </c>
      <c r="E6487" s="356" t="s">
        <v>6436</v>
      </c>
      <c r="F6487" s="356"/>
      <c r="G6487" s="355">
        <v>6227.5</v>
      </c>
    </row>
    <row r="6488" spans="1:7" hidden="1" x14ac:dyDescent="0.3">
      <c r="A6488" s="356">
        <v>114968</v>
      </c>
      <c r="B6488" s="356">
        <v>883</v>
      </c>
      <c r="C6488" s="356" t="s">
        <v>1496</v>
      </c>
      <c r="D6488" s="356">
        <v>8832722</v>
      </c>
      <c r="E6488" s="356" t="s">
        <v>6435</v>
      </c>
      <c r="F6488" s="356"/>
      <c r="G6488" s="355">
        <v>8830.75</v>
      </c>
    </row>
    <row r="6489" spans="1:7" hidden="1" x14ac:dyDescent="0.3">
      <c r="A6489" s="356">
        <v>114969</v>
      </c>
      <c r="B6489" s="356">
        <v>881</v>
      </c>
      <c r="C6489" s="356" t="s">
        <v>499</v>
      </c>
      <c r="D6489" s="356">
        <v>8812729</v>
      </c>
      <c r="E6489" s="356" t="s">
        <v>6434</v>
      </c>
      <c r="F6489" s="356"/>
      <c r="G6489" s="355">
        <v>5833.75</v>
      </c>
    </row>
    <row r="6490" spans="1:7" hidden="1" x14ac:dyDescent="0.3">
      <c r="A6490" s="356">
        <v>114970</v>
      </c>
      <c r="B6490" s="356">
        <v>881</v>
      </c>
      <c r="C6490" s="356" t="s">
        <v>499</v>
      </c>
      <c r="D6490" s="356">
        <v>8812730</v>
      </c>
      <c r="E6490" s="356" t="s">
        <v>6433</v>
      </c>
      <c r="F6490" s="356"/>
      <c r="G6490" s="355">
        <v>5001.25</v>
      </c>
    </row>
    <row r="6491" spans="1:7" hidden="1" x14ac:dyDescent="0.3">
      <c r="A6491" s="356">
        <v>114972</v>
      </c>
      <c r="B6491" s="356">
        <v>881</v>
      </c>
      <c r="C6491" s="356" t="s">
        <v>499</v>
      </c>
      <c r="D6491" s="356">
        <v>8812733</v>
      </c>
      <c r="E6491" s="356" t="s">
        <v>6432</v>
      </c>
      <c r="F6491" s="356"/>
      <c r="G6491" s="355">
        <v>6902.5</v>
      </c>
    </row>
    <row r="6492" spans="1:7" hidden="1" x14ac:dyDescent="0.3">
      <c r="A6492" s="356">
        <v>114974</v>
      </c>
      <c r="B6492" s="356">
        <v>881</v>
      </c>
      <c r="C6492" s="356" t="s">
        <v>499</v>
      </c>
      <c r="D6492" s="356">
        <v>8812737</v>
      </c>
      <c r="E6492" s="356" t="s">
        <v>6431</v>
      </c>
      <c r="F6492" s="356"/>
      <c r="G6492" s="355">
        <v>5552.5</v>
      </c>
    </row>
    <row r="6493" spans="1:7" hidden="1" x14ac:dyDescent="0.3">
      <c r="A6493" s="356">
        <v>114975</v>
      </c>
      <c r="B6493" s="356">
        <v>881</v>
      </c>
      <c r="C6493" s="356" t="s">
        <v>499</v>
      </c>
      <c r="D6493" s="356">
        <v>8812740</v>
      </c>
      <c r="E6493" s="356" t="s">
        <v>6430</v>
      </c>
      <c r="F6493" s="356"/>
      <c r="G6493" s="355">
        <v>6191.95</v>
      </c>
    </row>
    <row r="6494" spans="1:7" hidden="1" x14ac:dyDescent="0.3">
      <c r="A6494" s="356">
        <v>114978</v>
      </c>
      <c r="B6494" s="356">
        <v>881</v>
      </c>
      <c r="C6494" s="356" t="s">
        <v>499</v>
      </c>
      <c r="D6494" s="356">
        <v>8812747</v>
      </c>
      <c r="E6494" s="356" t="s">
        <v>6429</v>
      </c>
      <c r="F6494" s="356"/>
      <c r="G6494" s="355">
        <v>6812.5</v>
      </c>
    </row>
    <row r="6495" spans="1:7" hidden="1" x14ac:dyDescent="0.3">
      <c r="A6495" s="356">
        <v>114979</v>
      </c>
      <c r="B6495" s="356">
        <v>881</v>
      </c>
      <c r="C6495" s="356" t="s">
        <v>499</v>
      </c>
      <c r="D6495" s="356">
        <v>8812750</v>
      </c>
      <c r="E6495" s="356" t="s">
        <v>6428</v>
      </c>
      <c r="F6495" s="356"/>
      <c r="G6495" s="355">
        <v>5147.5</v>
      </c>
    </row>
    <row r="6496" spans="1:7" hidden="1" x14ac:dyDescent="0.3">
      <c r="A6496" s="356">
        <v>114980</v>
      </c>
      <c r="B6496" s="356">
        <v>881</v>
      </c>
      <c r="C6496" s="356" t="s">
        <v>499</v>
      </c>
      <c r="D6496" s="356">
        <v>8812751</v>
      </c>
      <c r="E6496" s="356" t="s">
        <v>6427</v>
      </c>
      <c r="F6496" s="356"/>
      <c r="G6496" s="355">
        <v>6025</v>
      </c>
    </row>
    <row r="6497" spans="1:7" hidden="1" x14ac:dyDescent="0.3">
      <c r="A6497" s="356">
        <v>114984</v>
      </c>
      <c r="B6497" s="356">
        <v>881</v>
      </c>
      <c r="C6497" s="356" t="s">
        <v>499</v>
      </c>
      <c r="D6497" s="356">
        <v>8812759</v>
      </c>
      <c r="E6497" s="356" t="s">
        <v>6426</v>
      </c>
      <c r="F6497" s="356"/>
      <c r="G6497" s="355">
        <v>7960</v>
      </c>
    </row>
    <row r="6498" spans="1:7" hidden="1" x14ac:dyDescent="0.3">
      <c r="A6498" s="356">
        <v>114985</v>
      </c>
      <c r="B6498" s="356">
        <v>881</v>
      </c>
      <c r="C6498" s="356" t="s">
        <v>499</v>
      </c>
      <c r="D6498" s="356">
        <v>8812760</v>
      </c>
      <c r="E6498" s="356" t="s">
        <v>5108</v>
      </c>
      <c r="F6498" s="356"/>
      <c r="G6498" s="355">
        <v>5721.25</v>
      </c>
    </row>
    <row r="6499" spans="1:7" hidden="1" x14ac:dyDescent="0.3">
      <c r="A6499" s="356">
        <v>114988</v>
      </c>
      <c r="B6499" s="356">
        <v>881</v>
      </c>
      <c r="C6499" s="356" t="s">
        <v>499</v>
      </c>
      <c r="D6499" s="356">
        <v>8812767</v>
      </c>
      <c r="E6499" s="356" t="s">
        <v>6425</v>
      </c>
      <c r="F6499" s="356"/>
      <c r="G6499" s="355">
        <v>10795</v>
      </c>
    </row>
    <row r="6500" spans="1:7" hidden="1" x14ac:dyDescent="0.3">
      <c r="A6500" s="356">
        <v>114989</v>
      </c>
      <c r="B6500" s="356">
        <v>881</v>
      </c>
      <c r="C6500" s="356" t="s">
        <v>499</v>
      </c>
      <c r="D6500" s="356">
        <v>8812769</v>
      </c>
      <c r="E6500" s="356" t="s">
        <v>6424</v>
      </c>
      <c r="F6500" s="356"/>
      <c r="G6500" s="355">
        <v>7275.55</v>
      </c>
    </row>
    <row r="6501" spans="1:7" hidden="1" x14ac:dyDescent="0.3">
      <c r="A6501" s="356">
        <v>114990</v>
      </c>
      <c r="B6501" s="356">
        <v>881</v>
      </c>
      <c r="C6501" s="356" t="s">
        <v>499</v>
      </c>
      <c r="D6501" s="356">
        <v>8812770</v>
      </c>
      <c r="E6501" s="356" t="s">
        <v>6423</v>
      </c>
      <c r="F6501" s="356"/>
      <c r="G6501" s="355">
        <v>5125</v>
      </c>
    </row>
    <row r="6502" spans="1:7" hidden="1" x14ac:dyDescent="0.3">
      <c r="A6502" s="356">
        <v>114992</v>
      </c>
      <c r="B6502" s="356">
        <v>881</v>
      </c>
      <c r="C6502" s="356" t="s">
        <v>499</v>
      </c>
      <c r="D6502" s="356">
        <v>8812779</v>
      </c>
      <c r="E6502" s="356" t="s">
        <v>6422</v>
      </c>
      <c r="F6502" s="356"/>
      <c r="G6502" s="355">
        <v>6857.5</v>
      </c>
    </row>
    <row r="6503" spans="1:7" hidden="1" x14ac:dyDescent="0.3">
      <c r="A6503" s="356">
        <v>114996</v>
      </c>
      <c r="B6503" s="356">
        <v>881</v>
      </c>
      <c r="C6503" s="356" t="s">
        <v>499</v>
      </c>
      <c r="D6503" s="356">
        <v>8812789</v>
      </c>
      <c r="E6503" s="356" t="s">
        <v>6421</v>
      </c>
      <c r="F6503" s="356"/>
      <c r="G6503" s="355">
        <v>6385</v>
      </c>
    </row>
    <row r="6504" spans="1:7" hidden="1" x14ac:dyDescent="0.3">
      <c r="A6504" s="356">
        <v>114999</v>
      </c>
      <c r="B6504" s="356">
        <v>881</v>
      </c>
      <c r="C6504" s="356" t="s">
        <v>499</v>
      </c>
      <c r="D6504" s="356">
        <v>8812798</v>
      </c>
      <c r="E6504" s="356" t="s">
        <v>6420</v>
      </c>
      <c r="F6504" s="356"/>
      <c r="G6504" s="355">
        <v>8691.25</v>
      </c>
    </row>
    <row r="6505" spans="1:7" hidden="1" x14ac:dyDescent="0.3">
      <c r="A6505" s="356">
        <v>115000</v>
      </c>
      <c r="B6505" s="356">
        <v>881</v>
      </c>
      <c r="C6505" s="356" t="s">
        <v>499</v>
      </c>
      <c r="D6505" s="356">
        <v>8812799</v>
      </c>
      <c r="E6505" s="356" t="s">
        <v>6419</v>
      </c>
      <c r="F6505" s="356"/>
      <c r="G6505" s="355">
        <v>6115</v>
      </c>
    </row>
    <row r="6506" spans="1:7" hidden="1" x14ac:dyDescent="0.3">
      <c r="A6506" s="356">
        <v>115012</v>
      </c>
      <c r="B6506" s="356">
        <v>881</v>
      </c>
      <c r="C6506" s="356" t="s">
        <v>499</v>
      </c>
      <c r="D6506" s="356">
        <v>8812821</v>
      </c>
      <c r="E6506" s="356" t="s">
        <v>6418</v>
      </c>
      <c r="F6506" s="356"/>
      <c r="G6506" s="355">
        <v>8770</v>
      </c>
    </row>
    <row r="6507" spans="1:7" hidden="1" x14ac:dyDescent="0.3">
      <c r="A6507" s="356">
        <v>115018</v>
      </c>
      <c r="B6507" s="356">
        <v>881</v>
      </c>
      <c r="C6507" s="356" t="s">
        <v>499</v>
      </c>
      <c r="D6507" s="356">
        <v>8812838</v>
      </c>
      <c r="E6507" s="356" t="s">
        <v>6417</v>
      </c>
      <c r="F6507" s="356"/>
      <c r="G6507" s="355">
        <v>7026.25</v>
      </c>
    </row>
    <row r="6508" spans="1:7" hidden="1" x14ac:dyDescent="0.3">
      <c r="A6508" s="356">
        <v>115027</v>
      </c>
      <c r="B6508" s="356">
        <v>881</v>
      </c>
      <c r="C6508" s="356" t="s">
        <v>499</v>
      </c>
      <c r="D6508" s="356">
        <v>8812879</v>
      </c>
      <c r="E6508" s="356" t="s">
        <v>6416</v>
      </c>
      <c r="F6508" s="356"/>
      <c r="G6508" s="355">
        <v>10738.75</v>
      </c>
    </row>
    <row r="6509" spans="1:7" hidden="1" x14ac:dyDescent="0.3">
      <c r="A6509" s="356">
        <v>115039</v>
      </c>
      <c r="B6509" s="356">
        <v>881</v>
      </c>
      <c r="C6509" s="356" t="s">
        <v>499</v>
      </c>
      <c r="D6509" s="356">
        <v>8812911</v>
      </c>
      <c r="E6509" s="356" t="s">
        <v>6415</v>
      </c>
      <c r="F6509" s="356"/>
      <c r="G6509" s="355">
        <v>6376.9</v>
      </c>
    </row>
    <row r="6510" spans="1:7" hidden="1" x14ac:dyDescent="0.3">
      <c r="A6510" s="356">
        <v>115041</v>
      </c>
      <c r="B6510" s="356">
        <v>881</v>
      </c>
      <c r="C6510" s="356" t="s">
        <v>499</v>
      </c>
      <c r="D6510" s="356">
        <v>8812918</v>
      </c>
      <c r="E6510" s="356" t="s">
        <v>6414</v>
      </c>
      <c r="F6510" s="356"/>
      <c r="G6510" s="355">
        <v>6362.5</v>
      </c>
    </row>
    <row r="6511" spans="1:7" hidden="1" x14ac:dyDescent="0.3">
      <c r="A6511" s="356">
        <v>115042</v>
      </c>
      <c r="B6511" s="356">
        <v>881</v>
      </c>
      <c r="C6511" s="356" t="s">
        <v>499</v>
      </c>
      <c r="D6511" s="356">
        <v>8812919</v>
      </c>
      <c r="E6511" s="356" t="s">
        <v>6413</v>
      </c>
      <c r="F6511" s="356"/>
      <c r="G6511" s="355">
        <v>6441.25</v>
      </c>
    </row>
    <row r="6512" spans="1:7" hidden="1" x14ac:dyDescent="0.3">
      <c r="A6512" s="356">
        <v>115047</v>
      </c>
      <c r="B6512" s="356">
        <v>881</v>
      </c>
      <c r="C6512" s="356" t="s">
        <v>499</v>
      </c>
      <c r="D6512" s="356">
        <v>8812950</v>
      </c>
      <c r="E6512" s="356" t="s">
        <v>6412</v>
      </c>
      <c r="F6512" s="356"/>
      <c r="G6512" s="355">
        <v>6677.5</v>
      </c>
    </row>
    <row r="6513" spans="1:7" hidden="1" x14ac:dyDescent="0.3">
      <c r="A6513" s="356">
        <v>115062</v>
      </c>
      <c r="B6513" s="356">
        <v>881</v>
      </c>
      <c r="C6513" s="356" t="s">
        <v>499</v>
      </c>
      <c r="D6513" s="356">
        <v>8812998</v>
      </c>
      <c r="E6513" s="356" t="s">
        <v>6411</v>
      </c>
      <c r="F6513" s="356"/>
      <c r="G6513" s="355">
        <v>8576.5</v>
      </c>
    </row>
    <row r="6514" spans="1:7" hidden="1" x14ac:dyDescent="0.3">
      <c r="A6514" s="356">
        <v>115064</v>
      </c>
      <c r="B6514" s="356">
        <v>881</v>
      </c>
      <c r="C6514" s="356" t="s">
        <v>499</v>
      </c>
      <c r="D6514" s="356">
        <v>8813001</v>
      </c>
      <c r="E6514" s="356" t="s">
        <v>6410</v>
      </c>
      <c r="F6514" s="356"/>
      <c r="G6514" s="355">
        <v>6362.5</v>
      </c>
    </row>
    <row r="6515" spans="1:7" hidden="1" x14ac:dyDescent="0.3">
      <c r="A6515" s="356">
        <v>115065</v>
      </c>
      <c r="B6515" s="356">
        <v>881</v>
      </c>
      <c r="C6515" s="356" t="s">
        <v>499</v>
      </c>
      <c r="D6515" s="356">
        <v>8813003</v>
      </c>
      <c r="E6515" s="356" t="s">
        <v>6409</v>
      </c>
      <c r="F6515" s="356"/>
      <c r="G6515" s="355">
        <v>6733.75</v>
      </c>
    </row>
    <row r="6516" spans="1:7" hidden="1" x14ac:dyDescent="0.3">
      <c r="A6516" s="356">
        <v>115066</v>
      </c>
      <c r="B6516" s="356">
        <v>881</v>
      </c>
      <c r="C6516" s="356" t="s">
        <v>499</v>
      </c>
      <c r="D6516" s="356">
        <v>8813006</v>
      </c>
      <c r="E6516" s="356" t="s">
        <v>6408</v>
      </c>
      <c r="F6516" s="356"/>
      <c r="G6516" s="355">
        <v>6598.75</v>
      </c>
    </row>
    <row r="6517" spans="1:7" hidden="1" x14ac:dyDescent="0.3">
      <c r="A6517" s="356">
        <v>115067</v>
      </c>
      <c r="B6517" s="356">
        <v>881</v>
      </c>
      <c r="C6517" s="356" t="s">
        <v>499</v>
      </c>
      <c r="D6517" s="356">
        <v>8813008</v>
      </c>
      <c r="E6517" s="356" t="s">
        <v>6407</v>
      </c>
      <c r="F6517" s="356"/>
      <c r="G6517" s="355">
        <v>4528.75</v>
      </c>
    </row>
    <row r="6518" spans="1:7" hidden="1" x14ac:dyDescent="0.3">
      <c r="A6518" s="356">
        <v>115068</v>
      </c>
      <c r="B6518" s="356">
        <v>881</v>
      </c>
      <c r="C6518" s="356" t="s">
        <v>499</v>
      </c>
      <c r="D6518" s="356">
        <v>8813009</v>
      </c>
      <c r="E6518" s="356" t="s">
        <v>6406</v>
      </c>
      <c r="F6518" s="356"/>
      <c r="G6518" s="355">
        <v>5102.5</v>
      </c>
    </row>
    <row r="6519" spans="1:7" hidden="1" x14ac:dyDescent="0.3">
      <c r="A6519" s="356">
        <v>115070</v>
      </c>
      <c r="B6519" s="356">
        <v>881</v>
      </c>
      <c r="C6519" s="356" t="s">
        <v>499</v>
      </c>
      <c r="D6519" s="356">
        <v>8813013</v>
      </c>
      <c r="E6519" s="356" t="s">
        <v>6405</v>
      </c>
      <c r="F6519" s="356"/>
      <c r="G6519" s="355">
        <v>6441.25</v>
      </c>
    </row>
    <row r="6520" spans="1:7" hidden="1" x14ac:dyDescent="0.3">
      <c r="A6520" s="356">
        <v>115071</v>
      </c>
      <c r="B6520" s="356">
        <v>881</v>
      </c>
      <c r="C6520" s="356" t="s">
        <v>499</v>
      </c>
      <c r="D6520" s="356">
        <v>8813015</v>
      </c>
      <c r="E6520" s="356" t="s">
        <v>6404</v>
      </c>
      <c r="F6520" s="356"/>
      <c r="G6520" s="355">
        <v>4866.25</v>
      </c>
    </row>
    <row r="6521" spans="1:7" hidden="1" x14ac:dyDescent="0.3">
      <c r="A6521" s="356">
        <v>115072</v>
      </c>
      <c r="B6521" s="356">
        <v>881</v>
      </c>
      <c r="C6521" s="356" t="s">
        <v>499</v>
      </c>
      <c r="D6521" s="356">
        <v>8813018</v>
      </c>
      <c r="E6521" s="356" t="s">
        <v>6403</v>
      </c>
      <c r="F6521" s="356"/>
      <c r="G6521" s="355">
        <v>6306.25</v>
      </c>
    </row>
    <row r="6522" spans="1:7" hidden="1" x14ac:dyDescent="0.3">
      <c r="A6522" s="356">
        <v>115073</v>
      </c>
      <c r="B6522" s="356">
        <v>881</v>
      </c>
      <c r="C6522" s="356" t="s">
        <v>499</v>
      </c>
      <c r="D6522" s="356">
        <v>8813019</v>
      </c>
      <c r="E6522" s="356" t="s">
        <v>6402</v>
      </c>
      <c r="F6522" s="356"/>
      <c r="G6522" s="355">
        <v>5181.25</v>
      </c>
    </row>
    <row r="6523" spans="1:7" hidden="1" x14ac:dyDescent="0.3">
      <c r="A6523" s="356">
        <v>115074</v>
      </c>
      <c r="B6523" s="356">
        <v>881</v>
      </c>
      <c r="C6523" s="356" t="s">
        <v>499</v>
      </c>
      <c r="D6523" s="356">
        <v>8813020</v>
      </c>
      <c r="E6523" s="356" t="s">
        <v>6401</v>
      </c>
      <c r="F6523" s="356"/>
      <c r="G6523" s="355">
        <v>6407.5</v>
      </c>
    </row>
    <row r="6524" spans="1:7" hidden="1" x14ac:dyDescent="0.3">
      <c r="A6524" s="356">
        <v>115075</v>
      </c>
      <c r="B6524" s="356">
        <v>881</v>
      </c>
      <c r="C6524" s="356" t="s">
        <v>499</v>
      </c>
      <c r="D6524" s="356">
        <v>8813021</v>
      </c>
      <c r="E6524" s="356" t="s">
        <v>6400</v>
      </c>
      <c r="F6524" s="356"/>
      <c r="G6524" s="355">
        <v>5485</v>
      </c>
    </row>
    <row r="6525" spans="1:7" hidden="1" x14ac:dyDescent="0.3">
      <c r="A6525" s="356">
        <v>115076</v>
      </c>
      <c r="B6525" s="356">
        <v>881</v>
      </c>
      <c r="C6525" s="356" t="s">
        <v>499</v>
      </c>
      <c r="D6525" s="356">
        <v>8813022</v>
      </c>
      <c r="E6525" s="356" t="s">
        <v>6399</v>
      </c>
      <c r="F6525" s="356"/>
      <c r="G6525" s="355">
        <v>6295</v>
      </c>
    </row>
    <row r="6526" spans="1:7" hidden="1" x14ac:dyDescent="0.3">
      <c r="A6526" s="356">
        <v>115077</v>
      </c>
      <c r="B6526" s="356">
        <v>881</v>
      </c>
      <c r="C6526" s="356" t="s">
        <v>499</v>
      </c>
      <c r="D6526" s="356">
        <v>8813023</v>
      </c>
      <c r="E6526" s="356" t="s">
        <v>6398</v>
      </c>
      <c r="F6526" s="356"/>
      <c r="G6526" s="355">
        <v>6261.25</v>
      </c>
    </row>
    <row r="6527" spans="1:7" hidden="1" x14ac:dyDescent="0.3">
      <c r="A6527" s="356">
        <v>115078</v>
      </c>
      <c r="B6527" s="356">
        <v>881</v>
      </c>
      <c r="C6527" s="356" t="s">
        <v>499</v>
      </c>
      <c r="D6527" s="356">
        <v>8813024</v>
      </c>
      <c r="E6527" s="356" t="s">
        <v>6397</v>
      </c>
      <c r="F6527" s="356"/>
      <c r="G6527" s="355">
        <v>5507.5</v>
      </c>
    </row>
    <row r="6528" spans="1:7" hidden="1" x14ac:dyDescent="0.3">
      <c r="A6528" s="356">
        <v>115079</v>
      </c>
      <c r="B6528" s="356">
        <v>881</v>
      </c>
      <c r="C6528" s="356" t="s">
        <v>499</v>
      </c>
      <c r="D6528" s="356">
        <v>8813025</v>
      </c>
      <c r="E6528" s="356" t="s">
        <v>6396</v>
      </c>
      <c r="F6528" s="356"/>
      <c r="G6528" s="355">
        <v>4675</v>
      </c>
    </row>
    <row r="6529" spans="1:7" hidden="1" x14ac:dyDescent="0.3">
      <c r="A6529" s="356">
        <v>115080</v>
      </c>
      <c r="B6529" s="356">
        <v>881</v>
      </c>
      <c r="C6529" s="356" t="s">
        <v>499</v>
      </c>
      <c r="D6529" s="356">
        <v>8813026</v>
      </c>
      <c r="E6529" s="356" t="s">
        <v>6395</v>
      </c>
      <c r="F6529" s="356"/>
      <c r="G6529" s="355">
        <v>6328.75</v>
      </c>
    </row>
    <row r="6530" spans="1:7" hidden="1" x14ac:dyDescent="0.3">
      <c r="A6530" s="356">
        <v>115081</v>
      </c>
      <c r="B6530" s="356">
        <v>881</v>
      </c>
      <c r="C6530" s="356" t="s">
        <v>499</v>
      </c>
      <c r="D6530" s="356">
        <v>8813027</v>
      </c>
      <c r="E6530" s="356" t="s">
        <v>6394</v>
      </c>
      <c r="F6530" s="356"/>
      <c r="G6530" s="355">
        <v>5901.25</v>
      </c>
    </row>
    <row r="6531" spans="1:7" hidden="1" x14ac:dyDescent="0.3">
      <c r="A6531" s="356">
        <v>115082</v>
      </c>
      <c r="B6531" s="356">
        <v>881</v>
      </c>
      <c r="C6531" s="356" t="s">
        <v>499</v>
      </c>
      <c r="D6531" s="356">
        <v>8813028</v>
      </c>
      <c r="E6531" s="356" t="s">
        <v>6393</v>
      </c>
      <c r="F6531" s="356"/>
      <c r="G6531" s="355">
        <v>7026.25</v>
      </c>
    </row>
    <row r="6532" spans="1:7" hidden="1" x14ac:dyDescent="0.3">
      <c r="A6532" s="356">
        <v>115083</v>
      </c>
      <c r="B6532" s="356">
        <v>881</v>
      </c>
      <c r="C6532" s="356" t="s">
        <v>499</v>
      </c>
      <c r="D6532" s="356">
        <v>8813029</v>
      </c>
      <c r="E6532" s="356" t="s">
        <v>6392</v>
      </c>
      <c r="F6532" s="356"/>
      <c r="G6532" s="355">
        <v>8702.5</v>
      </c>
    </row>
    <row r="6533" spans="1:7" hidden="1" x14ac:dyDescent="0.3">
      <c r="A6533" s="356">
        <v>115084</v>
      </c>
      <c r="B6533" s="356">
        <v>881</v>
      </c>
      <c r="C6533" s="356" t="s">
        <v>499</v>
      </c>
      <c r="D6533" s="356">
        <v>8813030</v>
      </c>
      <c r="E6533" s="356" t="s">
        <v>6391</v>
      </c>
      <c r="F6533" s="356"/>
      <c r="G6533" s="355">
        <v>5203.75</v>
      </c>
    </row>
    <row r="6534" spans="1:7" hidden="1" x14ac:dyDescent="0.3">
      <c r="A6534" s="356">
        <v>115085</v>
      </c>
      <c r="B6534" s="356">
        <v>881</v>
      </c>
      <c r="C6534" s="356" t="s">
        <v>499</v>
      </c>
      <c r="D6534" s="356">
        <v>8813032</v>
      </c>
      <c r="E6534" s="356" t="s">
        <v>6390</v>
      </c>
      <c r="F6534" s="356"/>
      <c r="G6534" s="355">
        <v>5338.75</v>
      </c>
    </row>
    <row r="6535" spans="1:7" hidden="1" x14ac:dyDescent="0.3">
      <c r="A6535" s="356">
        <v>115088</v>
      </c>
      <c r="B6535" s="356">
        <v>881</v>
      </c>
      <c r="C6535" s="356" t="s">
        <v>499</v>
      </c>
      <c r="D6535" s="356">
        <v>8813040</v>
      </c>
      <c r="E6535" s="356" t="s">
        <v>6389</v>
      </c>
      <c r="F6535" s="356"/>
      <c r="G6535" s="355">
        <v>6351.25</v>
      </c>
    </row>
    <row r="6536" spans="1:7" hidden="1" x14ac:dyDescent="0.3">
      <c r="A6536" s="356">
        <v>115090</v>
      </c>
      <c r="B6536" s="356">
        <v>881</v>
      </c>
      <c r="C6536" s="356" t="s">
        <v>499</v>
      </c>
      <c r="D6536" s="356">
        <v>8813102</v>
      </c>
      <c r="E6536" s="356" t="s">
        <v>6388</v>
      </c>
      <c r="F6536" s="356"/>
      <c r="G6536" s="355">
        <v>5642.5</v>
      </c>
    </row>
    <row r="6537" spans="1:7" hidden="1" x14ac:dyDescent="0.3">
      <c r="A6537" s="356">
        <v>115091</v>
      </c>
      <c r="B6537" s="356">
        <v>881</v>
      </c>
      <c r="C6537" s="356" t="s">
        <v>499</v>
      </c>
      <c r="D6537" s="356">
        <v>8813103</v>
      </c>
      <c r="E6537" s="356" t="s">
        <v>6387</v>
      </c>
      <c r="F6537" s="356"/>
      <c r="G6537" s="355">
        <v>5361.25</v>
      </c>
    </row>
    <row r="6538" spans="1:7" hidden="1" x14ac:dyDescent="0.3">
      <c r="A6538" s="356">
        <v>115095</v>
      </c>
      <c r="B6538" s="356">
        <v>881</v>
      </c>
      <c r="C6538" s="356" t="s">
        <v>499</v>
      </c>
      <c r="D6538" s="356">
        <v>8813123</v>
      </c>
      <c r="E6538" s="356" t="s">
        <v>6386</v>
      </c>
      <c r="F6538" s="356"/>
      <c r="G6538" s="355">
        <v>6126.25</v>
      </c>
    </row>
    <row r="6539" spans="1:7" hidden="1" x14ac:dyDescent="0.3">
      <c r="A6539" s="356">
        <v>115099</v>
      </c>
      <c r="B6539" s="356">
        <v>881</v>
      </c>
      <c r="C6539" s="356" t="s">
        <v>499</v>
      </c>
      <c r="D6539" s="356">
        <v>8813131</v>
      </c>
      <c r="E6539" s="356" t="s">
        <v>6385</v>
      </c>
      <c r="F6539" s="356"/>
      <c r="G6539" s="355">
        <v>5158.75</v>
      </c>
    </row>
    <row r="6540" spans="1:7" hidden="1" x14ac:dyDescent="0.3">
      <c r="A6540" s="356">
        <v>115102</v>
      </c>
      <c r="B6540" s="356">
        <v>881</v>
      </c>
      <c r="C6540" s="356" t="s">
        <v>499</v>
      </c>
      <c r="D6540" s="356">
        <v>8815279</v>
      </c>
      <c r="E6540" s="356" t="s">
        <v>6384</v>
      </c>
      <c r="F6540" s="356"/>
      <c r="G6540" s="355">
        <v>6475</v>
      </c>
    </row>
    <row r="6541" spans="1:7" hidden="1" x14ac:dyDescent="0.3">
      <c r="A6541" s="356">
        <v>115103</v>
      </c>
      <c r="B6541" s="356">
        <v>881</v>
      </c>
      <c r="C6541" s="356" t="s">
        <v>499</v>
      </c>
      <c r="D6541" s="356">
        <v>8813201</v>
      </c>
      <c r="E6541" s="356" t="s">
        <v>6383</v>
      </c>
      <c r="F6541" s="356"/>
      <c r="G6541" s="355">
        <v>7611.25</v>
      </c>
    </row>
    <row r="6542" spans="1:7" hidden="1" x14ac:dyDescent="0.3">
      <c r="A6542" s="356">
        <v>115108</v>
      </c>
      <c r="B6542" s="356">
        <v>881</v>
      </c>
      <c r="C6542" s="356" t="s">
        <v>499</v>
      </c>
      <c r="D6542" s="356">
        <v>8813209</v>
      </c>
      <c r="E6542" s="356" t="s">
        <v>6382</v>
      </c>
      <c r="F6542" s="356"/>
      <c r="G6542" s="355">
        <v>7172.5</v>
      </c>
    </row>
    <row r="6543" spans="1:7" hidden="1" x14ac:dyDescent="0.3">
      <c r="A6543" s="356">
        <v>115110</v>
      </c>
      <c r="B6543" s="356">
        <v>881</v>
      </c>
      <c r="C6543" s="356" t="s">
        <v>499</v>
      </c>
      <c r="D6543" s="356">
        <v>8813212</v>
      </c>
      <c r="E6543" s="356" t="s">
        <v>6381</v>
      </c>
      <c r="F6543" s="356"/>
      <c r="G6543" s="355">
        <v>4855</v>
      </c>
    </row>
    <row r="6544" spans="1:7" hidden="1" x14ac:dyDescent="0.3">
      <c r="A6544" s="356">
        <v>115111</v>
      </c>
      <c r="B6544" s="356">
        <v>881</v>
      </c>
      <c r="C6544" s="356" t="s">
        <v>499</v>
      </c>
      <c r="D6544" s="356">
        <v>8813213</v>
      </c>
      <c r="E6544" s="356" t="s">
        <v>6380</v>
      </c>
      <c r="F6544" s="356"/>
      <c r="G6544" s="355">
        <v>5237.5</v>
      </c>
    </row>
    <row r="6545" spans="1:7" hidden="1" x14ac:dyDescent="0.3">
      <c r="A6545" s="356">
        <v>115112</v>
      </c>
      <c r="B6545" s="356">
        <v>881</v>
      </c>
      <c r="C6545" s="356" t="s">
        <v>499</v>
      </c>
      <c r="D6545" s="356">
        <v>8813214</v>
      </c>
      <c r="E6545" s="356" t="s">
        <v>6379</v>
      </c>
      <c r="F6545" s="356"/>
      <c r="G6545" s="355">
        <v>6576.25</v>
      </c>
    </row>
    <row r="6546" spans="1:7" hidden="1" x14ac:dyDescent="0.3">
      <c r="A6546" s="356">
        <v>115113</v>
      </c>
      <c r="B6546" s="356">
        <v>881</v>
      </c>
      <c r="C6546" s="356" t="s">
        <v>499</v>
      </c>
      <c r="D6546" s="356">
        <v>8813215</v>
      </c>
      <c r="E6546" s="356" t="s">
        <v>6378</v>
      </c>
      <c r="F6546" s="356"/>
      <c r="G6546" s="355">
        <v>5327.5</v>
      </c>
    </row>
    <row r="6547" spans="1:7" hidden="1" x14ac:dyDescent="0.3">
      <c r="A6547" s="356">
        <v>115114</v>
      </c>
      <c r="B6547" s="356">
        <v>881</v>
      </c>
      <c r="C6547" s="356" t="s">
        <v>499</v>
      </c>
      <c r="D6547" s="356">
        <v>8813217</v>
      </c>
      <c r="E6547" s="356" t="s">
        <v>6377</v>
      </c>
      <c r="F6547" s="356"/>
      <c r="G6547" s="355">
        <v>5845</v>
      </c>
    </row>
    <row r="6548" spans="1:7" hidden="1" x14ac:dyDescent="0.3">
      <c r="A6548" s="356">
        <v>115115</v>
      </c>
      <c r="B6548" s="356">
        <v>881</v>
      </c>
      <c r="C6548" s="356" t="s">
        <v>499</v>
      </c>
      <c r="D6548" s="356">
        <v>8813218</v>
      </c>
      <c r="E6548" s="356" t="s">
        <v>6376</v>
      </c>
      <c r="F6548" s="356"/>
      <c r="G6548" s="355">
        <v>4866.25</v>
      </c>
    </row>
    <row r="6549" spans="1:7" hidden="1" x14ac:dyDescent="0.3">
      <c r="A6549" s="356">
        <v>115119</v>
      </c>
      <c r="B6549" s="356">
        <v>881</v>
      </c>
      <c r="C6549" s="356" t="s">
        <v>499</v>
      </c>
      <c r="D6549" s="356">
        <v>8813224</v>
      </c>
      <c r="E6549" s="356" t="s">
        <v>6375</v>
      </c>
      <c r="F6549" s="356"/>
      <c r="G6549" s="355">
        <v>6542.5</v>
      </c>
    </row>
    <row r="6550" spans="1:7" hidden="1" x14ac:dyDescent="0.3">
      <c r="A6550" s="356">
        <v>115120</v>
      </c>
      <c r="B6550" s="356">
        <v>881</v>
      </c>
      <c r="C6550" s="356" t="s">
        <v>499</v>
      </c>
      <c r="D6550" s="356">
        <v>8813225</v>
      </c>
      <c r="E6550" s="356" t="s">
        <v>6374</v>
      </c>
      <c r="F6550" s="356"/>
      <c r="G6550" s="355">
        <v>6283.75</v>
      </c>
    </row>
    <row r="6551" spans="1:7" hidden="1" x14ac:dyDescent="0.3">
      <c r="A6551" s="356">
        <v>115123</v>
      </c>
      <c r="B6551" s="356">
        <v>881</v>
      </c>
      <c r="C6551" s="356" t="s">
        <v>499</v>
      </c>
      <c r="D6551" s="356">
        <v>8813235</v>
      </c>
      <c r="E6551" s="356" t="s">
        <v>6373</v>
      </c>
      <c r="F6551" s="356"/>
      <c r="G6551" s="355">
        <v>5102.5</v>
      </c>
    </row>
    <row r="6552" spans="1:7" hidden="1" x14ac:dyDescent="0.3">
      <c r="A6552" s="356">
        <v>115125</v>
      </c>
      <c r="B6552" s="356">
        <v>881</v>
      </c>
      <c r="C6552" s="356" t="s">
        <v>499</v>
      </c>
      <c r="D6552" s="356">
        <v>8813238</v>
      </c>
      <c r="E6552" s="356" t="s">
        <v>6372</v>
      </c>
      <c r="F6552" s="356"/>
      <c r="G6552" s="355">
        <v>5102.5</v>
      </c>
    </row>
    <row r="6553" spans="1:7" hidden="1" x14ac:dyDescent="0.3">
      <c r="A6553" s="356">
        <v>115126</v>
      </c>
      <c r="B6553" s="356">
        <v>881</v>
      </c>
      <c r="C6553" s="356" t="s">
        <v>499</v>
      </c>
      <c r="D6553" s="356">
        <v>8813239</v>
      </c>
      <c r="E6553" s="356" t="s">
        <v>6371</v>
      </c>
      <c r="F6553" s="356"/>
      <c r="G6553" s="355">
        <v>4911.25</v>
      </c>
    </row>
    <row r="6554" spans="1:7" hidden="1" x14ac:dyDescent="0.3">
      <c r="A6554" s="356">
        <v>115127</v>
      </c>
      <c r="B6554" s="356">
        <v>881</v>
      </c>
      <c r="C6554" s="356" t="s">
        <v>499</v>
      </c>
      <c r="D6554" s="356">
        <v>8813241</v>
      </c>
      <c r="E6554" s="356" t="s">
        <v>6370</v>
      </c>
      <c r="F6554" s="356"/>
      <c r="G6554" s="355">
        <v>5361.25</v>
      </c>
    </row>
    <row r="6555" spans="1:7" hidden="1" x14ac:dyDescent="0.3">
      <c r="A6555" s="356">
        <v>115129</v>
      </c>
      <c r="B6555" s="356">
        <v>881</v>
      </c>
      <c r="C6555" s="356" t="s">
        <v>499</v>
      </c>
      <c r="D6555" s="356">
        <v>8813244</v>
      </c>
      <c r="E6555" s="356" t="s">
        <v>6369</v>
      </c>
      <c r="F6555" s="356"/>
      <c r="G6555" s="355">
        <v>6576.25</v>
      </c>
    </row>
    <row r="6556" spans="1:7" hidden="1" x14ac:dyDescent="0.3">
      <c r="A6556" s="356">
        <v>115130</v>
      </c>
      <c r="B6556" s="356">
        <v>881</v>
      </c>
      <c r="C6556" s="356" t="s">
        <v>499</v>
      </c>
      <c r="D6556" s="356">
        <v>8813247</v>
      </c>
      <c r="E6556" s="356" t="s">
        <v>6368</v>
      </c>
      <c r="F6556" s="356" t="s">
        <v>294</v>
      </c>
      <c r="G6556" s="355">
        <v>5583.6</v>
      </c>
    </row>
    <row r="6557" spans="1:7" hidden="1" x14ac:dyDescent="0.3">
      <c r="A6557" s="356">
        <v>115132</v>
      </c>
      <c r="B6557" s="356">
        <v>881</v>
      </c>
      <c r="C6557" s="356" t="s">
        <v>499</v>
      </c>
      <c r="D6557" s="356">
        <v>8813302</v>
      </c>
      <c r="E6557" s="356" t="s">
        <v>6367</v>
      </c>
      <c r="F6557" s="356" t="s">
        <v>294</v>
      </c>
      <c r="G6557" s="355">
        <v>5705.1</v>
      </c>
    </row>
    <row r="6558" spans="1:7" hidden="1" x14ac:dyDescent="0.3">
      <c r="A6558" s="356">
        <v>115137</v>
      </c>
      <c r="B6558" s="356">
        <v>881</v>
      </c>
      <c r="C6558" s="356" t="s">
        <v>499</v>
      </c>
      <c r="D6558" s="356">
        <v>8813308</v>
      </c>
      <c r="E6558" s="356" t="s">
        <v>6366</v>
      </c>
      <c r="F6558" s="356" t="s">
        <v>294</v>
      </c>
      <c r="G6558" s="355">
        <v>5255.55</v>
      </c>
    </row>
    <row r="6559" spans="1:7" hidden="1" x14ac:dyDescent="0.3">
      <c r="A6559" s="356">
        <v>115138</v>
      </c>
      <c r="B6559" s="356">
        <v>881</v>
      </c>
      <c r="C6559" s="356" t="s">
        <v>499</v>
      </c>
      <c r="D6559" s="356">
        <v>8813309</v>
      </c>
      <c r="E6559" s="356" t="s">
        <v>6365</v>
      </c>
      <c r="F6559" s="356" t="s">
        <v>294</v>
      </c>
      <c r="G6559" s="355">
        <v>6154.65</v>
      </c>
    </row>
    <row r="6560" spans="1:7" hidden="1" x14ac:dyDescent="0.3">
      <c r="A6560" s="356">
        <v>115139</v>
      </c>
      <c r="B6560" s="356">
        <v>881</v>
      </c>
      <c r="C6560" s="356" t="s">
        <v>499</v>
      </c>
      <c r="D6560" s="356">
        <v>8813310</v>
      </c>
      <c r="E6560" s="356" t="s">
        <v>6364</v>
      </c>
      <c r="F6560" s="356" t="s">
        <v>294</v>
      </c>
      <c r="G6560" s="355">
        <v>5486.4</v>
      </c>
    </row>
    <row r="6561" spans="1:7" hidden="1" x14ac:dyDescent="0.3">
      <c r="A6561" s="356">
        <v>115141</v>
      </c>
      <c r="B6561" s="356">
        <v>881</v>
      </c>
      <c r="C6561" s="356" t="s">
        <v>499</v>
      </c>
      <c r="D6561" s="356">
        <v>8813314</v>
      </c>
      <c r="E6561" s="356" t="s">
        <v>6363</v>
      </c>
      <c r="F6561" s="356" t="s">
        <v>294</v>
      </c>
      <c r="G6561" s="355">
        <v>5437.8</v>
      </c>
    </row>
    <row r="6562" spans="1:7" hidden="1" x14ac:dyDescent="0.3">
      <c r="A6562" s="356">
        <v>115144</v>
      </c>
      <c r="B6562" s="356">
        <v>881</v>
      </c>
      <c r="C6562" s="356" t="s">
        <v>499</v>
      </c>
      <c r="D6562" s="356">
        <v>8813324</v>
      </c>
      <c r="E6562" s="356" t="s">
        <v>6362</v>
      </c>
      <c r="F6562" s="356" t="s">
        <v>294</v>
      </c>
      <c r="G6562" s="355">
        <v>6640.65</v>
      </c>
    </row>
    <row r="6563" spans="1:7" hidden="1" x14ac:dyDescent="0.3">
      <c r="A6563" s="356">
        <v>115145</v>
      </c>
      <c r="B6563" s="356">
        <v>882</v>
      </c>
      <c r="C6563" s="356" t="s">
        <v>798</v>
      </c>
      <c r="D6563" s="356">
        <v>8823325</v>
      </c>
      <c r="E6563" s="356" t="s">
        <v>6361</v>
      </c>
      <c r="F6563" s="356" t="s">
        <v>294</v>
      </c>
      <c r="G6563" s="355">
        <v>12314.7</v>
      </c>
    </row>
    <row r="6564" spans="1:7" hidden="1" x14ac:dyDescent="0.3">
      <c r="A6564" s="356">
        <v>115151</v>
      </c>
      <c r="B6564" s="356">
        <v>881</v>
      </c>
      <c r="C6564" s="356" t="s">
        <v>499</v>
      </c>
      <c r="D6564" s="356">
        <v>8813402</v>
      </c>
      <c r="E6564" s="356" t="s">
        <v>6360</v>
      </c>
      <c r="F6564" s="356" t="s">
        <v>294</v>
      </c>
      <c r="G6564" s="355">
        <v>6859.35</v>
      </c>
    </row>
    <row r="6565" spans="1:7" hidden="1" x14ac:dyDescent="0.3">
      <c r="A6565" s="356">
        <v>115154</v>
      </c>
      <c r="B6565" s="356">
        <v>881</v>
      </c>
      <c r="C6565" s="356" t="s">
        <v>499</v>
      </c>
      <c r="D6565" s="356">
        <v>8813422</v>
      </c>
      <c r="E6565" s="356" t="s">
        <v>6359</v>
      </c>
      <c r="F6565" s="356" t="s">
        <v>294</v>
      </c>
      <c r="G6565" s="355">
        <v>6750</v>
      </c>
    </row>
    <row r="6566" spans="1:7" hidden="1" x14ac:dyDescent="0.3">
      <c r="A6566" s="356">
        <v>115155</v>
      </c>
      <c r="B6566" s="356">
        <v>881</v>
      </c>
      <c r="C6566" s="356" t="s">
        <v>499</v>
      </c>
      <c r="D6566" s="356">
        <v>8813430</v>
      </c>
      <c r="E6566" s="356" t="s">
        <v>4727</v>
      </c>
      <c r="F6566" s="356" t="s">
        <v>294</v>
      </c>
      <c r="G6566" s="355">
        <v>6750</v>
      </c>
    </row>
    <row r="6567" spans="1:7" hidden="1" x14ac:dyDescent="0.3">
      <c r="A6567" s="356">
        <v>115156</v>
      </c>
      <c r="B6567" s="356">
        <v>881</v>
      </c>
      <c r="C6567" s="356" t="s">
        <v>499</v>
      </c>
      <c r="D6567" s="356">
        <v>8813431</v>
      </c>
      <c r="E6567" s="356" t="s">
        <v>6358</v>
      </c>
      <c r="F6567" s="356" t="s">
        <v>294</v>
      </c>
      <c r="G6567" s="355">
        <v>7211.7</v>
      </c>
    </row>
    <row r="6568" spans="1:7" hidden="1" x14ac:dyDescent="0.3">
      <c r="A6568" s="356">
        <v>115157</v>
      </c>
      <c r="B6568" s="356">
        <v>881</v>
      </c>
      <c r="C6568" s="356" t="s">
        <v>499</v>
      </c>
      <c r="D6568" s="356">
        <v>8813440</v>
      </c>
      <c r="E6568" s="356" t="s">
        <v>6357</v>
      </c>
      <c r="F6568" s="356" t="s">
        <v>294</v>
      </c>
      <c r="G6568" s="355">
        <v>9398.7000000000007</v>
      </c>
    </row>
    <row r="6569" spans="1:7" hidden="1" x14ac:dyDescent="0.3">
      <c r="A6569" s="356">
        <v>115159</v>
      </c>
      <c r="B6569" s="356">
        <v>881</v>
      </c>
      <c r="C6569" s="356" t="s">
        <v>499</v>
      </c>
      <c r="D6569" s="356">
        <v>8813450</v>
      </c>
      <c r="E6569" s="356" t="s">
        <v>6356</v>
      </c>
      <c r="F6569" s="356" t="s">
        <v>294</v>
      </c>
      <c r="G6569" s="355">
        <v>6810.75</v>
      </c>
    </row>
    <row r="6570" spans="1:7" hidden="1" x14ac:dyDescent="0.3">
      <c r="A6570" s="356">
        <v>115160</v>
      </c>
      <c r="B6570" s="356">
        <v>881</v>
      </c>
      <c r="C6570" s="356" t="s">
        <v>499</v>
      </c>
      <c r="D6570" s="356">
        <v>8813451</v>
      </c>
      <c r="E6570" s="356" t="s">
        <v>6355</v>
      </c>
      <c r="F6570" s="356" t="s">
        <v>294</v>
      </c>
      <c r="G6570" s="355">
        <v>6494.85</v>
      </c>
    </row>
    <row r="6571" spans="1:7" hidden="1" x14ac:dyDescent="0.3">
      <c r="A6571" s="356">
        <v>115164</v>
      </c>
      <c r="B6571" s="356">
        <v>881</v>
      </c>
      <c r="C6571" s="356" t="s">
        <v>499</v>
      </c>
      <c r="D6571" s="356">
        <v>8813462</v>
      </c>
      <c r="E6571" s="356" t="s">
        <v>6354</v>
      </c>
      <c r="F6571" s="356" t="s">
        <v>294</v>
      </c>
      <c r="G6571" s="355">
        <v>8536.0499999999993</v>
      </c>
    </row>
    <row r="6572" spans="1:7" hidden="1" x14ac:dyDescent="0.3">
      <c r="A6572" s="356">
        <v>115166</v>
      </c>
      <c r="B6572" s="356">
        <v>881</v>
      </c>
      <c r="C6572" s="356" t="s">
        <v>499</v>
      </c>
      <c r="D6572" s="356">
        <v>8813470</v>
      </c>
      <c r="E6572" s="356" t="s">
        <v>6353</v>
      </c>
      <c r="F6572" s="356" t="s">
        <v>294</v>
      </c>
      <c r="G6572" s="355">
        <v>5413.5</v>
      </c>
    </row>
    <row r="6573" spans="1:7" hidden="1" x14ac:dyDescent="0.3">
      <c r="A6573" s="356">
        <v>115170</v>
      </c>
      <c r="B6573" s="356">
        <v>881</v>
      </c>
      <c r="C6573" s="356" t="s">
        <v>499</v>
      </c>
      <c r="D6573" s="356">
        <v>8813501</v>
      </c>
      <c r="E6573" s="356" t="s">
        <v>6352</v>
      </c>
      <c r="F6573" s="356" t="s">
        <v>294</v>
      </c>
      <c r="G6573" s="355">
        <v>6786.45</v>
      </c>
    </row>
    <row r="6574" spans="1:7" hidden="1" x14ac:dyDescent="0.3">
      <c r="A6574" s="356">
        <v>115175</v>
      </c>
      <c r="B6574" s="356">
        <v>881</v>
      </c>
      <c r="C6574" s="356" t="s">
        <v>499</v>
      </c>
      <c r="D6574" s="356">
        <v>8813530</v>
      </c>
      <c r="E6574" s="356" t="s">
        <v>6351</v>
      </c>
      <c r="F6574" s="356" t="s">
        <v>294</v>
      </c>
      <c r="G6574" s="355">
        <v>6762.15</v>
      </c>
    </row>
    <row r="6575" spans="1:7" hidden="1" x14ac:dyDescent="0.3">
      <c r="A6575" s="356">
        <v>115177</v>
      </c>
      <c r="B6575" s="356">
        <v>881</v>
      </c>
      <c r="C6575" s="356" t="s">
        <v>499</v>
      </c>
      <c r="D6575" s="356">
        <v>8813570</v>
      </c>
      <c r="E6575" s="356" t="s">
        <v>6350</v>
      </c>
      <c r="F6575" s="356" t="s">
        <v>294</v>
      </c>
      <c r="G6575" s="355">
        <v>6142.5</v>
      </c>
    </row>
    <row r="6576" spans="1:7" hidden="1" x14ac:dyDescent="0.3">
      <c r="A6576" s="356">
        <v>115178</v>
      </c>
      <c r="B6576" s="356">
        <v>881</v>
      </c>
      <c r="C6576" s="356" t="s">
        <v>499</v>
      </c>
      <c r="D6576" s="356">
        <v>8813580</v>
      </c>
      <c r="E6576" s="356" t="s">
        <v>6349</v>
      </c>
      <c r="F6576" s="356" t="s">
        <v>294</v>
      </c>
      <c r="G6576" s="355">
        <v>5437.8</v>
      </c>
    </row>
    <row r="6577" spans="1:7" hidden="1" x14ac:dyDescent="0.3">
      <c r="A6577" s="356">
        <v>115179</v>
      </c>
      <c r="B6577" s="356">
        <v>881</v>
      </c>
      <c r="C6577" s="356" t="s">
        <v>499</v>
      </c>
      <c r="D6577" s="356">
        <v>8813592</v>
      </c>
      <c r="E6577" s="356" t="s">
        <v>6348</v>
      </c>
      <c r="F6577" s="356" t="s">
        <v>294</v>
      </c>
      <c r="G6577" s="355">
        <v>8086.5</v>
      </c>
    </row>
    <row r="6578" spans="1:7" hidden="1" x14ac:dyDescent="0.3">
      <c r="A6578" s="356">
        <v>115182</v>
      </c>
      <c r="B6578" s="356">
        <v>881</v>
      </c>
      <c r="C6578" s="356" t="s">
        <v>499</v>
      </c>
      <c r="D6578" s="356">
        <v>8813610</v>
      </c>
      <c r="E6578" s="356" t="s">
        <v>6347</v>
      </c>
      <c r="F6578" s="356" t="s">
        <v>294</v>
      </c>
      <c r="G6578" s="355">
        <v>6033.15</v>
      </c>
    </row>
    <row r="6579" spans="1:7" hidden="1" x14ac:dyDescent="0.3">
      <c r="A6579" s="356">
        <v>115183</v>
      </c>
      <c r="B6579" s="356">
        <v>881</v>
      </c>
      <c r="C6579" s="356" t="s">
        <v>499</v>
      </c>
      <c r="D6579" s="356">
        <v>8813612</v>
      </c>
      <c r="E6579" s="356" t="s">
        <v>1329</v>
      </c>
      <c r="F6579" s="356" t="s">
        <v>294</v>
      </c>
      <c r="G6579" s="355">
        <v>6883.65</v>
      </c>
    </row>
    <row r="6580" spans="1:7" hidden="1" x14ac:dyDescent="0.3">
      <c r="A6580" s="356">
        <v>115184</v>
      </c>
      <c r="B6580" s="356">
        <v>881</v>
      </c>
      <c r="C6580" s="356" t="s">
        <v>499</v>
      </c>
      <c r="D6580" s="356">
        <v>8813622</v>
      </c>
      <c r="E6580" s="356" t="s">
        <v>6346</v>
      </c>
      <c r="F6580" s="356" t="s">
        <v>294</v>
      </c>
      <c r="G6580" s="355">
        <v>7053.75</v>
      </c>
    </row>
    <row r="6581" spans="1:7" hidden="1" x14ac:dyDescent="0.3">
      <c r="A6581" s="356">
        <v>115188</v>
      </c>
      <c r="B6581" s="356">
        <v>881</v>
      </c>
      <c r="C6581" s="356" t="s">
        <v>499</v>
      </c>
      <c r="D6581" s="356">
        <v>8813670</v>
      </c>
      <c r="E6581" s="356" t="s">
        <v>6345</v>
      </c>
      <c r="F6581" s="356" t="s">
        <v>294</v>
      </c>
      <c r="G6581" s="355">
        <v>6616.35</v>
      </c>
    </row>
    <row r="6582" spans="1:7" hidden="1" x14ac:dyDescent="0.3">
      <c r="A6582" s="356">
        <v>115189</v>
      </c>
      <c r="B6582" s="356">
        <v>881</v>
      </c>
      <c r="C6582" s="356" t="s">
        <v>499</v>
      </c>
      <c r="D6582" s="356">
        <v>8813700</v>
      </c>
      <c r="E6582" s="356" t="s">
        <v>6344</v>
      </c>
      <c r="F6582" s="356" t="s">
        <v>294</v>
      </c>
      <c r="G6582" s="355">
        <v>4854.6000000000004</v>
      </c>
    </row>
    <row r="6583" spans="1:7" hidden="1" x14ac:dyDescent="0.3">
      <c r="A6583" s="356">
        <v>115191</v>
      </c>
      <c r="B6583" s="356">
        <v>881</v>
      </c>
      <c r="C6583" s="356" t="s">
        <v>499</v>
      </c>
      <c r="D6583" s="356">
        <v>8813730</v>
      </c>
      <c r="E6583" s="356" t="s">
        <v>6343</v>
      </c>
      <c r="F6583" s="356" t="s">
        <v>294</v>
      </c>
      <c r="G6583" s="355">
        <v>5826.6</v>
      </c>
    </row>
    <row r="6584" spans="1:7" hidden="1" x14ac:dyDescent="0.3">
      <c r="A6584" s="356">
        <v>115193</v>
      </c>
      <c r="B6584" s="356">
        <v>881</v>
      </c>
      <c r="C6584" s="356" t="s">
        <v>499</v>
      </c>
      <c r="D6584" s="356">
        <v>8813780</v>
      </c>
      <c r="E6584" s="356" t="s">
        <v>6342</v>
      </c>
      <c r="F6584" s="356" t="s">
        <v>294</v>
      </c>
      <c r="G6584" s="355">
        <v>6592.05</v>
      </c>
    </row>
    <row r="6585" spans="1:7" hidden="1" x14ac:dyDescent="0.3">
      <c r="A6585" s="356">
        <v>115194</v>
      </c>
      <c r="B6585" s="356">
        <v>881</v>
      </c>
      <c r="C6585" s="356" t="s">
        <v>499</v>
      </c>
      <c r="D6585" s="356">
        <v>8813790</v>
      </c>
      <c r="E6585" s="356" t="s">
        <v>6341</v>
      </c>
      <c r="F6585" s="356" t="s">
        <v>294</v>
      </c>
      <c r="G6585" s="355">
        <v>6725.7</v>
      </c>
    </row>
    <row r="6586" spans="1:7" hidden="1" x14ac:dyDescent="0.3">
      <c r="A6586" s="356">
        <v>115195</v>
      </c>
      <c r="B6586" s="356">
        <v>881</v>
      </c>
      <c r="C6586" s="356" t="s">
        <v>499</v>
      </c>
      <c r="D6586" s="356">
        <v>8813795</v>
      </c>
      <c r="E6586" s="356" t="s">
        <v>6340</v>
      </c>
      <c r="F6586" s="356" t="s">
        <v>294</v>
      </c>
      <c r="G6586" s="355">
        <v>5498.55</v>
      </c>
    </row>
    <row r="6587" spans="1:7" hidden="1" x14ac:dyDescent="0.3">
      <c r="A6587" s="356">
        <v>115197</v>
      </c>
      <c r="B6587" s="356">
        <v>881</v>
      </c>
      <c r="C6587" s="356" t="s">
        <v>499</v>
      </c>
      <c r="D6587" s="356">
        <v>8813810</v>
      </c>
      <c r="E6587" s="356" t="s">
        <v>6339</v>
      </c>
      <c r="F6587" s="356" t="s">
        <v>294</v>
      </c>
      <c r="G6587" s="355">
        <v>7175.25</v>
      </c>
    </row>
    <row r="6588" spans="1:7" hidden="1" x14ac:dyDescent="0.3">
      <c r="A6588" s="356">
        <v>115198</v>
      </c>
      <c r="B6588" s="356">
        <v>881</v>
      </c>
      <c r="C6588" s="356" t="s">
        <v>499</v>
      </c>
      <c r="D6588" s="356">
        <v>8813811</v>
      </c>
      <c r="E6588" s="356" t="s">
        <v>6338</v>
      </c>
      <c r="F6588" s="356" t="s">
        <v>294</v>
      </c>
      <c r="G6588" s="355">
        <v>6750</v>
      </c>
    </row>
    <row r="6589" spans="1:7" hidden="1" x14ac:dyDescent="0.3">
      <c r="A6589" s="356">
        <v>115199</v>
      </c>
      <c r="B6589" s="356">
        <v>881</v>
      </c>
      <c r="C6589" s="356" t="s">
        <v>499</v>
      </c>
      <c r="D6589" s="356">
        <v>8813813</v>
      </c>
      <c r="E6589" s="356" t="s">
        <v>6337</v>
      </c>
      <c r="F6589" s="356" t="s">
        <v>294</v>
      </c>
      <c r="G6589" s="355">
        <v>6701.4</v>
      </c>
    </row>
    <row r="6590" spans="1:7" hidden="1" x14ac:dyDescent="0.3">
      <c r="A6590" s="356">
        <v>115200</v>
      </c>
      <c r="B6590" s="356">
        <v>881</v>
      </c>
      <c r="C6590" s="356" t="s">
        <v>499</v>
      </c>
      <c r="D6590" s="356">
        <v>8813814</v>
      </c>
      <c r="E6590" s="356" t="s">
        <v>6336</v>
      </c>
      <c r="F6590" s="356" t="s">
        <v>294</v>
      </c>
      <c r="G6590" s="355">
        <v>6737.85</v>
      </c>
    </row>
    <row r="6591" spans="1:7" hidden="1" x14ac:dyDescent="0.3">
      <c r="A6591" s="356">
        <v>115201</v>
      </c>
      <c r="B6591" s="356">
        <v>881</v>
      </c>
      <c r="C6591" s="356" t="s">
        <v>499</v>
      </c>
      <c r="D6591" s="356">
        <v>8813815</v>
      </c>
      <c r="E6591" s="356" t="s">
        <v>6335</v>
      </c>
      <c r="F6591" s="356" t="s">
        <v>294</v>
      </c>
      <c r="G6591" s="355">
        <v>6640.65</v>
      </c>
    </row>
    <row r="6592" spans="1:7" hidden="1" x14ac:dyDescent="0.3">
      <c r="A6592" s="356">
        <v>115202</v>
      </c>
      <c r="B6592" s="356">
        <v>881</v>
      </c>
      <c r="C6592" s="356" t="s">
        <v>499</v>
      </c>
      <c r="D6592" s="356">
        <v>8813820</v>
      </c>
      <c r="E6592" s="356" t="s">
        <v>6334</v>
      </c>
      <c r="F6592" s="356" t="s">
        <v>294</v>
      </c>
      <c r="G6592" s="355">
        <v>5547.15</v>
      </c>
    </row>
    <row r="6593" spans="1:7" hidden="1" x14ac:dyDescent="0.3">
      <c r="A6593" s="356">
        <v>115203</v>
      </c>
      <c r="B6593" s="356">
        <v>881</v>
      </c>
      <c r="C6593" s="356" t="s">
        <v>499</v>
      </c>
      <c r="D6593" s="356">
        <v>8813822</v>
      </c>
      <c r="E6593" s="356" t="s">
        <v>6333</v>
      </c>
      <c r="F6593" s="356" t="s">
        <v>294</v>
      </c>
      <c r="G6593" s="355">
        <v>6750</v>
      </c>
    </row>
    <row r="6594" spans="1:7" hidden="1" x14ac:dyDescent="0.3">
      <c r="A6594" s="356">
        <v>115204</v>
      </c>
      <c r="B6594" s="356">
        <v>881</v>
      </c>
      <c r="C6594" s="356" t="s">
        <v>499</v>
      </c>
      <c r="D6594" s="356">
        <v>8813823</v>
      </c>
      <c r="E6594" s="356" t="s">
        <v>6332</v>
      </c>
      <c r="F6594" s="356" t="s">
        <v>294</v>
      </c>
      <c r="G6594" s="355">
        <v>9617.4</v>
      </c>
    </row>
    <row r="6595" spans="1:7" hidden="1" x14ac:dyDescent="0.3">
      <c r="A6595" s="356">
        <v>115237</v>
      </c>
      <c r="B6595" s="356">
        <v>881</v>
      </c>
      <c r="C6595" s="356" t="s">
        <v>499</v>
      </c>
      <c r="D6595" s="356">
        <v>8814680</v>
      </c>
      <c r="E6595" s="356" t="s">
        <v>6331</v>
      </c>
      <c r="F6595" s="356" t="s">
        <v>294</v>
      </c>
      <c r="G6595" s="355">
        <v>17861.18</v>
      </c>
    </row>
    <row r="6596" spans="1:7" hidden="1" x14ac:dyDescent="0.3">
      <c r="A6596" s="356">
        <v>115238</v>
      </c>
      <c r="B6596" s="356">
        <v>881</v>
      </c>
      <c r="C6596" s="356" t="s">
        <v>499</v>
      </c>
      <c r="D6596" s="356">
        <v>8814701</v>
      </c>
      <c r="E6596" s="356" t="s">
        <v>6330</v>
      </c>
      <c r="F6596" s="356" t="s">
        <v>294</v>
      </c>
      <c r="G6596" s="355">
        <v>25503.53</v>
      </c>
    </row>
    <row r="6597" spans="1:7" hidden="1" x14ac:dyDescent="0.3">
      <c r="A6597" s="356">
        <v>115239</v>
      </c>
      <c r="B6597" s="356">
        <v>883</v>
      </c>
      <c r="C6597" s="356" t="s">
        <v>1496</v>
      </c>
      <c r="D6597" s="356">
        <v>8834733</v>
      </c>
      <c r="E6597" s="356" t="s">
        <v>6329</v>
      </c>
      <c r="F6597" s="356" t="s">
        <v>294</v>
      </c>
      <c r="G6597" s="355">
        <v>15692.4</v>
      </c>
    </row>
    <row r="6598" spans="1:7" hidden="1" x14ac:dyDescent="0.3">
      <c r="A6598" s="356">
        <v>115240</v>
      </c>
      <c r="B6598" s="356">
        <v>881</v>
      </c>
      <c r="C6598" s="356" t="s">
        <v>499</v>
      </c>
      <c r="D6598" s="356">
        <v>8815200</v>
      </c>
      <c r="E6598" s="356" t="s">
        <v>6328</v>
      </c>
      <c r="F6598" s="356"/>
      <c r="G6598" s="355">
        <v>8950</v>
      </c>
    </row>
    <row r="6599" spans="1:7" hidden="1" x14ac:dyDescent="0.3">
      <c r="A6599" s="356">
        <v>115244</v>
      </c>
      <c r="B6599" s="356">
        <v>881</v>
      </c>
      <c r="C6599" s="356" t="s">
        <v>499</v>
      </c>
      <c r="D6599" s="356">
        <v>8815204</v>
      </c>
      <c r="E6599" s="356" t="s">
        <v>6327</v>
      </c>
      <c r="F6599" s="356"/>
      <c r="G6599" s="355">
        <v>8882.5</v>
      </c>
    </row>
    <row r="6600" spans="1:7" hidden="1" x14ac:dyDescent="0.3">
      <c r="A6600" s="356">
        <v>115256</v>
      </c>
      <c r="B6600" s="356">
        <v>881</v>
      </c>
      <c r="C6600" s="356" t="s">
        <v>499</v>
      </c>
      <c r="D6600" s="356">
        <v>8815216</v>
      </c>
      <c r="E6600" s="356" t="s">
        <v>6326</v>
      </c>
      <c r="F6600" s="356"/>
      <c r="G6600" s="355">
        <v>7881.25</v>
      </c>
    </row>
    <row r="6601" spans="1:7" hidden="1" x14ac:dyDescent="0.3">
      <c r="A6601" s="356">
        <v>115260</v>
      </c>
      <c r="B6601" s="356">
        <v>881</v>
      </c>
      <c r="C6601" s="356" t="s">
        <v>499</v>
      </c>
      <c r="D6601" s="356">
        <v>8815220</v>
      </c>
      <c r="E6601" s="356" t="s">
        <v>6325</v>
      </c>
      <c r="F6601" s="356"/>
      <c r="G6601" s="355">
        <v>6430</v>
      </c>
    </row>
    <row r="6602" spans="1:7" hidden="1" x14ac:dyDescent="0.3">
      <c r="A6602" s="356">
        <v>115261</v>
      </c>
      <c r="B6602" s="356">
        <v>881</v>
      </c>
      <c r="C6602" s="356" t="s">
        <v>499</v>
      </c>
      <c r="D6602" s="356">
        <v>8815221</v>
      </c>
      <c r="E6602" s="356" t="s">
        <v>6324</v>
      </c>
      <c r="F6602" s="356"/>
      <c r="G6602" s="355">
        <v>6756.25</v>
      </c>
    </row>
    <row r="6603" spans="1:7" hidden="1" x14ac:dyDescent="0.3">
      <c r="A6603" s="356">
        <v>115264</v>
      </c>
      <c r="B6603" s="356">
        <v>881</v>
      </c>
      <c r="C6603" s="356" t="s">
        <v>499</v>
      </c>
      <c r="D6603" s="356">
        <v>8815224</v>
      </c>
      <c r="E6603" s="356" t="s">
        <v>6323</v>
      </c>
      <c r="F6603" s="356"/>
      <c r="G6603" s="355">
        <v>6565</v>
      </c>
    </row>
    <row r="6604" spans="1:7" hidden="1" x14ac:dyDescent="0.3">
      <c r="A6604" s="356">
        <v>115266</v>
      </c>
      <c r="B6604" s="356">
        <v>881</v>
      </c>
      <c r="C6604" s="356" t="s">
        <v>499</v>
      </c>
      <c r="D6604" s="356">
        <v>8815226</v>
      </c>
      <c r="E6604" s="356" t="s">
        <v>6322</v>
      </c>
      <c r="F6604" s="356"/>
      <c r="G6604" s="355">
        <v>6655</v>
      </c>
    </row>
    <row r="6605" spans="1:7" hidden="1" x14ac:dyDescent="0.3">
      <c r="A6605" s="356">
        <v>115268</v>
      </c>
      <c r="B6605" s="356">
        <v>881</v>
      </c>
      <c r="C6605" s="356" t="s">
        <v>499</v>
      </c>
      <c r="D6605" s="356">
        <v>8815228</v>
      </c>
      <c r="E6605" s="356" t="s">
        <v>6321</v>
      </c>
      <c r="F6605" s="356"/>
      <c r="G6605" s="355">
        <v>8986</v>
      </c>
    </row>
    <row r="6606" spans="1:7" hidden="1" x14ac:dyDescent="0.3">
      <c r="A6606" s="356">
        <v>115269</v>
      </c>
      <c r="B6606" s="356">
        <v>881</v>
      </c>
      <c r="C6606" s="356" t="s">
        <v>499</v>
      </c>
      <c r="D6606" s="356">
        <v>8815229</v>
      </c>
      <c r="E6606" s="356" t="s">
        <v>6320</v>
      </c>
      <c r="F6606" s="356"/>
      <c r="G6606" s="355">
        <v>7453.75</v>
      </c>
    </row>
    <row r="6607" spans="1:7" hidden="1" x14ac:dyDescent="0.3">
      <c r="A6607" s="356">
        <v>115276</v>
      </c>
      <c r="B6607" s="356">
        <v>881</v>
      </c>
      <c r="C6607" s="356" t="s">
        <v>499</v>
      </c>
      <c r="D6607" s="356">
        <v>8815236</v>
      </c>
      <c r="E6607" s="356" t="s">
        <v>6319</v>
      </c>
      <c r="F6607" s="356"/>
      <c r="G6607" s="355">
        <v>8083.75</v>
      </c>
    </row>
    <row r="6608" spans="1:7" hidden="1" x14ac:dyDescent="0.3">
      <c r="A6608" s="356">
        <v>115281</v>
      </c>
      <c r="B6608" s="356">
        <v>881</v>
      </c>
      <c r="C6608" s="356" t="s">
        <v>499</v>
      </c>
      <c r="D6608" s="356">
        <v>8815241</v>
      </c>
      <c r="E6608" s="356" t="s">
        <v>1869</v>
      </c>
      <c r="F6608" s="356" t="s">
        <v>294</v>
      </c>
      <c r="G6608" s="355">
        <v>8001.45</v>
      </c>
    </row>
    <row r="6609" spans="1:7" hidden="1" x14ac:dyDescent="0.3">
      <c r="A6609" s="356">
        <v>115282</v>
      </c>
      <c r="B6609" s="356">
        <v>881</v>
      </c>
      <c r="C6609" s="356" t="s">
        <v>499</v>
      </c>
      <c r="D6609" s="356">
        <v>8815242</v>
      </c>
      <c r="E6609" s="356" t="s">
        <v>6318</v>
      </c>
      <c r="F6609" s="356"/>
      <c r="G6609" s="355">
        <v>9103</v>
      </c>
    </row>
    <row r="6610" spans="1:7" hidden="1" x14ac:dyDescent="0.3">
      <c r="A6610" s="356">
        <v>115288</v>
      </c>
      <c r="B6610" s="356">
        <v>881</v>
      </c>
      <c r="C6610" s="356" t="s">
        <v>499</v>
      </c>
      <c r="D6610" s="356">
        <v>8815248</v>
      </c>
      <c r="E6610" s="356" t="s">
        <v>6317</v>
      </c>
      <c r="F6610" s="356"/>
      <c r="G6610" s="355">
        <v>6812.5</v>
      </c>
    </row>
    <row r="6611" spans="1:7" hidden="1" x14ac:dyDescent="0.3">
      <c r="A6611" s="356">
        <v>115289</v>
      </c>
      <c r="B6611" s="356">
        <v>881</v>
      </c>
      <c r="C6611" s="356" t="s">
        <v>499</v>
      </c>
      <c r="D6611" s="356">
        <v>8815249</v>
      </c>
      <c r="E6611" s="356" t="s">
        <v>6316</v>
      </c>
      <c r="F6611" s="356" t="s">
        <v>294</v>
      </c>
      <c r="G6611" s="355">
        <v>8050.05</v>
      </c>
    </row>
    <row r="6612" spans="1:7" hidden="1" x14ac:dyDescent="0.3">
      <c r="A6612" s="356">
        <v>115292</v>
      </c>
      <c r="B6612" s="356">
        <v>881</v>
      </c>
      <c r="C6612" s="356" t="s">
        <v>499</v>
      </c>
      <c r="D6612" s="356">
        <v>8815252</v>
      </c>
      <c r="E6612" s="356" t="s">
        <v>6315</v>
      </c>
      <c r="F6612" s="356"/>
      <c r="G6612" s="355">
        <v>7532.5</v>
      </c>
    </row>
    <row r="6613" spans="1:7" hidden="1" x14ac:dyDescent="0.3">
      <c r="A6613" s="356">
        <v>115295</v>
      </c>
      <c r="B6613" s="356">
        <v>881</v>
      </c>
      <c r="C6613" s="356" t="s">
        <v>499</v>
      </c>
      <c r="D6613" s="356">
        <v>8815255</v>
      </c>
      <c r="E6613" s="356" t="s">
        <v>6314</v>
      </c>
      <c r="F6613" s="356" t="s">
        <v>294</v>
      </c>
      <c r="G6613" s="355">
        <v>8341.65</v>
      </c>
    </row>
    <row r="6614" spans="1:7" hidden="1" x14ac:dyDescent="0.3">
      <c r="A6614" s="356">
        <v>115297</v>
      </c>
      <c r="B6614" s="356">
        <v>881</v>
      </c>
      <c r="C6614" s="356" t="s">
        <v>499</v>
      </c>
      <c r="D6614" s="356">
        <v>8815257</v>
      </c>
      <c r="E6614" s="356" t="s">
        <v>6313</v>
      </c>
      <c r="F6614" s="356" t="s">
        <v>294</v>
      </c>
      <c r="G6614" s="355">
        <v>6810.75</v>
      </c>
    </row>
    <row r="6615" spans="1:7" hidden="1" x14ac:dyDescent="0.3">
      <c r="A6615" s="356">
        <v>115298</v>
      </c>
      <c r="B6615" s="356">
        <v>881</v>
      </c>
      <c r="C6615" s="356" t="s">
        <v>499</v>
      </c>
      <c r="D6615" s="356">
        <v>8815258</v>
      </c>
      <c r="E6615" s="356" t="s">
        <v>6312</v>
      </c>
      <c r="F6615" s="356"/>
      <c r="G6615" s="355">
        <v>8792.5</v>
      </c>
    </row>
    <row r="6616" spans="1:7" hidden="1" x14ac:dyDescent="0.3">
      <c r="A6616" s="356">
        <v>115299</v>
      </c>
      <c r="B6616" s="356">
        <v>881</v>
      </c>
      <c r="C6616" s="356" t="s">
        <v>499</v>
      </c>
      <c r="D6616" s="356">
        <v>8815259</v>
      </c>
      <c r="E6616" s="356" t="s">
        <v>6311</v>
      </c>
      <c r="F6616" s="356"/>
      <c r="G6616" s="355">
        <v>8623.75</v>
      </c>
    </row>
    <row r="6617" spans="1:7" hidden="1" x14ac:dyDescent="0.3">
      <c r="A6617" s="356">
        <v>115300</v>
      </c>
      <c r="B6617" s="356">
        <v>881</v>
      </c>
      <c r="C6617" s="356" t="s">
        <v>499</v>
      </c>
      <c r="D6617" s="356">
        <v>8815260</v>
      </c>
      <c r="E6617" s="356" t="s">
        <v>6310</v>
      </c>
      <c r="F6617" s="356"/>
      <c r="G6617" s="355">
        <v>6722.5</v>
      </c>
    </row>
    <row r="6618" spans="1:7" hidden="1" x14ac:dyDescent="0.3">
      <c r="A6618" s="356">
        <v>115301</v>
      </c>
      <c r="B6618" s="356">
        <v>881</v>
      </c>
      <c r="C6618" s="356" t="s">
        <v>499</v>
      </c>
      <c r="D6618" s="356">
        <v>8815261</v>
      </c>
      <c r="E6618" s="356" t="s">
        <v>6309</v>
      </c>
      <c r="F6618" s="356"/>
      <c r="G6618" s="355">
        <v>9062.5</v>
      </c>
    </row>
    <row r="6619" spans="1:7" hidden="1" x14ac:dyDescent="0.3">
      <c r="A6619" s="356">
        <v>115305</v>
      </c>
      <c r="B6619" s="356">
        <v>881</v>
      </c>
      <c r="C6619" s="356" t="s">
        <v>499</v>
      </c>
      <c r="D6619" s="356">
        <v>8815265</v>
      </c>
      <c r="E6619" s="356" t="s">
        <v>6308</v>
      </c>
      <c r="F6619" s="356"/>
      <c r="G6619" s="355">
        <v>6576.25</v>
      </c>
    </row>
    <row r="6620" spans="1:7" hidden="1" x14ac:dyDescent="0.3">
      <c r="A6620" s="356">
        <v>115307</v>
      </c>
      <c r="B6620" s="356">
        <v>881</v>
      </c>
      <c r="C6620" s="356" t="s">
        <v>499</v>
      </c>
      <c r="D6620" s="356">
        <v>8815267</v>
      </c>
      <c r="E6620" s="356" t="s">
        <v>6307</v>
      </c>
      <c r="F6620" s="356" t="s">
        <v>294</v>
      </c>
      <c r="G6620" s="355">
        <v>7539.75</v>
      </c>
    </row>
    <row r="6621" spans="1:7" hidden="1" x14ac:dyDescent="0.3">
      <c r="A6621" s="356">
        <v>115309</v>
      </c>
      <c r="B6621" s="356">
        <v>881</v>
      </c>
      <c r="C6621" s="356" t="s">
        <v>499</v>
      </c>
      <c r="D6621" s="356">
        <v>8815269</v>
      </c>
      <c r="E6621" s="356" t="s">
        <v>6306</v>
      </c>
      <c r="F6621" s="356"/>
      <c r="G6621" s="355">
        <v>9168.25</v>
      </c>
    </row>
    <row r="6622" spans="1:7" hidden="1" x14ac:dyDescent="0.3">
      <c r="A6622" s="356">
        <v>115310</v>
      </c>
      <c r="B6622" s="356">
        <v>881</v>
      </c>
      <c r="C6622" s="356" t="s">
        <v>499</v>
      </c>
      <c r="D6622" s="356">
        <v>8815270</v>
      </c>
      <c r="E6622" s="356" t="s">
        <v>6305</v>
      </c>
      <c r="F6622" s="356"/>
      <c r="G6622" s="355">
        <v>6610</v>
      </c>
    </row>
    <row r="6623" spans="1:7" hidden="1" x14ac:dyDescent="0.3">
      <c r="A6623" s="356">
        <v>115311</v>
      </c>
      <c r="B6623" s="356">
        <v>881</v>
      </c>
      <c r="C6623" s="356" t="s">
        <v>499</v>
      </c>
      <c r="D6623" s="356">
        <v>8815271</v>
      </c>
      <c r="E6623" s="356" t="s">
        <v>6304</v>
      </c>
      <c r="F6623" s="356"/>
      <c r="G6623" s="355">
        <v>8738.39</v>
      </c>
    </row>
    <row r="6624" spans="1:7" hidden="1" x14ac:dyDescent="0.3">
      <c r="A6624" s="356">
        <v>115312</v>
      </c>
      <c r="B6624" s="356">
        <v>881</v>
      </c>
      <c r="C6624" s="356" t="s">
        <v>499</v>
      </c>
      <c r="D6624" s="356">
        <v>8815272</v>
      </c>
      <c r="E6624" s="356" t="s">
        <v>6303</v>
      </c>
      <c r="F6624" s="356"/>
      <c r="G6624" s="355">
        <v>8128.75</v>
      </c>
    </row>
    <row r="6625" spans="1:7" hidden="1" x14ac:dyDescent="0.3">
      <c r="A6625" s="356">
        <v>115313</v>
      </c>
      <c r="B6625" s="356">
        <v>882</v>
      </c>
      <c r="C6625" s="356" t="s">
        <v>798</v>
      </c>
      <c r="D6625" s="356">
        <v>8825273</v>
      </c>
      <c r="E6625" s="356" t="s">
        <v>6302</v>
      </c>
      <c r="F6625" s="356"/>
      <c r="G6625" s="355">
        <v>11526.25</v>
      </c>
    </row>
    <row r="6626" spans="1:7" hidden="1" x14ac:dyDescent="0.3">
      <c r="A6626" s="356">
        <v>115314</v>
      </c>
      <c r="B6626" s="356">
        <v>881</v>
      </c>
      <c r="C6626" s="356" t="s">
        <v>499</v>
      </c>
      <c r="D6626" s="356">
        <v>8815274</v>
      </c>
      <c r="E6626" s="356" t="s">
        <v>6301</v>
      </c>
      <c r="F6626" s="356"/>
      <c r="G6626" s="355">
        <v>7449.7</v>
      </c>
    </row>
    <row r="6627" spans="1:7" hidden="1" x14ac:dyDescent="0.3">
      <c r="A6627" s="356">
        <v>115322</v>
      </c>
      <c r="B6627" s="356">
        <v>881</v>
      </c>
      <c r="C6627" s="356" t="s">
        <v>499</v>
      </c>
      <c r="D6627" s="356">
        <v>8815406</v>
      </c>
      <c r="E6627" s="356" t="s">
        <v>6300</v>
      </c>
      <c r="F6627" s="356"/>
      <c r="G6627" s="355">
        <v>27653.119999999999</v>
      </c>
    </row>
    <row r="6628" spans="1:7" hidden="1" x14ac:dyDescent="0.3">
      <c r="A6628" s="356">
        <v>115382</v>
      </c>
      <c r="B6628" s="356">
        <v>881</v>
      </c>
      <c r="C6628" s="356" t="s">
        <v>499</v>
      </c>
      <c r="D6628" s="356">
        <v>8815466</v>
      </c>
      <c r="E6628" s="356" t="s">
        <v>6299</v>
      </c>
      <c r="F6628" s="356" t="s">
        <v>294</v>
      </c>
      <c r="G6628" s="355">
        <v>20011.73</v>
      </c>
    </row>
    <row r="6629" spans="1:7" hidden="1" x14ac:dyDescent="0.3">
      <c r="A6629" s="356">
        <v>115450</v>
      </c>
      <c r="B6629" s="356">
        <v>881</v>
      </c>
      <c r="C6629" s="356" t="s">
        <v>499</v>
      </c>
      <c r="D6629" s="356">
        <v>8817022</v>
      </c>
      <c r="E6629" s="356" t="s">
        <v>6298</v>
      </c>
      <c r="F6629" s="356"/>
      <c r="G6629" s="355">
        <v>5788.75</v>
      </c>
    </row>
    <row r="6630" spans="1:7" hidden="1" x14ac:dyDescent="0.3">
      <c r="A6630" s="356">
        <v>115457</v>
      </c>
      <c r="B6630" s="356">
        <v>881</v>
      </c>
      <c r="C6630" s="356" t="s">
        <v>499</v>
      </c>
      <c r="D6630" s="356">
        <v>8817036</v>
      </c>
      <c r="E6630" s="356" t="s">
        <v>6297</v>
      </c>
      <c r="F6630" s="356"/>
      <c r="G6630" s="355">
        <v>9130</v>
      </c>
    </row>
    <row r="6631" spans="1:7" hidden="1" x14ac:dyDescent="0.3">
      <c r="A6631" s="356">
        <v>115464</v>
      </c>
      <c r="B6631" s="356">
        <v>881</v>
      </c>
      <c r="C6631" s="356" t="s">
        <v>499</v>
      </c>
      <c r="D6631" s="356">
        <v>8817048</v>
      </c>
      <c r="E6631" s="356" t="s">
        <v>6296</v>
      </c>
      <c r="F6631" s="356"/>
      <c r="G6631" s="355">
        <v>11863.75</v>
      </c>
    </row>
    <row r="6632" spans="1:7" hidden="1" x14ac:dyDescent="0.3">
      <c r="A6632" s="356">
        <v>115469</v>
      </c>
      <c r="B6632" s="356">
        <v>881</v>
      </c>
      <c r="C6632" s="356" t="s">
        <v>499</v>
      </c>
      <c r="D6632" s="356">
        <v>8817054</v>
      </c>
      <c r="E6632" s="356" t="s">
        <v>5655</v>
      </c>
      <c r="F6632" s="356"/>
      <c r="G6632" s="355">
        <v>11317</v>
      </c>
    </row>
    <row r="6633" spans="1:7" hidden="1" x14ac:dyDescent="0.3">
      <c r="A6633" s="356">
        <v>115471</v>
      </c>
      <c r="B6633" s="356">
        <v>881</v>
      </c>
      <c r="C6633" s="356" t="s">
        <v>499</v>
      </c>
      <c r="D6633" s="356">
        <v>8817060</v>
      </c>
      <c r="E6633" s="356" t="s">
        <v>6295</v>
      </c>
      <c r="F6633" s="356"/>
      <c r="G6633" s="355">
        <v>8536</v>
      </c>
    </row>
    <row r="6634" spans="1:7" hidden="1" x14ac:dyDescent="0.3">
      <c r="A6634" s="356">
        <v>115475</v>
      </c>
      <c r="B6634" s="356">
        <v>881</v>
      </c>
      <c r="C6634" s="356" t="s">
        <v>499</v>
      </c>
      <c r="D6634" s="356">
        <v>8817069</v>
      </c>
      <c r="E6634" s="356" t="s">
        <v>6294</v>
      </c>
      <c r="F6634" s="356"/>
      <c r="G6634" s="355">
        <v>9589</v>
      </c>
    </row>
    <row r="6635" spans="1:7" hidden="1" x14ac:dyDescent="0.3">
      <c r="A6635" s="356">
        <v>115481</v>
      </c>
      <c r="B6635" s="356">
        <v>916</v>
      </c>
      <c r="C6635" s="356" t="s">
        <v>488</v>
      </c>
      <c r="D6635" s="356">
        <v>9162000</v>
      </c>
      <c r="E6635" s="356" t="s">
        <v>6293</v>
      </c>
      <c r="F6635" s="356"/>
      <c r="G6635" s="355">
        <v>8308.75</v>
      </c>
    </row>
    <row r="6636" spans="1:7" hidden="1" x14ac:dyDescent="0.3">
      <c r="A6636" s="356">
        <v>115482</v>
      </c>
      <c r="B6636" s="356">
        <v>916</v>
      </c>
      <c r="C6636" s="356" t="s">
        <v>488</v>
      </c>
      <c r="D6636" s="356">
        <v>9162002</v>
      </c>
      <c r="E6636" s="356" t="s">
        <v>6292</v>
      </c>
      <c r="F6636" s="356"/>
      <c r="G6636" s="355">
        <v>7442.5</v>
      </c>
    </row>
    <row r="6637" spans="1:7" hidden="1" x14ac:dyDescent="0.3">
      <c r="A6637" s="356">
        <v>115483</v>
      </c>
      <c r="B6637" s="356">
        <v>916</v>
      </c>
      <c r="C6637" s="356" t="s">
        <v>488</v>
      </c>
      <c r="D6637" s="356">
        <v>9162004</v>
      </c>
      <c r="E6637" s="356" t="s">
        <v>4025</v>
      </c>
      <c r="F6637" s="356"/>
      <c r="G6637" s="355">
        <v>9017.5</v>
      </c>
    </row>
    <row r="6638" spans="1:7" hidden="1" x14ac:dyDescent="0.3">
      <c r="A6638" s="356">
        <v>115484</v>
      </c>
      <c r="B6638" s="356">
        <v>916</v>
      </c>
      <c r="C6638" s="356" t="s">
        <v>488</v>
      </c>
      <c r="D6638" s="356">
        <v>9162005</v>
      </c>
      <c r="E6638" s="356" t="s">
        <v>6291</v>
      </c>
      <c r="F6638" s="356"/>
      <c r="G6638" s="355">
        <v>5676.25</v>
      </c>
    </row>
    <row r="6639" spans="1:7" hidden="1" x14ac:dyDescent="0.3">
      <c r="A6639" s="356">
        <v>115486</v>
      </c>
      <c r="B6639" s="356">
        <v>916</v>
      </c>
      <c r="C6639" s="356" t="s">
        <v>488</v>
      </c>
      <c r="D6639" s="356">
        <v>9162008</v>
      </c>
      <c r="E6639" s="356" t="s">
        <v>6290</v>
      </c>
      <c r="F6639" s="356"/>
      <c r="G6639" s="355">
        <v>10311.25</v>
      </c>
    </row>
    <row r="6640" spans="1:7" hidden="1" x14ac:dyDescent="0.3">
      <c r="A6640" s="356">
        <v>115487</v>
      </c>
      <c r="B6640" s="356">
        <v>916</v>
      </c>
      <c r="C6640" s="356" t="s">
        <v>488</v>
      </c>
      <c r="D6640" s="356">
        <v>9162013</v>
      </c>
      <c r="E6640" s="356" t="s">
        <v>6289</v>
      </c>
      <c r="F6640" s="356"/>
      <c r="G6640" s="355">
        <v>11053.75</v>
      </c>
    </row>
    <row r="6641" spans="1:7" hidden="1" x14ac:dyDescent="0.3">
      <c r="A6641" s="356">
        <v>115491</v>
      </c>
      <c r="B6641" s="356">
        <v>916</v>
      </c>
      <c r="C6641" s="356" t="s">
        <v>488</v>
      </c>
      <c r="D6641" s="356">
        <v>9162025</v>
      </c>
      <c r="E6641" s="356" t="s">
        <v>6288</v>
      </c>
      <c r="F6641" s="356"/>
      <c r="G6641" s="355">
        <v>6902.5</v>
      </c>
    </row>
    <row r="6642" spans="1:7" hidden="1" x14ac:dyDescent="0.3">
      <c r="A6642" s="356">
        <v>115492</v>
      </c>
      <c r="B6642" s="356">
        <v>916</v>
      </c>
      <c r="C6642" s="356" t="s">
        <v>488</v>
      </c>
      <c r="D6642" s="356">
        <v>9162026</v>
      </c>
      <c r="E6642" s="356" t="s">
        <v>6287</v>
      </c>
      <c r="F6642" s="356"/>
      <c r="G6642" s="355">
        <v>7611.25</v>
      </c>
    </row>
    <row r="6643" spans="1:7" hidden="1" x14ac:dyDescent="0.3">
      <c r="A6643" s="356">
        <v>115494</v>
      </c>
      <c r="B6643" s="356">
        <v>916</v>
      </c>
      <c r="C6643" s="356" t="s">
        <v>488</v>
      </c>
      <c r="D6643" s="356">
        <v>9162028</v>
      </c>
      <c r="E6643" s="356" t="s">
        <v>6286</v>
      </c>
      <c r="F6643" s="356"/>
      <c r="G6643" s="355">
        <v>6306.25</v>
      </c>
    </row>
    <row r="6644" spans="1:7" hidden="1" x14ac:dyDescent="0.3">
      <c r="A6644" s="356">
        <v>115495</v>
      </c>
      <c r="B6644" s="356">
        <v>916</v>
      </c>
      <c r="C6644" s="356" t="s">
        <v>488</v>
      </c>
      <c r="D6644" s="356">
        <v>9162030</v>
      </c>
      <c r="E6644" s="356" t="s">
        <v>6285</v>
      </c>
      <c r="F6644" s="356"/>
      <c r="G6644" s="355">
        <v>8038.75</v>
      </c>
    </row>
    <row r="6645" spans="1:7" hidden="1" x14ac:dyDescent="0.3">
      <c r="A6645" s="356">
        <v>115496</v>
      </c>
      <c r="B6645" s="356">
        <v>916</v>
      </c>
      <c r="C6645" s="356" t="s">
        <v>488</v>
      </c>
      <c r="D6645" s="356">
        <v>9162031</v>
      </c>
      <c r="E6645" s="356" t="s">
        <v>6284</v>
      </c>
      <c r="F6645" s="356"/>
      <c r="G6645" s="355">
        <v>9355</v>
      </c>
    </row>
    <row r="6646" spans="1:7" hidden="1" x14ac:dyDescent="0.3">
      <c r="A6646" s="356">
        <v>115498</v>
      </c>
      <c r="B6646" s="356">
        <v>916</v>
      </c>
      <c r="C6646" s="356" t="s">
        <v>488</v>
      </c>
      <c r="D6646" s="356">
        <v>9162033</v>
      </c>
      <c r="E6646" s="356" t="s">
        <v>6283</v>
      </c>
      <c r="F6646" s="356"/>
      <c r="G6646" s="355">
        <v>8050</v>
      </c>
    </row>
    <row r="6647" spans="1:7" hidden="1" x14ac:dyDescent="0.3">
      <c r="A6647" s="356">
        <v>115499</v>
      </c>
      <c r="B6647" s="356">
        <v>916</v>
      </c>
      <c r="C6647" s="356" t="s">
        <v>488</v>
      </c>
      <c r="D6647" s="356">
        <v>9162034</v>
      </c>
      <c r="E6647" s="356" t="s">
        <v>6282</v>
      </c>
      <c r="F6647" s="356"/>
      <c r="G6647" s="355">
        <v>7048.75</v>
      </c>
    </row>
    <row r="6648" spans="1:7" hidden="1" x14ac:dyDescent="0.3">
      <c r="A6648" s="356">
        <v>115500</v>
      </c>
      <c r="B6648" s="356">
        <v>916</v>
      </c>
      <c r="C6648" s="356" t="s">
        <v>488</v>
      </c>
      <c r="D6648" s="356">
        <v>9162040</v>
      </c>
      <c r="E6648" s="356" t="s">
        <v>6281</v>
      </c>
      <c r="F6648" s="356"/>
      <c r="G6648" s="355">
        <v>5462.5</v>
      </c>
    </row>
    <row r="6649" spans="1:7" hidden="1" x14ac:dyDescent="0.3">
      <c r="A6649" s="356">
        <v>115501</v>
      </c>
      <c r="B6649" s="356">
        <v>916</v>
      </c>
      <c r="C6649" s="356" t="s">
        <v>488</v>
      </c>
      <c r="D6649" s="356">
        <v>9162041</v>
      </c>
      <c r="E6649" s="356" t="s">
        <v>6280</v>
      </c>
      <c r="F6649" s="356"/>
      <c r="G6649" s="355">
        <v>5158.75</v>
      </c>
    </row>
    <row r="6650" spans="1:7" hidden="1" x14ac:dyDescent="0.3">
      <c r="A6650" s="356">
        <v>115502</v>
      </c>
      <c r="B6650" s="356">
        <v>916</v>
      </c>
      <c r="C6650" s="356" t="s">
        <v>488</v>
      </c>
      <c r="D6650" s="356">
        <v>9162042</v>
      </c>
      <c r="E6650" s="356" t="s">
        <v>6279</v>
      </c>
      <c r="F6650" s="356"/>
      <c r="G6650" s="355">
        <v>5102.5</v>
      </c>
    </row>
    <row r="6651" spans="1:7" hidden="1" x14ac:dyDescent="0.3">
      <c r="A6651" s="356">
        <v>115504</v>
      </c>
      <c r="B6651" s="356">
        <v>916</v>
      </c>
      <c r="C6651" s="356" t="s">
        <v>488</v>
      </c>
      <c r="D6651" s="356">
        <v>9162044</v>
      </c>
      <c r="E6651" s="356" t="s">
        <v>6278</v>
      </c>
      <c r="F6651" s="356"/>
      <c r="G6651" s="355">
        <v>4585</v>
      </c>
    </row>
    <row r="6652" spans="1:7" hidden="1" x14ac:dyDescent="0.3">
      <c r="A6652" s="356">
        <v>115505</v>
      </c>
      <c r="B6652" s="356">
        <v>916</v>
      </c>
      <c r="C6652" s="356" t="s">
        <v>488</v>
      </c>
      <c r="D6652" s="356">
        <v>9162045</v>
      </c>
      <c r="E6652" s="356" t="s">
        <v>6277</v>
      </c>
      <c r="F6652" s="356"/>
      <c r="G6652" s="355">
        <v>4720</v>
      </c>
    </row>
    <row r="6653" spans="1:7" hidden="1" x14ac:dyDescent="0.3">
      <c r="A6653" s="356">
        <v>115507</v>
      </c>
      <c r="B6653" s="356">
        <v>916</v>
      </c>
      <c r="C6653" s="356" t="s">
        <v>488</v>
      </c>
      <c r="D6653" s="356">
        <v>9162047</v>
      </c>
      <c r="E6653" s="356" t="s">
        <v>6276</v>
      </c>
      <c r="F6653" s="356"/>
      <c r="G6653" s="355">
        <v>4855</v>
      </c>
    </row>
    <row r="6654" spans="1:7" hidden="1" x14ac:dyDescent="0.3">
      <c r="A6654" s="356">
        <v>115509</v>
      </c>
      <c r="B6654" s="356">
        <v>916</v>
      </c>
      <c r="C6654" s="356" t="s">
        <v>488</v>
      </c>
      <c r="D6654" s="356">
        <v>9162050</v>
      </c>
      <c r="E6654" s="356" t="s">
        <v>6275</v>
      </c>
      <c r="F6654" s="356"/>
      <c r="G6654" s="355">
        <v>6250</v>
      </c>
    </row>
    <row r="6655" spans="1:7" hidden="1" x14ac:dyDescent="0.3">
      <c r="A6655" s="356">
        <v>115510</v>
      </c>
      <c r="B6655" s="356">
        <v>916</v>
      </c>
      <c r="C6655" s="356" t="s">
        <v>488</v>
      </c>
      <c r="D6655" s="356">
        <v>9162051</v>
      </c>
      <c r="E6655" s="356" t="s">
        <v>6274</v>
      </c>
      <c r="F6655" s="356"/>
      <c r="G6655" s="355">
        <v>4596.25</v>
      </c>
    </row>
    <row r="6656" spans="1:7" hidden="1" x14ac:dyDescent="0.3">
      <c r="A6656" s="356">
        <v>115511</v>
      </c>
      <c r="B6656" s="356">
        <v>916</v>
      </c>
      <c r="C6656" s="356" t="s">
        <v>488</v>
      </c>
      <c r="D6656" s="356">
        <v>9162052</v>
      </c>
      <c r="E6656" s="356" t="s">
        <v>6273</v>
      </c>
      <c r="F6656" s="356"/>
      <c r="G6656" s="355">
        <v>5923.75</v>
      </c>
    </row>
    <row r="6657" spans="1:7" hidden="1" x14ac:dyDescent="0.3">
      <c r="A6657" s="356">
        <v>115512</v>
      </c>
      <c r="B6657" s="356">
        <v>916</v>
      </c>
      <c r="C6657" s="356" t="s">
        <v>488</v>
      </c>
      <c r="D6657" s="356">
        <v>9162053</v>
      </c>
      <c r="E6657" s="356" t="s">
        <v>6272</v>
      </c>
      <c r="F6657" s="356"/>
      <c r="G6657" s="355">
        <v>6711.25</v>
      </c>
    </row>
    <row r="6658" spans="1:7" hidden="1" x14ac:dyDescent="0.3">
      <c r="A6658" s="356">
        <v>115515</v>
      </c>
      <c r="B6658" s="356">
        <v>916</v>
      </c>
      <c r="C6658" s="356" t="s">
        <v>488</v>
      </c>
      <c r="D6658" s="356">
        <v>9162056</v>
      </c>
      <c r="E6658" s="356" t="s">
        <v>6271</v>
      </c>
      <c r="F6658" s="356"/>
      <c r="G6658" s="355">
        <v>5215</v>
      </c>
    </row>
    <row r="6659" spans="1:7" hidden="1" x14ac:dyDescent="0.3">
      <c r="A6659" s="356">
        <v>115519</v>
      </c>
      <c r="B6659" s="356">
        <v>916</v>
      </c>
      <c r="C6659" s="356" t="s">
        <v>488</v>
      </c>
      <c r="D6659" s="356">
        <v>9162064</v>
      </c>
      <c r="E6659" s="356" t="s">
        <v>6270</v>
      </c>
      <c r="F6659" s="356"/>
      <c r="G6659" s="355">
        <v>5316.25</v>
      </c>
    </row>
    <row r="6660" spans="1:7" hidden="1" x14ac:dyDescent="0.3">
      <c r="A6660" s="356">
        <v>115520</v>
      </c>
      <c r="B6660" s="356">
        <v>916</v>
      </c>
      <c r="C6660" s="356" t="s">
        <v>488</v>
      </c>
      <c r="D6660" s="356">
        <v>9162065</v>
      </c>
      <c r="E6660" s="356" t="s">
        <v>6269</v>
      </c>
      <c r="F6660" s="356"/>
      <c r="G6660" s="355">
        <v>7375</v>
      </c>
    </row>
    <row r="6661" spans="1:7" hidden="1" x14ac:dyDescent="0.3">
      <c r="A6661" s="356">
        <v>115521</v>
      </c>
      <c r="B6661" s="356">
        <v>916</v>
      </c>
      <c r="C6661" s="356" t="s">
        <v>488</v>
      </c>
      <c r="D6661" s="356">
        <v>9162066</v>
      </c>
      <c r="E6661" s="356" t="s">
        <v>6268</v>
      </c>
      <c r="F6661" s="356"/>
      <c r="G6661" s="355">
        <v>4888.75</v>
      </c>
    </row>
    <row r="6662" spans="1:7" hidden="1" x14ac:dyDescent="0.3">
      <c r="A6662" s="356">
        <v>115522</v>
      </c>
      <c r="B6662" s="356">
        <v>916</v>
      </c>
      <c r="C6662" s="356" t="s">
        <v>488</v>
      </c>
      <c r="D6662" s="356">
        <v>9162067</v>
      </c>
      <c r="E6662" s="356" t="s">
        <v>6267</v>
      </c>
      <c r="F6662" s="356"/>
      <c r="G6662" s="355">
        <v>5338.75</v>
      </c>
    </row>
    <row r="6663" spans="1:7" hidden="1" x14ac:dyDescent="0.3">
      <c r="A6663" s="356">
        <v>115523</v>
      </c>
      <c r="B6663" s="356">
        <v>916</v>
      </c>
      <c r="C6663" s="356" t="s">
        <v>488</v>
      </c>
      <c r="D6663" s="356">
        <v>9162068</v>
      </c>
      <c r="E6663" s="356" t="s">
        <v>6266</v>
      </c>
      <c r="F6663" s="356"/>
      <c r="G6663" s="355">
        <v>5563.75</v>
      </c>
    </row>
    <row r="6664" spans="1:7" hidden="1" x14ac:dyDescent="0.3">
      <c r="A6664" s="356">
        <v>115525</v>
      </c>
      <c r="B6664" s="356">
        <v>916</v>
      </c>
      <c r="C6664" s="356" t="s">
        <v>488</v>
      </c>
      <c r="D6664" s="356">
        <v>9162070</v>
      </c>
      <c r="E6664" s="356" t="s">
        <v>6265</v>
      </c>
      <c r="F6664" s="356"/>
      <c r="G6664" s="355">
        <v>6632.5</v>
      </c>
    </row>
    <row r="6665" spans="1:7" hidden="1" x14ac:dyDescent="0.3">
      <c r="A6665" s="356">
        <v>115526</v>
      </c>
      <c r="B6665" s="356">
        <v>916</v>
      </c>
      <c r="C6665" s="356" t="s">
        <v>488</v>
      </c>
      <c r="D6665" s="356">
        <v>9162072</v>
      </c>
      <c r="E6665" s="356" t="s">
        <v>6264</v>
      </c>
      <c r="F6665" s="356"/>
      <c r="G6665" s="355">
        <v>5260</v>
      </c>
    </row>
    <row r="6666" spans="1:7" hidden="1" x14ac:dyDescent="0.3">
      <c r="A6666" s="356">
        <v>115529</v>
      </c>
      <c r="B6666" s="356">
        <v>916</v>
      </c>
      <c r="C6666" s="356" t="s">
        <v>488</v>
      </c>
      <c r="D6666" s="356">
        <v>9162075</v>
      </c>
      <c r="E6666" s="356" t="s">
        <v>2304</v>
      </c>
      <c r="F6666" s="356"/>
      <c r="G6666" s="355">
        <v>5305</v>
      </c>
    </row>
    <row r="6667" spans="1:7" hidden="1" x14ac:dyDescent="0.3">
      <c r="A6667" s="356">
        <v>115531</v>
      </c>
      <c r="B6667" s="356">
        <v>916</v>
      </c>
      <c r="C6667" s="356" t="s">
        <v>488</v>
      </c>
      <c r="D6667" s="356">
        <v>9162077</v>
      </c>
      <c r="E6667" s="356" t="s">
        <v>6263</v>
      </c>
      <c r="F6667" s="356"/>
      <c r="G6667" s="355">
        <v>5473.75</v>
      </c>
    </row>
    <row r="6668" spans="1:7" hidden="1" x14ac:dyDescent="0.3">
      <c r="A6668" s="356">
        <v>115533</v>
      </c>
      <c r="B6668" s="356">
        <v>916</v>
      </c>
      <c r="C6668" s="356" t="s">
        <v>488</v>
      </c>
      <c r="D6668" s="356">
        <v>9162081</v>
      </c>
      <c r="E6668" s="356" t="s">
        <v>6262</v>
      </c>
      <c r="F6668" s="356"/>
      <c r="G6668" s="355">
        <v>5440</v>
      </c>
    </row>
    <row r="6669" spans="1:7" hidden="1" x14ac:dyDescent="0.3">
      <c r="A6669" s="356">
        <v>115534</v>
      </c>
      <c r="B6669" s="356">
        <v>916</v>
      </c>
      <c r="C6669" s="356" t="s">
        <v>488</v>
      </c>
      <c r="D6669" s="356">
        <v>9162084</v>
      </c>
      <c r="E6669" s="356" t="s">
        <v>6261</v>
      </c>
      <c r="F6669" s="356"/>
      <c r="G6669" s="355">
        <v>4663.75</v>
      </c>
    </row>
    <row r="6670" spans="1:7" hidden="1" x14ac:dyDescent="0.3">
      <c r="A6670" s="356">
        <v>115535</v>
      </c>
      <c r="B6670" s="356">
        <v>916</v>
      </c>
      <c r="C6670" s="356" t="s">
        <v>488</v>
      </c>
      <c r="D6670" s="356">
        <v>9162085</v>
      </c>
      <c r="E6670" s="356" t="s">
        <v>6260</v>
      </c>
      <c r="F6670" s="356"/>
      <c r="G6670" s="355">
        <v>4641.25</v>
      </c>
    </row>
    <row r="6671" spans="1:7" hidden="1" x14ac:dyDescent="0.3">
      <c r="A6671" s="356">
        <v>115536</v>
      </c>
      <c r="B6671" s="356">
        <v>916</v>
      </c>
      <c r="C6671" s="356" t="s">
        <v>488</v>
      </c>
      <c r="D6671" s="356">
        <v>9162086</v>
      </c>
      <c r="E6671" s="356" t="s">
        <v>6259</v>
      </c>
      <c r="F6671" s="356"/>
      <c r="G6671" s="355">
        <v>5383.75</v>
      </c>
    </row>
    <row r="6672" spans="1:7" hidden="1" x14ac:dyDescent="0.3">
      <c r="A6672" s="356">
        <v>115538</v>
      </c>
      <c r="B6672" s="356">
        <v>916</v>
      </c>
      <c r="C6672" s="356" t="s">
        <v>488</v>
      </c>
      <c r="D6672" s="356">
        <v>9162089</v>
      </c>
      <c r="E6672" s="356" t="s">
        <v>6258</v>
      </c>
      <c r="F6672" s="356"/>
      <c r="G6672" s="355">
        <v>5170</v>
      </c>
    </row>
    <row r="6673" spans="1:7" hidden="1" x14ac:dyDescent="0.3">
      <c r="A6673" s="356">
        <v>115539</v>
      </c>
      <c r="B6673" s="356">
        <v>916</v>
      </c>
      <c r="C6673" s="356" t="s">
        <v>488</v>
      </c>
      <c r="D6673" s="356">
        <v>9162090</v>
      </c>
      <c r="E6673" s="356" t="s">
        <v>6257</v>
      </c>
      <c r="F6673" s="356"/>
      <c r="G6673" s="355">
        <v>5867.5</v>
      </c>
    </row>
    <row r="6674" spans="1:7" hidden="1" x14ac:dyDescent="0.3">
      <c r="A6674" s="356">
        <v>115540</v>
      </c>
      <c r="B6674" s="356">
        <v>916</v>
      </c>
      <c r="C6674" s="356" t="s">
        <v>488</v>
      </c>
      <c r="D6674" s="356">
        <v>9162091</v>
      </c>
      <c r="E6674" s="356" t="s">
        <v>6256</v>
      </c>
      <c r="F6674" s="356"/>
      <c r="G6674" s="355">
        <v>5451.25</v>
      </c>
    </row>
    <row r="6675" spans="1:7" hidden="1" x14ac:dyDescent="0.3">
      <c r="A6675" s="356">
        <v>115541</v>
      </c>
      <c r="B6675" s="356">
        <v>916</v>
      </c>
      <c r="C6675" s="356" t="s">
        <v>488</v>
      </c>
      <c r="D6675" s="356">
        <v>9162094</v>
      </c>
      <c r="E6675" s="356" t="s">
        <v>6255</v>
      </c>
      <c r="F6675" s="356"/>
      <c r="G6675" s="355">
        <v>6812.5</v>
      </c>
    </row>
    <row r="6676" spans="1:7" hidden="1" x14ac:dyDescent="0.3">
      <c r="A6676" s="356">
        <v>115543</v>
      </c>
      <c r="B6676" s="356">
        <v>916</v>
      </c>
      <c r="C6676" s="356" t="s">
        <v>488</v>
      </c>
      <c r="D6676" s="356">
        <v>9162097</v>
      </c>
      <c r="E6676" s="356" t="s">
        <v>6254</v>
      </c>
      <c r="F6676" s="356"/>
      <c r="G6676" s="355">
        <v>5271.25</v>
      </c>
    </row>
    <row r="6677" spans="1:7" hidden="1" x14ac:dyDescent="0.3">
      <c r="A6677" s="356">
        <v>115544</v>
      </c>
      <c r="B6677" s="356">
        <v>916</v>
      </c>
      <c r="C6677" s="356" t="s">
        <v>488</v>
      </c>
      <c r="D6677" s="356">
        <v>9162098</v>
      </c>
      <c r="E6677" s="356" t="s">
        <v>6253</v>
      </c>
      <c r="F6677" s="356"/>
      <c r="G6677" s="355">
        <v>5518.75</v>
      </c>
    </row>
    <row r="6678" spans="1:7" hidden="1" x14ac:dyDescent="0.3">
      <c r="A6678" s="356">
        <v>115545</v>
      </c>
      <c r="B6678" s="356">
        <v>916</v>
      </c>
      <c r="C6678" s="356" t="s">
        <v>488</v>
      </c>
      <c r="D6678" s="356">
        <v>9162099</v>
      </c>
      <c r="E6678" s="356" t="s">
        <v>6252</v>
      </c>
      <c r="F6678" s="356"/>
      <c r="G6678" s="355">
        <v>5271.25</v>
      </c>
    </row>
    <row r="6679" spans="1:7" hidden="1" x14ac:dyDescent="0.3">
      <c r="A6679" s="356">
        <v>115547</v>
      </c>
      <c r="B6679" s="356">
        <v>916</v>
      </c>
      <c r="C6679" s="356" t="s">
        <v>488</v>
      </c>
      <c r="D6679" s="356">
        <v>9162101</v>
      </c>
      <c r="E6679" s="356" t="s">
        <v>6251</v>
      </c>
      <c r="F6679" s="356"/>
      <c r="G6679" s="355">
        <v>5192.5</v>
      </c>
    </row>
    <row r="6680" spans="1:7" hidden="1" x14ac:dyDescent="0.3">
      <c r="A6680" s="356">
        <v>115548</v>
      </c>
      <c r="B6680" s="356">
        <v>916</v>
      </c>
      <c r="C6680" s="356" t="s">
        <v>488</v>
      </c>
      <c r="D6680" s="356">
        <v>9162102</v>
      </c>
      <c r="E6680" s="356" t="s">
        <v>6250</v>
      </c>
      <c r="F6680" s="356"/>
      <c r="G6680" s="355">
        <v>4551.25</v>
      </c>
    </row>
    <row r="6681" spans="1:7" hidden="1" x14ac:dyDescent="0.3">
      <c r="A6681" s="356">
        <v>115549</v>
      </c>
      <c r="B6681" s="356">
        <v>916</v>
      </c>
      <c r="C6681" s="356" t="s">
        <v>488</v>
      </c>
      <c r="D6681" s="356">
        <v>9162103</v>
      </c>
      <c r="E6681" s="356" t="s">
        <v>1204</v>
      </c>
      <c r="F6681" s="356"/>
      <c r="G6681" s="355">
        <v>5980</v>
      </c>
    </row>
    <row r="6682" spans="1:7" hidden="1" x14ac:dyDescent="0.3">
      <c r="A6682" s="356">
        <v>115550</v>
      </c>
      <c r="B6682" s="356">
        <v>916</v>
      </c>
      <c r="C6682" s="356" t="s">
        <v>488</v>
      </c>
      <c r="D6682" s="356">
        <v>9162105</v>
      </c>
      <c r="E6682" s="356" t="s">
        <v>6249</v>
      </c>
      <c r="F6682" s="356"/>
      <c r="G6682" s="355">
        <v>6655</v>
      </c>
    </row>
    <row r="6683" spans="1:7" hidden="1" x14ac:dyDescent="0.3">
      <c r="A6683" s="356">
        <v>115551</v>
      </c>
      <c r="B6683" s="356">
        <v>916</v>
      </c>
      <c r="C6683" s="356" t="s">
        <v>488</v>
      </c>
      <c r="D6683" s="356">
        <v>9162106</v>
      </c>
      <c r="E6683" s="356" t="s">
        <v>6248</v>
      </c>
      <c r="F6683" s="356"/>
      <c r="G6683" s="355">
        <v>5912.5</v>
      </c>
    </row>
    <row r="6684" spans="1:7" hidden="1" x14ac:dyDescent="0.3">
      <c r="A6684" s="356">
        <v>115552</v>
      </c>
      <c r="B6684" s="356">
        <v>916</v>
      </c>
      <c r="C6684" s="356" t="s">
        <v>488</v>
      </c>
      <c r="D6684" s="356">
        <v>9162107</v>
      </c>
      <c r="E6684" s="356" t="s">
        <v>6247</v>
      </c>
      <c r="F6684" s="356"/>
      <c r="G6684" s="355">
        <v>5552.5</v>
      </c>
    </row>
    <row r="6685" spans="1:7" hidden="1" x14ac:dyDescent="0.3">
      <c r="A6685" s="356">
        <v>115553</v>
      </c>
      <c r="B6685" s="356">
        <v>916</v>
      </c>
      <c r="C6685" s="356" t="s">
        <v>488</v>
      </c>
      <c r="D6685" s="356">
        <v>9162108</v>
      </c>
      <c r="E6685" s="356" t="s">
        <v>6246</v>
      </c>
      <c r="F6685" s="356"/>
      <c r="G6685" s="355">
        <v>4652.5</v>
      </c>
    </row>
    <row r="6686" spans="1:7" hidden="1" x14ac:dyDescent="0.3">
      <c r="A6686" s="356">
        <v>115554</v>
      </c>
      <c r="B6686" s="356">
        <v>916</v>
      </c>
      <c r="C6686" s="356" t="s">
        <v>488</v>
      </c>
      <c r="D6686" s="356">
        <v>9162109</v>
      </c>
      <c r="E6686" s="356" t="s">
        <v>6245</v>
      </c>
      <c r="F6686" s="356"/>
      <c r="G6686" s="355">
        <v>4967.5</v>
      </c>
    </row>
    <row r="6687" spans="1:7" hidden="1" x14ac:dyDescent="0.3">
      <c r="A6687" s="356">
        <v>115555</v>
      </c>
      <c r="B6687" s="356">
        <v>916</v>
      </c>
      <c r="C6687" s="356" t="s">
        <v>488</v>
      </c>
      <c r="D6687" s="356">
        <v>9162110</v>
      </c>
      <c r="E6687" s="356" t="s">
        <v>6244</v>
      </c>
      <c r="F6687" s="356"/>
      <c r="G6687" s="355">
        <v>5507.5</v>
      </c>
    </row>
    <row r="6688" spans="1:7" hidden="1" x14ac:dyDescent="0.3">
      <c r="A6688" s="356">
        <v>115559</v>
      </c>
      <c r="B6688" s="356">
        <v>916</v>
      </c>
      <c r="C6688" s="356" t="s">
        <v>488</v>
      </c>
      <c r="D6688" s="356">
        <v>9162114</v>
      </c>
      <c r="E6688" s="356" t="s">
        <v>6243</v>
      </c>
      <c r="F6688" s="356"/>
      <c r="G6688" s="355">
        <v>5968.75</v>
      </c>
    </row>
    <row r="6689" spans="1:7" hidden="1" x14ac:dyDescent="0.3">
      <c r="A6689" s="356">
        <v>115560</v>
      </c>
      <c r="B6689" s="356">
        <v>916</v>
      </c>
      <c r="C6689" s="356" t="s">
        <v>488</v>
      </c>
      <c r="D6689" s="356">
        <v>9162116</v>
      </c>
      <c r="E6689" s="356" t="s">
        <v>6242</v>
      </c>
      <c r="F6689" s="356"/>
      <c r="G6689" s="355">
        <v>6002.5</v>
      </c>
    </row>
    <row r="6690" spans="1:7" hidden="1" x14ac:dyDescent="0.3">
      <c r="A6690" s="356">
        <v>115561</v>
      </c>
      <c r="B6690" s="356">
        <v>916</v>
      </c>
      <c r="C6690" s="356" t="s">
        <v>488</v>
      </c>
      <c r="D6690" s="356">
        <v>9162117</v>
      </c>
      <c r="E6690" s="356" t="s">
        <v>6241</v>
      </c>
      <c r="F6690" s="356"/>
      <c r="G6690" s="355">
        <v>6306.25</v>
      </c>
    </row>
    <row r="6691" spans="1:7" hidden="1" x14ac:dyDescent="0.3">
      <c r="A6691" s="356">
        <v>115562</v>
      </c>
      <c r="B6691" s="356">
        <v>916</v>
      </c>
      <c r="C6691" s="356" t="s">
        <v>488</v>
      </c>
      <c r="D6691" s="356">
        <v>9162118</v>
      </c>
      <c r="E6691" s="356" t="s">
        <v>6240</v>
      </c>
      <c r="F6691" s="356"/>
      <c r="G6691" s="355">
        <v>5698.75</v>
      </c>
    </row>
    <row r="6692" spans="1:7" hidden="1" x14ac:dyDescent="0.3">
      <c r="A6692" s="356">
        <v>115563</v>
      </c>
      <c r="B6692" s="356">
        <v>916</v>
      </c>
      <c r="C6692" s="356" t="s">
        <v>488</v>
      </c>
      <c r="D6692" s="356">
        <v>9162119</v>
      </c>
      <c r="E6692" s="356" t="s">
        <v>6239</v>
      </c>
      <c r="F6692" s="356"/>
      <c r="G6692" s="355">
        <v>5687.5</v>
      </c>
    </row>
    <row r="6693" spans="1:7" hidden="1" x14ac:dyDescent="0.3">
      <c r="A6693" s="356">
        <v>115564</v>
      </c>
      <c r="B6693" s="356">
        <v>916</v>
      </c>
      <c r="C6693" s="356" t="s">
        <v>488</v>
      </c>
      <c r="D6693" s="356">
        <v>9162122</v>
      </c>
      <c r="E6693" s="356" t="s">
        <v>6238</v>
      </c>
      <c r="F6693" s="356"/>
      <c r="G6693" s="355">
        <v>6283.75</v>
      </c>
    </row>
    <row r="6694" spans="1:7" hidden="1" x14ac:dyDescent="0.3">
      <c r="A6694" s="356">
        <v>115565</v>
      </c>
      <c r="B6694" s="356">
        <v>916</v>
      </c>
      <c r="C6694" s="356" t="s">
        <v>488</v>
      </c>
      <c r="D6694" s="356">
        <v>9162123</v>
      </c>
      <c r="E6694" s="356" t="s">
        <v>6237</v>
      </c>
      <c r="F6694" s="356"/>
      <c r="G6694" s="355">
        <v>6328.75</v>
      </c>
    </row>
    <row r="6695" spans="1:7" hidden="1" x14ac:dyDescent="0.3">
      <c r="A6695" s="356">
        <v>115568</v>
      </c>
      <c r="B6695" s="356">
        <v>916</v>
      </c>
      <c r="C6695" s="356" t="s">
        <v>488</v>
      </c>
      <c r="D6695" s="356">
        <v>9162130</v>
      </c>
      <c r="E6695" s="356" t="s">
        <v>2555</v>
      </c>
      <c r="F6695" s="356"/>
      <c r="G6695" s="355">
        <v>5642.5</v>
      </c>
    </row>
    <row r="6696" spans="1:7" hidden="1" x14ac:dyDescent="0.3">
      <c r="A6696" s="356">
        <v>115569</v>
      </c>
      <c r="B6696" s="356">
        <v>916</v>
      </c>
      <c r="C6696" s="356" t="s">
        <v>488</v>
      </c>
      <c r="D6696" s="356">
        <v>9162132</v>
      </c>
      <c r="E6696" s="356" t="s">
        <v>5991</v>
      </c>
      <c r="F6696" s="356"/>
      <c r="G6696" s="355">
        <v>6295</v>
      </c>
    </row>
    <row r="6697" spans="1:7" hidden="1" x14ac:dyDescent="0.3">
      <c r="A6697" s="356">
        <v>115570</v>
      </c>
      <c r="B6697" s="356">
        <v>916</v>
      </c>
      <c r="C6697" s="356" t="s">
        <v>488</v>
      </c>
      <c r="D6697" s="356">
        <v>9162134</v>
      </c>
      <c r="E6697" s="356" t="s">
        <v>6236</v>
      </c>
      <c r="F6697" s="356"/>
      <c r="G6697" s="355">
        <v>5935</v>
      </c>
    </row>
    <row r="6698" spans="1:7" hidden="1" x14ac:dyDescent="0.3">
      <c r="A6698" s="356">
        <v>115572</v>
      </c>
      <c r="B6698" s="356">
        <v>916</v>
      </c>
      <c r="C6698" s="356" t="s">
        <v>488</v>
      </c>
      <c r="D6698" s="356">
        <v>9162136</v>
      </c>
      <c r="E6698" s="356" t="s">
        <v>6235</v>
      </c>
      <c r="F6698" s="356"/>
      <c r="G6698" s="355">
        <v>6981.25</v>
      </c>
    </row>
    <row r="6699" spans="1:7" hidden="1" x14ac:dyDescent="0.3">
      <c r="A6699" s="356">
        <v>115573</v>
      </c>
      <c r="B6699" s="356">
        <v>916</v>
      </c>
      <c r="C6699" s="356" t="s">
        <v>488</v>
      </c>
      <c r="D6699" s="356">
        <v>9162137</v>
      </c>
      <c r="E6699" s="356" t="s">
        <v>6234</v>
      </c>
      <c r="F6699" s="356"/>
      <c r="G6699" s="355">
        <v>5890</v>
      </c>
    </row>
    <row r="6700" spans="1:7" hidden="1" x14ac:dyDescent="0.3">
      <c r="A6700" s="356">
        <v>115574</v>
      </c>
      <c r="B6700" s="356">
        <v>916</v>
      </c>
      <c r="C6700" s="356" t="s">
        <v>488</v>
      </c>
      <c r="D6700" s="356">
        <v>9162138</v>
      </c>
      <c r="E6700" s="356" t="s">
        <v>6233</v>
      </c>
      <c r="F6700" s="356"/>
      <c r="G6700" s="355">
        <v>5530</v>
      </c>
    </row>
    <row r="6701" spans="1:7" hidden="1" x14ac:dyDescent="0.3">
      <c r="A6701" s="356">
        <v>115576</v>
      </c>
      <c r="B6701" s="356">
        <v>916</v>
      </c>
      <c r="C6701" s="356" t="s">
        <v>488</v>
      </c>
      <c r="D6701" s="356">
        <v>9162141</v>
      </c>
      <c r="E6701" s="356" t="s">
        <v>6232</v>
      </c>
      <c r="F6701" s="356"/>
      <c r="G6701" s="355">
        <v>8691.25</v>
      </c>
    </row>
    <row r="6702" spans="1:7" hidden="1" x14ac:dyDescent="0.3">
      <c r="A6702" s="356">
        <v>115577</v>
      </c>
      <c r="B6702" s="356">
        <v>916</v>
      </c>
      <c r="C6702" s="356" t="s">
        <v>488</v>
      </c>
      <c r="D6702" s="356">
        <v>9162142</v>
      </c>
      <c r="E6702" s="356" t="s">
        <v>6231</v>
      </c>
      <c r="F6702" s="356"/>
      <c r="G6702" s="355">
        <v>6340</v>
      </c>
    </row>
    <row r="6703" spans="1:7" hidden="1" x14ac:dyDescent="0.3">
      <c r="A6703" s="356">
        <v>115578</v>
      </c>
      <c r="B6703" s="356">
        <v>916</v>
      </c>
      <c r="C6703" s="356" t="s">
        <v>488</v>
      </c>
      <c r="D6703" s="356">
        <v>9162143</v>
      </c>
      <c r="E6703" s="356" t="s">
        <v>6230</v>
      </c>
      <c r="F6703" s="356"/>
      <c r="G6703" s="355">
        <v>6351.25</v>
      </c>
    </row>
    <row r="6704" spans="1:7" hidden="1" x14ac:dyDescent="0.3">
      <c r="A6704" s="356">
        <v>115580</v>
      </c>
      <c r="B6704" s="356">
        <v>916</v>
      </c>
      <c r="C6704" s="356" t="s">
        <v>488</v>
      </c>
      <c r="D6704" s="356">
        <v>9162145</v>
      </c>
      <c r="E6704" s="356" t="s">
        <v>6229</v>
      </c>
      <c r="F6704" s="356"/>
      <c r="G6704" s="355">
        <v>5395</v>
      </c>
    </row>
    <row r="6705" spans="1:7" hidden="1" x14ac:dyDescent="0.3">
      <c r="A6705" s="356">
        <v>115581</v>
      </c>
      <c r="B6705" s="356">
        <v>916</v>
      </c>
      <c r="C6705" s="356" t="s">
        <v>488</v>
      </c>
      <c r="D6705" s="356">
        <v>9162146</v>
      </c>
      <c r="E6705" s="356" t="s">
        <v>6228</v>
      </c>
      <c r="F6705" s="356"/>
      <c r="G6705" s="355">
        <v>6047.5</v>
      </c>
    </row>
    <row r="6706" spans="1:7" hidden="1" x14ac:dyDescent="0.3">
      <c r="A6706" s="356">
        <v>115582</v>
      </c>
      <c r="B6706" s="356">
        <v>916</v>
      </c>
      <c r="C6706" s="356" t="s">
        <v>488</v>
      </c>
      <c r="D6706" s="356">
        <v>9162147</v>
      </c>
      <c r="E6706" s="356" t="s">
        <v>6227</v>
      </c>
      <c r="F6706" s="356"/>
      <c r="G6706" s="355">
        <v>8612.5</v>
      </c>
    </row>
    <row r="6707" spans="1:7" hidden="1" x14ac:dyDescent="0.3">
      <c r="A6707" s="356">
        <v>115585</v>
      </c>
      <c r="B6707" s="356">
        <v>916</v>
      </c>
      <c r="C6707" s="356" t="s">
        <v>488</v>
      </c>
      <c r="D6707" s="356">
        <v>9162150</v>
      </c>
      <c r="E6707" s="356" t="s">
        <v>6226</v>
      </c>
      <c r="F6707" s="356"/>
      <c r="G6707" s="355">
        <v>6216.25</v>
      </c>
    </row>
    <row r="6708" spans="1:7" hidden="1" x14ac:dyDescent="0.3">
      <c r="A6708" s="356">
        <v>115586</v>
      </c>
      <c r="B6708" s="356">
        <v>916</v>
      </c>
      <c r="C6708" s="356" t="s">
        <v>488</v>
      </c>
      <c r="D6708" s="356">
        <v>9162151</v>
      </c>
      <c r="E6708" s="356" t="s">
        <v>6225</v>
      </c>
      <c r="F6708" s="356"/>
      <c r="G6708" s="355">
        <v>6655</v>
      </c>
    </row>
    <row r="6709" spans="1:7" hidden="1" x14ac:dyDescent="0.3">
      <c r="A6709" s="356">
        <v>115590</v>
      </c>
      <c r="B6709" s="356">
        <v>916</v>
      </c>
      <c r="C6709" s="356" t="s">
        <v>488</v>
      </c>
      <c r="D6709" s="356">
        <v>9162155</v>
      </c>
      <c r="E6709" s="356" t="s">
        <v>6224</v>
      </c>
      <c r="F6709" s="356"/>
      <c r="G6709" s="355">
        <v>8432.5</v>
      </c>
    </row>
    <row r="6710" spans="1:7" hidden="1" x14ac:dyDescent="0.3">
      <c r="A6710" s="356">
        <v>115594</v>
      </c>
      <c r="B6710" s="356">
        <v>916</v>
      </c>
      <c r="C6710" s="356" t="s">
        <v>488</v>
      </c>
      <c r="D6710" s="356">
        <v>9162160</v>
      </c>
      <c r="E6710" s="356" t="s">
        <v>6223</v>
      </c>
      <c r="F6710" s="356"/>
      <c r="G6710" s="355">
        <v>9692.5</v>
      </c>
    </row>
    <row r="6711" spans="1:7" hidden="1" x14ac:dyDescent="0.3">
      <c r="A6711" s="356">
        <v>115598</v>
      </c>
      <c r="B6711" s="356">
        <v>916</v>
      </c>
      <c r="C6711" s="356" t="s">
        <v>488</v>
      </c>
      <c r="D6711" s="356">
        <v>9162165</v>
      </c>
      <c r="E6711" s="356" t="s">
        <v>6222</v>
      </c>
      <c r="F6711" s="356"/>
      <c r="G6711" s="355">
        <v>6002.5</v>
      </c>
    </row>
    <row r="6712" spans="1:7" hidden="1" x14ac:dyDescent="0.3">
      <c r="A6712" s="356">
        <v>115600</v>
      </c>
      <c r="B6712" s="356">
        <v>916</v>
      </c>
      <c r="C6712" s="356" t="s">
        <v>488</v>
      </c>
      <c r="D6712" s="356">
        <v>9162171</v>
      </c>
      <c r="E6712" s="356" t="s">
        <v>6221</v>
      </c>
      <c r="F6712" s="356"/>
      <c r="G6712" s="355">
        <v>8680</v>
      </c>
    </row>
    <row r="6713" spans="1:7" hidden="1" x14ac:dyDescent="0.3">
      <c r="A6713" s="356">
        <v>115601</v>
      </c>
      <c r="B6713" s="356">
        <v>916</v>
      </c>
      <c r="C6713" s="356" t="s">
        <v>488</v>
      </c>
      <c r="D6713" s="356">
        <v>9162172</v>
      </c>
      <c r="E6713" s="356" t="s">
        <v>6220</v>
      </c>
      <c r="F6713" s="356"/>
      <c r="G6713" s="355">
        <v>9051.25</v>
      </c>
    </row>
    <row r="6714" spans="1:7" hidden="1" x14ac:dyDescent="0.3">
      <c r="A6714" s="356">
        <v>115602</v>
      </c>
      <c r="B6714" s="356">
        <v>916</v>
      </c>
      <c r="C6714" s="356" t="s">
        <v>488</v>
      </c>
      <c r="D6714" s="356">
        <v>9162173</v>
      </c>
      <c r="E6714" s="356" t="s">
        <v>6219</v>
      </c>
      <c r="F6714" s="356"/>
      <c r="G6714" s="355">
        <v>6407.5</v>
      </c>
    </row>
    <row r="6715" spans="1:7" hidden="1" x14ac:dyDescent="0.3">
      <c r="A6715" s="356">
        <v>115603</v>
      </c>
      <c r="B6715" s="356">
        <v>916</v>
      </c>
      <c r="C6715" s="356" t="s">
        <v>488</v>
      </c>
      <c r="D6715" s="356">
        <v>9162175</v>
      </c>
      <c r="E6715" s="356" t="s">
        <v>6218</v>
      </c>
      <c r="F6715" s="356"/>
      <c r="G6715" s="355">
        <v>7048.75</v>
      </c>
    </row>
    <row r="6716" spans="1:7" hidden="1" x14ac:dyDescent="0.3">
      <c r="A6716" s="356">
        <v>115605</v>
      </c>
      <c r="B6716" s="356">
        <v>916</v>
      </c>
      <c r="C6716" s="356" t="s">
        <v>488</v>
      </c>
      <c r="D6716" s="356">
        <v>9163004</v>
      </c>
      <c r="E6716" s="356" t="s">
        <v>6217</v>
      </c>
      <c r="F6716" s="356"/>
      <c r="G6716" s="355">
        <v>6272.5</v>
      </c>
    </row>
    <row r="6717" spans="1:7" hidden="1" x14ac:dyDescent="0.3">
      <c r="A6717" s="356">
        <v>115606</v>
      </c>
      <c r="B6717" s="356">
        <v>916</v>
      </c>
      <c r="C6717" s="356" t="s">
        <v>488</v>
      </c>
      <c r="D6717" s="356">
        <v>9163006</v>
      </c>
      <c r="E6717" s="356" t="s">
        <v>6216</v>
      </c>
      <c r="F6717" s="356"/>
      <c r="G6717" s="355">
        <v>5653.75</v>
      </c>
    </row>
    <row r="6718" spans="1:7" hidden="1" x14ac:dyDescent="0.3">
      <c r="A6718" s="356">
        <v>115607</v>
      </c>
      <c r="B6718" s="356">
        <v>916</v>
      </c>
      <c r="C6718" s="356" t="s">
        <v>488</v>
      </c>
      <c r="D6718" s="356">
        <v>9163010</v>
      </c>
      <c r="E6718" s="356" t="s">
        <v>6215</v>
      </c>
      <c r="F6718" s="356"/>
      <c r="G6718" s="355">
        <v>10930</v>
      </c>
    </row>
    <row r="6719" spans="1:7" hidden="1" x14ac:dyDescent="0.3">
      <c r="A6719" s="356">
        <v>115608</v>
      </c>
      <c r="B6719" s="356">
        <v>916</v>
      </c>
      <c r="C6719" s="356" t="s">
        <v>488</v>
      </c>
      <c r="D6719" s="356">
        <v>9163011</v>
      </c>
      <c r="E6719" s="356" t="s">
        <v>6214</v>
      </c>
      <c r="F6719" s="356"/>
      <c r="G6719" s="355">
        <v>6351.25</v>
      </c>
    </row>
    <row r="6720" spans="1:7" hidden="1" x14ac:dyDescent="0.3">
      <c r="A6720" s="356">
        <v>115609</v>
      </c>
      <c r="B6720" s="356">
        <v>916</v>
      </c>
      <c r="C6720" s="356" t="s">
        <v>488</v>
      </c>
      <c r="D6720" s="356">
        <v>9163017</v>
      </c>
      <c r="E6720" s="356" t="s">
        <v>6213</v>
      </c>
      <c r="F6720" s="356"/>
      <c r="G6720" s="355">
        <v>4978.75</v>
      </c>
    </row>
    <row r="6721" spans="1:7" hidden="1" x14ac:dyDescent="0.3">
      <c r="A6721" s="356">
        <v>115610</v>
      </c>
      <c r="B6721" s="356">
        <v>916</v>
      </c>
      <c r="C6721" s="356" t="s">
        <v>488</v>
      </c>
      <c r="D6721" s="356">
        <v>9163018</v>
      </c>
      <c r="E6721" s="356" t="s">
        <v>6212</v>
      </c>
      <c r="F6721" s="356"/>
      <c r="G6721" s="355">
        <v>4765</v>
      </c>
    </row>
    <row r="6722" spans="1:7" hidden="1" x14ac:dyDescent="0.3">
      <c r="A6722" s="356">
        <v>115612</v>
      </c>
      <c r="B6722" s="356">
        <v>916</v>
      </c>
      <c r="C6722" s="356" t="s">
        <v>488</v>
      </c>
      <c r="D6722" s="356">
        <v>9163020</v>
      </c>
      <c r="E6722" s="356" t="s">
        <v>6211</v>
      </c>
      <c r="F6722" s="356"/>
      <c r="G6722" s="355">
        <v>4776.25</v>
      </c>
    </row>
    <row r="6723" spans="1:7" hidden="1" x14ac:dyDescent="0.3">
      <c r="A6723" s="356">
        <v>115614</v>
      </c>
      <c r="B6723" s="356">
        <v>916</v>
      </c>
      <c r="C6723" s="356" t="s">
        <v>488</v>
      </c>
      <c r="D6723" s="356">
        <v>9163024</v>
      </c>
      <c r="E6723" s="356" t="s">
        <v>6210</v>
      </c>
      <c r="F6723" s="356"/>
      <c r="G6723" s="355">
        <v>6058.75</v>
      </c>
    </row>
    <row r="6724" spans="1:7" hidden="1" x14ac:dyDescent="0.3">
      <c r="A6724" s="356">
        <v>115615</v>
      </c>
      <c r="B6724" s="356">
        <v>916</v>
      </c>
      <c r="C6724" s="356" t="s">
        <v>488</v>
      </c>
      <c r="D6724" s="356">
        <v>9163025</v>
      </c>
      <c r="E6724" s="356" t="s">
        <v>6209</v>
      </c>
      <c r="F6724" s="356"/>
      <c r="G6724" s="355">
        <v>6340</v>
      </c>
    </row>
    <row r="6725" spans="1:7" hidden="1" x14ac:dyDescent="0.3">
      <c r="A6725" s="356">
        <v>115617</v>
      </c>
      <c r="B6725" s="356">
        <v>916</v>
      </c>
      <c r="C6725" s="356" t="s">
        <v>488</v>
      </c>
      <c r="D6725" s="356">
        <v>9163027</v>
      </c>
      <c r="E6725" s="356" t="s">
        <v>6208</v>
      </c>
      <c r="F6725" s="356"/>
      <c r="G6725" s="355">
        <v>4821.25</v>
      </c>
    </row>
    <row r="6726" spans="1:7" hidden="1" x14ac:dyDescent="0.3">
      <c r="A6726" s="356">
        <v>115619</v>
      </c>
      <c r="B6726" s="356">
        <v>916</v>
      </c>
      <c r="C6726" s="356" t="s">
        <v>488</v>
      </c>
      <c r="D6726" s="356">
        <v>9163030</v>
      </c>
      <c r="E6726" s="356" t="s">
        <v>6207</v>
      </c>
      <c r="F6726" s="356"/>
      <c r="G6726" s="355">
        <v>4877.5</v>
      </c>
    </row>
    <row r="6727" spans="1:7" hidden="1" x14ac:dyDescent="0.3">
      <c r="A6727" s="356">
        <v>115621</v>
      </c>
      <c r="B6727" s="356">
        <v>916</v>
      </c>
      <c r="C6727" s="356" t="s">
        <v>488</v>
      </c>
      <c r="D6727" s="356">
        <v>9163034</v>
      </c>
      <c r="E6727" s="356" t="s">
        <v>6206</v>
      </c>
      <c r="F6727" s="356"/>
      <c r="G6727" s="355">
        <v>4720</v>
      </c>
    </row>
    <row r="6728" spans="1:7" hidden="1" x14ac:dyDescent="0.3">
      <c r="A6728" s="356">
        <v>115622</v>
      </c>
      <c r="B6728" s="356">
        <v>916</v>
      </c>
      <c r="C6728" s="356" t="s">
        <v>488</v>
      </c>
      <c r="D6728" s="356">
        <v>9163035</v>
      </c>
      <c r="E6728" s="356" t="s">
        <v>6205</v>
      </c>
      <c r="F6728" s="356"/>
      <c r="G6728" s="355">
        <v>6925</v>
      </c>
    </row>
    <row r="6729" spans="1:7" hidden="1" x14ac:dyDescent="0.3">
      <c r="A6729" s="356">
        <v>115626</v>
      </c>
      <c r="B6729" s="356">
        <v>916</v>
      </c>
      <c r="C6729" s="356" t="s">
        <v>488</v>
      </c>
      <c r="D6729" s="356">
        <v>9163039</v>
      </c>
      <c r="E6729" s="356" t="s">
        <v>6204</v>
      </c>
      <c r="F6729" s="356"/>
      <c r="G6729" s="355">
        <v>5125</v>
      </c>
    </row>
    <row r="6730" spans="1:7" hidden="1" x14ac:dyDescent="0.3">
      <c r="A6730" s="356">
        <v>115628</v>
      </c>
      <c r="B6730" s="356">
        <v>916</v>
      </c>
      <c r="C6730" s="356" t="s">
        <v>488</v>
      </c>
      <c r="D6730" s="356">
        <v>9163041</v>
      </c>
      <c r="E6730" s="356" t="s">
        <v>6203</v>
      </c>
      <c r="F6730" s="356"/>
      <c r="G6730" s="355">
        <v>4945</v>
      </c>
    </row>
    <row r="6731" spans="1:7" hidden="1" x14ac:dyDescent="0.3">
      <c r="A6731" s="356">
        <v>115629</v>
      </c>
      <c r="B6731" s="356">
        <v>916</v>
      </c>
      <c r="C6731" s="356" t="s">
        <v>488</v>
      </c>
      <c r="D6731" s="356">
        <v>9163042</v>
      </c>
      <c r="E6731" s="356" t="s">
        <v>6202</v>
      </c>
      <c r="F6731" s="356"/>
      <c r="G6731" s="355">
        <v>5057.5</v>
      </c>
    </row>
    <row r="6732" spans="1:7" hidden="1" x14ac:dyDescent="0.3">
      <c r="A6732" s="356">
        <v>115631</v>
      </c>
      <c r="B6732" s="356">
        <v>916</v>
      </c>
      <c r="C6732" s="356" t="s">
        <v>488</v>
      </c>
      <c r="D6732" s="356">
        <v>9163044</v>
      </c>
      <c r="E6732" s="356" t="s">
        <v>6201</v>
      </c>
      <c r="F6732" s="356"/>
      <c r="G6732" s="355">
        <v>5170</v>
      </c>
    </row>
    <row r="6733" spans="1:7" hidden="1" x14ac:dyDescent="0.3">
      <c r="A6733" s="356">
        <v>115632</v>
      </c>
      <c r="B6733" s="356">
        <v>916</v>
      </c>
      <c r="C6733" s="356" t="s">
        <v>488</v>
      </c>
      <c r="D6733" s="356">
        <v>9163045</v>
      </c>
      <c r="E6733" s="356" t="s">
        <v>6200</v>
      </c>
      <c r="F6733" s="356"/>
      <c r="G6733" s="355">
        <v>4540</v>
      </c>
    </row>
    <row r="6734" spans="1:7" hidden="1" x14ac:dyDescent="0.3">
      <c r="A6734" s="356">
        <v>115635</v>
      </c>
      <c r="B6734" s="356">
        <v>916</v>
      </c>
      <c r="C6734" s="356" t="s">
        <v>488</v>
      </c>
      <c r="D6734" s="356">
        <v>9163048</v>
      </c>
      <c r="E6734" s="356" t="s">
        <v>6199</v>
      </c>
      <c r="F6734" s="356"/>
      <c r="G6734" s="355">
        <v>6385</v>
      </c>
    </row>
    <row r="6735" spans="1:7" hidden="1" x14ac:dyDescent="0.3">
      <c r="A6735" s="356">
        <v>115636</v>
      </c>
      <c r="B6735" s="356">
        <v>916</v>
      </c>
      <c r="C6735" s="356" t="s">
        <v>488</v>
      </c>
      <c r="D6735" s="356">
        <v>9163050</v>
      </c>
      <c r="E6735" s="356" t="s">
        <v>6198</v>
      </c>
      <c r="F6735" s="356"/>
      <c r="G6735" s="355">
        <v>5203.75</v>
      </c>
    </row>
    <row r="6736" spans="1:7" hidden="1" x14ac:dyDescent="0.3">
      <c r="A6736" s="356">
        <v>115637</v>
      </c>
      <c r="B6736" s="356">
        <v>916</v>
      </c>
      <c r="C6736" s="356" t="s">
        <v>488</v>
      </c>
      <c r="D6736" s="356">
        <v>9163052</v>
      </c>
      <c r="E6736" s="356" t="s">
        <v>6197</v>
      </c>
      <c r="F6736" s="356"/>
      <c r="G6736" s="355">
        <v>6126.25</v>
      </c>
    </row>
    <row r="6737" spans="1:7" hidden="1" x14ac:dyDescent="0.3">
      <c r="A6737" s="356">
        <v>115638</v>
      </c>
      <c r="B6737" s="356">
        <v>916</v>
      </c>
      <c r="C6737" s="356" t="s">
        <v>488</v>
      </c>
      <c r="D6737" s="356">
        <v>9163053</v>
      </c>
      <c r="E6737" s="356" t="s">
        <v>6196</v>
      </c>
      <c r="F6737" s="356"/>
      <c r="G6737" s="355">
        <v>4450</v>
      </c>
    </row>
    <row r="6738" spans="1:7" hidden="1" x14ac:dyDescent="0.3">
      <c r="A6738" s="356">
        <v>115639</v>
      </c>
      <c r="B6738" s="356">
        <v>916</v>
      </c>
      <c r="C6738" s="356" t="s">
        <v>488</v>
      </c>
      <c r="D6738" s="356">
        <v>9163054</v>
      </c>
      <c r="E6738" s="356" t="s">
        <v>6195</v>
      </c>
      <c r="F6738" s="356"/>
      <c r="G6738" s="355">
        <v>4303.75</v>
      </c>
    </row>
    <row r="6739" spans="1:7" hidden="1" x14ac:dyDescent="0.3">
      <c r="A6739" s="356">
        <v>115641</v>
      </c>
      <c r="B6739" s="356">
        <v>916</v>
      </c>
      <c r="C6739" s="356" t="s">
        <v>488</v>
      </c>
      <c r="D6739" s="356">
        <v>9163056</v>
      </c>
      <c r="E6739" s="356" t="s">
        <v>6194</v>
      </c>
      <c r="F6739" s="356"/>
      <c r="G6739" s="355">
        <v>5597.5</v>
      </c>
    </row>
    <row r="6740" spans="1:7" hidden="1" x14ac:dyDescent="0.3">
      <c r="A6740" s="356">
        <v>115642</v>
      </c>
      <c r="B6740" s="356">
        <v>916</v>
      </c>
      <c r="C6740" s="356" t="s">
        <v>488</v>
      </c>
      <c r="D6740" s="356">
        <v>9163057</v>
      </c>
      <c r="E6740" s="356" t="s">
        <v>6193</v>
      </c>
      <c r="F6740" s="356"/>
      <c r="G6740" s="355">
        <v>5665</v>
      </c>
    </row>
    <row r="6741" spans="1:7" hidden="1" x14ac:dyDescent="0.3">
      <c r="A6741" s="356">
        <v>115643</v>
      </c>
      <c r="B6741" s="356">
        <v>916</v>
      </c>
      <c r="C6741" s="356" t="s">
        <v>488</v>
      </c>
      <c r="D6741" s="356">
        <v>9163060</v>
      </c>
      <c r="E6741" s="356" t="s">
        <v>6192</v>
      </c>
      <c r="F6741" s="356"/>
      <c r="G6741" s="355">
        <v>4483.75</v>
      </c>
    </row>
    <row r="6742" spans="1:7" hidden="1" x14ac:dyDescent="0.3">
      <c r="A6742" s="356">
        <v>115645</v>
      </c>
      <c r="B6742" s="356">
        <v>916</v>
      </c>
      <c r="C6742" s="356" t="s">
        <v>488</v>
      </c>
      <c r="D6742" s="356">
        <v>9163063</v>
      </c>
      <c r="E6742" s="356" t="s">
        <v>6191</v>
      </c>
      <c r="F6742" s="356"/>
      <c r="G6742" s="355">
        <v>4922.5</v>
      </c>
    </row>
    <row r="6743" spans="1:7" hidden="1" x14ac:dyDescent="0.3">
      <c r="A6743" s="356">
        <v>115647</v>
      </c>
      <c r="B6743" s="356">
        <v>916</v>
      </c>
      <c r="C6743" s="356" t="s">
        <v>488</v>
      </c>
      <c r="D6743" s="356">
        <v>9163065</v>
      </c>
      <c r="E6743" s="356" t="s">
        <v>6190</v>
      </c>
      <c r="F6743" s="356"/>
      <c r="G6743" s="355">
        <v>5102.5</v>
      </c>
    </row>
    <row r="6744" spans="1:7" hidden="1" x14ac:dyDescent="0.3">
      <c r="A6744" s="356">
        <v>115648</v>
      </c>
      <c r="B6744" s="356">
        <v>916</v>
      </c>
      <c r="C6744" s="356" t="s">
        <v>488</v>
      </c>
      <c r="D6744" s="356">
        <v>9163067</v>
      </c>
      <c r="E6744" s="356" t="s">
        <v>6189</v>
      </c>
      <c r="F6744" s="356"/>
      <c r="G6744" s="355">
        <v>4607.5</v>
      </c>
    </row>
    <row r="6745" spans="1:7" hidden="1" x14ac:dyDescent="0.3">
      <c r="A6745" s="356">
        <v>115649</v>
      </c>
      <c r="B6745" s="356">
        <v>916</v>
      </c>
      <c r="C6745" s="356" t="s">
        <v>488</v>
      </c>
      <c r="D6745" s="356">
        <v>9163068</v>
      </c>
      <c r="E6745" s="356" t="s">
        <v>6188</v>
      </c>
      <c r="F6745" s="356"/>
      <c r="G6745" s="355">
        <v>5698.75</v>
      </c>
    </row>
    <row r="6746" spans="1:7" hidden="1" x14ac:dyDescent="0.3">
      <c r="A6746" s="356">
        <v>115650</v>
      </c>
      <c r="B6746" s="356">
        <v>916</v>
      </c>
      <c r="C6746" s="356" t="s">
        <v>488</v>
      </c>
      <c r="D6746" s="356">
        <v>9163069</v>
      </c>
      <c r="E6746" s="356" t="s">
        <v>6187</v>
      </c>
      <c r="F6746" s="356"/>
      <c r="G6746" s="355">
        <v>7251.25</v>
      </c>
    </row>
    <row r="6747" spans="1:7" hidden="1" x14ac:dyDescent="0.3">
      <c r="A6747" s="356">
        <v>115651</v>
      </c>
      <c r="B6747" s="356">
        <v>916</v>
      </c>
      <c r="C6747" s="356" t="s">
        <v>488</v>
      </c>
      <c r="D6747" s="356">
        <v>9163070</v>
      </c>
      <c r="E6747" s="356" t="s">
        <v>6186</v>
      </c>
      <c r="F6747" s="356"/>
      <c r="G6747" s="355">
        <v>4573.75</v>
      </c>
    </row>
    <row r="6748" spans="1:7" hidden="1" x14ac:dyDescent="0.3">
      <c r="A6748" s="356">
        <v>115652</v>
      </c>
      <c r="B6748" s="356">
        <v>916</v>
      </c>
      <c r="C6748" s="356" t="s">
        <v>488</v>
      </c>
      <c r="D6748" s="356">
        <v>9163071</v>
      </c>
      <c r="E6748" s="356" t="s">
        <v>6185</v>
      </c>
      <c r="F6748" s="356"/>
      <c r="G6748" s="355">
        <v>4450</v>
      </c>
    </row>
    <row r="6749" spans="1:7" hidden="1" x14ac:dyDescent="0.3">
      <c r="A6749" s="356">
        <v>115653</v>
      </c>
      <c r="B6749" s="356">
        <v>916</v>
      </c>
      <c r="C6749" s="356" t="s">
        <v>488</v>
      </c>
      <c r="D6749" s="356">
        <v>9163072</v>
      </c>
      <c r="E6749" s="356" t="s">
        <v>6184</v>
      </c>
      <c r="F6749" s="356"/>
      <c r="G6749" s="355">
        <v>4933.75</v>
      </c>
    </row>
    <row r="6750" spans="1:7" hidden="1" x14ac:dyDescent="0.3">
      <c r="A6750" s="356">
        <v>115654</v>
      </c>
      <c r="B6750" s="356">
        <v>916</v>
      </c>
      <c r="C6750" s="356" t="s">
        <v>488</v>
      </c>
      <c r="D6750" s="356">
        <v>9163073</v>
      </c>
      <c r="E6750" s="356" t="s">
        <v>6183</v>
      </c>
      <c r="F6750" s="356"/>
      <c r="G6750" s="355">
        <v>8263.75</v>
      </c>
    </row>
    <row r="6751" spans="1:7" hidden="1" x14ac:dyDescent="0.3">
      <c r="A6751" s="356">
        <v>115655</v>
      </c>
      <c r="B6751" s="356">
        <v>916</v>
      </c>
      <c r="C6751" s="356" t="s">
        <v>488</v>
      </c>
      <c r="D6751" s="356">
        <v>9163074</v>
      </c>
      <c r="E6751" s="356" t="s">
        <v>6182</v>
      </c>
      <c r="F6751" s="356"/>
      <c r="G6751" s="355">
        <v>6396.25</v>
      </c>
    </row>
    <row r="6752" spans="1:7" hidden="1" x14ac:dyDescent="0.3">
      <c r="A6752" s="356">
        <v>115657</v>
      </c>
      <c r="B6752" s="356">
        <v>916</v>
      </c>
      <c r="C6752" s="356" t="s">
        <v>488</v>
      </c>
      <c r="D6752" s="356">
        <v>9163076</v>
      </c>
      <c r="E6752" s="356" t="s">
        <v>6181</v>
      </c>
      <c r="F6752" s="356"/>
      <c r="G6752" s="355">
        <v>5215</v>
      </c>
    </row>
    <row r="6753" spans="1:7" hidden="1" x14ac:dyDescent="0.3">
      <c r="A6753" s="356">
        <v>115658</v>
      </c>
      <c r="B6753" s="356">
        <v>916</v>
      </c>
      <c r="C6753" s="356" t="s">
        <v>488</v>
      </c>
      <c r="D6753" s="356">
        <v>9163077</v>
      </c>
      <c r="E6753" s="356" t="s">
        <v>6180</v>
      </c>
      <c r="F6753" s="356"/>
      <c r="G6753" s="355">
        <v>8680</v>
      </c>
    </row>
    <row r="6754" spans="1:7" hidden="1" x14ac:dyDescent="0.3">
      <c r="A6754" s="356">
        <v>115659</v>
      </c>
      <c r="B6754" s="356">
        <v>916</v>
      </c>
      <c r="C6754" s="356" t="s">
        <v>488</v>
      </c>
      <c r="D6754" s="356">
        <v>9163078</v>
      </c>
      <c r="E6754" s="356" t="s">
        <v>6179</v>
      </c>
      <c r="F6754" s="356"/>
      <c r="G6754" s="355">
        <v>5597.5</v>
      </c>
    </row>
    <row r="6755" spans="1:7" hidden="1" x14ac:dyDescent="0.3">
      <c r="A6755" s="356">
        <v>115660</v>
      </c>
      <c r="B6755" s="356">
        <v>916</v>
      </c>
      <c r="C6755" s="356" t="s">
        <v>488</v>
      </c>
      <c r="D6755" s="356">
        <v>9163080</v>
      </c>
      <c r="E6755" s="356" t="s">
        <v>6178</v>
      </c>
      <c r="F6755" s="356"/>
      <c r="G6755" s="355">
        <v>5237.5</v>
      </c>
    </row>
    <row r="6756" spans="1:7" hidden="1" x14ac:dyDescent="0.3">
      <c r="A6756" s="356">
        <v>115661</v>
      </c>
      <c r="B6756" s="356">
        <v>916</v>
      </c>
      <c r="C6756" s="356" t="s">
        <v>488</v>
      </c>
      <c r="D6756" s="356">
        <v>9163081</v>
      </c>
      <c r="E6756" s="356" t="s">
        <v>6177</v>
      </c>
      <c r="F6756" s="356"/>
      <c r="G6756" s="355">
        <v>4585</v>
      </c>
    </row>
    <row r="6757" spans="1:7" hidden="1" x14ac:dyDescent="0.3">
      <c r="A6757" s="356">
        <v>115663</v>
      </c>
      <c r="B6757" s="356">
        <v>916</v>
      </c>
      <c r="C6757" s="356" t="s">
        <v>488</v>
      </c>
      <c r="D6757" s="356">
        <v>9163086</v>
      </c>
      <c r="E6757" s="356" t="s">
        <v>6176</v>
      </c>
      <c r="F6757" s="356"/>
      <c r="G6757" s="355">
        <v>4450</v>
      </c>
    </row>
    <row r="6758" spans="1:7" hidden="1" x14ac:dyDescent="0.3">
      <c r="A6758" s="356">
        <v>115664</v>
      </c>
      <c r="B6758" s="356">
        <v>916</v>
      </c>
      <c r="C6758" s="356" t="s">
        <v>488</v>
      </c>
      <c r="D6758" s="356">
        <v>9163087</v>
      </c>
      <c r="E6758" s="356" t="s">
        <v>6175</v>
      </c>
      <c r="F6758" s="356"/>
      <c r="G6758" s="355">
        <v>4427.5</v>
      </c>
    </row>
    <row r="6759" spans="1:7" hidden="1" x14ac:dyDescent="0.3">
      <c r="A6759" s="356">
        <v>115666</v>
      </c>
      <c r="B6759" s="356">
        <v>916</v>
      </c>
      <c r="C6759" s="356" t="s">
        <v>488</v>
      </c>
      <c r="D6759" s="356">
        <v>9163093</v>
      </c>
      <c r="E6759" s="356" t="s">
        <v>5252</v>
      </c>
      <c r="F6759" s="356"/>
      <c r="G6759" s="355">
        <v>6295</v>
      </c>
    </row>
    <row r="6760" spans="1:7" hidden="1" x14ac:dyDescent="0.3">
      <c r="A6760" s="356">
        <v>115667</v>
      </c>
      <c r="B6760" s="356">
        <v>916</v>
      </c>
      <c r="C6760" s="356" t="s">
        <v>488</v>
      </c>
      <c r="D6760" s="356">
        <v>9163094</v>
      </c>
      <c r="E6760" s="356" t="s">
        <v>6174</v>
      </c>
      <c r="F6760" s="356"/>
      <c r="G6760" s="355">
        <v>9265</v>
      </c>
    </row>
    <row r="6761" spans="1:7" hidden="1" x14ac:dyDescent="0.3">
      <c r="A6761" s="356">
        <v>115669</v>
      </c>
      <c r="B6761" s="356">
        <v>916</v>
      </c>
      <c r="C6761" s="356" t="s">
        <v>488</v>
      </c>
      <c r="D6761" s="356">
        <v>9163097</v>
      </c>
      <c r="E6761" s="356" t="s">
        <v>2574</v>
      </c>
      <c r="F6761" s="356"/>
      <c r="G6761" s="355">
        <v>6216.25</v>
      </c>
    </row>
    <row r="6762" spans="1:7" hidden="1" x14ac:dyDescent="0.3">
      <c r="A6762" s="356">
        <v>115670</v>
      </c>
      <c r="B6762" s="356">
        <v>916</v>
      </c>
      <c r="C6762" s="356" t="s">
        <v>488</v>
      </c>
      <c r="D6762" s="356">
        <v>9163099</v>
      </c>
      <c r="E6762" s="356" t="s">
        <v>6173</v>
      </c>
      <c r="F6762" s="356"/>
      <c r="G6762" s="355">
        <v>4776.25</v>
      </c>
    </row>
    <row r="6763" spans="1:7" hidden="1" x14ac:dyDescent="0.3">
      <c r="A6763" s="356">
        <v>115673</v>
      </c>
      <c r="B6763" s="356">
        <v>916</v>
      </c>
      <c r="C6763" s="356" t="s">
        <v>488</v>
      </c>
      <c r="D6763" s="356">
        <v>9163308</v>
      </c>
      <c r="E6763" s="356" t="s">
        <v>6172</v>
      </c>
      <c r="F6763" s="356" t="s">
        <v>294</v>
      </c>
      <c r="G6763" s="355">
        <v>5304.15</v>
      </c>
    </row>
    <row r="6764" spans="1:7" hidden="1" x14ac:dyDescent="0.3">
      <c r="A6764" s="356">
        <v>115674</v>
      </c>
      <c r="B6764" s="356">
        <v>916</v>
      </c>
      <c r="C6764" s="356" t="s">
        <v>488</v>
      </c>
      <c r="D6764" s="356">
        <v>9163310</v>
      </c>
      <c r="E6764" s="356" t="s">
        <v>6171</v>
      </c>
      <c r="F6764" s="356" t="s">
        <v>294</v>
      </c>
      <c r="G6764" s="355">
        <v>4769.55</v>
      </c>
    </row>
    <row r="6765" spans="1:7" hidden="1" x14ac:dyDescent="0.3">
      <c r="A6765" s="356">
        <v>115675</v>
      </c>
      <c r="B6765" s="356">
        <v>916</v>
      </c>
      <c r="C6765" s="356" t="s">
        <v>488</v>
      </c>
      <c r="D6765" s="356">
        <v>9163311</v>
      </c>
      <c r="E6765" s="356" t="s">
        <v>6170</v>
      </c>
      <c r="F6765" s="356" t="s">
        <v>294</v>
      </c>
      <c r="G6765" s="355">
        <v>5000.3999999999996</v>
      </c>
    </row>
    <row r="6766" spans="1:7" hidden="1" x14ac:dyDescent="0.3">
      <c r="A6766" s="356">
        <v>115676</v>
      </c>
      <c r="B6766" s="356">
        <v>916</v>
      </c>
      <c r="C6766" s="356" t="s">
        <v>488</v>
      </c>
      <c r="D6766" s="356">
        <v>9163313</v>
      </c>
      <c r="E6766" s="356" t="s">
        <v>6169</v>
      </c>
      <c r="F6766" s="356" t="s">
        <v>294</v>
      </c>
      <c r="G6766" s="355">
        <v>6810.75</v>
      </c>
    </row>
    <row r="6767" spans="1:7" hidden="1" x14ac:dyDescent="0.3">
      <c r="A6767" s="356">
        <v>115677</v>
      </c>
      <c r="B6767" s="356">
        <v>916</v>
      </c>
      <c r="C6767" s="356" t="s">
        <v>488</v>
      </c>
      <c r="D6767" s="356">
        <v>9163314</v>
      </c>
      <c r="E6767" s="356" t="s">
        <v>6168</v>
      </c>
      <c r="F6767" s="356" t="s">
        <v>294</v>
      </c>
      <c r="G6767" s="355">
        <v>4733.1000000000004</v>
      </c>
    </row>
    <row r="6768" spans="1:7" hidden="1" x14ac:dyDescent="0.3">
      <c r="A6768" s="356">
        <v>115678</v>
      </c>
      <c r="B6768" s="356">
        <v>916</v>
      </c>
      <c r="C6768" s="356" t="s">
        <v>488</v>
      </c>
      <c r="D6768" s="356">
        <v>9163315</v>
      </c>
      <c r="E6768" s="356" t="s">
        <v>6167</v>
      </c>
      <c r="F6768" s="356" t="s">
        <v>294</v>
      </c>
      <c r="G6768" s="355">
        <v>6725.7</v>
      </c>
    </row>
    <row r="6769" spans="1:7" hidden="1" x14ac:dyDescent="0.3">
      <c r="A6769" s="356">
        <v>115679</v>
      </c>
      <c r="B6769" s="356">
        <v>916</v>
      </c>
      <c r="C6769" s="356" t="s">
        <v>488</v>
      </c>
      <c r="D6769" s="356">
        <v>9163316</v>
      </c>
      <c r="E6769" s="356" t="s">
        <v>6166</v>
      </c>
      <c r="F6769" s="356" t="s">
        <v>294</v>
      </c>
      <c r="G6769" s="355">
        <v>6871.5</v>
      </c>
    </row>
    <row r="6770" spans="1:7" hidden="1" x14ac:dyDescent="0.3">
      <c r="A6770" s="356">
        <v>115680</v>
      </c>
      <c r="B6770" s="356">
        <v>916</v>
      </c>
      <c r="C6770" s="356" t="s">
        <v>488</v>
      </c>
      <c r="D6770" s="356">
        <v>9163317</v>
      </c>
      <c r="E6770" s="356" t="s">
        <v>1170</v>
      </c>
      <c r="F6770" s="356" t="s">
        <v>294</v>
      </c>
      <c r="G6770" s="355">
        <v>5170.5</v>
      </c>
    </row>
    <row r="6771" spans="1:7" hidden="1" x14ac:dyDescent="0.3">
      <c r="A6771" s="356">
        <v>115681</v>
      </c>
      <c r="B6771" s="356">
        <v>916</v>
      </c>
      <c r="C6771" s="356" t="s">
        <v>488</v>
      </c>
      <c r="D6771" s="356">
        <v>9163319</v>
      </c>
      <c r="E6771" s="356" t="s">
        <v>6165</v>
      </c>
      <c r="F6771" s="356" t="s">
        <v>294</v>
      </c>
      <c r="G6771" s="355">
        <v>9435.15</v>
      </c>
    </row>
    <row r="6772" spans="1:7" hidden="1" x14ac:dyDescent="0.3">
      <c r="A6772" s="356">
        <v>115682</v>
      </c>
      <c r="B6772" s="356">
        <v>916</v>
      </c>
      <c r="C6772" s="356" t="s">
        <v>488</v>
      </c>
      <c r="D6772" s="356">
        <v>9163322</v>
      </c>
      <c r="E6772" s="356" t="s">
        <v>6164</v>
      </c>
      <c r="F6772" s="356" t="s">
        <v>294</v>
      </c>
      <c r="G6772" s="355">
        <v>5061.1499999999996</v>
      </c>
    </row>
    <row r="6773" spans="1:7" hidden="1" x14ac:dyDescent="0.3">
      <c r="A6773" s="356">
        <v>115683</v>
      </c>
      <c r="B6773" s="356">
        <v>916</v>
      </c>
      <c r="C6773" s="356" t="s">
        <v>488</v>
      </c>
      <c r="D6773" s="356">
        <v>9163323</v>
      </c>
      <c r="E6773" s="356" t="s">
        <v>6163</v>
      </c>
      <c r="F6773" s="356" t="s">
        <v>294</v>
      </c>
      <c r="G6773" s="355">
        <v>5462.1</v>
      </c>
    </row>
    <row r="6774" spans="1:7" hidden="1" x14ac:dyDescent="0.3">
      <c r="A6774" s="356">
        <v>115685</v>
      </c>
      <c r="B6774" s="356">
        <v>916</v>
      </c>
      <c r="C6774" s="356" t="s">
        <v>488</v>
      </c>
      <c r="D6774" s="356">
        <v>9163327</v>
      </c>
      <c r="E6774" s="356" t="s">
        <v>6162</v>
      </c>
      <c r="F6774" s="356" t="s">
        <v>294</v>
      </c>
      <c r="G6774" s="355">
        <v>5607.9</v>
      </c>
    </row>
    <row r="6775" spans="1:7" hidden="1" x14ac:dyDescent="0.3">
      <c r="A6775" s="356">
        <v>115686</v>
      </c>
      <c r="B6775" s="356">
        <v>916</v>
      </c>
      <c r="C6775" s="356" t="s">
        <v>488</v>
      </c>
      <c r="D6775" s="356">
        <v>9163328</v>
      </c>
      <c r="E6775" s="356" t="s">
        <v>6161</v>
      </c>
      <c r="F6775" s="356" t="s">
        <v>294</v>
      </c>
      <c r="G6775" s="355">
        <v>5401.35</v>
      </c>
    </row>
    <row r="6776" spans="1:7" hidden="1" x14ac:dyDescent="0.3">
      <c r="A6776" s="356">
        <v>115688</v>
      </c>
      <c r="B6776" s="356">
        <v>916</v>
      </c>
      <c r="C6776" s="356" t="s">
        <v>488</v>
      </c>
      <c r="D6776" s="356">
        <v>9163331</v>
      </c>
      <c r="E6776" s="356" t="s">
        <v>6160</v>
      </c>
      <c r="F6776" s="356" t="s">
        <v>294</v>
      </c>
      <c r="G6776" s="355">
        <v>6859.35</v>
      </c>
    </row>
    <row r="6777" spans="1:7" hidden="1" x14ac:dyDescent="0.3">
      <c r="A6777" s="356">
        <v>115689</v>
      </c>
      <c r="B6777" s="356">
        <v>916</v>
      </c>
      <c r="C6777" s="356" t="s">
        <v>488</v>
      </c>
      <c r="D6777" s="356">
        <v>9163334</v>
      </c>
      <c r="E6777" s="356" t="s">
        <v>6159</v>
      </c>
      <c r="F6777" s="356" t="s">
        <v>294</v>
      </c>
      <c r="G6777" s="355">
        <v>5607.9</v>
      </c>
    </row>
    <row r="6778" spans="1:7" hidden="1" x14ac:dyDescent="0.3">
      <c r="A6778" s="356">
        <v>115690</v>
      </c>
      <c r="B6778" s="356">
        <v>916</v>
      </c>
      <c r="C6778" s="356" t="s">
        <v>488</v>
      </c>
      <c r="D6778" s="356">
        <v>9163335</v>
      </c>
      <c r="E6778" s="356" t="s">
        <v>6158</v>
      </c>
      <c r="F6778" s="356" t="s">
        <v>294</v>
      </c>
      <c r="G6778" s="355">
        <v>5535</v>
      </c>
    </row>
    <row r="6779" spans="1:7" hidden="1" x14ac:dyDescent="0.3">
      <c r="A6779" s="356">
        <v>115692</v>
      </c>
      <c r="B6779" s="356">
        <v>916</v>
      </c>
      <c r="C6779" s="356" t="s">
        <v>488</v>
      </c>
      <c r="D6779" s="356">
        <v>9163337</v>
      </c>
      <c r="E6779" s="356" t="s">
        <v>6157</v>
      </c>
      <c r="F6779" s="356" t="s">
        <v>294</v>
      </c>
      <c r="G6779" s="355">
        <v>4745.25</v>
      </c>
    </row>
    <row r="6780" spans="1:7" hidden="1" x14ac:dyDescent="0.3">
      <c r="A6780" s="356">
        <v>115693</v>
      </c>
      <c r="B6780" s="356">
        <v>916</v>
      </c>
      <c r="C6780" s="356" t="s">
        <v>488</v>
      </c>
      <c r="D6780" s="356">
        <v>9163338</v>
      </c>
      <c r="E6780" s="356" t="s">
        <v>6156</v>
      </c>
      <c r="F6780" s="356" t="s">
        <v>294</v>
      </c>
      <c r="G6780" s="355">
        <v>6677.1</v>
      </c>
    </row>
    <row r="6781" spans="1:7" hidden="1" x14ac:dyDescent="0.3">
      <c r="A6781" s="356">
        <v>115694</v>
      </c>
      <c r="B6781" s="356">
        <v>916</v>
      </c>
      <c r="C6781" s="356" t="s">
        <v>488</v>
      </c>
      <c r="D6781" s="356">
        <v>9163340</v>
      </c>
      <c r="E6781" s="356" t="s">
        <v>6155</v>
      </c>
      <c r="F6781" s="356" t="s">
        <v>294</v>
      </c>
      <c r="G6781" s="355">
        <v>5875.2</v>
      </c>
    </row>
    <row r="6782" spans="1:7" hidden="1" x14ac:dyDescent="0.3">
      <c r="A6782" s="357">
        <v>115695</v>
      </c>
      <c r="B6782" s="357">
        <v>916</v>
      </c>
      <c r="C6782" s="357" t="s">
        <v>488</v>
      </c>
      <c r="D6782" s="357">
        <v>9163341</v>
      </c>
      <c r="E6782" s="357" t="s">
        <v>6154</v>
      </c>
      <c r="F6782" s="357" t="s">
        <v>294</v>
      </c>
      <c r="G6782" s="358">
        <v>5680.8</v>
      </c>
    </row>
    <row r="6783" spans="1:7" hidden="1" x14ac:dyDescent="0.3">
      <c r="A6783" s="356">
        <v>115696</v>
      </c>
      <c r="B6783" s="356">
        <v>916</v>
      </c>
      <c r="C6783" s="356" t="s">
        <v>488</v>
      </c>
      <c r="D6783" s="356">
        <v>9163343</v>
      </c>
      <c r="E6783" s="356" t="s">
        <v>6153</v>
      </c>
      <c r="F6783" s="356" t="s">
        <v>294</v>
      </c>
      <c r="G6783" s="355">
        <v>7211.7</v>
      </c>
    </row>
    <row r="6784" spans="1:7" hidden="1" x14ac:dyDescent="0.3">
      <c r="A6784" s="356">
        <v>115697</v>
      </c>
      <c r="B6784" s="356">
        <v>916</v>
      </c>
      <c r="C6784" s="356" t="s">
        <v>488</v>
      </c>
      <c r="D6784" s="356">
        <v>9163344</v>
      </c>
      <c r="E6784" s="356" t="s">
        <v>6152</v>
      </c>
      <c r="F6784" s="356" t="s">
        <v>294</v>
      </c>
      <c r="G6784" s="355">
        <v>5899.5</v>
      </c>
    </row>
    <row r="6785" spans="1:7" hidden="1" x14ac:dyDescent="0.3">
      <c r="A6785" s="356">
        <v>115698</v>
      </c>
      <c r="B6785" s="356">
        <v>916</v>
      </c>
      <c r="C6785" s="356" t="s">
        <v>488</v>
      </c>
      <c r="D6785" s="356">
        <v>9163345</v>
      </c>
      <c r="E6785" s="356" t="s">
        <v>6151</v>
      </c>
      <c r="F6785" s="356" t="s">
        <v>294</v>
      </c>
      <c r="G6785" s="355">
        <v>5206.95</v>
      </c>
    </row>
    <row r="6786" spans="1:7" hidden="1" x14ac:dyDescent="0.3">
      <c r="A6786" s="356">
        <v>115700</v>
      </c>
      <c r="B6786" s="356">
        <v>916</v>
      </c>
      <c r="C6786" s="356" t="s">
        <v>488</v>
      </c>
      <c r="D6786" s="356">
        <v>9163348</v>
      </c>
      <c r="E6786" s="356" t="s">
        <v>6150</v>
      </c>
      <c r="F6786" s="356" t="s">
        <v>294</v>
      </c>
      <c r="G6786" s="355">
        <v>8402.4</v>
      </c>
    </row>
    <row r="6787" spans="1:7" hidden="1" x14ac:dyDescent="0.3">
      <c r="A6787" s="356">
        <v>115701</v>
      </c>
      <c r="B6787" s="356">
        <v>916</v>
      </c>
      <c r="C6787" s="356" t="s">
        <v>488</v>
      </c>
      <c r="D6787" s="356">
        <v>9163350</v>
      </c>
      <c r="E6787" s="356" t="s">
        <v>6149</v>
      </c>
      <c r="F6787" s="356" t="s">
        <v>294</v>
      </c>
      <c r="G6787" s="355">
        <v>5304.15</v>
      </c>
    </row>
    <row r="6788" spans="1:7" hidden="1" x14ac:dyDescent="0.3">
      <c r="A6788" s="356">
        <v>115703</v>
      </c>
      <c r="B6788" s="356">
        <v>916</v>
      </c>
      <c r="C6788" s="356" t="s">
        <v>488</v>
      </c>
      <c r="D6788" s="356">
        <v>9163352</v>
      </c>
      <c r="E6788" s="356" t="s">
        <v>6148</v>
      </c>
      <c r="F6788" s="356" t="s">
        <v>294</v>
      </c>
      <c r="G6788" s="355">
        <v>4854.6000000000004</v>
      </c>
    </row>
    <row r="6789" spans="1:7" hidden="1" x14ac:dyDescent="0.3">
      <c r="A6789" s="356">
        <v>115704</v>
      </c>
      <c r="B6789" s="356">
        <v>916</v>
      </c>
      <c r="C6789" s="356" t="s">
        <v>488</v>
      </c>
      <c r="D6789" s="356">
        <v>9163353</v>
      </c>
      <c r="E6789" s="356" t="s">
        <v>6147</v>
      </c>
      <c r="F6789" s="356" t="s">
        <v>294</v>
      </c>
      <c r="G6789" s="355">
        <v>5960.25</v>
      </c>
    </row>
    <row r="6790" spans="1:7" hidden="1" x14ac:dyDescent="0.3">
      <c r="A6790" s="356">
        <v>115705</v>
      </c>
      <c r="B6790" s="356">
        <v>916</v>
      </c>
      <c r="C6790" s="356" t="s">
        <v>488</v>
      </c>
      <c r="D6790" s="356">
        <v>9163354</v>
      </c>
      <c r="E6790" s="356" t="s">
        <v>6146</v>
      </c>
      <c r="F6790" s="356" t="s">
        <v>294</v>
      </c>
      <c r="G6790" s="355">
        <v>5911.65</v>
      </c>
    </row>
    <row r="6791" spans="1:7" hidden="1" x14ac:dyDescent="0.3">
      <c r="A6791" s="356">
        <v>115707</v>
      </c>
      <c r="B6791" s="356">
        <v>916</v>
      </c>
      <c r="C6791" s="356" t="s">
        <v>488</v>
      </c>
      <c r="D6791" s="356">
        <v>9163356</v>
      </c>
      <c r="E6791" s="356" t="s">
        <v>1533</v>
      </c>
      <c r="F6791" s="356" t="s">
        <v>294</v>
      </c>
      <c r="G6791" s="355">
        <v>6531.3</v>
      </c>
    </row>
    <row r="6792" spans="1:7" hidden="1" x14ac:dyDescent="0.3">
      <c r="A6792" s="356">
        <v>115710</v>
      </c>
      <c r="B6792" s="356">
        <v>916</v>
      </c>
      <c r="C6792" s="356" t="s">
        <v>488</v>
      </c>
      <c r="D6792" s="356">
        <v>9163359</v>
      </c>
      <c r="E6792" s="356" t="s">
        <v>2445</v>
      </c>
      <c r="F6792" s="356" t="s">
        <v>294</v>
      </c>
      <c r="G6792" s="355">
        <v>6786.45</v>
      </c>
    </row>
    <row r="6793" spans="1:7" hidden="1" x14ac:dyDescent="0.3">
      <c r="A6793" s="356">
        <v>115711</v>
      </c>
      <c r="B6793" s="356">
        <v>916</v>
      </c>
      <c r="C6793" s="356" t="s">
        <v>488</v>
      </c>
      <c r="D6793" s="356">
        <v>9163360</v>
      </c>
      <c r="E6793" s="356" t="s">
        <v>6145</v>
      </c>
      <c r="F6793" s="356" t="s">
        <v>294</v>
      </c>
      <c r="G6793" s="355">
        <v>6859.35</v>
      </c>
    </row>
    <row r="6794" spans="1:7" hidden="1" x14ac:dyDescent="0.3">
      <c r="A6794" s="356">
        <v>115712</v>
      </c>
      <c r="B6794" s="356">
        <v>916</v>
      </c>
      <c r="C6794" s="356" t="s">
        <v>488</v>
      </c>
      <c r="D6794" s="356">
        <v>9163363</v>
      </c>
      <c r="E6794" s="356" t="s">
        <v>6144</v>
      </c>
      <c r="F6794" s="356" t="s">
        <v>294</v>
      </c>
      <c r="G6794" s="355">
        <v>7466.85</v>
      </c>
    </row>
    <row r="6795" spans="1:7" hidden="1" x14ac:dyDescent="0.3">
      <c r="A6795" s="356">
        <v>115713</v>
      </c>
      <c r="B6795" s="356">
        <v>916</v>
      </c>
      <c r="C6795" s="356" t="s">
        <v>488</v>
      </c>
      <c r="D6795" s="356">
        <v>9163364</v>
      </c>
      <c r="E6795" s="356" t="s">
        <v>6143</v>
      </c>
      <c r="F6795" s="356" t="s">
        <v>294</v>
      </c>
      <c r="G6795" s="355">
        <v>6482.7</v>
      </c>
    </row>
    <row r="6796" spans="1:7" hidden="1" x14ac:dyDescent="0.3">
      <c r="A6796" s="356">
        <v>115714</v>
      </c>
      <c r="B6796" s="356">
        <v>916</v>
      </c>
      <c r="C6796" s="356" t="s">
        <v>488</v>
      </c>
      <c r="D6796" s="356">
        <v>9163365</v>
      </c>
      <c r="E6796" s="356" t="s">
        <v>6142</v>
      </c>
      <c r="F6796" s="356" t="s">
        <v>294</v>
      </c>
      <c r="G6796" s="355">
        <v>6774.3</v>
      </c>
    </row>
    <row r="6797" spans="1:7" hidden="1" x14ac:dyDescent="0.3">
      <c r="A6797" s="356">
        <v>115716</v>
      </c>
      <c r="B6797" s="356">
        <v>916</v>
      </c>
      <c r="C6797" s="356" t="s">
        <v>488</v>
      </c>
      <c r="D6797" s="356">
        <v>9163367</v>
      </c>
      <c r="E6797" s="356" t="s">
        <v>6141</v>
      </c>
      <c r="F6797" s="356" t="s">
        <v>294</v>
      </c>
      <c r="G6797" s="355">
        <v>4733.1000000000004</v>
      </c>
    </row>
    <row r="6798" spans="1:7" hidden="1" x14ac:dyDescent="0.3">
      <c r="A6798" s="356">
        <v>115720</v>
      </c>
      <c r="B6798" s="356">
        <v>916</v>
      </c>
      <c r="C6798" s="356" t="s">
        <v>488</v>
      </c>
      <c r="D6798" s="356">
        <v>9164012</v>
      </c>
      <c r="E6798" s="356" t="s">
        <v>6140</v>
      </c>
      <c r="F6798" s="356"/>
      <c r="G6798" s="355">
        <v>15306.25</v>
      </c>
    </row>
    <row r="6799" spans="1:7" hidden="1" x14ac:dyDescent="0.3">
      <c r="A6799" s="356">
        <v>115723</v>
      </c>
      <c r="B6799" s="356">
        <v>916</v>
      </c>
      <c r="C6799" s="356" t="s">
        <v>488</v>
      </c>
      <c r="D6799" s="356">
        <v>9164032</v>
      </c>
      <c r="E6799" s="356" t="s">
        <v>6139</v>
      </c>
      <c r="F6799" s="356"/>
      <c r="G6799" s="355">
        <v>22483.75</v>
      </c>
    </row>
    <row r="6800" spans="1:7" hidden="1" x14ac:dyDescent="0.3">
      <c r="A6800" s="356">
        <v>115731</v>
      </c>
      <c r="B6800" s="356">
        <v>916</v>
      </c>
      <c r="C6800" s="356" t="s">
        <v>488</v>
      </c>
      <c r="D6800" s="356">
        <v>9165201</v>
      </c>
      <c r="E6800" s="356" t="s">
        <v>6138</v>
      </c>
      <c r="F6800" s="356" t="s">
        <v>294</v>
      </c>
      <c r="G6800" s="355">
        <v>9362.25</v>
      </c>
    </row>
    <row r="6801" spans="1:7" hidden="1" x14ac:dyDescent="0.3">
      <c r="A6801" s="356">
        <v>115733</v>
      </c>
      <c r="B6801" s="356">
        <v>916</v>
      </c>
      <c r="C6801" s="356" t="s">
        <v>488</v>
      </c>
      <c r="D6801" s="356">
        <v>9165203</v>
      </c>
      <c r="E6801" s="356" t="s">
        <v>6137</v>
      </c>
      <c r="F6801" s="356"/>
      <c r="G6801" s="355">
        <v>6002.5</v>
      </c>
    </row>
    <row r="6802" spans="1:7" hidden="1" x14ac:dyDescent="0.3">
      <c r="A6802" s="356">
        <v>115734</v>
      </c>
      <c r="B6802" s="356">
        <v>916</v>
      </c>
      <c r="C6802" s="356" t="s">
        <v>488</v>
      </c>
      <c r="D6802" s="356">
        <v>9165204</v>
      </c>
      <c r="E6802" s="356" t="s">
        <v>6136</v>
      </c>
      <c r="F6802" s="356" t="s">
        <v>294</v>
      </c>
      <c r="G6802" s="355">
        <v>8025.75</v>
      </c>
    </row>
    <row r="6803" spans="1:7" hidden="1" x14ac:dyDescent="0.3">
      <c r="A6803" s="356">
        <v>115735</v>
      </c>
      <c r="B6803" s="356">
        <v>916</v>
      </c>
      <c r="C6803" s="356" t="s">
        <v>488</v>
      </c>
      <c r="D6803" s="356">
        <v>9165205</v>
      </c>
      <c r="E6803" s="356" t="s">
        <v>6135</v>
      </c>
      <c r="F6803" s="356"/>
      <c r="G6803" s="355">
        <v>5035</v>
      </c>
    </row>
    <row r="6804" spans="1:7" hidden="1" x14ac:dyDescent="0.3">
      <c r="A6804" s="356">
        <v>115738</v>
      </c>
      <c r="B6804" s="356">
        <v>916</v>
      </c>
      <c r="C6804" s="356" t="s">
        <v>488</v>
      </c>
      <c r="D6804" s="356">
        <v>9165208</v>
      </c>
      <c r="E6804" s="356" t="s">
        <v>6134</v>
      </c>
      <c r="F6804" s="356"/>
      <c r="G6804" s="355">
        <v>6250</v>
      </c>
    </row>
    <row r="6805" spans="1:7" hidden="1" x14ac:dyDescent="0.3">
      <c r="A6805" s="356">
        <v>115739</v>
      </c>
      <c r="B6805" s="356">
        <v>916</v>
      </c>
      <c r="C6805" s="356" t="s">
        <v>488</v>
      </c>
      <c r="D6805" s="356">
        <v>9165209</v>
      </c>
      <c r="E6805" s="356" t="s">
        <v>6133</v>
      </c>
      <c r="F6805" s="356"/>
      <c r="G6805" s="355">
        <v>5923.75</v>
      </c>
    </row>
    <row r="6806" spans="1:7" hidden="1" x14ac:dyDescent="0.3">
      <c r="A6806" s="356">
        <v>115740</v>
      </c>
      <c r="B6806" s="356">
        <v>916</v>
      </c>
      <c r="C6806" s="356" t="s">
        <v>488</v>
      </c>
      <c r="D6806" s="356">
        <v>9165210</v>
      </c>
      <c r="E6806" s="356" t="s">
        <v>6132</v>
      </c>
      <c r="F6806" s="356"/>
      <c r="G6806" s="355">
        <v>9073.75</v>
      </c>
    </row>
    <row r="6807" spans="1:7" hidden="1" x14ac:dyDescent="0.3">
      <c r="A6807" s="356">
        <v>115741</v>
      </c>
      <c r="B6807" s="356">
        <v>916</v>
      </c>
      <c r="C6807" s="356" t="s">
        <v>488</v>
      </c>
      <c r="D6807" s="356">
        <v>9165211</v>
      </c>
      <c r="E6807" s="356" t="s">
        <v>6131</v>
      </c>
      <c r="F6807" s="356"/>
      <c r="G6807" s="355">
        <v>5350</v>
      </c>
    </row>
    <row r="6808" spans="1:7" hidden="1" x14ac:dyDescent="0.3">
      <c r="A6808" s="356">
        <v>115744</v>
      </c>
      <c r="B6808" s="356">
        <v>916</v>
      </c>
      <c r="C6808" s="356" t="s">
        <v>488</v>
      </c>
      <c r="D6808" s="356">
        <v>9165214</v>
      </c>
      <c r="E6808" s="356" t="s">
        <v>6130</v>
      </c>
      <c r="F6808" s="356"/>
      <c r="G6808" s="355">
        <v>8680</v>
      </c>
    </row>
    <row r="6809" spans="1:7" hidden="1" x14ac:dyDescent="0.3">
      <c r="A6809" s="356">
        <v>115749</v>
      </c>
      <c r="B6809" s="356">
        <v>916</v>
      </c>
      <c r="C6809" s="356" t="s">
        <v>488</v>
      </c>
      <c r="D6809" s="356">
        <v>9165219</v>
      </c>
      <c r="E6809" s="356" t="s">
        <v>6129</v>
      </c>
      <c r="F6809" s="356"/>
      <c r="G6809" s="355">
        <v>8713.75</v>
      </c>
    </row>
    <row r="6810" spans="1:7" hidden="1" x14ac:dyDescent="0.3">
      <c r="A6810" s="356">
        <v>115750</v>
      </c>
      <c r="B6810" s="356">
        <v>916</v>
      </c>
      <c r="C6810" s="356" t="s">
        <v>488</v>
      </c>
      <c r="D6810" s="356">
        <v>9165220</v>
      </c>
      <c r="E6810" s="356" t="s">
        <v>6128</v>
      </c>
      <c r="F6810" s="356"/>
      <c r="G6810" s="355">
        <v>5788.75</v>
      </c>
    </row>
    <row r="6811" spans="1:7" hidden="1" x14ac:dyDescent="0.3">
      <c r="A6811" s="356">
        <v>115758</v>
      </c>
      <c r="B6811" s="356">
        <v>916</v>
      </c>
      <c r="C6811" s="356" t="s">
        <v>488</v>
      </c>
      <c r="D6811" s="356">
        <v>9165407</v>
      </c>
      <c r="E6811" s="356" t="s">
        <v>6127</v>
      </c>
      <c r="F6811" s="356"/>
      <c r="G6811" s="355">
        <v>24255.62</v>
      </c>
    </row>
    <row r="6812" spans="1:7" hidden="1" x14ac:dyDescent="0.3">
      <c r="A6812" s="356">
        <v>115772</v>
      </c>
      <c r="B6812" s="356">
        <v>916</v>
      </c>
      <c r="C6812" s="356" t="s">
        <v>488</v>
      </c>
      <c r="D6812" s="356">
        <v>9165421</v>
      </c>
      <c r="E6812" s="356" t="s">
        <v>6126</v>
      </c>
      <c r="F6812" s="356"/>
      <c r="G6812" s="355">
        <v>16369.38</v>
      </c>
    </row>
    <row r="6813" spans="1:7" hidden="1" x14ac:dyDescent="0.3">
      <c r="A6813" s="356">
        <v>115775</v>
      </c>
      <c r="B6813" s="356">
        <v>916</v>
      </c>
      <c r="C6813" s="356" t="s">
        <v>488</v>
      </c>
      <c r="D6813" s="356">
        <v>9165424</v>
      </c>
      <c r="E6813" s="356" t="s">
        <v>6125</v>
      </c>
      <c r="F6813" s="356"/>
      <c r="G6813" s="355">
        <v>13787.5</v>
      </c>
    </row>
    <row r="6814" spans="1:7" hidden="1" x14ac:dyDescent="0.3">
      <c r="A6814" s="356">
        <v>115821</v>
      </c>
      <c r="B6814" s="356">
        <v>916</v>
      </c>
      <c r="C6814" s="356" t="s">
        <v>488</v>
      </c>
      <c r="D6814" s="356">
        <v>9167015</v>
      </c>
      <c r="E6814" s="356" t="s">
        <v>6124</v>
      </c>
      <c r="F6814" s="356"/>
      <c r="G6814" s="355">
        <v>8826.25</v>
      </c>
    </row>
    <row r="6815" spans="1:7" hidden="1" x14ac:dyDescent="0.3">
      <c r="A6815" s="356">
        <v>115823</v>
      </c>
      <c r="B6815" s="356">
        <v>916</v>
      </c>
      <c r="C6815" s="356" t="s">
        <v>488</v>
      </c>
      <c r="D6815" s="356">
        <v>9167017</v>
      </c>
      <c r="E6815" s="356" t="s">
        <v>6123</v>
      </c>
      <c r="F6815" s="356"/>
      <c r="G6815" s="355">
        <v>8171.5</v>
      </c>
    </row>
    <row r="6816" spans="1:7" hidden="1" x14ac:dyDescent="0.3">
      <c r="A6816" s="356">
        <v>115825</v>
      </c>
      <c r="B6816" s="356">
        <v>916</v>
      </c>
      <c r="C6816" s="356" t="s">
        <v>488</v>
      </c>
      <c r="D6816" s="356">
        <v>9167019</v>
      </c>
      <c r="E6816" s="356" t="s">
        <v>6122</v>
      </c>
      <c r="F6816" s="356"/>
      <c r="G6816" s="355">
        <v>9433.75</v>
      </c>
    </row>
    <row r="6817" spans="1:7" hidden="1" x14ac:dyDescent="0.3">
      <c r="A6817" s="356">
        <v>115830</v>
      </c>
      <c r="B6817" s="356">
        <v>850</v>
      </c>
      <c r="C6817" s="356" t="s">
        <v>359</v>
      </c>
      <c r="D6817" s="356">
        <v>8501001</v>
      </c>
      <c r="E6817" s="356" t="s">
        <v>6121</v>
      </c>
      <c r="F6817" s="356"/>
      <c r="G6817" s="355">
        <v>5337.85</v>
      </c>
    </row>
    <row r="6818" spans="1:7" hidden="1" x14ac:dyDescent="0.3">
      <c r="A6818" s="356">
        <v>115831</v>
      </c>
      <c r="B6818" s="356">
        <v>852</v>
      </c>
      <c r="C6818" s="356" t="s">
        <v>995</v>
      </c>
      <c r="D6818" s="356">
        <v>8521002</v>
      </c>
      <c r="E6818" s="356" t="s">
        <v>6120</v>
      </c>
      <c r="F6818" s="356"/>
      <c r="G6818" s="355">
        <v>4750.6000000000004</v>
      </c>
    </row>
    <row r="6819" spans="1:7" hidden="1" x14ac:dyDescent="0.3">
      <c r="A6819" s="356">
        <v>115836</v>
      </c>
      <c r="B6819" s="356">
        <v>850</v>
      </c>
      <c r="C6819" s="356" t="s">
        <v>359</v>
      </c>
      <c r="D6819" s="356">
        <v>8501103</v>
      </c>
      <c r="E6819" s="356" t="s">
        <v>4674</v>
      </c>
      <c r="F6819" s="356"/>
      <c r="G6819" s="355">
        <v>4540</v>
      </c>
    </row>
    <row r="6820" spans="1:7" hidden="1" x14ac:dyDescent="0.3">
      <c r="A6820" s="356">
        <v>115837</v>
      </c>
      <c r="B6820" s="356">
        <v>850</v>
      </c>
      <c r="C6820" s="356" t="s">
        <v>359</v>
      </c>
      <c r="D6820" s="356">
        <v>8501104</v>
      </c>
      <c r="E6820" s="356" t="s">
        <v>6119</v>
      </c>
      <c r="F6820" s="356"/>
      <c r="G6820" s="355">
        <v>4270</v>
      </c>
    </row>
    <row r="6821" spans="1:7" hidden="1" x14ac:dyDescent="0.3">
      <c r="A6821" s="356">
        <v>115838</v>
      </c>
      <c r="B6821" s="356">
        <v>850</v>
      </c>
      <c r="C6821" s="356" t="s">
        <v>359</v>
      </c>
      <c r="D6821" s="356">
        <v>8501105</v>
      </c>
      <c r="E6821" s="356" t="s">
        <v>6118</v>
      </c>
      <c r="F6821" s="356"/>
      <c r="G6821" s="355">
        <v>4168.75</v>
      </c>
    </row>
    <row r="6822" spans="1:7" hidden="1" x14ac:dyDescent="0.3">
      <c r="A6822" s="356">
        <v>115847</v>
      </c>
      <c r="B6822" s="356">
        <v>850</v>
      </c>
      <c r="C6822" s="356" t="s">
        <v>359</v>
      </c>
      <c r="D6822" s="356">
        <v>8501115</v>
      </c>
      <c r="E6822" s="356" t="s">
        <v>6117</v>
      </c>
      <c r="F6822" s="356"/>
      <c r="G6822" s="355">
        <v>4202.5</v>
      </c>
    </row>
    <row r="6823" spans="1:7" hidden="1" x14ac:dyDescent="0.3">
      <c r="A6823" s="356">
        <v>115850</v>
      </c>
      <c r="B6823" s="356">
        <v>850</v>
      </c>
      <c r="C6823" s="356" t="s">
        <v>359</v>
      </c>
      <c r="D6823" s="356">
        <v>8502000</v>
      </c>
      <c r="E6823" s="356" t="s">
        <v>6116</v>
      </c>
      <c r="F6823" s="356"/>
      <c r="G6823" s="355">
        <v>5777.5</v>
      </c>
    </row>
    <row r="6824" spans="1:7" hidden="1" x14ac:dyDescent="0.3">
      <c r="A6824" s="356">
        <v>115851</v>
      </c>
      <c r="B6824" s="356">
        <v>850</v>
      </c>
      <c r="C6824" s="356" t="s">
        <v>359</v>
      </c>
      <c r="D6824" s="356">
        <v>8502001</v>
      </c>
      <c r="E6824" s="356" t="s">
        <v>6115</v>
      </c>
      <c r="F6824" s="356"/>
      <c r="G6824" s="355">
        <v>6700</v>
      </c>
    </row>
    <row r="6825" spans="1:7" hidden="1" x14ac:dyDescent="0.3">
      <c r="A6825" s="356">
        <v>115852</v>
      </c>
      <c r="B6825" s="356">
        <v>850</v>
      </c>
      <c r="C6825" s="356" t="s">
        <v>359</v>
      </c>
      <c r="D6825" s="356">
        <v>8502002</v>
      </c>
      <c r="E6825" s="356" t="s">
        <v>6114</v>
      </c>
      <c r="F6825" s="356"/>
      <c r="G6825" s="355">
        <v>8016.25</v>
      </c>
    </row>
    <row r="6826" spans="1:7" hidden="1" x14ac:dyDescent="0.3">
      <c r="A6826" s="356">
        <v>115853</v>
      </c>
      <c r="B6826" s="356">
        <v>850</v>
      </c>
      <c r="C6826" s="356" t="s">
        <v>359</v>
      </c>
      <c r="D6826" s="356">
        <v>8502003</v>
      </c>
      <c r="E6826" s="356" t="s">
        <v>6113</v>
      </c>
      <c r="F6826" s="356"/>
      <c r="G6826" s="355">
        <v>8286.25</v>
      </c>
    </row>
    <row r="6827" spans="1:7" hidden="1" x14ac:dyDescent="0.3">
      <c r="A6827" s="356">
        <v>115854</v>
      </c>
      <c r="B6827" s="356">
        <v>850</v>
      </c>
      <c r="C6827" s="356" t="s">
        <v>359</v>
      </c>
      <c r="D6827" s="356">
        <v>8502004</v>
      </c>
      <c r="E6827" s="356" t="s">
        <v>6112</v>
      </c>
      <c r="F6827" s="356"/>
      <c r="G6827" s="355">
        <v>6880</v>
      </c>
    </row>
    <row r="6828" spans="1:7" hidden="1" x14ac:dyDescent="0.3">
      <c r="A6828" s="356">
        <v>115855</v>
      </c>
      <c r="B6828" s="356">
        <v>850</v>
      </c>
      <c r="C6828" s="356" t="s">
        <v>359</v>
      </c>
      <c r="D6828" s="356">
        <v>8502005</v>
      </c>
      <c r="E6828" s="356" t="s">
        <v>6111</v>
      </c>
      <c r="F6828" s="356"/>
      <c r="G6828" s="355">
        <v>6475</v>
      </c>
    </row>
    <row r="6829" spans="1:7" hidden="1" x14ac:dyDescent="0.3">
      <c r="A6829" s="356">
        <v>115856</v>
      </c>
      <c r="B6829" s="356">
        <v>850</v>
      </c>
      <c r="C6829" s="356" t="s">
        <v>359</v>
      </c>
      <c r="D6829" s="356">
        <v>8502006</v>
      </c>
      <c r="E6829" s="356" t="s">
        <v>6110</v>
      </c>
      <c r="F6829" s="356"/>
      <c r="G6829" s="355">
        <v>5788.75</v>
      </c>
    </row>
    <row r="6830" spans="1:7" hidden="1" x14ac:dyDescent="0.3">
      <c r="A6830" s="356">
        <v>115857</v>
      </c>
      <c r="B6830" s="356">
        <v>850</v>
      </c>
      <c r="C6830" s="356" t="s">
        <v>359</v>
      </c>
      <c r="D6830" s="356">
        <v>8502007</v>
      </c>
      <c r="E6830" s="356" t="s">
        <v>6109</v>
      </c>
      <c r="F6830" s="356"/>
      <c r="G6830" s="355">
        <v>7408.75</v>
      </c>
    </row>
    <row r="6831" spans="1:7" hidden="1" x14ac:dyDescent="0.3">
      <c r="A6831" s="356">
        <v>115858</v>
      </c>
      <c r="B6831" s="356">
        <v>850</v>
      </c>
      <c r="C6831" s="356" t="s">
        <v>359</v>
      </c>
      <c r="D6831" s="356">
        <v>8502008</v>
      </c>
      <c r="E6831" s="356" t="s">
        <v>6108</v>
      </c>
      <c r="F6831" s="356"/>
      <c r="G6831" s="355">
        <v>6396.25</v>
      </c>
    </row>
    <row r="6832" spans="1:7" hidden="1" x14ac:dyDescent="0.3">
      <c r="A6832" s="356">
        <v>115859</v>
      </c>
      <c r="B6832" s="356">
        <v>850</v>
      </c>
      <c r="C6832" s="356" t="s">
        <v>359</v>
      </c>
      <c r="D6832" s="356">
        <v>8502012</v>
      </c>
      <c r="E6832" s="356" t="s">
        <v>6107</v>
      </c>
      <c r="F6832" s="356"/>
      <c r="G6832" s="355">
        <v>6992.5</v>
      </c>
    </row>
    <row r="6833" spans="1:7" hidden="1" x14ac:dyDescent="0.3">
      <c r="A6833" s="356">
        <v>115860</v>
      </c>
      <c r="B6833" s="356">
        <v>850</v>
      </c>
      <c r="C6833" s="356" t="s">
        <v>359</v>
      </c>
      <c r="D6833" s="356">
        <v>8502013</v>
      </c>
      <c r="E6833" s="356" t="s">
        <v>6106</v>
      </c>
      <c r="F6833" s="356"/>
      <c r="G6833" s="355">
        <v>6475</v>
      </c>
    </row>
    <row r="6834" spans="1:7" hidden="1" x14ac:dyDescent="0.3">
      <c r="A6834" s="356">
        <v>115861</v>
      </c>
      <c r="B6834" s="356">
        <v>850</v>
      </c>
      <c r="C6834" s="356" t="s">
        <v>359</v>
      </c>
      <c r="D6834" s="356">
        <v>8502014</v>
      </c>
      <c r="E6834" s="356" t="s">
        <v>6105</v>
      </c>
      <c r="F6834" s="356"/>
      <c r="G6834" s="355">
        <v>5282.5</v>
      </c>
    </row>
    <row r="6835" spans="1:7" hidden="1" x14ac:dyDescent="0.3">
      <c r="A6835" s="356">
        <v>115862</v>
      </c>
      <c r="B6835" s="356">
        <v>850</v>
      </c>
      <c r="C6835" s="356" t="s">
        <v>359</v>
      </c>
      <c r="D6835" s="356">
        <v>8502018</v>
      </c>
      <c r="E6835" s="356" t="s">
        <v>6104</v>
      </c>
      <c r="F6835" s="356"/>
      <c r="G6835" s="355">
        <v>6958.75</v>
      </c>
    </row>
    <row r="6836" spans="1:7" hidden="1" x14ac:dyDescent="0.3">
      <c r="A6836" s="356">
        <v>115863</v>
      </c>
      <c r="B6836" s="356">
        <v>850</v>
      </c>
      <c r="C6836" s="356" t="s">
        <v>359</v>
      </c>
      <c r="D6836" s="356">
        <v>8502019</v>
      </c>
      <c r="E6836" s="356" t="s">
        <v>6103</v>
      </c>
      <c r="F6836" s="356"/>
      <c r="G6836" s="355">
        <v>6115</v>
      </c>
    </row>
    <row r="6837" spans="1:7" hidden="1" x14ac:dyDescent="0.3">
      <c r="A6837" s="356">
        <v>115865</v>
      </c>
      <c r="B6837" s="356">
        <v>850</v>
      </c>
      <c r="C6837" s="356" t="s">
        <v>359</v>
      </c>
      <c r="D6837" s="356">
        <v>8502022</v>
      </c>
      <c r="E6837" s="356" t="s">
        <v>6102</v>
      </c>
      <c r="F6837" s="356"/>
      <c r="G6837" s="355">
        <v>5957.5</v>
      </c>
    </row>
    <row r="6838" spans="1:7" hidden="1" x14ac:dyDescent="0.3">
      <c r="A6838" s="356">
        <v>115866</v>
      </c>
      <c r="B6838" s="356">
        <v>850</v>
      </c>
      <c r="C6838" s="356" t="s">
        <v>359</v>
      </c>
      <c r="D6838" s="356">
        <v>8502023</v>
      </c>
      <c r="E6838" s="356" t="s">
        <v>6101</v>
      </c>
      <c r="F6838" s="356"/>
      <c r="G6838" s="355">
        <v>5147.5</v>
      </c>
    </row>
    <row r="6839" spans="1:7" hidden="1" x14ac:dyDescent="0.3">
      <c r="A6839" s="356">
        <v>115867</v>
      </c>
      <c r="B6839" s="356">
        <v>850</v>
      </c>
      <c r="C6839" s="356" t="s">
        <v>359</v>
      </c>
      <c r="D6839" s="356">
        <v>8502025</v>
      </c>
      <c r="E6839" s="356" t="s">
        <v>3327</v>
      </c>
      <c r="F6839" s="356"/>
      <c r="G6839" s="355">
        <v>5215</v>
      </c>
    </row>
    <row r="6840" spans="1:7" hidden="1" x14ac:dyDescent="0.3">
      <c r="A6840" s="356">
        <v>115868</v>
      </c>
      <c r="B6840" s="356">
        <v>850</v>
      </c>
      <c r="C6840" s="356" t="s">
        <v>359</v>
      </c>
      <c r="D6840" s="356">
        <v>8502026</v>
      </c>
      <c r="E6840" s="356" t="s">
        <v>6100</v>
      </c>
      <c r="F6840" s="356"/>
      <c r="G6840" s="355">
        <v>5338.75</v>
      </c>
    </row>
    <row r="6841" spans="1:7" hidden="1" x14ac:dyDescent="0.3">
      <c r="A6841" s="356">
        <v>115869</v>
      </c>
      <c r="B6841" s="356">
        <v>850</v>
      </c>
      <c r="C6841" s="356" t="s">
        <v>359</v>
      </c>
      <c r="D6841" s="356">
        <v>8502027</v>
      </c>
      <c r="E6841" s="356" t="s">
        <v>6099</v>
      </c>
      <c r="F6841" s="356"/>
      <c r="G6841" s="355">
        <v>5035</v>
      </c>
    </row>
    <row r="6842" spans="1:7" hidden="1" x14ac:dyDescent="0.3">
      <c r="A6842" s="356">
        <v>115870</v>
      </c>
      <c r="B6842" s="356">
        <v>850</v>
      </c>
      <c r="C6842" s="356" t="s">
        <v>359</v>
      </c>
      <c r="D6842" s="356">
        <v>8502028</v>
      </c>
      <c r="E6842" s="356" t="s">
        <v>6098</v>
      </c>
      <c r="F6842" s="356"/>
      <c r="G6842" s="355">
        <v>5181.25</v>
      </c>
    </row>
    <row r="6843" spans="1:7" hidden="1" x14ac:dyDescent="0.3">
      <c r="A6843" s="356">
        <v>115871</v>
      </c>
      <c r="B6843" s="356">
        <v>850</v>
      </c>
      <c r="C6843" s="356" t="s">
        <v>359</v>
      </c>
      <c r="D6843" s="356">
        <v>8502030</v>
      </c>
      <c r="E6843" s="356" t="s">
        <v>6097</v>
      </c>
      <c r="F6843" s="356"/>
      <c r="G6843" s="355">
        <v>7926.25</v>
      </c>
    </row>
    <row r="6844" spans="1:7" hidden="1" x14ac:dyDescent="0.3">
      <c r="A6844" s="356">
        <v>115872</v>
      </c>
      <c r="B6844" s="356">
        <v>850</v>
      </c>
      <c r="C6844" s="356" t="s">
        <v>359</v>
      </c>
      <c r="D6844" s="356">
        <v>8502033</v>
      </c>
      <c r="E6844" s="356" t="s">
        <v>6096</v>
      </c>
      <c r="F6844" s="356"/>
      <c r="G6844" s="355">
        <v>5980</v>
      </c>
    </row>
    <row r="6845" spans="1:7" hidden="1" x14ac:dyDescent="0.3">
      <c r="A6845" s="356">
        <v>115873</v>
      </c>
      <c r="B6845" s="356">
        <v>850</v>
      </c>
      <c r="C6845" s="356" t="s">
        <v>359</v>
      </c>
      <c r="D6845" s="356">
        <v>8502034</v>
      </c>
      <c r="E6845" s="356" t="s">
        <v>6095</v>
      </c>
      <c r="F6845" s="356"/>
      <c r="G6845" s="355">
        <v>6902.5</v>
      </c>
    </row>
    <row r="6846" spans="1:7" hidden="1" x14ac:dyDescent="0.3">
      <c r="A6846" s="356">
        <v>115874</v>
      </c>
      <c r="B6846" s="356">
        <v>850</v>
      </c>
      <c r="C6846" s="356" t="s">
        <v>359</v>
      </c>
      <c r="D6846" s="356">
        <v>8502035</v>
      </c>
      <c r="E6846" s="356" t="s">
        <v>4865</v>
      </c>
      <c r="F6846" s="356"/>
      <c r="G6846" s="355">
        <v>5080</v>
      </c>
    </row>
    <row r="6847" spans="1:7" hidden="1" x14ac:dyDescent="0.3">
      <c r="A6847" s="356">
        <v>115875</v>
      </c>
      <c r="B6847" s="356">
        <v>850</v>
      </c>
      <c r="C6847" s="356" t="s">
        <v>359</v>
      </c>
      <c r="D6847" s="356">
        <v>8502036</v>
      </c>
      <c r="E6847" s="356" t="s">
        <v>6094</v>
      </c>
      <c r="F6847" s="356"/>
      <c r="G6847" s="355">
        <v>6598.75</v>
      </c>
    </row>
    <row r="6848" spans="1:7" hidden="1" x14ac:dyDescent="0.3">
      <c r="A6848" s="356">
        <v>115876</v>
      </c>
      <c r="B6848" s="356">
        <v>850</v>
      </c>
      <c r="C6848" s="356" t="s">
        <v>359</v>
      </c>
      <c r="D6848" s="356">
        <v>8502040</v>
      </c>
      <c r="E6848" s="356" t="s">
        <v>6093</v>
      </c>
      <c r="F6848" s="356"/>
      <c r="G6848" s="355">
        <v>7150</v>
      </c>
    </row>
    <row r="6849" spans="1:7" hidden="1" x14ac:dyDescent="0.3">
      <c r="A6849" s="356">
        <v>115877</v>
      </c>
      <c r="B6849" s="356">
        <v>850</v>
      </c>
      <c r="C6849" s="356" t="s">
        <v>359</v>
      </c>
      <c r="D6849" s="356">
        <v>8502041</v>
      </c>
      <c r="E6849" s="356" t="s">
        <v>6092</v>
      </c>
      <c r="F6849" s="356"/>
      <c r="G6849" s="355">
        <v>5271.25</v>
      </c>
    </row>
    <row r="6850" spans="1:7" hidden="1" x14ac:dyDescent="0.3">
      <c r="A6850" s="356">
        <v>115878</v>
      </c>
      <c r="B6850" s="356">
        <v>850</v>
      </c>
      <c r="C6850" s="356" t="s">
        <v>359</v>
      </c>
      <c r="D6850" s="356">
        <v>8502046</v>
      </c>
      <c r="E6850" s="356" t="s">
        <v>6091</v>
      </c>
      <c r="F6850" s="356"/>
      <c r="G6850" s="355">
        <v>6047.5</v>
      </c>
    </row>
    <row r="6851" spans="1:7" hidden="1" x14ac:dyDescent="0.3">
      <c r="A6851" s="356">
        <v>115879</v>
      </c>
      <c r="B6851" s="356">
        <v>850</v>
      </c>
      <c r="C6851" s="356" t="s">
        <v>359</v>
      </c>
      <c r="D6851" s="356">
        <v>8502047</v>
      </c>
      <c r="E6851" s="356" t="s">
        <v>6090</v>
      </c>
      <c r="F6851" s="356"/>
      <c r="G6851" s="355">
        <v>5192.5</v>
      </c>
    </row>
    <row r="6852" spans="1:7" hidden="1" x14ac:dyDescent="0.3">
      <c r="A6852" s="356">
        <v>115880</v>
      </c>
      <c r="B6852" s="356">
        <v>850</v>
      </c>
      <c r="C6852" s="356" t="s">
        <v>359</v>
      </c>
      <c r="D6852" s="356">
        <v>8502049</v>
      </c>
      <c r="E6852" s="356" t="s">
        <v>6089</v>
      </c>
      <c r="F6852" s="356"/>
      <c r="G6852" s="355">
        <v>8286.25</v>
      </c>
    </row>
    <row r="6853" spans="1:7" hidden="1" x14ac:dyDescent="0.3">
      <c r="A6853" s="356">
        <v>115881</v>
      </c>
      <c r="B6853" s="356">
        <v>850</v>
      </c>
      <c r="C6853" s="356" t="s">
        <v>359</v>
      </c>
      <c r="D6853" s="356">
        <v>8502053</v>
      </c>
      <c r="E6853" s="356" t="s">
        <v>6088</v>
      </c>
      <c r="F6853" s="356"/>
      <c r="G6853" s="355">
        <v>5923.75</v>
      </c>
    </row>
    <row r="6854" spans="1:7" hidden="1" x14ac:dyDescent="0.3">
      <c r="A6854" s="356">
        <v>115882</v>
      </c>
      <c r="B6854" s="356">
        <v>850</v>
      </c>
      <c r="C6854" s="356" t="s">
        <v>359</v>
      </c>
      <c r="D6854" s="356">
        <v>8502054</v>
      </c>
      <c r="E6854" s="356" t="s">
        <v>6087</v>
      </c>
      <c r="F6854" s="356"/>
      <c r="G6854" s="355">
        <v>6913.75</v>
      </c>
    </row>
    <row r="6855" spans="1:7" hidden="1" x14ac:dyDescent="0.3">
      <c r="A6855" s="356">
        <v>115883</v>
      </c>
      <c r="B6855" s="356">
        <v>850</v>
      </c>
      <c r="C6855" s="356" t="s">
        <v>359</v>
      </c>
      <c r="D6855" s="356">
        <v>8502055</v>
      </c>
      <c r="E6855" s="356" t="s">
        <v>6086</v>
      </c>
      <c r="F6855" s="356"/>
      <c r="G6855" s="355">
        <v>6362.5</v>
      </c>
    </row>
    <row r="6856" spans="1:7" hidden="1" x14ac:dyDescent="0.3">
      <c r="A6856" s="356">
        <v>115884</v>
      </c>
      <c r="B6856" s="356">
        <v>850</v>
      </c>
      <c r="C6856" s="356" t="s">
        <v>359</v>
      </c>
      <c r="D6856" s="356">
        <v>8502056</v>
      </c>
      <c r="E6856" s="356" t="s">
        <v>6085</v>
      </c>
      <c r="F6856" s="356"/>
      <c r="G6856" s="355">
        <v>6992.5</v>
      </c>
    </row>
    <row r="6857" spans="1:7" hidden="1" x14ac:dyDescent="0.3">
      <c r="A6857" s="356">
        <v>115885</v>
      </c>
      <c r="B6857" s="356">
        <v>850</v>
      </c>
      <c r="C6857" s="356" t="s">
        <v>359</v>
      </c>
      <c r="D6857" s="356">
        <v>8502057</v>
      </c>
      <c r="E6857" s="356" t="s">
        <v>6084</v>
      </c>
      <c r="F6857" s="356"/>
      <c r="G6857" s="355">
        <v>6053.58</v>
      </c>
    </row>
    <row r="6858" spans="1:7" hidden="1" x14ac:dyDescent="0.3">
      <c r="A6858" s="356">
        <v>115886</v>
      </c>
      <c r="B6858" s="356">
        <v>850</v>
      </c>
      <c r="C6858" s="356" t="s">
        <v>359</v>
      </c>
      <c r="D6858" s="356">
        <v>8502061</v>
      </c>
      <c r="E6858" s="356" t="s">
        <v>6083</v>
      </c>
      <c r="F6858" s="356"/>
      <c r="G6858" s="355">
        <v>10716.25</v>
      </c>
    </row>
    <row r="6859" spans="1:7" hidden="1" x14ac:dyDescent="0.3">
      <c r="A6859" s="356">
        <v>115887</v>
      </c>
      <c r="B6859" s="356">
        <v>850</v>
      </c>
      <c r="C6859" s="356" t="s">
        <v>359</v>
      </c>
      <c r="D6859" s="356">
        <v>8502062</v>
      </c>
      <c r="E6859" s="356" t="s">
        <v>6082</v>
      </c>
      <c r="F6859" s="356"/>
      <c r="G6859" s="355">
        <v>8511.25</v>
      </c>
    </row>
    <row r="6860" spans="1:7" hidden="1" x14ac:dyDescent="0.3">
      <c r="A6860" s="356">
        <v>115888</v>
      </c>
      <c r="B6860" s="356">
        <v>850</v>
      </c>
      <c r="C6860" s="356" t="s">
        <v>359</v>
      </c>
      <c r="D6860" s="356">
        <v>8502063</v>
      </c>
      <c r="E6860" s="356" t="s">
        <v>6081</v>
      </c>
      <c r="F6860" s="356"/>
      <c r="G6860" s="355">
        <v>7172.5</v>
      </c>
    </row>
    <row r="6861" spans="1:7" hidden="1" x14ac:dyDescent="0.3">
      <c r="A6861" s="356">
        <v>115889</v>
      </c>
      <c r="B6861" s="356">
        <v>850</v>
      </c>
      <c r="C6861" s="356" t="s">
        <v>359</v>
      </c>
      <c r="D6861" s="356">
        <v>8502067</v>
      </c>
      <c r="E6861" s="356" t="s">
        <v>6080</v>
      </c>
      <c r="F6861" s="356"/>
      <c r="G6861" s="355">
        <v>6463.75</v>
      </c>
    </row>
    <row r="6862" spans="1:7" hidden="1" x14ac:dyDescent="0.3">
      <c r="A6862" s="356">
        <v>115890</v>
      </c>
      <c r="B6862" s="356">
        <v>850</v>
      </c>
      <c r="C6862" s="356" t="s">
        <v>359</v>
      </c>
      <c r="D6862" s="356">
        <v>8502069</v>
      </c>
      <c r="E6862" s="356" t="s">
        <v>6079</v>
      </c>
      <c r="F6862" s="356"/>
      <c r="G6862" s="355">
        <v>7521.25</v>
      </c>
    </row>
    <row r="6863" spans="1:7" hidden="1" x14ac:dyDescent="0.3">
      <c r="A6863" s="356">
        <v>115891</v>
      </c>
      <c r="B6863" s="356">
        <v>850</v>
      </c>
      <c r="C6863" s="356" t="s">
        <v>359</v>
      </c>
      <c r="D6863" s="356">
        <v>8502071</v>
      </c>
      <c r="E6863" s="356" t="s">
        <v>6078</v>
      </c>
      <c r="F6863" s="356"/>
      <c r="G6863" s="355">
        <v>8387.5</v>
      </c>
    </row>
    <row r="6864" spans="1:7" hidden="1" x14ac:dyDescent="0.3">
      <c r="A6864" s="356">
        <v>115892</v>
      </c>
      <c r="B6864" s="356">
        <v>850</v>
      </c>
      <c r="C6864" s="356" t="s">
        <v>359</v>
      </c>
      <c r="D6864" s="356">
        <v>8502074</v>
      </c>
      <c r="E6864" s="356" t="s">
        <v>6077</v>
      </c>
      <c r="F6864" s="356"/>
      <c r="G6864" s="355">
        <v>7555</v>
      </c>
    </row>
    <row r="6865" spans="1:7" hidden="1" x14ac:dyDescent="0.3">
      <c r="A6865" s="356">
        <v>115893</v>
      </c>
      <c r="B6865" s="356">
        <v>850</v>
      </c>
      <c r="C6865" s="356" t="s">
        <v>359</v>
      </c>
      <c r="D6865" s="356">
        <v>8502076</v>
      </c>
      <c r="E6865" s="356" t="s">
        <v>6076</v>
      </c>
      <c r="F6865" s="356"/>
      <c r="G6865" s="355">
        <v>5878.75</v>
      </c>
    </row>
    <row r="6866" spans="1:7" hidden="1" x14ac:dyDescent="0.3">
      <c r="A6866" s="356">
        <v>115897</v>
      </c>
      <c r="B6866" s="356">
        <v>850</v>
      </c>
      <c r="C6866" s="356" t="s">
        <v>359</v>
      </c>
      <c r="D6866" s="356">
        <v>8502085</v>
      </c>
      <c r="E6866" s="356" t="s">
        <v>6075</v>
      </c>
      <c r="F6866" s="356"/>
      <c r="G6866" s="355">
        <v>5046.25</v>
      </c>
    </row>
    <row r="6867" spans="1:7" hidden="1" x14ac:dyDescent="0.3">
      <c r="A6867" s="356">
        <v>115898</v>
      </c>
      <c r="B6867" s="356">
        <v>850</v>
      </c>
      <c r="C6867" s="356" t="s">
        <v>359</v>
      </c>
      <c r="D6867" s="356">
        <v>8502086</v>
      </c>
      <c r="E6867" s="356" t="s">
        <v>6074</v>
      </c>
      <c r="F6867" s="356"/>
      <c r="G6867" s="355">
        <v>5788.75</v>
      </c>
    </row>
    <row r="6868" spans="1:7" hidden="1" x14ac:dyDescent="0.3">
      <c r="A6868" s="356">
        <v>115899</v>
      </c>
      <c r="B6868" s="356">
        <v>850</v>
      </c>
      <c r="C6868" s="356" t="s">
        <v>359</v>
      </c>
      <c r="D6868" s="356">
        <v>8502089</v>
      </c>
      <c r="E6868" s="356" t="s">
        <v>2565</v>
      </c>
      <c r="F6868" s="356"/>
      <c r="G6868" s="355">
        <v>6193.75</v>
      </c>
    </row>
    <row r="6869" spans="1:7" hidden="1" x14ac:dyDescent="0.3">
      <c r="A6869" s="356">
        <v>115900</v>
      </c>
      <c r="B6869" s="356">
        <v>850</v>
      </c>
      <c r="C6869" s="356" t="s">
        <v>359</v>
      </c>
      <c r="D6869" s="356">
        <v>8502090</v>
      </c>
      <c r="E6869" s="356" t="s">
        <v>6073</v>
      </c>
      <c r="F6869" s="356"/>
      <c r="G6869" s="355">
        <v>5136.25</v>
      </c>
    </row>
    <row r="6870" spans="1:7" hidden="1" x14ac:dyDescent="0.3">
      <c r="A6870" s="356">
        <v>115901</v>
      </c>
      <c r="B6870" s="356">
        <v>850</v>
      </c>
      <c r="C6870" s="356" t="s">
        <v>359</v>
      </c>
      <c r="D6870" s="356">
        <v>8502091</v>
      </c>
      <c r="E6870" s="356" t="s">
        <v>6072</v>
      </c>
      <c r="F6870" s="356"/>
      <c r="G6870" s="355">
        <v>7757.5</v>
      </c>
    </row>
    <row r="6871" spans="1:7" hidden="1" x14ac:dyDescent="0.3">
      <c r="A6871" s="356">
        <v>115902</v>
      </c>
      <c r="B6871" s="356">
        <v>850</v>
      </c>
      <c r="C6871" s="356" t="s">
        <v>359</v>
      </c>
      <c r="D6871" s="356">
        <v>8502092</v>
      </c>
      <c r="E6871" s="356" t="s">
        <v>6071</v>
      </c>
      <c r="F6871" s="356"/>
      <c r="G6871" s="355">
        <v>5316.25</v>
      </c>
    </row>
    <row r="6872" spans="1:7" hidden="1" x14ac:dyDescent="0.3">
      <c r="A6872" s="356">
        <v>115903</v>
      </c>
      <c r="B6872" s="356">
        <v>850</v>
      </c>
      <c r="C6872" s="356" t="s">
        <v>359</v>
      </c>
      <c r="D6872" s="356">
        <v>8502094</v>
      </c>
      <c r="E6872" s="356" t="s">
        <v>6070</v>
      </c>
      <c r="F6872" s="356"/>
      <c r="G6872" s="355">
        <v>6880</v>
      </c>
    </row>
    <row r="6873" spans="1:7" hidden="1" x14ac:dyDescent="0.3">
      <c r="A6873" s="356">
        <v>115904</v>
      </c>
      <c r="B6873" s="356">
        <v>850</v>
      </c>
      <c r="C6873" s="356" t="s">
        <v>359</v>
      </c>
      <c r="D6873" s="356">
        <v>8502095</v>
      </c>
      <c r="E6873" s="356" t="s">
        <v>2397</v>
      </c>
      <c r="F6873" s="356"/>
      <c r="G6873" s="355">
        <v>6902.5</v>
      </c>
    </row>
    <row r="6874" spans="1:7" hidden="1" x14ac:dyDescent="0.3">
      <c r="A6874" s="356">
        <v>115908</v>
      </c>
      <c r="B6874" s="356">
        <v>850</v>
      </c>
      <c r="C6874" s="356" t="s">
        <v>359</v>
      </c>
      <c r="D6874" s="356">
        <v>8502100</v>
      </c>
      <c r="E6874" s="356" t="s">
        <v>6069</v>
      </c>
      <c r="F6874" s="356"/>
      <c r="G6874" s="355">
        <v>7498.75</v>
      </c>
    </row>
    <row r="6875" spans="1:7" hidden="1" x14ac:dyDescent="0.3">
      <c r="A6875" s="356">
        <v>115909</v>
      </c>
      <c r="B6875" s="356">
        <v>850</v>
      </c>
      <c r="C6875" s="356" t="s">
        <v>359</v>
      </c>
      <c r="D6875" s="356">
        <v>8502101</v>
      </c>
      <c r="E6875" s="356" t="s">
        <v>6068</v>
      </c>
      <c r="F6875" s="356"/>
      <c r="G6875" s="355">
        <v>6441.25</v>
      </c>
    </row>
    <row r="6876" spans="1:7" hidden="1" x14ac:dyDescent="0.3">
      <c r="A6876" s="356">
        <v>115911</v>
      </c>
      <c r="B6876" s="356">
        <v>850</v>
      </c>
      <c r="C6876" s="356" t="s">
        <v>359</v>
      </c>
      <c r="D6876" s="356">
        <v>8502103</v>
      </c>
      <c r="E6876" s="356" t="s">
        <v>6067</v>
      </c>
      <c r="F6876" s="356"/>
      <c r="G6876" s="355">
        <v>6857.5</v>
      </c>
    </row>
    <row r="6877" spans="1:7" hidden="1" x14ac:dyDescent="0.3">
      <c r="A6877" s="356">
        <v>115912</v>
      </c>
      <c r="B6877" s="356">
        <v>850</v>
      </c>
      <c r="C6877" s="356" t="s">
        <v>359</v>
      </c>
      <c r="D6877" s="356">
        <v>8502104</v>
      </c>
      <c r="E6877" s="356" t="s">
        <v>6066</v>
      </c>
      <c r="F6877" s="356"/>
      <c r="G6877" s="355">
        <v>5946.25</v>
      </c>
    </row>
    <row r="6878" spans="1:7" hidden="1" x14ac:dyDescent="0.3">
      <c r="A6878" s="356">
        <v>115913</v>
      </c>
      <c r="B6878" s="356">
        <v>850</v>
      </c>
      <c r="C6878" s="356" t="s">
        <v>359</v>
      </c>
      <c r="D6878" s="356">
        <v>8502105</v>
      </c>
      <c r="E6878" s="356" t="s">
        <v>6065</v>
      </c>
      <c r="F6878" s="356"/>
      <c r="G6878" s="355">
        <v>7532.5</v>
      </c>
    </row>
    <row r="6879" spans="1:7" hidden="1" x14ac:dyDescent="0.3">
      <c r="A6879" s="356">
        <v>115914</v>
      </c>
      <c r="B6879" s="356">
        <v>850</v>
      </c>
      <c r="C6879" s="356" t="s">
        <v>359</v>
      </c>
      <c r="D6879" s="356">
        <v>8502106</v>
      </c>
      <c r="E6879" s="356" t="s">
        <v>6064</v>
      </c>
      <c r="F6879" s="356"/>
      <c r="G6879" s="355">
        <v>7510</v>
      </c>
    </row>
    <row r="6880" spans="1:7" hidden="1" x14ac:dyDescent="0.3">
      <c r="A6880" s="356">
        <v>115915</v>
      </c>
      <c r="B6880" s="356">
        <v>850</v>
      </c>
      <c r="C6880" s="356" t="s">
        <v>359</v>
      </c>
      <c r="D6880" s="356">
        <v>8502111</v>
      </c>
      <c r="E6880" s="356" t="s">
        <v>6063</v>
      </c>
      <c r="F6880" s="356"/>
      <c r="G6880" s="355">
        <v>5440</v>
      </c>
    </row>
    <row r="6881" spans="1:7" hidden="1" x14ac:dyDescent="0.3">
      <c r="A6881" s="356">
        <v>115916</v>
      </c>
      <c r="B6881" s="356">
        <v>850</v>
      </c>
      <c r="C6881" s="356" t="s">
        <v>359</v>
      </c>
      <c r="D6881" s="356">
        <v>8502113</v>
      </c>
      <c r="E6881" s="356" t="s">
        <v>2232</v>
      </c>
      <c r="F6881" s="356"/>
      <c r="G6881" s="355">
        <v>7510</v>
      </c>
    </row>
    <row r="6882" spans="1:7" hidden="1" x14ac:dyDescent="0.3">
      <c r="A6882" s="356">
        <v>115918</v>
      </c>
      <c r="B6882" s="356">
        <v>850</v>
      </c>
      <c r="C6882" s="356" t="s">
        <v>359</v>
      </c>
      <c r="D6882" s="356">
        <v>8502115</v>
      </c>
      <c r="E6882" s="356" t="s">
        <v>6062</v>
      </c>
      <c r="F6882" s="356"/>
      <c r="G6882" s="355">
        <v>6936.25</v>
      </c>
    </row>
    <row r="6883" spans="1:7" hidden="1" x14ac:dyDescent="0.3">
      <c r="A6883" s="356">
        <v>115919</v>
      </c>
      <c r="B6883" s="356">
        <v>850</v>
      </c>
      <c r="C6883" s="356" t="s">
        <v>359</v>
      </c>
      <c r="D6883" s="356">
        <v>8502116</v>
      </c>
      <c r="E6883" s="356" t="s">
        <v>6061</v>
      </c>
      <c r="F6883" s="356"/>
      <c r="G6883" s="355">
        <v>8005</v>
      </c>
    </row>
    <row r="6884" spans="1:7" hidden="1" x14ac:dyDescent="0.3">
      <c r="A6884" s="356">
        <v>115920</v>
      </c>
      <c r="B6884" s="356">
        <v>850</v>
      </c>
      <c r="C6884" s="356" t="s">
        <v>359</v>
      </c>
      <c r="D6884" s="356">
        <v>8502117</v>
      </c>
      <c r="E6884" s="356" t="s">
        <v>6060</v>
      </c>
      <c r="F6884" s="356"/>
      <c r="G6884" s="355">
        <v>5080</v>
      </c>
    </row>
    <row r="6885" spans="1:7" hidden="1" x14ac:dyDescent="0.3">
      <c r="A6885" s="356">
        <v>115921</v>
      </c>
      <c r="B6885" s="356">
        <v>850</v>
      </c>
      <c r="C6885" s="356" t="s">
        <v>359</v>
      </c>
      <c r="D6885" s="356">
        <v>8502119</v>
      </c>
      <c r="E6885" s="356" t="s">
        <v>6059</v>
      </c>
      <c r="F6885" s="356"/>
      <c r="G6885" s="355">
        <v>5473.75</v>
      </c>
    </row>
    <row r="6886" spans="1:7" hidden="1" x14ac:dyDescent="0.3">
      <c r="A6886" s="356">
        <v>115922</v>
      </c>
      <c r="B6886" s="356">
        <v>850</v>
      </c>
      <c r="C6886" s="356" t="s">
        <v>359</v>
      </c>
      <c r="D6886" s="356">
        <v>8502120</v>
      </c>
      <c r="E6886" s="356" t="s">
        <v>6058</v>
      </c>
      <c r="F6886" s="356"/>
      <c r="G6886" s="355">
        <v>8680</v>
      </c>
    </row>
    <row r="6887" spans="1:7" hidden="1" x14ac:dyDescent="0.3">
      <c r="A6887" s="356">
        <v>115924</v>
      </c>
      <c r="B6887" s="356">
        <v>850</v>
      </c>
      <c r="C6887" s="356" t="s">
        <v>359</v>
      </c>
      <c r="D6887" s="356">
        <v>8502125</v>
      </c>
      <c r="E6887" s="356" t="s">
        <v>6057</v>
      </c>
      <c r="F6887" s="356"/>
      <c r="G6887" s="355">
        <v>6373.75</v>
      </c>
    </row>
    <row r="6888" spans="1:7" hidden="1" x14ac:dyDescent="0.3">
      <c r="A6888" s="356">
        <v>115925</v>
      </c>
      <c r="B6888" s="356">
        <v>850</v>
      </c>
      <c r="C6888" s="356" t="s">
        <v>359</v>
      </c>
      <c r="D6888" s="356">
        <v>8502127</v>
      </c>
      <c r="E6888" s="356" t="s">
        <v>6056</v>
      </c>
      <c r="F6888" s="356"/>
      <c r="G6888" s="355">
        <v>6317.5</v>
      </c>
    </row>
    <row r="6889" spans="1:7" hidden="1" x14ac:dyDescent="0.3">
      <c r="A6889" s="356">
        <v>115926</v>
      </c>
      <c r="B6889" s="356">
        <v>850</v>
      </c>
      <c r="C6889" s="356" t="s">
        <v>359</v>
      </c>
      <c r="D6889" s="356">
        <v>8502128</v>
      </c>
      <c r="E6889" s="356" t="s">
        <v>6055</v>
      </c>
      <c r="F6889" s="356"/>
      <c r="G6889" s="355">
        <v>9332.5</v>
      </c>
    </row>
    <row r="6890" spans="1:7" hidden="1" x14ac:dyDescent="0.3">
      <c r="A6890" s="356">
        <v>115928</v>
      </c>
      <c r="B6890" s="356">
        <v>850</v>
      </c>
      <c r="C6890" s="356" t="s">
        <v>359</v>
      </c>
      <c r="D6890" s="356">
        <v>8502137</v>
      </c>
      <c r="E6890" s="356" t="s">
        <v>6054</v>
      </c>
      <c r="F6890" s="356"/>
      <c r="G6890" s="355">
        <v>7012.75</v>
      </c>
    </row>
    <row r="6891" spans="1:7" hidden="1" x14ac:dyDescent="0.3">
      <c r="A6891" s="356">
        <v>115929</v>
      </c>
      <c r="B6891" s="356">
        <v>850</v>
      </c>
      <c r="C6891" s="356" t="s">
        <v>359</v>
      </c>
      <c r="D6891" s="356">
        <v>8502140</v>
      </c>
      <c r="E6891" s="356" t="s">
        <v>6053</v>
      </c>
      <c r="F6891" s="356"/>
      <c r="G6891" s="355">
        <v>8117.5</v>
      </c>
    </row>
    <row r="6892" spans="1:7" hidden="1" x14ac:dyDescent="0.3">
      <c r="A6892" s="356">
        <v>115931</v>
      </c>
      <c r="B6892" s="356">
        <v>850</v>
      </c>
      <c r="C6892" s="356" t="s">
        <v>359</v>
      </c>
      <c r="D6892" s="356">
        <v>8502147</v>
      </c>
      <c r="E6892" s="356" t="s">
        <v>6052</v>
      </c>
      <c r="F6892" s="356"/>
      <c r="G6892" s="355">
        <v>4821.25</v>
      </c>
    </row>
    <row r="6893" spans="1:7" hidden="1" x14ac:dyDescent="0.3">
      <c r="A6893" s="356">
        <v>115932</v>
      </c>
      <c r="B6893" s="356">
        <v>850</v>
      </c>
      <c r="C6893" s="356" t="s">
        <v>359</v>
      </c>
      <c r="D6893" s="356">
        <v>8502148</v>
      </c>
      <c r="E6893" s="356" t="s">
        <v>6051</v>
      </c>
      <c r="F6893" s="356"/>
      <c r="G6893" s="355">
        <v>5890</v>
      </c>
    </row>
    <row r="6894" spans="1:7" hidden="1" x14ac:dyDescent="0.3">
      <c r="A6894" s="356">
        <v>115933</v>
      </c>
      <c r="B6894" s="356">
        <v>850</v>
      </c>
      <c r="C6894" s="356" t="s">
        <v>359</v>
      </c>
      <c r="D6894" s="356">
        <v>8502155</v>
      </c>
      <c r="E6894" s="356" t="s">
        <v>6050</v>
      </c>
      <c r="F6894" s="356"/>
      <c r="G6894" s="355">
        <v>6036.25</v>
      </c>
    </row>
    <row r="6895" spans="1:7" hidden="1" x14ac:dyDescent="0.3">
      <c r="A6895" s="356">
        <v>115934</v>
      </c>
      <c r="B6895" s="356">
        <v>850</v>
      </c>
      <c r="C6895" s="356" t="s">
        <v>359</v>
      </c>
      <c r="D6895" s="356">
        <v>8502157</v>
      </c>
      <c r="E6895" s="356" t="s">
        <v>6049</v>
      </c>
      <c r="F6895" s="356"/>
      <c r="G6895" s="355">
        <v>4956.25</v>
      </c>
    </row>
    <row r="6896" spans="1:7" hidden="1" x14ac:dyDescent="0.3">
      <c r="A6896" s="356">
        <v>115935</v>
      </c>
      <c r="B6896" s="356">
        <v>850</v>
      </c>
      <c r="C6896" s="356" t="s">
        <v>359</v>
      </c>
      <c r="D6896" s="356">
        <v>8502161</v>
      </c>
      <c r="E6896" s="356" t="s">
        <v>6048</v>
      </c>
      <c r="F6896" s="356"/>
      <c r="G6896" s="355">
        <v>5912.5</v>
      </c>
    </row>
    <row r="6897" spans="1:7" hidden="1" x14ac:dyDescent="0.3">
      <c r="A6897" s="356">
        <v>115936</v>
      </c>
      <c r="B6897" s="356">
        <v>850</v>
      </c>
      <c r="C6897" s="356" t="s">
        <v>359</v>
      </c>
      <c r="D6897" s="356">
        <v>8502162</v>
      </c>
      <c r="E6897" s="356" t="s">
        <v>6047</v>
      </c>
      <c r="F6897" s="356"/>
      <c r="G6897" s="355">
        <v>7892.5</v>
      </c>
    </row>
    <row r="6898" spans="1:7" hidden="1" x14ac:dyDescent="0.3">
      <c r="A6898" s="356">
        <v>115937</v>
      </c>
      <c r="B6898" s="356">
        <v>850</v>
      </c>
      <c r="C6898" s="356" t="s">
        <v>359</v>
      </c>
      <c r="D6898" s="356">
        <v>8502167</v>
      </c>
      <c r="E6898" s="356" t="s">
        <v>6046</v>
      </c>
      <c r="F6898" s="356"/>
      <c r="G6898" s="355">
        <v>6902.5</v>
      </c>
    </row>
    <row r="6899" spans="1:7" hidden="1" x14ac:dyDescent="0.3">
      <c r="A6899" s="356">
        <v>115938</v>
      </c>
      <c r="B6899" s="356">
        <v>850</v>
      </c>
      <c r="C6899" s="356" t="s">
        <v>359</v>
      </c>
      <c r="D6899" s="356">
        <v>8502168</v>
      </c>
      <c r="E6899" s="356" t="s">
        <v>6045</v>
      </c>
      <c r="F6899" s="356"/>
      <c r="G6899" s="355">
        <v>8905</v>
      </c>
    </row>
    <row r="6900" spans="1:7" hidden="1" x14ac:dyDescent="0.3">
      <c r="A6900" s="356">
        <v>115939</v>
      </c>
      <c r="B6900" s="356">
        <v>850</v>
      </c>
      <c r="C6900" s="356" t="s">
        <v>359</v>
      </c>
      <c r="D6900" s="356">
        <v>8502169</v>
      </c>
      <c r="E6900" s="356" t="s">
        <v>6044</v>
      </c>
      <c r="F6900" s="356"/>
      <c r="G6900" s="355">
        <v>5777.5</v>
      </c>
    </row>
    <row r="6901" spans="1:7" hidden="1" x14ac:dyDescent="0.3">
      <c r="A6901" s="356">
        <v>115940</v>
      </c>
      <c r="B6901" s="356">
        <v>850</v>
      </c>
      <c r="C6901" s="356" t="s">
        <v>359</v>
      </c>
      <c r="D6901" s="356">
        <v>8502170</v>
      </c>
      <c r="E6901" s="356" t="s">
        <v>6043</v>
      </c>
      <c r="F6901" s="356"/>
      <c r="G6901" s="355">
        <v>9343.75</v>
      </c>
    </row>
    <row r="6902" spans="1:7" hidden="1" x14ac:dyDescent="0.3">
      <c r="A6902" s="356">
        <v>115943</v>
      </c>
      <c r="B6902" s="356">
        <v>850</v>
      </c>
      <c r="C6902" s="356" t="s">
        <v>359</v>
      </c>
      <c r="D6902" s="356">
        <v>8502175</v>
      </c>
      <c r="E6902" s="356" t="s">
        <v>6042</v>
      </c>
      <c r="F6902" s="356"/>
      <c r="G6902" s="355">
        <v>8286.25</v>
      </c>
    </row>
    <row r="6903" spans="1:7" hidden="1" x14ac:dyDescent="0.3">
      <c r="A6903" s="357">
        <v>115944</v>
      </c>
      <c r="B6903" s="357">
        <v>850</v>
      </c>
      <c r="C6903" s="357" t="s">
        <v>359</v>
      </c>
      <c r="D6903" s="357">
        <v>8502176</v>
      </c>
      <c r="E6903" s="357" t="s">
        <v>6041</v>
      </c>
      <c r="F6903" s="357"/>
      <c r="G6903" s="355">
        <v>7926.25</v>
      </c>
    </row>
    <row r="6904" spans="1:7" hidden="1" x14ac:dyDescent="0.3">
      <c r="A6904" s="356">
        <v>115945</v>
      </c>
      <c r="B6904" s="356">
        <v>850</v>
      </c>
      <c r="C6904" s="356" t="s">
        <v>359</v>
      </c>
      <c r="D6904" s="356">
        <v>8502180</v>
      </c>
      <c r="E6904" s="356" t="s">
        <v>6040</v>
      </c>
      <c r="F6904" s="356"/>
      <c r="G6904" s="355">
        <v>5552.5</v>
      </c>
    </row>
    <row r="6905" spans="1:7" hidden="1" x14ac:dyDescent="0.3">
      <c r="A6905" s="356">
        <v>115946</v>
      </c>
      <c r="B6905" s="356">
        <v>850</v>
      </c>
      <c r="C6905" s="356" t="s">
        <v>359</v>
      </c>
      <c r="D6905" s="356">
        <v>8502181</v>
      </c>
      <c r="E6905" s="356" t="s">
        <v>6039</v>
      </c>
      <c r="F6905" s="356"/>
      <c r="G6905" s="355">
        <v>5237.5</v>
      </c>
    </row>
    <row r="6906" spans="1:7" hidden="1" x14ac:dyDescent="0.3">
      <c r="A6906" s="356">
        <v>115947</v>
      </c>
      <c r="B6906" s="356">
        <v>850</v>
      </c>
      <c r="C6906" s="356" t="s">
        <v>359</v>
      </c>
      <c r="D6906" s="356">
        <v>8502182</v>
      </c>
      <c r="E6906" s="356" t="s">
        <v>6038</v>
      </c>
      <c r="F6906" s="356"/>
      <c r="G6906" s="355">
        <v>5867.5</v>
      </c>
    </row>
    <row r="6907" spans="1:7" hidden="1" x14ac:dyDescent="0.3">
      <c r="A6907" s="356">
        <v>115948</v>
      </c>
      <c r="B6907" s="356">
        <v>850</v>
      </c>
      <c r="C6907" s="356" t="s">
        <v>359</v>
      </c>
      <c r="D6907" s="356">
        <v>8502183</v>
      </c>
      <c r="E6907" s="356" t="s">
        <v>6037</v>
      </c>
      <c r="F6907" s="356"/>
      <c r="G6907" s="355">
        <v>5181.25</v>
      </c>
    </row>
    <row r="6908" spans="1:7" hidden="1" x14ac:dyDescent="0.3">
      <c r="A6908" s="356">
        <v>115949</v>
      </c>
      <c r="B6908" s="356">
        <v>850</v>
      </c>
      <c r="C6908" s="356" t="s">
        <v>359</v>
      </c>
      <c r="D6908" s="356">
        <v>8502186</v>
      </c>
      <c r="E6908" s="356" t="s">
        <v>6036</v>
      </c>
      <c r="F6908" s="356"/>
      <c r="G6908" s="355">
        <v>5534.27</v>
      </c>
    </row>
    <row r="6909" spans="1:7" hidden="1" x14ac:dyDescent="0.3">
      <c r="A6909" s="356">
        <v>115952</v>
      </c>
      <c r="B6909" s="356">
        <v>850</v>
      </c>
      <c r="C6909" s="356" t="s">
        <v>359</v>
      </c>
      <c r="D6909" s="356">
        <v>8502190</v>
      </c>
      <c r="E6909" s="356" t="s">
        <v>6035</v>
      </c>
      <c r="F6909" s="356"/>
      <c r="G6909" s="355">
        <v>7633.75</v>
      </c>
    </row>
    <row r="6910" spans="1:7" hidden="1" x14ac:dyDescent="0.3">
      <c r="A6910" s="356">
        <v>115953</v>
      </c>
      <c r="B6910" s="356">
        <v>850</v>
      </c>
      <c r="C6910" s="356" t="s">
        <v>359</v>
      </c>
      <c r="D6910" s="356">
        <v>8502193</v>
      </c>
      <c r="E6910" s="356" t="s">
        <v>6034</v>
      </c>
      <c r="F6910" s="356"/>
      <c r="G6910" s="355">
        <v>6036.25</v>
      </c>
    </row>
    <row r="6911" spans="1:7" hidden="1" x14ac:dyDescent="0.3">
      <c r="A6911" s="356">
        <v>115954</v>
      </c>
      <c r="B6911" s="356">
        <v>850</v>
      </c>
      <c r="C6911" s="356" t="s">
        <v>359</v>
      </c>
      <c r="D6911" s="356">
        <v>8502194</v>
      </c>
      <c r="E6911" s="356" t="s">
        <v>6033</v>
      </c>
      <c r="F6911" s="356"/>
      <c r="G6911" s="355">
        <v>5833.75</v>
      </c>
    </row>
    <row r="6912" spans="1:7" hidden="1" x14ac:dyDescent="0.3">
      <c r="A6912" s="356">
        <v>115955</v>
      </c>
      <c r="B6912" s="356">
        <v>850</v>
      </c>
      <c r="C6912" s="356" t="s">
        <v>359</v>
      </c>
      <c r="D6912" s="356">
        <v>8502196</v>
      </c>
      <c r="E6912" s="356" t="s">
        <v>6032</v>
      </c>
      <c r="F6912" s="356"/>
      <c r="G6912" s="355">
        <v>5740.15</v>
      </c>
    </row>
    <row r="6913" spans="1:7" hidden="1" x14ac:dyDescent="0.3">
      <c r="A6913" s="356">
        <v>115956</v>
      </c>
      <c r="B6913" s="356">
        <v>850</v>
      </c>
      <c r="C6913" s="356" t="s">
        <v>359</v>
      </c>
      <c r="D6913" s="356">
        <v>8502197</v>
      </c>
      <c r="E6913" s="356" t="s">
        <v>6031</v>
      </c>
      <c r="F6913" s="356"/>
      <c r="G6913" s="355">
        <v>8095</v>
      </c>
    </row>
    <row r="6914" spans="1:7" hidden="1" x14ac:dyDescent="0.3">
      <c r="A6914" s="356">
        <v>115957</v>
      </c>
      <c r="B6914" s="356">
        <v>850</v>
      </c>
      <c r="C6914" s="356" t="s">
        <v>359</v>
      </c>
      <c r="D6914" s="356">
        <v>8502200</v>
      </c>
      <c r="E6914" s="356" t="s">
        <v>6030</v>
      </c>
      <c r="F6914" s="356"/>
      <c r="G6914" s="355">
        <v>5451.25</v>
      </c>
    </row>
    <row r="6915" spans="1:7" hidden="1" x14ac:dyDescent="0.3">
      <c r="A6915" s="356">
        <v>115959</v>
      </c>
      <c r="B6915" s="356">
        <v>850</v>
      </c>
      <c r="C6915" s="356" t="s">
        <v>359</v>
      </c>
      <c r="D6915" s="356">
        <v>8502202</v>
      </c>
      <c r="E6915" s="356" t="s">
        <v>6029</v>
      </c>
      <c r="F6915" s="356"/>
      <c r="G6915" s="355">
        <v>6250</v>
      </c>
    </row>
    <row r="6916" spans="1:7" hidden="1" x14ac:dyDescent="0.3">
      <c r="A6916" s="356">
        <v>115960</v>
      </c>
      <c r="B6916" s="356">
        <v>850</v>
      </c>
      <c r="C6916" s="356" t="s">
        <v>359</v>
      </c>
      <c r="D6916" s="356">
        <v>8502203</v>
      </c>
      <c r="E6916" s="356" t="s">
        <v>6028</v>
      </c>
      <c r="F6916" s="356"/>
      <c r="G6916" s="355">
        <v>5462.5</v>
      </c>
    </row>
    <row r="6917" spans="1:7" hidden="1" x14ac:dyDescent="0.3">
      <c r="A6917" s="356">
        <v>115962</v>
      </c>
      <c r="B6917" s="356">
        <v>850</v>
      </c>
      <c r="C6917" s="356" t="s">
        <v>359</v>
      </c>
      <c r="D6917" s="356">
        <v>8502206</v>
      </c>
      <c r="E6917" s="356" t="s">
        <v>6027</v>
      </c>
      <c r="F6917" s="356"/>
      <c r="G6917" s="355">
        <v>7318.75</v>
      </c>
    </row>
    <row r="6918" spans="1:7" hidden="1" x14ac:dyDescent="0.3">
      <c r="A6918" s="356">
        <v>115963</v>
      </c>
      <c r="B6918" s="356">
        <v>850</v>
      </c>
      <c r="C6918" s="356" t="s">
        <v>359</v>
      </c>
      <c r="D6918" s="356">
        <v>8502211</v>
      </c>
      <c r="E6918" s="356" t="s">
        <v>6026</v>
      </c>
      <c r="F6918" s="356"/>
      <c r="G6918" s="355">
        <v>6002.5</v>
      </c>
    </row>
    <row r="6919" spans="1:7" hidden="1" x14ac:dyDescent="0.3">
      <c r="A6919" s="356">
        <v>115964</v>
      </c>
      <c r="B6919" s="356">
        <v>850</v>
      </c>
      <c r="C6919" s="356" t="s">
        <v>359</v>
      </c>
      <c r="D6919" s="356">
        <v>8502213</v>
      </c>
      <c r="E6919" s="356" t="s">
        <v>6025</v>
      </c>
      <c r="F6919" s="356"/>
      <c r="G6919" s="355">
        <v>7847.5</v>
      </c>
    </row>
    <row r="6920" spans="1:7" hidden="1" x14ac:dyDescent="0.3">
      <c r="A6920" s="356">
        <v>115965</v>
      </c>
      <c r="B6920" s="356">
        <v>850</v>
      </c>
      <c r="C6920" s="356" t="s">
        <v>359</v>
      </c>
      <c r="D6920" s="356">
        <v>8502214</v>
      </c>
      <c r="E6920" s="356" t="s">
        <v>6024</v>
      </c>
      <c r="F6920" s="356"/>
      <c r="G6920" s="355">
        <v>7037.5</v>
      </c>
    </row>
    <row r="6921" spans="1:7" hidden="1" x14ac:dyDescent="0.3">
      <c r="A6921" s="356">
        <v>115966</v>
      </c>
      <c r="B6921" s="356">
        <v>850</v>
      </c>
      <c r="C6921" s="356" t="s">
        <v>359</v>
      </c>
      <c r="D6921" s="356">
        <v>8502215</v>
      </c>
      <c r="E6921" s="356" t="s">
        <v>6023</v>
      </c>
      <c r="F6921" s="356"/>
      <c r="G6921" s="355">
        <v>5856.25</v>
      </c>
    </row>
    <row r="6922" spans="1:7" hidden="1" x14ac:dyDescent="0.3">
      <c r="A6922" s="356">
        <v>115967</v>
      </c>
      <c r="B6922" s="356">
        <v>850</v>
      </c>
      <c r="C6922" s="356" t="s">
        <v>359</v>
      </c>
      <c r="D6922" s="356">
        <v>8502216</v>
      </c>
      <c r="E6922" s="356" t="s">
        <v>6022</v>
      </c>
      <c r="F6922" s="356"/>
      <c r="G6922" s="355">
        <v>6778.75</v>
      </c>
    </row>
    <row r="6923" spans="1:7" hidden="1" x14ac:dyDescent="0.3">
      <c r="A6923" s="356">
        <v>115968</v>
      </c>
      <c r="B6923" s="356">
        <v>850</v>
      </c>
      <c r="C6923" s="356" t="s">
        <v>359</v>
      </c>
      <c r="D6923" s="356">
        <v>8502217</v>
      </c>
      <c r="E6923" s="356" t="s">
        <v>6021</v>
      </c>
      <c r="F6923" s="356"/>
      <c r="G6923" s="355">
        <v>6520</v>
      </c>
    </row>
    <row r="6924" spans="1:7" hidden="1" x14ac:dyDescent="0.3">
      <c r="A6924" s="356">
        <v>115970</v>
      </c>
      <c r="B6924" s="356">
        <v>850</v>
      </c>
      <c r="C6924" s="356" t="s">
        <v>359</v>
      </c>
      <c r="D6924" s="356">
        <v>8502220</v>
      </c>
      <c r="E6924" s="356" t="s">
        <v>6020</v>
      </c>
      <c r="F6924" s="356"/>
      <c r="G6924" s="355">
        <v>9523.75</v>
      </c>
    </row>
    <row r="6925" spans="1:7" hidden="1" x14ac:dyDescent="0.3">
      <c r="A6925" s="356">
        <v>115971</v>
      </c>
      <c r="B6925" s="356">
        <v>850</v>
      </c>
      <c r="C6925" s="356" t="s">
        <v>359</v>
      </c>
      <c r="D6925" s="356">
        <v>8502223</v>
      </c>
      <c r="E6925" s="356" t="s">
        <v>6019</v>
      </c>
      <c r="F6925" s="356"/>
      <c r="G6925" s="355">
        <v>5608.75</v>
      </c>
    </row>
    <row r="6926" spans="1:7" hidden="1" x14ac:dyDescent="0.3">
      <c r="A6926" s="356">
        <v>115972</v>
      </c>
      <c r="B6926" s="356">
        <v>850</v>
      </c>
      <c r="C6926" s="356" t="s">
        <v>359</v>
      </c>
      <c r="D6926" s="356">
        <v>8502224</v>
      </c>
      <c r="E6926" s="356" t="s">
        <v>6018</v>
      </c>
      <c r="F6926" s="356"/>
      <c r="G6926" s="355">
        <v>9535</v>
      </c>
    </row>
    <row r="6927" spans="1:7" hidden="1" x14ac:dyDescent="0.3">
      <c r="A6927" s="356">
        <v>115973</v>
      </c>
      <c r="B6927" s="356">
        <v>850</v>
      </c>
      <c r="C6927" s="356" t="s">
        <v>359</v>
      </c>
      <c r="D6927" s="356">
        <v>8502226</v>
      </c>
      <c r="E6927" s="356" t="s">
        <v>6017</v>
      </c>
      <c r="F6927" s="356"/>
      <c r="G6927" s="355">
        <v>6013.75</v>
      </c>
    </row>
    <row r="6928" spans="1:7" hidden="1" x14ac:dyDescent="0.3">
      <c r="A6928" s="356">
        <v>115974</v>
      </c>
      <c r="B6928" s="356">
        <v>850</v>
      </c>
      <c r="C6928" s="356" t="s">
        <v>359</v>
      </c>
      <c r="D6928" s="356">
        <v>8502227</v>
      </c>
      <c r="E6928" s="356" t="s">
        <v>6016</v>
      </c>
      <c r="F6928" s="356"/>
      <c r="G6928" s="355">
        <v>6958.75</v>
      </c>
    </row>
    <row r="6929" spans="1:7" hidden="1" x14ac:dyDescent="0.3">
      <c r="A6929" s="356">
        <v>115975</v>
      </c>
      <c r="B6929" s="356">
        <v>850</v>
      </c>
      <c r="C6929" s="356" t="s">
        <v>359</v>
      </c>
      <c r="D6929" s="356">
        <v>8502228</v>
      </c>
      <c r="E6929" s="356" t="s">
        <v>6015</v>
      </c>
      <c r="F6929" s="356"/>
      <c r="G6929" s="355">
        <v>6377.35</v>
      </c>
    </row>
    <row r="6930" spans="1:7" hidden="1" x14ac:dyDescent="0.3">
      <c r="A6930" s="356">
        <v>115976</v>
      </c>
      <c r="B6930" s="356">
        <v>850</v>
      </c>
      <c r="C6930" s="356" t="s">
        <v>359</v>
      </c>
      <c r="D6930" s="356">
        <v>8502229</v>
      </c>
      <c r="E6930" s="356" t="s">
        <v>6014</v>
      </c>
      <c r="F6930" s="356"/>
      <c r="G6930" s="355">
        <v>9895</v>
      </c>
    </row>
    <row r="6931" spans="1:7" hidden="1" x14ac:dyDescent="0.3">
      <c r="A6931" s="356">
        <v>115977</v>
      </c>
      <c r="B6931" s="356">
        <v>850</v>
      </c>
      <c r="C6931" s="356" t="s">
        <v>359</v>
      </c>
      <c r="D6931" s="356">
        <v>8502230</v>
      </c>
      <c r="E6931" s="356" t="s">
        <v>6013</v>
      </c>
      <c r="F6931" s="356"/>
      <c r="G6931" s="355">
        <v>6981.25</v>
      </c>
    </row>
    <row r="6932" spans="1:7" hidden="1" x14ac:dyDescent="0.3">
      <c r="A6932" s="356">
        <v>115980</v>
      </c>
      <c r="B6932" s="356">
        <v>850</v>
      </c>
      <c r="C6932" s="356" t="s">
        <v>359</v>
      </c>
      <c r="D6932" s="356">
        <v>8502237</v>
      </c>
      <c r="E6932" s="356" t="s">
        <v>6012</v>
      </c>
      <c r="F6932" s="356"/>
      <c r="G6932" s="355">
        <v>7026.25</v>
      </c>
    </row>
    <row r="6933" spans="1:7" hidden="1" x14ac:dyDescent="0.3">
      <c r="A6933" s="356">
        <v>115981</v>
      </c>
      <c r="B6933" s="356">
        <v>850</v>
      </c>
      <c r="C6933" s="356" t="s">
        <v>359</v>
      </c>
      <c r="D6933" s="356">
        <v>8502238</v>
      </c>
      <c r="E6933" s="356" t="s">
        <v>6011</v>
      </c>
      <c r="F6933" s="356"/>
      <c r="G6933" s="355">
        <v>5642.5</v>
      </c>
    </row>
    <row r="6934" spans="1:7" hidden="1" x14ac:dyDescent="0.3">
      <c r="A6934" s="356">
        <v>115982</v>
      </c>
      <c r="B6934" s="356">
        <v>850</v>
      </c>
      <c r="C6934" s="356" t="s">
        <v>359</v>
      </c>
      <c r="D6934" s="356">
        <v>8502239</v>
      </c>
      <c r="E6934" s="356" t="s">
        <v>6010</v>
      </c>
      <c r="F6934" s="356"/>
      <c r="G6934" s="355">
        <v>7037.5</v>
      </c>
    </row>
    <row r="6935" spans="1:7" hidden="1" x14ac:dyDescent="0.3">
      <c r="A6935" s="356">
        <v>115983</v>
      </c>
      <c r="B6935" s="356">
        <v>850</v>
      </c>
      <c r="C6935" s="356" t="s">
        <v>359</v>
      </c>
      <c r="D6935" s="356">
        <v>8502241</v>
      </c>
      <c r="E6935" s="356" t="s">
        <v>6009</v>
      </c>
      <c r="F6935" s="356"/>
      <c r="G6935" s="355">
        <v>5530</v>
      </c>
    </row>
    <row r="6936" spans="1:7" hidden="1" x14ac:dyDescent="0.3">
      <c r="A6936" s="356">
        <v>115984</v>
      </c>
      <c r="B6936" s="356">
        <v>850</v>
      </c>
      <c r="C6936" s="356" t="s">
        <v>359</v>
      </c>
      <c r="D6936" s="356">
        <v>8502242</v>
      </c>
      <c r="E6936" s="356" t="s">
        <v>6008</v>
      </c>
      <c r="F6936" s="356"/>
      <c r="G6936" s="355">
        <v>8455</v>
      </c>
    </row>
    <row r="6937" spans="1:7" hidden="1" x14ac:dyDescent="0.3">
      <c r="A6937" s="356">
        <v>115985</v>
      </c>
      <c r="B6937" s="356">
        <v>850</v>
      </c>
      <c r="C6937" s="356" t="s">
        <v>359</v>
      </c>
      <c r="D6937" s="356">
        <v>8502243</v>
      </c>
      <c r="E6937" s="356" t="s">
        <v>6007</v>
      </c>
      <c r="F6937" s="356"/>
      <c r="G6937" s="355">
        <v>5608.75</v>
      </c>
    </row>
    <row r="6938" spans="1:7" hidden="1" x14ac:dyDescent="0.3">
      <c r="A6938" s="356">
        <v>115986</v>
      </c>
      <c r="B6938" s="356">
        <v>850</v>
      </c>
      <c r="C6938" s="356" t="s">
        <v>359</v>
      </c>
      <c r="D6938" s="356">
        <v>8502246</v>
      </c>
      <c r="E6938" s="356" t="s">
        <v>6006</v>
      </c>
      <c r="F6938" s="356"/>
      <c r="G6938" s="355">
        <v>5923.75</v>
      </c>
    </row>
    <row r="6939" spans="1:7" hidden="1" x14ac:dyDescent="0.3">
      <c r="A6939" s="356">
        <v>115988</v>
      </c>
      <c r="B6939" s="356">
        <v>850</v>
      </c>
      <c r="C6939" s="356" t="s">
        <v>359</v>
      </c>
      <c r="D6939" s="356">
        <v>8502248</v>
      </c>
      <c r="E6939" s="356" t="s">
        <v>6005</v>
      </c>
      <c r="F6939" s="356"/>
      <c r="G6939" s="355">
        <v>8308.75</v>
      </c>
    </row>
    <row r="6940" spans="1:7" hidden="1" x14ac:dyDescent="0.3">
      <c r="A6940" s="356">
        <v>115989</v>
      </c>
      <c r="B6940" s="356">
        <v>850</v>
      </c>
      <c r="C6940" s="356" t="s">
        <v>359</v>
      </c>
      <c r="D6940" s="356">
        <v>8502249</v>
      </c>
      <c r="E6940" s="356" t="s">
        <v>6004</v>
      </c>
      <c r="F6940" s="356"/>
      <c r="G6940" s="355">
        <v>7712.5</v>
      </c>
    </row>
    <row r="6941" spans="1:7" hidden="1" x14ac:dyDescent="0.3">
      <c r="A6941" s="356">
        <v>115990</v>
      </c>
      <c r="B6941" s="356">
        <v>850</v>
      </c>
      <c r="C6941" s="356" t="s">
        <v>359</v>
      </c>
      <c r="D6941" s="356">
        <v>8502252</v>
      </c>
      <c r="E6941" s="356" t="s">
        <v>6003</v>
      </c>
      <c r="F6941" s="356"/>
      <c r="G6941" s="355">
        <v>11065</v>
      </c>
    </row>
    <row r="6942" spans="1:7" hidden="1" x14ac:dyDescent="0.3">
      <c r="A6942" s="356">
        <v>115991</v>
      </c>
      <c r="B6942" s="356">
        <v>850</v>
      </c>
      <c r="C6942" s="356" t="s">
        <v>359</v>
      </c>
      <c r="D6942" s="356">
        <v>8502254</v>
      </c>
      <c r="E6942" s="356" t="s">
        <v>6002</v>
      </c>
      <c r="F6942" s="356"/>
      <c r="G6942" s="355">
        <v>8758.75</v>
      </c>
    </row>
    <row r="6943" spans="1:7" hidden="1" x14ac:dyDescent="0.3">
      <c r="A6943" s="356">
        <v>115992</v>
      </c>
      <c r="B6943" s="356">
        <v>850</v>
      </c>
      <c r="C6943" s="356" t="s">
        <v>359</v>
      </c>
      <c r="D6943" s="356">
        <v>8502255</v>
      </c>
      <c r="E6943" s="356" t="s">
        <v>6001</v>
      </c>
      <c r="F6943" s="356"/>
      <c r="G6943" s="355">
        <v>5822.5</v>
      </c>
    </row>
    <row r="6944" spans="1:7" hidden="1" x14ac:dyDescent="0.3">
      <c r="A6944" s="356">
        <v>115994</v>
      </c>
      <c r="B6944" s="356">
        <v>850</v>
      </c>
      <c r="C6944" s="356" t="s">
        <v>359</v>
      </c>
      <c r="D6944" s="356">
        <v>8502257</v>
      </c>
      <c r="E6944" s="356" t="s">
        <v>6000</v>
      </c>
      <c r="F6944" s="356"/>
      <c r="G6944" s="355">
        <v>6913.75</v>
      </c>
    </row>
    <row r="6945" spans="1:7" hidden="1" x14ac:dyDescent="0.3">
      <c r="A6945" s="356">
        <v>115997</v>
      </c>
      <c r="B6945" s="356">
        <v>850</v>
      </c>
      <c r="C6945" s="356" t="s">
        <v>359</v>
      </c>
      <c r="D6945" s="356">
        <v>8502263</v>
      </c>
      <c r="E6945" s="356" t="s">
        <v>5999</v>
      </c>
      <c r="F6945" s="356"/>
      <c r="G6945" s="355">
        <v>10491.25</v>
      </c>
    </row>
    <row r="6946" spans="1:7" hidden="1" x14ac:dyDescent="0.3">
      <c r="A6946" s="356">
        <v>115998</v>
      </c>
      <c r="B6946" s="356">
        <v>850</v>
      </c>
      <c r="C6946" s="356" t="s">
        <v>359</v>
      </c>
      <c r="D6946" s="356">
        <v>8502265</v>
      </c>
      <c r="E6946" s="356" t="s">
        <v>5998</v>
      </c>
      <c r="F6946" s="356"/>
      <c r="G6946" s="355">
        <v>7105</v>
      </c>
    </row>
    <row r="6947" spans="1:7" hidden="1" x14ac:dyDescent="0.3">
      <c r="A6947" s="356">
        <v>115999</v>
      </c>
      <c r="B6947" s="356">
        <v>850</v>
      </c>
      <c r="C6947" s="356" t="s">
        <v>359</v>
      </c>
      <c r="D6947" s="356">
        <v>8502266</v>
      </c>
      <c r="E6947" s="356" t="s">
        <v>5997</v>
      </c>
      <c r="F6947" s="356"/>
      <c r="G6947" s="355">
        <v>7825</v>
      </c>
    </row>
    <row r="6948" spans="1:7" hidden="1" x14ac:dyDescent="0.3">
      <c r="A6948" s="356">
        <v>116000</v>
      </c>
      <c r="B6948" s="356">
        <v>850</v>
      </c>
      <c r="C6948" s="356" t="s">
        <v>359</v>
      </c>
      <c r="D6948" s="356">
        <v>8502267</v>
      </c>
      <c r="E6948" s="356" t="s">
        <v>5996</v>
      </c>
      <c r="F6948" s="356"/>
      <c r="G6948" s="355">
        <v>7937.5</v>
      </c>
    </row>
    <row r="6949" spans="1:7" hidden="1" x14ac:dyDescent="0.3">
      <c r="A6949" s="356">
        <v>116001</v>
      </c>
      <c r="B6949" s="356">
        <v>850</v>
      </c>
      <c r="C6949" s="356" t="s">
        <v>359</v>
      </c>
      <c r="D6949" s="356">
        <v>8502268</v>
      </c>
      <c r="E6949" s="356" t="s">
        <v>5995</v>
      </c>
      <c r="F6949" s="356"/>
      <c r="G6949" s="355">
        <v>7397.5</v>
      </c>
    </row>
    <row r="6950" spans="1:7" hidden="1" x14ac:dyDescent="0.3">
      <c r="A6950" s="356">
        <v>116002</v>
      </c>
      <c r="B6950" s="356">
        <v>850</v>
      </c>
      <c r="C6950" s="356" t="s">
        <v>359</v>
      </c>
      <c r="D6950" s="356">
        <v>8502269</v>
      </c>
      <c r="E6950" s="356" t="s">
        <v>5994</v>
      </c>
      <c r="F6950" s="356"/>
      <c r="G6950" s="355">
        <v>7600</v>
      </c>
    </row>
    <row r="6951" spans="1:7" hidden="1" x14ac:dyDescent="0.3">
      <c r="A6951" s="356">
        <v>116003</v>
      </c>
      <c r="B6951" s="356">
        <v>850</v>
      </c>
      <c r="C6951" s="356" t="s">
        <v>359</v>
      </c>
      <c r="D6951" s="356">
        <v>8502270</v>
      </c>
      <c r="E6951" s="356" t="s">
        <v>5993</v>
      </c>
      <c r="F6951" s="356"/>
      <c r="G6951" s="355">
        <v>7251.25</v>
      </c>
    </row>
    <row r="6952" spans="1:7" hidden="1" x14ac:dyDescent="0.3">
      <c r="A6952" s="356">
        <v>116004</v>
      </c>
      <c r="B6952" s="356">
        <v>850</v>
      </c>
      <c r="C6952" s="356" t="s">
        <v>359</v>
      </c>
      <c r="D6952" s="356">
        <v>8502271</v>
      </c>
      <c r="E6952" s="356" t="s">
        <v>5992</v>
      </c>
      <c r="F6952" s="356"/>
      <c r="G6952" s="355">
        <v>6272.5</v>
      </c>
    </row>
    <row r="6953" spans="1:7" hidden="1" x14ac:dyDescent="0.3">
      <c r="A6953" s="356">
        <v>116005</v>
      </c>
      <c r="B6953" s="356">
        <v>850</v>
      </c>
      <c r="C6953" s="356" t="s">
        <v>359</v>
      </c>
      <c r="D6953" s="356">
        <v>8502272</v>
      </c>
      <c r="E6953" s="356" t="s">
        <v>5991</v>
      </c>
      <c r="F6953" s="356"/>
      <c r="G6953" s="355">
        <v>9130</v>
      </c>
    </row>
    <row r="6954" spans="1:7" hidden="1" x14ac:dyDescent="0.3">
      <c r="A6954" s="356">
        <v>116006</v>
      </c>
      <c r="B6954" s="356">
        <v>850</v>
      </c>
      <c r="C6954" s="356" t="s">
        <v>359</v>
      </c>
      <c r="D6954" s="356">
        <v>8502273</v>
      </c>
      <c r="E6954" s="356" t="s">
        <v>5990</v>
      </c>
      <c r="F6954" s="356"/>
      <c r="G6954" s="355">
        <v>6632.5</v>
      </c>
    </row>
    <row r="6955" spans="1:7" hidden="1" x14ac:dyDescent="0.3">
      <c r="A6955" s="356">
        <v>116007</v>
      </c>
      <c r="B6955" s="356">
        <v>850</v>
      </c>
      <c r="C6955" s="356" t="s">
        <v>359</v>
      </c>
      <c r="D6955" s="356">
        <v>8502274</v>
      </c>
      <c r="E6955" s="356" t="s">
        <v>5989</v>
      </c>
      <c r="F6955" s="356"/>
      <c r="G6955" s="355">
        <v>8342.5</v>
      </c>
    </row>
    <row r="6956" spans="1:7" hidden="1" x14ac:dyDescent="0.3">
      <c r="A6956" s="356">
        <v>116009</v>
      </c>
      <c r="B6956" s="356">
        <v>850</v>
      </c>
      <c r="C6956" s="356" t="s">
        <v>359</v>
      </c>
      <c r="D6956" s="356">
        <v>8502276</v>
      </c>
      <c r="E6956" s="356" t="s">
        <v>5988</v>
      </c>
      <c r="F6956" s="356"/>
      <c r="G6956" s="355">
        <v>6013.75</v>
      </c>
    </row>
    <row r="6957" spans="1:7" hidden="1" x14ac:dyDescent="0.3">
      <c r="A6957" s="356">
        <v>116010</v>
      </c>
      <c r="B6957" s="356">
        <v>850</v>
      </c>
      <c r="C6957" s="356" t="s">
        <v>359</v>
      </c>
      <c r="D6957" s="356">
        <v>8502278</v>
      </c>
      <c r="E6957" s="356" t="s">
        <v>5987</v>
      </c>
      <c r="F6957" s="356"/>
      <c r="G6957" s="355">
        <v>8297.5</v>
      </c>
    </row>
    <row r="6958" spans="1:7" hidden="1" x14ac:dyDescent="0.3">
      <c r="A6958" s="356">
        <v>116012</v>
      </c>
      <c r="B6958" s="356">
        <v>850</v>
      </c>
      <c r="C6958" s="356" t="s">
        <v>359</v>
      </c>
      <c r="D6958" s="356">
        <v>8502282</v>
      </c>
      <c r="E6958" s="356" t="s">
        <v>5986</v>
      </c>
      <c r="F6958" s="356"/>
      <c r="G6958" s="355">
        <v>7307.5</v>
      </c>
    </row>
    <row r="6959" spans="1:7" hidden="1" x14ac:dyDescent="0.3">
      <c r="A6959" s="356">
        <v>116013</v>
      </c>
      <c r="B6959" s="356">
        <v>850</v>
      </c>
      <c r="C6959" s="356" t="s">
        <v>359</v>
      </c>
      <c r="D6959" s="356">
        <v>8502283</v>
      </c>
      <c r="E6959" s="356" t="s">
        <v>5985</v>
      </c>
      <c r="F6959" s="356"/>
      <c r="G6959" s="355">
        <v>6767.5</v>
      </c>
    </row>
    <row r="6960" spans="1:7" hidden="1" x14ac:dyDescent="0.3">
      <c r="A6960" s="356">
        <v>116014</v>
      </c>
      <c r="B6960" s="356">
        <v>850</v>
      </c>
      <c r="C6960" s="356" t="s">
        <v>359</v>
      </c>
      <c r="D6960" s="356">
        <v>8502284</v>
      </c>
      <c r="E6960" s="356" t="s">
        <v>5984</v>
      </c>
      <c r="F6960" s="356"/>
      <c r="G6960" s="355">
        <v>6430</v>
      </c>
    </row>
    <row r="6961" spans="1:7" hidden="1" x14ac:dyDescent="0.3">
      <c r="A6961" s="356">
        <v>116015</v>
      </c>
      <c r="B6961" s="356">
        <v>850</v>
      </c>
      <c r="C6961" s="356" t="s">
        <v>359</v>
      </c>
      <c r="D6961" s="356">
        <v>8502285</v>
      </c>
      <c r="E6961" s="356" t="s">
        <v>5983</v>
      </c>
      <c r="F6961" s="356"/>
      <c r="G6961" s="355">
        <v>6171.25</v>
      </c>
    </row>
    <row r="6962" spans="1:7" hidden="1" x14ac:dyDescent="0.3">
      <c r="A6962" s="356">
        <v>116016</v>
      </c>
      <c r="B6962" s="356">
        <v>850</v>
      </c>
      <c r="C6962" s="356" t="s">
        <v>359</v>
      </c>
      <c r="D6962" s="356">
        <v>8502286</v>
      </c>
      <c r="E6962" s="356" t="s">
        <v>5982</v>
      </c>
      <c r="F6962" s="356"/>
      <c r="G6962" s="355">
        <v>8016.25</v>
      </c>
    </row>
    <row r="6963" spans="1:7" hidden="1" x14ac:dyDescent="0.3">
      <c r="A6963" s="356">
        <v>116017</v>
      </c>
      <c r="B6963" s="356">
        <v>850</v>
      </c>
      <c r="C6963" s="356" t="s">
        <v>359</v>
      </c>
      <c r="D6963" s="356">
        <v>8502287</v>
      </c>
      <c r="E6963" s="356" t="s">
        <v>5981</v>
      </c>
      <c r="F6963" s="356"/>
      <c r="G6963" s="355">
        <v>8578.75</v>
      </c>
    </row>
    <row r="6964" spans="1:7" hidden="1" x14ac:dyDescent="0.3">
      <c r="A6964" s="356">
        <v>116018</v>
      </c>
      <c r="B6964" s="356">
        <v>850</v>
      </c>
      <c r="C6964" s="356" t="s">
        <v>359</v>
      </c>
      <c r="D6964" s="356">
        <v>8502288</v>
      </c>
      <c r="E6964" s="356" t="s">
        <v>5980</v>
      </c>
      <c r="F6964" s="356"/>
      <c r="G6964" s="355">
        <v>8552.65</v>
      </c>
    </row>
    <row r="6965" spans="1:7" hidden="1" x14ac:dyDescent="0.3">
      <c r="A6965" s="356">
        <v>116019</v>
      </c>
      <c r="B6965" s="356">
        <v>850</v>
      </c>
      <c r="C6965" s="356" t="s">
        <v>359</v>
      </c>
      <c r="D6965" s="356">
        <v>8502289</v>
      </c>
      <c r="E6965" s="356" t="s">
        <v>5979</v>
      </c>
      <c r="F6965" s="356"/>
      <c r="G6965" s="355">
        <v>6621.25</v>
      </c>
    </row>
    <row r="6966" spans="1:7" hidden="1" x14ac:dyDescent="0.3">
      <c r="A6966" s="356">
        <v>116020</v>
      </c>
      <c r="B6966" s="356">
        <v>850</v>
      </c>
      <c r="C6966" s="356" t="s">
        <v>359</v>
      </c>
      <c r="D6966" s="356">
        <v>8502290</v>
      </c>
      <c r="E6966" s="356" t="s">
        <v>5978</v>
      </c>
      <c r="F6966" s="356"/>
      <c r="G6966" s="355">
        <v>7881.25</v>
      </c>
    </row>
    <row r="6967" spans="1:7" hidden="1" x14ac:dyDescent="0.3">
      <c r="A6967" s="356">
        <v>116021</v>
      </c>
      <c r="B6967" s="356">
        <v>850</v>
      </c>
      <c r="C6967" s="356" t="s">
        <v>359</v>
      </c>
      <c r="D6967" s="356">
        <v>8502291</v>
      </c>
      <c r="E6967" s="356" t="s">
        <v>5977</v>
      </c>
      <c r="F6967" s="356"/>
      <c r="G6967" s="355">
        <v>5766.25</v>
      </c>
    </row>
    <row r="6968" spans="1:7" hidden="1" x14ac:dyDescent="0.3">
      <c r="A6968" s="356">
        <v>116022</v>
      </c>
      <c r="B6968" s="356">
        <v>850</v>
      </c>
      <c r="C6968" s="356" t="s">
        <v>359</v>
      </c>
      <c r="D6968" s="356">
        <v>8502297</v>
      </c>
      <c r="E6968" s="356" t="s">
        <v>5976</v>
      </c>
      <c r="F6968" s="356"/>
      <c r="G6968" s="355">
        <v>8308.75</v>
      </c>
    </row>
    <row r="6969" spans="1:7" hidden="1" x14ac:dyDescent="0.3">
      <c r="A6969" s="356">
        <v>116023</v>
      </c>
      <c r="B6969" s="356">
        <v>850</v>
      </c>
      <c r="C6969" s="356" t="s">
        <v>359</v>
      </c>
      <c r="D6969" s="356">
        <v>8502298</v>
      </c>
      <c r="E6969" s="356" t="s">
        <v>5975</v>
      </c>
      <c r="F6969" s="356"/>
      <c r="G6969" s="355">
        <v>8050</v>
      </c>
    </row>
    <row r="6970" spans="1:7" hidden="1" x14ac:dyDescent="0.3">
      <c r="A6970" s="356">
        <v>116024</v>
      </c>
      <c r="B6970" s="356">
        <v>850</v>
      </c>
      <c r="C6970" s="356" t="s">
        <v>359</v>
      </c>
      <c r="D6970" s="356">
        <v>8502299</v>
      </c>
      <c r="E6970" s="356" t="s">
        <v>5974</v>
      </c>
      <c r="F6970" s="356"/>
      <c r="G6970" s="355">
        <v>6362.5</v>
      </c>
    </row>
    <row r="6971" spans="1:7" hidden="1" x14ac:dyDescent="0.3">
      <c r="A6971" s="356">
        <v>116025</v>
      </c>
      <c r="B6971" s="356">
        <v>850</v>
      </c>
      <c r="C6971" s="356" t="s">
        <v>359</v>
      </c>
      <c r="D6971" s="356">
        <v>8502300</v>
      </c>
      <c r="E6971" s="356" t="s">
        <v>5973</v>
      </c>
      <c r="F6971" s="356"/>
      <c r="G6971" s="355">
        <v>6700</v>
      </c>
    </row>
    <row r="6972" spans="1:7" hidden="1" x14ac:dyDescent="0.3">
      <c r="A6972" s="356">
        <v>116026</v>
      </c>
      <c r="B6972" s="356">
        <v>850</v>
      </c>
      <c r="C6972" s="356" t="s">
        <v>359</v>
      </c>
      <c r="D6972" s="356">
        <v>8502301</v>
      </c>
      <c r="E6972" s="356" t="s">
        <v>5972</v>
      </c>
      <c r="F6972" s="356"/>
      <c r="G6972" s="355">
        <v>6313.9</v>
      </c>
    </row>
    <row r="6973" spans="1:7" hidden="1" x14ac:dyDescent="0.3">
      <c r="A6973" s="356">
        <v>116027</v>
      </c>
      <c r="B6973" s="356">
        <v>850</v>
      </c>
      <c r="C6973" s="356" t="s">
        <v>359</v>
      </c>
      <c r="D6973" s="356">
        <v>8502304</v>
      </c>
      <c r="E6973" s="356" t="s">
        <v>5971</v>
      </c>
      <c r="F6973" s="356"/>
      <c r="G6973" s="355">
        <v>7206.25</v>
      </c>
    </row>
    <row r="6974" spans="1:7" hidden="1" x14ac:dyDescent="0.3">
      <c r="A6974" s="356">
        <v>116028</v>
      </c>
      <c r="B6974" s="356">
        <v>850</v>
      </c>
      <c r="C6974" s="356" t="s">
        <v>359</v>
      </c>
      <c r="D6974" s="356">
        <v>8502306</v>
      </c>
      <c r="E6974" s="356" t="s">
        <v>5970</v>
      </c>
      <c r="F6974" s="356"/>
      <c r="G6974" s="355">
        <v>5991.25</v>
      </c>
    </row>
    <row r="6975" spans="1:7" hidden="1" x14ac:dyDescent="0.3">
      <c r="A6975" s="356">
        <v>116030</v>
      </c>
      <c r="B6975" s="356">
        <v>850</v>
      </c>
      <c r="C6975" s="356" t="s">
        <v>359</v>
      </c>
      <c r="D6975" s="356">
        <v>8502309</v>
      </c>
      <c r="E6975" s="356" t="s">
        <v>5969</v>
      </c>
      <c r="F6975" s="356"/>
      <c r="G6975" s="355">
        <v>5856.25</v>
      </c>
    </row>
    <row r="6976" spans="1:7" hidden="1" x14ac:dyDescent="0.3">
      <c r="A6976" s="356">
        <v>116031</v>
      </c>
      <c r="B6976" s="356">
        <v>850</v>
      </c>
      <c r="C6976" s="356" t="s">
        <v>359</v>
      </c>
      <c r="D6976" s="356">
        <v>8502310</v>
      </c>
      <c r="E6976" s="356" t="s">
        <v>5968</v>
      </c>
      <c r="F6976" s="356"/>
      <c r="G6976" s="355">
        <v>6002.5</v>
      </c>
    </row>
    <row r="6977" spans="1:7" hidden="1" x14ac:dyDescent="0.3">
      <c r="A6977" s="356">
        <v>116032</v>
      </c>
      <c r="B6977" s="356">
        <v>850</v>
      </c>
      <c r="C6977" s="356" t="s">
        <v>359</v>
      </c>
      <c r="D6977" s="356">
        <v>8502312</v>
      </c>
      <c r="E6977" s="356" t="s">
        <v>5967</v>
      </c>
      <c r="F6977" s="356"/>
      <c r="G6977" s="355">
        <v>8972.5</v>
      </c>
    </row>
    <row r="6978" spans="1:7" hidden="1" x14ac:dyDescent="0.3">
      <c r="A6978" s="356">
        <v>116033</v>
      </c>
      <c r="B6978" s="356">
        <v>850</v>
      </c>
      <c r="C6978" s="356" t="s">
        <v>359</v>
      </c>
      <c r="D6978" s="356">
        <v>8502313</v>
      </c>
      <c r="E6978" s="356" t="s">
        <v>5966</v>
      </c>
      <c r="F6978" s="356"/>
      <c r="G6978" s="355">
        <v>8623.75</v>
      </c>
    </row>
    <row r="6979" spans="1:7" hidden="1" x14ac:dyDescent="0.3">
      <c r="A6979" s="356">
        <v>116034</v>
      </c>
      <c r="B6979" s="356">
        <v>850</v>
      </c>
      <c r="C6979" s="356" t="s">
        <v>359</v>
      </c>
      <c r="D6979" s="356">
        <v>8502314</v>
      </c>
      <c r="E6979" s="356" t="s">
        <v>5965</v>
      </c>
      <c r="F6979" s="356"/>
      <c r="G6979" s="355">
        <v>7645</v>
      </c>
    </row>
    <row r="6980" spans="1:7" hidden="1" x14ac:dyDescent="0.3">
      <c r="A6980" s="356">
        <v>116035</v>
      </c>
      <c r="B6980" s="356">
        <v>850</v>
      </c>
      <c r="C6980" s="356" t="s">
        <v>359</v>
      </c>
      <c r="D6980" s="356">
        <v>8502315</v>
      </c>
      <c r="E6980" s="356" t="s">
        <v>5964</v>
      </c>
      <c r="F6980" s="356"/>
      <c r="G6980" s="355">
        <v>5946.25</v>
      </c>
    </row>
    <row r="6981" spans="1:7" hidden="1" x14ac:dyDescent="0.3">
      <c r="A6981" s="356">
        <v>116036</v>
      </c>
      <c r="B6981" s="356">
        <v>850</v>
      </c>
      <c r="C6981" s="356" t="s">
        <v>359</v>
      </c>
      <c r="D6981" s="356">
        <v>8502316</v>
      </c>
      <c r="E6981" s="356" t="s">
        <v>5963</v>
      </c>
      <c r="F6981" s="356"/>
      <c r="G6981" s="355">
        <v>7003.75</v>
      </c>
    </row>
    <row r="6982" spans="1:7" hidden="1" x14ac:dyDescent="0.3">
      <c r="A6982" s="356">
        <v>116037</v>
      </c>
      <c r="B6982" s="356">
        <v>850</v>
      </c>
      <c r="C6982" s="356" t="s">
        <v>359</v>
      </c>
      <c r="D6982" s="356">
        <v>8502317</v>
      </c>
      <c r="E6982" s="356" t="s">
        <v>5962</v>
      </c>
      <c r="F6982" s="356"/>
      <c r="G6982" s="355">
        <v>6047.5</v>
      </c>
    </row>
    <row r="6983" spans="1:7" hidden="1" x14ac:dyDescent="0.3">
      <c r="A6983" s="356">
        <v>116038</v>
      </c>
      <c r="B6983" s="356">
        <v>850</v>
      </c>
      <c r="C6983" s="356" t="s">
        <v>359</v>
      </c>
      <c r="D6983" s="356">
        <v>8502318</v>
      </c>
      <c r="E6983" s="356" t="s">
        <v>5961</v>
      </c>
      <c r="F6983" s="356"/>
      <c r="G6983" s="355">
        <v>6801.25</v>
      </c>
    </row>
    <row r="6984" spans="1:7" hidden="1" x14ac:dyDescent="0.3">
      <c r="A6984" s="356">
        <v>116039</v>
      </c>
      <c r="B6984" s="356">
        <v>850</v>
      </c>
      <c r="C6984" s="356" t="s">
        <v>359</v>
      </c>
      <c r="D6984" s="356">
        <v>8502319</v>
      </c>
      <c r="E6984" s="356" t="s">
        <v>5960</v>
      </c>
      <c r="F6984" s="356"/>
      <c r="G6984" s="355">
        <v>6790</v>
      </c>
    </row>
    <row r="6985" spans="1:7" hidden="1" x14ac:dyDescent="0.3">
      <c r="A6985" s="356">
        <v>116040</v>
      </c>
      <c r="B6985" s="356">
        <v>850</v>
      </c>
      <c r="C6985" s="356" t="s">
        <v>359</v>
      </c>
      <c r="D6985" s="356">
        <v>8502320</v>
      </c>
      <c r="E6985" s="356" t="s">
        <v>5959</v>
      </c>
      <c r="F6985" s="356"/>
      <c r="G6985" s="355">
        <v>6227.5</v>
      </c>
    </row>
    <row r="6986" spans="1:7" hidden="1" x14ac:dyDescent="0.3">
      <c r="A6986" s="356">
        <v>116041</v>
      </c>
      <c r="B6986" s="356">
        <v>850</v>
      </c>
      <c r="C6986" s="356" t="s">
        <v>359</v>
      </c>
      <c r="D6986" s="356">
        <v>8502321</v>
      </c>
      <c r="E6986" s="356" t="s">
        <v>5958</v>
      </c>
      <c r="F6986" s="356"/>
      <c r="G6986" s="355">
        <v>5890</v>
      </c>
    </row>
    <row r="6987" spans="1:7" hidden="1" x14ac:dyDescent="0.3">
      <c r="A6987" s="356">
        <v>116042</v>
      </c>
      <c r="B6987" s="356">
        <v>850</v>
      </c>
      <c r="C6987" s="356" t="s">
        <v>359</v>
      </c>
      <c r="D6987" s="356">
        <v>8502322</v>
      </c>
      <c r="E6987" s="356" t="s">
        <v>5957</v>
      </c>
      <c r="F6987" s="356"/>
      <c r="G6987" s="355">
        <v>6508.75</v>
      </c>
    </row>
    <row r="6988" spans="1:7" hidden="1" x14ac:dyDescent="0.3">
      <c r="A6988" s="356">
        <v>116043</v>
      </c>
      <c r="B6988" s="356">
        <v>850</v>
      </c>
      <c r="C6988" s="356" t="s">
        <v>359</v>
      </c>
      <c r="D6988" s="356">
        <v>8502323</v>
      </c>
      <c r="E6988" s="356" t="s">
        <v>5956</v>
      </c>
      <c r="F6988" s="356"/>
      <c r="G6988" s="355">
        <v>7330</v>
      </c>
    </row>
    <row r="6989" spans="1:7" hidden="1" x14ac:dyDescent="0.3">
      <c r="A6989" s="356">
        <v>116044</v>
      </c>
      <c r="B6989" s="356">
        <v>850</v>
      </c>
      <c r="C6989" s="356" t="s">
        <v>359</v>
      </c>
      <c r="D6989" s="356">
        <v>8502324</v>
      </c>
      <c r="E6989" s="356" t="s">
        <v>5955</v>
      </c>
      <c r="F6989" s="356"/>
      <c r="G6989" s="355">
        <v>6970</v>
      </c>
    </row>
    <row r="6990" spans="1:7" hidden="1" x14ac:dyDescent="0.3">
      <c r="A6990" s="356">
        <v>116045</v>
      </c>
      <c r="B6990" s="356">
        <v>850</v>
      </c>
      <c r="C6990" s="356" t="s">
        <v>359</v>
      </c>
      <c r="D6990" s="356">
        <v>8502325</v>
      </c>
      <c r="E6990" s="356" t="s">
        <v>5954</v>
      </c>
      <c r="F6990" s="356"/>
      <c r="G6990" s="355">
        <v>8601.25</v>
      </c>
    </row>
    <row r="6991" spans="1:7" hidden="1" x14ac:dyDescent="0.3">
      <c r="A6991" s="356">
        <v>116046</v>
      </c>
      <c r="B6991" s="356">
        <v>850</v>
      </c>
      <c r="C6991" s="356" t="s">
        <v>359</v>
      </c>
      <c r="D6991" s="356">
        <v>8502326</v>
      </c>
      <c r="E6991" s="356" t="s">
        <v>5953</v>
      </c>
      <c r="F6991" s="356"/>
      <c r="G6991" s="355">
        <v>6610</v>
      </c>
    </row>
    <row r="6992" spans="1:7" hidden="1" x14ac:dyDescent="0.3">
      <c r="A6992" s="356">
        <v>116047</v>
      </c>
      <c r="B6992" s="356">
        <v>850</v>
      </c>
      <c r="C6992" s="356" t="s">
        <v>359</v>
      </c>
      <c r="D6992" s="356">
        <v>8502328</v>
      </c>
      <c r="E6992" s="356" t="s">
        <v>5952</v>
      </c>
      <c r="F6992" s="356"/>
      <c r="G6992" s="355">
        <v>5923.75</v>
      </c>
    </row>
    <row r="6993" spans="1:7" hidden="1" x14ac:dyDescent="0.3">
      <c r="A6993" s="356">
        <v>116048</v>
      </c>
      <c r="B6993" s="356">
        <v>850</v>
      </c>
      <c r="C6993" s="356" t="s">
        <v>359</v>
      </c>
      <c r="D6993" s="356">
        <v>8502329</v>
      </c>
      <c r="E6993" s="356" t="s">
        <v>5951</v>
      </c>
      <c r="F6993" s="356"/>
      <c r="G6993" s="355">
        <v>6925</v>
      </c>
    </row>
    <row r="6994" spans="1:7" hidden="1" x14ac:dyDescent="0.3">
      <c r="A6994" s="356">
        <v>116049</v>
      </c>
      <c r="B6994" s="356">
        <v>850</v>
      </c>
      <c r="C6994" s="356" t="s">
        <v>359</v>
      </c>
      <c r="D6994" s="356">
        <v>8502330</v>
      </c>
      <c r="E6994" s="356" t="s">
        <v>5950</v>
      </c>
      <c r="F6994" s="356"/>
      <c r="G6994" s="355">
        <v>6002.5</v>
      </c>
    </row>
    <row r="6995" spans="1:7" hidden="1" x14ac:dyDescent="0.3">
      <c r="A6995" s="356">
        <v>116051</v>
      </c>
      <c r="B6995" s="356">
        <v>850</v>
      </c>
      <c r="C6995" s="356" t="s">
        <v>359</v>
      </c>
      <c r="D6995" s="356">
        <v>8502332</v>
      </c>
      <c r="E6995" s="356" t="s">
        <v>5949</v>
      </c>
      <c r="F6995" s="356"/>
      <c r="G6995" s="355">
        <v>6812.5</v>
      </c>
    </row>
    <row r="6996" spans="1:7" hidden="1" x14ac:dyDescent="0.3">
      <c r="A6996" s="356">
        <v>116052</v>
      </c>
      <c r="B6996" s="356">
        <v>850</v>
      </c>
      <c r="C6996" s="356" t="s">
        <v>359</v>
      </c>
      <c r="D6996" s="356">
        <v>8502335</v>
      </c>
      <c r="E6996" s="356" t="s">
        <v>5948</v>
      </c>
      <c r="F6996" s="356"/>
      <c r="G6996" s="355">
        <v>6711.25</v>
      </c>
    </row>
    <row r="6997" spans="1:7" hidden="1" x14ac:dyDescent="0.3">
      <c r="A6997" s="356">
        <v>116053</v>
      </c>
      <c r="B6997" s="356">
        <v>850</v>
      </c>
      <c r="C6997" s="356" t="s">
        <v>359</v>
      </c>
      <c r="D6997" s="356">
        <v>8502336</v>
      </c>
      <c r="E6997" s="356" t="s">
        <v>5947</v>
      </c>
      <c r="F6997" s="356"/>
      <c r="G6997" s="355">
        <v>6688.75</v>
      </c>
    </row>
    <row r="6998" spans="1:7" hidden="1" x14ac:dyDescent="0.3">
      <c r="A6998" s="356">
        <v>116054</v>
      </c>
      <c r="B6998" s="356">
        <v>850</v>
      </c>
      <c r="C6998" s="356" t="s">
        <v>359</v>
      </c>
      <c r="D6998" s="356">
        <v>8502339</v>
      </c>
      <c r="E6998" s="356" t="s">
        <v>5946</v>
      </c>
      <c r="F6998" s="356"/>
      <c r="G6998" s="355">
        <v>8646.25</v>
      </c>
    </row>
    <row r="6999" spans="1:7" hidden="1" x14ac:dyDescent="0.3">
      <c r="A6999" s="356">
        <v>116055</v>
      </c>
      <c r="B6999" s="356">
        <v>850</v>
      </c>
      <c r="C6999" s="356" t="s">
        <v>359</v>
      </c>
      <c r="D6999" s="356">
        <v>8502341</v>
      </c>
      <c r="E6999" s="356" t="s">
        <v>5945</v>
      </c>
      <c r="F6999" s="356"/>
      <c r="G6999" s="355">
        <v>5811.25</v>
      </c>
    </row>
    <row r="7000" spans="1:7" hidden="1" x14ac:dyDescent="0.3">
      <c r="A7000" s="356">
        <v>116056</v>
      </c>
      <c r="B7000" s="356">
        <v>850</v>
      </c>
      <c r="C7000" s="356" t="s">
        <v>359</v>
      </c>
      <c r="D7000" s="356">
        <v>8502342</v>
      </c>
      <c r="E7000" s="356" t="s">
        <v>5944</v>
      </c>
      <c r="F7000" s="356"/>
      <c r="G7000" s="355">
        <v>7015</v>
      </c>
    </row>
    <row r="7001" spans="1:7" hidden="1" x14ac:dyDescent="0.3">
      <c r="A7001" s="356">
        <v>116057</v>
      </c>
      <c r="B7001" s="356">
        <v>850</v>
      </c>
      <c r="C7001" s="356" t="s">
        <v>359</v>
      </c>
      <c r="D7001" s="356">
        <v>8502344</v>
      </c>
      <c r="E7001" s="356" t="s">
        <v>5943</v>
      </c>
      <c r="F7001" s="356"/>
      <c r="G7001" s="355">
        <v>8320</v>
      </c>
    </row>
    <row r="7002" spans="1:7" hidden="1" x14ac:dyDescent="0.3">
      <c r="A7002" s="356">
        <v>116058</v>
      </c>
      <c r="B7002" s="356">
        <v>850</v>
      </c>
      <c r="C7002" s="356" t="s">
        <v>359</v>
      </c>
      <c r="D7002" s="356">
        <v>8502345</v>
      </c>
      <c r="E7002" s="356" t="s">
        <v>5942</v>
      </c>
      <c r="F7002" s="356"/>
      <c r="G7002" s="355">
        <v>6756.25</v>
      </c>
    </row>
    <row r="7003" spans="1:7" hidden="1" x14ac:dyDescent="0.3">
      <c r="A7003" s="356">
        <v>116059</v>
      </c>
      <c r="B7003" s="356">
        <v>850</v>
      </c>
      <c r="C7003" s="356" t="s">
        <v>359</v>
      </c>
      <c r="D7003" s="356">
        <v>8502346</v>
      </c>
      <c r="E7003" s="356" t="s">
        <v>5941</v>
      </c>
      <c r="F7003" s="356"/>
      <c r="G7003" s="355">
        <v>7341.25</v>
      </c>
    </row>
    <row r="7004" spans="1:7" hidden="1" x14ac:dyDescent="0.3">
      <c r="A7004" s="356">
        <v>116060</v>
      </c>
      <c r="B7004" s="356">
        <v>850</v>
      </c>
      <c r="C7004" s="356" t="s">
        <v>359</v>
      </c>
      <c r="D7004" s="356">
        <v>8502347</v>
      </c>
      <c r="E7004" s="356" t="s">
        <v>5940</v>
      </c>
      <c r="F7004" s="356"/>
      <c r="G7004" s="355">
        <v>6272.5</v>
      </c>
    </row>
    <row r="7005" spans="1:7" hidden="1" x14ac:dyDescent="0.3">
      <c r="A7005" s="356">
        <v>116061</v>
      </c>
      <c r="B7005" s="356">
        <v>850</v>
      </c>
      <c r="C7005" s="356" t="s">
        <v>359</v>
      </c>
      <c r="D7005" s="356">
        <v>8502348</v>
      </c>
      <c r="E7005" s="356" t="s">
        <v>5939</v>
      </c>
      <c r="F7005" s="356"/>
      <c r="G7005" s="355">
        <v>7712.5</v>
      </c>
    </row>
    <row r="7006" spans="1:7" hidden="1" x14ac:dyDescent="0.3">
      <c r="A7006" s="356">
        <v>116063</v>
      </c>
      <c r="B7006" s="356">
        <v>850</v>
      </c>
      <c r="C7006" s="356" t="s">
        <v>359</v>
      </c>
      <c r="D7006" s="356">
        <v>8502354</v>
      </c>
      <c r="E7006" s="356" t="s">
        <v>5938</v>
      </c>
      <c r="F7006" s="356"/>
      <c r="G7006" s="355">
        <v>6868.75</v>
      </c>
    </row>
    <row r="7007" spans="1:7" hidden="1" x14ac:dyDescent="0.3">
      <c r="A7007" s="356">
        <v>116065</v>
      </c>
      <c r="B7007" s="356">
        <v>850</v>
      </c>
      <c r="C7007" s="356" t="s">
        <v>359</v>
      </c>
      <c r="D7007" s="356">
        <v>8502357</v>
      </c>
      <c r="E7007" s="356" t="s">
        <v>5937</v>
      </c>
      <c r="F7007" s="356"/>
      <c r="G7007" s="355">
        <v>6970</v>
      </c>
    </row>
    <row r="7008" spans="1:7" hidden="1" x14ac:dyDescent="0.3">
      <c r="A7008" s="356">
        <v>116067</v>
      </c>
      <c r="B7008" s="356">
        <v>850</v>
      </c>
      <c r="C7008" s="356" t="s">
        <v>359</v>
      </c>
      <c r="D7008" s="356">
        <v>8502361</v>
      </c>
      <c r="E7008" s="356" t="s">
        <v>5936</v>
      </c>
      <c r="F7008" s="356"/>
      <c r="G7008" s="355">
        <v>5935</v>
      </c>
    </row>
    <row r="7009" spans="1:7" hidden="1" x14ac:dyDescent="0.3">
      <c r="A7009" s="356">
        <v>116068</v>
      </c>
      <c r="B7009" s="356">
        <v>850</v>
      </c>
      <c r="C7009" s="356" t="s">
        <v>359</v>
      </c>
      <c r="D7009" s="356">
        <v>8502367</v>
      </c>
      <c r="E7009" s="356" t="s">
        <v>5935</v>
      </c>
      <c r="F7009" s="356"/>
      <c r="G7009" s="355">
        <v>6666.25</v>
      </c>
    </row>
    <row r="7010" spans="1:7" hidden="1" x14ac:dyDescent="0.3">
      <c r="A7010" s="356">
        <v>116069</v>
      </c>
      <c r="B7010" s="356">
        <v>850</v>
      </c>
      <c r="C7010" s="356" t="s">
        <v>359</v>
      </c>
      <c r="D7010" s="356">
        <v>8502372</v>
      </c>
      <c r="E7010" s="356" t="s">
        <v>5934</v>
      </c>
      <c r="F7010" s="356"/>
      <c r="G7010" s="355">
        <v>5777.5</v>
      </c>
    </row>
    <row r="7011" spans="1:7" hidden="1" x14ac:dyDescent="0.3">
      <c r="A7011" s="356">
        <v>116070</v>
      </c>
      <c r="B7011" s="356">
        <v>850</v>
      </c>
      <c r="C7011" s="356" t="s">
        <v>359</v>
      </c>
      <c r="D7011" s="356">
        <v>8502373</v>
      </c>
      <c r="E7011" s="356" t="s">
        <v>5933</v>
      </c>
      <c r="F7011" s="356"/>
      <c r="G7011" s="355">
        <v>6711.25</v>
      </c>
    </row>
    <row r="7012" spans="1:7" hidden="1" x14ac:dyDescent="0.3">
      <c r="A7012" s="356">
        <v>116071</v>
      </c>
      <c r="B7012" s="356">
        <v>850</v>
      </c>
      <c r="C7012" s="356" t="s">
        <v>359</v>
      </c>
      <c r="D7012" s="356">
        <v>8502376</v>
      </c>
      <c r="E7012" s="356" t="s">
        <v>5932</v>
      </c>
      <c r="F7012" s="356"/>
      <c r="G7012" s="355">
        <v>7217.5</v>
      </c>
    </row>
    <row r="7013" spans="1:7" hidden="1" x14ac:dyDescent="0.3">
      <c r="A7013" s="356">
        <v>116072</v>
      </c>
      <c r="B7013" s="356">
        <v>850</v>
      </c>
      <c r="C7013" s="356" t="s">
        <v>359</v>
      </c>
      <c r="D7013" s="356">
        <v>8502377</v>
      </c>
      <c r="E7013" s="356" t="s">
        <v>5931</v>
      </c>
      <c r="F7013" s="356"/>
      <c r="G7013" s="355">
        <v>7971.25</v>
      </c>
    </row>
    <row r="7014" spans="1:7" hidden="1" x14ac:dyDescent="0.3">
      <c r="A7014" s="356">
        <v>116073</v>
      </c>
      <c r="B7014" s="356">
        <v>850</v>
      </c>
      <c r="C7014" s="356" t="s">
        <v>359</v>
      </c>
      <c r="D7014" s="356">
        <v>8502378</v>
      </c>
      <c r="E7014" s="356" t="s">
        <v>5930</v>
      </c>
      <c r="F7014" s="356"/>
      <c r="G7014" s="355">
        <v>7836.25</v>
      </c>
    </row>
    <row r="7015" spans="1:7" hidden="1" x14ac:dyDescent="0.3">
      <c r="A7015" s="356">
        <v>116074</v>
      </c>
      <c r="B7015" s="356">
        <v>850</v>
      </c>
      <c r="C7015" s="356" t="s">
        <v>359</v>
      </c>
      <c r="D7015" s="356">
        <v>8502382</v>
      </c>
      <c r="E7015" s="356" t="s">
        <v>5929</v>
      </c>
      <c r="F7015" s="356"/>
      <c r="G7015" s="355">
        <v>8117.5</v>
      </c>
    </row>
    <row r="7016" spans="1:7" hidden="1" x14ac:dyDescent="0.3">
      <c r="A7016" s="356">
        <v>116075</v>
      </c>
      <c r="B7016" s="356">
        <v>850</v>
      </c>
      <c r="C7016" s="356" t="s">
        <v>359</v>
      </c>
      <c r="D7016" s="356">
        <v>8502383</v>
      </c>
      <c r="E7016" s="356" t="s">
        <v>5928</v>
      </c>
      <c r="F7016" s="356"/>
      <c r="G7016" s="355">
        <v>6531.25</v>
      </c>
    </row>
    <row r="7017" spans="1:7" hidden="1" x14ac:dyDescent="0.3">
      <c r="A7017" s="356">
        <v>116076</v>
      </c>
      <c r="B7017" s="356">
        <v>850</v>
      </c>
      <c r="C7017" s="356" t="s">
        <v>359</v>
      </c>
      <c r="D7017" s="356">
        <v>8502384</v>
      </c>
      <c r="E7017" s="356" t="s">
        <v>5927</v>
      </c>
      <c r="F7017" s="356"/>
      <c r="G7017" s="355">
        <v>5901.25</v>
      </c>
    </row>
    <row r="7018" spans="1:7" hidden="1" x14ac:dyDescent="0.3">
      <c r="A7018" s="356">
        <v>116078</v>
      </c>
      <c r="B7018" s="356">
        <v>850</v>
      </c>
      <c r="C7018" s="356" t="s">
        <v>359</v>
      </c>
      <c r="D7018" s="356">
        <v>8502387</v>
      </c>
      <c r="E7018" s="356" t="s">
        <v>5926</v>
      </c>
      <c r="F7018" s="356"/>
      <c r="G7018" s="355">
        <v>8260.83</v>
      </c>
    </row>
    <row r="7019" spans="1:7" hidden="1" x14ac:dyDescent="0.3">
      <c r="A7019" s="356">
        <v>116079</v>
      </c>
      <c r="B7019" s="356">
        <v>850</v>
      </c>
      <c r="C7019" s="356" t="s">
        <v>359</v>
      </c>
      <c r="D7019" s="356">
        <v>8502388</v>
      </c>
      <c r="E7019" s="356" t="s">
        <v>5925</v>
      </c>
      <c r="F7019" s="356"/>
      <c r="G7019" s="355">
        <v>6688.75</v>
      </c>
    </row>
    <row r="7020" spans="1:7" hidden="1" x14ac:dyDescent="0.3">
      <c r="A7020" s="356">
        <v>116080</v>
      </c>
      <c r="B7020" s="356">
        <v>850</v>
      </c>
      <c r="C7020" s="356" t="s">
        <v>359</v>
      </c>
      <c r="D7020" s="356">
        <v>8502389</v>
      </c>
      <c r="E7020" s="356" t="s">
        <v>1032</v>
      </c>
      <c r="F7020" s="356"/>
      <c r="G7020" s="355">
        <v>6193.75</v>
      </c>
    </row>
    <row r="7021" spans="1:7" hidden="1" x14ac:dyDescent="0.3">
      <c r="A7021" s="356">
        <v>116082</v>
      </c>
      <c r="B7021" s="356">
        <v>850</v>
      </c>
      <c r="C7021" s="356" t="s">
        <v>359</v>
      </c>
      <c r="D7021" s="356">
        <v>8502392</v>
      </c>
      <c r="E7021" s="356" t="s">
        <v>5924</v>
      </c>
      <c r="F7021" s="356"/>
      <c r="G7021" s="355">
        <v>7217.5</v>
      </c>
    </row>
    <row r="7022" spans="1:7" hidden="1" x14ac:dyDescent="0.3">
      <c r="A7022" s="356">
        <v>116083</v>
      </c>
      <c r="B7022" s="356">
        <v>850</v>
      </c>
      <c r="C7022" s="356" t="s">
        <v>359</v>
      </c>
      <c r="D7022" s="356">
        <v>8502395</v>
      </c>
      <c r="E7022" s="356" t="s">
        <v>5923</v>
      </c>
      <c r="F7022" s="356"/>
      <c r="G7022" s="355">
        <v>8758.75</v>
      </c>
    </row>
    <row r="7023" spans="1:7" hidden="1" x14ac:dyDescent="0.3">
      <c r="A7023" s="356">
        <v>116084</v>
      </c>
      <c r="B7023" s="356">
        <v>850</v>
      </c>
      <c r="C7023" s="356" t="s">
        <v>359</v>
      </c>
      <c r="D7023" s="356">
        <v>8502396</v>
      </c>
      <c r="E7023" s="356" t="s">
        <v>5922</v>
      </c>
      <c r="F7023" s="356"/>
      <c r="G7023" s="355">
        <v>5991.25</v>
      </c>
    </row>
    <row r="7024" spans="1:7" hidden="1" x14ac:dyDescent="0.3">
      <c r="A7024" s="356">
        <v>116088</v>
      </c>
      <c r="B7024" s="356">
        <v>852</v>
      </c>
      <c r="C7024" s="356" t="s">
        <v>995</v>
      </c>
      <c r="D7024" s="356">
        <v>8522405</v>
      </c>
      <c r="E7024" s="356" t="s">
        <v>5921</v>
      </c>
      <c r="F7024" s="356"/>
      <c r="G7024" s="355">
        <v>8556.25</v>
      </c>
    </row>
    <row r="7025" spans="1:7" hidden="1" x14ac:dyDescent="0.3">
      <c r="A7025" s="356">
        <v>116089</v>
      </c>
      <c r="B7025" s="356">
        <v>852</v>
      </c>
      <c r="C7025" s="356" t="s">
        <v>995</v>
      </c>
      <c r="D7025" s="356">
        <v>8522406</v>
      </c>
      <c r="E7025" s="356" t="s">
        <v>5920</v>
      </c>
      <c r="F7025" s="356"/>
      <c r="G7025" s="355">
        <v>6700</v>
      </c>
    </row>
    <row r="7026" spans="1:7" hidden="1" x14ac:dyDescent="0.3">
      <c r="A7026" s="356">
        <v>116090</v>
      </c>
      <c r="B7026" s="356">
        <v>852</v>
      </c>
      <c r="C7026" s="356" t="s">
        <v>995</v>
      </c>
      <c r="D7026" s="356">
        <v>8522407</v>
      </c>
      <c r="E7026" s="356" t="s">
        <v>5919</v>
      </c>
      <c r="F7026" s="356"/>
      <c r="G7026" s="355">
        <v>11312.5</v>
      </c>
    </row>
    <row r="7027" spans="1:7" hidden="1" x14ac:dyDescent="0.3">
      <c r="A7027" s="356">
        <v>116092</v>
      </c>
      <c r="B7027" s="356">
        <v>852</v>
      </c>
      <c r="C7027" s="356" t="s">
        <v>995</v>
      </c>
      <c r="D7027" s="356">
        <v>8522409</v>
      </c>
      <c r="E7027" s="356" t="s">
        <v>5918</v>
      </c>
      <c r="F7027" s="356"/>
      <c r="G7027" s="355">
        <v>7858.75</v>
      </c>
    </row>
    <row r="7028" spans="1:7" hidden="1" x14ac:dyDescent="0.3">
      <c r="A7028" s="356">
        <v>116093</v>
      </c>
      <c r="B7028" s="356">
        <v>852</v>
      </c>
      <c r="C7028" s="356" t="s">
        <v>995</v>
      </c>
      <c r="D7028" s="356">
        <v>8522410</v>
      </c>
      <c r="E7028" s="356" t="s">
        <v>5917</v>
      </c>
      <c r="F7028" s="356"/>
      <c r="G7028" s="355">
        <v>7487.5</v>
      </c>
    </row>
    <row r="7029" spans="1:7" hidden="1" x14ac:dyDescent="0.3">
      <c r="A7029" s="356">
        <v>116102</v>
      </c>
      <c r="B7029" s="356">
        <v>852</v>
      </c>
      <c r="C7029" s="356" t="s">
        <v>995</v>
      </c>
      <c r="D7029" s="356">
        <v>8522423</v>
      </c>
      <c r="E7029" s="356" t="s">
        <v>5916</v>
      </c>
      <c r="F7029" s="356"/>
      <c r="G7029" s="355">
        <v>6340</v>
      </c>
    </row>
    <row r="7030" spans="1:7" hidden="1" x14ac:dyDescent="0.3">
      <c r="A7030" s="356">
        <v>116103</v>
      </c>
      <c r="B7030" s="356">
        <v>852</v>
      </c>
      <c r="C7030" s="356" t="s">
        <v>995</v>
      </c>
      <c r="D7030" s="356">
        <v>8522424</v>
      </c>
      <c r="E7030" s="356" t="s">
        <v>5915</v>
      </c>
      <c r="F7030" s="356"/>
      <c r="G7030" s="355">
        <v>8234.5</v>
      </c>
    </row>
    <row r="7031" spans="1:7" hidden="1" x14ac:dyDescent="0.3">
      <c r="A7031" s="356">
        <v>116106</v>
      </c>
      <c r="B7031" s="356">
        <v>852</v>
      </c>
      <c r="C7031" s="356" t="s">
        <v>995</v>
      </c>
      <c r="D7031" s="356">
        <v>8522428</v>
      </c>
      <c r="E7031" s="356" t="s">
        <v>5914</v>
      </c>
      <c r="F7031" s="356"/>
      <c r="G7031" s="355">
        <v>10705</v>
      </c>
    </row>
    <row r="7032" spans="1:7" hidden="1" x14ac:dyDescent="0.3">
      <c r="A7032" s="356">
        <v>116109</v>
      </c>
      <c r="B7032" s="356">
        <v>852</v>
      </c>
      <c r="C7032" s="356" t="s">
        <v>995</v>
      </c>
      <c r="D7032" s="356">
        <v>8522431</v>
      </c>
      <c r="E7032" s="356" t="s">
        <v>5913</v>
      </c>
      <c r="F7032" s="356"/>
      <c r="G7032" s="355">
        <v>6351.25</v>
      </c>
    </row>
    <row r="7033" spans="1:7" hidden="1" x14ac:dyDescent="0.3">
      <c r="A7033" s="356">
        <v>116110</v>
      </c>
      <c r="B7033" s="356">
        <v>852</v>
      </c>
      <c r="C7033" s="356" t="s">
        <v>995</v>
      </c>
      <c r="D7033" s="356">
        <v>8522432</v>
      </c>
      <c r="E7033" s="356" t="s">
        <v>5912</v>
      </c>
      <c r="F7033" s="356"/>
      <c r="G7033" s="355">
        <v>5878.75</v>
      </c>
    </row>
    <row r="7034" spans="1:7" hidden="1" x14ac:dyDescent="0.3">
      <c r="A7034" s="356">
        <v>116116</v>
      </c>
      <c r="B7034" s="356">
        <v>852</v>
      </c>
      <c r="C7034" s="356" t="s">
        <v>995</v>
      </c>
      <c r="D7034" s="356">
        <v>8522440</v>
      </c>
      <c r="E7034" s="356" t="s">
        <v>5911</v>
      </c>
      <c r="F7034" s="356"/>
      <c r="G7034" s="355">
        <v>8545</v>
      </c>
    </row>
    <row r="7035" spans="1:7" hidden="1" x14ac:dyDescent="0.3">
      <c r="A7035" s="356">
        <v>116117</v>
      </c>
      <c r="B7035" s="356">
        <v>852</v>
      </c>
      <c r="C7035" s="356" t="s">
        <v>995</v>
      </c>
      <c r="D7035" s="356">
        <v>8522441</v>
      </c>
      <c r="E7035" s="356" t="s">
        <v>5910</v>
      </c>
      <c r="F7035" s="356"/>
      <c r="G7035" s="355">
        <v>6385</v>
      </c>
    </row>
    <row r="7036" spans="1:7" hidden="1" x14ac:dyDescent="0.3">
      <c r="A7036" s="356">
        <v>116123</v>
      </c>
      <c r="B7036" s="356">
        <v>852</v>
      </c>
      <c r="C7036" s="356" t="s">
        <v>995</v>
      </c>
      <c r="D7036" s="356">
        <v>8522448</v>
      </c>
      <c r="E7036" s="356" t="s">
        <v>1689</v>
      </c>
      <c r="F7036" s="356"/>
      <c r="G7036" s="355">
        <v>6306.25</v>
      </c>
    </row>
    <row r="7037" spans="1:7" hidden="1" x14ac:dyDescent="0.3">
      <c r="A7037" s="356">
        <v>116127</v>
      </c>
      <c r="B7037" s="356">
        <v>852</v>
      </c>
      <c r="C7037" s="356" t="s">
        <v>995</v>
      </c>
      <c r="D7037" s="356">
        <v>8522455</v>
      </c>
      <c r="E7037" s="356" t="s">
        <v>735</v>
      </c>
      <c r="F7037" s="356"/>
      <c r="G7037" s="355">
        <v>8466.25</v>
      </c>
    </row>
    <row r="7038" spans="1:7" hidden="1" x14ac:dyDescent="0.3">
      <c r="A7038" s="356">
        <v>116134</v>
      </c>
      <c r="B7038" s="356">
        <v>852</v>
      </c>
      <c r="C7038" s="356" t="s">
        <v>995</v>
      </c>
      <c r="D7038" s="356">
        <v>8522463</v>
      </c>
      <c r="E7038" s="356" t="s">
        <v>5909</v>
      </c>
      <c r="F7038" s="356"/>
      <c r="G7038" s="355">
        <v>7645</v>
      </c>
    </row>
    <row r="7039" spans="1:7" hidden="1" x14ac:dyDescent="0.3">
      <c r="A7039" s="356">
        <v>116137</v>
      </c>
      <c r="B7039" s="356">
        <v>850</v>
      </c>
      <c r="C7039" s="356" t="s">
        <v>359</v>
      </c>
      <c r="D7039" s="356">
        <v>8502470</v>
      </c>
      <c r="E7039" s="356" t="s">
        <v>5908</v>
      </c>
      <c r="F7039" s="356"/>
      <c r="G7039" s="355">
        <v>6846.25</v>
      </c>
    </row>
    <row r="7040" spans="1:7" hidden="1" x14ac:dyDescent="0.3">
      <c r="A7040" s="356">
        <v>116138</v>
      </c>
      <c r="B7040" s="356">
        <v>852</v>
      </c>
      <c r="C7040" s="356" t="s">
        <v>995</v>
      </c>
      <c r="D7040" s="356">
        <v>8522471</v>
      </c>
      <c r="E7040" s="356" t="s">
        <v>528</v>
      </c>
      <c r="F7040" s="356"/>
      <c r="G7040" s="355">
        <v>8612.5</v>
      </c>
    </row>
    <row r="7041" spans="1:7" hidden="1" x14ac:dyDescent="0.3">
      <c r="A7041" s="356">
        <v>116140</v>
      </c>
      <c r="B7041" s="356">
        <v>850</v>
      </c>
      <c r="C7041" s="356" t="s">
        <v>359</v>
      </c>
      <c r="D7041" s="356">
        <v>8502510</v>
      </c>
      <c r="E7041" s="356" t="s">
        <v>5907</v>
      </c>
      <c r="F7041" s="356"/>
      <c r="G7041" s="355">
        <v>7330</v>
      </c>
    </row>
    <row r="7042" spans="1:7" hidden="1" x14ac:dyDescent="0.3">
      <c r="A7042" s="356">
        <v>116141</v>
      </c>
      <c r="B7042" s="356">
        <v>850</v>
      </c>
      <c r="C7042" s="356" t="s">
        <v>359</v>
      </c>
      <c r="D7042" s="356">
        <v>8502511</v>
      </c>
      <c r="E7042" s="356" t="s">
        <v>5906</v>
      </c>
      <c r="F7042" s="356"/>
      <c r="G7042" s="355">
        <v>6013.75</v>
      </c>
    </row>
    <row r="7043" spans="1:7" hidden="1" x14ac:dyDescent="0.3">
      <c r="A7043" s="356">
        <v>116142</v>
      </c>
      <c r="B7043" s="356">
        <v>850</v>
      </c>
      <c r="C7043" s="356" t="s">
        <v>359</v>
      </c>
      <c r="D7043" s="356">
        <v>8502512</v>
      </c>
      <c r="E7043" s="356" t="s">
        <v>5905</v>
      </c>
      <c r="F7043" s="356"/>
      <c r="G7043" s="355">
        <v>8005</v>
      </c>
    </row>
    <row r="7044" spans="1:7" hidden="1" x14ac:dyDescent="0.3">
      <c r="A7044" s="357">
        <v>116143</v>
      </c>
      <c r="B7044" s="357">
        <v>850</v>
      </c>
      <c r="C7044" s="357" t="s">
        <v>359</v>
      </c>
      <c r="D7044" s="357">
        <v>8502516</v>
      </c>
      <c r="E7044" s="357" t="s">
        <v>5904</v>
      </c>
      <c r="F7044" s="357"/>
      <c r="G7044" s="358">
        <v>4990</v>
      </c>
    </row>
    <row r="7045" spans="1:7" hidden="1" x14ac:dyDescent="0.3">
      <c r="A7045" s="356">
        <v>116144</v>
      </c>
      <c r="B7045" s="356">
        <v>850</v>
      </c>
      <c r="C7045" s="356" t="s">
        <v>359</v>
      </c>
      <c r="D7045" s="356">
        <v>8502517</v>
      </c>
      <c r="E7045" s="356" t="s">
        <v>5903</v>
      </c>
      <c r="F7045" s="356"/>
      <c r="G7045" s="355">
        <v>7678.75</v>
      </c>
    </row>
    <row r="7046" spans="1:7" hidden="1" x14ac:dyDescent="0.3">
      <c r="A7046" s="356">
        <v>116145</v>
      </c>
      <c r="B7046" s="356">
        <v>850</v>
      </c>
      <c r="C7046" s="356" t="s">
        <v>359</v>
      </c>
      <c r="D7046" s="356">
        <v>8502519</v>
      </c>
      <c r="E7046" s="356" t="s">
        <v>5902</v>
      </c>
      <c r="F7046" s="356"/>
      <c r="G7046" s="355">
        <v>5800</v>
      </c>
    </row>
    <row r="7047" spans="1:7" hidden="1" x14ac:dyDescent="0.3">
      <c r="A7047" s="356">
        <v>116146</v>
      </c>
      <c r="B7047" s="356">
        <v>850</v>
      </c>
      <c r="C7047" s="356" t="s">
        <v>359</v>
      </c>
      <c r="D7047" s="356">
        <v>8502520</v>
      </c>
      <c r="E7047" s="356" t="s">
        <v>5901</v>
      </c>
      <c r="F7047" s="356"/>
      <c r="G7047" s="355">
        <v>7903.75</v>
      </c>
    </row>
    <row r="7048" spans="1:7" hidden="1" x14ac:dyDescent="0.3">
      <c r="A7048" s="356">
        <v>116147</v>
      </c>
      <c r="B7048" s="356">
        <v>850</v>
      </c>
      <c r="C7048" s="356" t="s">
        <v>359</v>
      </c>
      <c r="D7048" s="356">
        <v>8502521</v>
      </c>
      <c r="E7048" s="356" t="s">
        <v>5900</v>
      </c>
      <c r="F7048" s="356"/>
      <c r="G7048" s="355">
        <v>6520</v>
      </c>
    </row>
    <row r="7049" spans="1:7" hidden="1" x14ac:dyDescent="0.3">
      <c r="A7049" s="356">
        <v>116149</v>
      </c>
      <c r="B7049" s="356">
        <v>850</v>
      </c>
      <c r="C7049" s="356" t="s">
        <v>359</v>
      </c>
      <c r="D7049" s="356">
        <v>8502523</v>
      </c>
      <c r="E7049" s="356" t="s">
        <v>5899</v>
      </c>
      <c r="F7049" s="356"/>
      <c r="G7049" s="355">
        <v>7903.75</v>
      </c>
    </row>
    <row r="7050" spans="1:7" hidden="1" x14ac:dyDescent="0.3">
      <c r="A7050" s="356">
        <v>116150</v>
      </c>
      <c r="B7050" s="356">
        <v>850</v>
      </c>
      <c r="C7050" s="356" t="s">
        <v>359</v>
      </c>
      <c r="D7050" s="356">
        <v>8502524</v>
      </c>
      <c r="E7050" s="356" t="s">
        <v>5865</v>
      </c>
      <c r="F7050" s="356"/>
      <c r="G7050" s="355">
        <v>6801.25</v>
      </c>
    </row>
    <row r="7051" spans="1:7" hidden="1" x14ac:dyDescent="0.3">
      <c r="A7051" s="356">
        <v>116151</v>
      </c>
      <c r="B7051" s="356">
        <v>850</v>
      </c>
      <c r="C7051" s="356" t="s">
        <v>359</v>
      </c>
      <c r="D7051" s="356">
        <v>8502526</v>
      </c>
      <c r="E7051" s="356" t="s">
        <v>5898</v>
      </c>
      <c r="F7051" s="356"/>
      <c r="G7051" s="355">
        <v>7015</v>
      </c>
    </row>
    <row r="7052" spans="1:7" hidden="1" x14ac:dyDescent="0.3">
      <c r="A7052" s="356">
        <v>116154</v>
      </c>
      <c r="B7052" s="356">
        <v>850</v>
      </c>
      <c r="C7052" s="356" t="s">
        <v>359</v>
      </c>
      <c r="D7052" s="356">
        <v>8502530</v>
      </c>
      <c r="E7052" s="356" t="s">
        <v>5897</v>
      </c>
      <c r="F7052" s="356"/>
      <c r="G7052" s="355">
        <v>6304.67</v>
      </c>
    </row>
    <row r="7053" spans="1:7" hidden="1" x14ac:dyDescent="0.3">
      <c r="A7053" s="356">
        <v>116155</v>
      </c>
      <c r="B7053" s="356">
        <v>850</v>
      </c>
      <c r="C7053" s="356" t="s">
        <v>359</v>
      </c>
      <c r="D7053" s="356">
        <v>8502531</v>
      </c>
      <c r="E7053" s="356" t="s">
        <v>5896</v>
      </c>
      <c r="F7053" s="356"/>
      <c r="G7053" s="355">
        <v>8455</v>
      </c>
    </row>
    <row r="7054" spans="1:7" hidden="1" x14ac:dyDescent="0.3">
      <c r="A7054" s="356">
        <v>116157</v>
      </c>
      <c r="B7054" s="356">
        <v>850</v>
      </c>
      <c r="C7054" s="356" t="s">
        <v>359</v>
      </c>
      <c r="D7054" s="356">
        <v>8502533</v>
      </c>
      <c r="E7054" s="356" t="s">
        <v>5895</v>
      </c>
      <c r="F7054" s="356"/>
      <c r="G7054" s="355">
        <v>7600</v>
      </c>
    </row>
    <row r="7055" spans="1:7" hidden="1" x14ac:dyDescent="0.3">
      <c r="A7055" s="356">
        <v>116158</v>
      </c>
      <c r="B7055" s="356">
        <v>850</v>
      </c>
      <c r="C7055" s="356" t="s">
        <v>359</v>
      </c>
      <c r="D7055" s="356">
        <v>8502534</v>
      </c>
      <c r="E7055" s="356" t="s">
        <v>5894</v>
      </c>
      <c r="F7055" s="356"/>
      <c r="G7055" s="355">
        <v>5170</v>
      </c>
    </row>
    <row r="7056" spans="1:7" hidden="1" x14ac:dyDescent="0.3">
      <c r="A7056" s="356">
        <v>116162</v>
      </c>
      <c r="B7056" s="356">
        <v>850</v>
      </c>
      <c r="C7056" s="356" t="s">
        <v>359</v>
      </c>
      <c r="D7056" s="356">
        <v>8502606</v>
      </c>
      <c r="E7056" s="356" t="s">
        <v>5893</v>
      </c>
      <c r="F7056" s="356"/>
      <c r="G7056" s="355">
        <v>7813.75</v>
      </c>
    </row>
    <row r="7057" spans="1:7" hidden="1" x14ac:dyDescent="0.3">
      <c r="A7057" s="356">
        <v>116163</v>
      </c>
      <c r="B7057" s="356">
        <v>850</v>
      </c>
      <c r="C7057" s="356" t="s">
        <v>359</v>
      </c>
      <c r="D7057" s="356">
        <v>8502607</v>
      </c>
      <c r="E7057" s="356" t="s">
        <v>5892</v>
      </c>
      <c r="F7057" s="356"/>
      <c r="G7057" s="355">
        <v>6846.25</v>
      </c>
    </row>
    <row r="7058" spans="1:7" hidden="1" x14ac:dyDescent="0.3">
      <c r="A7058" s="356">
        <v>116164</v>
      </c>
      <c r="B7058" s="356">
        <v>850</v>
      </c>
      <c r="C7058" s="356" t="s">
        <v>359</v>
      </c>
      <c r="D7058" s="356">
        <v>8502610</v>
      </c>
      <c r="E7058" s="356" t="s">
        <v>5891</v>
      </c>
      <c r="F7058" s="356"/>
      <c r="G7058" s="355">
        <v>7836.25</v>
      </c>
    </row>
    <row r="7059" spans="1:7" hidden="1" x14ac:dyDescent="0.3">
      <c r="A7059" s="356">
        <v>116165</v>
      </c>
      <c r="B7059" s="356">
        <v>850</v>
      </c>
      <c r="C7059" s="356" t="s">
        <v>359</v>
      </c>
      <c r="D7059" s="356">
        <v>8502612</v>
      </c>
      <c r="E7059" s="356" t="s">
        <v>5890</v>
      </c>
      <c r="F7059" s="356"/>
      <c r="G7059" s="355">
        <v>5530</v>
      </c>
    </row>
    <row r="7060" spans="1:7" hidden="1" x14ac:dyDescent="0.3">
      <c r="A7060" s="356">
        <v>116166</v>
      </c>
      <c r="B7060" s="356">
        <v>850</v>
      </c>
      <c r="C7060" s="356" t="s">
        <v>359</v>
      </c>
      <c r="D7060" s="356">
        <v>8502613</v>
      </c>
      <c r="E7060" s="356" t="s">
        <v>5889</v>
      </c>
      <c r="F7060" s="356"/>
      <c r="G7060" s="355">
        <v>6272.5</v>
      </c>
    </row>
    <row r="7061" spans="1:7" hidden="1" x14ac:dyDescent="0.3">
      <c r="A7061" s="356">
        <v>116168</v>
      </c>
      <c r="B7061" s="356">
        <v>850</v>
      </c>
      <c r="C7061" s="356" t="s">
        <v>359</v>
      </c>
      <c r="D7061" s="356">
        <v>8502617</v>
      </c>
      <c r="E7061" s="356" t="s">
        <v>5888</v>
      </c>
      <c r="F7061" s="356"/>
      <c r="G7061" s="355">
        <v>5878.75</v>
      </c>
    </row>
    <row r="7062" spans="1:7" hidden="1" x14ac:dyDescent="0.3">
      <c r="A7062" s="356">
        <v>116169</v>
      </c>
      <c r="B7062" s="356">
        <v>850</v>
      </c>
      <c r="C7062" s="356" t="s">
        <v>359</v>
      </c>
      <c r="D7062" s="356">
        <v>8502618</v>
      </c>
      <c r="E7062" s="356" t="s">
        <v>5887</v>
      </c>
      <c r="F7062" s="356"/>
      <c r="G7062" s="355">
        <v>6058.75</v>
      </c>
    </row>
    <row r="7063" spans="1:7" hidden="1" x14ac:dyDescent="0.3">
      <c r="A7063" s="356">
        <v>116170</v>
      </c>
      <c r="B7063" s="356">
        <v>850</v>
      </c>
      <c r="C7063" s="356" t="s">
        <v>359</v>
      </c>
      <c r="D7063" s="356">
        <v>8502619</v>
      </c>
      <c r="E7063" s="356" t="s">
        <v>5886</v>
      </c>
      <c r="F7063" s="356"/>
      <c r="G7063" s="355">
        <v>7465</v>
      </c>
    </row>
    <row r="7064" spans="1:7" hidden="1" x14ac:dyDescent="0.3">
      <c r="A7064" s="356">
        <v>116171</v>
      </c>
      <c r="B7064" s="356">
        <v>850</v>
      </c>
      <c r="C7064" s="356" t="s">
        <v>359</v>
      </c>
      <c r="D7064" s="356">
        <v>8502620</v>
      </c>
      <c r="E7064" s="356" t="s">
        <v>5885</v>
      </c>
      <c r="F7064" s="356"/>
      <c r="G7064" s="355">
        <v>6778.75</v>
      </c>
    </row>
    <row r="7065" spans="1:7" hidden="1" x14ac:dyDescent="0.3">
      <c r="A7065" s="356">
        <v>116172</v>
      </c>
      <c r="B7065" s="356">
        <v>850</v>
      </c>
      <c r="C7065" s="356" t="s">
        <v>359</v>
      </c>
      <c r="D7065" s="356">
        <v>8502621</v>
      </c>
      <c r="E7065" s="356" t="s">
        <v>5884</v>
      </c>
      <c r="F7065" s="356"/>
      <c r="G7065" s="355">
        <v>5845</v>
      </c>
    </row>
    <row r="7066" spans="1:7" hidden="1" x14ac:dyDescent="0.3">
      <c r="A7066" s="356">
        <v>116173</v>
      </c>
      <c r="B7066" s="356">
        <v>850</v>
      </c>
      <c r="C7066" s="356" t="s">
        <v>359</v>
      </c>
      <c r="D7066" s="356">
        <v>8502622</v>
      </c>
      <c r="E7066" s="356" t="s">
        <v>5883</v>
      </c>
      <c r="F7066" s="356"/>
      <c r="G7066" s="355">
        <v>5705.28</v>
      </c>
    </row>
    <row r="7067" spans="1:7" hidden="1" x14ac:dyDescent="0.3">
      <c r="A7067" s="356">
        <v>116174</v>
      </c>
      <c r="B7067" s="356">
        <v>850</v>
      </c>
      <c r="C7067" s="356" t="s">
        <v>359</v>
      </c>
      <c r="D7067" s="356">
        <v>8502623</v>
      </c>
      <c r="E7067" s="356" t="s">
        <v>5882</v>
      </c>
      <c r="F7067" s="356"/>
      <c r="G7067" s="355">
        <v>6018.7</v>
      </c>
    </row>
    <row r="7068" spans="1:7" hidden="1" x14ac:dyDescent="0.3">
      <c r="A7068" s="356">
        <v>116175</v>
      </c>
      <c r="B7068" s="356">
        <v>850</v>
      </c>
      <c r="C7068" s="356" t="s">
        <v>359</v>
      </c>
      <c r="D7068" s="356">
        <v>8502624</v>
      </c>
      <c r="E7068" s="356" t="s">
        <v>5881</v>
      </c>
      <c r="F7068" s="356"/>
      <c r="G7068" s="355">
        <v>6317.5</v>
      </c>
    </row>
    <row r="7069" spans="1:7" hidden="1" x14ac:dyDescent="0.3">
      <c r="A7069" s="356">
        <v>116176</v>
      </c>
      <c r="B7069" s="356">
        <v>850</v>
      </c>
      <c r="C7069" s="356" t="s">
        <v>359</v>
      </c>
      <c r="D7069" s="356">
        <v>8502625</v>
      </c>
      <c r="E7069" s="356" t="s">
        <v>5880</v>
      </c>
      <c r="F7069" s="356"/>
      <c r="G7069" s="355">
        <v>6025</v>
      </c>
    </row>
    <row r="7070" spans="1:7" hidden="1" x14ac:dyDescent="0.3">
      <c r="A7070" s="356">
        <v>116177</v>
      </c>
      <c r="B7070" s="356">
        <v>850</v>
      </c>
      <c r="C7070" s="356" t="s">
        <v>359</v>
      </c>
      <c r="D7070" s="356">
        <v>8502627</v>
      </c>
      <c r="E7070" s="356" t="s">
        <v>5879</v>
      </c>
      <c r="F7070" s="356"/>
      <c r="G7070" s="355">
        <v>8297.5</v>
      </c>
    </row>
    <row r="7071" spans="1:7" hidden="1" x14ac:dyDescent="0.3">
      <c r="A7071" s="356">
        <v>116180</v>
      </c>
      <c r="B7071" s="356">
        <v>850</v>
      </c>
      <c r="C7071" s="356" t="s">
        <v>359</v>
      </c>
      <c r="D7071" s="356">
        <v>8502630</v>
      </c>
      <c r="E7071" s="356" t="s">
        <v>5878</v>
      </c>
      <c r="F7071" s="356"/>
      <c r="G7071" s="355">
        <v>7478.5</v>
      </c>
    </row>
    <row r="7072" spans="1:7" hidden="1" x14ac:dyDescent="0.3">
      <c r="A7072" s="356">
        <v>116182</v>
      </c>
      <c r="B7072" s="356">
        <v>851</v>
      </c>
      <c r="C7072" s="356" t="s">
        <v>337</v>
      </c>
      <c r="D7072" s="356">
        <v>8512637</v>
      </c>
      <c r="E7072" s="356" t="s">
        <v>5877</v>
      </c>
      <c r="F7072" s="356"/>
      <c r="G7072" s="355">
        <v>5878.75</v>
      </c>
    </row>
    <row r="7073" spans="1:7" hidden="1" x14ac:dyDescent="0.3">
      <c r="A7073" s="356">
        <v>116187</v>
      </c>
      <c r="B7073" s="356">
        <v>851</v>
      </c>
      <c r="C7073" s="356" t="s">
        <v>337</v>
      </c>
      <c r="D7073" s="356">
        <v>8512648</v>
      </c>
      <c r="E7073" s="356" t="s">
        <v>5876</v>
      </c>
      <c r="F7073" s="356"/>
      <c r="G7073" s="355">
        <v>6047.5</v>
      </c>
    </row>
    <row r="7074" spans="1:7" hidden="1" x14ac:dyDescent="0.3">
      <c r="A7074" s="356">
        <v>116192</v>
      </c>
      <c r="B7074" s="356">
        <v>851</v>
      </c>
      <c r="C7074" s="356" t="s">
        <v>337</v>
      </c>
      <c r="D7074" s="356">
        <v>8512665</v>
      </c>
      <c r="E7074" s="356" t="s">
        <v>5875</v>
      </c>
      <c r="F7074" s="356"/>
      <c r="G7074" s="355">
        <v>5946.25</v>
      </c>
    </row>
    <row r="7075" spans="1:7" hidden="1" x14ac:dyDescent="0.3">
      <c r="A7075" s="356">
        <v>116195</v>
      </c>
      <c r="B7075" s="356">
        <v>851</v>
      </c>
      <c r="C7075" s="356" t="s">
        <v>337</v>
      </c>
      <c r="D7075" s="356">
        <v>8512673</v>
      </c>
      <c r="E7075" s="356" t="s">
        <v>5874</v>
      </c>
      <c r="F7075" s="356"/>
      <c r="G7075" s="355">
        <v>6306.25</v>
      </c>
    </row>
    <row r="7076" spans="1:7" hidden="1" x14ac:dyDescent="0.3">
      <c r="A7076" s="356">
        <v>116200</v>
      </c>
      <c r="B7076" s="356">
        <v>851</v>
      </c>
      <c r="C7076" s="356" t="s">
        <v>337</v>
      </c>
      <c r="D7076" s="356">
        <v>8512680</v>
      </c>
      <c r="E7076" s="356" t="s">
        <v>5873</v>
      </c>
      <c r="F7076" s="356"/>
      <c r="G7076" s="355">
        <v>6058.75</v>
      </c>
    </row>
    <row r="7077" spans="1:7" hidden="1" x14ac:dyDescent="0.3">
      <c r="A7077" s="356">
        <v>116203</v>
      </c>
      <c r="B7077" s="356">
        <v>851</v>
      </c>
      <c r="C7077" s="356" t="s">
        <v>337</v>
      </c>
      <c r="D7077" s="356">
        <v>8512689</v>
      </c>
      <c r="E7077" s="356" t="s">
        <v>5872</v>
      </c>
      <c r="F7077" s="356"/>
      <c r="G7077" s="355">
        <v>8803.75</v>
      </c>
    </row>
    <row r="7078" spans="1:7" hidden="1" x14ac:dyDescent="0.3">
      <c r="A7078" s="356">
        <v>116212</v>
      </c>
      <c r="B7078" s="356">
        <v>851</v>
      </c>
      <c r="C7078" s="356" t="s">
        <v>337</v>
      </c>
      <c r="D7078" s="356">
        <v>8512699</v>
      </c>
      <c r="E7078" s="356" t="s">
        <v>5871</v>
      </c>
      <c r="F7078" s="356"/>
      <c r="G7078" s="355">
        <v>6317.5</v>
      </c>
    </row>
    <row r="7079" spans="1:7" hidden="1" x14ac:dyDescent="0.3">
      <c r="A7079" s="356">
        <v>116217</v>
      </c>
      <c r="B7079" s="356">
        <v>851</v>
      </c>
      <c r="C7079" s="356" t="s">
        <v>337</v>
      </c>
      <c r="D7079" s="356">
        <v>8512705</v>
      </c>
      <c r="E7079" s="356" t="s">
        <v>5870</v>
      </c>
      <c r="F7079" s="356"/>
      <c r="G7079" s="355">
        <v>7948.75</v>
      </c>
    </row>
    <row r="7080" spans="1:7" hidden="1" x14ac:dyDescent="0.3">
      <c r="A7080" s="356">
        <v>116221</v>
      </c>
      <c r="B7080" s="356">
        <v>851</v>
      </c>
      <c r="C7080" s="356" t="s">
        <v>337</v>
      </c>
      <c r="D7080" s="356">
        <v>8512714</v>
      </c>
      <c r="E7080" s="356" t="s">
        <v>5869</v>
      </c>
      <c r="F7080" s="356"/>
      <c r="G7080" s="355">
        <v>7881.25</v>
      </c>
    </row>
    <row r="7081" spans="1:7" hidden="1" x14ac:dyDescent="0.3">
      <c r="A7081" s="356">
        <v>116223</v>
      </c>
      <c r="B7081" s="356">
        <v>851</v>
      </c>
      <c r="C7081" s="356" t="s">
        <v>337</v>
      </c>
      <c r="D7081" s="356">
        <v>8512716</v>
      </c>
      <c r="E7081" s="356" t="s">
        <v>5868</v>
      </c>
      <c r="F7081" s="356"/>
      <c r="G7081" s="355">
        <v>9231.25</v>
      </c>
    </row>
    <row r="7082" spans="1:7" hidden="1" x14ac:dyDescent="0.3">
      <c r="A7082" s="356">
        <v>116224</v>
      </c>
      <c r="B7082" s="356">
        <v>850</v>
      </c>
      <c r="C7082" s="356" t="s">
        <v>359</v>
      </c>
      <c r="D7082" s="356">
        <v>8502717</v>
      </c>
      <c r="E7082" s="356" t="s">
        <v>5867</v>
      </c>
      <c r="F7082" s="356"/>
      <c r="G7082" s="355">
        <v>5878.75</v>
      </c>
    </row>
    <row r="7083" spans="1:7" hidden="1" x14ac:dyDescent="0.3">
      <c r="A7083" s="356">
        <v>116225</v>
      </c>
      <c r="B7083" s="356">
        <v>850</v>
      </c>
      <c r="C7083" s="356" t="s">
        <v>359</v>
      </c>
      <c r="D7083" s="356">
        <v>8502718</v>
      </c>
      <c r="E7083" s="356" t="s">
        <v>5866</v>
      </c>
      <c r="F7083" s="356"/>
      <c r="G7083" s="355">
        <v>6610</v>
      </c>
    </row>
    <row r="7084" spans="1:7" hidden="1" x14ac:dyDescent="0.3">
      <c r="A7084" s="356">
        <v>116226</v>
      </c>
      <c r="B7084" s="356">
        <v>851</v>
      </c>
      <c r="C7084" s="356" t="s">
        <v>337</v>
      </c>
      <c r="D7084" s="356">
        <v>8512719</v>
      </c>
      <c r="E7084" s="356" t="s">
        <v>5865</v>
      </c>
      <c r="F7084" s="356"/>
      <c r="G7084" s="355">
        <v>6430</v>
      </c>
    </row>
    <row r="7085" spans="1:7" hidden="1" x14ac:dyDescent="0.3">
      <c r="A7085" s="356">
        <v>116228</v>
      </c>
      <c r="B7085" s="356">
        <v>850</v>
      </c>
      <c r="C7085" s="356" t="s">
        <v>359</v>
      </c>
      <c r="D7085" s="356">
        <v>8502723</v>
      </c>
      <c r="E7085" s="356" t="s">
        <v>5864</v>
      </c>
      <c r="F7085" s="356"/>
      <c r="G7085" s="355">
        <v>7633.75</v>
      </c>
    </row>
    <row r="7086" spans="1:7" hidden="1" x14ac:dyDescent="0.3">
      <c r="A7086" s="356">
        <v>116230</v>
      </c>
      <c r="B7086" s="356">
        <v>850</v>
      </c>
      <c r="C7086" s="356" t="s">
        <v>359</v>
      </c>
      <c r="D7086" s="356">
        <v>8502725</v>
      </c>
      <c r="E7086" s="356" t="s">
        <v>5863</v>
      </c>
      <c r="F7086" s="356"/>
      <c r="G7086" s="355">
        <v>7058.2</v>
      </c>
    </row>
    <row r="7087" spans="1:7" hidden="1" x14ac:dyDescent="0.3">
      <c r="A7087" s="356">
        <v>116231</v>
      </c>
      <c r="B7087" s="356">
        <v>850</v>
      </c>
      <c r="C7087" s="356" t="s">
        <v>359</v>
      </c>
      <c r="D7087" s="356">
        <v>8502726</v>
      </c>
      <c r="E7087" s="356" t="s">
        <v>5862</v>
      </c>
      <c r="F7087" s="356"/>
      <c r="G7087" s="355">
        <v>7105</v>
      </c>
    </row>
    <row r="7088" spans="1:7" hidden="1" x14ac:dyDescent="0.3">
      <c r="A7088" s="356">
        <v>116232</v>
      </c>
      <c r="B7088" s="356">
        <v>850</v>
      </c>
      <c r="C7088" s="356" t="s">
        <v>359</v>
      </c>
      <c r="D7088" s="356">
        <v>8502727</v>
      </c>
      <c r="E7088" s="356" t="s">
        <v>5861</v>
      </c>
      <c r="F7088" s="356"/>
      <c r="G7088" s="355">
        <v>8511.25</v>
      </c>
    </row>
    <row r="7089" spans="1:7" hidden="1" x14ac:dyDescent="0.3">
      <c r="A7089" s="356">
        <v>116233</v>
      </c>
      <c r="B7089" s="356">
        <v>850</v>
      </c>
      <c r="C7089" s="356" t="s">
        <v>359</v>
      </c>
      <c r="D7089" s="356">
        <v>8502728</v>
      </c>
      <c r="E7089" s="356" t="s">
        <v>4590</v>
      </c>
      <c r="F7089" s="356"/>
      <c r="G7089" s="355">
        <v>6283.75</v>
      </c>
    </row>
    <row r="7090" spans="1:7" hidden="1" x14ac:dyDescent="0.3">
      <c r="A7090" s="356">
        <v>116234</v>
      </c>
      <c r="B7090" s="356">
        <v>850</v>
      </c>
      <c r="C7090" s="356" t="s">
        <v>359</v>
      </c>
      <c r="D7090" s="356">
        <v>8502729</v>
      </c>
      <c r="E7090" s="356" t="s">
        <v>5860</v>
      </c>
      <c r="F7090" s="356"/>
      <c r="G7090" s="355">
        <v>22455.62</v>
      </c>
    </row>
    <row r="7091" spans="1:7" hidden="1" x14ac:dyDescent="0.3">
      <c r="A7091" s="356">
        <v>116237</v>
      </c>
      <c r="B7091" s="356">
        <v>850</v>
      </c>
      <c r="C7091" s="356" t="s">
        <v>359</v>
      </c>
      <c r="D7091" s="356">
        <v>8502732</v>
      </c>
      <c r="E7091" s="356" t="s">
        <v>5859</v>
      </c>
      <c r="F7091" s="356"/>
      <c r="G7091" s="355">
        <v>9338.35</v>
      </c>
    </row>
    <row r="7092" spans="1:7" hidden="1" x14ac:dyDescent="0.3">
      <c r="A7092" s="356">
        <v>116241</v>
      </c>
      <c r="B7092" s="356">
        <v>850</v>
      </c>
      <c r="C7092" s="356" t="s">
        <v>359</v>
      </c>
      <c r="D7092" s="356">
        <v>8502736</v>
      </c>
      <c r="E7092" s="356" t="s">
        <v>5858</v>
      </c>
      <c r="F7092" s="356"/>
      <c r="G7092" s="355">
        <v>6733.75</v>
      </c>
    </row>
    <row r="7093" spans="1:7" hidden="1" x14ac:dyDescent="0.3">
      <c r="A7093" s="356">
        <v>116242</v>
      </c>
      <c r="B7093" s="356">
        <v>850</v>
      </c>
      <c r="C7093" s="356" t="s">
        <v>359</v>
      </c>
      <c r="D7093" s="356">
        <v>8502737</v>
      </c>
      <c r="E7093" s="356" t="s">
        <v>5857</v>
      </c>
      <c r="F7093" s="356"/>
      <c r="G7093" s="355">
        <v>8713.75</v>
      </c>
    </row>
    <row r="7094" spans="1:7" hidden="1" x14ac:dyDescent="0.3">
      <c r="A7094" s="356">
        <v>116243</v>
      </c>
      <c r="B7094" s="356">
        <v>850</v>
      </c>
      <c r="C7094" s="356" t="s">
        <v>359</v>
      </c>
      <c r="D7094" s="356">
        <v>8502739</v>
      </c>
      <c r="E7094" s="356" t="s">
        <v>5856</v>
      </c>
      <c r="F7094" s="356"/>
      <c r="G7094" s="355">
        <v>6643.75</v>
      </c>
    </row>
    <row r="7095" spans="1:7" hidden="1" x14ac:dyDescent="0.3">
      <c r="A7095" s="356">
        <v>116244</v>
      </c>
      <c r="B7095" s="356">
        <v>850</v>
      </c>
      <c r="C7095" s="356" t="s">
        <v>359</v>
      </c>
      <c r="D7095" s="356">
        <v>8502740</v>
      </c>
      <c r="E7095" s="356" t="s">
        <v>5855</v>
      </c>
      <c r="F7095" s="356"/>
      <c r="G7095" s="355">
        <v>6418.75</v>
      </c>
    </row>
    <row r="7096" spans="1:7" hidden="1" x14ac:dyDescent="0.3">
      <c r="A7096" s="356">
        <v>116246</v>
      </c>
      <c r="B7096" s="356">
        <v>850</v>
      </c>
      <c r="C7096" s="356" t="s">
        <v>359</v>
      </c>
      <c r="D7096" s="356">
        <v>8502742</v>
      </c>
      <c r="E7096" s="356" t="s">
        <v>5854</v>
      </c>
      <c r="F7096" s="356"/>
      <c r="G7096" s="355">
        <v>5327.5</v>
      </c>
    </row>
    <row r="7097" spans="1:7" hidden="1" x14ac:dyDescent="0.3">
      <c r="A7097" s="356">
        <v>116247</v>
      </c>
      <c r="B7097" s="356">
        <v>850</v>
      </c>
      <c r="C7097" s="356" t="s">
        <v>359</v>
      </c>
      <c r="D7097" s="356">
        <v>8502749</v>
      </c>
      <c r="E7097" s="356" t="s">
        <v>5853</v>
      </c>
      <c r="F7097" s="356"/>
      <c r="G7097" s="355">
        <v>7611.25</v>
      </c>
    </row>
    <row r="7098" spans="1:7" hidden="1" x14ac:dyDescent="0.3">
      <c r="A7098" s="356">
        <v>116248</v>
      </c>
      <c r="B7098" s="356">
        <v>850</v>
      </c>
      <c r="C7098" s="356" t="s">
        <v>359</v>
      </c>
      <c r="D7098" s="356">
        <v>8502750</v>
      </c>
      <c r="E7098" s="356" t="s">
        <v>5852</v>
      </c>
      <c r="F7098" s="356"/>
      <c r="G7098" s="355">
        <v>8668.75</v>
      </c>
    </row>
    <row r="7099" spans="1:7" hidden="1" x14ac:dyDescent="0.3">
      <c r="A7099" s="356">
        <v>116249</v>
      </c>
      <c r="B7099" s="356">
        <v>850</v>
      </c>
      <c r="C7099" s="356" t="s">
        <v>359</v>
      </c>
      <c r="D7099" s="356">
        <v>8502752</v>
      </c>
      <c r="E7099" s="356" t="s">
        <v>5851</v>
      </c>
      <c r="F7099" s="356"/>
      <c r="G7099" s="355">
        <v>11177.5</v>
      </c>
    </row>
    <row r="7100" spans="1:7" hidden="1" x14ac:dyDescent="0.3">
      <c r="A7100" s="356">
        <v>116250</v>
      </c>
      <c r="B7100" s="356">
        <v>850</v>
      </c>
      <c r="C7100" s="356" t="s">
        <v>359</v>
      </c>
      <c r="D7100" s="356">
        <v>8502753</v>
      </c>
      <c r="E7100" s="356" t="s">
        <v>5850</v>
      </c>
      <c r="F7100" s="356"/>
      <c r="G7100" s="355">
        <v>5608.75</v>
      </c>
    </row>
    <row r="7101" spans="1:7" hidden="1" x14ac:dyDescent="0.3">
      <c r="A7101" s="356">
        <v>116251</v>
      </c>
      <c r="B7101" s="356">
        <v>852</v>
      </c>
      <c r="C7101" s="356" t="s">
        <v>995</v>
      </c>
      <c r="D7101" s="356">
        <v>8522754</v>
      </c>
      <c r="E7101" s="356" t="s">
        <v>5849</v>
      </c>
      <c r="F7101" s="356"/>
      <c r="G7101" s="355">
        <v>7981.97</v>
      </c>
    </row>
    <row r="7102" spans="1:7" hidden="1" x14ac:dyDescent="0.3">
      <c r="A7102" s="356">
        <v>116253</v>
      </c>
      <c r="B7102" s="356">
        <v>852</v>
      </c>
      <c r="C7102" s="356" t="s">
        <v>995</v>
      </c>
      <c r="D7102" s="356">
        <v>8522757</v>
      </c>
      <c r="E7102" s="356" t="s">
        <v>5848</v>
      </c>
      <c r="F7102" s="356"/>
      <c r="G7102" s="355">
        <v>8207.5</v>
      </c>
    </row>
    <row r="7103" spans="1:7" hidden="1" x14ac:dyDescent="0.3">
      <c r="A7103" s="356">
        <v>116255</v>
      </c>
      <c r="B7103" s="356">
        <v>850</v>
      </c>
      <c r="C7103" s="356" t="s">
        <v>359</v>
      </c>
      <c r="D7103" s="356">
        <v>8502761</v>
      </c>
      <c r="E7103" s="356" t="s">
        <v>5847</v>
      </c>
      <c r="F7103" s="356"/>
      <c r="G7103" s="355">
        <v>7960</v>
      </c>
    </row>
    <row r="7104" spans="1:7" hidden="1" x14ac:dyDescent="0.3">
      <c r="A7104" s="356">
        <v>116256</v>
      </c>
      <c r="B7104" s="356">
        <v>850</v>
      </c>
      <c r="C7104" s="356" t="s">
        <v>359</v>
      </c>
      <c r="D7104" s="356">
        <v>8502763</v>
      </c>
      <c r="E7104" s="356" t="s">
        <v>5846</v>
      </c>
      <c r="F7104" s="356"/>
      <c r="G7104" s="355">
        <v>9141.25</v>
      </c>
    </row>
    <row r="7105" spans="1:7" hidden="1" x14ac:dyDescent="0.3">
      <c r="A7105" s="356">
        <v>116258</v>
      </c>
      <c r="B7105" s="356">
        <v>851</v>
      </c>
      <c r="C7105" s="356" t="s">
        <v>337</v>
      </c>
      <c r="D7105" s="356">
        <v>8512765</v>
      </c>
      <c r="E7105" s="356" t="s">
        <v>5845</v>
      </c>
      <c r="F7105" s="356"/>
      <c r="G7105" s="355">
        <v>8500</v>
      </c>
    </row>
    <row r="7106" spans="1:7" hidden="1" x14ac:dyDescent="0.3">
      <c r="A7106" s="356">
        <v>116260</v>
      </c>
      <c r="B7106" s="356">
        <v>850</v>
      </c>
      <c r="C7106" s="356" t="s">
        <v>359</v>
      </c>
      <c r="D7106" s="356">
        <v>8502767</v>
      </c>
      <c r="E7106" s="356" t="s">
        <v>5844</v>
      </c>
      <c r="F7106" s="356"/>
      <c r="G7106" s="355">
        <v>7543.75</v>
      </c>
    </row>
    <row r="7107" spans="1:7" hidden="1" x14ac:dyDescent="0.3">
      <c r="A7107" s="356">
        <v>116261</v>
      </c>
      <c r="B7107" s="356">
        <v>852</v>
      </c>
      <c r="C7107" s="356" t="s">
        <v>995</v>
      </c>
      <c r="D7107" s="356">
        <v>8522769</v>
      </c>
      <c r="E7107" s="356" t="s">
        <v>5843</v>
      </c>
      <c r="F7107" s="356"/>
      <c r="G7107" s="355">
        <v>11053.75</v>
      </c>
    </row>
    <row r="7108" spans="1:7" hidden="1" x14ac:dyDescent="0.3">
      <c r="A7108" s="356">
        <v>116262</v>
      </c>
      <c r="B7108" s="356">
        <v>852</v>
      </c>
      <c r="C7108" s="356" t="s">
        <v>995</v>
      </c>
      <c r="D7108" s="356">
        <v>8522770</v>
      </c>
      <c r="E7108" s="356" t="s">
        <v>5842</v>
      </c>
      <c r="F7108" s="356"/>
      <c r="G7108" s="355">
        <v>8993.65</v>
      </c>
    </row>
    <row r="7109" spans="1:7" hidden="1" x14ac:dyDescent="0.3">
      <c r="A7109" s="356">
        <v>116263</v>
      </c>
      <c r="B7109" s="356">
        <v>852</v>
      </c>
      <c r="C7109" s="356" t="s">
        <v>995</v>
      </c>
      <c r="D7109" s="356">
        <v>8522771</v>
      </c>
      <c r="E7109" s="356" t="s">
        <v>5841</v>
      </c>
      <c r="F7109" s="356"/>
      <c r="G7109" s="355">
        <v>6756.25</v>
      </c>
    </row>
    <row r="7110" spans="1:7" hidden="1" x14ac:dyDescent="0.3">
      <c r="A7110" s="356">
        <v>116265</v>
      </c>
      <c r="B7110" s="356">
        <v>850</v>
      </c>
      <c r="C7110" s="356" t="s">
        <v>359</v>
      </c>
      <c r="D7110" s="356">
        <v>8502774</v>
      </c>
      <c r="E7110" s="356" t="s">
        <v>5840</v>
      </c>
      <c r="F7110" s="356"/>
      <c r="G7110" s="355">
        <v>7656.25</v>
      </c>
    </row>
    <row r="7111" spans="1:7" hidden="1" x14ac:dyDescent="0.3">
      <c r="A7111" s="356">
        <v>116266</v>
      </c>
      <c r="B7111" s="356">
        <v>850</v>
      </c>
      <c r="C7111" s="356" t="s">
        <v>359</v>
      </c>
      <c r="D7111" s="356">
        <v>8503000</v>
      </c>
      <c r="E7111" s="356" t="s">
        <v>5839</v>
      </c>
      <c r="F7111" s="356"/>
      <c r="G7111" s="355">
        <v>5203.75</v>
      </c>
    </row>
    <row r="7112" spans="1:7" hidden="1" x14ac:dyDescent="0.3">
      <c r="A7112" s="356">
        <v>116267</v>
      </c>
      <c r="B7112" s="356">
        <v>850</v>
      </c>
      <c r="C7112" s="356" t="s">
        <v>359</v>
      </c>
      <c r="D7112" s="356">
        <v>8503001</v>
      </c>
      <c r="E7112" s="356" t="s">
        <v>5838</v>
      </c>
      <c r="F7112" s="356"/>
      <c r="G7112" s="355">
        <v>6205</v>
      </c>
    </row>
    <row r="7113" spans="1:7" hidden="1" x14ac:dyDescent="0.3">
      <c r="A7113" s="356">
        <v>116268</v>
      </c>
      <c r="B7113" s="356">
        <v>850</v>
      </c>
      <c r="C7113" s="356" t="s">
        <v>359</v>
      </c>
      <c r="D7113" s="356">
        <v>8503003</v>
      </c>
      <c r="E7113" s="356" t="s">
        <v>5837</v>
      </c>
      <c r="F7113" s="356"/>
      <c r="G7113" s="355">
        <v>4697.5</v>
      </c>
    </row>
    <row r="7114" spans="1:7" hidden="1" x14ac:dyDescent="0.3">
      <c r="A7114" s="356">
        <v>116269</v>
      </c>
      <c r="B7114" s="356">
        <v>850</v>
      </c>
      <c r="C7114" s="356" t="s">
        <v>359</v>
      </c>
      <c r="D7114" s="356">
        <v>8503004</v>
      </c>
      <c r="E7114" s="356" t="s">
        <v>5836</v>
      </c>
      <c r="F7114" s="356"/>
      <c r="G7114" s="355">
        <v>6328.75</v>
      </c>
    </row>
    <row r="7115" spans="1:7" hidden="1" x14ac:dyDescent="0.3">
      <c r="A7115" s="356">
        <v>116270</v>
      </c>
      <c r="B7115" s="356">
        <v>850</v>
      </c>
      <c r="C7115" s="356" t="s">
        <v>359</v>
      </c>
      <c r="D7115" s="356">
        <v>8503009</v>
      </c>
      <c r="E7115" s="356" t="s">
        <v>5835</v>
      </c>
      <c r="F7115" s="356"/>
      <c r="G7115" s="355">
        <v>5282.5</v>
      </c>
    </row>
    <row r="7116" spans="1:7" hidden="1" x14ac:dyDescent="0.3">
      <c r="A7116" s="356">
        <v>116271</v>
      </c>
      <c r="B7116" s="356">
        <v>850</v>
      </c>
      <c r="C7116" s="356" t="s">
        <v>359</v>
      </c>
      <c r="D7116" s="356">
        <v>8503012</v>
      </c>
      <c r="E7116" s="356" t="s">
        <v>5834</v>
      </c>
      <c r="F7116" s="356"/>
      <c r="G7116" s="355">
        <v>5035</v>
      </c>
    </row>
    <row r="7117" spans="1:7" hidden="1" x14ac:dyDescent="0.3">
      <c r="A7117" s="356">
        <v>116273</v>
      </c>
      <c r="B7117" s="356">
        <v>850</v>
      </c>
      <c r="C7117" s="356" t="s">
        <v>359</v>
      </c>
      <c r="D7117" s="356">
        <v>8503014</v>
      </c>
      <c r="E7117" s="356" t="s">
        <v>5833</v>
      </c>
      <c r="F7117" s="356"/>
      <c r="G7117" s="355">
        <v>8095</v>
      </c>
    </row>
    <row r="7118" spans="1:7" hidden="1" x14ac:dyDescent="0.3">
      <c r="A7118" s="356">
        <v>116275</v>
      </c>
      <c r="B7118" s="356">
        <v>850</v>
      </c>
      <c r="C7118" s="356" t="s">
        <v>359</v>
      </c>
      <c r="D7118" s="356">
        <v>8503018</v>
      </c>
      <c r="E7118" s="356" t="s">
        <v>5832</v>
      </c>
      <c r="F7118" s="356"/>
      <c r="G7118" s="355">
        <v>5271.25</v>
      </c>
    </row>
    <row r="7119" spans="1:7" hidden="1" x14ac:dyDescent="0.3">
      <c r="A7119" s="356">
        <v>116276</v>
      </c>
      <c r="B7119" s="356">
        <v>850</v>
      </c>
      <c r="C7119" s="356" t="s">
        <v>359</v>
      </c>
      <c r="D7119" s="356">
        <v>8503019</v>
      </c>
      <c r="E7119" s="356" t="s">
        <v>5831</v>
      </c>
      <c r="F7119" s="356"/>
      <c r="G7119" s="355">
        <v>6407.5</v>
      </c>
    </row>
    <row r="7120" spans="1:7" hidden="1" x14ac:dyDescent="0.3">
      <c r="A7120" s="356">
        <v>116277</v>
      </c>
      <c r="B7120" s="356">
        <v>850</v>
      </c>
      <c r="C7120" s="356" t="s">
        <v>359</v>
      </c>
      <c r="D7120" s="356">
        <v>8503020</v>
      </c>
      <c r="E7120" s="356" t="s">
        <v>5830</v>
      </c>
      <c r="F7120" s="356"/>
      <c r="G7120" s="355">
        <v>6711.25</v>
      </c>
    </row>
    <row r="7121" spans="1:7" hidden="1" x14ac:dyDescent="0.3">
      <c r="A7121" s="356">
        <v>116278</v>
      </c>
      <c r="B7121" s="356">
        <v>850</v>
      </c>
      <c r="C7121" s="356" t="s">
        <v>359</v>
      </c>
      <c r="D7121" s="356">
        <v>8503022</v>
      </c>
      <c r="E7121" s="356" t="s">
        <v>5829</v>
      </c>
      <c r="F7121" s="356"/>
      <c r="G7121" s="355">
        <v>8196.25</v>
      </c>
    </row>
    <row r="7122" spans="1:7" hidden="1" x14ac:dyDescent="0.3">
      <c r="A7122" s="356">
        <v>116279</v>
      </c>
      <c r="B7122" s="356">
        <v>850</v>
      </c>
      <c r="C7122" s="356" t="s">
        <v>359</v>
      </c>
      <c r="D7122" s="356">
        <v>8503023</v>
      </c>
      <c r="E7122" s="356" t="s">
        <v>5828</v>
      </c>
      <c r="F7122" s="356"/>
      <c r="G7122" s="355">
        <v>6362.5</v>
      </c>
    </row>
    <row r="7123" spans="1:7" hidden="1" x14ac:dyDescent="0.3">
      <c r="A7123" s="356">
        <v>116280</v>
      </c>
      <c r="B7123" s="356">
        <v>850</v>
      </c>
      <c r="C7123" s="356" t="s">
        <v>359</v>
      </c>
      <c r="D7123" s="356">
        <v>8503027</v>
      </c>
      <c r="E7123" s="356" t="s">
        <v>5827</v>
      </c>
      <c r="F7123" s="356"/>
      <c r="G7123" s="355">
        <v>5001.25</v>
      </c>
    </row>
    <row r="7124" spans="1:7" hidden="1" x14ac:dyDescent="0.3">
      <c r="A7124" s="356">
        <v>116281</v>
      </c>
      <c r="B7124" s="356">
        <v>850</v>
      </c>
      <c r="C7124" s="356" t="s">
        <v>359</v>
      </c>
      <c r="D7124" s="356">
        <v>8503029</v>
      </c>
      <c r="E7124" s="356" t="s">
        <v>5826</v>
      </c>
      <c r="F7124" s="356"/>
      <c r="G7124" s="355">
        <v>5125</v>
      </c>
    </row>
    <row r="7125" spans="1:7" hidden="1" x14ac:dyDescent="0.3">
      <c r="A7125" s="356">
        <v>116282</v>
      </c>
      <c r="B7125" s="356">
        <v>850</v>
      </c>
      <c r="C7125" s="356" t="s">
        <v>359</v>
      </c>
      <c r="D7125" s="356">
        <v>8503032</v>
      </c>
      <c r="E7125" s="356" t="s">
        <v>5825</v>
      </c>
      <c r="F7125" s="356"/>
      <c r="G7125" s="355">
        <v>4990</v>
      </c>
    </row>
    <row r="7126" spans="1:7" hidden="1" x14ac:dyDescent="0.3">
      <c r="A7126" s="356">
        <v>116283</v>
      </c>
      <c r="B7126" s="356">
        <v>850</v>
      </c>
      <c r="C7126" s="356" t="s">
        <v>359</v>
      </c>
      <c r="D7126" s="356">
        <v>8503040</v>
      </c>
      <c r="E7126" s="356" t="s">
        <v>5824</v>
      </c>
      <c r="F7126" s="356"/>
      <c r="G7126" s="355">
        <v>5383.75</v>
      </c>
    </row>
    <row r="7127" spans="1:7" hidden="1" x14ac:dyDescent="0.3">
      <c r="A7127" s="356">
        <v>116284</v>
      </c>
      <c r="B7127" s="356">
        <v>850</v>
      </c>
      <c r="C7127" s="356" t="s">
        <v>359</v>
      </c>
      <c r="D7127" s="356">
        <v>8503046</v>
      </c>
      <c r="E7127" s="356" t="s">
        <v>5823</v>
      </c>
      <c r="F7127" s="356"/>
      <c r="G7127" s="355">
        <v>5001.25</v>
      </c>
    </row>
    <row r="7128" spans="1:7" hidden="1" x14ac:dyDescent="0.3">
      <c r="A7128" s="356">
        <v>116285</v>
      </c>
      <c r="B7128" s="356">
        <v>850</v>
      </c>
      <c r="C7128" s="356" t="s">
        <v>359</v>
      </c>
      <c r="D7128" s="356">
        <v>8503050</v>
      </c>
      <c r="E7128" s="356" t="s">
        <v>5822</v>
      </c>
      <c r="F7128" s="356"/>
      <c r="G7128" s="355">
        <v>4911.25</v>
      </c>
    </row>
    <row r="7129" spans="1:7" hidden="1" x14ac:dyDescent="0.3">
      <c r="A7129" s="356">
        <v>116286</v>
      </c>
      <c r="B7129" s="356">
        <v>850</v>
      </c>
      <c r="C7129" s="356" t="s">
        <v>359</v>
      </c>
      <c r="D7129" s="356">
        <v>8503052</v>
      </c>
      <c r="E7129" s="356" t="s">
        <v>5821</v>
      </c>
      <c r="F7129" s="356"/>
      <c r="G7129" s="355">
        <v>6655</v>
      </c>
    </row>
    <row r="7130" spans="1:7" hidden="1" x14ac:dyDescent="0.3">
      <c r="A7130" s="356">
        <v>116288</v>
      </c>
      <c r="B7130" s="356">
        <v>850</v>
      </c>
      <c r="C7130" s="356" t="s">
        <v>359</v>
      </c>
      <c r="D7130" s="356">
        <v>8503061</v>
      </c>
      <c r="E7130" s="356" t="s">
        <v>5820</v>
      </c>
      <c r="F7130" s="356"/>
      <c r="G7130" s="355">
        <v>7408.75</v>
      </c>
    </row>
    <row r="7131" spans="1:7" hidden="1" x14ac:dyDescent="0.3">
      <c r="A7131" s="356">
        <v>116289</v>
      </c>
      <c r="B7131" s="356">
        <v>850</v>
      </c>
      <c r="C7131" s="356" t="s">
        <v>359</v>
      </c>
      <c r="D7131" s="356">
        <v>8503062</v>
      </c>
      <c r="E7131" s="356" t="s">
        <v>5819</v>
      </c>
      <c r="F7131" s="356"/>
      <c r="G7131" s="355">
        <v>5181.25</v>
      </c>
    </row>
    <row r="7132" spans="1:7" hidden="1" x14ac:dyDescent="0.3">
      <c r="A7132" s="356">
        <v>116290</v>
      </c>
      <c r="B7132" s="356">
        <v>850</v>
      </c>
      <c r="C7132" s="356" t="s">
        <v>359</v>
      </c>
      <c r="D7132" s="356">
        <v>8503067</v>
      </c>
      <c r="E7132" s="356" t="s">
        <v>5818</v>
      </c>
      <c r="F7132" s="356"/>
      <c r="G7132" s="355">
        <v>6283.75</v>
      </c>
    </row>
    <row r="7133" spans="1:7" hidden="1" x14ac:dyDescent="0.3">
      <c r="A7133" s="356">
        <v>116292</v>
      </c>
      <c r="B7133" s="356">
        <v>850</v>
      </c>
      <c r="C7133" s="356" t="s">
        <v>359</v>
      </c>
      <c r="D7133" s="356">
        <v>8503081</v>
      </c>
      <c r="E7133" s="356" t="s">
        <v>5817</v>
      </c>
      <c r="F7133" s="356"/>
      <c r="G7133" s="355">
        <v>9467.5</v>
      </c>
    </row>
    <row r="7134" spans="1:7" hidden="1" x14ac:dyDescent="0.3">
      <c r="A7134" s="356">
        <v>116293</v>
      </c>
      <c r="B7134" s="356">
        <v>850</v>
      </c>
      <c r="C7134" s="356" t="s">
        <v>359</v>
      </c>
      <c r="D7134" s="356">
        <v>8503082</v>
      </c>
      <c r="E7134" s="356" t="s">
        <v>5816</v>
      </c>
      <c r="F7134" s="356"/>
      <c r="G7134" s="355">
        <v>5170</v>
      </c>
    </row>
    <row r="7135" spans="1:7" hidden="1" x14ac:dyDescent="0.3">
      <c r="A7135" s="356">
        <v>116294</v>
      </c>
      <c r="B7135" s="356">
        <v>850</v>
      </c>
      <c r="C7135" s="356" t="s">
        <v>359</v>
      </c>
      <c r="D7135" s="356">
        <v>8503083</v>
      </c>
      <c r="E7135" s="356" t="s">
        <v>5815</v>
      </c>
      <c r="F7135" s="356"/>
      <c r="G7135" s="355">
        <v>4517.5</v>
      </c>
    </row>
    <row r="7136" spans="1:7" hidden="1" x14ac:dyDescent="0.3">
      <c r="A7136" s="356">
        <v>116295</v>
      </c>
      <c r="B7136" s="356">
        <v>850</v>
      </c>
      <c r="C7136" s="356" t="s">
        <v>359</v>
      </c>
      <c r="D7136" s="356">
        <v>8503088</v>
      </c>
      <c r="E7136" s="356" t="s">
        <v>5814</v>
      </c>
      <c r="F7136" s="356"/>
      <c r="G7136" s="355">
        <v>7026.25</v>
      </c>
    </row>
    <row r="7137" spans="1:7" hidden="1" x14ac:dyDescent="0.3">
      <c r="A7137" s="356">
        <v>116296</v>
      </c>
      <c r="B7137" s="356">
        <v>850</v>
      </c>
      <c r="C7137" s="356" t="s">
        <v>359</v>
      </c>
      <c r="D7137" s="356">
        <v>8503089</v>
      </c>
      <c r="E7137" s="356" t="s">
        <v>5813</v>
      </c>
      <c r="F7137" s="356"/>
      <c r="G7137" s="355">
        <v>5136.25</v>
      </c>
    </row>
    <row r="7138" spans="1:7" hidden="1" x14ac:dyDescent="0.3">
      <c r="A7138" s="356">
        <v>116297</v>
      </c>
      <c r="B7138" s="356">
        <v>850</v>
      </c>
      <c r="C7138" s="356" t="s">
        <v>359</v>
      </c>
      <c r="D7138" s="356">
        <v>8503095</v>
      </c>
      <c r="E7138" s="356" t="s">
        <v>5796</v>
      </c>
      <c r="F7138" s="356"/>
      <c r="G7138" s="355">
        <v>8623.75</v>
      </c>
    </row>
    <row r="7139" spans="1:7" hidden="1" x14ac:dyDescent="0.3">
      <c r="A7139" s="356">
        <v>116298</v>
      </c>
      <c r="B7139" s="356">
        <v>850</v>
      </c>
      <c r="C7139" s="356" t="s">
        <v>359</v>
      </c>
      <c r="D7139" s="356">
        <v>8503096</v>
      </c>
      <c r="E7139" s="356" t="s">
        <v>5812</v>
      </c>
      <c r="F7139" s="356"/>
      <c r="G7139" s="355">
        <v>5271.25</v>
      </c>
    </row>
    <row r="7140" spans="1:7" hidden="1" x14ac:dyDescent="0.3">
      <c r="A7140" s="356">
        <v>116299</v>
      </c>
      <c r="B7140" s="356">
        <v>850</v>
      </c>
      <c r="C7140" s="356" t="s">
        <v>359</v>
      </c>
      <c r="D7140" s="356">
        <v>8503100</v>
      </c>
      <c r="E7140" s="356" t="s">
        <v>5811</v>
      </c>
      <c r="F7140" s="356"/>
      <c r="G7140" s="355">
        <v>6846.25</v>
      </c>
    </row>
    <row r="7141" spans="1:7" hidden="1" x14ac:dyDescent="0.3">
      <c r="A7141" s="356">
        <v>116300</v>
      </c>
      <c r="B7141" s="356">
        <v>850</v>
      </c>
      <c r="C7141" s="356" t="s">
        <v>359</v>
      </c>
      <c r="D7141" s="356">
        <v>8503101</v>
      </c>
      <c r="E7141" s="356" t="s">
        <v>5810</v>
      </c>
      <c r="F7141" s="356"/>
      <c r="G7141" s="355">
        <v>6385</v>
      </c>
    </row>
    <row r="7142" spans="1:7" hidden="1" x14ac:dyDescent="0.3">
      <c r="A7142" s="356">
        <v>116301</v>
      </c>
      <c r="B7142" s="356">
        <v>850</v>
      </c>
      <c r="C7142" s="356" t="s">
        <v>359</v>
      </c>
      <c r="D7142" s="356">
        <v>8503102</v>
      </c>
      <c r="E7142" s="356" t="s">
        <v>5809</v>
      </c>
      <c r="F7142" s="356"/>
      <c r="G7142" s="355">
        <v>4933.75</v>
      </c>
    </row>
    <row r="7143" spans="1:7" hidden="1" x14ac:dyDescent="0.3">
      <c r="A7143" s="356">
        <v>116302</v>
      </c>
      <c r="B7143" s="356">
        <v>850</v>
      </c>
      <c r="C7143" s="356" t="s">
        <v>359</v>
      </c>
      <c r="D7143" s="356">
        <v>8503110</v>
      </c>
      <c r="E7143" s="356" t="s">
        <v>5808</v>
      </c>
      <c r="F7143" s="356"/>
      <c r="G7143" s="355">
        <v>5001.25</v>
      </c>
    </row>
    <row r="7144" spans="1:7" hidden="1" x14ac:dyDescent="0.3">
      <c r="A7144" s="356">
        <v>116303</v>
      </c>
      <c r="B7144" s="356">
        <v>850</v>
      </c>
      <c r="C7144" s="356" t="s">
        <v>359</v>
      </c>
      <c r="D7144" s="356">
        <v>8503112</v>
      </c>
      <c r="E7144" s="356" t="s">
        <v>5807</v>
      </c>
      <c r="F7144" s="356"/>
      <c r="G7144" s="355">
        <v>5991.25</v>
      </c>
    </row>
    <row r="7145" spans="1:7" hidden="1" x14ac:dyDescent="0.3">
      <c r="A7145" s="356">
        <v>116304</v>
      </c>
      <c r="B7145" s="356">
        <v>850</v>
      </c>
      <c r="C7145" s="356" t="s">
        <v>359</v>
      </c>
      <c r="D7145" s="356">
        <v>8503118</v>
      </c>
      <c r="E7145" s="356" t="s">
        <v>5806</v>
      </c>
      <c r="F7145" s="356"/>
      <c r="G7145" s="355">
        <v>6936.25</v>
      </c>
    </row>
    <row r="7146" spans="1:7" hidden="1" x14ac:dyDescent="0.3">
      <c r="A7146" s="356">
        <v>116305</v>
      </c>
      <c r="B7146" s="356">
        <v>850</v>
      </c>
      <c r="C7146" s="356" t="s">
        <v>359</v>
      </c>
      <c r="D7146" s="356">
        <v>8503119</v>
      </c>
      <c r="E7146" s="356" t="s">
        <v>5805</v>
      </c>
      <c r="F7146" s="356"/>
      <c r="G7146" s="355">
        <v>8421.25</v>
      </c>
    </row>
    <row r="7147" spans="1:7" hidden="1" x14ac:dyDescent="0.3">
      <c r="A7147" s="356">
        <v>116306</v>
      </c>
      <c r="B7147" s="356">
        <v>850</v>
      </c>
      <c r="C7147" s="356" t="s">
        <v>359</v>
      </c>
      <c r="D7147" s="356">
        <v>8503120</v>
      </c>
      <c r="E7147" s="356" t="s">
        <v>5804</v>
      </c>
      <c r="F7147" s="356"/>
      <c r="G7147" s="355">
        <v>6902.5</v>
      </c>
    </row>
    <row r="7148" spans="1:7" hidden="1" x14ac:dyDescent="0.3">
      <c r="A7148" s="356">
        <v>116307</v>
      </c>
      <c r="B7148" s="356">
        <v>850</v>
      </c>
      <c r="C7148" s="356" t="s">
        <v>359</v>
      </c>
      <c r="D7148" s="356">
        <v>8503124</v>
      </c>
      <c r="E7148" s="356" t="s">
        <v>5803</v>
      </c>
      <c r="F7148" s="356"/>
      <c r="G7148" s="355">
        <v>5878.75</v>
      </c>
    </row>
    <row r="7149" spans="1:7" hidden="1" x14ac:dyDescent="0.3">
      <c r="A7149" s="356">
        <v>116308</v>
      </c>
      <c r="B7149" s="356">
        <v>850</v>
      </c>
      <c r="C7149" s="356" t="s">
        <v>359</v>
      </c>
      <c r="D7149" s="356">
        <v>8503126</v>
      </c>
      <c r="E7149" s="356" t="s">
        <v>5802</v>
      </c>
      <c r="F7149" s="356"/>
      <c r="G7149" s="355">
        <v>5575</v>
      </c>
    </row>
    <row r="7150" spans="1:7" hidden="1" x14ac:dyDescent="0.3">
      <c r="A7150" s="356">
        <v>116309</v>
      </c>
      <c r="B7150" s="356">
        <v>850</v>
      </c>
      <c r="C7150" s="356" t="s">
        <v>359</v>
      </c>
      <c r="D7150" s="356">
        <v>8503132</v>
      </c>
      <c r="E7150" s="356" t="s">
        <v>5801</v>
      </c>
      <c r="F7150" s="356"/>
      <c r="G7150" s="355">
        <v>6993.62</v>
      </c>
    </row>
    <row r="7151" spans="1:7" hidden="1" x14ac:dyDescent="0.3">
      <c r="A7151" s="356">
        <v>116310</v>
      </c>
      <c r="B7151" s="356">
        <v>850</v>
      </c>
      <c r="C7151" s="356" t="s">
        <v>359</v>
      </c>
      <c r="D7151" s="356">
        <v>8503136</v>
      </c>
      <c r="E7151" s="356" t="s">
        <v>5800</v>
      </c>
      <c r="F7151" s="356"/>
      <c r="G7151" s="355">
        <v>6317.5</v>
      </c>
    </row>
    <row r="7152" spans="1:7" hidden="1" x14ac:dyDescent="0.3">
      <c r="A7152" s="356">
        <v>116311</v>
      </c>
      <c r="B7152" s="356">
        <v>850</v>
      </c>
      <c r="C7152" s="356" t="s">
        <v>359</v>
      </c>
      <c r="D7152" s="356">
        <v>8503137</v>
      </c>
      <c r="E7152" s="356" t="s">
        <v>5799</v>
      </c>
      <c r="F7152" s="356"/>
      <c r="G7152" s="355">
        <v>7555</v>
      </c>
    </row>
    <row r="7153" spans="1:7" hidden="1" x14ac:dyDescent="0.3">
      <c r="A7153" s="356">
        <v>116312</v>
      </c>
      <c r="B7153" s="356">
        <v>850</v>
      </c>
      <c r="C7153" s="356" t="s">
        <v>359</v>
      </c>
      <c r="D7153" s="356">
        <v>8503138</v>
      </c>
      <c r="E7153" s="356" t="s">
        <v>5798</v>
      </c>
      <c r="F7153" s="356"/>
      <c r="G7153" s="355">
        <v>5755</v>
      </c>
    </row>
    <row r="7154" spans="1:7" hidden="1" x14ac:dyDescent="0.3">
      <c r="A7154" s="356">
        <v>116313</v>
      </c>
      <c r="B7154" s="356">
        <v>850</v>
      </c>
      <c r="C7154" s="356" t="s">
        <v>359</v>
      </c>
      <c r="D7154" s="356">
        <v>8503142</v>
      </c>
      <c r="E7154" s="356" t="s">
        <v>5797</v>
      </c>
      <c r="F7154" s="356"/>
      <c r="G7154" s="355">
        <v>8106.25</v>
      </c>
    </row>
    <row r="7155" spans="1:7" hidden="1" x14ac:dyDescent="0.3">
      <c r="A7155" s="356">
        <v>116314</v>
      </c>
      <c r="B7155" s="356">
        <v>850</v>
      </c>
      <c r="C7155" s="356" t="s">
        <v>359</v>
      </c>
      <c r="D7155" s="356">
        <v>8503143</v>
      </c>
      <c r="E7155" s="356" t="s">
        <v>5796</v>
      </c>
      <c r="F7155" s="356"/>
      <c r="G7155" s="355">
        <v>7026.25</v>
      </c>
    </row>
    <row r="7156" spans="1:7" hidden="1" x14ac:dyDescent="0.3">
      <c r="A7156" s="356">
        <v>116315</v>
      </c>
      <c r="B7156" s="356">
        <v>850</v>
      </c>
      <c r="C7156" s="356" t="s">
        <v>359</v>
      </c>
      <c r="D7156" s="356">
        <v>8503144</v>
      </c>
      <c r="E7156" s="356" t="s">
        <v>5795</v>
      </c>
      <c r="F7156" s="356"/>
      <c r="G7156" s="355">
        <v>5305</v>
      </c>
    </row>
    <row r="7157" spans="1:7" hidden="1" x14ac:dyDescent="0.3">
      <c r="A7157" s="356">
        <v>116316</v>
      </c>
      <c r="B7157" s="356">
        <v>850</v>
      </c>
      <c r="C7157" s="356" t="s">
        <v>359</v>
      </c>
      <c r="D7157" s="356">
        <v>8503146</v>
      </c>
      <c r="E7157" s="356" t="s">
        <v>5794</v>
      </c>
      <c r="F7157" s="356"/>
      <c r="G7157" s="355">
        <v>5541.25</v>
      </c>
    </row>
    <row r="7158" spans="1:7" hidden="1" x14ac:dyDescent="0.3">
      <c r="A7158" s="356">
        <v>116317</v>
      </c>
      <c r="B7158" s="356">
        <v>850</v>
      </c>
      <c r="C7158" s="356" t="s">
        <v>359</v>
      </c>
      <c r="D7158" s="356">
        <v>8503147</v>
      </c>
      <c r="E7158" s="356" t="s">
        <v>5793</v>
      </c>
      <c r="F7158" s="356"/>
      <c r="G7158" s="355">
        <v>5507.5</v>
      </c>
    </row>
    <row r="7159" spans="1:7" hidden="1" x14ac:dyDescent="0.3">
      <c r="A7159" s="356">
        <v>116318</v>
      </c>
      <c r="B7159" s="356">
        <v>850</v>
      </c>
      <c r="C7159" s="356" t="s">
        <v>359</v>
      </c>
      <c r="D7159" s="356">
        <v>8503149</v>
      </c>
      <c r="E7159" s="356" t="s">
        <v>5792</v>
      </c>
      <c r="F7159" s="356"/>
      <c r="G7159" s="355">
        <v>6092.5</v>
      </c>
    </row>
    <row r="7160" spans="1:7" hidden="1" x14ac:dyDescent="0.3">
      <c r="A7160" s="356">
        <v>116319</v>
      </c>
      <c r="B7160" s="356">
        <v>850</v>
      </c>
      <c r="C7160" s="356" t="s">
        <v>359</v>
      </c>
      <c r="D7160" s="356">
        <v>8503150</v>
      </c>
      <c r="E7160" s="356" t="s">
        <v>5791</v>
      </c>
      <c r="F7160" s="356"/>
      <c r="G7160" s="355">
        <v>5068.75</v>
      </c>
    </row>
    <row r="7161" spans="1:7" hidden="1" x14ac:dyDescent="0.3">
      <c r="A7161" s="356">
        <v>116320</v>
      </c>
      <c r="B7161" s="356">
        <v>850</v>
      </c>
      <c r="C7161" s="356" t="s">
        <v>359</v>
      </c>
      <c r="D7161" s="356">
        <v>8503156</v>
      </c>
      <c r="E7161" s="356" t="s">
        <v>5790</v>
      </c>
      <c r="F7161" s="356"/>
      <c r="G7161" s="355">
        <v>5822.5</v>
      </c>
    </row>
    <row r="7162" spans="1:7" hidden="1" x14ac:dyDescent="0.3">
      <c r="A7162" s="356">
        <v>116321</v>
      </c>
      <c r="B7162" s="356">
        <v>850</v>
      </c>
      <c r="C7162" s="356" t="s">
        <v>359</v>
      </c>
      <c r="D7162" s="356">
        <v>8503163</v>
      </c>
      <c r="E7162" s="356" t="s">
        <v>5789</v>
      </c>
      <c r="F7162" s="356"/>
      <c r="G7162" s="355">
        <v>4933.75</v>
      </c>
    </row>
    <row r="7163" spans="1:7" hidden="1" x14ac:dyDescent="0.3">
      <c r="A7163" s="356">
        <v>116322</v>
      </c>
      <c r="B7163" s="356">
        <v>850</v>
      </c>
      <c r="C7163" s="356" t="s">
        <v>359</v>
      </c>
      <c r="D7163" s="356">
        <v>8503168</v>
      </c>
      <c r="E7163" s="356" t="s">
        <v>5788</v>
      </c>
      <c r="F7163" s="356"/>
      <c r="G7163" s="355">
        <v>4607.5</v>
      </c>
    </row>
    <row r="7164" spans="1:7" hidden="1" x14ac:dyDescent="0.3">
      <c r="A7164" s="356">
        <v>116323</v>
      </c>
      <c r="B7164" s="356">
        <v>850</v>
      </c>
      <c r="C7164" s="356" t="s">
        <v>359</v>
      </c>
      <c r="D7164" s="356">
        <v>8503169</v>
      </c>
      <c r="E7164" s="356" t="s">
        <v>5787</v>
      </c>
      <c r="F7164" s="356"/>
      <c r="G7164" s="355">
        <v>4731.25</v>
      </c>
    </row>
    <row r="7165" spans="1:7" hidden="1" x14ac:dyDescent="0.3">
      <c r="A7165" s="356">
        <v>116324</v>
      </c>
      <c r="B7165" s="356">
        <v>850</v>
      </c>
      <c r="C7165" s="356" t="s">
        <v>359</v>
      </c>
      <c r="D7165" s="356">
        <v>8503170</v>
      </c>
      <c r="E7165" s="356" t="s">
        <v>5786</v>
      </c>
      <c r="F7165" s="356"/>
      <c r="G7165" s="355">
        <v>9073.75</v>
      </c>
    </row>
    <row r="7166" spans="1:7" hidden="1" x14ac:dyDescent="0.3">
      <c r="A7166" s="356">
        <v>116325</v>
      </c>
      <c r="B7166" s="356">
        <v>850</v>
      </c>
      <c r="C7166" s="356" t="s">
        <v>359</v>
      </c>
      <c r="D7166" s="356">
        <v>8503171</v>
      </c>
      <c r="E7166" s="356" t="s">
        <v>5785</v>
      </c>
      <c r="F7166" s="356"/>
      <c r="G7166" s="355">
        <v>6677.5</v>
      </c>
    </row>
    <row r="7167" spans="1:7" hidden="1" x14ac:dyDescent="0.3">
      <c r="A7167" s="356">
        <v>116326</v>
      </c>
      <c r="B7167" s="356">
        <v>850</v>
      </c>
      <c r="C7167" s="356" t="s">
        <v>359</v>
      </c>
      <c r="D7167" s="356">
        <v>8503172</v>
      </c>
      <c r="E7167" s="356" t="s">
        <v>5784</v>
      </c>
      <c r="F7167" s="356"/>
      <c r="G7167" s="355">
        <v>6205</v>
      </c>
    </row>
    <row r="7168" spans="1:7" hidden="1" x14ac:dyDescent="0.3">
      <c r="A7168" s="356">
        <v>116327</v>
      </c>
      <c r="B7168" s="356">
        <v>850</v>
      </c>
      <c r="C7168" s="356" t="s">
        <v>359</v>
      </c>
      <c r="D7168" s="356">
        <v>8503176</v>
      </c>
      <c r="E7168" s="356" t="s">
        <v>5783</v>
      </c>
      <c r="F7168" s="356"/>
      <c r="G7168" s="355">
        <v>9197.5</v>
      </c>
    </row>
    <row r="7169" spans="1:7" hidden="1" x14ac:dyDescent="0.3">
      <c r="A7169" s="356">
        <v>116328</v>
      </c>
      <c r="B7169" s="356">
        <v>850</v>
      </c>
      <c r="C7169" s="356" t="s">
        <v>359</v>
      </c>
      <c r="D7169" s="356">
        <v>8503177</v>
      </c>
      <c r="E7169" s="356" t="s">
        <v>5782</v>
      </c>
      <c r="F7169" s="356"/>
      <c r="G7169" s="355">
        <v>5293.75</v>
      </c>
    </row>
    <row r="7170" spans="1:7" hidden="1" x14ac:dyDescent="0.3">
      <c r="A7170" s="356">
        <v>116329</v>
      </c>
      <c r="B7170" s="356">
        <v>850</v>
      </c>
      <c r="C7170" s="356" t="s">
        <v>359</v>
      </c>
      <c r="D7170" s="356">
        <v>8503181</v>
      </c>
      <c r="E7170" s="356" t="s">
        <v>5781</v>
      </c>
      <c r="F7170" s="356"/>
      <c r="G7170" s="355">
        <v>8713.75</v>
      </c>
    </row>
    <row r="7171" spans="1:7" hidden="1" x14ac:dyDescent="0.3">
      <c r="A7171" s="356">
        <v>116330</v>
      </c>
      <c r="B7171" s="356">
        <v>850</v>
      </c>
      <c r="C7171" s="356" t="s">
        <v>359</v>
      </c>
      <c r="D7171" s="356">
        <v>8503183</v>
      </c>
      <c r="E7171" s="356" t="s">
        <v>5780</v>
      </c>
      <c r="F7171" s="356"/>
      <c r="G7171" s="355">
        <v>8072.5</v>
      </c>
    </row>
    <row r="7172" spans="1:7" hidden="1" x14ac:dyDescent="0.3">
      <c r="A7172" s="356">
        <v>116331</v>
      </c>
      <c r="B7172" s="356">
        <v>850</v>
      </c>
      <c r="C7172" s="356" t="s">
        <v>359</v>
      </c>
      <c r="D7172" s="356">
        <v>8503184</v>
      </c>
      <c r="E7172" s="356" t="s">
        <v>5779</v>
      </c>
      <c r="F7172" s="356"/>
      <c r="G7172" s="355">
        <v>9681.25</v>
      </c>
    </row>
    <row r="7173" spans="1:7" hidden="1" x14ac:dyDescent="0.3">
      <c r="A7173" s="356">
        <v>116332</v>
      </c>
      <c r="B7173" s="356">
        <v>850</v>
      </c>
      <c r="C7173" s="356" t="s">
        <v>359</v>
      </c>
      <c r="D7173" s="356">
        <v>8503185</v>
      </c>
      <c r="E7173" s="356" t="s">
        <v>5778</v>
      </c>
      <c r="F7173" s="356"/>
      <c r="G7173" s="355">
        <v>6981.25</v>
      </c>
    </row>
    <row r="7174" spans="1:7" hidden="1" x14ac:dyDescent="0.3">
      <c r="A7174" s="356">
        <v>116333</v>
      </c>
      <c r="B7174" s="356">
        <v>850</v>
      </c>
      <c r="C7174" s="356" t="s">
        <v>359</v>
      </c>
      <c r="D7174" s="356">
        <v>8503186</v>
      </c>
      <c r="E7174" s="356" t="s">
        <v>5777</v>
      </c>
      <c r="F7174" s="356"/>
      <c r="G7174" s="355">
        <v>7768.75</v>
      </c>
    </row>
    <row r="7175" spans="1:7" hidden="1" x14ac:dyDescent="0.3">
      <c r="A7175" s="356">
        <v>116334</v>
      </c>
      <c r="B7175" s="356">
        <v>850</v>
      </c>
      <c r="C7175" s="356" t="s">
        <v>359</v>
      </c>
      <c r="D7175" s="356">
        <v>8503190</v>
      </c>
      <c r="E7175" s="356" t="s">
        <v>5776</v>
      </c>
      <c r="F7175" s="356"/>
      <c r="G7175" s="355">
        <v>7746.25</v>
      </c>
    </row>
    <row r="7176" spans="1:7" hidden="1" x14ac:dyDescent="0.3">
      <c r="A7176" s="356">
        <v>116335</v>
      </c>
      <c r="B7176" s="356">
        <v>850</v>
      </c>
      <c r="C7176" s="356" t="s">
        <v>359</v>
      </c>
      <c r="D7176" s="356">
        <v>8503191</v>
      </c>
      <c r="E7176" s="356" t="s">
        <v>5775</v>
      </c>
      <c r="F7176" s="356"/>
      <c r="G7176" s="355">
        <v>6925</v>
      </c>
    </row>
    <row r="7177" spans="1:7" hidden="1" x14ac:dyDescent="0.3">
      <c r="A7177" s="356">
        <v>116336</v>
      </c>
      <c r="B7177" s="356">
        <v>850</v>
      </c>
      <c r="C7177" s="356" t="s">
        <v>359</v>
      </c>
      <c r="D7177" s="356">
        <v>8503192</v>
      </c>
      <c r="E7177" s="356" t="s">
        <v>5774</v>
      </c>
      <c r="F7177" s="356"/>
      <c r="G7177" s="355">
        <v>8005</v>
      </c>
    </row>
    <row r="7178" spans="1:7" hidden="1" x14ac:dyDescent="0.3">
      <c r="A7178" s="356">
        <v>116337</v>
      </c>
      <c r="B7178" s="356">
        <v>850</v>
      </c>
      <c r="C7178" s="356" t="s">
        <v>359</v>
      </c>
      <c r="D7178" s="356">
        <v>8503196</v>
      </c>
      <c r="E7178" s="356" t="s">
        <v>5773</v>
      </c>
      <c r="F7178" s="356"/>
      <c r="G7178" s="355">
        <v>6362.5</v>
      </c>
    </row>
    <row r="7179" spans="1:7" hidden="1" x14ac:dyDescent="0.3">
      <c r="A7179" s="356">
        <v>116338</v>
      </c>
      <c r="B7179" s="356">
        <v>850</v>
      </c>
      <c r="C7179" s="356" t="s">
        <v>359</v>
      </c>
      <c r="D7179" s="356">
        <v>8503197</v>
      </c>
      <c r="E7179" s="356" t="s">
        <v>5772</v>
      </c>
      <c r="F7179" s="356"/>
      <c r="G7179" s="355">
        <v>8230</v>
      </c>
    </row>
    <row r="7180" spans="1:7" hidden="1" x14ac:dyDescent="0.3">
      <c r="A7180" s="356">
        <v>116339</v>
      </c>
      <c r="B7180" s="356">
        <v>852</v>
      </c>
      <c r="C7180" s="356" t="s">
        <v>995</v>
      </c>
      <c r="D7180" s="356">
        <v>8523200</v>
      </c>
      <c r="E7180" s="356" t="s">
        <v>5771</v>
      </c>
      <c r="F7180" s="356"/>
      <c r="G7180" s="355">
        <v>8691.25</v>
      </c>
    </row>
    <row r="7181" spans="1:7" hidden="1" x14ac:dyDescent="0.3">
      <c r="A7181" s="356">
        <v>116342</v>
      </c>
      <c r="B7181" s="356">
        <v>852</v>
      </c>
      <c r="C7181" s="356" t="s">
        <v>995</v>
      </c>
      <c r="D7181" s="356">
        <v>8523203</v>
      </c>
      <c r="E7181" s="356" t="s">
        <v>5770</v>
      </c>
      <c r="F7181" s="356"/>
      <c r="G7181" s="355">
        <v>8950</v>
      </c>
    </row>
    <row r="7182" spans="1:7" hidden="1" x14ac:dyDescent="0.3">
      <c r="A7182" s="356">
        <v>116343</v>
      </c>
      <c r="B7182" s="356">
        <v>852</v>
      </c>
      <c r="C7182" s="356" t="s">
        <v>995</v>
      </c>
      <c r="D7182" s="356">
        <v>8523205</v>
      </c>
      <c r="E7182" s="356" t="s">
        <v>3431</v>
      </c>
      <c r="F7182" s="356"/>
      <c r="G7182" s="355">
        <v>10963.75</v>
      </c>
    </row>
    <row r="7183" spans="1:7" hidden="1" x14ac:dyDescent="0.3">
      <c r="A7183" s="356">
        <v>116344</v>
      </c>
      <c r="B7183" s="356">
        <v>851</v>
      </c>
      <c r="C7183" s="356" t="s">
        <v>337</v>
      </c>
      <c r="D7183" s="356">
        <v>8513212</v>
      </c>
      <c r="E7183" s="356" t="s">
        <v>5769</v>
      </c>
      <c r="F7183" s="356"/>
      <c r="G7183" s="355">
        <v>8590</v>
      </c>
    </row>
    <row r="7184" spans="1:7" hidden="1" x14ac:dyDescent="0.3">
      <c r="A7184" s="356">
        <v>116345</v>
      </c>
      <c r="B7184" s="356">
        <v>850</v>
      </c>
      <c r="C7184" s="356" t="s">
        <v>359</v>
      </c>
      <c r="D7184" s="356">
        <v>8503213</v>
      </c>
      <c r="E7184" s="356" t="s">
        <v>5768</v>
      </c>
      <c r="F7184" s="356"/>
      <c r="G7184" s="355">
        <v>5383.75</v>
      </c>
    </row>
    <row r="7185" spans="1:7" hidden="1" x14ac:dyDescent="0.3">
      <c r="A7185" s="356">
        <v>116346</v>
      </c>
      <c r="B7185" s="356">
        <v>851</v>
      </c>
      <c r="C7185" s="356" t="s">
        <v>337</v>
      </c>
      <c r="D7185" s="356">
        <v>8513214</v>
      </c>
      <c r="E7185" s="356" t="s">
        <v>5767</v>
      </c>
      <c r="F7185" s="356"/>
      <c r="G7185" s="355">
        <v>7747.37</v>
      </c>
    </row>
    <row r="7186" spans="1:7" hidden="1" x14ac:dyDescent="0.3">
      <c r="A7186" s="356">
        <v>116348</v>
      </c>
      <c r="B7186" s="356">
        <v>850</v>
      </c>
      <c r="C7186" s="356" t="s">
        <v>359</v>
      </c>
      <c r="D7186" s="356">
        <v>8503300</v>
      </c>
      <c r="E7186" s="356" t="s">
        <v>5766</v>
      </c>
      <c r="F7186" s="356" t="s">
        <v>294</v>
      </c>
      <c r="G7186" s="355">
        <v>5498.55</v>
      </c>
    </row>
    <row r="7187" spans="1:7" hidden="1" x14ac:dyDescent="0.3">
      <c r="A7187" s="356">
        <v>116349</v>
      </c>
      <c r="B7187" s="356">
        <v>850</v>
      </c>
      <c r="C7187" s="356" t="s">
        <v>359</v>
      </c>
      <c r="D7187" s="356">
        <v>8503301</v>
      </c>
      <c r="E7187" s="356" t="s">
        <v>5765</v>
      </c>
      <c r="F7187" s="356" t="s">
        <v>294</v>
      </c>
      <c r="G7187" s="355">
        <v>5571.45</v>
      </c>
    </row>
    <row r="7188" spans="1:7" hidden="1" x14ac:dyDescent="0.3">
      <c r="A7188" s="356">
        <v>116350</v>
      </c>
      <c r="B7188" s="356">
        <v>850</v>
      </c>
      <c r="C7188" s="356" t="s">
        <v>359</v>
      </c>
      <c r="D7188" s="356">
        <v>8503305</v>
      </c>
      <c r="E7188" s="356" t="s">
        <v>5764</v>
      </c>
      <c r="F7188" s="356" t="s">
        <v>294</v>
      </c>
      <c r="G7188" s="355">
        <v>8657.5499999999993</v>
      </c>
    </row>
    <row r="7189" spans="1:7" hidden="1" x14ac:dyDescent="0.3">
      <c r="A7189" s="356">
        <v>116351</v>
      </c>
      <c r="B7189" s="356">
        <v>850</v>
      </c>
      <c r="C7189" s="356" t="s">
        <v>359</v>
      </c>
      <c r="D7189" s="356">
        <v>8503308</v>
      </c>
      <c r="E7189" s="356" t="s">
        <v>5763</v>
      </c>
      <c r="F7189" s="356" t="s">
        <v>294</v>
      </c>
      <c r="G7189" s="355">
        <v>5607.9</v>
      </c>
    </row>
    <row r="7190" spans="1:7" hidden="1" x14ac:dyDescent="0.3">
      <c r="A7190" s="356">
        <v>116352</v>
      </c>
      <c r="B7190" s="356">
        <v>850</v>
      </c>
      <c r="C7190" s="356" t="s">
        <v>359</v>
      </c>
      <c r="D7190" s="356">
        <v>8503310</v>
      </c>
      <c r="E7190" s="356" t="s">
        <v>5762</v>
      </c>
      <c r="F7190" s="356" t="s">
        <v>294</v>
      </c>
      <c r="G7190" s="355">
        <v>6810.75</v>
      </c>
    </row>
    <row r="7191" spans="1:7" hidden="1" x14ac:dyDescent="0.3">
      <c r="A7191" s="356">
        <v>116353</v>
      </c>
      <c r="B7191" s="356">
        <v>850</v>
      </c>
      <c r="C7191" s="356" t="s">
        <v>359</v>
      </c>
      <c r="D7191" s="356">
        <v>8503311</v>
      </c>
      <c r="E7191" s="356" t="s">
        <v>5761</v>
      </c>
      <c r="F7191" s="356" t="s">
        <v>294</v>
      </c>
      <c r="G7191" s="355">
        <v>5948.1</v>
      </c>
    </row>
    <row r="7192" spans="1:7" hidden="1" x14ac:dyDescent="0.3">
      <c r="A7192" s="356">
        <v>116354</v>
      </c>
      <c r="B7192" s="356">
        <v>850</v>
      </c>
      <c r="C7192" s="356" t="s">
        <v>359</v>
      </c>
      <c r="D7192" s="356">
        <v>8503318</v>
      </c>
      <c r="E7192" s="356" t="s">
        <v>5760</v>
      </c>
      <c r="F7192" s="356" t="s">
        <v>294</v>
      </c>
      <c r="G7192" s="355">
        <v>5705.1</v>
      </c>
    </row>
    <row r="7193" spans="1:7" hidden="1" x14ac:dyDescent="0.3">
      <c r="A7193" s="356">
        <v>116355</v>
      </c>
      <c r="B7193" s="356">
        <v>850</v>
      </c>
      <c r="C7193" s="356" t="s">
        <v>359</v>
      </c>
      <c r="D7193" s="356">
        <v>8503321</v>
      </c>
      <c r="E7193" s="356" t="s">
        <v>5759</v>
      </c>
      <c r="F7193" s="356" t="s">
        <v>294</v>
      </c>
      <c r="G7193" s="355">
        <v>5887.35</v>
      </c>
    </row>
    <row r="7194" spans="1:7" hidden="1" x14ac:dyDescent="0.3">
      <c r="A7194" s="356">
        <v>116356</v>
      </c>
      <c r="B7194" s="356">
        <v>850</v>
      </c>
      <c r="C7194" s="356" t="s">
        <v>359</v>
      </c>
      <c r="D7194" s="356">
        <v>8503325</v>
      </c>
      <c r="E7194" s="356" t="s">
        <v>5758</v>
      </c>
      <c r="F7194" s="356" t="s">
        <v>294</v>
      </c>
      <c r="G7194" s="355">
        <v>5935.95</v>
      </c>
    </row>
    <row r="7195" spans="1:7" hidden="1" x14ac:dyDescent="0.3">
      <c r="A7195" s="356">
        <v>116357</v>
      </c>
      <c r="B7195" s="356">
        <v>850</v>
      </c>
      <c r="C7195" s="356" t="s">
        <v>359</v>
      </c>
      <c r="D7195" s="356">
        <v>8503326</v>
      </c>
      <c r="E7195" s="356" t="s">
        <v>5757</v>
      </c>
      <c r="F7195" s="356" t="s">
        <v>294</v>
      </c>
      <c r="G7195" s="355">
        <v>6932.25</v>
      </c>
    </row>
    <row r="7196" spans="1:7" hidden="1" x14ac:dyDescent="0.3">
      <c r="A7196" s="356">
        <v>116358</v>
      </c>
      <c r="B7196" s="356">
        <v>850</v>
      </c>
      <c r="C7196" s="356" t="s">
        <v>359</v>
      </c>
      <c r="D7196" s="356">
        <v>8503330</v>
      </c>
      <c r="E7196" s="356" t="s">
        <v>5756</v>
      </c>
      <c r="F7196" s="356" t="s">
        <v>294</v>
      </c>
      <c r="G7196" s="355">
        <v>10322.1</v>
      </c>
    </row>
    <row r="7197" spans="1:7" hidden="1" x14ac:dyDescent="0.3">
      <c r="A7197" s="356">
        <v>116359</v>
      </c>
      <c r="B7197" s="356">
        <v>850</v>
      </c>
      <c r="C7197" s="356" t="s">
        <v>359</v>
      </c>
      <c r="D7197" s="356">
        <v>8503341</v>
      </c>
      <c r="E7197" s="356" t="s">
        <v>5755</v>
      </c>
      <c r="F7197" s="356" t="s">
        <v>294</v>
      </c>
      <c r="G7197" s="355">
        <v>5364.9</v>
      </c>
    </row>
    <row r="7198" spans="1:7" hidden="1" x14ac:dyDescent="0.3">
      <c r="A7198" s="356">
        <v>116360</v>
      </c>
      <c r="B7198" s="356">
        <v>850</v>
      </c>
      <c r="C7198" s="356" t="s">
        <v>359</v>
      </c>
      <c r="D7198" s="356">
        <v>8503344</v>
      </c>
      <c r="E7198" s="356" t="s">
        <v>5754</v>
      </c>
      <c r="F7198" s="356" t="s">
        <v>294</v>
      </c>
      <c r="G7198" s="355">
        <v>6762.15</v>
      </c>
    </row>
    <row r="7199" spans="1:7" hidden="1" x14ac:dyDescent="0.3">
      <c r="A7199" s="356">
        <v>116361</v>
      </c>
      <c r="B7199" s="356">
        <v>850</v>
      </c>
      <c r="C7199" s="356" t="s">
        <v>359</v>
      </c>
      <c r="D7199" s="356">
        <v>8503345</v>
      </c>
      <c r="E7199" s="356" t="s">
        <v>5753</v>
      </c>
      <c r="F7199" s="356" t="s">
        <v>294</v>
      </c>
      <c r="G7199" s="355">
        <v>6652.8</v>
      </c>
    </row>
    <row r="7200" spans="1:7" hidden="1" x14ac:dyDescent="0.3">
      <c r="A7200" s="356">
        <v>116362</v>
      </c>
      <c r="B7200" s="356">
        <v>850</v>
      </c>
      <c r="C7200" s="356" t="s">
        <v>359</v>
      </c>
      <c r="D7200" s="356">
        <v>8503346</v>
      </c>
      <c r="E7200" s="356" t="s">
        <v>5752</v>
      </c>
      <c r="F7200" s="356" t="s">
        <v>294</v>
      </c>
      <c r="G7200" s="355">
        <v>6956.55</v>
      </c>
    </row>
    <row r="7201" spans="1:7" hidden="1" x14ac:dyDescent="0.3">
      <c r="A7201" s="356">
        <v>116363</v>
      </c>
      <c r="B7201" s="356">
        <v>850</v>
      </c>
      <c r="C7201" s="356" t="s">
        <v>359</v>
      </c>
      <c r="D7201" s="356">
        <v>8503356</v>
      </c>
      <c r="E7201" s="356" t="s">
        <v>5751</v>
      </c>
      <c r="F7201" s="356" t="s">
        <v>294</v>
      </c>
      <c r="G7201" s="355">
        <v>5474.25</v>
      </c>
    </row>
    <row r="7202" spans="1:7" hidden="1" x14ac:dyDescent="0.3">
      <c r="A7202" s="356">
        <v>116364</v>
      </c>
      <c r="B7202" s="356">
        <v>850</v>
      </c>
      <c r="C7202" s="356" t="s">
        <v>359</v>
      </c>
      <c r="D7202" s="356">
        <v>8503357</v>
      </c>
      <c r="E7202" s="356" t="s">
        <v>5750</v>
      </c>
      <c r="F7202" s="356" t="s">
        <v>294</v>
      </c>
      <c r="G7202" s="355">
        <v>5595.75</v>
      </c>
    </row>
    <row r="7203" spans="1:7" hidden="1" x14ac:dyDescent="0.3">
      <c r="A7203" s="356">
        <v>116365</v>
      </c>
      <c r="B7203" s="356">
        <v>850</v>
      </c>
      <c r="C7203" s="356" t="s">
        <v>359</v>
      </c>
      <c r="D7203" s="356">
        <v>8503358</v>
      </c>
      <c r="E7203" s="356" t="s">
        <v>5749</v>
      </c>
      <c r="F7203" s="356" t="s">
        <v>294</v>
      </c>
      <c r="G7203" s="355">
        <v>6458.4</v>
      </c>
    </row>
    <row r="7204" spans="1:7" hidden="1" x14ac:dyDescent="0.3">
      <c r="A7204" s="356">
        <v>116366</v>
      </c>
      <c r="B7204" s="356">
        <v>850</v>
      </c>
      <c r="C7204" s="356" t="s">
        <v>359</v>
      </c>
      <c r="D7204" s="356">
        <v>8503360</v>
      </c>
      <c r="E7204" s="356" t="s">
        <v>5748</v>
      </c>
      <c r="F7204" s="356" t="s">
        <v>294</v>
      </c>
      <c r="G7204" s="355">
        <v>5364.9</v>
      </c>
    </row>
    <row r="7205" spans="1:7" hidden="1" x14ac:dyDescent="0.3">
      <c r="A7205" s="356">
        <v>116368</v>
      </c>
      <c r="B7205" s="356">
        <v>850</v>
      </c>
      <c r="C7205" s="356" t="s">
        <v>359</v>
      </c>
      <c r="D7205" s="356">
        <v>8503382</v>
      </c>
      <c r="E7205" s="356" t="s">
        <v>5747</v>
      </c>
      <c r="F7205" s="356" t="s">
        <v>294</v>
      </c>
      <c r="G7205" s="355">
        <v>6628.5</v>
      </c>
    </row>
    <row r="7206" spans="1:7" hidden="1" x14ac:dyDescent="0.3">
      <c r="A7206" s="356">
        <v>116369</v>
      </c>
      <c r="B7206" s="356">
        <v>850</v>
      </c>
      <c r="C7206" s="356" t="s">
        <v>359</v>
      </c>
      <c r="D7206" s="356">
        <v>8503389</v>
      </c>
      <c r="E7206" s="356" t="s">
        <v>5746</v>
      </c>
      <c r="F7206" s="356" t="s">
        <v>294</v>
      </c>
      <c r="G7206" s="355">
        <v>6725.7</v>
      </c>
    </row>
    <row r="7207" spans="1:7" hidden="1" x14ac:dyDescent="0.3">
      <c r="A7207" s="356">
        <v>116370</v>
      </c>
      <c r="B7207" s="356">
        <v>850</v>
      </c>
      <c r="C7207" s="356" t="s">
        <v>359</v>
      </c>
      <c r="D7207" s="356">
        <v>8503390</v>
      </c>
      <c r="E7207" s="356" t="s">
        <v>5745</v>
      </c>
      <c r="F7207" s="356" t="s">
        <v>294</v>
      </c>
      <c r="G7207" s="355">
        <v>5547.15</v>
      </c>
    </row>
    <row r="7208" spans="1:7" hidden="1" x14ac:dyDescent="0.3">
      <c r="A7208" s="356">
        <v>116371</v>
      </c>
      <c r="B7208" s="356">
        <v>850</v>
      </c>
      <c r="C7208" s="356" t="s">
        <v>359</v>
      </c>
      <c r="D7208" s="356">
        <v>8503392</v>
      </c>
      <c r="E7208" s="356" t="s">
        <v>5744</v>
      </c>
      <c r="F7208" s="356" t="s">
        <v>294</v>
      </c>
      <c r="G7208" s="355">
        <v>9337.9500000000007</v>
      </c>
    </row>
    <row r="7209" spans="1:7" hidden="1" x14ac:dyDescent="0.3">
      <c r="A7209" s="356">
        <v>116372</v>
      </c>
      <c r="B7209" s="356">
        <v>850</v>
      </c>
      <c r="C7209" s="356" t="s">
        <v>359</v>
      </c>
      <c r="D7209" s="356">
        <v>8503395</v>
      </c>
      <c r="E7209" s="356" t="s">
        <v>5743</v>
      </c>
      <c r="F7209" s="356" t="s">
        <v>294</v>
      </c>
      <c r="G7209" s="355">
        <v>5437.8</v>
      </c>
    </row>
    <row r="7210" spans="1:7" hidden="1" x14ac:dyDescent="0.3">
      <c r="A7210" s="356">
        <v>116373</v>
      </c>
      <c r="B7210" s="356">
        <v>850</v>
      </c>
      <c r="C7210" s="356" t="s">
        <v>359</v>
      </c>
      <c r="D7210" s="356">
        <v>8503396</v>
      </c>
      <c r="E7210" s="356" t="s">
        <v>5742</v>
      </c>
      <c r="F7210" s="356" t="s">
        <v>294</v>
      </c>
      <c r="G7210" s="355">
        <v>6750</v>
      </c>
    </row>
    <row r="7211" spans="1:7" hidden="1" x14ac:dyDescent="0.3">
      <c r="A7211" s="356">
        <v>116374</v>
      </c>
      <c r="B7211" s="356">
        <v>850</v>
      </c>
      <c r="C7211" s="356" t="s">
        <v>359</v>
      </c>
      <c r="D7211" s="356">
        <v>8503399</v>
      </c>
      <c r="E7211" s="356" t="s">
        <v>5741</v>
      </c>
      <c r="F7211" s="356" t="s">
        <v>294</v>
      </c>
      <c r="G7211" s="355">
        <v>6130.35</v>
      </c>
    </row>
    <row r="7212" spans="1:7" hidden="1" x14ac:dyDescent="0.3">
      <c r="A7212" s="356">
        <v>116375</v>
      </c>
      <c r="B7212" s="356">
        <v>850</v>
      </c>
      <c r="C7212" s="356" t="s">
        <v>359</v>
      </c>
      <c r="D7212" s="356">
        <v>8503401</v>
      </c>
      <c r="E7212" s="356" t="s">
        <v>5740</v>
      </c>
      <c r="F7212" s="356" t="s">
        <v>294</v>
      </c>
      <c r="G7212" s="355">
        <v>6750</v>
      </c>
    </row>
    <row r="7213" spans="1:7" hidden="1" x14ac:dyDescent="0.3">
      <c r="A7213" s="356">
        <v>116376</v>
      </c>
      <c r="B7213" s="356">
        <v>850</v>
      </c>
      <c r="C7213" s="356" t="s">
        <v>359</v>
      </c>
      <c r="D7213" s="356">
        <v>8503404</v>
      </c>
      <c r="E7213" s="356" t="s">
        <v>5739</v>
      </c>
      <c r="F7213" s="356" t="s">
        <v>294</v>
      </c>
      <c r="G7213" s="355">
        <v>6798.6</v>
      </c>
    </row>
    <row r="7214" spans="1:7" hidden="1" x14ac:dyDescent="0.3">
      <c r="A7214" s="356">
        <v>116377</v>
      </c>
      <c r="B7214" s="356">
        <v>850</v>
      </c>
      <c r="C7214" s="356" t="s">
        <v>359</v>
      </c>
      <c r="D7214" s="356">
        <v>8503407</v>
      </c>
      <c r="E7214" s="356" t="s">
        <v>5738</v>
      </c>
      <c r="F7214" s="356" t="s">
        <v>294</v>
      </c>
      <c r="G7214" s="355">
        <v>8256.6</v>
      </c>
    </row>
    <row r="7215" spans="1:7" hidden="1" x14ac:dyDescent="0.3">
      <c r="A7215" s="356">
        <v>116378</v>
      </c>
      <c r="B7215" s="356">
        <v>850</v>
      </c>
      <c r="C7215" s="356" t="s">
        <v>359</v>
      </c>
      <c r="D7215" s="356">
        <v>8503409</v>
      </c>
      <c r="E7215" s="356" t="s">
        <v>364</v>
      </c>
      <c r="F7215" s="356" t="s">
        <v>294</v>
      </c>
      <c r="G7215" s="355">
        <v>5656.5</v>
      </c>
    </row>
    <row r="7216" spans="1:7" hidden="1" x14ac:dyDescent="0.3">
      <c r="A7216" s="356">
        <v>116380</v>
      </c>
      <c r="B7216" s="356">
        <v>850</v>
      </c>
      <c r="C7216" s="356" t="s">
        <v>359</v>
      </c>
      <c r="D7216" s="356">
        <v>8503415</v>
      </c>
      <c r="E7216" s="356" t="s">
        <v>4183</v>
      </c>
      <c r="F7216" s="356" t="s">
        <v>294</v>
      </c>
      <c r="G7216" s="355">
        <v>9423</v>
      </c>
    </row>
    <row r="7217" spans="1:7" hidden="1" x14ac:dyDescent="0.3">
      <c r="A7217" s="356">
        <v>116381</v>
      </c>
      <c r="B7217" s="356">
        <v>850</v>
      </c>
      <c r="C7217" s="356" t="s">
        <v>359</v>
      </c>
      <c r="D7217" s="356">
        <v>8503417</v>
      </c>
      <c r="E7217" s="356" t="s">
        <v>5737</v>
      </c>
      <c r="F7217" s="356" t="s">
        <v>294</v>
      </c>
      <c r="G7217" s="355">
        <v>9289.35</v>
      </c>
    </row>
    <row r="7218" spans="1:7" hidden="1" x14ac:dyDescent="0.3">
      <c r="A7218" s="356">
        <v>116382</v>
      </c>
      <c r="B7218" s="356">
        <v>850</v>
      </c>
      <c r="C7218" s="356" t="s">
        <v>359</v>
      </c>
      <c r="D7218" s="356">
        <v>8503418</v>
      </c>
      <c r="E7218" s="356" t="s">
        <v>5736</v>
      </c>
      <c r="F7218" s="356" t="s">
        <v>294</v>
      </c>
      <c r="G7218" s="355">
        <v>6920.1</v>
      </c>
    </row>
    <row r="7219" spans="1:7" hidden="1" x14ac:dyDescent="0.3">
      <c r="A7219" s="356">
        <v>116383</v>
      </c>
      <c r="B7219" s="356">
        <v>850</v>
      </c>
      <c r="C7219" s="356" t="s">
        <v>359</v>
      </c>
      <c r="D7219" s="356">
        <v>8503419</v>
      </c>
      <c r="E7219" s="356" t="s">
        <v>5735</v>
      </c>
      <c r="F7219" s="356" t="s">
        <v>294</v>
      </c>
      <c r="G7219" s="355">
        <v>7211.7</v>
      </c>
    </row>
    <row r="7220" spans="1:7" hidden="1" x14ac:dyDescent="0.3">
      <c r="A7220" s="356">
        <v>116384</v>
      </c>
      <c r="B7220" s="356">
        <v>851</v>
      </c>
      <c r="C7220" s="356" t="s">
        <v>337</v>
      </c>
      <c r="D7220" s="356">
        <v>8513420</v>
      </c>
      <c r="E7220" s="356" t="s">
        <v>5734</v>
      </c>
      <c r="F7220" s="356" t="s">
        <v>294</v>
      </c>
      <c r="G7220" s="355">
        <v>8086.5</v>
      </c>
    </row>
    <row r="7221" spans="1:7" hidden="1" x14ac:dyDescent="0.3">
      <c r="A7221" s="356">
        <v>116385</v>
      </c>
      <c r="B7221" s="356">
        <v>851</v>
      </c>
      <c r="C7221" s="356" t="s">
        <v>337</v>
      </c>
      <c r="D7221" s="356">
        <v>8513422</v>
      </c>
      <c r="E7221" s="356" t="s">
        <v>5733</v>
      </c>
      <c r="F7221" s="356" t="s">
        <v>294</v>
      </c>
      <c r="G7221" s="355">
        <v>7192.26</v>
      </c>
    </row>
    <row r="7222" spans="1:7" hidden="1" x14ac:dyDescent="0.3">
      <c r="A7222" s="356">
        <v>116386</v>
      </c>
      <c r="B7222" s="356">
        <v>851</v>
      </c>
      <c r="C7222" s="356" t="s">
        <v>337</v>
      </c>
      <c r="D7222" s="356">
        <v>8513423</v>
      </c>
      <c r="E7222" s="356" t="s">
        <v>5732</v>
      </c>
      <c r="F7222" s="356" t="s">
        <v>294</v>
      </c>
      <c r="G7222" s="355">
        <v>8494.76</v>
      </c>
    </row>
    <row r="7223" spans="1:7" hidden="1" x14ac:dyDescent="0.3">
      <c r="A7223" s="356">
        <v>116387</v>
      </c>
      <c r="B7223" s="356">
        <v>850</v>
      </c>
      <c r="C7223" s="356" t="s">
        <v>359</v>
      </c>
      <c r="D7223" s="356">
        <v>8503426</v>
      </c>
      <c r="E7223" s="356" t="s">
        <v>5731</v>
      </c>
      <c r="F7223" s="356" t="s">
        <v>294</v>
      </c>
      <c r="G7223" s="355">
        <v>6549.28</v>
      </c>
    </row>
    <row r="7224" spans="1:7" hidden="1" x14ac:dyDescent="0.3">
      <c r="A7224" s="356">
        <v>116388</v>
      </c>
      <c r="B7224" s="356">
        <v>850</v>
      </c>
      <c r="C7224" s="356" t="s">
        <v>359</v>
      </c>
      <c r="D7224" s="356">
        <v>8503500</v>
      </c>
      <c r="E7224" s="356" t="s">
        <v>5730</v>
      </c>
      <c r="F7224" s="356" t="s">
        <v>294</v>
      </c>
      <c r="G7224" s="355">
        <v>6835.05</v>
      </c>
    </row>
    <row r="7225" spans="1:7" hidden="1" x14ac:dyDescent="0.3">
      <c r="A7225" s="356">
        <v>116389</v>
      </c>
      <c r="B7225" s="356">
        <v>850</v>
      </c>
      <c r="C7225" s="356" t="s">
        <v>359</v>
      </c>
      <c r="D7225" s="356">
        <v>8503501</v>
      </c>
      <c r="E7225" s="356" t="s">
        <v>5729</v>
      </c>
      <c r="F7225" s="356" t="s">
        <v>294</v>
      </c>
      <c r="G7225" s="355">
        <v>5583.6</v>
      </c>
    </row>
    <row r="7226" spans="1:7" hidden="1" x14ac:dyDescent="0.3">
      <c r="A7226" s="356">
        <v>116390</v>
      </c>
      <c r="B7226" s="356">
        <v>850</v>
      </c>
      <c r="C7226" s="356" t="s">
        <v>359</v>
      </c>
      <c r="D7226" s="356">
        <v>8503551</v>
      </c>
      <c r="E7226" s="356" t="s">
        <v>1159</v>
      </c>
      <c r="F7226" s="356" t="s">
        <v>294</v>
      </c>
      <c r="G7226" s="355">
        <v>7141.47</v>
      </c>
    </row>
    <row r="7227" spans="1:7" hidden="1" x14ac:dyDescent="0.3">
      <c r="A7227" s="356">
        <v>116391</v>
      </c>
      <c r="B7227" s="356">
        <v>850</v>
      </c>
      <c r="C7227" s="356" t="s">
        <v>359</v>
      </c>
      <c r="D7227" s="356">
        <v>8503553</v>
      </c>
      <c r="E7227" s="356" t="s">
        <v>906</v>
      </c>
      <c r="F7227" s="356" t="s">
        <v>294</v>
      </c>
      <c r="G7227" s="355">
        <v>8110.8</v>
      </c>
    </row>
    <row r="7228" spans="1:7" hidden="1" x14ac:dyDescent="0.3">
      <c r="A7228" s="356">
        <v>116392</v>
      </c>
      <c r="B7228" s="356">
        <v>850</v>
      </c>
      <c r="C7228" s="356" t="s">
        <v>359</v>
      </c>
      <c r="D7228" s="356">
        <v>8503600</v>
      </c>
      <c r="E7228" s="356" t="s">
        <v>5728</v>
      </c>
      <c r="F7228" s="356" t="s">
        <v>294</v>
      </c>
      <c r="G7228" s="355">
        <v>8050.05</v>
      </c>
    </row>
    <row r="7229" spans="1:7" hidden="1" x14ac:dyDescent="0.3">
      <c r="A7229" s="356">
        <v>116393</v>
      </c>
      <c r="B7229" s="356">
        <v>850</v>
      </c>
      <c r="C7229" s="356" t="s">
        <v>359</v>
      </c>
      <c r="D7229" s="356">
        <v>8503602</v>
      </c>
      <c r="E7229" s="356" t="s">
        <v>5727</v>
      </c>
      <c r="F7229" s="356" t="s">
        <v>294</v>
      </c>
      <c r="G7229" s="355">
        <v>8718.2999999999993</v>
      </c>
    </row>
    <row r="7230" spans="1:7" hidden="1" x14ac:dyDescent="0.3">
      <c r="A7230" s="356">
        <v>116394</v>
      </c>
      <c r="B7230" s="356">
        <v>850</v>
      </c>
      <c r="C7230" s="356" t="s">
        <v>359</v>
      </c>
      <c r="D7230" s="356">
        <v>8503650</v>
      </c>
      <c r="E7230" s="356" t="s">
        <v>1448</v>
      </c>
      <c r="F7230" s="356" t="s">
        <v>294</v>
      </c>
      <c r="G7230" s="355">
        <v>7211.7</v>
      </c>
    </row>
    <row r="7231" spans="1:7" hidden="1" x14ac:dyDescent="0.3">
      <c r="A7231" s="356">
        <v>116395</v>
      </c>
      <c r="B7231" s="356">
        <v>852</v>
      </c>
      <c r="C7231" s="356" t="s">
        <v>995</v>
      </c>
      <c r="D7231" s="356">
        <v>8523655</v>
      </c>
      <c r="E7231" s="356" t="s">
        <v>5726</v>
      </c>
      <c r="F7231" s="356" t="s">
        <v>294</v>
      </c>
      <c r="G7231" s="355">
        <v>8135.1</v>
      </c>
    </row>
    <row r="7232" spans="1:7" hidden="1" x14ac:dyDescent="0.3">
      <c r="A7232" s="356">
        <v>116397</v>
      </c>
      <c r="B7232" s="356">
        <v>852</v>
      </c>
      <c r="C7232" s="356" t="s">
        <v>995</v>
      </c>
      <c r="D7232" s="356">
        <v>8523657</v>
      </c>
      <c r="E7232" s="356" t="s">
        <v>411</v>
      </c>
      <c r="F7232" s="356" t="s">
        <v>294</v>
      </c>
      <c r="G7232" s="355">
        <v>9143.5499999999993</v>
      </c>
    </row>
    <row r="7233" spans="1:7" hidden="1" x14ac:dyDescent="0.3">
      <c r="A7233" s="356">
        <v>116398</v>
      </c>
      <c r="B7233" s="356">
        <v>852</v>
      </c>
      <c r="C7233" s="356" t="s">
        <v>995</v>
      </c>
      <c r="D7233" s="356">
        <v>8523658</v>
      </c>
      <c r="E7233" s="356" t="s">
        <v>1159</v>
      </c>
      <c r="F7233" s="356" t="s">
        <v>294</v>
      </c>
      <c r="G7233" s="355">
        <v>9265.0499999999993</v>
      </c>
    </row>
    <row r="7234" spans="1:7" hidden="1" x14ac:dyDescent="0.3">
      <c r="A7234" s="356">
        <v>116399</v>
      </c>
      <c r="B7234" s="356">
        <v>850</v>
      </c>
      <c r="C7234" s="356" t="s">
        <v>359</v>
      </c>
      <c r="D7234" s="356">
        <v>8503660</v>
      </c>
      <c r="E7234" s="356" t="s">
        <v>5725</v>
      </c>
      <c r="F7234" s="356" t="s">
        <v>294</v>
      </c>
      <c r="G7234" s="355">
        <v>5449.95</v>
      </c>
    </row>
    <row r="7235" spans="1:7" hidden="1" x14ac:dyDescent="0.3">
      <c r="A7235" s="356">
        <v>116400</v>
      </c>
      <c r="B7235" s="356">
        <v>850</v>
      </c>
      <c r="C7235" s="356" t="s">
        <v>359</v>
      </c>
      <c r="D7235" s="356">
        <v>8503661</v>
      </c>
      <c r="E7235" s="356" t="s">
        <v>5724</v>
      </c>
      <c r="F7235" s="356" t="s">
        <v>294</v>
      </c>
      <c r="G7235" s="355">
        <v>8122.95</v>
      </c>
    </row>
    <row r="7236" spans="1:7" hidden="1" x14ac:dyDescent="0.3">
      <c r="A7236" s="356">
        <v>116402</v>
      </c>
      <c r="B7236" s="356">
        <v>850</v>
      </c>
      <c r="C7236" s="356" t="s">
        <v>359</v>
      </c>
      <c r="D7236" s="356">
        <v>8503663</v>
      </c>
      <c r="E7236" s="356" t="s">
        <v>2860</v>
      </c>
      <c r="F7236" s="356" t="s">
        <v>294</v>
      </c>
      <c r="G7236" s="355">
        <v>9605.25</v>
      </c>
    </row>
    <row r="7237" spans="1:7" hidden="1" x14ac:dyDescent="0.3">
      <c r="A7237" s="356">
        <v>116403</v>
      </c>
      <c r="B7237" s="356">
        <v>850</v>
      </c>
      <c r="C7237" s="356" t="s">
        <v>359</v>
      </c>
      <c r="D7237" s="356">
        <v>8503666</v>
      </c>
      <c r="E7237" s="356" t="s">
        <v>5723</v>
      </c>
      <c r="F7237" s="356" t="s">
        <v>294</v>
      </c>
      <c r="G7237" s="355">
        <v>6519.15</v>
      </c>
    </row>
    <row r="7238" spans="1:7" hidden="1" x14ac:dyDescent="0.3">
      <c r="A7238" s="356">
        <v>116405</v>
      </c>
      <c r="B7238" s="356">
        <v>850</v>
      </c>
      <c r="C7238" s="356" t="s">
        <v>359</v>
      </c>
      <c r="D7238" s="356">
        <v>8504001</v>
      </c>
      <c r="E7238" s="356" t="s">
        <v>5722</v>
      </c>
      <c r="F7238" s="356"/>
      <c r="G7238" s="355">
        <v>18883.75</v>
      </c>
    </row>
    <row r="7239" spans="1:7" hidden="1" x14ac:dyDescent="0.3">
      <c r="A7239" s="356">
        <v>116407</v>
      </c>
      <c r="B7239" s="356">
        <v>850</v>
      </c>
      <c r="C7239" s="356" t="s">
        <v>359</v>
      </c>
      <c r="D7239" s="356">
        <v>8504012</v>
      </c>
      <c r="E7239" s="356" t="s">
        <v>5721</v>
      </c>
      <c r="F7239" s="356"/>
      <c r="G7239" s="355">
        <v>27596.880000000001</v>
      </c>
    </row>
    <row r="7240" spans="1:7" hidden="1" x14ac:dyDescent="0.3">
      <c r="A7240" s="356">
        <v>116411</v>
      </c>
      <c r="B7240" s="356">
        <v>850</v>
      </c>
      <c r="C7240" s="356" t="s">
        <v>359</v>
      </c>
      <c r="D7240" s="356">
        <v>8504113</v>
      </c>
      <c r="E7240" s="356" t="s">
        <v>5720</v>
      </c>
      <c r="F7240" s="356"/>
      <c r="G7240" s="355">
        <v>18715</v>
      </c>
    </row>
    <row r="7241" spans="1:7" hidden="1" x14ac:dyDescent="0.3">
      <c r="A7241" s="356">
        <v>116412</v>
      </c>
      <c r="B7241" s="356">
        <v>850</v>
      </c>
      <c r="C7241" s="356" t="s">
        <v>359</v>
      </c>
      <c r="D7241" s="356">
        <v>8504117</v>
      </c>
      <c r="E7241" s="356" t="s">
        <v>5719</v>
      </c>
      <c r="F7241" s="356"/>
      <c r="G7241" s="355">
        <v>22545.62</v>
      </c>
    </row>
    <row r="7242" spans="1:7" hidden="1" x14ac:dyDescent="0.3">
      <c r="A7242" s="356">
        <v>116413</v>
      </c>
      <c r="B7242" s="356">
        <v>850</v>
      </c>
      <c r="C7242" s="356" t="s">
        <v>359</v>
      </c>
      <c r="D7242" s="356">
        <v>8504119</v>
      </c>
      <c r="E7242" s="356" t="s">
        <v>5718</v>
      </c>
      <c r="F7242" s="356"/>
      <c r="G7242" s="355">
        <v>20841.25</v>
      </c>
    </row>
    <row r="7243" spans="1:7" hidden="1" x14ac:dyDescent="0.3">
      <c r="A7243" s="356">
        <v>116418</v>
      </c>
      <c r="B7243" s="356">
        <v>850</v>
      </c>
      <c r="C7243" s="356" t="s">
        <v>359</v>
      </c>
      <c r="D7243" s="356">
        <v>8504133</v>
      </c>
      <c r="E7243" s="356" t="s">
        <v>5717</v>
      </c>
      <c r="F7243" s="356"/>
      <c r="G7243" s="355">
        <v>14681.88</v>
      </c>
    </row>
    <row r="7244" spans="1:7" hidden="1" x14ac:dyDescent="0.3">
      <c r="A7244" s="356">
        <v>116419</v>
      </c>
      <c r="B7244" s="356">
        <v>850</v>
      </c>
      <c r="C7244" s="356" t="s">
        <v>359</v>
      </c>
      <c r="D7244" s="356">
        <v>8504136</v>
      </c>
      <c r="E7244" s="356" t="s">
        <v>5716</v>
      </c>
      <c r="F7244" s="356"/>
      <c r="G7244" s="355">
        <v>33885.620000000003</v>
      </c>
    </row>
    <row r="7245" spans="1:7" hidden="1" x14ac:dyDescent="0.3">
      <c r="A7245" s="356">
        <v>116422</v>
      </c>
      <c r="B7245" s="356">
        <v>850</v>
      </c>
      <c r="C7245" s="356" t="s">
        <v>359</v>
      </c>
      <c r="D7245" s="356">
        <v>8504144</v>
      </c>
      <c r="E7245" s="356" t="s">
        <v>5715</v>
      </c>
      <c r="F7245" s="356"/>
      <c r="G7245" s="355">
        <v>20537.5</v>
      </c>
    </row>
    <row r="7246" spans="1:7" hidden="1" x14ac:dyDescent="0.3">
      <c r="A7246" s="356">
        <v>116423</v>
      </c>
      <c r="B7246" s="356">
        <v>850</v>
      </c>
      <c r="C7246" s="356" t="s">
        <v>359</v>
      </c>
      <c r="D7246" s="356">
        <v>8504147</v>
      </c>
      <c r="E7246" s="356" t="s">
        <v>5714</v>
      </c>
      <c r="F7246" s="356"/>
      <c r="G7246" s="355">
        <v>13213.75</v>
      </c>
    </row>
    <row r="7247" spans="1:7" hidden="1" x14ac:dyDescent="0.3">
      <c r="A7247" s="356">
        <v>116424</v>
      </c>
      <c r="B7247" s="356">
        <v>850</v>
      </c>
      <c r="C7247" s="356" t="s">
        <v>359</v>
      </c>
      <c r="D7247" s="356">
        <v>8504149</v>
      </c>
      <c r="E7247" s="356" t="s">
        <v>5713</v>
      </c>
      <c r="F7247" s="356"/>
      <c r="G7247" s="355">
        <v>25296.25</v>
      </c>
    </row>
    <row r="7248" spans="1:7" hidden="1" x14ac:dyDescent="0.3">
      <c r="A7248" s="356">
        <v>116426</v>
      </c>
      <c r="B7248" s="356">
        <v>850</v>
      </c>
      <c r="C7248" s="356" t="s">
        <v>359</v>
      </c>
      <c r="D7248" s="356">
        <v>8504153</v>
      </c>
      <c r="E7248" s="356" t="s">
        <v>5712</v>
      </c>
      <c r="F7248" s="356"/>
      <c r="G7248" s="355">
        <v>13146.25</v>
      </c>
    </row>
    <row r="7249" spans="1:7" hidden="1" x14ac:dyDescent="0.3">
      <c r="A7249" s="356">
        <v>116427</v>
      </c>
      <c r="B7249" s="356">
        <v>850</v>
      </c>
      <c r="C7249" s="356" t="s">
        <v>359</v>
      </c>
      <c r="D7249" s="356">
        <v>8504156</v>
      </c>
      <c r="E7249" s="356" t="s">
        <v>5711</v>
      </c>
      <c r="F7249" s="356"/>
      <c r="G7249" s="355">
        <v>20233.75</v>
      </c>
    </row>
    <row r="7250" spans="1:7" hidden="1" x14ac:dyDescent="0.3">
      <c r="A7250" s="356">
        <v>116428</v>
      </c>
      <c r="B7250" s="356">
        <v>850</v>
      </c>
      <c r="C7250" s="356" t="s">
        <v>359</v>
      </c>
      <c r="D7250" s="356">
        <v>8504159</v>
      </c>
      <c r="E7250" s="356" t="s">
        <v>5710</v>
      </c>
      <c r="F7250" s="356"/>
      <c r="G7250" s="355">
        <v>17196.25</v>
      </c>
    </row>
    <row r="7251" spans="1:7" hidden="1" x14ac:dyDescent="0.3">
      <c r="A7251" s="356">
        <v>116430</v>
      </c>
      <c r="B7251" s="356">
        <v>850</v>
      </c>
      <c r="C7251" s="356" t="s">
        <v>359</v>
      </c>
      <c r="D7251" s="356">
        <v>8504162</v>
      </c>
      <c r="E7251" s="356" t="s">
        <v>5709</v>
      </c>
      <c r="F7251" s="356"/>
      <c r="G7251" s="355">
        <v>11374.38</v>
      </c>
    </row>
    <row r="7252" spans="1:7" hidden="1" x14ac:dyDescent="0.3">
      <c r="A7252" s="356">
        <v>116431</v>
      </c>
      <c r="B7252" s="356">
        <v>850</v>
      </c>
      <c r="C7252" s="356" t="s">
        <v>359</v>
      </c>
      <c r="D7252" s="356">
        <v>8504163</v>
      </c>
      <c r="E7252" s="356" t="s">
        <v>5708</v>
      </c>
      <c r="F7252" s="356"/>
      <c r="G7252" s="355">
        <v>19525</v>
      </c>
    </row>
    <row r="7253" spans="1:7" hidden="1" x14ac:dyDescent="0.3">
      <c r="A7253" s="356">
        <v>116432</v>
      </c>
      <c r="B7253" s="356">
        <v>850</v>
      </c>
      <c r="C7253" s="356" t="s">
        <v>359</v>
      </c>
      <c r="D7253" s="356">
        <v>8504164</v>
      </c>
      <c r="E7253" s="356" t="s">
        <v>5707</v>
      </c>
      <c r="F7253" s="356"/>
      <c r="G7253" s="355">
        <v>15913.75</v>
      </c>
    </row>
    <row r="7254" spans="1:7" hidden="1" x14ac:dyDescent="0.3">
      <c r="A7254" s="356">
        <v>116433</v>
      </c>
      <c r="B7254" s="356">
        <v>850</v>
      </c>
      <c r="C7254" s="356" t="s">
        <v>359</v>
      </c>
      <c r="D7254" s="356">
        <v>8504166</v>
      </c>
      <c r="E7254" s="356" t="s">
        <v>5706</v>
      </c>
      <c r="F7254" s="356"/>
      <c r="G7254" s="355">
        <v>24795.62</v>
      </c>
    </row>
    <row r="7255" spans="1:7" hidden="1" x14ac:dyDescent="0.3">
      <c r="A7255" s="356">
        <v>116436</v>
      </c>
      <c r="B7255" s="356">
        <v>850</v>
      </c>
      <c r="C7255" s="356" t="s">
        <v>359</v>
      </c>
      <c r="D7255" s="356">
        <v>8504171</v>
      </c>
      <c r="E7255" s="356" t="s">
        <v>5705</v>
      </c>
      <c r="F7255" s="356"/>
      <c r="G7255" s="355">
        <v>25060</v>
      </c>
    </row>
    <row r="7256" spans="1:7" hidden="1" x14ac:dyDescent="0.3">
      <c r="A7256" s="356">
        <v>116437</v>
      </c>
      <c r="B7256" s="356">
        <v>850</v>
      </c>
      <c r="C7256" s="356" t="s">
        <v>359</v>
      </c>
      <c r="D7256" s="356">
        <v>8504173</v>
      </c>
      <c r="E7256" s="356" t="s">
        <v>5704</v>
      </c>
      <c r="F7256" s="356"/>
      <c r="G7256" s="355">
        <v>26511.25</v>
      </c>
    </row>
    <row r="7257" spans="1:7" hidden="1" x14ac:dyDescent="0.3">
      <c r="A7257" s="356">
        <v>116438</v>
      </c>
      <c r="B7257" s="356">
        <v>850</v>
      </c>
      <c r="C7257" s="356" t="s">
        <v>359</v>
      </c>
      <c r="D7257" s="356">
        <v>8504174</v>
      </c>
      <c r="E7257" s="356" t="s">
        <v>5703</v>
      </c>
      <c r="F7257" s="356"/>
      <c r="G7257" s="355">
        <v>19525</v>
      </c>
    </row>
    <row r="7258" spans="1:7" hidden="1" x14ac:dyDescent="0.3">
      <c r="A7258" s="356">
        <v>116440</v>
      </c>
      <c r="B7258" s="356">
        <v>850</v>
      </c>
      <c r="C7258" s="356" t="s">
        <v>359</v>
      </c>
      <c r="D7258" s="356">
        <v>8504180</v>
      </c>
      <c r="E7258" s="356" t="s">
        <v>5702</v>
      </c>
      <c r="F7258" s="356"/>
      <c r="G7258" s="355">
        <v>16150</v>
      </c>
    </row>
    <row r="7259" spans="1:7" hidden="1" x14ac:dyDescent="0.3">
      <c r="A7259" s="356">
        <v>116441</v>
      </c>
      <c r="B7259" s="356">
        <v>850</v>
      </c>
      <c r="C7259" s="356" t="s">
        <v>359</v>
      </c>
      <c r="D7259" s="356">
        <v>8504182</v>
      </c>
      <c r="E7259" s="356" t="s">
        <v>5701</v>
      </c>
      <c r="F7259" s="356"/>
      <c r="G7259" s="355">
        <v>15441.25</v>
      </c>
    </row>
    <row r="7260" spans="1:7" hidden="1" x14ac:dyDescent="0.3">
      <c r="A7260" s="356">
        <v>116442</v>
      </c>
      <c r="B7260" s="356">
        <v>850</v>
      </c>
      <c r="C7260" s="356" t="s">
        <v>359</v>
      </c>
      <c r="D7260" s="356">
        <v>8504183</v>
      </c>
      <c r="E7260" s="356" t="s">
        <v>5700</v>
      </c>
      <c r="F7260" s="356"/>
      <c r="G7260" s="355">
        <v>15441.25</v>
      </c>
    </row>
    <row r="7261" spans="1:7" hidden="1" x14ac:dyDescent="0.3">
      <c r="A7261" s="356">
        <v>116445</v>
      </c>
      <c r="B7261" s="356">
        <v>850</v>
      </c>
      <c r="C7261" s="356" t="s">
        <v>359</v>
      </c>
      <c r="D7261" s="356">
        <v>8504191</v>
      </c>
      <c r="E7261" s="356" t="s">
        <v>5699</v>
      </c>
      <c r="F7261" s="356"/>
      <c r="G7261" s="355">
        <v>22714.38</v>
      </c>
    </row>
    <row r="7262" spans="1:7" hidden="1" x14ac:dyDescent="0.3">
      <c r="A7262" s="356">
        <v>116446</v>
      </c>
      <c r="B7262" s="356">
        <v>850</v>
      </c>
      <c r="C7262" s="356" t="s">
        <v>359</v>
      </c>
      <c r="D7262" s="356">
        <v>8504203</v>
      </c>
      <c r="E7262" s="356" t="s">
        <v>5698</v>
      </c>
      <c r="F7262" s="356"/>
      <c r="G7262" s="355">
        <v>20537.5</v>
      </c>
    </row>
    <row r="7263" spans="1:7" hidden="1" x14ac:dyDescent="0.3">
      <c r="A7263" s="356">
        <v>116447</v>
      </c>
      <c r="B7263" s="356">
        <v>850</v>
      </c>
      <c r="C7263" s="356" t="s">
        <v>359</v>
      </c>
      <c r="D7263" s="356">
        <v>8504204</v>
      </c>
      <c r="E7263" s="356" t="s">
        <v>5697</v>
      </c>
      <c r="F7263" s="356"/>
      <c r="G7263" s="355">
        <v>14074.38</v>
      </c>
    </row>
    <row r="7264" spans="1:7" hidden="1" x14ac:dyDescent="0.3">
      <c r="A7264" s="356">
        <v>116448</v>
      </c>
      <c r="B7264" s="356">
        <v>850</v>
      </c>
      <c r="C7264" s="356" t="s">
        <v>359</v>
      </c>
      <c r="D7264" s="356">
        <v>8504206</v>
      </c>
      <c r="E7264" s="356" t="s">
        <v>5696</v>
      </c>
      <c r="F7264" s="356"/>
      <c r="G7264" s="355">
        <v>20824.38</v>
      </c>
    </row>
    <row r="7265" spans="1:7" hidden="1" x14ac:dyDescent="0.3">
      <c r="A7265" s="356">
        <v>116450</v>
      </c>
      <c r="B7265" s="356">
        <v>852</v>
      </c>
      <c r="C7265" s="356" t="s">
        <v>995</v>
      </c>
      <c r="D7265" s="356">
        <v>8524262</v>
      </c>
      <c r="E7265" s="356" t="s">
        <v>5695</v>
      </c>
      <c r="F7265" s="356"/>
      <c r="G7265" s="355">
        <v>17213.12</v>
      </c>
    </row>
    <row r="7266" spans="1:7" hidden="1" x14ac:dyDescent="0.3">
      <c r="A7266" s="356">
        <v>116453</v>
      </c>
      <c r="B7266" s="356">
        <v>852</v>
      </c>
      <c r="C7266" s="356" t="s">
        <v>995</v>
      </c>
      <c r="D7266" s="356">
        <v>8524270</v>
      </c>
      <c r="E7266" s="356" t="s">
        <v>5694</v>
      </c>
      <c r="F7266" s="356"/>
      <c r="G7266" s="355">
        <v>20993.119999999999</v>
      </c>
    </row>
    <row r="7267" spans="1:7" hidden="1" x14ac:dyDescent="0.3">
      <c r="A7267" s="356">
        <v>116454</v>
      </c>
      <c r="B7267" s="356">
        <v>852</v>
      </c>
      <c r="C7267" s="356" t="s">
        <v>995</v>
      </c>
      <c r="D7267" s="356">
        <v>8524271</v>
      </c>
      <c r="E7267" s="356" t="s">
        <v>5693</v>
      </c>
      <c r="F7267" s="356"/>
      <c r="G7267" s="355">
        <v>10648.75</v>
      </c>
    </row>
    <row r="7268" spans="1:7" hidden="1" x14ac:dyDescent="0.3">
      <c r="A7268" s="356">
        <v>116458</v>
      </c>
      <c r="B7268" s="356">
        <v>852</v>
      </c>
      <c r="C7268" s="356" t="s">
        <v>995</v>
      </c>
      <c r="D7268" s="356">
        <v>8524278</v>
      </c>
      <c r="E7268" s="356" t="s">
        <v>5692</v>
      </c>
      <c r="F7268" s="356"/>
      <c r="G7268" s="355">
        <v>34228.75</v>
      </c>
    </row>
    <row r="7269" spans="1:7" hidden="1" x14ac:dyDescent="0.3">
      <c r="A7269" s="356">
        <v>116463</v>
      </c>
      <c r="B7269" s="356">
        <v>851</v>
      </c>
      <c r="C7269" s="356" t="s">
        <v>337</v>
      </c>
      <c r="D7269" s="356">
        <v>8514303</v>
      </c>
      <c r="E7269" s="356" t="s">
        <v>4097</v>
      </c>
      <c r="F7269" s="356"/>
      <c r="G7269" s="355">
        <v>23738.12</v>
      </c>
    </row>
    <row r="7270" spans="1:7" hidden="1" x14ac:dyDescent="0.3">
      <c r="A7270" s="356">
        <v>116465</v>
      </c>
      <c r="B7270" s="356">
        <v>852</v>
      </c>
      <c r="C7270" s="356" t="s">
        <v>995</v>
      </c>
      <c r="D7270" s="356">
        <v>8524306</v>
      </c>
      <c r="E7270" s="356" t="s">
        <v>5691</v>
      </c>
      <c r="F7270" s="356"/>
      <c r="G7270" s="355">
        <v>13736.88</v>
      </c>
    </row>
    <row r="7271" spans="1:7" hidden="1" x14ac:dyDescent="0.3">
      <c r="A7271" s="356">
        <v>116466</v>
      </c>
      <c r="B7271" s="356">
        <v>850</v>
      </c>
      <c r="C7271" s="356" t="s">
        <v>359</v>
      </c>
      <c r="D7271" s="356">
        <v>8504307</v>
      </c>
      <c r="E7271" s="356" t="s">
        <v>5690</v>
      </c>
      <c r="F7271" s="356"/>
      <c r="G7271" s="355">
        <v>17078.12</v>
      </c>
    </row>
    <row r="7272" spans="1:7" hidden="1" x14ac:dyDescent="0.3">
      <c r="A7272" s="356">
        <v>116468</v>
      </c>
      <c r="B7272" s="356">
        <v>850</v>
      </c>
      <c r="C7272" s="356" t="s">
        <v>359</v>
      </c>
      <c r="D7272" s="356">
        <v>8504310</v>
      </c>
      <c r="E7272" s="356" t="s">
        <v>5689</v>
      </c>
      <c r="F7272" s="356"/>
      <c r="G7272" s="355">
        <v>32468.12</v>
      </c>
    </row>
    <row r="7273" spans="1:7" hidden="1" x14ac:dyDescent="0.3">
      <c r="A7273" s="356">
        <v>116469</v>
      </c>
      <c r="B7273" s="356">
        <v>852</v>
      </c>
      <c r="C7273" s="356" t="s">
        <v>995</v>
      </c>
      <c r="D7273" s="356">
        <v>8524311</v>
      </c>
      <c r="E7273" s="356" t="s">
        <v>5688</v>
      </c>
      <c r="F7273" s="356"/>
      <c r="G7273" s="355">
        <v>21820</v>
      </c>
    </row>
    <row r="7274" spans="1:7" hidden="1" x14ac:dyDescent="0.3">
      <c r="A7274" s="356">
        <v>116473</v>
      </c>
      <c r="B7274" s="356">
        <v>850</v>
      </c>
      <c r="C7274" s="356" t="s">
        <v>359</v>
      </c>
      <c r="D7274" s="356">
        <v>8504316</v>
      </c>
      <c r="E7274" s="356" t="s">
        <v>5687</v>
      </c>
      <c r="F7274" s="356"/>
      <c r="G7274" s="355">
        <v>18934.38</v>
      </c>
    </row>
    <row r="7275" spans="1:7" hidden="1" x14ac:dyDescent="0.3">
      <c r="A7275" s="356">
        <v>116475</v>
      </c>
      <c r="B7275" s="356">
        <v>850</v>
      </c>
      <c r="C7275" s="356" t="s">
        <v>359</v>
      </c>
      <c r="D7275" s="356">
        <v>8504318</v>
      </c>
      <c r="E7275" s="356" t="s">
        <v>5686</v>
      </c>
      <c r="F7275" s="356"/>
      <c r="G7275" s="355">
        <v>14395</v>
      </c>
    </row>
    <row r="7276" spans="1:7" hidden="1" x14ac:dyDescent="0.3">
      <c r="A7276" s="356">
        <v>116478</v>
      </c>
      <c r="B7276" s="356">
        <v>850</v>
      </c>
      <c r="C7276" s="356" t="s">
        <v>359</v>
      </c>
      <c r="D7276" s="356">
        <v>8504604</v>
      </c>
      <c r="E7276" s="356" t="s">
        <v>5685</v>
      </c>
      <c r="F7276" s="356" t="s">
        <v>294</v>
      </c>
      <c r="G7276" s="355">
        <v>20066.400000000001</v>
      </c>
    </row>
    <row r="7277" spans="1:7" hidden="1" x14ac:dyDescent="0.3">
      <c r="A7277" s="356">
        <v>116482</v>
      </c>
      <c r="B7277" s="356">
        <v>850</v>
      </c>
      <c r="C7277" s="356" t="s">
        <v>359</v>
      </c>
      <c r="D7277" s="356">
        <v>8505202</v>
      </c>
      <c r="E7277" s="356" t="s">
        <v>5684</v>
      </c>
      <c r="F7277" s="356"/>
      <c r="G7277" s="355">
        <v>10716.25</v>
      </c>
    </row>
    <row r="7278" spans="1:7" hidden="1" x14ac:dyDescent="0.3">
      <c r="A7278" s="356">
        <v>116483</v>
      </c>
      <c r="B7278" s="356">
        <v>850</v>
      </c>
      <c r="C7278" s="356" t="s">
        <v>359</v>
      </c>
      <c r="D7278" s="356">
        <v>8505203</v>
      </c>
      <c r="E7278" s="356" t="s">
        <v>5683</v>
      </c>
      <c r="F7278" s="356"/>
      <c r="G7278" s="355">
        <v>6452.5</v>
      </c>
    </row>
    <row r="7279" spans="1:7" hidden="1" x14ac:dyDescent="0.3">
      <c r="A7279" s="356">
        <v>116486</v>
      </c>
      <c r="B7279" s="356">
        <v>850</v>
      </c>
      <c r="C7279" s="356" t="s">
        <v>359</v>
      </c>
      <c r="D7279" s="356">
        <v>8505206</v>
      </c>
      <c r="E7279" s="356" t="s">
        <v>5682</v>
      </c>
      <c r="F7279" s="356" t="s">
        <v>294</v>
      </c>
      <c r="G7279" s="355">
        <v>8710.0400000000009</v>
      </c>
    </row>
    <row r="7280" spans="1:7" hidden="1" x14ac:dyDescent="0.3">
      <c r="A7280" s="356">
        <v>116487</v>
      </c>
      <c r="B7280" s="356">
        <v>851</v>
      </c>
      <c r="C7280" s="356" t="s">
        <v>337</v>
      </c>
      <c r="D7280" s="356">
        <v>8515207</v>
      </c>
      <c r="E7280" s="356" t="s">
        <v>5199</v>
      </c>
      <c r="F7280" s="356" t="s">
        <v>294</v>
      </c>
      <c r="G7280" s="355">
        <v>9034.2000000000007</v>
      </c>
    </row>
    <row r="7281" spans="1:7" hidden="1" x14ac:dyDescent="0.3">
      <c r="A7281" s="356">
        <v>116488</v>
      </c>
      <c r="B7281" s="356">
        <v>850</v>
      </c>
      <c r="C7281" s="356" t="s">
        <v>359</v>
      </c>
      <c r="D7281" s="356">
        <v>8505208</v>
      </c>
      <c r="E7281" s="356" t="s">
        <v>5681</v>
      </c>
      <c r="F7281" s="356"/>
      <c r="G7281" s="355">
        <v>6857.5</v>
      </c>
    </row>
    <row r="7282" spans="1:7" hidden="1" x14ac:dyDescent="0.3">
      <c r="A7282" s="356">
        <v>116489</v>
      </c>
      <c r="B7282" s="356">
        <v>850</v>
      </c>
      <c r="C7282" s="356" t="s">
        <v>359</v>
      </c>
      <c r="D7282" s="356">
        <v>8505209</v>
      </c>
      <c r="E7282" s="356" t="s">
        <v>5680</v>
      </c>
      <c r="F7282" s="356" t="s">
        <v>294</v>
      </c>
      <c r="G7282" s="355">
        <v>9617.4</v>
      </c>
    </row>
    <row r="7283" spans="1:7" hidden="1" x14ac:dyDescent="0.3">
      <c r="A7283" s="356">
        <v>116490</v>
      </c>
      <c r="B7283" s="356">
        <v>850</v>
      </c>
      <c r="C7283" s="356" t="s">
        <v>359</v>
      </c>
      <c r="D7283" s="356">
        <v>8505210</v>
      </c>
      <c r="E7283" s="356" t="s">
        <v>5679</v>
      </c>
      <c r="F7283" s="356"/>
      <c r="G7283" s="355">
        <v>5991.25</v>
      </c>
    </row>
    <row r="7284" spans="1:7" hidden="1" x14ac:dyDescent="0.3">
      <c r="A7284" s="356">
        <v>116498</v>
      </c>
      <c r="B7284" s="356">
        <v>850</v>
      </c>
      <c r="C7284" s="356" t="s">
        <v>359</v>
      </c>
      <c r="D7284" s="356">
        <v>8505405</v>
      </c>
      <c r="E7284" s="356" t="s">
        <v>5678</v>
      </c>
      <c r="F7284" s="356"/>
      <c r="G7284" s="355">
        <v>22191.25</v>
      </c>
    </row>
    <row r="7285" spans="1:7" hidden="1" x14ac:dyDescent="0.3">
      <c r="A7285" s="356">
        <v>116502</v>
      </c>
      <c r="B7285" s="356">
        <v>850</v>
      </c>
      <c r="C7285" s="356" t="s">
        <v>359</v>
      </c>
      <c r="D7285" s="356">
        <v>8505410</v>
      </c>
      <c r="E7285" s="356" t="s">
        <v>5677</v>
      </c>
      <c r="F7285" s="356"/>
      <c r="G7285" s="355">
        <v>18529.38</v>
      </c>
    </row>
    <row r="7286" spans="1:7" hidden="1" x14ac:dyDescent="0.3">
      <c r="A7286" s="356">
        <v>116504</v>
      </c>
      <c r="B7286" s="356">
        <v>850</v>
      </c>
      <c r="C7286" s="356" t="s">
        <v>359</v>
      </c>
      <c r="D7286" s="356">
        <v>8505412</v>
      </c>
      <c r="E7286" s="356" t="s">
        <v>5676</v>
      </c>
      <c r="F7286" s="356"/>
      <c r="G7286" s="355">
        <v>14428.75</v>
      </c>
    </row>
    <row r="7287" spans="1:7" hidden="1" x14ac:dyDescent="0.3">
      <c r="A7287" s="356">
        <v>116505</v>
      </c>
      <c r="B7287" s="356">
        <v>851</v>
      </c>
      <c r="C7287" s="356" t="s">
        <v>337</v>
      </c>
      <c r="D7287" s="356">
        <v>8515413</v>
      </c>
      <c r="E7287" s="356" t="s">
        <v>5675</v>
      </c>
      <c r="F7287" s="356" t="s">
        <v>294</v>
      </c>
      <c r="G7287" s="355">
        <v>22526.78</v>
      </c>
    </row>
    <row r="7288" spans="1:7" hidden="1" x14ac:dyDescent="0.3">
      <c r="A7288" s="356">
        <v>116506</v>
      </c>
      <c r="B7288" s="356">
        <v>850</v>
      </c>
      <c r="C7288" s="356" t="s">
        <v>359</v>
      </c>
      <c r="D7288" s="356">
        <v>8505414</v>
      </c>
      <c r="E7288" s="356" t="s">
        <v>5674</v>
      </c>
      <c r="F7288" s="356"/>
      <c r="G7288" s="355">
        <v>16470.62</v>
      </c>
    </row>
    <row r="7289" spans="1:7" hidden="1" x14ac:dyDescent="0.3">
      <c r="A7289" s="356">
        <v>116507</v>
      </c>
      <c r="B7289" s="356">
        <v>852</v>
      </c>
      <c r="C7289" s="356" t="s">
        <v>995</v>
      </c>
      <c r="D7289" s="356">
        <v>8525415</v>
      </c>
      <c r="E7289" s="356" t="s">
        <v>5673</v>
      </c>
      <c r="F7289" s="356" t="s">
        <v>294</v>
      </c>
      <c r="G7289" s="355">
        <v>20139.3</v>
      </c>
    </row>
    <row r="7290" spans="1:7" hidden="1" x14ac:dyDescent="0.3">
      <c r="A7290" s="356">
        <v>116511</v>
      </c>
      <c r="B7290" s="356">
        <v>850</v>
      </c>
      <c r="C7290" s="356" t="s">
        <v>359</v>
      </c>
      <c r="D7290" s="356">
        <v>8505950</v>
      </c>
      <c r="E7290" s="356" t="s">
        <v>5672</v>
      </c>
      <c r="F7290" s="356"/>
      <c r="G7290" s="355">
        <v>10648.75</v>
      </c>
    </row>
    <row r="7291" spans="1:7" hidden="1" x14ac:dyDescent="0.3">
      <c r="A7291" s="356">
        <v>116600</v>
      </c>
      <c r="B7291" s="356">
        <v>850</v>
      </c>
      <c r="C7291" s="356" t="s">
        <v>359</v>
      </c>
      <c r="D7291" s="356">
        <v>8507009</v>
      </c>
      <c r="E7291" s="356" t="s">
        <v>5671</v>
      </c>
      <c r="F7291" s="356"/>
      <c r="G7291" s="355">
        <v>7543.75</v>
      </c>
    </row>
    <row r="7292" spans="1:7" hidden="1" x14ac:dyDescent="0.3">
      <c r="A7292" s="356">
        <v>116603</v>
      </c>
      <c r="B7292" s="356">
        <v>850</v>
      </c>
      <c r="C7292" s="356" t="s">
        <v>359</v>
      </c>
      <c r="D7292" s="356">
        <v>8507014</v>
      </c>
      <c r="E7292" s="356" t="s">
        <v>5167</v>
      </c>
      <c r="F7292" s="356"/>
      <c r="G7292" s="355">
        <v>6868.75</v>
      </c>
    </row>
    <row r="7293" spans="1:7" hidden="1" x14ac:dyDescent="0.3">
      <c r="A7293" s="356">
        <v>116604</v>
      </c>
      <c r="B7293" s="356">
        <v>850</v>
      </c>
      <c r="C7293" s="356" t="s">
        <v>359</v>
      </c>
      <c r="D7293" s="356">
        <v>8507015</v>
      </c>
      <c r="E7293" s="356" t="s">
        <v>5670</v>
      </c>
      <c r="F7293" s="356"/>
      <c r="G7293" s="355">
        <v>6639.25</v>
      </c>
    </row>
    <row r="7294" spans="1:7" hidden="1" x14ac:dyDescent="0.3">
      <c r="A7294" s="356">
        <v>116605</v>
      </c>
      <c r="B7294" s="356">
        <v>850</v>
      </c>
      <c r="C7294" s="356" t="s">
        <v>359</v>
      </c>
      <c r="D7294" s="356">
        <v>8507016</v>
      </c>
      <c r="E7294" s="356" t="s">
        <v>5669</v>
      </c>
      <c r="F7294" s="356"/>
      <c r="G7294" s="355">
        <v>7375</v>
      </c>
    </row>
    <row r="7295" spans="1:7" hidden="1" x14ac:dyDescent="0.3">
      <c r="A7295" s="356">
        <v>116607</v>
      </c>
      <c r="B7295" s="356">
        <v>850</v>
      </c>
      <c r="C7295" s="356" t="s">
        <v>359</v>
      </c>
      <c r="D7295" s="356">
        <v>8507018</v>
      </c>
      <c r="E7295" s="356" t="s">
        <v>5668</v>
      </c>
      <c r="F7295" s="356"/>
      <c r="G7295" s="355">
        <v>8421.25</v>
      </c>
    </row>
    <row r="7296" spans="1:7" hidden="1" x14ac:dyDescent="0.3">
      <c r="A7296" s="356">
        <v>116609</v>
      </c>
      <c r="B7296" s="356">
        <v>850</v>
      </c>
      <c r="C7296" s="356" t="s">
        <v>359</v>
      </c>
      <c r="D7296" s="356">
        <v>8507020</v>
      </c>
      <c r="E7296" s="356" t="s">
        <v>5667</v>
      </c>
      <c r="F7296" s="356"/>
      <c r="G7296" s="355">
        <v>6783.36</v>
      </c>
    </row>
    <row r="7297" spans="1:7" hidden="1" x14ac:dyDescent="0.3">
      <c r="A7297" s="356">
        <v>116611</v>
      </c>
      <c r="B7297" s="356">
        <v>850</v>
      </c>
      <c r="C7297" s="356" t="s">
        <v>359</v>
      </c>
      <c r="D7297" s="356">
        <v>8507023</v>
      </c>
      <c r="E7297" s="356" t="s">
        <v>5666</v>
      </c>
      <c r="F7297" s="356"/>
      <c r="G7297" s="355">
        <v>6929.5</v>
      </c>
    </row>
    <row r="7298" spans="1:7" hidden="1" x14ac:dyDescent="0.3">
      <c r="A7298" s="356">
        <v>116614</v>
      </c>
      <c r="B7298" s="356">
        <v>850</v>
      </c>
      <c r="C7298" s="356" t="s">
        <v>359</v>
      </c>
      <c r="D7298" s="356">
        <v>8507026</v>
      </c>
      <c r="E7298" s="356" t="s">
        <v>5665</v>
      </c>
      <c r="F7298" s="356"/>
      <c r="G7298" s="355">
        <v>7003.75</v>
      </c>
    </row>
    <row r="7299" spans="1:7" hidden="1" x14ac:dyDescent="0.3">
      <c r="A7299" s="356">
        <v>116617</v>
      </c>
      <c r="B7299" s="356">
        <v>850</v>
      </c>
      <c r="C7299" s="356" t="s">
        <v>359</v>
      </c>
      <c r="D7299" s="356">
        <v>8507032</v>
      </c>
      <c r="E7299" s="356" t="s">
        <v>5664</v>
      </c>
      <c r="F7299" s="356"/>
      <c r="G7299" s="355">
        <v>9906.25</v>
      </c>
    </row>
    <row r="7300" spans="1:7" hidden="1" x14ac:dyDescent="0.3">
      <c r="A7300" s="356">
        <v>116618</v>
      </c>
      <c r="B7300" s="356">
        <v>850</v>
      </c>
      <c r="C7300" s="356" t="s">
        <v>359</v>
      </c>
      <c r="D7300" s="356">
        <v>8507033</v>
      </c>
      <c r="E7300" s="356" t="s">
        <v>5663</v>
      </c>
      <c r="F7300" s="356"/>
      <c r="G7300" s="355">
        <v>7103.65</v>
      </c>
    </row>
    <row r="7301" spans="1:7" hidden="1" x14ac:dyDescent="0.3">
      <c r="A7301" s="356">
        <v>116620</v>
      </c>
      <c r="B7301" s="356">
        <v>852</v>
      </c>
      <c r="C7301" s="356" t="s">
        <v>995</v>
      </c>
      <c r="D7301" s="356">
        <v>8527035</v>
      </c>
      <c r="E7301" s="356" t="s">
        <v>292</v>
      </c>
      <c r="F7301" s="356"/>
      <c r="G7301" s="355">
        <v>10210</v>
      </c>
    </row>
    <row r="7302" spans="1:7" hidden="1" x14ac:dyDescent="0.3">
      <c r="A7302" s="356">
        <v>116622</v>
      </c>
      <c r="B7302" s="356">
        <v>852</v>
      </c>
      <c r="C7302" s="356" t="s">
        <v>995</v>
      </c>
      <c r="D7302" s="356">
        <v>8527037</v>
      </c>
      <c r="E7302" s="356" t="s">
        <v>5662</v>
      </c>
      <c r="F7302" s="356"/>
      <c r="G7302" s="355">
        <v>6733.75</v>
      </c>
    </row>
    <row r="7303" spans="1:7" hidden="1" x14ac:dyDescent="0.3">
      <c r="A7303" s="356">
        <v>116624</v>
      </c>
      <c r="B7303" s="356">
        <v>852</v>
      </c>
      <c r="C7303" s="356" t="s">
        <v>995</v>
      </c>
      <c r="D7303" s="356">
        <v>8527039</v>
      </c>
      <c r="E7303" s="356" t="s">
        <v>5661</v>
      </c>
      <c r="F7303" s="356"/>
      <c r="G7303" s="355">
        <v>6193.75</v>
      </c>
    </row>
    <row r="7304" spans="1:7" hidden="1" x14ac:dyDescent="0.3">
      <c r="A7304" s="356">
        <v>116625</v>
      </c>
      <c r="B7304" s="356">
        <v>852</v>
      </c>
      <c r="C7304" s="356" t="s">
        <v>995</v>
      </c>
      <c r="D7304" s="356">
        <v>8527040</v>
      </c>
      <c r="E7304" s="356" t="s">
        <v>5660</v>
      </c>
      <c r="F7304" s="356"/>
      <c r="G7304" s="355">
        <v>5350</v>
      </c>
    </row>
    <row r="7305" spans="1:7" hidden="1" x14ac:dyDescent="0.3">
      <c r="A7305" s="356">
        <v>116633</v>
      </c>
      <c r="B7305" s="356">
        <v>850</v>
      </c>
      <c r="C7305" s="356" t="s">
        <v>359</v>
      </c>
      <c r="D7305" s="356">
        <v>8507051</v>
      </c>
      <c r="E7305" s="356" t="s">
        <v>5659</v>
      </c>
      <c r="F7305" s="356"/>
      <c r="G7305" s="355">
        <v>6463.75</v>
      </c>
    </row>
    <row r="7306" spans="1:7" hidden="1" x14ac:dyDescent="0.3">
      <c r="A7306" s="356">
        <v>116634</v>
      </c>
      <c r="B7306" s="356">
        <v>850</v>
      </c>
      <c r="C7306" s="356" t="s">
        <v>359</v>
      </c>
      <c r="D7306" s="356">
        <v>8507053</v>
      </c>
      <c r="E7306" s="356" t="s">
        <v>5658</v>
      </c>
      <c r="F7306" s="356"/>
      <c r="G7306" s="355">
        <v>5032.75</v>
      </c>
    </row>
    <row r="7307" spans="1:7" hidden="1" x14ac:dyDescent="0.3">
      <c r="A7307" s="356">
        <v>116635</v>
      </c>
      <c r="B7307" s="356">
        <v>850</v>
      </c>
      <c r="C7307" s="356" t="s">
        <v>359</v>
      </c>
      <c r="D7307" s="356">
        <v>8507067</v>
      </c>
      <c r="E7307" s="356" t="s">
        <v>5657</v>
      </c>
      <c r="F7307" s="356"/>
      <c r="G7307" s="355">
        <v>5923.75</v>
      </c>
    </row>
    <row r="7308" spans="1:7" hidden="1" x14ac:dyDescent="0.3">
      <c r="A7308" s="356">
        <v>116637</v>
      </c>
      <c r="B7308" s="356">
        <v>850</v>
      </c>
      <c r="C7308" s="356" t="s">
        <v>359</v>
      </c>
      <c r="D7308" s="356">
        <v>8507070</v>
      </c>
      <c r="E7308" s="356" t="s">
        <v>5656</v>
      </c>
      <c r="F7308" s="356"/>
      <c r="G7308" s="355">
        <v>8995</v>
      </c>
    </row>
    <row r="7309" spans="1:7" hidden="1" x14ac:dyDescent="0.3">
      <c r="A7309" s="356">
        <v>116639</v>
      </c>
      <c r="B7309" s="356">
        <v>850</v>
      </c>
      <c r="C7309" s="356" t="s">
        <v>359</v>
      </c>
      <c r="D7309" s="356">
        <v>8507072</v>
      </c>
      <c r="E7309" s="356" t="s">
        <v>5655</v>
      </c>
      <c r="F7309" s="356"/>
      <c r="G7309" s="355">
        <v>7037.5</v>
      </c>
    </row>
    <row r="7310" spans="1:7" hidden="1" x14ac:dyDescent="0.3">
      <c r="A7310" s="356">
        <v>116640</v>
      </c>
      <c r="B7310" s="356">
        <v>850</v>
      </c>
      <c r="C7310" s="356" t="s">
        <v>359</v>
      </c>
      <c r="D7310" s="356">
        <v>8507073</v>
      </c>
      <c r="E7310" s="356" t="s">
        <v>5654</v>
      </c>
      <c r="F7310" s="356"/>
      <c r="G7310" s="355">
        <v>9636.25</v>
      </c>
    </row>
    <row r="7311" spans="1:7" hidden="1" x14ac:dyDescent="0.3">
      <c r="A7311" s="356">
        <v>116641</v>
      </c>
      <c r="B7311" s="356">
        <v>850</v>
      </c>
      <c r="C7311" s="356" t="s">
        <v>359</v>
      </c>
      <c r="D7311" s="356">
        <v>8507075</v>
      </c>
      <c r="E7311" s="356" t="s">
        <v>5653</v>
      </c>
      <c r="F7311" s="356"/>
      <c r="G7311" s="355">
        <v>6598.75</v>
      </c>
    </row>
    <row r="7312" spans="1:7" hidden="1" x14ac:dyDescent="0.3">
      <c r="A7312" s="356">
        <v>116642</v>
      </c>
      <c r="B7312" s="356">
        <v>850</v>
      </c>
      <c r="C7312" s="356" t="s">
        <v>359</v>
      </c>
      <c r="D7312" s="356">
        <v>8507076</v>
      </c>
      <c r="E7312" s="356" t="s">
        <v>5652</v>
      </c>
      <c r="F7312" s="356"/>
      <c r="G7312" s="355">
        <v>8758.75</v>
      </c>
    </row>
    <row r="7313" spans="1:7" hidden="1" x14ac:dyDescent="0.3">
      <c r="A7313" s="356">
        <v>116645</v>
      </c>
      <c r="B7313" s="356">
        <v>884</v>
      </c>
      <c r="C7313" s="356" t="s">
        <v>348</v>
      </c>
      <c r="D7313" s="356">
        <v>8842001</v>
      </c>
      <c r="E7313" s="356" t="s">
        <v>5651</v>
      </c>
      <c r="F7313" s="356"/>
      <c r="G7313" s="355">
        <v>4720</v>
      </c>
    </row>
    <row r="7314" spans="1:7" hidden="1" x14ac:dyDescent="0.3">
      <c r="A7314" s="356">
        <v>116646</v>
      </c>
      <c r="B7314" s="356">
        <v>885</v>
      </c>
      <c r="C7314" s="356" t="s">
        <v>469</v>
      </c>
      <c r="D7314" s="356">
        <v>8852002</v>
      </c>
      <c r="E7314" s="356" t="s">
        <v>5650</v>
      </c>
      <c r="F7314" s="356"/>
      <c r="G7314" s="355">
        <v>7640.5</v>
      </c>
    </row>
    <row r="7315" spans="1:7" hidden="1" x14ac:dyDescent="0.3">
      <c r="A7315" s="356">
        <v>116650</v>
      </c>
      <c r="B7315" s="356">
        <v>885</v>
      </c>
      <c r="C7315" s="356" t="s">
        <v>469</v>
      </c>
      <c r="D7315" s="356">
        <v>8852006</v>
      </c>
      <c r="E7315" s="356" t="s">
        <v>5649</v>
      </c>
      <c r="F7315" s="356"/>
      <c r="G7315" s="355">
        <v>5170</v>
      </c>
    </row>
    <row r="7316" spans="1:7" hidden="1" x14ac:dyDescent="0.3">
      <c r="A7316" s="356">
        <v>116652</v>
      </c>
      <c r="B7316" s="356">
        <v>885</v>
      </c>
      <c r="C7316" s="356" t="s">
        <v>469</v>
      </c>
      <c r="D7316" s="356">
        <v>8852008</v>
      </c>
      <c r="E7316" s="356" t="s">
        <v>5648</v>
      </c>
      <c r="F7316" s="356"/>
      <c r="G7316" s="355">
        <v>5035</v>
      </c>
    </row>
    <row r="7317" spans="1:7" hidden="1" x14ac:dyDescent="0.3">
      <c r="A7317" s="356">
        <v>116654</v>
      </c>
      <c r="B7317" s="356">
        <v>884</v>
      </c>
      <c r="C7317" s="356" t="s">
        <v>348</v>
      </c>
      <c r="D7317" s="356">
        <v>8842011</v>
      </c>
      <c r="E7317" s="356" t="s">
        <v>5647</v>
      </c>
      <c r="F7317" s="356"/>
      <c r="G7317" s="355">
        <v>4551.25</v>
      </c>
    </row>
    <row r="7318" spans="1:7" hidden="1" x14ac:dyDescent="0.3">
      <c r="A7318" s="356">
        <v>116656</v>
      </c>
      <c r="B7318" s="356">
        <v>885</v>
      </c>
      <c r="C7318" s="356" t="s">
        <v>469</v>
      </c>
      <c r="D7318" s="356">
        <v>8852013</v>
      </c>
      <c r="E7318" s="356" t="s">
        <v>5646</v>
      </c>
      <c r="F7318" s="356"/>
      <c r="G7318" s="355">
        <v>4990</v>
      </c>
    </row>
    <row r="7319" spans="1:7" hidden="1" x14ac:dyDescent="0.3">
      <c r="A7319" s="356">
        <v>116658</v>
      </c>
      <c r="B7319" s="356">
        <v>885</v>
      </c>
      <c r="C7319" s="356" t="s">
        <v>469</v>
      </c>
      <c r="D7319" s="356">
        <v>8852015</v>
      </c>
      <c r="E7319" s="356" t="s">
        <v>5645</v>
      </c>
      <c r="F7319" s="356"/>
      <c r="G7319" s="355">
        <v>7432.15</v>
      </c>
    </row>
    <row r="7320" spans="1:7" hidden="1" x14ac:dyDescent="0.3">
      <c r="A7320" s="356">
        <v>116659</v>
      </c>
      <c r="B7320" s="356">
        <v>885</v>
      </c>
      <c r="C7320" s="356" t="s">
        <v>469</v>
      </c>
      <c r="D7320" s="356">
        <v>8852016</v>
      </c>
      <c r="E7320" s="356" t="s">
        <v>5644</v>
      </c>
      <c r="F7320" s="356"/>
      <c r="G7320" s="355">
        <v>9426.5499999999993</v>
      </c>
    </row>
    <row r="7321" spans="1:7" hidden="1" x14ac:dyDescent="0.3">
      <c r="A7321" s="356">
        <v>116660</v>
      </c>
      <c r="B7321" s="356">
        <v>885</v>
      </c>
      <c r="C7321" s="356" t="s">
        <v>469</v>
      </c>
      <c r="D7321" s="356">
        <v>8852017</v>
      </c>
      <c r="E7321" s="356" t="s">
        <v>5643</v>
      </c>
      <c r="F7321" s="356"/>
      <c r="G7321" s="355">
        <v>7386.25</v>
      </c>
    </row>
    <row r="7322" spans="1:7" hidden="1" x14ac:dyDescent="0.3">
      <c r="A7322" s="356">
        <v>116661</v>
      </c>
      <c r="B7322" s="356">
        <v>885</v>
      </c>
      <c r="C7322" s="356" t="s">
        <v>469</v>
      </c>
      <c r="D7322" s="356">
        <v>8852018</v>
      </c>
      <c r="E7322" s="356" t="s">
        <v>5642</v>
      </c>
      <c r="F7322" s="356"/>
      <c r="G7322" s="355">
        <v>5665</v>
      </c>
    </row>
    <row r="7323" spans="1:7" hidden="1" x14ac:dyDescent="0.3">
      <c r="A7323" s="356">
        <v>116662</v>
      </c>
      <c r="B7323" s="356">
        <v>885</v>
      </c>
      <c r="C7323" s="356" t="s">
        <v>469</v>
      </c>
      <c r="D7323" s="356">
        <v>8852019</v>
      </c>
      <c r="E7323" s="356" t="s">
        <v>5641</v>
      </c>
      <c r="F7323" s="356"/>
      <c r="G7323" s="355">
        <v>7684.6</v>
      </c>
    </row>
    <row r="7324" spans="1:7" hidden="1" x14ac:dyDescent="0.3">
      <c r="A7324" s="356">
        <v>116663</v>
      </c>
      <c r="B7324" s="356">
        <v>885</v>
      </c>
      <c r="C7324" s="356" t="s">
        <v>469</v>
      </c>
      <c r="D7324" s="356">
        <v>8852020</v>
      </c>
      <c r="E7324" s="356" t="s">
        <v>5640</v>
      </c>
      <c r="F7324" s="356"/>
      <c r="G7324" s="355">
        <v>7240</v>
      </c>
    </row>
    <row r="7325" spans="1:7" hidden="1" x14ac:dyDescent="0.3">
      <c r="A7325" s="356">
        <v>116665</v>
      </c>
      <c r="B7325" s="356">
        <v>885</v>
      </c>
      <c r="C7325" s="356" t="s">
        <v>469</v>
      </c>
      <c r="D7325" s="356">
        <v>8852022</v>
      </c>
      <c r="E7325" s="356" t="s">
        <v>5639</v>
      </c>
      <c r="F7325" s="356"/>
      <c r="G7325" s="355">
        <v>5710</v>
      </c>
    </row>
    <row r="7326" spans="1:7" hidden="1" x14ac:dyDescent="0.3">
      <c r="A7326" s="356">
        <v>116666</v>
      </c>
      <c r="B7326" s="356">
        <v>884</v>
      </c>
      <c r="C7326" s="356" t="s">
        <v>348</v>
      </c>
      <c r="D7326" s="356">
        <v>8842024</v>
      </c>
      <c r="E7326" s="356" t="s">
        <v>5638</v>
      </c>
      <c r="F7326" s="356"/>
      <c r="G7326" s="355">
        <v>6547</v>
      </c>
    </row>
    <row r="7327" spans="1:7" hidden="1" x14ac:dyDescent="0.3">
      <c r="A7327" s="356">
        <v>116668</v>
      </c>
      <c r="B7327" s="356">
        <v>884</v>
      </c>
      <c r="C7327" s="356" t="s">
        <v>348</v>
      </c>
      <c r="D7327" s="356">
        <v>8842031</v>
      </c>
      <c r="E7327" s="356" t="s">
        <v>5637</v>
      </c>
      <c r="F7327" s="356"/>
      <c r="G7327" s="355">
        <v>5102.5</v>
      </c>
    </row>
    <row r="7328" spans="1:7" hidden="1" x14ac:dyDescent="0.3">
      <c r="A7328" s="356">
        <v>116669</v>
      </c>
      <c r="B7328" s="356">
        <v>885</v>
      </c>
      <c r="C7328" s="356" t="s">
        <v>469</v>
      </c>
      <c r="D7328" s="356">
        <v>8852032</v>
      </c>
      <c r="E7328" s="356" t="s">
        <v>5636</v>
      </c>
      <c r="F7328" s="356"/>
      <c r="G7328" s="355">
        <v>4832.5</v>
      </c>
    </row>
    <row r="7329" spans="1:7" hidden="1" x14ac:dyDescent="0.3">
      <c r="A7329" s="356">
        <v>116670</v>
      </c>
      <c r="B7329" s="356">
        <v>885</v>
      </c>
      <c r="C7329" s="356" t="s">
        <v>469</v>
      </c>
      <c r="D7329" s="356">
        <v>8852034</v>
      </c>
      <c r="E7329" s="356" t="s">
        <v>5635</v>
      </c>
      <c r="F7329" s="356"/>
      <c r="G7329" s="355">
        <v>4798.75</v>
      </c>
    </row>
    <row r="7330" spans="1:7" hidden="1" x14ac:dyDescent="0.3">
      <c r="A7330" s="356">
        <v>116671</v>
      </c>
      <c r="B7330" s="356">
        <v>885</v>
      </c>
      <c r="C7330" s="356" t="s">
        <v>469</v>
      </c>
      <c r="D7330" s="356">
        <v>8852035</v>
      </c>
      <c r="E7330" s="356" t="s">
        <v>5634</v>
      </c>
      <c r="F7330" s="356"/>
      <c r="G7330" s="355">
        <v>6702.25</v>
      </c>
    </row>
    <row r="7331" spans="1:7" hidden="1" x14ac:dyDescent="0.3">
      <c r="A7331" s="356">
        <v>116672</v>
      </c>
      <c r="B7331" s="356">
        <v>885</v>
      </c>
      <c r="C7331" s="356" t="s">
        <v>469</v>
      </c>
      <c r="D7331" s="356">
        <v>8852036</v>
      </c>
      <c r="E7331" s="356" t="s">
        <v>5633</v>
      </c>
      <c r="F7331" s="356"/>
      <c r="G7331" s="355">
        <v>8005</v>
      </c>
    </row>
    <row r="7332" spans="1:7" hidden="1" x14ac:dyDescent="0.3">
      <c r="A7332" s="356">
        <v>116673</v>
      </c>
      <c r="B7332" s="356">
        <v>885</v>
      </c>
      <c r="C7332" s="356" t="s">
        <v>469</v>
      </c>
      <c r="D7332" s="356">
        <v>8852041</v>
      </c>
      <c r="E7332" s="356" t="s">
        <v>5632</v>
      </c>
      <c r="F7332" s="356"/>
      <c r="G7332" s="355">
        <v>7937.5</v>
      </c>
    </row>
    <row r="7333" spans="1:7" hidden="1" x14ac:dyDescent="0.3">
      <c r="A7333" s="356">
        <v>116674</v>
      </c>
      <c r="B7333" s="356">
        <v>884</v>
      </c>
      <c r="C7333" s="356" t="s">
        <v>348</v>
      </c>
      <c r="D7333" s="356">
        <v>8842046</v>
      </c>
      <c r="E7333" s="356" t="s">
        <v>5631</v>
      </c>
      <c r="F7333" s="356"/>
      <c r="G7333" s="355">
        <v>5113.75</v>
      </c>
    </row>
    <row r="7334" spans="1:7" hidden="1" x14ac:dyDescent="0.3">
      <c r="A7334" s="356">
        <v>116675</v>
      </c>
      <c r="B7334" s="356">
        <v>885</v>
      </c>
      <c r="C7334" s="356" t="s">
        <v>469</v>
      </c>
      <c r="D7334" s="356">
        <v>8852047</v>
      </c>
      <c r="E7334" s="356" t="s">
        <v>5630</v>
      </c>
      <c r="F7334" s="356"/>
      <c r="G7334" s="355">
        <v>5338.75</v>
      </c>
    </row>
    <row r="7335" spans="1:7" hidden="1" x14ac:dyDescent="0.3">
      <c r="A7335" s="356">
        <v>116676</v>
      </c>
      <c r="B7335" s="356">
        <v>885</v>
      </c>
      <c r="C7335" s="356" t="s">
        <v>469</v>
      </c>
      <c r="D7335" s="356">
        <v>8855201</v>
      </c>
      <c r="E7335" s="356" t="s">
        <v>5629</v>
      </c>
      <c r="F7335" s="356"/>
      <c r="G7335" s="355">
        <v>4708.75</v>
      </c>
    </row>
    <row r="7336" spans="1:7" hidden="1" x14ac:dyDescent="0.3">
      <c r="A7336" s="356">
        <v>116677</v>
      </c>
      <c r="B7336" s="356">
        <v>884</v>
      </c>
      <c r="C7336" s="356" t="s">
        <v>348</v>
      </c>
      <c r="D7336" s="356">
        <v>8842053</v>
      </c>
      <c r="E7336" s="356" t="s">
        <v>5628</v>
      </c>
      <c r="F7336" s="356"/>
      <c r="G7336" s="355">
        <v>4776.25</v>
      </c>
    </row>
    <row r="7337" spans="1:7" hidden="1" x14ac:dyDescent="0.3">
      <c r="A7337" s="356">
        <v>116678</v>
      </c>
      <c r="B7337" s="356">
        <v>885</v>
      </c>
      <c r="C7337" s="356" t="s">
        <v>469</v>
      </c>
      <c r="D7337" s="356">
        <v>8852055</v>
      </c>
      <c r="E7337" s="356" t="s">
        <v>5627</v>
      </c>
      <c r="F7337" s="356"/>
      <c r="G7337" s="355">
        <v>11110</v>
      </c>
    </row>
    <row r="7338" spans="1:7" hidden="1" x14ac:dyDescent="0.3">
      <c r="A7338" s="356">
        <v>116679</v>
      </c>
      <c r="B7338" s="356">
        <v>884</v>
      </c>
      <c r="C7338" s="356" t="s">
        <v>348</v>
      </c>
      <c r="D7338" s="356">
        <v>8842056</v>
      </c>
      <c r="E7338" s="356" t="s">
        <v>5626</v>
      </c>
      <c r="F7338" s="356"/>
      <c r="G7338" s="355">
        <v>5842.75</v>
      </c>
    </row>
    <row r="7339" spans="1:7" hidden="1" x14ac:dyDescent="0.3">
      <c r="A7339" s="356">
        <v>116680</v>
      </c>
      <c r="B7339" s="356">
        <v>884</v>
      </c>
      <c r="C7339" s="356" t="s">
        <v>348</v>
      </c>
      <c r="D7339" s="356">
        <v>8842057</v>
      </c>
      <c r="E7339" s="356" t="s">
        <v>5625</v>
      </c>
      <c r="F7339" s="356"/>
      <c r="G7339" s="355">
        <v>6823.75</v>
      </c>
    </row>
    <row r="7340" spans="1:7" hidden="1" x14ac:dyDescent="0.3">
      <c r="A7340" s="356">
        <v>116684</v>
      </c>
      <c r="B7340" s="356">
        <v>884</v>
      </c>
      <c r="C7340" s="356" t="s">
        <v>348</v>
      </c>
      <c r="D7340" s="356">
        <v>8842063</v>
      </c>
      <c r="E7340" s="356" t="s">
        <v>5624</v>
      </c>
      <c r="F7340" s="356"/>
      <c r="G7340" s="355">
        <v>10693.3</v>
      </c>
    </row>
    <row r="7341" spans="1:7" hidden="1" x14ac:dyDescent="0.3">
      <c r="A7341" s="356">
        <v>116685</v>
      </c>
      <c r="B7341" s="356">
        <v>884</v>
      </c>
      <c r="C7341" s="356" t="s">
        <v>348</v>
      </c>
      <c r="D7341" s="356">
        <v>8842067</v>
      </c>
      <c r="E7341" s="356" t="s">
        <v>5623</v>
      </c>
      <c r="F7341" s="356"/>
      <c r="G7341" s="355">
        <v>8112.55</v>
      </c>
    </row>
    <row r="7342" spans="1:7" hidden="1" x14ac:dyDescent="0.3">
      <c r="A7342" s="356">
        <v>116686</v>
      </c>
      <c r="B7342" s="356">
        <v>884</v>
      </c>
      <c r="C7342" s="356" t="s">
        <v>348</v>
      </c>
      <c r="D7342" s="356">
        <v>8842071</v>
      </c>
      <c r="E7342" s="356" t="s">
        <v>5622</v>
      </c>
      <c r="F7342" s="356"/>
      <c r="G7342" s="355">
        <v>11121.25</v>
      </c>
    </row>
    <row r="7343" spans="1:7" hidden="1" x14ac:dyDescent="0.3">
      <c r="A7343" s="356">
        <v>116701</v>
      </c>
      <c r="B7343" s="356">
        <v>884</v>
      </c>
      <c r="C7343" s="356" t="s">
        <v>348</v>
      </c>
      <c r="D7343" s="356">
        <v>8842096</v>
      </c>
      <c r="E7343" s="356" t="s">
        <v>5621</v>
      </c>
      <c r="F7343" s="356"/>
      <c r="G7343" s="355">
        <v>6295.9</v>
      </c>
    </row>
    <row r="7344" spans="1:7" hidden="1" x14ac:dyDescent="0.3">
      <c r="A7344" s="356">
        <v>116702</v>
      </c>
      <c r="B7344" s="356">
        <v>884</v>
      </c>
      <c r="C7344" s="356" t="s">
        <v>348</v>
      </c>
      <c r="D7344" s="356">
        <v>8842098</v>
      </c>
      <c r="E7344" s="356" t="s">
        <v>5620</v>
      </c>
      <c r="F7344" s="356"/>
      <c r="G7344" s="355">
        <v>8550.4</v>
      </c>
    </row>
    <row r="7345" spans="1:7" hidden="1" x14ac:dyDescent="0.3">
      <c r="A7345" s="356">
        <v>116705</v>
      </c>
      <c r="B7345" s="356">
        <v>884</v>
      </c>
      <c r="C7345" s="356" t="s">
        <v>348</v>
      </c>
      <c r="D7345" s="356">
        <v>8842101</v>
      </c>
      <c r="E7345" s="356" t="s">
        <v>5619</v>
      </c>
      <c r="F7345" s="356"/>
      <c r="G7345" s="355">
        <v>4787.5</v>
      </c>
    </row>
    <row r="7346" spans="1:7" hidden="1" x14ac:dyDescent="0.3">
      <c r="A7346" s="356">
        <v>116707</v>
      </c>
      <c r="B7346" s="356">
        <v>884</v>
      </c>
      <c r="C7346" s="356" t="s">
        <v>348</v>
      </c>
      <c r="D7346" s="356">
        <v>8842103</v>
      </c>
      <c r="E7346" s="356" t="s">
        <v>5618</v>
      </c>
      <c r="F7346" s="356"/>
      <c r="G7346" s="355">
        <v>4990</v>
      </c>
    </row>
    <row r="7347" spans="1:7" hidden="1" x14ac:dyDescent="0.3">
      <c r="A7347" s="356">
        <v>116708</v>
      </c>
      <c r="B7347" s="356">
        <v>884</v>
      </c>
      <c r="C7347" s="356" t="s">
        <v>348</v>
      </c>
      <c r="D7347" s="356">
        <v>8842104</v>
      </c>
      <c r="E7347" s="356" t="s">
        <v>5617</v>
      </c>
      <c r="F7347" s="356"/>
      <c r="G7347" s="355">
        <v>6250</v>
      </c>
    </row>
    <row r="7348" spans="1:7" hidden="1" x14ac:dyDescent="0.3">
      <c r="A7348" s="356">
        <v>116714</v>
      </c>
      <c r="B7348" s="356">
        <v>884</v>
      </c>
      <c r="C7348" s="356" t="s">
        <v>348</v>
      </c>
      <c r="D7348" s="356">
        <v>8842116</v>
      </c>
      <c r="E7348" s="356" t="s">
        <v>5616</v>
      </c>
      <c r="F7348" s="356"/>
      <c r="G7348" s="355">
        <v>4652.5</v>
      </c>
    </row>
    <row r="7349" spans="1:7" hidden="1" x14ac:dyDescent="0.3">
      <c r="A7349" s="356">
        <v>116715</v>
      </c>
      <c r="B7349" s="356">
        <v>885</v>
      </c>
      <c r="C7349" s="356" t="s">
        <v>469</v>
      </c>
      <c r="D7349" s="356">
        <v>8852118</v>
      </c>
      <c r="E7349" s="356" t="s">
        <v>5615</v>
      </c>
      <c r="F7349" s="356"/>
      <c r="G7349" s="355">
        <v>4472.5</v>
      </c>
    </row>
    <row r="7350" spans="1:7" hidden="1" x14ac:dyDescent="0.3">
      <c r="A7350" s="356">
        <v>116716</v>
      </c>
      <c r="B7350" s="356">
        <v>885</v>
      </c>
      <c r="C7350" s="356" t="s">
        <v>469</v>
      </c>
      <c r="D7350" s="356">
        <v>8852119</v>
      </c>
      <c r="E7350" s="356" t="s">
        <v>5614</v>
      </c>
      <c r="F7350" s="356"/>
      <c r="G7350" s="355">
        <v>6060.55</v>
      </c>
    </row>
    <row r="7351" spans="1:7" hidden="1" x14ac:dyDescent="0.3">
      <c r="A7351" s="356">
        <v>116718</v>
      </c>
      <c r="B7351" s="356">
        <v>884</v>
      </c>
      <c r="C7351" s="356" t="s">
        <v>348</v>
      </c>
      <c r="D7351" s="356">
        <v>8842122</v>
      </c>
      <c r="E7351" s="356" t="s">
        <v>5613</v>
      </c>
      <c r="F7351" s="356"/>
      <c r="G7351" s="355">
        <v>5361.25</v>
      </c>
    </row>
    <row r="7352" spans="1:7" hidden="1" x14ac:dyDescent="0.3">
      <c r="A7352" s="356">
        <v>116721</v>
      </c>
      <c r="B7352" s="356">
        <v>885</v>
      </c>
      <c r="C7352" s="356" t="s">
        <v>469</v>
      </c>
      <c r="D7352" s="356">
        <v>8852128</v>
      </c>
      <c r="E7352" s="356" t="s">
        <v>5612</v>
      </c>
      <c r="F7352" s="356"/>
      <c r="G7352" s="355">
        <v>7456.9</v>
      </c>
    </row>
    <row r="7353" spans="1:7" hidden="1" x14ac:dyDescent="0.3">
      <c r="A7353" s="356">
        <v>116729</v>
      </c>
      <c r="B7353" s="356">
        <v>885</v>
      </c>
      <c r="C7353" s="356" t="s">
        <v>469</v>
      </c>
      <c r="D7353" s="356">
        <v>8852136</v>
      </c>
      <c r="E7353" s="356" t="s">
        <v>5611</v>
      </c>
      <c r="F7353" s="356"/>
      <c r="G7353" s="355">
        <v>7318.75</v>
      </c>
    </row>
    <row r="7354" spans="1:7" hidden="1" x14ac:dyDescent="0.3">
      <c r="A7354" s="356">
        <v>116730</v>
      </c>
      <c r="B7354" s="356">
        <v>885</v>
      </c>
      <c r="C7354" s="356" t="s">
        <v>469</v>
      </c>
      <c r="D7354" s="356">
        <v>8852137</v>
      </c>
      <c r="E7354" s="356" t="s">
        <v>5610</v>
      </c>
      <c r="F7354" s="356"/>
      <c r="G7354" s="355">
        <v>7487.5</v>
      </c>
    </row>
    <row r="7355" spans="1:7" hidden="1" x14ac:dyDescent="0.3">
      <c r="A7355" s="356">
        <v>116731</v>
      </c>
      <c r="B7355" s="356">
        <v>884</v>
      </c>
      <c r="C7355" s="356" t="s">
        <v>348</v>
      </c>
      <c r="D7355" s="356">
        <v>8842138</v>
      </c>
      <c r="E7355" s="356" t="s">
        <v>5609</v>
      </c>
      <c r="F7355" s="356"/>
      <c r="G7355" s="355">
        <v>8221.9</v>
      </c>
    </row>
    <row r="7356" spans="1:7" hidden="1" x14ac:dyDescent="0.3">
      <c r="A7356" s="356">
        <v>116733</v>
      </c>
      <c r="B7356" s="356">
        <v>885</v>
      </c>
      <c r="C7356" s="356" t="s">
        <v>469</v>
      </c>
      <c r="D7356" s="356">
        <v>8852141</v>
      </c>
      <c r="E7356" s="356" t="s">
        <v>5608</v>
      </c>
      <c r="F7356" s="356"/>
      <c r="G7356" s="355">
        <v>6291.4</v>
      </c>
    </row>
    <row r="7357" spans="1:7" hidden="1" x14ac:dyDescent="0.3">
      <c r="A7357" s="356">
        <v>116734</v>
      </c>
      <c r="B7357" s="356">
        <v>884</v>
      </c>
      <c r="C7357" s="356" t="s">
        <v>348</v>
      </c>
      <c r="D7357" s="356">
        <v>8842146</v>
      </c>
      <c r="E7357" s="356" t="s">
        <v>5607</v>
      </c>
      <c r="F7357" s="356"/>
      <c r="G7357" s="355">
        <v>5023.75</v>
      </c>
    </row>
    <row r="7358" spans="1:7" hidden="1" x14ac:dyDescent="0.3">
      <c r="A7358" s="356">
        <v>116735</v>
      </c>
      <c r="B7358" s="356">
        <v>885</v>
      </c>
      <c r="C7358" s="356" t="s">
        <v>469</v>
      </c>
      <c r="D7358" s="356">
        <v>8852147</v>
      </c>
      <c r="E7358" s="356" t="s">
        <v>5606</v>
      </c>
      <c r="F7358" s="356"/>
      <c r="G7358" s="355">
        <v>5653.75</v>
      </c>
    </row>
    <row r="7359" spans="1:7" hidden="1" x14ac:dyDescent="0.3">
      <c r="A7359" s="356">
        <v>116736</v>
      </c>
      <c r="B7359" s="356">
        <v>884</v>
      </c>
      <c r="C7359" s="356" t="s">
        <v>348</v>
      </c>
      <c r="D7359" s="356">
        <v>8842148</v>
      </c>
      <c r="E7359" s="356" t="s">
        <v>5605</v>
      </c>
      <c r="F7359" s="356"/>
      <c r="G7359" s="355">
        <v>5012.5</v>
      </c>
    </row>
    <row r="7360" spans="1:7" hidden="1" x14ac:dyDescent="0.3">
      <c r="A7360" s="356">
        <v>116743</v>
      </c>
      <c r="B7360" s="356">
        <v>884</v>
      </c>
      <c r="C7360" s="356" t="s">
        <v>348</v>
      </c>
      <c r="D7360" s="356">
        <v>8842155</v>
      </c>
      <c r="E7360" s="356" t="s">
        <v>5604</v>
      </c>
      <c r="F7360" s="356"/>
      <c r="G7360" s="355">
        <v>6362.5</v>
      </c>
    </row>
    <row r="7361" spans="1:7" hidden="1" x14ac:dyDescent="0.3">
      <c r="A7361" s="356">
        <v>116745</v>
      </c>
      <c r="B7361" s="356">
        <v>884</v>
      </c>
      <c r="C7361" s="356" t="s">
        <v>348</v>
      </c>
      <c r="D7361" s="356">
        <v>8842157</v>
      </c>
      <c r="E7361" s="356" t="s">
        <v>5603</v>
      </c>
      <c r="F7361" s="356"/>
      <c r="G7361" s="355">
        <v>4798.75</v>
      </c>
    </row>
    <row r="7362" spans="1:7" hidden="1" x14ac:dyDescent="0.3">
      <c r="A7362" s="356">
        <v>116746</v>
      </c>
      <c r="B7362" s="356">
        <v>884</v>
      </c>
      <c r="C7362" s="356" t="s">
        <v>348</v>
      </c>
      <c r="D7362" s="356">
        <v>8842158</v>
      </c>
      <c r="E7362" s="356" t="s">
        <v>5602</v>
      </c>
      <c r="F7362" s="356"/>
      <c r="G7362" s="355">
        <v>6030.4</v>
      </c>
    </row>
    <row r="7363" spans="1:7" hidden="1" x14ac:dyDescent="0.3">
      <c r="A7363" s="356">
        <v>116748</v>
      </c>
      <c r="B7363" s="356">
        <v>884</v>
      </c>
      <c r="C7363" s="356" t="s">
        <v>348</v>
      </c>
      <c r="D7363" s="356">
        <v>8842160</v>
      </c>
      <c r="E7363" s="356" t="s">
        <v>5601</v>
      </c>
      <c r="F7363" s="356"/>
      <c r="G7363" s="355">
        <v>4834.75</v>
      </c>
    </row>
    <row r="7364" spans="1:7" hidden="1" x14ac:dyDescent="0.3">
      <c r="A7364" s="356">
        <v>116749</v>
      </c>
      <c r="B7364" s="356">
        <v>885</v>
      </c>
      <c r="C7364" s="356" t="s">
        <v>469</v>
      </c>
      <c r="D7364" s="356">
        <v>8852161</v>
      </c>
      <c r="E7364" s="356" t="s">
        <v>5600</v>
      </c>
      <c r="F7364" s="356"/>
      <c r="G7364" s="355">
        <v>10975</v>
      </c>
    </row>
    <row r="7365" spans="1:7" hidden="1" x14ac:dyDescent="0.3">
      <c r="A7365" s="356">
        <v>116755</v>
      </c>
      <c r="B7365" s="356">
        <v>885</v>
      </c>
      <c r="C7365" s="356" t="s">
        <v>469</v>
      </c>
      <c r="D7365" s="356">
        <v>8852173</v>
      </c>
      <c r="E7365" s="356" t="s">
        <v>5599</v>
      </c>
      <c r="F7365" s="356"/>
      <c r="G7365" s="355">
        <v>8612.5</v>
      </c>
    </row>
    <row r="7366" spans="1:7" hidden="1" x14ac:dyDescent="0.3">
      <c r="A7366" s="356">
        <v>116763</v>
      </c>
      <c r="B7366" s="356">
        <v>885</v>
      </c>
      <c r="C7366" s="356" t="s">
        <v>469</v>
      </c>
      <c r="D7366" s="356">
        <v>8852188</v>
      </c>
      <c r="E7366" s="356" t="s">
        <v>5598</v>
      </c>
      <c r="F7366" s="356"/>
      <c r="G7366" s="355">
        <v>7434.85</v>
      </c>
    </row>
    <row r="7367" spans="1:7" hidden="1" x14ac:dyDescent="0.3">
      <c r="A7367" s="356">
        <v>116765</v>
      </c>
      <c r="B7367" s="356">
        <v>885</v>
      </c>
      <c r="C7367" s="356" t="s">
        <v>469</v>
      </c>
      <c r="D7367" s="356">
        <v>8852192</v>
      </c>
      <c r="E7367" s="356" t="s">
        <v>5597</v>
      </c>
      <c r="F7367" s="356"/>
      <c r="G7367" s="355">
        <v>6675.25</v>
      </c>
    </row>
    <row r="7368" spans="1:7" hidden="1" x14ac:dyDescent="0.3">
      <c r="A7368" s="356">
        <v>116768</v>
      </c>
      <c r="B7368" s="356">
        <v>885</v>
      </c>
      <c r="C7368" s="356" t="s">
        <v>469</v>
      </c>
      <c r="D7368" s="356">
        <v>8852197</v>
      </c>
      <c r="E7368" s="356" t="s">
        <v>5596</v>
      </c>
      <c r="F7368" s="356"/>
      <c r="G7368" s="355">
        <v>6617.42</v>
      </c>
    </row>
    <row r="7369" spans="1:7" hidden="1" x14ac:dyDescent="0.3">
      <c r="A7369" s="356">
        <v>116769</v>
      </c>
      <c r="B7369" s="356">
        <v>885</v>
      </c>
      <c r="C7369" s="356" t="s">
        <v>469</v>
      </c>
      <c r="D7369" s="356">
        <v>8852200</v>
      </c>
      <c r="E7369" s="356" t="s">
        <v>5595</v>
      </c>
      <c r="F7369" s="356"/>
      <c r="G7369" s="355">
        <v>10795</v>
      </c>
    </row>
    <row r="7370" spans="1:7" hidden="1" x14ac:dyDescent="0.3">
      <c r="A7370" s="356">
        <v>116773</v>
      </c>
      <c r="B7370" s="356">
        <v>885</v>
      </c>
      <c r="C7370" s="356" t="s">
        <v>469</v>
      </c>
      <c r="D7370" s="356">
        <v>8852901</v>
      </c>
      <c r="E7370" s="356" t="s">
        <v>5594</v>
      </c>
      <c r="F7370" s="356"/>
      <c r="G7370" s="355">
        <v>8880.7000000000007</v>
      </c>
    </row>
    <row r="7371" spans="1:7" hidden="1" x14ac:dyDescent="0.3">
      <c r="A7371" s="356">
        <v>116774</v>
      </c>
      <c r="B7371" s="356">
        <v>885</v>
      </c>
      <c r="C7371" s="356" t="s">
        <v>469</v>
      </c>
      <c r="D7371" s="356">
        <v>8852906</v>
      </c>
      <c r="E7371" s="356" t="s">
        <v>5593</v>
      </c>
      <c r="F7371" s="356"/>
      <c r="G7371" s="355">
        <v>6655</v>
      </c>
    </row>
    <row r="7372" spans="1:7" hidden="1" x14ac:dyDescent="0.3">
      <c r="A7372" s="356">
        <v>116776</v>
      </c>
      <c r="B7372" s="356">
        <v>885</v>
      </c>
      <c r="C7372" s="356" t="s">
        <v>469</v>
      </c>
      <c r="D7372" s="356">
        <v>8852914</v>
      </c>
      <c r="E7372" s="356" t="s">
        <v>5592</v>
      </c>
      <c r="F7372" s="356"/>
      <c r="G7372" s="355">
        <v>5800</v>
      </c>
    </row>
    <row r="7373" spans="1:7" hidden="1" x14ac:dyDescent="0.3">
      <c r="A7373" s="356">
        <v>116778</v>
      </c>
      <c r="B7373" s="356">
        <v>885</v>
      </c>
      <c r="C7373" s="356" t="s">
        <v>469</v>
      </c>
      <c r="D7373" s="356">
        <v>8852916</v>
      </c>
      <c r="E7373" s="356" t="s">
        <v>5591</v>
      </c>
      <c r="F7373" s="356"/>
      <c r="G7373" s="355">
        <v>9214.3799999999992</v>
      </c>
    </row>
    <row r="7374" spans="1:7" hidden="1" x14ac:dyDescent="0.3">
      <c r="A7374" s="356">
        <v>116779</v>
      </c>
      <c r="B7374" s="356">
        <v>885</v>
      </c>
      <c r="C7374" s="356" t="s">
        <v>469</v>
      </c>
      <c r="D7374" s="356">
        <v>8852917</v>
      </c>
      <c r="E7374" s="356" t="s">
        <v>5590</v>
      </c>
      <c r="F7374" s="356"/>
      <c r="G7374" s="355">
        <v>9608.1200000000008</v>
      </c>
    </row>
    <row r="7375" spans="1:7" hidden="1" x14ac:dyDescent="0.3">
      <c r="A7375" s="356">
        <v>116780</v>
      </c>
      <c r="B7375" s="356">
        <v>885</v>
      </c>
      <c r="C7375" s="356" t="s">
        <v>469</v>
      </c>
      <c r="D7375" s="356">
        <v>8853000</v>
      </c>
      <c r="E7375" s="356" t="s">
        <v>5589</v>
      </c>
      <c r="F7375" s="356"/>
      <c r="G7375" s="355">
        <v>5125</v>
      </c>
    </row>
    <row r="7376" spans="1:7" hidden="1" x14ac:dyDescent="0.3">
      <c r="A7376" s="356">
        <v>116781</v>
      </c>
      <c r="B7376" s="356">
        <v>885</v>
      </c>
      <c r="C7376" s="356" t="s">
        <v>469</v>
      </c>
      <c r="D7376" s="356">
        <v>8853001</v>
      </c>
      <c r="E7376" s="356" t="s">
        <v>5588</v>
      </c>
      <c r="F7376" s="356"/>
      <c r="G7376" s="355">
        <v>5057.5</v>
      </c>
    </row>
    <row r="7377" spans="1:7" hidden="1" x14ac:dyDescent="0.3">
      <c r="A7377" s="356">
        <v>116782</v>
      </c>
      <c r="B7377" s="356">
        <v>885</v>
      </c>
      <c r="C7377" s="356" t="s">
        <v>469</v>
      </c>
      <c r="D7377" s="356">
        <v>8853002</v>
      </c>
      <c r="E7377" s="356" t="s">
        <v>5587</v>
      </c>
      <c r="F7377" s="356"/>
      <c r="G7377" s="355">
        <v>5957.5</v>
      </c>
    </row>
    <row r="7378" spans="1:7" hidden="1" x14ac:dyDescent="0.3">
      <c r="A7378" s="356">
        <v>116784</v>
      </c>
      <c r="B7378" s="356">
        <v>885</v>
      </c>
      <c r="C7378" s="356" t="s">
        <v>469</v>
      </c>
      <c r="D7378" s="356">
        <v>8853005</v>
      </c>
      <c r="E7378" s="356" t="s">
        <v>5586</v>
      </c>
      <c r="F7378" s="356"/>
      <c r="G7378" s="355">
        <v>5833.75</v>
      </c>
    </row>
    <row r="7379" spans="1:7" hidden="1" x14ac:dyDescent="0.3">
      <c r="A7379" s="356">
        <v>116785</v>
      </c>
      <c r="B7379" s="356">
        <v>884</v>
      </c>
      <c r="C7379" s="356" t="s">
        <v>348</v>
      </c>
      <c r="D7379" s="356">
        <v>8843006</v>
      </c>
      <c r="E7379" s="356" t="s">
        <v>5585</v>
      </c>
      <c r="F7379" s="356"/>
      <c r="G7379" s="355">
        <v>5631.25</v>
      </c>
    </row>
    <row r="7380" spans="1:7" hidden="1" x14ac:dyDescent="0.3">
      <c r="A7380" s="356">
        <v>116792</v>
      </c>
      <c r="B7380" s="356">
        <v>885</v>
      </c>
      <c r="C7380" s="356" t="s">
        <v>469</v>
      </c>
      <c r="D7380" s="356">
        <v>8853018</v>
      </c>
      <c r="E7380" s="356" t="s">
        <v>5584</v>
      </c>
      <c r="F7380" s="356"/>
      <c r="G7380" s="355">
        <v>4877.5</v>
      </c>
    </row>
    <row r="7381" spans="1:7" hidden="1" x14ac:dyDescent="0.3">
      <c r="A7381" s="356">
        <v>116793</v>
      </c>
      <c r="B7381" s="356">
        <v>885</v>
      </c>
      <c r="C7381" s="356" t="s">
        <v>469</v>
      </c>
      <c r="D7381" s="356">
        <v>8853019</v>
      </c>
      <c r="E7381" s="356" t="s">
        <v>5583</v>
      </c>
      <c r="F7381" s="356"/>
      <c r="G7381" s="355">
        <v>6340</v>
      </c>
    </row>
    <row r="7382" spans="1:7" hidden="1" x14ac:dyDescent="0.3">
      <c r="A7382" s="356">
        <v>116794</v>
      </c>
      <c r="B7382" s="356">
        <v>885</v>
      </c>
      <c r="C7382" s="356" t="s">
        <v>469</v>
      </c>
      <c r="D7382" s="356">
        <v>8853020</v>
      </c>
      <c r="E7382" s="356" t="s">
        <v>5582</v>
      </c>
      <c r="F7382" s="356"/>
      <c r="G7382" s="355">
        <v>4450</v>
      </c>
    </row>
    <row r="7383" spans="1:7" hidden="1" x14ac:dyDescent="0.3">
      <c r="A7383" s="356">
        <v>116795</v>
      </c>
      <c r="B7383" s="356">
        <v>884</v>
      </c>
      <c r="C7383" s="356" t="s">
        <v>348</v>
      </c>
      <c r="D7383" s="356">
        <v>8843021</v>
      </c>
      <c r="E7383" s="356" t="s">
        <v>5581</v>
      </c>
      <c r="F7383" s="356"/>
      <c r="G7383" s="355">
        <v>5102.5</v>
      </c>
    </row>
    <row r="7384" spans="1:7" hidden="1" x14ac:dyDescent="0.3">
      <c r="A7384" s="356">
        <v>116796</v>
      </c>
      <c r="B7384" s="356">
        <v>885</v>
      </c>
      <c r="C7384" s="356" t="s">
        <v>469</v>
      </c>
      <c r="D7384" s="356">
        <v>8853022</v>
      </c>
      <c r="E7384" s="356" t="s">
        <v>5580</v>
      </c>
      <c r="F7384" s="356"/>
      <c r="G7384" s="355">
        <v>5203.75</v>
      </c>
    </row>
    <row r="7385" spans="1:7" hidden="1" x14ac:dyDescent="0.3">
      <c r="A7385" s="356">
        <v>116797</v>
      </c>
      <c r="B7385" s="356">
        <v>884</v>
      </c>
      <c r="C7385" s="356" t="s">
        <v>348</v>
      </c>
      <c r="D7385" s="356">
        <v>8843023</v>
      </c>
      <c r="E7385" s="356" t="s">
        <v>5579</v>
      </c>
      <c r="F7385" s="356"/>
      <c r="G7385" s="355">
        <v>6013.75</v>
      </c>
    </row>
    <row r="7386" spans="1:7" hidden="1" x14ac:dyDescent="0.3">
      <c r="A7386" s="356">
        <v>116799</v>
      </c>
      <c r="B7386" s="356">
        <v>884</v>
      </c>
      <c r="C7386" s="356" t="s">
        <v>348</v>
      </c>
      <c r="D7386" s="356">
        <v>8843026</v>
      </c>
      <c r="E7386" s="356" t="s">
        <v>123</v>
      </c>
      <c r="F7386" s="356"/>
      <c r="G7386" s="355">
        <v>5912.5</v>
      </c>
    </row>
    <row r="7387" spans="1:7" hidden="1" x14ac:dyDescent="0.3">
      <c r="A7387" s="356">
        <v>116800</v>
      </c>
      <c r="B7387" s="356">
        <v>885</v>
      </c>
      <c r="C7387" s="356" t="s">
        <v>469</v>
      </c>
      <c r="D7387" s="356">
        <v>8853027</v>
      </c>
      <c r="E7387" s="356" t="s">
        <v>5578</v>
      </c>
      <c r="F7387" s="356"/>
      <c r="G7387" s="355">
        <v>5102.5</v>
      </c>
    </row>
    <row r="7388" spans="1:7" hidden="1" x14ac:dyDescent="0.3">
      <c r="A7388" s="356">
        <v>116802</v>
      </c>
      <c r="B7388" s="356">
        <v>885</v>
      </c>
      <c r="C7388" s="356" t="s">
        <v>469</v>
      </c>
      <c r="D7388" s="356">
        <v>8853029</v>
      </c>
      <c r="E7388" s="356" t="s">
        <v>5577</v>
      </c>
      <c r="F7388" s="356"/>
      <c r="G7388" s="355">
        <v>4517.5</v>
      </c>
    </row>
    <row r="7389" spans="1:7" hidden="1" x14ac:dyDescent="0.3">
      <c r="A7389" s="356">
        <v>116804</v>
      </c>
      <c r="B7389" s="356">
        <v>884</v>
      </c>
      <c r="C7389" s="356" t="s">
        <v>348</v>
      </c>
      <c r="D7389" s="356">
        <v>8843035</v>
      </c>
      <c r="E7389" s="356" t="s">
        <v>5576</v>
      </c>
      <c r="F7389" s="356"/>
      <c r="G7389" s="355">
        <v>4978.75</v>
      </c>
    </row>
    <row r="7390" spans="1:7" hidden="1" x14ac:dyDescent="0.3">
      <c r="A7390" s="356">
        <v>116806</v>
      </c>
      <c r="B7390" s="356">
        <v>885</v>
      </c>
      <c r="C7390" s="356" t="s">
        <v>469</v>
      </c>
      <c r="D7390" s="356">
        <v>8853038</v>
      </c>
      <c r="E7390" s="356" t="s">
        <v>5575</v>
      </c>
      <c r="F7390" s="356"/>
      <c r="G7390" s="355">
        <v>4933.75</v>
      </c>
    </row>
    <row r="7391" spans="1:7" hidden="1" x14ac:dyDescent="0.3">
      <c r="A7391" s="356">
        <v>116807</v>
      </c>
      <c r="B7391" s="356">
        <v>885</v>
      </c>
      <c r="C7391" s="356" t="s">
        <v>469</v>
      </c>
      <c r="D7391" s="356">
        <v>8853039</v>
      </c>
      <c r="E7391" s="356" t="s">
        <v>5574</v>
      </c>
      <c r="F7391" s="356"/>
      <c r="G7391" s="355">
        <v>5192.5</v>
      </c>
    </row>
    <row r="7392" spans="1:7" hidden="1" x14ac:dyDescent="0.3">
      <c r="A7392" s="356">
        <v>116808</v>
      </c>
      <c r="B7392" s="356">
        <v>885</v>
      </c>
      <c r="C7392" s="356" t="s">
        <v>469</v>
      </c>
      <c r="D7392" s="356">
        <v>8853040</v>
      </c>
      <c r="E7392" s="356" t="s">
        <v>5573</v>
      </c>
      <c r="F7392" s="356"/>
      <c r="G7392" s="355">
        <v>4528.75</v>
      </c>
    </row>
    <row r="7393" spans="1:7" hidden="1" x14ac:dyDescent="0.3">
      <c r="A7393" s="356">
        <v>116810</v>
      </c>
      <c r="B7393" s="356">
        <v>885</v>
      </c>
      <c r="C7393" s="356" t="s">
        <v>469</v>
      </c>
      <c r="D7393" s="356">
        <v>8853042</v>
      </c>
      <c r="E7393" s="356" t="s">
        <v>5572</v>
      </c>
      <c r="F7393" s="356"/>
      <c r="G7393" s="355">
        <v>7870</v>
      </c>
    </row>
    <row r="7394" spans="1:7" hidden="1" x14ac:dyDescent="0.3">
      <c r="A7394" s="356">
        <v>116811</v>
      </c>
      <c r="B7394" s="356">
        <v>885</v>
      </c>
      <c r="C7394" s="356" t="s">
        <v>469</v>
      </c>
      <c r="D7394" s="356">
        <v>8853043</v>
      </c>
      <c r="E7394" s="356" t="s">
        <v>5571</v>
      </c>
      <c r="F7394" s="356"/>
      <c r="G7394" s="355">
        <v>7161.25</v>
      </c>
    </row>
    <row r="7395" spans="1:7" hidden="1" x14ac:dyDescent="0.3">
      <c r="A7395" s="356">
        <v>116813</v>
      </c>
      <c r="B7395" s="356">
        <v>884</v>
      </c>
      <c r="C7395" s="356" t="s">
        <v>348</v>
      </c>
      <c r="D7395" s="356">
        <v>8843046</v>
      </c>
      <c r="E7395" s="356" t="s">
        <v>5570</v>
      </c>
      <c r="F7395" s="356"/>
      <c r="G7395" s="355">
        <v>5383.75</v>
      </c>
    </row>
    <row r="7396" spans="1:7" hidden="1" x14ac:dyDescent="0.3">
      <c r="A7396" s="356">
        <v>116814</v>
      </c>
      <c r="B7396" s="356">
        <v>884</v>
      </c>
      <c r="C7396" s="356" t="s">
        <v>348</v>
      </c>
      <c r="D7396" s="356">
        <v>8843047</v>
      </c>
      <c r="E7396" s="356" t="s">
        <v>5569</v>
      </c>
      <c r="F7396" s="356"/>
      <c r="G7396" s="355">
        <v>6261.25</v>
      </c>
    </row>
    <row r="7397" spans="1:7" hidden="1" x14ac:dyDescent="0.3">
      <c r="A7397" s="356">
        <v>116815</v>
      </c>
      <c r="B7397" s="356">
        <v>885</v>
      </c>
      <c r="C7397" s="356" t="s">
        <v>469</v>
      </c>
      <c r="D7397" s="356">
        <v>8853048</v>
      </c>
      <c r="E7397" s="356" t="s">
        <v>5568</v>
      </c>
      <c r="F7397" s="356"/>
      <c r="G7397" s="355">
        <v>5125</v>
      </c>
    </row>
    <row r="7398" spans="1:7" hidden="1" x14ac:dyDescent="0.3">
      <c r="A7398" s="356">
        <v>116816</v>
      </c>
      <c r="B7398" s="356">
        <v>885</v>
      </c>
      <c r="C7398" s="356" t="s">
        <v>469</v>
      </c>
      <c r="D7398" s="356">
        <v>8853049</v>
      </c>
      <c r="E7398" s="356" t="s">
        <v>5567</v>
      </c>
      <c r="F7398" s="356"/>
      <c r="G7398" s="355">
        <v>5293.75</v>
      </c>
    </row>
    <row r="7399" spans="1:7" hidden="1" x14ac:dyDescent="0.3">
      <c r="A7399" s="356">
        <v>116819</v>
      </c>
      <c r="B7399" s="356">
        <v>885</v>
      </c>
      <c r="C7399" s="356" t="s">
        <v>469</v>
      </c>
      <c r="D7399" s="356">
        <v>8853053</v>
      </c>
      <c r="E7399" s="356" t="s">
        <v>5566</v>
      </c>
      <c r="F7399" s="356"/>
      <c r="G7399" s="355">
        <v>5901.25</v>
      </c>
    </row>
    <row r="7400" spans="1:7" hidden="1" x14ac:dyDescent="0.3">
      <c r="A7400" s="356">
        <v>116821</v>
      </c>
      <c r="B7400" s="356">
        <v>885</v>
      </c>
      <c r="C7400" s="356" t="s">
        <v>469</v>
      </c>
      <c r="D7400" s="356">
        <v>8853056</v>
      </c>
      <c r="E7400" s="356" t="s">
        <v>5565</v>
      </c>
      <c r="F7400" s="356"/>
      <c r="G7400" s="355">
        <v>4661.05</v>
      </c>
    </row>
    <row r="7401" spans="1:7" hidden="1" x14ac:dyDescent="0.3">
      <c r="A7401" s="356">
        <v>116822</v>
      </c>
      <c r="B7401" s="356">
        <v>885</v>
      </c>
      <c r="C7401" s="356" t="s">
        <v>469</v>
      </c>
      <c r="D7401" s="356">
        <v>8853057</v>
      </c>
      <c r="E7401" s="356" t="s">
        <v>5564</v>
      </c>
      <c r="F7401" s="356"/>
      <c r="G7401" s="355">
        <v>5023.75</v>
      </c>
    </row>
    <row r="7402" spans="1:7" hidden="1" x14ac:dyDescent="0.3">
      <c r="A7402" s="356">
        <v>116828</v>
      </c>
      <c r="B7402" s="356">
        <v>884</v>
      </c>
      <c r="C7402" s="356" t="s">
        <v>348</v>
      </c>
      <c r="D7402" s="356">
        <v>8843071</v>
      </c>
      <c r="E7402" s="356" t="s">
        <v>5563</v>
      </c>
      <c r="F7402" s="356"/>
      <c r="G7402" s="355">
        <v>5113.75</v>
      </c>
    </row>
    <row r="7403" spans="1:7" hidden="1" x14ac:dyDescent="0.3">
      <c r="A7403" s="356">
        <v>116830</v>
      </c>
      <c r="B7403" s="356">
        <v>885</v>
      </c>
      <c r="C7403" s="356" t="s">
        <v>469</v>
      </c>
      <c r="D7403" s="356">
        <v>8853074</v>
      </c>
      <c r="E7403" s="356" t="s">
        <v>5562</v>
      </c>
      <c r="F7403" s="356"/>
      <c r="G7403" s="355">
        <v>5575</v>
      </c>
    </row>
    <row r="7404" spans="1:7" hidden="1" x14ac:dyDescent="0.3">
      <c r="A7404" s="356">
        <v>116833</v>
      </c>
      <c r="B7404" s="356">
        <v>884</v>
      </c>
      <c r="C7404" s="356" t="s">
        <v>348</v>
      </c>
      <c r="D7404" s="356">
        <v>8843079</v>
      </c>
      <c r="E7404" s="356" t="s">
        <v>5561</v>
      </c>
      <c r="F7404" s="356"/>
      <c r="G7404" s="355">
        <v>6103.75</v>
      </c>
    </row>
    <row r="7405" spans="1:7" hidden="1" x14ac:dyDescent="0.3">
      <c r="A7405" s="356">
        <v>116836</v>
      </c>
      <c r="B7405" s="356">
        <v>884</v>
      </c>
      <c r="C7405" s="356" t="s">
        <v>348</v>
      </c>
      <c r="D7405" s="356">
        <v>8843083</v>
      </c>
      <c r="E7405" s="356" t="s">
        <v>5560</v>
      </c>
      <c r="F7405" s="356"/>
      <c r="G7405" s="355">
        <v>5878.75</v>
      </c>
    </row>
    <row r="7406" spans="1:7" hidden="1" x14ac:dyDescent="0.3">
      <c r="A7406" s="356">
        <v>116837</v>
      </c>
      <c r="B7406" s="356">
        <v>885</v>
      </c>
      <c r="C7406" s="356" t="s">
        <v>469</v>
      </c>
      <c r="D7406" s="356">
        <v>8853084</v>
      </c>
      <c r="E7406" s="356" t="s">
        <v>5559</v>
      </c>
      <c r="F7406" s="356"/>
      <c r="G7406" s="355">
        <v>4742.5</v>
      </c>
    </row>
    <row r="7407" spans="1:7" hidden="1" x14ac:dyDescent="0.3">
      <c r="A7407" s="356">
        <v>116838</v>
      </c>
      <c r="B7407" s="356">
        <v>885</v>
      </c>
      <c r="C7407" s="356" t="s">
        <v>469</v>
      </c>
      <c r="D7407" s="356">
        <v>8853085</v>
      </c>
      <c r="E7407" s="356" t="s">
        <v>5558</v>
      </c>
      <c r="F7407" s="356"/>
      <c r="G7407" s="355">
        <v>4499.5</v>
      </c>
    </row>
    <row r="7408" spans="1:7" hidden="1" x14ac:dyDescent="0.3">
      <c r="A7408" s="356">
        <v>116842</v>
      </c>
      <c r="B7408" s="356">
        <v>885</v>
      </c>
      <c r="C7408" s="356" t="s">
        <v>469</v>
      </c>
      <c r="D7408" s="356">
        <v>8853091</v>
      </c>
      <c r="E7408" s="356" t="s">
        <v>5557</v>
      </c>
      <c r="F7408" s="356"/>
      <c r="G7408" s="355">
        <v>5248.75</v>
      </c>
    </row>
    <row r="7409" spans="1:7" hidden="1" x14ac:dyDescent="0.3">
      <c r="A7409" s="356">
        <v>116844</v>
      </c>
      <c r="B7409" s="356">
        <v>885</v>
      </c>
      <c r="C7409" s="356" t="s">
        <v>469</v>
      </c>
      <c r="D7409" s="356">
        <v>8853093</v>
      </c>
      <c r="E7409" s="356" t="s">
        <v>5556</v>
      </c>
      <c r="F7409" s="356"/>
      <c r="G7409" s="355">
        <v>5631.25</v>
      </c>
    </row>
    <row r="7410" spans="1:7" hidden="1" x14ac:dyDescent="0.3">
      <c r="A7410" s="356">
        <v>116846</v>
      </c>
      <c r="B7410" s="356">
        <v>885</v>
      </c>
      <c r="C7410" s="356" t="s">
        <v>469</v>
      </c>
      <c r="D7410" s="356">
        <v>8853097</v>
      </c>
      <c r="E7410" s="356" t="s">
        <v>5555</v>
      </c>
      <c r="F7410" s="356"/>
      <c r="G7410" s="355">
        <v>6272.5</v>
      </c>
    </row>
    <row r="7411" spans="1:7" hidden="1" x14ac:dyDescent="0.3">
      <c r="A7411" s="356">
        <v>116847</v>
      </c>
      <c r="B7411" s="356">
        <v>885</v>
      </c>
      <c r="C7411" s="356" t="s">
        <v>469</v>
      </c>
      <c r="D7411" s="356">
        <v>8853098</v>
      </c>
      <c r="E7411" s="356" t="s">
        <v>5554</v>
      </c>
      <c r="F7411" s="356"/>
      <c r="G7411" s="355">
        <v>5777.5</v>
      </c>
    </row>
    <row r="7412" spans="1:7" hidden="1" x14ac:dyDescent="0.3">
      <c r="A7412" s="356">
        <v>116848</v>
      </c>
      <c r="B7412" s="356">
        <v>885</v>
      </c>
      <c r="C7412" s="356" t="s">
        <v>469</v>
      </c>
      <c r="D7412" s="356">
        <v>8853099</v>
      </c>
      <c r="E7412" s="356" t="s">
        <v>5553</v>
      </c>
      <c r="F7412" s="356"/>
      <c r="G7412" s="355">
        <v>6036.25</v>
      </c>
    </row>
    <row r="7413" spans="1:7" hidden="1" x14ac:dyDescent="0.3">
      <c r="A7413" s="356">
        <v>116851</v>
      </c>
      <c r="B7413" s="356">
        <v>885</v>
      </c>
      <c r="C7413" s="356" t="s">
        <v>469</v>
      </c>
      <c r="D7413" s="356">
        <v>8853105</v>
      </c>
      <c r="E7413" s="356" t="s">
        <v>5552</v>
      </c>
      <c r="F7413" s="356"/>
      <c r="G7413" s="355">
        <v>4855</v>
      </c>
    </row>
    <row r="7414" spans="1:7" hidden="1" x14ac:dyDescent="0.3">
      <c r="A7414" s="356">
        <v>116853</v>
      </c>
      <c r="B7414" s="356">
        <v>885</v>
      </c>
      <c r="C7414" s="356" t="s">
        <v>469</v>
      </c>
      <c r="D7414" s="356">
        <v>8853107</v>
      </c>
      <c r="E7414" s="356" t="s">
        <v>5551</v>
      </c>
      <c r="F7414" s="356"/>
      <c r="G7414" s="355">
        <v>6148.75</v>
      </c>
    </row>
    <row r="7415" spans="1:7" hidden="1" x14ac:dyDescent="0.3">
      <c r="A7415" s="356">
        <v>116854</v>
      </c>
      <c r="B7415" s="356">
        <v>885</v>
      </c>
      <c r="C7415" s="356" t="s">
        <v>469</v>
      </c>
      <c r="D7415" s="356">
        <v>8853108</v>
      </c>
      <c r="E7415" s="356" t="s">
        <v>5550</v>
      </c>
      <c r="F7415" s="356"/>
      <c r="G7415" s="355">
        <v>4742.5</v>
      </c>
    </row>
    <row r="7416" spans="1:7" hidden="1" x14ac:dyDescent="0.3">
      <c r="A7416" s="356">
        <v>116856</v>
      </c>
      <c r="B7416" s="356">
        <v>885</v>
      </c>
      <c r="C7416" s="356" t="s">
        <v>469</v>
      </c>
      <c r="D7416" s="356">
        <v>8853110</v>
      </c>
      <c r="E7416" s="356" t="s">
        <v>5549</v>
      </c>
      <c r="F7416" s="356"/>
      <c r="G7416" s="355">
        <v>6295</v>
      </c>
    </row>
    <row r="7417" spans="1:7" hidden="1" x14ac:dyDescent="0.3">
      <c r="A7417" s="356">
        <v>116858</v>
      </c>
      <c r="B7417" s="356">
        <v>885</v>
      </c>
      <c r="C7417" s="356" t="s">
        <v>469</v>
      </c>
      <c r="D7417" s="356">
        <v>8853114</v>
      </c>
      <c r="E7417" s="356" t="s">
        <v>3973</v>
      </c>
      <c r="F7417" s="356"/>
      <c r="G7417" s="355">
        <v>8680</v>
      </c>
    </row>
    <row r="7418" spans="1:7" hidden="1" x14ac:dyDescent="0.3">
      <c r="A7418" s="356">
        <v>116859</v>
      </c>
      <c r="B7418" s="356">
        <v>885</v>
      </c>
      <c r="C7418" s="356" t="s">
        <v>469</v>
      </c>
      <c r="D7418" s="356">
        <v>8853116</v>
      </c>
      <c r="E7418" s="356" t="s">
        <v>5548</v>
      </c>
      <c r="F7418" s="356"/>
      <c r="G7418" s="355">
        <v>6902.5</v>
      </c>
    </row>
    <row r="7419" spans="1:7" hidden="1" x14ac:dyDescent="0.3">
      <c r="A7419" s="356">
        <v>116864</v>
      </c>
      <c r="B7419" s="356">
        <v>885</v>
      </c>
      <c r="C7419" s="356" t="s">
        <v>469</v>
      </c>
      <c r="D7419" s="356">
        <v>8853300</v>
      </c>
      <c r="E7419" s="356" t="s">
        <v>5547</v>
      </c>
      <c r="F7419" s="356" t="s">
        <v>294</v>
      </c>
      <c r="G7419" s="355">
        <v>5486.4</v>
      </c>
    </row>
    <row r="7420" spans="1:7" hidden="1" x14ac:dyDescent="0.3">
      <c r="A7420" s="356">
        <v>116865</v>
      </c>
      <c r="B7420" s="356">
        <v>885</v>
      </c>
      <c r="C7420" s="356" t="s">
        <v>469</v>
      </c>
      <c r="D7420" s="356">
        <v>8853302</v>
      </c>
      <c r="E7420" s="356" t="s">
        <v>5546</v>
      </c>
      <c r="F7420" s="356" t="s">
        <v>294</v>
      </c>
      <c r="G7420" s="355">
        <v>7053.75</v>
      </c>
    </row>
    <row r="7421" spans="1:7" hidden="1" x14ac:dyDescent="0.3">
      <c r="A7421" s="356">
        <v>116867</v>
      </c>
      <c r="B7421" s="356">
        <v>884</v>
      </c>
      <c r="C7421" s="356" t="s">
        <v>348</v>
      </c>
      <c r="D7421" s="356">
        <v>8843305</v>
      </c>
      <c r="E7421" s="356" t="s">
        <v>5545</v>
      </c>
      <c r="F7421" s="356" t="s">
        <v>294</v>
      </c>
      <c r="G7421" s="355">
        <v>5899.5</v>
      </c>
    </row>
    <row r="7422" spans="1:7" hidden="1" x14ac:dyDescent="0.3">
      <c r="A7422" s="356">
        <v>116868</v>
      </c>
      <c r="B7422" s="356">
        <v>885</v>
      </c>
      <c r="C7422" s="356" t="s">
        <v>469</v>
      </c>
      <c r="D7422" s="356">
        <v>8853306</v>
      </c>
      <c r="E7422" s="356" t="s">
        <v>5544</v>
      </c>
      <c r="F7422" s="356" t="s">
        <v>294</v>
      </c>
      <c r="G7422" s="355">
        <v>6446.25</v>
      </c>
    </row>
    <row r="7423" spans="1:7" hidden="1" x14ac:dyDescent="0.3">
      <c r="A7423" s="356">
        <v>116869</v>
      </c>
      <c r="B7423" s="356">
        <v>884</v>
      </c>
      <c r="C7423" s="356" t="s">
        <v>348</v>
      </c>
      <c r="D7423" s="356">
        <v>8843307</v>
      </c>
      <c r="E7423" s="356" t="s">
        <v>5543</v>
      </c>
      <c r="F7423" s="356" t="s">
        <v>294</v>
      </c>
      <c r="G7423" s="355">
        <v>5498.55</v>
      </c>
    </row>
    <row r="7424" spans="1:7" hidden="1" x14ac:dyDescent="0.3">
      <c r="A7424" s="356">
        <v>116870</v>
      </c>
      <c r="B7424" s="356">
        <v>885</v>
      </c>
      <c r="C7424" s="356" t="s">
        <v>469</v>
      </c>
      <c r="D7424" s="356">
        <v>8853308</v>
      </c>
      <c r="E7424" s="356" t="s">
        <v>5542</v>
      </c>
      <c r="F7424" s="356" t="s">
        <v>294</v>
      </c>
      <c r="G7424" s="355">
        <v>5462.1</v>
      </c>
    </row>
    <row r="7425" spans="1:7" hidden="1" x14ac:dyDescent="0.3">
      <c r="A7425" s="356">
        <v>116874</v>
      </c>
      <c r="B7425" s="356">
        <v>884</v>
      </c>
      <c r="C7425" s="356" t="s">
        <v>348</v>
      </c>
      <c r="D7425" s="356">
        <v>8843315</v>
      </c>
      <c r="E7425" s="356" t="s">
        <v>5541</v>
      </c>
      <c r="F7425" s="356" t="s">
        <v>294</v>
      </c>
      <c r="G7425" s="355">
        <v>5729.4</v>
      </c>
    </row>
    <row r="7426" spans="1:7" hidden="1" x14ac:dyDescent="0.3">
      <c r="A7426" s="356">
        <v>116876</v>
      </c>
      <c r="B7426" s="356">
        <v>885</v>
      </c>
      <c r="C7426" s="356" t="s">
        <v>469</v>
      </c>
      <c r="D7426" s="356">
        <v>8853317</v>
      </c>
      <c r="E7426" s="356" t="s">
        <v>1533</v>
      </c>
      <c r="F7426" s="356" t="s">
        <v>294</v>
      </c>
      <c r="G7426" s="355">
        <v>6652.8</v>
      </c>
    </row>
    <row r="7427" spans="1:7" hidden="1" x14ac:dyDescent="0.3">
      <c r="A7427" s="356">
        <v>116879</v>
      </c>
      <c r="B7427" s="356">
        <v>885</v>
      </c>
      <c r="C7427" s="356" t="s">
        <v>469</v>
      </c>
      <c r="D7427" s="356">
        <v>8853324</v>
      </c>
      <c r="E7427" s="356" t="s">
        <v>5540</v>
      </c>
      <c r="F7427" s="356" t="s">
        <v>294</v>
      </c>
      <c r="G7427" s="355">
        <v>5304.15</v>
      </c>
    </row>
    <row r="7428" spans="1:7" hidden="1" x14ac:dyDescent="0.3">
      <c r="A7428" s="356">
        <v>116880</v>
      </c>
      <c r="B7428" s="356">
        <v>884</v>
      </c>
      <c r="C7428" s="356" t="s">
        <v>348</v>
      </c>
      <c r="D7428" s="356">
        <v>8843325</v>
      </c>
      <c r="E7428" s="356" t="s">
        <v>123</v>
      </c>
      <c r="F7428" s="356" t="s">
        <v>294</v>
      </c>
      <c r="G7428" s="355">
        <v>6178.95</v>
      </c>
    </row>
    <row r="7429" spans="1:7" hidden="1" x14ac:dyDescent="0.3">
      <c r="A7429" s="356">
        <v>116882</v>
      </c>
      <c r="B7429" s="356">
        <v>885</v>
      </c>
      <c r="C7429" s="356" t="s">
        <v>469</v>
      </c>
      <c r="D7429" s="356">
        <v>8853329</v>
      </c>
      <c r="E7429" s="356" t="s">
        <v>5539</v>
      </c>
      <c r="F7429" s="356" t="s">
        <v>294</v>
      </c>
      <c r="G7429" s="355">
        <v>6689.25</v>
      </c>
    </row>
    <row r="7430" spans="1:7" hidden="1" x14ac:dyDescent="0.3">
      <c r="A7430" s="356">
        <v>116883</v>
      </c>
      <c r="B7430" s="356">
        <v>884</v>
      </c>
      <c r="C7430" s="356" t="s">
        <v>348</v>
      </c>
      <c r="D7430" s="356">
        <v>8843330</v>
      </c>
      <c r="E7430" s="356" t="s">
        <v>5538</v>
      </c>
      <c r="F7430" s="356" t="s">
        <v>294</v>
      </c>
      <c r="G7430" s="355">
        <v>6750</v>
      </c>
    </row>
    <row r="7431" spans="1:7" hidden="1" x14ac:dyDescent="0.3">
      <c r="A7431" s="356">
        <v>116884</v>
      </c>
      <c r="B7431" s="356">
        <v>884</v>
      </c>
      <c r="C7431" s="356" t="s">
        <v>348</v>
      </c>
      <c r="D7431" s="356">
        <v>8843331</v>
      </c>
      <c r="E7431" s="356" t="s">
        <v>5537</v>
      </c>
      <c r="F7431" s="356" t="s">
        <v>294</v>
      </c>
      <c r="G7431" s="355">
        <v>6859.35</v>
      </c>
    </row>
    <row r="7432" spans="1:7" hidden="1" x14ac:dyDescent="0.3">
      <c r="A7432" s="356">
        <v>116885</v>
      </c>
      <c r="B7432" s="356">
        <v>884</v>
      </c>
      <c r="C7432" s="356" t="s">
        <v>348</v>
      </c>
      <c r="D7432" s="356">
        <v>8843332</v>
      </c>
      <c r="E7432" s="356" t="s">
        <v>5529</v>
      </c>
      <c r="F7432" s="356" t="s">
        <v>294</v>
      </c>
      <c r="G7432" s="355">
        <v>6883.65</v>
      </c>
    </row>
    <row r="7433" spans="1:7" hidden="1" x14ac:dyDescent="0.3">
      <c r="A7433" s="356">
        <v>116890</v>
      </c>
      <c r="B7433" s="356">
        <v>884</v>
      </c>
      <c r="C7433" s="356" t="s">
        <v>348</v>
      </c>
      <c r="D7433" s="356">
        <v>8843341</v>
      </c>
      <c r="E7433" s="356" t="s">
        <v>5536</v>
      </c>
      <c r="F7433" s="356" t="s">
        <v>294</v>
      </c>
      <c r="G7433" s="355">
        <v>5377.05</v>
      </c>
    </row>
    <row r="7434" spans="1:7" hidden="1" x14ac:dyDescent="0.3">
      <c r="A7434" s="356">
        <v>116891</v>
      </c>
      <c r="B7434" s="356">
        <v>884</v>
      </c>
      <c r="C7434" s="356" t="s">
        <v>348</v>
      </c>
      <c r="D7434" s="356">
        <v>8843342</v>
      </c>
      <c r="E7434" s="356" t="s">
        <v>5535</v>
      </c>
      <c r="F7434" s="356" t="s">
        <v>294</v>
      </c>
      <c r="G7434" s="355">
        <v>6093.9</v>
      </c>
    </row>
    <row r="7435" spans="1:7" hidden="1" x14ac:dyDescent="0.3">
      <c r="A7435" s="356">
        <v>116892</v>
      </c>
      <c r="B7435" s="356">
        <v>884</v>
      </c>
      <c r="C7435" s="356" t="s">
        <v>348</v>
      </c>
      <c r="D7435" s="356">
        <v>8843347</v>
      </c>
      <c r="E7435" s="356" t="s">
        <v>5534</v>
      </c>
      <c r="F7435" s="356" t="s">
        <v>294</v>
      </c>
      <c r="G7435" s="355">
        <v>5814.45</v>
      </c>
    </row>
    <row r="7436" spans="1:7" hidden="1" x14ac:dyDescent="0.3">
      <c r="A7436" s="356">
        <v>116893</v>
      </c>
      <c r="B7436" s="356">
        <v>884</v>
      </c>
      <c r="C7436" s="356" t="s">
        <v>348</v>
      </c>
      <c r="D7436" s="356">
        <v>8843348</v>
      </c>
      <c r="E7436" s="356" t="s">
        <v>5533</v>
      </c>
      <c r="F7436" s="356" t="s">
        <v>294</v>
      </c>
      <c r="G7436" s="355">
        <v>5377.05</v>
      </c>
    </row>
    <row r="7437" spans="1:7" hidden="1" x14ac:dyDescent="0.3">
      <c r="A7437" s="356">
        <v>116894</v>
      </c>
      <c r="B7437" s="356">
        <v>884</v>
      </c>
      <c r="C7437" s="356" t="s">
        <v>348</v>
      </c>
      <c r="D7437" s="356">
        <v>8843349</v>
      </c>
      <c r="E7437" s="356" t="s">
        <v>5532</v>
      </c>
      <c r="F7437" s="356" t="s">
        <v>294</v>
      </c>
      <c r="G7437" s="355">
        <v>5802.3</v>
      </c>
    </row>
    <row r="7438" spans="1:7" hidden="1" x14ac:dyDescent="0.3">
      <c r="A7438" s="356">
        <v>116895</v>
      </c>
      <c r="B7438" s="356">
        <v>885</v>
      </c>
      <c r="C7438" s="356" t="s">
        <v>469</v>
      </c>
      <c r="D7438" s="356">
        <v>8853350</v>
      </c>
      <c r="E7438" s="356" t="s">
        <v>5531</v>
      </c>
      <c r="F7438" s="356" t="s">
        <v>294</v>
      </c>
      <c r="G7438" s="355">
        <v>5413.5</v>
      </c>
    </row>
    <row r="7439" spans="1:7" hidden="1" x14ac:dyDescent="0.3">
      <c r="A7439" s="356">
        <v>116901</v>
      </c>
      <c r="B7439" s="356">
        <v>885</v>
      </c>
      <c r="C7439" s="356" t="s">
        <v>469</v>
      </c>
      <c r="D7439" s="356">
        <v>8853358</v>
      </c>
      <c r="E7439" s="356" t="s">
        <v>1533</v>
      </c>
      <c r="F7439" s="356" t="s">
        <v>294</v>
      </c>
      <c r="G7439" s="355">
        <v>5875.2</v>
      </c>
    </row>
    <row r="7440" spans="1:7" hidden="1" x14ac:dyDescent="0.3">
      <c r="A7440" s="356">
        <v>116902</v>
      </c>
      <c r="B7440" s="356">
        <v>885</v>
      </c>
      <c r="C7440" s="356" t="s">
        <v>469</v>
      </c>
      <c r="D7440" s="356">
        <v>8853359</v>
      </c>
      <c r="E7440" s="356" t="s">
        <v>5530</v>
      </c>
      <c r="F7440" s="356" t="s">
        <v>294</v>
      </c>
      <c r="G7440" s="355">
        <v>5535</v>
      </c>
    </row>
    <row r="7441" spans="1:7" hidden="1" x14ac:dyDescent="0.3">
      <c r="A7441" s="356">
        <v>116903</v>
      </c>
      <c r="B7441" s="356">
        <v>885</v>
      </c>
      <c r="C7441" s="356" t="s">
        <v>469</v>
      </c>
      <c r="D7441" s="356">
        <v>8853360</v>
      </c>
      <c r="E7441" s="356" t="s">
        <v>5529</v>
      </c>
      <c r="F7441" s="356" t="s">
        <v>294</v>
      </c>
      <c r="G7441" s="355">
        <v>5535</v>
      </c>
    </row>
    <row r="7442" spans="1:7" hidden="1" x14ac:dyDescent="0.3">
      <c r="A7442" s="356">
        <v>116904</v>
      </c>
      <c r="B7442" s="356">
        <v>884</v>
      </c>
      <c r="C7442" s="356" t="s">
        <v>348</v>
      </c>
      <c r="D7442" s="356">
        <v>8843363</v>
      </c>
      <c r="E7442" s="356" t="s">
        <v>5528</v>
      </c>
      <c r="F7442" s="356" t="s">
        <v>294</v>
      </c>
      <c r="G7442" s="355">
        <v>5509.73</v>
      </c>
    </row>
    <row r="7443" spans="1:7" hidden="1" x14ac:dyDescent="0.3">
      <c r="A7443" s="356">
        <v>116906</v>
      </c>
      <c r="B7443" s="356">
        <v>884</v>
      </c>
      <c r="C7443" s="356" t="s">
        <v>348</v>
      </c>
      <c r="D7443" s="356">
        <v>8843366</v>
      </c>
      <c r="E7443" s="356" t="s">
        <v>5527</v>
      </c>
      <c r="F7443" s="356" t="s">
        <v>294</v>
      </c>
      <c r="G7443" s="355">
        <v>5571.45</v>
      </c>
    </row>
    <row r="7444" spans="1:7" hidden="1" x14ac:dyDescent="0.3">
      <c r="A7444" s="356">
        <v>116907</v>
      </c>
      <c r="B7444" s="356">
        <v>884</v>
      </c>
      <c r="C7444" s="356" t="s">
        <v>348</v>
      </c>
      <c r="D7444" s="356">
        <v>8843367</v>
      </c>
      <c r="E7444" s="356" t="s">
        <v>5526</v>
      </c>
      <c r="F7444" s="356" t="s">
        <v>294</v>
      </c>
      <c r="G7444" s="355">
        <v>4806</v>
      </c>
    </row>
    <row r="7445" spans="1:7" hidden="1" x14ac:dyDescent="0.3">
      <c r="A7445" s="356">
        <v>116908</v>
      </c>
      <c r="B7445" s="356">
        <v>885</v>
      </c>
      <c r="C7445" s="356" t="s">
        <v>469</v>
      </c>
      <c r="D7445" s="356">
        <v>8853368</v>
      </c>
      <c r="E7445" s="356" t="s">
        <v>5525</v>
      </c>
      <c r="F7445" s="356" t="s">
        <v>294</v>
      </c>
      <c r="G7445" s="355">
        <v>6470.55</v>
      </c>
    </row>
    <row r="7446" spans="1:7" hidden="1" x14ac:dyDescent="0.3">
      <c r="A7446" s="356">
        <v>116911</v>
      </c>
      <c r="B7446" s="356">
        <v>884</v>
      </c>
      <c r="C7446" s="356" t="s">
        <v>348</v>
      </c>
      <c r="D7446" s="356">
        <v>8843372</v>
      </c>
      <c r="E7446" s="356" t="s">
        <v>5524</v>
      </c>
      <c r="F7446" s="356" t="s">
        <v>294</v>
      </c>
      <c r="G7446" s="355">
        <v>5644.35</v>
      </c>
    </row>
    <row r="7447" spans="1:7" hidden="1" x14ac:dyDescent="0.3">
      <c r="A7447" s="356">
        <v>116917</v>
      </c>
      <c r="B7447" s="356">
        <v>885</v>
      </c>
      <c r="C7447" s="356" t="s">
        <v>469</v>
      </c>
      <c r="D7447" s="356">
        <v>8853382</v>
      </c>
      <c r="E7447" s="356" t="s">
        <v>5523</v>
      </c>
      <c r="F7447" s="356" t="s">
        <v>294</v>
      </c>
      <c r="G7447" s="355">
        <v>6142.5</v>
      </c>
    </row>
    <row r="7448" spans="1:7" hidden="1" x14ac:dyDescent="0.3">
      <c r="A7448" s="356">
        <v>116918</v>
      </c>
      <c r="B7448" s="356">
        <v>884</v>
      </c>
      <c r="C7448" s="356" t="s">
        <v>348</v>
      </c>
      <c r="D7448" s="356">
        <v>8843384</v>
      </c>
      <c r="E7448" s="356" t="s">
        <v>5522</v>
      </c>
      <c r="F7448" s="356" t="s">
        <v>294</v>
      </c>
      <c r="G7448" s="355">
        <v>5146.2</v>
      </c>
    </row>
    <row r="7449" spans="1:7" hidden="1" x14ac:dyDescent="0.3">
      <c r="A7449" s="356">
        <v>116919</v>
      </c>
      <c r="B7449" s="356">
        <v>884</v>
      </c>
      <c r="C7449" s="356" t="s">
        <v>348</v>
      </c>
      <c r="D7449" s="356">
        <v>8843385</v>
      </c>
      <c r="E7449" s="356" t="s">
        <v>5521</v>
      </c>
      <c r="F7449" s="356" t="s">
        <v>294</v>
      </c>
      <c r="G7449" s="355">
        <v>5960.25</v>
      </c>
    </row>
    <row r="7450" spans="1:7" hidden="1" x14ac:dyDescent="0.3">
      <c r="A7450" s="356">
        <v>116921</v>
      </c>
      <c r="B7450" s="356">
        <v>885</v>
      </c>
      <c r="C7450" s="356" t="s">
        <v>469</v>
      </c>
      <c r="D7450" s="356">
        <v>8853387</v>
      </c>
      <c r="E7450" s="356" t="s">
        <v>5520</v>
      </c>
      <c r="F7450" s="356" t="s">
        <v>294</v>
      </c>
      <c r="G7450" s="355">
        <v>6555.6</v>
      </c>
    </row>
    <row r="7451" spans="1:7" hidden="1" x14ac:dyDescent="0.3">
      <c r="A7451" s="356">
        <v>116923</v>
      </c>
      <c r="B7451" s="356">
        <v>885</v>
      </c>
      <c r="C7451" s="356" t="s">
        <v>469</v>
      </c>
      <c r="D7451" s="356">
        <v>8853389</v>
      </c>
      <c r="E7451" s="356" t="s">
        <v>1557</v>
      </c>
      <c r="F7451" s="356" t="s">
        <v>294</v>
      </c>
      <c r="G7451" s="355">
        <v>6750</v>
      </c>
    </row>
    <row r="7452" spans="1:7" hidden="1" x14ac:dyDescent="0.3">
      <c r="A7452" s="356">
        <v>116924</v>
      </c>
      <c r="B7452" s="356">
        <v>885</v>
      </c>
      <c r="C7452" s="356" t="s">
        <v>469</v>
      </c>
      <c r="D7452" s="356">
        <v>8853390</v>
      </c>
      <c r="E7452" s="356" t="s">
        <v>5519</v>
      </c>
      <c r="F7452" s="356" t="s">
        <v>294</v>
      </c>
      <c r="G7452" s="355">
        <v>6835.05</v>
      </c>
    </row>
    <row r="7453" spans="1:7" hidden="1" x14ac:dyDescent="0.3">
      <c r="A7453" s="356">
        <v>116925</v>
      </c>
      <c r="B7453" s="356">
        <v>885</v>
      </c>
      <c r="C7453" s="356" t="s">
        <v>469</v>
      </c>
      <c r="D7453" s="356">
        <v>8853391</v>
      </c>
      <c r="E7453" s="356" t="s">
        <v>1533</v>
      </c>
      <c r="F7453" s="356" t="s">
        <v>294</v>
      </c>
      <c r="G7453" s="355">
        <v>8864.1</v>
      </c>
    </row>
    <row r="7454" spans="1:7" hidden="1" x14ac:dyDescent="0.3">
      <c r="A7454" s="356">
        <v>116928</v>
      </c>
      <c r="B7454" s="356">
        <v>885</v>
      </c>
      <c r="C7454" s="356" t="s">
        <v>469</v>
      </c>
      <c r="D7454" s="356">
        <v>8854002</v>
      </c>
      <c r="E7454" s="356" t="s">
        <v>5518</v>
      </c>
      <c r="F7454" s="356"/>
      <c r="G7454" s="355">
        <v>18130</v>
      </c>
    </row>
    <row r="7455" spans="1:7" hidden="1" x14ac:dyDescent="0.3">
      <c r="A7455" s="356">
        <v>116932</v>
      </c>
      <c r="B7455" s="356">
        <v>885</v>
      </c>
      <c r="C7455" s="356" t="s">
        <v>469</v>
      </c>
      <c r="D7455" s="356">
        <v>8854006</v>
      </c>
      <c r="E7455" s="356" t="s">
        <v>5517</v>
      </c>
      <c r="F7455" s="356"/>
      <c r="G7455" s="355">
        <v>18934.38</v>
      </c>
    </row>
    <row r="7456" spans="1:7" hidden="1" x14ac:dyDescent="0.3">
      <c r="A7456" s="356">
        <v>116936</v>
      </c>
      <c r="B7456" s="356">
        <v>884</v>
      </c>
      <c r="C7456" s="356" t="s">
        <v>348</v>
      </c>
      <c r="D7456" s="356">
        <v>8844015</v>
      </c>
      <c r="E7456" s="356" t="s">
        <v>5516</v>
      </c>
      <c r="F7456" s="356"/>
      <c r="G7456" s="355">
        <v>10041.25</v>
      </c>
    </row>
    <row r="7457" spans="1:7" hidden="1" x14ac:dyDescent="0.3">
      <c r="A7457" s="356">
        <v>116941</v>
      </c>
      <c r="B7457" s="356">
        <v>884</v>
      </c>
      <c r="C7457" s="356" t="s">
        <v>348</v>
      </c>
      <c r="D7457" s="356">
        <v>8844027</v>
      </c>
      <c r="E7457" s="356" t="s">
        <v>5515</v>
      </c>
      <c r="F7457" s="356"/>
      <c r="G7457" s="355">
        <v>12904.38</v>
      </c>
    </row>
    <row r="7458" spans="1:7" hidden="1" x14ac:dyDescent="0.3">
      <c r="A7458" s="356">
        <v>116952</v>
      </c>
      <c r="B7458" s="356">
        <v>884</v>
      </c>
      <c r="C7458" s="356" t="s">
        <v>348</v>
      </c>
      <c r="D7458" s="356">
        <v>8844045</v>
      </c>
      <c r="E7458" s="356" t="s">
        <v>5514</v>
      </c>
      <c r="F7458" s="356"/>
      <c r="G7458" s="355">
        <v>12825.62</v>
      </c>
    </row>
    <row r="7459" spans="1:7" hidden="1" x14ac:dyDescent="0.3">
      <c r="A7459" s="356">
        <v>116957</v>
      </c>
      <c r="B7459" s="356">
        <v>885</v>
      </c>
      <c r="C7459" s="356" t="s">
        <v>469</v>
      </c>
      <c r="D7459" s="356">
        <v>8854401</v>
      </c>
      <c r="E7459" s="356" t="s">
        <v>5513</v>
      </c>
      <c r="F7459" s="356"/>
      <c r="G7459" s="355">
        <v>12178.75</v>
      </c>
    </row>
    <row r="7460" spans="1:7" hidden="1" x14ac:dyDescent="0.3">
      <c r="A7460" s="356">
        <v>116958</v>
      </c>
      <c r="B7460" s="356">
        <v>885</v>
      </c>
      <c r="C7460" s="356" t="s">
        <v>469</v>
      </c>
      <c r="D7460" s="356">
        <v>8854402</v>
      </c>
      <c r="E7460" s="356" t="s">
        <v>5512</v>
      </c>
      <c r="F7460" s="356"/>
      <c r="G7460" s="355">
        <v>8381.8799999999992</v>
      </c>
    </row>
    <row r="7461" spans="1:7" hidden="1" x14ac:dyDescent="0.3">
      <c r="A7461" s="356">
        <v>116959</v>
      </c>
      <c r="B7461" s="356">
        <v>885</v>
      </c>
      <c r="C7461" s="356" t="s">
        <v>469</v>
      </c>
      <c r="D7461" s="356">
        <v>8854403</v>
      </c>
      <c r="E7461" s="356" t="s">
        <v>5511</v>
      </c>
      <c r="F7461" s="356"/>
      <c r="G7461" s="355">
        <v>11773.75</v>
      </c>
    </row>
    <row r="7462" spans="1:7" hidden="1" x14ac:dyDescent="0.3">
      <c r="A7462" s="356">
        <v>116960</v>
      </c>
      <c r="B7462" s="356">
        <v>885</v>
      </c>
      <c r="C7462" s="356" t="s">
        <v>469</v>
      </c>
      <c r="D7462" s="356">
        <v>8854408</v>
      </c>
      <c r="E7462" s="356" t="s">
        <v>5510</v>
      </c>
      <c r="F7462" s="356"/>
      <c r="G7462" s="355">
        <v>6396.25</v>
      </c>
    </row>
    <row r="7463" spans="1:7" hidden="1" x14ac:dyDescent="0.3">
      <c r="A7463" s="356">
        <v>116984</v>
      </c>
      <c r="B7463" s="356">
        <v>885</v>
      </c>
      <c r="C7463" s="356" t="s">
        <v>469</v>
      </c>
      <c r="D7463" s="356">
        <v>8854576</v>
      </c>
      <c r="E7463" s="356" t="s">
        <v>5509</v>
      </c>
      <c r="F7463" s="356"/>
      <c r="G7463" s="355">
        <v>10463.120000000001</v>
      </c>
    </row>
    <row r="7464" spans="1:7" hidden="1" x14ac:dyDescent="0.3">
      <c r="A7464" s="356">
        <v>116991</v>
      </c>
      <c r="B7464" s="356">
        <v>884</v>
      </c>
      <c r="C7464" s="356" t="s">
        <v>348</v>
      </c>
      <c r="D7464" s="356">
        <v>8844600</v>
      </c>
      <c r="E7464" s="356" t="s">
        <v>5508</v>
      </c>
      <c r="F7464" s="356" t="s">
        <v>294</v>
      </c>
      <c r="G7464" s="355">
        <v>23547.38</v>
      </c>
    </row>
    <row r="7465" spans="1:7" hidden="1" x14ac:dyDescent="0.3">
      <c r="A7465" s="356">
        <v>116992</v>
      </c>
      <c r="B7465" s="356">
        <v>884</v>
      </c>
      <c r="C7465" s="356" t="s">
        <v>348</v>
      </c>
      <c r="D7465" s="356">
        <v>8844601</v>
      </c>
      <c r="E7465" s="356" t="s">
        <v>5507</v>
      </c>
      <c r="F7465" s="356" t="s">
        <v>294</v>
      </c>
      <c r="G7465" s="355">
        <v>17897.62</v>
      </c>
    </row>
    <row r="7466" spans="1:7" hidden="1" x14ac:dyDescent="0.3">
      <c r="A7466" s="356">
        <v>116999</v>
      </c>
      <c r="B7466" s="356">
        <v>885</v>
      </c>
      <c r="C7466" s="356" t="s">
        <v>469</v>
      </c>
      <c r="D7466" s="356">
        <v>8855402</v>
      </c>
      <c r="E7466" s="356" t="s">
        <v>5506</v>
      </c>
      <c r="F7466" s="356" t="s">
        <v>294</v>
      </c>
      <c r="G7466" s="355">
        <v>23456.25</v>
      </c>
    </row>
    <row r="7467" spans="1:7" hidden="1" x14ac:dyDescent="0.3">
      <c r="A7467" s="356">
        <v>117049</v>
      </c>
      <c r="B7467" s="356">
        <v>885</v>
      </c>
      <c r="C7467" s="356" t="s">
        <v>469</v>
      </c>
      <c r="D7467" s="356">
        <v>8857001</v>
      </c>
      <c r="E7467" s="356" t="s">
        <v>5505</v>
      </c>
      <c r="F7467" s="356"/>
      <c r="G7467" s="355">
        <v>8522.5</v>
      </c>
    </row>
    <row r="7468" spans="1:7" hidden="1" x14ac:dyDescent="0.3">
      <c r="A7468" s="356">
        <v>117052</v>
      </c>
      <c r="B7468" s="356">
        <v>884</v>
      </c>
      <c r="C7468" s="356" t="s">
        <v>348</v>
      </c>
      <c r="D7468" s="356">
        <v>8847004</v>
      </c>
      <c r="E7468" s="356" t="s">
        <v>5504</v>
      </c>
      <c r="F7468" s="356"/>
      <c r="G7468" s="355">
        <v>6723.62</v>
      </c>
    </row>
    <row r="7469" spans="1:7" hidden="1" x14ac:dyDescent="0.3">
      <c r="A7469" s="356">
        <v>117055</v>
      </c>
      <c r="B7469" s="356">
        <v>884</v>
      </c>
      <c r="C7469" s="356" t="s">
        <v>348</v>
      </c>
      <c r="D7469" s="356">
        <v>8847007</v>
      </c>
      <c r="E7469" s="356" t="s">
        <v>1297</v>
      </c>
      <c r="F7469" s="356"/>
      <c r="G7469" s="355">
        <v>6112.75</v>
      </c>
    </row>
    <row r="7470" spans="1:7" hidden="1" x14ac:dyDescent="0.3">
      <c r="A7470" s="356">
        <v>117056</v>
      </c>
      <c r="B7470" s="356">
        <v>885</v>
      </c>
      <c r="C7470" s="356" t="s">
        <v>469</v>
      </c>
      <c r="D7470" s="356">
        <v>8857009</v>
      </c>
      <c r="E7470" s="356" t="s">
        <v>5503</v>
      </c>
      <c r="F7470" s="356"/>
      <c r="G7470" s="355">
        <v>9062.5</v>
      </c>
    </row>
    <row r="7471" spans="1:7" hidden="1" x14ac:dyDescent="0.3">
      <c r="A7471" s="356">
        <v>117062</v>
      </c>
      <c r="B7471" s="356">
        <v>885</v>
      </c>
      <c r="C7471" s="356" t="s">
        <v>469</v>
      </c>
      <c r="D7471" s="356">
        <v>8857015</v>
      </c>
      <c r="E7471" s="356" t="s">
        <v>5502</v>
      </c>
      <c r="F7471" s="356"/>
      <c r="G7471" s="355">
        <v>8301.1</v>
      </c>
    </row>
    <row r="7472" spans="1:7" hidden="1" x14ac:dyDescent="0.3">
      <c r="A7472" s="356">
        <v>117065</v>
      </c>
      <c r="B7472" s="356">
        <v>919</v>
      </c>
      <c r="C7472" s="356" t="s">
        <v>459</v>
      </c>
      <c r="D7472" s="356">
        <v>9191000</v>
      </c>
      <c r="E7472" s="356" t="s">
        <v>5501</v>
      </c>
      <c r="F7472" s="356"/>
      <c r="G7472" s="355">
        <v>4929.7</v>
      </c>
    </row>
    <row r="7473" spans="1:7" hidden="1" x14ac:dyDescent="0.3">
      <c r="A7473" s="356">
        <v>117066</v>
      </c>
      <c r="B7473" s="356">
        <v>919</v>
      </c>
      <c r="C7473" s="356" t="s">
        <v>459</v>
      </c>
      <c r="D7473" s="356">
        <v>9191002</v>
      </c>
      <c r="E7473" s="356" t="s">
        <v>5500</v>
      </c>
      <c r="F7473" s="356"/>
      <c r="G7473" s="355">
        <v>4944.4399999999996</v>
      </c>
    </row>
    <row r="7474" spans="1:7" hidden="1" x14ac:dyDescent="0.3">
      <c r="A7474" s="356">
        <v>117067</v>
      </c>
      <c r="B7474" s="356">
        <v>919</v>
      </c>
      <c r="C7474" s="356" t="s">
        <v>459</v>
      </c>
      <c r="D7474" s="356">
        <v>9191003</v>
      </c>
      <c r="E7474" s="356" t="s">
        <v>5499</v>
      </c>
      <c r="F7474" s="356"/>
      <c r="G7474" s="355">
        <v>4991.8</v>
      </c>
    </row>
    <row r="7475" spans="1:7" hidden="1" x14ac:dyDescent="0.3">
      <c r="A7475" s="356">
        <v>117068</v>
      </c>
      <c r="B7475" s="356">
        <v>919</v>
      </c>
      <c r="C7475" s="356" t="s">
        <v>459</v>
      </c>
      <c r="D7475" s="356">
        <v>9191006</v>
      </c>
      <c r="E7475" s="356" t="s">
        <v>5498</v>
      </c>
      <c r="F7475" s="356"/>
      <c r="G7475" s="355">
        <v>4924.3</v>
      </c>
    </row>
    <row r="7476" spans="1:7" hidden="1" x14ac:dyDescent="0.3">
      <c r="A7476" s="356">
        <v>117069</v>
      </c>
      <c r="B7476" s="356">
        <v>919</v>
      </c>
      <c r="C7476" s="356" t="s">
        <v>459</v>
      </c>
      <c r="D7476" s="356">
        <v>9191008</v>
      </c>
      <c r="E7476" s="356" t="s">
        <v>5497</v>
      </c>
      <c r="F7476" s="356"/>
      <c r="G7476" s="355">
        <v>5494.45</v>
      </c>
    </row>
    <row r="7477" spans="1:7" hidden="1" x14ac:dyDescent="0.3">
      <c r="A7477" s="356">
        <v>117070</v>
      </c>
      <c r="B7477" s="356">
        <v>919</v>
      </c>
      <c r="C7477" s="356" t="s">
        <v>459</v>
      </c>
      <c r="D7477" s="356">
        <v>9191009</v>
      </c>
      <c r="E7477" s="356" t="s">
        <v>5496</v>
      </c>
      <c r="F7477" s="356"/>
      <c r="G7477" s="355">
        <v>4725.62</v>
      </c>
    </row>
    <row r="7478" spans="1:7" hidden="1" x14ac:dyDescent="0.3">
      <c r="A7478" s="356">
        <v>117071</v>
      </c>
      <c r="B7478" s="356">
        <v>919</v>
      </c>
      <c r="C7478" s="356" t="s">
        <v>459</v>
      </c>
      <c r="D7478" s="356">
        <v>9191010</v>
      </c>
      <c r="E7478" s="356" t="s">
        <v>5495</v>
      </c>
      <c r="F7478" s="356"/>
      <c r="G7478" s="355">
        <v>5140.75</v>
      </c>
    </row>
    <row r="7479" spans="1:7" hidden="1" x14ac:dyDescent="0.3">
      <c r="A7479" s="356">
        <v>117072</v>
      </c>
      <c r="B7479" s="356">
        <v>919</v>
      </c>
      <c r="C7479" s="356" t="s">
        <v>459</v>
      </c>
      <c r="D7479" s="356">
        <v>9191011</v>
      </c>
      <c r="E7479" s="356" t="s">
        <v>5494</v>
      </c>
      <c r="F7479" s="356"/>
      <c r="G7479" s="355">
        <v>5057.05</v>
      </c>
    </row>
    <row r="7480" spans="1:7" hidden="1" x14ac:dyDescent="0.3">
      <c r="A7480" s="356">
        <v>117076</v>
      </c>
      <c r="B7480" s="356">
        <v>919</v>
      </c>
      <c r="C7480" s="356" t="s">
        <v>459</v>
      </c>
      <c r="D7480" s="356">
        <v>9191016</v>
      </c>
      <c r="E7480" s="356" t="s">
        <v>5493</v>
      </c>
      <c r="F7480" s="356"/>
      <c r="G7480" s="355">
        <v>4887.3999999999996</v>
      </c>
    </row>
    <row r="7481" spans="1:7" hidden="1" x14ac:dyDescent="0.3">
      <c r="A7481" s="356">
        <v>117077</v>
      </c>
      <c r="B7481" s="356">
        <v>919</v>
      </c>
      <c r="C7481" s="356" t="s">
        <v>459</v>
      </c>
      <c r="D7481" s="356">
        <v>9191017</v>
      </c>
      <c r="E7481" s="356" t="s">
        <v>5492</v>
      </c>
      <c r="F7481" s="356"/>
      <c r="G7481" s="355">
        <v>4837</v>
      </c>
    </row>
    <row r="7482" spans="1:7" hidden="1" x14ac:dyDescent="0.3">
      <c r="A7482" s="356">
        <v>117078</v>
      </c>
      <c r="B7482" s="356">
        <v>919</v>
      </c>
      <c r="C7482" s="356" t="s">
        <v>459</v>
      </c>
      <c r="D7482" s="356">
        <v>9191018</v>
      </c>
      <c r="E7482" s="356" t="s">
        <v>5491</v>
      </c>
      <c r="F7482" s="356"/>
      <c r="G7482" s="355">
        <v>4699.3</v>
      </c>
    </row>
    <row r="7483" spans="1:7" hidden="1" x14ac:dyDescent="0.3">
      <c r="A7483" s="356">
        <v>117079</v>
      </c>
      <c r="B7483" s="356">
        <v>919</v>
      </c>
      <c r="C7483" s="356" t="s">
        <v>459</v>
      </c>
      <c r="D7483" s="356">
        <v>9191019</v>
      </c>
      <c r="E7483" s="356" t="s">
        <v>5490</v>
      </c>
      <c r="F7483" s="356"/>
      <c r="G7483" s="355">
        <v>5385.1</v>
      </c>
    </row>
    <row r="7484" spans="1:7" hidden="1" x14ac:dyDescent="0.3">
      <c r="A7484" s="356">
        <v>117080</v>
      </c>
      <c r="B7484" s="356">
        <v>919</v>
      </c>
      <c r="C7484" s="356" t="s">
        <v>459</v>
      </c>
      <c r="D7484" s="356">
        <v>9191022</v>
      </c>
      <c r="E7484" s="356" t="s">
        <v>5489</v>
      </c>
      <c r="F7484" s="356"/>
      <c r="G7484" s="355">
        <v>5043.55</v>
      </c>
    </row>
    <row r="7485" spans="1:7" hidden="1" x14ac:dyDescent="0.3">
      <c r="A7485" s="356">
        <v>117083</v>
      </c>
      <c r="B7485" s="356">
        <v>919</v>
      </c>
      <c r="C7485" s="356" t="s">
        <v>459</v>
      </c>
      <c r="D7485" s="356">
        <v>9192000</v>
      </c>
      <c r="E7485" s="356" t="s">
        <v>5488</v>
      </c>
      <c r="F7485" s="356"/>
      <c r="G7485" s="355">
        <v>9526</v>
      </c>
    </row>
    <row r="7486" spans="1:7" hidden="1" x14ac:dyDescent="0.3">
      <c r="A7486" s="356">
        <v>117084</v>
      </c>
      <c r="B7486" s="356">
        <v>919</v>
      </c>
      <c r="C7486" s="356" t="s">
        <v>459</v>
      </c>
      <c r="D7486" s="356">
        <v>9192002</v>
      </c>
      <c r="E7486" s="356" t="s">
        <v>5487</v>
      </c>
      <c r="F7486" s="356"/>
      <c r="G7486" s="355">
        <v>6655</v>
      </c>
    </row>
    <row r="7487" spans="1:7" hidden="1" x14ac:dyDescent="0.3">
      <c r="A7487" s="356">
        <v>117087</v>
      </c>
      <c r="B7487" s="356">
        <v>919</v>
      </c>
      <c r="C7487" s="356" t="s">
        <v>459</v>
      </c>
      <c r="D7487" s="356">
        <v>9192011</v>
      </c>
      <c r="E7487" s="356" t="s">
        <v>5486</v>
      </c>
      <c r="F7487" s="356"/>
      <c r="G7487" s="355">
        <v>4910.3500000000004</v>
      </c>
    </row>
    <row r="7488" spans="1:7" hidden="1" x14ac:dyDescent="0.3">
      <c r="A7488" s="356">
        <v>117088</v>
      </c>
      <c r="B7488" s="356">
        <v>919</v>
      </c>
      <c r="C7488" s="356" t="s">
        <v>459</v>
      </c>
      <c r="D7488" s="356">
        <v>9192012</v>
      </c>
      <c r="E7488" s="356" t="s">
        <v>5485</v>
      </c>
      <c r="F7488" s="356"/>
      <c r="G7488" s="355">
        <v>6994.75</v>
      </c>
    </row>
    <row r="7489" spans="1:7" hidden="1" x14ac:dyDescent="0.3">
      <c r="A7489" s="356">
        <v>117089</v>
      </c>
      <c r="B7489" s="356">
        <v>919</v>
      </c>
      <c r="C7489" s="356" t="s">
        <v>459</v>
      </c>
      <c r="D7489" s="356">
        <v>9192013</v>
      </c>
      <c r="E7489" s="356" t="s">
        <v>1369</v>
      </c>
      <c r="F7489" s="356"/>
      <c r="G7489" s="355">
        <v>8834.7999999999993</v>
      </c>
    </row>
    <row r="7490" spans="1:7" hidden="1" x14ac:dyDescent="0.3">
      <c r="A7490" s="356">
        <v>117090</v>
      </c>
      <c r="B7490" s="356">
        <v>919</v>
      </c>
      <c r="C7490" s="356" t="s">
        <v>459</v>
      </c>
      <c r="D7490" s="356">
        <v>9192014</v>
      </c>
      <c r="E7490" s="356" t="s">
        <v>5484</v>
      </c>
      <c r="F7490" s="356"/>
      <c r="G7490" s="355">
        <v>6389.5</v>
      </c>
    </row>
    <row r="7491" spans="1:7" hidden="1" x14ac:dyDescent="0.3">
      <c r="A7491" s="356">
        <v>117091</v>
      </c>
      <c r="B7491" s="356">
        <v>919</v>
      </c>
      <c r="C7491" s="356" t="s">
        <v>459</v>
      </c>
      <c r="D7491" s="356">
        <v>9192016</v>
      </c>
      <c r="E7491" s="356" t="s">
        <v>5483</v>
      </c>
      <c r="F7491" s="356"/>
      <c r="G7491" s="355">
        <v>5953</v>
      </c>
    </row>
    <row r="7492" spans="1:7" hidden="1" x14ac:dyDescent="0.3">
      <c r="A7492" s="356">
        <v>117092</v>
      </c>
      <c r="B7492" s="356">
        <v>919</v>
      </c>
      <c r="C7492" s="356" t="s">
        <v>459</v>
      </c>
      <c r="D7492" s="356">
        <v>9192017</v>
      </c>
      <c r="E7492" s="356" t="s">
        <v>5482</v>
      </c>
      <c r="F7492" s="356"/>
      <c r="G7492" s="355">
        <v>5991.25</v>
      </c>
    </row>
    <row r="7493" spans="1:7" hidden="1" x14ac:dyDescent="0.3">
      <c r="A7493" s="356">
        <v>117093</v>
      </c>
      <c r="B7493" s="356">
        <v>919</v>
      </c>
      <c r="C7493" s="356" t="s">
        <v>459</v>
      </c>
      <c r="D7493" s="356">
        <v>9192019</v>
      </c>
      <c r="E7493" s="356" t="s">
        <v>5481</v>
      </c>
      <c r="F7493" s="356"/>
      <c r="G7493" s="355">
        <v>6517.3</v>
      </c>
    </row>
    <row r="7494" spans="1:7" hidden="1" x14ac:dyDescent="0.3">
      <c r="A7494" s="356">
        <v>117096</v>
      </c>
      <c r="B7494" s="356">
        <v>919</v>
      </c>
      <c r="C7494" s="356" t="s">
        <v>459</v>
      </c>
      <c r="D7494" s="356">
        <v>9192022</v>
      </c>
      <c r="E7494" s="356" t="s">
        <v>5480</v>
      </c>
      <c r="F7494" s="356"/>
      <c r="G7494" s="355">
        <v>7321.9</v>
      </c>
    </row>
    <row r="7495" spans="1:7" hidden="1" x14ac:dyDescent="0.3">
      <c r="A7495" s="356">
        <v>117097</v>
      </c>
      <c r="B7495" s="356">
        <v>919</v>
      </c>
      <c r="C7495" s="356" t="s">
        <v>459</v>
      </c>
      <c r="D7495" s="356">
        <v>9192023</v>
      </c>
      <c r="E7495" s="356" t="s">
        <v>5479</v>
      </c>
      <c r="F7495" s="356"/>
      <c r="G7495" s="355">
        <v>6677.5</v>
      </c>
    </row>
    <row r="7496" spans="1:7" hidden="1" x14ac:dyDescent="0.3">
      <c r="A7496" s="356">
        <v>117098</v>
      </c>
      <c r="B7496" s="356">
        <v>919</v>
      </c>
      <c r="C7496" s="356" t="s">
        <v>459</v>
      </c>
      <c r="D7496" s="356">
        <v>9192025</v>
      </c>
      <c r="E7496" s="356" t="s">
        <v>5478</v>
      </c>
      <c r="F7496" s="356"/>
      <c r="G7496" s="355">
        <v>6425.5</v>
      </c>
    </row>
    <row r="7497" spans="1:7" hidden="1" x14ac:dyDescent="0.3">
      <c r="A7497" s="356">
        <v>117099</v>
      </c>
      <c r="B7497" s="356">
        <v>919</v>
      </c>
      <c r="C7497" s="356" t="s">
        <v>459</v>
      </c>
      <c r="D7497" s="356">
        <v>9192030</v>
      </c>
      <c r="E7497" s="356" t="s">
        <v>5477</v>
      </c>
      <c r="F7497" s="356"/>
      <c r="G7497" s="355">
        <v>8713.75</v>
      </c>
    </row>
    <row r="7498" spans="1:7" hidden="1" x14ac:dyDescent="0.3">
      <c r="A7498" s="356">
        <v>117100</v>
      </c>
      <c r="B7498" s="356">
        <v>919</v>
      </c>
      <c r="C7498" s="356" t="s">
        <v>459</v>
      </c>
      <c r="D7498" s="356">
        <v>9192031</v>
      </c>
      <c r="E7498" s="356" t="s">
        <v>5476</v>
      </c>
      <c r="F7498" s="356"/>
      <c r="G7498" s="355">
        <v>5161</v>
      </c>
    </row>
    <row r="7499" spans="1:7" hidden="1" x14ac:dyDescent="0.3">
      <c r="A7499" s="356">
        <v>117101</v>
      </c>
      <c r="B7499" s="356">
        <v>919</v>
      </c>
      <c r="C7499" s="356" t="s">
        <v>459</v>
      </c>
      <c r="D7499" s="356">
        <v>9192032</v>
      </c>
      <c r="E7499" s="356" t="s">
        <v>5475</v>
      </c>
      <c r="F7499" s="356"/>
      <c r="G7499" s="355">
        <v>4517.5</v>
      </c>
    </row>
    <row r="7500" spans="1:7" hidden="1" x14ac:dyDescent="0.3">
      <c r="A7500" s="356">
        <v>117102</v>
      </c>
      <c r="B7500" s="356">
        <v>919</v>
      </c>
      <c r="C7500" s="356" t="s">
        <v>459</v>
      </c>
      <c r="D7500" s="356">
        <v>9192033</v>
      </c>
      <c r="E7500" s="356" t="s">
        <v>5474</v>
      </c>
      <c r="F7500" s="356"/>
      <c r="G7500" s="355">
        <v>6137.5</v>
      </c>
    </row>
    <row r="7501" spans="1:7" hidden="1" x14ac:dyDescent="0.3">
      <c r="A7501" s="356">
        <v>117103</v>
      </c>
      <c r="B7501" s="356">
        <v>919</v>
      </c>
      <c r="C7501" s="356" t="s">
        <v>459</v>
      </c>
      <c r="D7501" s="356">
        <v>9192034</v>
      </c>
      <c r="E7501" s="356" t="s">
        <v>5473</v>
      </c>
      <c r="F7501" s="356"/>
      <c r="G7501" s="355">
        <v>6632.5</v>
      </c>
    </row>
    <row r="7502" spans="1:7" hidden="1" x14ac:dyDescent="0.3">
      <c r="A7502" s="356">
        <v>117105</v>
      </c>
      <c r="B7502" s="356">
        <v>919</v>
      </c>
      <c r="C7502" s="356" t="s">
        <v>459</v>
      </c>
      <c r="D7502" s="356">
        <v>9192039</v>
      </c>
      <c r="E7502" s="356" t="s">
        <v>5472</v>
      </c>
      <c r="F7502" s="356"/>
      <c r="G7502" s="355">
        <v>8657.5</v>
      </c>
    </row>
    <row r="7503" spans="1:7" hidden="1" x14ac:dyDescent="0.3">
      <c r="A7503" s="356">
        <v>117106</v>
      </c>
      <c r="B7503" s="356">
        <v>919</v>
      </c>
      <c r="C7503" s="356" t="s">
        <v>459</v>
      </c>
      <c r="D7503" s="356">
        <v>9192040</v>
      </c>
      <c r="E7503" s="356" t="s">
        <v>5471</v>
      </c>
      <c r="F7503" s="356"/>
      <c r="G7503" s="355">
        <v>6549.25</v>
      </c>
    </row>
    <row r="7504" spans="1:7" hidden="1" x14ac:dyDescent="0.3">
      <c r="A7504" s="356">
        <v>117107</v>
      </c>
      <c r="B7504" s="356">
        <v>919</v>
      </c>
      <c r="C7504" s="356" t="s">
        <v>459</v>
      </c>
      <c r="D7504" s="356">
        <v>9192041</v>
      </c>
      <c r="E7504" s="356" t="s">
        <v>5470</v>
      </c>
      <c r="F7504" s="356"/>
      <c r="G7504" s="355">
        <v>6565</v>
      </c>
    </row>
    <row r="7505" spans="1:7" hidden="1" x14ac:dyDescent="0.3">
      <c r="A7505" s="356">
        <v>117108</v>
      </c>
      <c r="B7505" s="356">
        <v>919</v>
      </c>
      <c r="C7505" s="356" t="s">
        <v>459</v>
      </c>
      <c r="D7505" s="356">
        <v>9192044</v>
      </c>
      <c r="E7505" s="356" t="s">
        <v>5469</v>
      </c>
      <c r="F7505" s="356"/>
      <c r="G7505" s="355">
        <v>6637.9</v>
      </c>
    </row>
    <row r="7506" spans="1:7" hidden="1" x14ac:dyDescent="0.3">
      <c r="A7506" s="356">
        <v>117109</v>
      </c>
      <c r="B7506" s="356">
        <v>919</v>
      </c>
      <c r="C7506" s="356" t="s">
        <v>459</v>
      </c>
      <c r="D7506" s="356">
        <v>9192045</v>
      </c>
      <c r="E7506" s="356" t="s">
        <v>5468</v>
      </c>
      <c r="F7506" s="356"/>
      <c r="G7506" s="355">
        <v>8747.5</v>
      </c>
    </row>
    <row r="7507" spans="1:7" hidden="1" x14ac:dyDescent="0.3">
      <c r="A7507" s="356">
        <v>117110</v>
      </c>
      <c r="B7507" s="356">
        <v>919</v>
      </c>
      <c r="C7507" s="356" t="s">
        <v>459</v>
      </c>
      <c r="D7507" s="356">
        <v>9192047</v>
      </c>
      <c r="E7507" s="356" t="s">
        <v>5467</v>
      </c>
      <c r="F7507" s="356"/>
      <c r="G7507" s="355">
        <v>8331.25</v>
      </c>
    </row>
    <row r="7508" spans="1:7" hidden="1" x14ac:dyDescent="0.3">
      <c r="A7508" s="356">
        <v>117111</v>
      </c>
      <c r="B7508" s="356">
        <v>919</v>
      </c>
      <c r="C7508" s="356" t="s">
        <v>459</v>
      </c>
      <c r="D7508" s="356">
        <v>9192050</v>
      </c>
      <c r="E7508" s="356" t="s">
        <v>5466</v>
      </c>
      <c r="F7508" s="356"/>
      <c r="G7508" s="355">
        <v>6713.95</v>
      </c>
    </row>
    <row r="7509" spans="1:7" hidden="1" x14ac:dyDescent="0.3">
      <c r="A7509" s="356">
        <v>117112</v>
      </c>
      <c r="B7509" s="356">
        <v>919</v>
      </c>
      <c r="C7509" s="356" t="s">
        <v>459</v>
      </c>
      <c r="D7509" s="356">
        <v>9192053</v>
      </c>
      <c r="E7509" s="356" t="s">
        <v>5465</v>
      </c>
      <c r="F7509" s="356"/>
      <c r="G7509" s="355">
        <v>4450</v>
      </c>
    </row>
    <row r="7510" spans="1:7" hidden="1" x14ac:dyDescent="0.3">
      <c r="A7510" s="356">
        <v>117113</v>
      </c>
      <c r="B7510" s="356">
        <v>919</v>
      </c>
      <c r="C7510" s="356" t="s">
        <v>459</v>
      </c>
      <c r="D7510" s="356">
        <v>9192055</v>
      </c>
      <c r="E7510" s="356" t="s">
        <v>5464</v>
      </c>
      <c r="F7510" s="356"/>
      <c r="G7510" s="355">
        <v>6362.5</v>
      </c>
    </row>
    <row r="7511" spans="1:7" hidden="1" x14ac:dyDescent="0.3">
      <c r="A7511" s="356">
        <v>117114</v>
      </c>
      <c r="B7511" s="356">
        <v>919</v>
      </c>
      <c r="C7511" s="356" t="s">
        <v>459</v>
      </c>
      <c r="D7511" s="356">
        <v>9192056</v>
      </c>
      <c r="E7511" s="356" t="s">
        <v>5463</v>
      </c>
      <c r="F7511" s="356"/>
      <c r="G7511" s="355">
        <v>6373.75</v>
      </c>
    </row>
    <row r="7512" spans="1:7" hidden="1" x14ac:dyDescent="0.3">
      <c r="A7512" s="356">
        <v>117115</v>
      </c>
      <c r="B7512" s="356">
        <v>919</v>
      </c>
      <c r="C7512" s="356" t="s">
        <v>459</v>
      </c>
      <c r="D7512" s="356">
        <v>9192057</v>
      </c>
      <c r="E7512" s="356" t="s">
        <v>5462</v>
      </c>
      <c r="F7512" s="356"/>
      <c r="G7512" s="355">
        <v>8848.75</v>
      </c>
    </row>
    <row r="7513" spans="1:7" hidden="1" x14ac:dyDescent="0.3">
      <c r="A7513" s="356">
        <v>117117</v>
      </c>
      <c r="B7513" s="356">
        <v>919</v>
      </c>
      <c r="C7513" s="356" t="s">
        <v>459</v>
      </c>
      <c r="D7513" s="356">
        <v>9192061</v>
      </c>
      <c r="E7513" s="356" t="s">
        <v>5461</v>
      </c>
      <c r="F7513" s="356"/>
      <c r="G7513" s="355">
        <v>5284.75</v>
      </c>
    </row>
    <row r="7514" spans="1:7" hidden="1" x14ac:dyDescent="0.3">
      <c r="A7514" s="356">
        <v>117118</v>
      </c>
      <c r="B7514" s="356">
        <v>919</v>
      </c>
      <c r="C7514" s="356" t="s">
        <v>459</v>
      </c>
      <c r="D7514" s="356">
        <v>9192062</v>
      </c>
      <c r="E7514" s="356" t="s">
        <v>5460</v>
      </c>
      <c r="F7514" s="356"/>
      <c r="G7514" s="355">
        <v>6132.89</v>
      </c>
    </row>
    <row r="7515" spans="1:7" hidden="1" x14ac:dyDescent="0.3">
      <c r="A7515" s="356">
        <v>117119</v>
      </c>
      <c r="B7515" s="356">
        <v>919</v>
      </c>
      <c r="C7515" s="356" t="s">
        <v>459</v>
      </c>
      <c r="D7515" s="356">
        <v>9192064</v>
      </c>
      <c r="E7515" s="356" t="s">
        <v>5459</v>
      </c>
      <c r="F7515" s="356"/>
      <c r="G7515" s="355">
        <v>5080</v>
      </c>
    </row>
    <row r="7516" spans="1:7" hidden="1" x14ac:dyDescent="0.3">
      <c r="A7516" s="356">
        <v>117120</v>
      </c>
      <c r="B7516" s="356">
        <v>919</v>
      </c>
      <c r="C7516" s="356" t="s">
        <v>459</v>
      </c>
      <c r="D7516" s="356">
        <v>9192066</v>
      </c>
      <c r="E7516" s="356" t="s">
        <v>5458</v>
      </c>
      <c r="F7516" s="356"/>
      <c r="G7516" s="355">
        <v>8567.0499999999993</v>
      </c>
    </row>
    <row r="7517" spans="1:7" hidden="1" x14ac:dyDescent="0.3">
      <c r="A7517" s="356">
        <v>117123</v>
      </c>
      <c r="B7517" s="356">
        <v>919</v>
      </c>
      <c r="C7517" s="356" t="s">
        <v>459</v>
      </c>
      <c r="D7517" s="356">
        <v>9192069</v>
      </c>
      <c r="E7517" s="356" t="s">
        <v>5457</v>
      </c>
      <c r="F7517" s="356"/>
      <c r="G7517" s="355">
        <v>6299.5</v>
      </c>
    </row>
    <row r="7518" spans="1:7" hidden="1" x14ac:dyDescent="0.3">
      <c r="A7518" s="356">
        <v>117125</v>
      </c>
      <c r="B7518" s="356">
        <v>919</v>
      </c>
      <c r="C7518" s="356" t="s">
        <v>459</v>
      </c>
      <c r="D7518" s="356">
        <v>9192072</v>
      </c>
      <c r="E7518" s="356" t="s">
        <v>5456</v>
      </c>
      <c r="F7518" s="356"/>
      <c r="G7518" s="355">
        <v>6488.5</v>
      </c>
    </row>
    <row r="7519" spans="1:7" hidden="1" x14ac:dyDescent="0.3">
      <c r="A7519" s="356">
        <v>117126</v>
      </c>
      <c r="B7519" s="356">
        <v>919</v>
      </c>
      <c r="C7519" s="356" t="s">
        <v>459</v>
      </c>
      <c r="D7519" s="356">
        <v>9192073</v>
      </c>
      <c r="E7519" s="356" t="s">
        <v>5455</v>
      </c>
      <c r="F7519" s="356"/>
      <c r="G7519" s="355">
        <v>5395.45</v>
      </c>
    </row>
    <row r="7520" spans="1:7" hidden="1" x14ac:dyDescent="0.3">
      <c r="A7520" s="356">
        <v>117127</v>
      </c>
      <c r="B7520" s="356">
        <v>919</v>
      </c>
      <c r="C7520" s="356" t="s">
        <v>459</v>
      </c>
      <c r="D7520" s="356">
        <v>9192074</v>
      </c>
      <c r="E7520" s="356" t="s">
        <v>5454</v>
      </c>
      <c r="F7520" s="356"/>
      <c r="G7520" s="355">
        <v>6967.75</v>
      </c>
    </row>
    <row r="7521" spans="1:7" hidden="1" x14ac:dyDescent="0.3">
      <c r="A7521" s="356">
        <v>117128</v>
      </c>
      <c r="B7521" s="356">
        <v>919</v>
      </c>
      <c r="C7521" s="356" t="s">
        <v>459</v>
      </c>
      <c r="D7521" s="356">
        <v>9192077</v>
      </c>
      <c r="E7521" s="356" t="s">
        <v>5453</v>
      </c>
      <c r="F7521" s="356"/>
      <c r="G7521" s="355">
        <v>5518.75</v>
      </c>
    </row>
    <row r="7522" spans="1:7" hidden="1" x14ac:dyDescent="0.3">
      <c r="A7522" s="356">
        <v>117129</v>
      </c>
      <c r="B7522" s="356">
        <v>919</v>
      </c>
      <c r="C7522" s="356" t="s">
        <v>459</v>
      </c>
      <c r="D7522" s="356">
        <v>9192078</v>
      </c>
      <c r="E7522" s="356" t="s">
        <v>5452</v>
      </c>
      <c r="F7522" s="356"/>
      <c r="G7522" s="355">
        <v>4396</v>
      </c>
    </row>
    <row r="7523" spans="1:7" hidden="1" x14ac:dyDescent="0.3">
      <c r="A7523" s="356">
        <v>117130</v>
      </c>
      <c r="B7523" s="356">
        <v>919</v>
      </c>
      <c r="C7523" s="356" t="s">
        <v>459</v>
      </c>
      <c r="D7523" s="356">
        <v>9192079</v>
      </c>
      <c r="E7523" s="356" t="s">
        <v>5451</v>
      </c>
      <c r="F7523" s="356"/>
      <c r="G7523" s="355">
        <v>8423.9500000000007</v>
      </c>
    </row>
    <row r="7524" spans="1:7" hidden="1" x14ac:dyDescent="0.3">
      <c r="A7524" s="356">
        <v>117131</v>
      </c>
      <c r="B7524" s="356">
        <v>919</v>
      </c>
      <c r="C7524" s="356" t="s">
        <v>459</v>
      </c>
      <c r="D7524" s="356">
        <v>9192082</v>
      </c>
      <c r="E7524" s="356" t="s">
        <v>5450</v>
      </c>
      <c r="F7524" s="356"/>
      <c r="G7524" s="355">
        <v>6646.56</v>
      </c>
    </row>
    <row r="7525" spans="1:7" hidden="1" x14ac:dyDescent="0.3">
      <c r="A7525" s="356">
        <v>117132</v>
      </c>
      <c r="B7525" s="356">
        <v>919</v>
      </c>
      <c r="C7525" s="356" t="s">
        <v>459</v>
      </c>
      <c r="D7525" s="356">
        <v>9192083</v>
      </c>
      <c r="E7525" s="356" t="s">
        <v>5449</v>
      </c>
      <c r="F7525" s="356"/>
      <c r="G7525" s="355">
        <v>8016.25</v>
      </c>
    </row>
    <row r="7526" spans="1:7" hidden="1" x14ac:dyDescent="0.3">
      <c r="A7526" s="356">
        <v>117133</v>
      </c>
      <c r="B7526" s="356">
        <v>919</v>
      </c>
      <c r="C7526" s="356" t="s">
        <v>459</v>
      </c>
      <c r="D7526" s="356">
        <v>9192084</v>
      </c>
      <c r="E7526" s="356" t="s">
        <v>5448</v>
      </c>
      <c r="F7526" s="356"/>
      <c r="G7526" s="355">
        <v>7395.25</v>
      </c>
    </row>
    <row r="7527" spans="1:7" hidden="1" x14ac:dyDescent="0.3">
      <c r="A7527" s="356">
        <v>117134</v>
      </c>
      <c r="B7527" s="356">
        <v>919</v>
      </c>
      <c r="C7527" s="356" t="s">
        <v>459</v>
      </c>
      <c r="D7527" s="356">
        <v>9192085</v>
      </c>
      <c r="E7527" s="356" t="s">
        <v>5447</v>
      </c>
      <c r="F7527" s="356"/>
      <c r="G7527" s="355">
        <v>7267</v>
      </c>
    </row>
    <row r="7528" spans="1:7" hidden="1" x14ac:dyDescent="0.3">
      <c r="A7528" s="356">
        <v>117135</v>
      </c>
      <c r="B7528" s="356">
        <v>919</v>
      </c>
      <c r="C7528" s="356" t="s">
        <v>459</v>
      </c>
      <c r="D7528" s="356">
        <v>9192090</v>
      </c>
      <c r="E7528" s="356" t="s">
        <v>5446</v>
      </c>
      <c r="F7528" s="356"/>
      <c r="G7528" s="355">
        <v>7309.75</v>
      </c>
    </row>
    <row r="7529" spans="1:7" hidden="1" x14ac:dyDescent="0.3">
      <c r="A7529" s="356">
        <v>117136</v>
      </c>
      <c r="B7529" s="356">
        <v>919</v>
      </c>
      <c r="C7529" s="356" t="s">
        <v>459</v>
      </c>
      <c r="D7529" s="356">
        <v>9192091</v>
      </c>
      <c r="E7529" s="356" t="s">
        <v>5445</v>
      </c>
      <c r="F7529" s="356"/>
      <c r="G7529" s="355">
        <v>6661.75</v>
      </c>
    </row>
    <row r="7530" spans="1:7" hidden="1" x14ac:dyDescent="0.3">
      <c r="A7530" s="356">
        <v>117139</v>
      </c>
      <c r="B7530" s="356">
        <v>919</v>
      </c>
      <c r="C7530" s="356" t="s">
        <v>459</v>
      </c>
      <c r="D7530" s="356">
        <v>9192095</v>
      </c>
      <c r="E7530" s="356" t="s">
        <v>5444</v>
      </c>
      <c r="F7530" s="356"/>
      <c r="G7530" s="355">
        <v>9816.25</v>
      </c>
    </row>
    <row r="7531" spans="1:7" hidden="1" x14ac:dyDescent="0.3">
      <c r="A7531" s="356">
        <v>117140</v>
      </c>
      <c r="B7531" s="356">
        <v>919</v>
      </c>
      <c r="C7531" s="356" t="s">
        <v>459</v>
      </c>
      <c r="D7531" s="356">
        <v>9192096</v>
      </c>
      <c r="E7531" s="356" t="s">
        <v>5443</v>
      </c>
      <c r="F7531" s="356"/>
      <c r="G7531" s="355">
        <v>6486.25</v>
      </c>
    </row>
    <row r="7532" spans="1:7" hidden="1" x14ac:dyDescent="0.3">
      <c r="A7532" s="356">
        <v>117141</v>
      </c>
      <c r="B7532" s="356">
        <v>919</v>
      </c>
      <c r="C7532" s="356" t="s">
        <v>459</v>
      </c>
      <c r="D7532" s="356">
        <v>9192098</v>
      </c>
      <c r="E7532" s="356" t="s">
        <v>5442</v>
      </c>
      <c r="F7532" s="356"/>
      <c r="G7532" s="355">
        <v>6380.84</v>
      </c>
    </row>
    <row r="7533" spans="1:7" hidden="1" x14ac:dyDescent="0.3">
      <c r="A7533" s="356">
        <v>117143</v>
      </c>
      <c r="B7533" s="356">
        <v>919</v>
      </c>
      <c r="C7533" s="356" t="s">
        <v>459</v>
      </c>
      <c r="D7533" s="356">
        <v>9192100</v>
      </c>
      <c r="E7533" s="356" t="s">
        <v>5441</v>
      </c>
      <c r="F7533" s="356"/>
      <c r="G7533" s="355">
        <v>8027.5</v>
      </c>
    </row>
    <row r="7534" spans="1:7" hidden="1" x14ac:dyDescent="0.3">
      <c r="A7534" s="356">
        <v>117144</v>
      </c>
      <c r="B7534" s="356">
        <v>919</v>
      </c>
      <c r="C7534" s="356" t="s">
        <v>459</v>
      </c>
      <c r="D7534" s="356">
        <v>9192101</v>
      </c>
      <c r="E7534" s="356" t="s">
        <v>5440</v>
      </c>
      <c r="F7534" s="356"/>
      <c r="G7534" s="355">
        <v>5170</v>
      </c>
    </row>
    <row r="7535" spans="1:7" hidden="1" x14ac:dyDescent="0.3">
      <c r="A7535" s="356">
        <v>117145</v>
      </c>
      <c r="B7535" s="356">
        <v>919</v>
      </c>
      <c r="C7535" s="356" t="s">
        <v>459</v>
      </c>
      <c r="D7535" s="356">
        <v>9192102</v>
      </c>
      <c r="E7535" s="356" t="s">
        <v>5439</v>
      </c>
      <c r="F7535" s="356"/>
      <c r="G7535" s="355">
        <v>6403</v>
      </c>
    </row>
    <row r="7536" spans="1:7" hidden="1" x14ac:dyDescent="0.3">
      <c r="A7536" s="356">
        <v>117146</v>
      </c>
      <c r="B7536" s="356">
        <v>919</v>
      </c>
      <c r="C7536" s="356" t="s">
        <v>459</v>
      </c>
      <c r="D7536" s="356">
        <v>9192103</v>
      </c>
      <c r="E7536" s="356" t="s">
        <v>5438</v>
      </c>
      <c r="F7536" s="356"/>
      <c r="G7536" s="355">
        <v>5737</v>
      </c>
    </row>
    <row r="7537" spans="1:7" hidden="1" x14ac:dyDescent="0.3">
      <c r="A7537" s="356">
        <v>117147</v>
      </c>
      <c r="B7537" s="356">
        <v>919</v>
      </c>
      <c r="C7537" s="356" t="s">
        <v>459</v>
      </c>
      <c r="D7537" s="356">
        <v>9192105</v>
      </c>
      <c r="E7537" s="356" t="s">
        <v>5437</v>
      </c>
      <c r="F7537" s="356"/>
      <c r="G7537" s="355">
        <v>5012.5</v>
      </c>
    </row>
    <row r="7538" spans="1:7" hidden="1" x14ac:dyDescent="0.3">
      <c r="A7538" s="356">
        <v>117148</v>
      </c>
      <c r="B7538" s="356">
        <v>919</v>
      </c>
      <c r="C7538" s="356" t="s">
        <v>459</v>
      </c>
      <c r="D7538" s="356">
        <v>9192106</v>
      </c>
      <c r="E7538" s="356" t="s">
        <v>5436</v>
      </c>
      <c r="F7538" s="356"/>
      <c r="G7538" s="355">
        <v>6223</v>
      </c>
    </row>
    <row r="7539" spans="1:7" hidden="1" x14ac:dyDescent="0.3">
      <c r="A7539" s="356">
        <v>117149</v>
      </c>
      <c r="B7539" s="356">
        <v>919</v>
      </c>
      <c r="C7539" s="356" t="s">
        <v>459</v>
      </c>
      <c r="D7539" s="356">
        <v>9192107</v>
      </c>
      <c r="E7539" s="356" t="s">
        <v>5435</v>
      </c>
      <c r="F7539" s="356"/>
      <c r="G7539" s="355">
        <v>6403</v>
      </c>
    </row>
    <row r="7540" spans="1:7" hidden="1" x14ac:dyDescent="0.3">
      <c r="A7540" s="356">
        <v>117150</v>
      </c>
      <c r="B7540" s="356">
        <v>919</v>
      </c>
      <c r="C7540" s="356" t="s">
        <v>459</v>
      </c>
      <c r="D7540" s="356">
        <v>9192108</v>
      </c>
      <c r="E7540" s="356" t="s">
        <v>5434</v>
      </c>
      <c r="F7540" s="356"/>
      <c r="G7540" s="355">
        <v>6824.65</v>
      </c>
    </row>
    <row r="7541" spans="1:7" hidden="1" x14ac:dyDescent="0.3">
      <c r="A7541" s="356">
        <v>117151</v>
      </c>
      <c r="B7541" s="356">
        <v>919</v>
      </c>
      <c r="C7541" s="356" t="s">
        <v>459</v>
      </c>
      <c r="D7541" s="356">
        <v>9192109</v>
      </c>
      <c r="E7541" s="356" t="s">
        <v>5433</v>
      </c>
      <c r="F7541" s="356"/>
      <c r="G7541" s="355">
        <v>7399.75</v>
      </c>
    </row>
    <row r="7542" spans="1:7" hidden="1" x14ac:dyDescent="0.3">
      <c r="A7542" s="356">
        <v>117153</v>
      </c>
      <c r="B7542" s="356">
        <v>919</v>
      </c>
      <c r="C7542" s="356" t="s">
        <v>459</v>
      </c>
      <c r="D7542" s="356">
        <v>9192111</v>
      </c>
      <c r="E7542" s="356" t="s">
        <v>5432</v>
      </c>
      <c r="F7542" s="356"/>
      <c r="G7542" s="355">
        <v>4573.75</v>
      </c>
    </row>
    <row r="7543" spans="1:7" hidden="1" x14ac:dyDescent="0.3">
      <c r="A7543" s="356">
        <v>117154</v>
      </c>
      <c r="B7543" s="356">
        <v>919</v>
      </c>
      <c r="C7543" s="356" t="s">
        <v>459</v>
      </c>
      <c r="D7543" s="356">
        <v>9192114</v>
      </c>
      <c r="E7543" s="356" t="s">
        <v>5431</v>
      </c>
      <c r="F7543" s="356"/>
      <c r="G7543" s="355">
        <v>5428.75</v>
      </c>
    </row>
    <row r="7544" spans="1:7" hidden="1" x14ac:dyDescent="0.3">
      <c r="A7544" s="356">
        <v>117156</v>
      </c>
      <c r="B7544" s="356">
        <v>919</v>
      </c>
      <c r="C7544" s="356" t="s">
        <v>459</v>
      </c>
      <c r="D7544" s="356">
        <v>9192116</v>
      </c>
      <c r="E7544" s="356" t="s">
        <v>1563</v>
      </c>
      <c r="F7544" s="356"/>
      <c r="G7544" s="355">
        <v>8947.75</v>
      </c>
    </row>
    <row r="7545" spans="1:7" hidden="1" x14ac:dyDescent="0.3">
      <c r="A7545" s="356">
        <v>117157</v>
      </c>
      <c r="B7545" s="356">
        <v>919</v>
      </c>
      <c r="C7545" s="356" t="s">
        <v>459</v>
      </c>
      <c r="D7545" s="356">
        <v>9192117</v>
      </c>
      <c r="E7545" s="356" t="s">
        <v>5430</v>
      </c>
      <c r="F7545" s="356"/>
      <c r="G7545" s="355">
        <v>5957.5</v>
      </c>
    </row>
    <row r="7546" spans="1:7" hidden="1" x14ac:dyDescent="0.3">
      <c r="A7546" s="356">
        <v>117158</v>
      </c>
      <c r="B7546" s="356">
        <v>919</v>
      </c>
      <c r="C7546" s="356" t="s">
        <v>459</v>
      </c>
      <c r="D7546" s="356">
        <v>9192120</v>
      </c>
      <c r="E7546" s="356" t="s">
        <v>5429</v>
      </c>
      <c r="F7546" s="356"/>
      <c r="G7546" s="355">
        <v>6711.25</v>
      </c>
    </row>
    <row r="7547" spans="1:7" hidden="1" x14ac:dyDescent="0.3">
      <c r="A7547" s="356">
        <v>117159</v>
      </c>
      <c r="B7547" s="356">
        <v>919</v>
      </c>
      <c r="C7547" s="356" t="s">
        <v>459</v>
      </c>
      <c r="D7547" s="356">
        <v>9192122</v>
      </c>
      <c r="E7547" s="356" t="s">
        <v>5428</v>
      </c>
      <c r="F7547" s="356"/>
      <c r="G7547" s="355">
        <v>6418.75</v>
      </c>
    </row>
    <row r="7548" spans="1:7" hidden="1" x14ac:dyDescent="0.3">
      <c r="A7548" s="356">
        <v>117160</v>
      </c>
      <c r="B7548" s="356">
        <v>919</v>
      </c>
      <c r="C7548" s="356" t="s">
        <v>459</v>
      </c>
      <c r="D7548" s="356">
        <v>9192123</v>
      </c>
      <c r="E7548" s="356" t="s">
        <v>5427</v>
      </c>
      <c r="F7548" s="356"/>
      <c r="G7548" s="355">
        <v>6981.25</v>
      </c>
    </row>
    <row r="7549" spans="1:7" hidden="1" x14ac:dyDescent="0.3">
      <c r="A7549" s="356">
        <v>117161</v>
      </c>
      <c r="B7549" s="356">
        <v>919</v>
      </c>
      <c r="C7549" s="356" t="s">
        <v>459</v>
      </c>
      <c r="D7549" s="356">
        <v>9192124</v>
      </c>
      <c r="E7549" s="356" t="s">
        <v>5426</v>
      </c>
      <c r="F7549" s="356"/>
      <c r="G7549" s="355">
        <v>6542.5</v>
      </c>
    </row>
    <row r="7550" spans="1:7" hidden="1" x14ac:dyDescent="0.3">
      <c r="A7550" s="356">
        <v>117162</v>
      </c>
      <c r="B7550" s="356">
        <v>919</v>
      </c>
      <c r="C7550" s="356" t="s">
        <v>459</v>
      </c>
      <c r="D7550" s="356">
        <v>9192125</v>
      </c>
      <c r="E7550" s="356" t="s">
        <v>5425</v>
      </c>
      <c r="F7550" s="356"/>
      <c r="G7550" s="355">
        <v>6677.5</v>
      </c>
    </row>
    <row r="7551" spans="1:7" hidden="1" x14ac:dyDescent="0.3">
      <c r="A7551" s="356">
        <v>117163</v>
      </c>
      <c r="B7551" s="356">
        <v>919</v>
      </c>
      <c r="C7551" s="356" t="s">
        <v>459</v>
      </c>
      <c r="D7551" s="356">
        <v>9192126</v>
      </c>
      <c r="E7551" s="356" t="s">
        <v>5424</v>
      </c>
      <c r="F7551" s="356"/>
      <c r="G7551" s="355">
        <v>6139.75</v>
      </c>
    </row>
    <row r="7552" spans="1:7" hidden="1" x14ac:dyDescent="0.3">
      <c r="A7552" s="356">
        <v>117166</v>
      </c>
      <c r="B7552" s="356">
        <v>919</v>
      </c>
      <c r="C7552" s="356" t="s">
        <v>459</v>
      </c>
      <c r="D7552" s="356">
        <v>9192131</v>
      </c>
      <c r="E7552" s="356" t="s">
        <v>5423</v>
      </c>
      <c r="F7552" s="356"/>
      <c r="G7552" s="355">
        <v>6547</v>
      </c>
    </row>
    <row r="7553" spans="1:7" hidden="1" x14ac:dyDescent="0.3">
      <c r="A7553" s="356">
        <v>117167</v>
      </c>
      <c r="B7553" s="356">
        <v>919</v>
      </c>
      <c r="C7553" s="356" t="s">
        <v>459</v>
      </c>
      <c r="D7553" s="356">
        <v>9192132</v>
      </c>
      <c r="E7553" s="356" t="s">
        <v>5422</v>
      </c>
      <c r="F7553" s="356"/>
      <c r="G7553" s="355">
        <v>8050</v>
      </c>
    </row>
    <row r="7554" spans="1:7" hidden="1" x14ac:dyDescent="0.3">
      <c r="A7554" s="356">
        <v>117168</v>
      </c>
      <c r="B7554" s="356">
        <v>919</v>
      </c>
      <c r="C7554" s="356" t="s">
        <v>459</v>
      </c>
      <c r="D7554" s="356">
        <v>9192133</v>
      </c>
      <c r="E7554" s="356" t="s">
        <v>5421</v>
      </c>
      <c r="F7554" s="356"/>
      <c r="G7554" s="355">
        <v>6756.25</v>
      </c>
    </row>
    <row r="7555" spans="1:7" hidden="1" x14ac:dyDescent="0.3">
      <c r="A7555" s="356">
        <v>117171</v>
      </c>
      <c r="B7555" s="356">
        <v>919</v>
      </c>
      <c r="C7555" s="356" t="s">
        <v>459</v>
      </c>
      <c r="D7555" s="356">
        <v>9192139</v>
      </c>
      <c r="E7555" s="356" t="s">
        <v>5420</v>
      </c>
      <c r="F7555" s="356"/>
      <c r="G7555" s="355">
        <v>6941.09</v>
      </c>
    </row>
    <row r="7556" spans="1:7" hidden="1" x14ac:dyDescent="0.3">
      <c r="A7556" s="356">
        <v>117172</v>
      </c>
      <c r="B7556" s="356">
        <v>919</v>
      </c>
      <c r="C7556" s="356" t="s">
        <v>459</v>
      </c>
      <c r="D7556" s="356">
        <v>9192140</v>
      </c>
      <c r="E7556" s="356" t="s">
        <v>5419</v>
      </c>
      <c r="F7556" s="356"/>
      <c r="G7556" s="355">
        <v>5991.25</v>
      </c>
    </row>
    <row r="7557" spans="1:7" hidden="1" x14ac:dyDescent="0.3">
      <c r="A7557" s="356">
        <v>117174</v>
      </c>
      <c r="B7557" s="356">
        <v>919</v>
      </c>
      <c r="C7557" s="356" t="s">
        <v>459</v>
      </c>
      <c r="D7557" s="356">
        <v>9192142</v>
      </c>
      <c r="E7557" s="356" t="s">
        <v>5418</v>
      </c>
      <c r="F7557" s="356"/>
      <c r="G7557" s="355">
        <v>6529</v>
      </c>
    </row>
    <row r="7558" spans="1:7" hidden="1" x14ac:dyDescent="0.3">
      <c r="A7558" s="356">
        <v>117175</v>
      </c>
      <c r="B7558" s="356">
        <v>919</v>
      </c>
      <c r="C7558" s="356" t="s">
        <v>459</v>
      </c>
      <c r="D7558" s="356">
        <v>9192143</v>
      </c>
      <c r="E7558" s="356" t="s">
        <v>5417</v>
      </c>
      <c r="F7558" s="356"/>
      <c r="G7558" s="355">
        <v>7791.25</v>
      </c>
    </row>
    <row r="7559" spans="1:7" hidden="1" x14ac:dyDescent="0.3">
      <c r="A7559" s="356">
        <v>117176</v>
      </c>
      <c r="B7559" s="356">
        <v>919</v>
      </c>
      <c r="C7559" s="356" t="s">
        <v>459</v>
      </c>
      <c r="D7559" s="356">
        <v>9192145</v>
      </c>
      <c r="E7559" s="356" t="s">
        <v>5416</v>
      </c>
      <c r="F7559" s="356"/>
      <c r="G7559" s="355">
        <v>4463.5</v>
      </c>
    </row>
    <row r="7560" spans="1:7" hidden="1" x14ac:dyDescent="0.3">
      <c r="A7560" s="356">
        <v>117177</v>
      </c>
      <c r="B7560" s="356">
        <v>919</v>
      </c>
      <c r="C7560" s="356" t="s">
        <v>459</v>
      </c>
      <c r="D7560" s="356">
        <v>9192146</v>
      </c>
      <c r="E7560" s="356" t="s">
        <v>5415</v>
      </c>
      <c r="F7560" s="356"/>
      <c r="G7560" s="355">
        <v>5147.5</v>
      </c>
    </row>
    <row r="7561" spans="1:7" hidden="1" x14ac:dyDescent="0.3">
      <c r="A7561" s="356">
        <v>117178</v>
      </c>
      <c r="B7561" s="356">
        <v>919</v>
      </c>
      <c r="C7561" s="356" t="s">
        <v>459</v>
      </c>
      <c r="D7561" s="356">
        <v>9192147</v>
      </c>
      <c r="E7561" s="356" t="s">
        <v>5414</v>
      </c>
      <c r="F7561" s="356"/>
      <c r="G7561" s="355">
        <v>8817.25</v>
      </c>
    </row>
    <row r="7562" spans="1:7" hidden="1" x14ac:dyDescent="0.3">
      <c r="A7562" s="356">
        <v>117180</v>
      </c>
      <c r="B7562" s="356">
        <v>919</v>
      </c>
      <c r="C7562" s="356" t="s">
        <v>459</v>
      </c>
      <c r="D7562" s="356">
        <v>9192151</v>
      </c>
      <c r="E7562" s="356" t="s">
        <v>5413</v>
      </c>
      <c r="F7562" s="356"/>
      <c r="G7562" s="355">
        <v>8398.75</v>
      </c>
    </row>
    <row r="7563" spans="1:7" hidden="1" x14ac:dyDescent="0.3">
      <c r="A7563" s="356">
        <v>117181</v>
      </c>
      <c r="B7563" s="356">
        <v>919</v>
      </c>
      <c r="C7563" s="356" t="s">
        <v>459</v>
      </c>
      <c r="D7563" s="356">
        <v>9192153</v>
      </c>
      <c r="E7563" s="356" t="s">
        <v>306</v>
      </c>
      <c r="F7563" s="356"/>
      <c r="G7563" s="355">
        <v>6577.6</v>
      </c>
    </row>
    <row r="7564" spans="1:7" hidden="1" x14ac:dyDescent="0.3">
      <c r="A7564" s="356">
        <v>117182</v>
      </c>
      <c r="B7564" s="356">
        <v>919</v>
      </c>
      <c r="C7564" s="356" t="s">
        <v>459</v>
      </c>
      <c r="D7564" s="356">
        <v>9192154</v>
      </c>
      <c r="E7564" s="356" t="s">
        <v>5412</v>
      </c>
      <c r="F7564" s="356"/>
      <c r="G7564" s="355">
        <v>8719.6</v>
      </c>
    </row>
    <row r="7565" spans="1:7" hidden="1" x14ac:dyDescent="0.3">
      <c r="A7565" s="356">
        <v>117183</v>
      </c>
      <c r="B7565" s="356">
        <v>919</v>
      </c>
      <c r="C7565" s="356" t="s">
        <v>459</v>
      </c>
      <c r="D7565" s="356">
        <v>9192155</v>
      </c>
      <c r="E7565" s="356" t="s">
        <v>5411</v>
      </c>
      <c r="F7565" s="356"/>
      <c r="G7565" s="355">
        <v>6565</v>
      </c>
    </row>
    <row r="7566" spans="1:7" hidden="1" x14ac:dyDescent="0.3">
      <c r="A7566" s="356">
        <v>117186</v>
      </c>
      <c r="B7566" s="356">
        <v>919</v>
      </c>
      <c r="C7566" s="356" t="s">
        <v>459</v>
      </c>
      <c r="D7566" s="356">
        <v>9192165</v>
      </c>
      <c r="E7566" s="356" t="s">
        <v>5410</v>
      </c>
      <c r="F7566" s="356"/>
      <c r="G7566" s="355">
        <v>7019.5</v>
      </c>
    </row>
    <row r="7567" spans="1:7" hidden="1" x14ac:dyDescent="0.3">
      <c r="A7567" s="356">
        <v>117187</v>
      </c>
      <c r="B7567" s="356">
        <v>919</v>
      </c>
      <c r="C7567" s="356" t="s">
        <v>459</v>
      </c>
      <c r="D7567" s="356">
        <v>9192166</v>
      </c>
      <c r="E7567" s="356" t="s">
        <v>5409</v>
      </c>
      <c r="F7567" s="356"/>
      <c r="G7567" s="355">
        <v>8027.5</v>
      </c>
    </row>
    <row r="7568" spans="1:7" hidden="1" x14ac:dyDescent="0.3">
      <c r="A7568" s="356">
        <v>117188</v>
      </c>
      <c r="B7568" s="356">
        <v>919</v>
      </c>
      <c r="C7568" s="356" t="s">
        <v>459</v>
      </c>
      <c r="D7568" s="356">
        <v>9192168</v>
      </c>
      <c r="E7568" s="356" t="s">
        <v>5408</v>
      </c>
      <c r="F7568" s="356"/>
      <c r="G7568" s="355">
        <v>5982.25</v>
      </c>
    </row>
    <row r="7569" spans="1:7" hidden="1" x14ac:dyDescent="0.3">
      <c r="A7569" s="356">
        <v>117189</v>
      </c>
      <c r="B7569" s="356">
        <v>919</v>
      </c>
      <c r="C7569" s="356" t="s">
        <v>459</v>
      </c>
      <c r="D7569" s="356">
        <v>9192169</v>
      </c>
      <c r="E7569" s="356" t="s">
        <v>5407</v>
      </c>
      <c r="F7569" s="356"/>
      <c r="G7569" s="355">
        <v>6427.75</v>
      </c>
    </row>
    <row r="7570" spans="1:7" hidden="1" x14ac:dyDescent="0.3">
      <c r="A7570" s="356">
        <v>117193</v>
      </c>
      <c r="B7570" s="356">
        <v>919</v>
      </c>
      <c r="C7570" s="356" t="s">
        <v>459</v>
      </c>
      <c r="D7570" s="356">
        <v>9192177</v>
      </c>
      <c r="E7570" s="356" t="s">
        <v>5406</v>
      </c>
      <c r="F7570" s="356"/>
      <c r="G7570" s="355">
        <v>5998</v>
      </c>
    </row>
    <row r="7571" spans="1:7" hidden="1" x14ac:dyDescent="0.3">
      <c r="A7571" s="356">
        <v>117194</v>
      </c>
      <c r="B7571" s="356">
        <v>919</v>
      </c>
      <c r="C7571" s="356" t="s">
        <v>459</v>
      </c>
      <c r="D7571" s="356">
        <v>9192178</v>
      </c>
      <c r="E7571" s="356" t="s">
        <v>5405</v>
      </c>
      <c r="F7571" s="356"/>
      <c r="G7571" s="355">
        <v>6115</v>
      </c>
    </row>
    <row r="7572" spans="1:7" hidden="1" x14ac:dyDescent="0.3">
      <c r="A7572" s="356">
        <v>117195</v>
      </c>
      <c r="B7572" s="356">
        <v>919</v>
      </c>
      <c r="C7572" s="356" t="s">
        <v>459</v>
      </c>
      <c r="D7572" s="356">
        <v>9192181</v>
      </c>
      <c r="E7572" s="356" t="s">
        <v>5404</v>
      </c>
      <c r="F7572" s="356"/>
      <c r="G7572" s="355">
        <v>6115</v>
      </c>
    </row>
    <row r="7573" spans="1:7" hidden="1" x14ac:dyDescent="0.3">
      <c r="A7573" s="356">
        <v>117197</v>
      </c>
      <c r="B7573" s="356">
        <v>919</v>
      </c>
      <c r="C7573" s="356" t="s">
        <v>459</v>
      </c>
      <c r="D7573" s="356">
        <v>9192184</v>
      </c>
      <c r="E7573" s="356" t="s">
        <v>5403</v>
      </c>
      <c r="F7573" s="356"/>
      <c r="G7573" s="355">
        <v>6330.1</v>
      </c>
    </row>
    <row r="7574" spans="1:7" hidden="1" x14ac:dyDescent="0.3">
      <c r="A7574" s="356">
        <v>117200</v>
      </c>
      <c r="B7574" s="356">
        <v>919</v>
      </c>
      <c r="C7574" s="356" t="s">
        <v>459</v>
      </c>
      <c r="D7574" s="356">
        <v>9192188</v>
      </c>
      <c r="E7574" s="356" t="s">
        <v>5402</v>
      </c>
      <c r="F7574" s="356"/>
      <c r="G7574" s="355">
        <v>6988</v>
      </c>
    </row>
    <row r="7575" spans="1:7" hidden="1" x14ac:dyDescent="0.3">
      <c r="A7575" s="356">
        <v>117202</v>
      </c>
      <c r="B7575" s="356">
        <v>919</v>
      </c>
      <c r="C7575" s="356" t="s">
        <v>459</v>
      </c>
      <c r="D7575" s="356">
        <v>9192193</v>
      </c>
      <c r="E7575" s="356" t="s">
        <v>5401</v>
      </c>
      <c r="F7575" s="356"/>
      <c r="G7575" s="355">
        <v>5543.5</v>
      </c>
    </row>
    <row r="7576" spans="1:7" hidden="1" x14ac:dyDescent="0.3">
      <c r="A7576" s="356">
        <v>117206</v>
      </c>
      <c r="B7576" s="356">
        <v>919</v>
      </c>
      <c r="C7576" s="356" t="s">
        <v>459</v>
      </c>
      <c r="D7576" s="356">
        <v>9192198</v>
      </c>
      <c r="E7576" s="356" t="s">
        <v>5400</v>
      </c>
      <c r="F7576" s="356"/>
      <c r="G7576" s="355">
        <v>10840</v>
      </c>
    </row>
    <row r="7577" spans="1:7" hidden="1" x14ac:dyDescent="0.3">
      <c r="A7577" s="356">
        <v>117211</v>
      </c>
      <c r="B7577" s="356">
        <v>919</v>
      </c>
      <c r="C7577" s="356" t="s">
        <v>459</v>
      </c>
      <c r="D7577" s="356">
        <v>9192203</v>
      </c>
      <c r="E7577" s="356" t="s">
        <v>5399</v>
      </c>
      <c r="F7577" s="356"/>
      <c r="G7577" s="355">
        <v>7676.5</v>
      </c>
    </row>
    <row r="7578" spans="1:7" hidden="1" x14ac:dyDescent="0.3">
      <c r="A7578" s="356">
        <v>117214</v>
      </c>
      <c r="B7578" s="356">
        <v>919</v>
      </c>
      <c r="C7578" s="356" t="s">
        <v>459</v>
      </c>
      <c r="D7578" s="356">
        <v>9192210</v>
      </c>
      <c r="E7578" s="356" t="s">
        <v>5398</v>
      </c>
      <c r="F7578" s="356"/>
      <c r="G7578" s="355">
        <v>6351.25</v>
      </c>
    </row>
    <row r="7579" spans="1:7" hidden="1" x14ac:dyDescent="0.3">
      <c r="A7579" s="356">
        <v>117217</v>
      </c>
      <c r="B7579" s="356">
        <v>919</v>
      </c>
      <c r="C7579" s="356" t="s">
        <v>459</v>
      </c>
      <c r="D7579" s="356">
        <v>9192219</v>
      </c>
      <c r="E7579" s="356" t="s">
        <v>5397</v>
      </c>
      <c r="F7579" s="356"/>
      <c r="G7579" s="355">
        <v>6272.5</v>
      </c>
    </row>
    <row r="7580" spans="1:7" hidden="1" x14ac:dyDescent="0.3">
      <c r="A7580" s="356">
        <v>117218</v>
      </c>
      <c r="B7580" s="356">
        <v>919</v>
      </c>
      <c r="C7580" s="356" t="s">
        <v>459</v>
      </c>
      <c r="D7580" s="356">
        <v>9192223</v>
      </c>
      <c r="E7580" s="356" t="s">
        <v>5396</v>
      </c>
      <c r="F7580" s="356"/>
      <c r="G7580" s="355">
        <v>4535.5</v>
      </c>
    </row>
    <row r="7581" spans="1:7" hidden="1" x14ac:dyDescent="0.3">
      <c r="A7581" s="356">
        <v>117219</v>
      </c>
      <c r="B7581" s="356">
        <v>919</v>
      </c>
      <c r="C7581" s="356" t="s">
        <v>459</v>
      </c>
      <c r="D7581" s="356">
        <v>9192224</v>
      </c>
      <c r="E7581" s="356" t="s">
        <v>5395</v>
      </c>
      <c r="F7581" s="356"/>
      <c r="G7581" s="355">
        <v>6755.8</v>
      </c>
    </row>
    <row r="7582" spans="1:7" hidden="1" x14ac:dyDescent="0.3">
      <c r="A7582" s="356">
        <v>117220</v>
      </c>
      <c r="B7582" s="356">
        <v>919</v>
      </c>
      <c r="C7582" s="356" t="s">
        <v>459</v>
      </c>
      <c r="D7582" s="356">
        <v>9192225</v>
      </c>
      <c r="E7582" s="356" t="s">
        <v>5394</v>
      </c>
      <c r="F7582" s="356"/>
      <c r="G7582" s="355">
        <v>8803.75</v>
      </c>
    </row>
    <row r="7583" spans="1:7" hidden="1" x14ac:dyDescent="0.3">
      <c r="A7583" s="356">
        <v>117221</v>
      </c>
      <c r="B7583" s="356">
        <v>919</v>
      </c>
      <c r="C7583" s="356" t="s">
        <v>459</v>
      </c>
      <c r="D7583" s="356">
        <v>9192226</v>
      </c>
      <c r="E7583" s="356" t="s">
        <v>5393</v>
      </c>
      <c r="F7583" s="356"/>
      <c r="G7583" s="355">
        <v>7150</v>
      </c>
    </row>
    <row r="7584" spans="1:7" hidden="1" x14ac:dyDescent="0.3">
      <c r="A7584" s="356">
        <v>117222</v>
      </c>
      <c r="B7584" s="356">
        <v>919</v>
      </c>
      <c r="C7584" s="356" t="s">
        <v>459</v>
      </c>
      <c r="D7584" s="356">
        <v>9192227</v>
      </c>
      <c r="E7584" s="356" t="s">
        <v>528</v>
      </c>
      <c r="F7584" s="356"/>
      <c r="G7584" s="355">
        <v>7566.25</v>
      </c>
    </row>
    <row r="7585" spans="1:7" hidden="1" x14ac:dyDescent="0.3">
      <c r="A7585" s="356">
        <v>117223</v>
      </c>
      <c r="B7585" s="356">
        <v>919</v>
      </c>
      <c r="C7585" s="356" t="s">
        <v>459</v>
      </c>
      <c r="D7585" s="356">
        <v>9192228</v>
      </c>
      <c r="E7585" s="356" t="s">
        <v>5392</v>
      </c>
      <c r="F7585" s="356"/>
      <c r="G7585" s="355">
        <v>6299.5</v>
      </c>
    </row>
    <row r="7586" spans="1:7" hidden="1" x14ac:dyDescent="0.3">
      <c r="A7586" s="356">
        <v>117224</v>
      </c>
      <c r="B7586" s="356">
        <v>919</v>
      </c>
      <c r="C7586" s="356" t="s">
        <v>459</v>
      </c>
      <c r="D7586" s="356">
        <v>9192229</v>
      </c>
      <c r="E7586" s="356" t="s">
        <v>5391</v>
      </c>
      <c r="F7586" s="356"/>
      <c r="G7586" s="355">
        <v>6337.75</v>
      </c>
    </row>
    <row r="7587" spans="1:7" hidden="1" x14ac:dyDescent="0.3">
      <c r="A7587" s="356">
        <v>117227</v>
      </c>
      <c r="B7587" s="356">
        <v>919</v>
      </c>
      <c r="C7587" s="356" t="s">
        <v>459</v>
      </c>
      <c r="D7587" s="356">
        <v>9192237</v>
      </c>
      <c r="E7587" s="356" t="s">
        <v>5390</v>
      </c>
      <c r="F7587" s="356"/>
      <c r="G7587" s="355">
        <v>6395.8</v>
      </c>
    </row>
    <row r="7588" spans="1:7" hidden="1" x14ac:dyDescent="0.3">
      <c r="A7588" s="356">
        <v>117229</v>
      </c>
      <c r="B7588" s="356">
        <v>919</v>
      </c>
      <c r="C7588" s="356" t="s">
        <v>459</v>
      </c>
      <c r="D7588" s="356">
        <v>9192240</v>
      </c>
      <c r="E7588" s="356" t="s">
        <v>5389</v>
      </c>
      <c r="F7588" s="356"/>
      <c r="G7588" s="355">
        <v>8988.25</v>
      </c>
    </row>
    <row r="7589" spans="1:7" hidden="1" x14ac:dyDescent="0.3">
      <c r="A7589" s="356">
        <v>117230</v>
      </c>
      <c r="B7589" s="356">
        <v>919</v>
      </c>
      <c r="C7589" s="356" t="s">
        <v>459</v>
      </c>
      <c r="D7589" s="356">
        <v>9192242</v>
      </c>
      <c r="E7589" s="356" t="s">
        <v>5388</v>
      </c>
      <c r="F7589" s="356"/>
      <c r="G7589" s="355">
        <v>6499.75</v>
      </c>
    </row>
    <row r="7590" spans="1:7" hidden="1" x14ac:dyDescent="0.3">
      <c r="A7590" s="356">
        <v>117231</v>
      </c>
      <c r="B7590" s="356">
        <v>919</v>
      </c>
      <c r="C7590" s="356" t="s">
        <v>459</v>
      </c>
      <c r="D7590" s="356">
        <v>9192243</v>
      </c>
      <c r="E7590" s="356" t="s">
        <v>5387</v>
      </c>
      <c r="F7590" s="356"/>
      <c r="G7590" s="355">
        <v>6115</v>
      </c>
    </row>
    <row r="7591" spans="1:7" hidden="1" x14ac:dyDescent="0.3">
      <c r="A7591" s="356">
        <v>117233</v>
      </c>
      <c r="B7591" s="356">
        <v>919</v>
      </c>
      <c r="C7591" s="356" t="s">
        <v>459</v>
      </c>
      <c r="D7591" s="356">
        <v>9192250</v>
      </c>
      <c r="E7591" s="356" t="s">
        <v>5386</v>
      </c>
      <c r="F7591" s="356"/>
      <c r="G7591" s="355">
        <v>7768.75</v>
      </c>
    </row>
    <row r="7592" spans="1:7" hidden="1" x14ac:dyDescent="0.3">
      <c r="A7592" s="356">
        <v>117234</v>
      </c>
      <c r="B7592" s="356">
        <v>919</v>
      </c>
      <c r="C7592" s="356" t="s">
        <v>459</v>
      </c>
      <c r="D7592" s="356">
        <v>9192251</v>
      </c>
      <c r="E7592" s="356" t="s">
        <v>5385</v>
      </c>
      <c r="F7592" s="356"/>
      <c r="G7592" s="355">
        <v>6202.3</v>
      </c>
    </row>
    <row r="7593" spans="1:7" hidden="1" x14ac:dyDescent="0.3">
      <c r="A7593" s="356">
        <v>117235</v>
      </c>
      <c r="B7593" s="356">
        <v>919</v>
      </c>
      <c r="C7593" s="356" t="s">
        <v>459</v>
      </c>
      <c r="D7593" s="356">
        <v>9192252</v>
      </c>
      <c r="E7593" s="356" t="s">
        <v>5384</v>
      </c>
      <c r="F7593" s="356"/>
      <c r="G7593" s="355">
        <v>6227.5</v>
      </c>
    </row>
    <row r="7594" spans="1:7" hidden="1" x14ac:dyDescent="0.3">
      <c r="A7594" s="356">
        <v>117236</v>
      </c>
      <c r="B7594" s="356">
        <v>919</v>
      </c>
      <c r="C7594" s="356" t="s">
        <v>459</v>
      </c>
      <c r="D7594" s="356">
        <v>9192253</v>
      </c>
      <c r="E7594" s="356" t="s">
        <v>5383</v>
      </c>
      <c r="F7594" s="356"/>
      <c r="G7594" s="355">
        <v>9098.5</v>
      </c>
    </row>
    <row r="7595" spans="1:7" hidden="1" x14ac:dyDescent="0.3">
      <c r="A7595" s="356">
        <v>117240</v>
      </c>
      <c r="B7595" s="356">
        <v>919</v>
      </c>
      <c r="C7595" s="356" t="s">
        <v>459</v>
      </c>
      <c r="D7595" s="356">
        <v>9192258</v>
      </c>
      <c r="E7595" s="356" t="s">
        <v>5382</v>
      </c>
      <c r="F7595" s="356"/>
      <c r="G7595" s="355">
        <v>6513.25</v>
      </c>
    </row>
    <row r="7596" spans="1:7" hidden="1" x14ac:dyDescent="0.3">
      <c r="A7596" s="356">
        <v>117242</v>
      </c>
      <c r="B7596" s="356">
        <v>919</v>
      </c>
      <c r="C7596" s="356" t="s">
        <v>459</v>
      </c>
      <c r="D7596" s="356">
        <v>9192261</v>
      </c>
      <c r="E7596" s="356" t="s">
        <v>5381</v>
      </c>
      <c r="F7596" s="356"/>
      <c r="G7596" s="355">
        <v>6677.5</v>
      </c>
    </row>
    <row r="7597" spans="1:7" hidden="1" x14ac:dyDescent="0.3">
      <c r="A7597" s="356">
        <v>117243</v>
      </c>
      <c r="B7597" s="356">
        <v>919</v>
      </c>
      <c r="C7597" s="356" t="s">
        <v>459</v>
      </c>
      <c r="D7597" s="356">
        <v>9192263</v>
      </c>
      <c r="E7597" s="356" t="s">
        <v>5380</v>
      </c>
      <c r="F7597" s="356"/>
      <c r="G7597" s="355">
        <v>6639.25</v>
      </c>
    </row>
    <row r="7598" spans="1:7" hidden="1" x14ac:dyDescent="0.3">
      <c r="A7598" s="356">
        <v>117245</v>
      </c>
      <c r="B7598" s="356">
        <v>919</v>
      </c>
      <c r="C7598" s="356" t="s">
        <v>459</v>
      </c>
      <c r="D7598" s="356">
        <v>9192266</v>
      </c>
      <c r="E7598" s="356" t="s">
        <v>5379</v>
      </c>
      <c r="F7598" s="356"/>
      <c r="G7598" s="355">
        <v>7611.25</v>
      </c>
    </row>
    <row r="7599" spans="1:7" hidden="1" x14ac:dyDescent="0.3">
      <c r="A7599" s="356">
        <v>117249</v>
      </c>
      <c r="B7599" s="356">
        <v>919</v>
      </c>
      <c r="C7599" s="356" t="s">
        <v>459</v>
      </c>
      <c r="D7599" s="356">
        <v>9192274</v>
      </c>
      <c r="E7599" s="356" t="s">
        <v>5378</v>
      </c>
      <c r="F7599" s="356"/>
      <c r="G7599" s="355">
        <v>6418.75</v>
      </c>
    </row>
    <row r="7600" spans="1:7" hidden="1" x14ac:dyDescent="0.3">
      <c r="A7600" s="356">
        <v>117250</v>
      </c>
      <c r="B7600" s="356">
        <v>919</v>
      </c>
      <c r="C7600" s="356" t="s">
        <v>459</v>
      </c>
      <c r="D7600" s="356">
        <v>9192280</v>
      </c>
      <c r="E7600" s="356" t="s">
        <v>5377</v>
      </c>
      <c r="F7600" s="356"/>
      <c r="G7600" s="355">
        <v>6677.5</v>
      </c>
    </row>
    <row r="7601" spans="1:7" hidden="1" x14ac:dyDescent="0.3">
      <c r="A7601" s="356">
        <v>117252</v>
      </c>
      <c r="B7601" s="356">
        <v>919</v>
      </c>
      <c r="C7601" s="356" t="s">
        <v>459</v>
      </c>
      <c r="D7601" s="356">
        <v>9192283</v>
      </c>
      <c r="E7601" s="356" t="s">
        <v>5376</v>
      </c>
      <c r="F7601" s="356"/>
      <c r="G7601" s="355">
        <v>6425.05</v>
      </c>
    </row>
    <row r="7602" spans="1:7" hidden="1" x14ac:dyDescent="0.3">
      <c r="A7602" s="356">
        <v>117253</v>
      </c>
      <c r="B7602" s="356">
        <v>919</v>
      </c>
      <c r="C7602" s="356" t="s">
        <v>459</v>
      </c>
      <c r="D7602" s="356">
        <v>9192287</v>
      </c>
      <c r="E7602" s="356" t="s">
        <v>5375</v>
      </c>
      <c r="F7602" s="356"/>
      <c r="G7602" s="355">
        <v>6688.75</v>
      </c>
    </row>
    <row r="7603" spans="1:7" hidden="1" x14ac:dyDescent="0.3">
      <c r="A7603" s="356">
        <v>117254</v>
      </c>
      <c r="B7603" s="356">
        <v>919</v>
      </c>
      <c r="C7603" s="356" t="s">
        <v>459</v>
      </c>
      <c r="D7603" s="356">
        <v>9192288</v>
      </c>
      <c r="E7603" s="356" t="s">
        <v>5374</v>
      </c>
      <c r="F7603" s="356"/>
      <c r="G7603" s="355">
        <v>6430</v>
      </c>
    </row>
    <row r="7604" spans="1:7" hidden="1" x14ac:dyDescent="0.3">
      <c r="A7604" s="356">
        <v>117255</v>
      </c>
      <c r="B7604" s="356">
        <v>919</v>
      </c>
      <c r="C7604" s="356" t="s">
        <v>459</v>
      </c>
      <c r="D7604" s="356">
        <v>9192289</v>
      </c>
      <c r="E7604" s="356" t="s">
        <v>5373</v>
      </c>
      <c r="F7604" s="356"/>
      <c r="G7604" s="355">
        <v>8589.5499999999993</v>
      </c>
    </row>
    <row r="7605" spans="1:7" hidden="1" x14ac:dyDescent="0.3">
      <c r="A7605" s="356">
        <v>117256</v>
      </c>
      <c r="B7605" s="356">
        <v>919</v>
      </c>
      <c r="C7605" s="356" t="s">
        <v>459</v>
      </c>
      <c r="D7605" s="356">
        <v>9192293</v>
      </c>
      <c r="E7605" s="356" t="s">
        <v>5372</v>
      </c>
      <c r="F7605" s="356"/>
      <c r="G7605" s="355">
        <v>6340</v>
      </c>
    </row>
    <row r="7606" spans="1:7" hidden="1" x14ac:dyDescent="0.3">
      <c r="A7606" s="356">
        <v>117258</v>
      </c>
      <c r="B7606" s="356">
        <v>919</v>
      </c>
      <c r="C7606" s="356" t="s">
        <v>459</v>
      </c>
      <c r="D7606" s="356">
        <v>9192299</v>
      </c>
      <c r="E7606" s="356" t="s">
        <v>5371</v>
      </c>
      <c r="F7606" s="356"/>
      <c r="G7606" s="355">
        <v>8050</v>
      </c>
    </row>
    <row r="7607" spans="1:7" hidden="1" x14ac:dyDescent="0.3">
      <c r="A7607" s="356">
        <v>117259</v>
      </c>
      <c r="B7607" s="356">
        <v>919</v>
      </c>
      <c r="C7607" s="356" t="s">
        <v>459</v>
      </c>
      <c r="D7607" s="356">
        <v>9192300</v>
      </c>
      <c r="E7607" s="356" t="s">
        <v>5370</v>
      </c>
      <c r="F7607" s="356"/>
      <c r="G7607" s="355">
        <v>6700</v>
      </c>
    </row>
    <row r="7608" spans="1:7" hidden="1" x14ac:dyDescent="0.3">
      <c r="A7608" s="356">
        <v>117260</v>
      </c>
      <c r="B7608" s="356">
        <v>919</v>
      </c>
      <c r="C7608" s="356" t="s">
        <v>459</v>
      </c>
      <c r="D7608" s="356">
        <v>9192301</v>
      </c>
      <c r="E7608" s="356" t="s">
        <v>5369</v>
      </c>
      <c r="F7608" s="356"/>
      <c r="G7608" s="355">
        <v>5809.45</v>
      </c>
    </row>
    <row r="7609" spans="1:7" hidden="1" x14ac:dyDescent="0.3">
      <c r="A7609" s="356">
        <v>117261</v>
      </c>
      <c r="B7609" s="356">
        <v>919</v>
      </c>
      <c r="C7609" s="356" t="s">
        <v>459</v>
      </c>
      <c r="D7609" s="356">
        <v>9192302</v>
      </c>
      <c r="E7609" s="356" t="s">
        <v>580</v>
      </c>
      <c r="F7609" s="356"/>
      <c r="G7609" s="355">
        <v>6193.75</v>
      </c>
    </row>
    <row r="7610" spans="1:7" hidden="1" x14ac:dyDescent="0.3">
      <c r="A7610" s="356">
        <v>117263</v>
      </c>
      <c r="B7610" s="356">
        <v>919</v>
      </c>
      <c r="C7610" s="356" t="s">
        <v>459</v>
      </c>
      <c r="D7610" s="356">
        <v>9192304</v>
      </c>
      <c r="E7610" s="356" t="s">
        <v>5368</v>
      </c>
      <c r="F7610" s="356"/>
      <c r="G7610" s="355">
        <v>6324.25</v>
      </c>
    </row>
    <row r="7611" spans="1:7" hidden="1" x14ac:dyDescent="0.3">
      <c r="A7611" s="356">
        <v>117266</v>
      </c>
      <c r="B7611" s="356">
        <v>919</v>
      </c>
      <c r="C7611" s="356" t="s">
        <v>459</v>
      </c>
      <c r="D7611" s="356">
        <v>9192308</v>
      </c>
      <c r="E7611" s="356" t="s">
        <v>5367</v>
      </c>
      <c r="F7611" s="356"/>
      <c r="G7611" s="355">
        <v>6079</v>
      </c>
    </row>
    <row r="7612" spans="1:7" hidden="1" x14ac:dyDescent="0.3">
      <c r="A7612" s="356">
        <v>117269</v>
      </c>
      <c r="B7612" s="356">
        <v>919</v>
      </c>
      <c r="C7612" s="356" t="s">
        <v>459</v>
      </c>
      <c r="D7612" s="356">
        <v>9192312</v>
      </c>
      <c r="E7612" s="356" t="s">
        <v>5366</v>
      </c>
      <c r="F7612" s="356"/>
      <c r="G7612" s="355">
        <v>7561.75</v>
      </c>
    </row>
    <row r="7613" spans="1:7" hidden="1" x14ac:dyDescent="0.3">
      <c r="A7613" s="356">
        <v>117270</v>
      </c>
      <c r="B7613" s="356">
        <v>919</v>
      </c>
      <c r="C7613" s="356" t="s">
        <v>459</v>
      </c>
      <c r="D7613" s="356">
        <v>9192314</v>
      </c>
      <c r="E7613" s="356" t="s">
        <v>5365</v>
      </c>
      <c r="F7613" s="356"/>
      <c r="G7613" s="355">
        <v>6171.25</v>
      </c>
    </row>
    <row r="7614" spans="1:7" hidden="1" x14ac:dyDescent="0.3">
      <c r="A7614" s="356">
        <v>117271</v>
      </c>
      <c r="B7614" s="356">
        <v>919</v>
      </c>
      <c r="C7614" s="356" t="s">
        <v>459</v>
      </c>
      <c r="D7614" s="356">
        <v>9192316</v>
      </c>
      <c r="E7614" s="356" t="s">
        <v>5364</v>
      </c>
      <c r="F7614" s="356"/>
      <c r="G7614" s="355">
        <v>6339.55</v>
      </c>
    </row>
    <row r="7615" spans="1:7" hidden="1" x14ac:dyDescent="0.3">
      <c r="A7615" s="356">
        <v>117272</v>
      </c>
      <c r="B7615" s="356">
        <v>919</v>
      </c>
      <c r="C7615" s="356" t="s">
        <v>459</v>
      </c>
      <c r="D7615" s="356">
        <v>9192317</v>
      </c>
      <c r="E7615" s="356" t="s">
        <v>5363</v>
      </c>
      <c r="F7615" s="356"/>
      <c r="G7615" s="355">
        <v>7177</v>
      </c>
    </row>
    <row r="7616" spans="1:7" hidden="1" x14ac:dyDescent="0.3">
      <c r="A7616" s="356">
        <v>117274</v>
      </c>
      <c r="B7616" s="356">
        <v>919</v>
      </c>
      <c r="C7616" s="356" t="s">
        <v>459</v>
      </c>
      <c r="D7616" s="356">
        <v>9192322</v>
      </c>
      <c r="E7616" s="356" t="s">
        <v>5362</v>
      </c>
      <c r="F7616" s="356"/>
      <c r="G7616" s="355">
        <v>6400.75</v>
      </c>
    </row>
    <row r="7617" spans="1:7" hidden="1" x14ac:dyDescent="0.3">
      <c r="A7617" s="356">
        <v>117276</v>
      </c>
      <c r="B7617" s="356">
        <v>919</v>
      </c>
      <c r="C7617" s="356" t="s">
        <v>459</v>
      </c>
      <c r="D7617" s="356">
        <v>9192326</v>
      </c>
      <c r="E7617" s="356" t="s">
        <v>5361</v>
      </c>
      <c r="F7617" s="356"/>
      <c r="G7617" s="355">
        <v>7151.35</v>
      </c>
    </row>
    <row r="7618" spans="1:7" hidden="1" x14ac:dyDescent="0.3">
      <c r="A7618" s="356">
        <v>117277</v>
      </c>
      <c r="B7618" s="356">
        <v>919</v>
      </c>
      <c r="C7618" s="356" t="s">
        <v>459</v>
      </c>
      <c r="D7618" s="356">
        <v>9192327</v>
      </c>
      <c r="E7618" s="356" t="s">
        <v>5360</v>
      </c>
      <c r="F7618" s="356"/>
      <c r="G7618" s="355">
        <v>6477.25</v>
      </c>
    </row>
    <row r="7619" spans="1:7" hidden="1" x14ac:dyDescent="0.3">
      <c r="A7619" s="356">
        <v>117278</v>
      </c>
      <c r="B7619" s="356">
        <v>919</v>
      </c>
      <c r="C7619" s="356" t="s">
        <v>459</v>
      </c>
      <c r="D7619" s="356">
        <v>9192331</v>
      </c>
      <c r="E7619" s="356" t="s">
        <v>5359</v>
      </c>
      <c r="F7619" s="356"/>
      <c r="G7619" s="355">
        <v>7874.95</v>
      </c>
    </row>
    <row r="7620" spans="1:7" hidden="1" x14ac:dyDescent="0.3">
      <c r="A7620" s="356">
        <v>117279</v>
      </c>
      <c r="B7620" s="356">
        <v>919</v>
      </c>
      <c r="C7620" s="356" t="s">
        <v>459</v>
      </c>
      <c r="D7620" s="356">
        <v>9192332</v>
      </c>
      <c r="E7620" s="356" t="s">
        <v>5358</v>
      </c>
      <c r="F7620" s="356"/>
      <c r="G7620" s="355">
        <v>6002.5</v>
      </c>
    </row>
    <row r="7621" spans="1:7" hidden="1" x14ac:dyDescent="0.3">
      <c r="A7621" s="356">
        <v>117280</v>
      </c>
      <c r="B7621" s="356">
        <v>919</v>
      </c>
      <c r="C7621" s="356" t="s">
        <v>459</v>
      </c>
      <c r="D7621" s="356">
        <v>9192333</v>
      </c>
      <c r="E7621" s="356" t="s">
        <v>5357</v>
      </c>
      <c r="F7621" s="356"/>
      <c r="G7621" s="355">
        <v>6722.5</v>
      </c>
    </row>
    <row r="7622" spans="1:7" hidden="1" x14ac:dyDescent="0.3">
      <c r="A7622" s="356">
        <v>117281</v>
      </c>
      <c r="B7622" s="356">
        <v>919</v>
      </c>
      <c r="C7622" s="356" t="s">
        <v>459</v>
      </c>
      <c r="D7622" s="356">
        <v>9192336</v>
      </c>
      <c r="E7622" s="356" t="s">
        <v>5356</v>
      </c>
      <c r="F7622" s="356"/>
      <c r="G7622" s="355">
        <v>7249.9</v>
      </c>
    </row>
    <row r="7623" spans="1:7" hidden="1" x14ac:dyDescent="0.3">
      <c r="A7623" s="356">
        <v>117283</v>
      </c>
      <c r="B7623" s="356">
        <v>919</v>
      </c>
      <c r="C7623" s="356" t="s">
        <v>459</v>
      </c>
      <c r="D7623" s="356">
        <v>9192338</v>
      </c>
      <c r="E7623" s="356" t="s">
        <v>5355</v>
      </c>
      <c r="F7623" s="356"/>
      <c r="G7623" s="355">
        <v>8858.2000000000007</v>
      </c>
    </row>
    <row r="7624" spans="1:7" hidden="1" x14ac:dyDescent="0.3">
      <c r="A7624" s="356">
        <v>117284</v>
      </c>
      <c r="B7624" s="356">
        <v>919</v>
      </c>
      <c r="C7624" s="356" t="s">
        <v>459</v>
      </c>
      <c r="D7624" s="356">
        <v>9192339</v>
      </c>
      <c r="E7624" s="356" t="s">
        <v>5354</v>
      </c>
      <c r="F7624" s="356"/>
      <c r="G7624" s="355">
        <v>8005</v>
      </c>
    </row>
    <row r="7625" spans="1:7" hidden="1" x14ac:dyDescent="0.3">
      <c r="A7625" s="356">
        <v>117285</v>
      </c>
      <c r="B7625" s="356">
        <v>919</v>
      </c>
      <c r="C7625" s="356" t="s">
        <v>459</v>
      </c>
      <c r="D7625" s="356">
        <v>9192341</v>
      </c>
      <c r="E7625" s="356" t="s">
        <v>5353</v>
      </c>
      <c r="F7625" s="356"/>
      <c r="G7625" s="355">
        <v>11602.75</v>
      </c>
    </row>
    <row r="7626" spans="1:7" hidden="1" x14ac:dyDescent="0.3">
      <c r="A7626" s="356">
        <v>117286</v>
      </c>
      <c r="B7626" s="356">
        <v>919</v>
      </c>
      <c r="C7626" s="356" t="s">
        <v>459</v>
      </c>
      <c r="D7626" s="356">
        <v>9192343</v>
      </c>
      <c r="E7626" s="356" t="s">
        <v>5352</v>
      </c>
      <c r="F7626" s="356"/>
      <c r="G7626" s="355">
        <v>6409.75</v>
      </c>
    </row>
    <row r="7627" spans="1:7" hidden="1" x14ac:dyDescent="0.3">
      <c r="A7627" s="356">
        <v>117289</v>
      </c>
      <c r="B7627" s="356">
        <v>919</v>
      </c>
      <c r="C7627" s="356" t="s">
        <v>459</v>
      </c>
      <c r="D7627" s="356">
        <v>9192348</v>
      </c>
      <c r="E7627" s="356" t="s">
        <v>5351</v>
      </c>
      <c r="F7627" s="356"/>
      <c r="G7627" s="355">
        <v>6385</v>
      </c>
    </row>
    <row r="7628" spans="1:7" hidden="1" x14ac:dyDescent="0.3">
      <c r="A7628" s="356">
        <v>117290</v>
      </c>
      <c r="B7628" s="356">
        <v>919</v>
      </c>
      <c r="C7628" s="356" t="s">
        <v>459</v>
      </c>
      <c r="D7628" s="356">
        <v>9192349</v>
      </c>
      <c r="E7628" s="356" t="s">
        <v>5350</v>
      </c>
      <c r="F7628" s="356"/>
      <c r="G7628" s="355">
        <v>9006.25</v>
      </c>
    </row>
    <row r="7629" spans="1:7" hidden="1" x14ac:dyDescent="0.3">
      <c r="A7629" s="356">
        <v>117292</v>
      </c>
      <c r="B7629" s="356">
        <v>919</v>
      </c>
      <c r="C7629" s="356" t="s">
        <v>459</v>
      </c>
      <c r="D7629" s="356">
        <v>9192353</v>
      </c>
      <c r="E7629" s="356" t="s">
        <v>5349</v>
      </c>
      <c r="F7629" s="356"/>
      <c r="G7629" s="355">
        <v>6619.9</v>
      </c>
    </row>
    <row r="7630" spans="1:7" hidden="1" x14ac:dyDescent="0.3">
      <c r="A7630" s="356">
        <v>117293</v>
      </c>
      <c r="B7630" s="356">
        <v>919</v>
      </c>
      <c r="C7630" s="356" t="s">
        <v>459</v>
      </c>
      <c r="D7630" s="356">
        <v>9192354</v>
      </c>
      <c r="E7630" s="356" t="s">
        <v>5348</v>
      </c>
      <c r="F7630" s="356"/>
      <c r="G7630" s="355">
        <v>7447</v>
      </c>
    </row>
    <row r="7631" spans="1:7" hidden="1" x14ac:dyDescent="0.3">
      <c r="A7631" s="356">
        <v>117294</v>
      </c>
      <c r="B7631" s="356">
        <v>919</v>
      </c>
      <c r="C7631" s="356" t="s">
        <v>459</v>
      </c>
      <c r="D7631" s="356">
        <v>9192356</v>
      </c>
      <c r="E7631" s="356" t="s">
        <v>5347</v>
      </c>
      <c r="F7631" s="356"/>
      <c r="G7631" s="355">
        <v>6490.75</v>
      </c>
    </row>
    <row r="7632" spans="1:7" hidden="1" x14ac:dyDescent="0.3">
      <c r="A7632" s="356">
        <v>117296</v>
      </c>
      <c r="B7632" s="356">
        <v>919</v>
      </c>
      <c r="C7632" s="356" t="s">
        <v>459</v>
      </c>
      <c r="D7632" s="356">
        <v>9192360</v>
      </c>
      <c r="E7632" s="356" t="s">
        <v>5346</v>
      </c>
      <c r="F7632" s="356"/>
      <c r="G7632" s="355">
        <v>6711.25</v>
      </c>
    </row>
    <row r="7633" spans="1:7" hidden="1" x14ac:dyDescent="0.3">
      <c r="A7633" s="356">
        <v>117297</v>
      </c>
      <c r="B7633" s="356">
        <v>919</v>
      </c>
      <c r="C7633" s="356" t="s">
        <v>459</v>
      </c>
      <c r="D7633" s="356">
        <v>9192362</v>
      </c>
      <c r="E7633" s="356" t="s">
        <v>5345</v>
      </c>
      <c r="F7633" s="356"/>
      <c r="G7633" s="355">
        <v>6472.75</v>
      </c>
    </row>
    <row r="7634" spans="1:7" hidden="1" x14ac:dyDescent="0.3">
      <c r="A7634" s="356">
        <v>117298</v>
      </c>
      <c r="B7634" s="356">
        <v>919</v>
      </c>
      <c r="C7634" s="356" t="s">
        <v>459</v>
      </c>
      <c r="D7634" s="356">
        <v>9192364</v>
      </c>
      <c r="E7634" s="356" t="s">
        <v>5344</v>
      </c>
      <c r="F7634" s="356"/>
      <c r="G7634" s="355">
        <v>6778.75</v>
      </c>
    </row>
    <row r="7635" spans="1:7" hidden="1" x14ac:dyDescent="0.3">
      <c r="A7635" s="356">
        <v>117299</v>
      </c>
      <c r="B7635" s="356">
        <v>919</v>
      </c>
      <c r="C7635" s="356" t="s">
        <v>459</v>
      </c>
      <c r="D7635" s="356">
        <v>9192365</v>
      </c>
      <c r="E7635" s="356" t="s">
        <v>5343</v>
      </c>
      <c r="F7635" s="356"/>
      <c r="G7635" s="355">
        <v>9211.9</v>
      </c>
    </row>
    <row r="7636" spans="1:7" hidden="1" x14ac:dyDescent="0.3">
      <c r="A7636" s="356">
        <v>117302</v>
      </c>
      <c r="B7636" s="356">
        <v>919</v>
      </c>
      <c r="C7636" s="356" t="s">
        <v>459</v>
      </c>
      <c r="D7636" s="356">
        <v>9192375</v>
      </c>
      <c r="E7636" s="356" t="s">
        <v>5342</v>
      </c>
      <c r="F7636" s="356"/>
      <c r="G7636" s="355">
        <v>6535.75</v>
      </c>
    </row>
    <row r="7637" spans="1:7" hidden="1" x14ac:dyDescent="0.3">
      <c r="A7637" s="356">
        <v>117303</v>
      </c>
      <c r="B7637" s="356">
        <v>919</v>
      </c>
      <c r="C7637" s="356" t="s">
        <v>459</v>
      </c>
      <c r="D7637" s="356">
        <v>9192378</v>
      </c>
      <c r="E7637" s="356" t="s">
        <v>5341</v>
      </c>
      <c r="F7637" s="356"/>
      <c r="G7637" s="355">
        <v>6283.75</v>
      </c>
    </row>
    <row r="7638" spans="1:7" hidden="1" x14ac:dyDescent="0.3">
      <c r="A7638" s="356">
        <v>117304</v>
      </c>
      <c r="B7638" s="356">
        <v>919</v>
      </c>
      <c r="C7638" s="356" t="s">
        <v>459</v>
      </c>
      <c r="D7638" s="356">
        <v>9192379</v>
      </c>
      <c r="E7638" s="356" t="s">
        <v>5340</v>
      </c>
      <c r="F7638" s="356"/>
      <c r="G7638" s="355">
        <v>6340</v>
      </c>
    </row>
    <row r="7639" spans="1:7" hidden="1" x14ac:dyDescent="0.3">
      <c r="A7639" s="356">
        <v>117305</v>
      </c>
      <c r="B7639" s="356">
        <v>919</v>
      </c>
      <c r="C7639" s="356" t="s">
        <v>459</v>
      </c>
      <c r="D7639" s="356">
        <v>9192380</v>
      </c>
      <c r="E7639" s="356" t="s">
        <v>5339</v>
      </c>
      <c r="F7639" s="356"/>
      <c r="G7639" s="355">
        <v>6776.5</v>
      </c>
    </row>
    <row r="7640" spans="1:7" hidden="1" x14ac:dyDescent="0.3">
      <c r="A7640" s="356">
        <v>117306</v>
      </c>
      <c r="B7640" s="356">
        <v>919</v>
      </c>
      <c r="C7640" s="356" t="s">
        <v>459</v>
      </c>
      <c r="D7640" s="356">
        <v>9192381</v>
      </c>
      <c r="E7640" s="356" t="s">
        <v>5338</v>
      </c>
      <c r="F7640" s="356"/>
      <c r="G7640" s="355">
        <v>7150</v>
      </c>
    </row>
    <row r="7641" spans="1:7" hidden="1" x14ac:dyDescent="0.3">
      <c r="A7641" s="356">
        <v>117309</v>
      </c>
      <c r="B7641" s="356">
        <v>919</v>
      </c>
      <c r="C7641" s="356" t="s">
        <v>459</v>
      </c>
      <c r="D7641" s="356">
        <v>9192386</v>
      </c>
      <c r="E7641" s="356" t="s">
        <v>5337</v>
      </c>
      <c r="F7641" s="356"/>
      <c r="G7641" s="355">
        <v>7126.04</v>
      </c>
    </row>
    <row r="7642" spans="1:7" hidden="1" x14ac:dyDescent="0.3">
      <c r="A7642" s="356">
        <v>117310</v>
      </c>
      <c r="B7642" s="356">
        <v>919</v>
      </c>
      <c r="C7642" s="356" t="s">
        <v>459</v>
      </c>
      <c r="D7642" s="356">
        <v>9192387</v>
      </c>
      <c r="E7642" s="356" t="s">
        <v>5336</v>
      </c>
      <c r="F7642" s="356"/>
      <c r="G7642" s="355">
        <v>7111.75</v>
      </c>
    </row>
    <row r="7643" spans="1:7" hidden="1" x14ac:dyDescent="0.3">
      <c r="A7643" s="356">
        <v>117311</v>
      </c>
      <c r="B7643" s="356">
        <v>919</v>
      </c>
      <c r="C7643" s="356" t="s">
        <v>459</v>
      </c>
      <c r="D7643" s="356">
        <v>9192389</v>
      </c>
      <c r="E7643" s="356" t="s">
        <v>5335</v>
      </c>
      <c r="F7643" s="356"/>
      <c r="G7643" s="355">
        <v>7037.5</v>
      </c>
    </row>
    <row r="7644" spans="1:7" hidden="1" x14ac:dyDescent="0.3">
      <c r="A7644" s="356">
        <v>117313</v>
      </c>
      <c r="B7644" s="356">
        <v>919</v>
      </c>
      <c r="C7644" s="356" t="s">
        <v>459</v>
      </c>
      <c r="D7644" s="356">
        <v>9192391</v>
      </c>
      <c r="E7644" s="356" t="s">
        <v>5334</v>
      </c>
      <c r="F7644" s="356"/>
      <c r="G7644" s="355">
        <v>6353.5</v>
      </c>
    </row>
    <row r="7645" spans="1:7" hidden="1" x14ac:dyDescent="0.3">
      <c r="A7645" s="356">
        <v>117314</v>
      </c>
      <c r="B7645" s="356">
        <v>919</v>
      </c>
      <c r="C7645" s="356" t="s">
        <v>459</v>
      </c>
      <c r="D7645" s="356">
        <v>9192392</v>
      </c>
      <c r="E7645" s="356" t="s">
        <v>5333</v>
      </c>
      <c r="F7645" s="356"/>
      <c r="G7645" s="355">
        <v>7768.75</v>
      </c>
    </row>
    <row r="7646" spans="1:7" hidden="1" x14ac:dyDescent="0.3">
      <c r="A7646" s="356">
        <v>117315</v>
      </c>
      <c r="B7646" s="356">
        <v>919</v>
      </c>
      <c r="C7646" s="356" t="s">
        <v>459</v>
      </c>
      <c r="D7646" s="356">
        <v>9192393</v>
      </c>
      <c r="E7646" s="356" t="s">
        <v>5332</v>
      </c>
      <c r="F7646" s="356"/>
      <c r="G7646" s="355">
        <v>8432.5</v>
      </c>
    </row>
    <row r="7647" spans="1:7" hidden="1" x14ac:dyDescent="0.3">
      <c r="A7647" s="356">
        <v>117316</v>
      </c>
      <c r="B7647" s="356">
        <v>919</v>
      </c>
      <c r="C7647" s="356" t="s">
        <v>459</v>
      </c>
      <c r="D7647" s="356">
        <v>9192394</v>
      </c>
      <c r="E7647" s="356" t="s">
        <v>5331</v>
      </c>
      <c r="F7647" s="356"/>
      <c r="G7647" s="355">
        <v>7519.9</v>
      </c>
    </row>
    <row r="7648" spans="1:7" hidden="1" x14ac:dyDescent="0.3">
      <c r="A7648" s="356">
        <v>117317</v>
      </c>
      <c r="B7648" s="356">
        <v>919</v>
      </c>
      <c r="C7648" s="356" t="s">
        <v>459</v>
      </c>
      <c r="D7648" s="356">
        <v>9192395</v>
      </c>
      <c r="E7648" s="356" t="s">
        <v>5330</v>
      </c>
      <c r="F7648" s="356"/>
      <c r="G7648" s="355">
        <v>5968.75</v>
      </c>
    </row>
    <row r="7649" spans="1:7" hidden="1" x14ac:dyDescent="0.3">
      <c r="A7649" s="356">
        <v>117319</v>
      </c>
      <c r="B7649" s="356">
        <v>919</v>
      </c>
      <c r="C7649" s="356" t="s">
        <v>459</v>
      </c>
      <c r="D7649" s="356">
        <v>9192397</v>
      </c>
      <c r="E7649" s="356" t="s">
        <v>5329</v>
      </c>
      <c r="F7649" s="356"/>
      <c r="G7649" s="355">
        <v>6256.75</v>
      </c>
    </row>
    <row r="7650" spans="1:7" hidden="1" x14ac:dyDescent="0.3">
      <c r="A7650" s="356">
        <v>117322</v>
      </c>
      <c r="B7650" s="356">
        <v>919</v>
      </c>
      <c r="C7650" s="356" t="s">
        <v>459</v>
      </c>
      <c r="D7650" s="356">
        <v>9192405</v>
      </c>
      <c r="E7650" s="356" t="s">
        <v>5328</v>
      </c>
      <c r="F7650" s="356"/>
      <c r="G7650" s="355">
        <v>6486.25</v>
      </c>
    </row>
    <row r="7651" spans="1:7" hidden="1" x14ac:dyDescent="0.3">
      <c r="A7651" s="356">
        <v>117323</v>
      </c>
      <c r="B7651" s="356">
        <v>919</v>
      </c>
      <c r="C7651" s="356" t="s">
        <v>459</v>
      </c>
      <c r="D7651" s="356">
        <v>9192406</v>
      </c>
      <c r="E7651" s="356" t="s">
        <v>5327</v>
      </c>
      <c r="F7651" s="356"/>
      <c r="G7651" s="355">
        <v>6427.75</v>
      </c>
    </row>
    <row r="7652" spans="1:7" hidden="1" x14ac:dyDescent="0.3">
      <c r="A7652" s="356">
        <v>117324</v>
      </c>
      <c r="B7652" s="356">
        <v>919</v>
      </c>
      <c r="C7652" s="356" t="s">
        <v>459</v>
      </c>
      <c r="D7652" s="356">
        <v>9192407</v>
      </c>
      <c r="E7652" s="356" t="s">
        <v>5326</v>
      </c>
      <c r="F7652" s="356"/>
      <c r="G7652" s="355">
        <v>7852</v>
      </c>
    </row>
    <row r="7653" spans="1:7" hidden="1" x14ac:dyDescent="0.3">
      <c r="A7653" s="356">
        <v>117326</v>
      </c>
      <c r="B7653" s="356">
        <v>919</v>
      </c>
      <c r="C7653" s="356" t="s">
        <v>459</v>
      </c>
      <c r="D7653" s="356">
        <v>9192411</v>
      </c>
      <c r="E7653" s="356" t="s">
        <v>5325</v>
      </c>
      <c r="F7653" s="356"/>
      <c r="G7653" s="355">
        <v>6425.5</v>
      </c>
    </row>
    <row r="7654" spans="1:7" hidden="1" x14ac:dyDescent="0.3">
      <c r="A7654" s="356">
        <v>117327</v>
      </c>
      <c r="B7654" s="356">
        <v>919</v>
      </c>
      <c r="C7654" s="356" t="s">
        <v>459</v>
      </c>
      <c r="D7654" s="356">
        <v>9192412</v>
      </c>
      <c r="E7654" s="356" t="s">
        <v>5324</v>
      </c>
      <c r="F7654" s="356"/>
      <c r="G7654" s="355">
        <v>6263.05</v>
      </c>
    </row>
    <row r="7655" spans="1:7" hidden="1" x14ac:dyDescent="0.3">
      <c r="A7655" s="356">
        <v>117328</v>
      </c>
      <c r="B7655" s="356">
        <v>919</v>
      </c>
      <c r="C7655" s="356" t="s">
        <v>459</v>
      </c>
      <c r="D7655" s="356">
        <v>9192414</v>
      </c>
      <c r="E7655" s="356" t="s">
        <v>5323</v>
      </c>
      <c r="F7655" s="356"/>
      <c r="G7655" s="355">
        <v>7665.25</v>
      </c>
    </row>
    <row r="7656" spans="1:7" hidden="1" x14ac:dyDescent="0.3">
      <c r="A7656" s="356">
        <v>117329</v>
      </c>
      <c r="B7656" s="356">
        <v>919</v>
      </c>
      <c r="C7656" s="356" t="s">
        <v>459</v>
      </c>
      <c r="D7656" s="356">
        <v>9192415</v>
      </c>
      <c r="E7656" s="356" t="s">
        <v>5322</v>
      </c>
      <c r="F7656" s="356"/>
      <c r="G7656" s="355">
        <v>6295</v>
      </c>
    </row>
    <row r="7657" spans="1:7" hidden="1" x14ac:dyDescent="0.3">
      <c r="A7657" s="356">
        <v>117330</v>
      </c>
      <c r="B7657" s="356">
        <v>919</v>
      </c>
      <c r="C7657" s="356" t="s">
        <v>459</v>
      </c>
      <c r="D7657" s="356">
        <v>9192416</v>
      </c>
      <c r="E7657" s="356" t="s">
        <v>5321</v>
      </c>
      <c r="F7657" s="356"/>
      <c r="G7657" s="355">
        <v>8954.5</v>
      </c>
    </row>
    <row r="7658" spans="1:7" hidden="1" x14ac:dyDescent="0.3">
      <c r="A7658" s="356">
        <v>117331</v>
      </c>
      <c r="B7658" s="356">
        <v>919</v>
      </c>
      <c r="C7658" s="356" t="s">
        <v>459</v>
      </c>
      <c r="D7658" s="356">
        <v>9192417</v>
      </c>
      <c r="E7658" s="356" t="s">
        <v>5320</v>
      </c>
      <c r="F7658" s="356"/>
      <c r="G7658" s="355">
        <v>5968.3</v>
      </c>
    </row>
    <row r="7659" spans="1:7" hidden="1" x14ac:dyDescent="0.3">
      <c r="A7659" s="356">
        <v>117333</v>
      </c>
      <c r="B7659" s="356">
        <v>919</v>
      </c>
      <c r="C7659" s="356" t="s">
        <v>459</v>
      </c>
      <c r="D7659" s="356">
        <v>9192422</v>
      </c>
      <c r="E7659" s="356" t="s">
        <v>5319</v>
      </c>
      <c r="F7659" s="356"/>
      <c r="G7659" s="355">
        <v>6407.5</v>
      </c>
    </row>
    <row r="7660" spans="1:7" hidden="1" x14ac:dyDescent="0.3">
      <c r="A7660" s="356">
        <v>117334</v>
      </c>
      <c r="B7660" s="356">
        <v>919</v>
      </c>
      <c r="C7660" s="356" t="s">
        <v>459</v>
      </c>
      <c r="D7660" s="356">
        <v>9192424</v>
      </c>
      <c r="E7660" s="356" t="s">
        <v>5318</v>
      </c>
      <c r="F7660" s="356"/>
      <c r="G7660" s="355">
        <v>8932</v>
      </c>
    </row>
    <row r="7661" spans="1:7" hidden="1" x14ac:dyDescent="0.3">
      <c r="A7661" s="356">
        <v>117335</v>
      </c>
      <c r="B7661" s="356">
        <v>919</v>
      </c>
      <c r="C7661" s="356" t="s">
        <v>459</v>
      </c>
      <c r="D7661" s="356">
        <v>9192426</v>
      </c>
      <c r="E7661" s="356" t="s">
        <v>5317</v>
      </c>
      <c r="F7661" s="356"/>
      <c r="G7661" s="355">
        <v>7464.55</v>
      </c>
    </row>
    <row r="7662" spans="1:7" hidden="1" x14ac:dyDescent="0.3">
      <c r="A7662" s="356">
        <v>117336</v>
      </c>
      <c r="B7662" s="356">
        <v>919</v>
      </c>
      <c r="C7662" s="356" t="s">
        <v>459</v>
      </c>
      <c r="D7662" s="356">
        <v>9192427</v>
      </c>
      <c r="E7662" s="356" t="s">
        <v>5316</v>
      </c>
      <c r="F7662" s="356"/>
      <c r="G7662" s="355">
        <v>6486.25</v>
      </c>
    </row>
    <row r="7663" spans="1:7" hidden="1" x14ac:dyDescent="0.3">
      <c r="A7663" s="356">
        <v>117337</v>
      </c>
      <c r="B7663" s="356">
        <v>919</v>
      </c>
      <c r="C7663" s="356" t="s">
        <v>459</v>
      </c>
      <c r="D7663" s="356">
        <v>9192428</v>
      </c>
      <c r="E7663" s="356" t="s">
        <v>5315</v>
      </c>
      <c r="F7663" s="356"/>
      <c r="G7663" s="355">
        <v>8387.5</v>
      </c>
    </row>
    <row r="7664" spans="1:7" hidden="1" x14ac:dyDescent="0.3">
      <c r="A7664" s="356">
        <v>117340</v>
      </c>
      <c r="B7664" s="356">
        <v>919</v>
      </c>
      <c r="C7664" s="356" t="s">
        <v>459</v>
      </c>
      <c r="D7664" s="356">
        <v>9192433</v>
      </c>
      <c r="E7664" s="356" t="s">
        <v>5314</v>
      </c>
      <c r="F7664" s="356"/>
      <c r="G7664" s="355">
        <v>6425.5</v>
      </c>
    </row>
    <row r="7665" spans="1:7" hidden="1" x14ac:dyDescent="0.3">
      <c r="A7665" s="356">
        <v>117342</v>
      </c>
      <c r="B7665" s="356">
        <v>919</v>
      </c>
      <c r="C7665" s="356" t="s">
        <v>459</v>
      </c>
      <c r="D7665" s="356">
        <v>9192437</v>
      </c>
      <c r="E7665" s="356" t="s">
        <v>5313</v>
      </c>
      <c r="F7665" s="356"/>
      <c r="G7665" s="355">
        <v>8320</v>
      </c>
    </row>
    <row r="7666" spans="1:7" hidden="1" x14ac:dyDescent="0.3">
      <c r="A7666" s="356">
        <v>117345</v>
      </c>
      <c r="B7666" s="356">
        <v>919</v>
      </c>
      <c r="C7666" s="356" t="s">
        <v>459</v>
      </c>
      <c r="D7666" s="356">
        <v>9192442</v>
      </c>
      <c r="E7666" s="356" t="s">
        <v>5312</v>
      </c>
      <c r="F7666" s="356"/>
      <c r="G7666" s="355">
        <v>6657.25</v>
      </c>
    </row>
    <row r="7667" spans="1:7" hidden="1" x14ac:dyDescent="0.3">
      <c r="A7667" s="356">
        <v>117346</v>
      </c>
      <c r="B7667" s="356">
        <v>919</v>
      </c>
      <c r="C7667" s="356" t="s">
        <v>459</v>
      </c>
      <c r="D7667" s="356">
        <v>9192443</v>
      </c>
      <c r="E7667" s="356" t="s">
        <v>5311</v>
      </c>
      <c r="F7667" s="356"/>
      <c r="G7667" s="355">
        <v>7568.5</v>
      </c>
    </row>
    <row r="7668" spans="1:7" hidden="1" x14ac:dyDescent="0.3">
      <c r="A7668" s="356">
        <v>117348</v>
      </c>
      <c r="B7668" s="356">
        <v>919</v>
      </c>
      <c r="C7668" s="356" t="s">
        <v>459</v>
      </c>
      <c r="D7668" s="356">
        <v>9192446</v>
      </c>
      <c r="E7668" s="356" t="s">
        <v>5310</v>
      </c>
      <c r="F7668" s="356"/>
      <c r="G7668" s="355">
        <v>6315.25</v>
      </c>
    </row>
    <row r="7669" spans="1:7" hidden="1" x14ac:dyDescent="0.3">
      <c r="A7669" s="356">
        <v>117349</v>
      </c>
      <c r="B7669" s="356">
        <v>919</v>
      </c>
      <c r="C7669" s="356" t="s">
        <v>459</v>
      </c>
      <c r="D7669" s="356">
        <v>9192448</v>
      </c>
      <c r="E7669" s="356" t="s">
        <v>5309</v>
      </c>
      <c r="F7669" s="356"/>
      <c r="G7669" s="355">
        <v>6821.5</v>
      </c>
    </row>
    <row r="7670" spans="1:7" hidden="1" x14ac:dyDescent="0.3">
      <c r="A7670" s="356">
        <v>117352</v>
      </c>
      <c r="B7670" s="356">
        <v>919</v>
      </c>
      <c r="C7670" s="356" t="s">
        <v>459</v>
      </c>
      <c r="D7670" s="356">
        <v>9192451</v>
      </c>
      <c r="E7670" s="356" t="s">
        <v>5308</v>
      </c>
      <c r="F7670" s="356"/>
      <c r="G7670" s="355">
        <v>8739.85</v>
      </c>
    </row>
    <row r="7671" spans="1:7" hidden="1" x14ac:dyDescent="0.3">
      <c r="A7671" s="357">
        <v>117353</v>
      </c>
      <c r="B7671" s="357">
        <v>919</v>
      </c>
      <c r="C7671" s="357" t="s">
        <v>459</v>
      </c>
      <c r="D7671" s="357">
        <v>9192452</v>
      </c>
      <c r="E7671" s="357" t="s">
        <v>5307</v>
      </c>
      <c r="F7671" s="357"/>
      <c r="G7671" s="358">
        <v>9024.25</v>
      </c>
    </row>
    <row r="7672" spans="1:7" hidden="1" x14ac:dyDescent="0.3">
      <c r="A7672" s="356">
        <v>117358</v>
      </c>
      <c r="B7672" s="356">
        <v>919</v>
      </c>
      <c r="C7672" s="356" t="s">
        <v>459</v>
      </c>
      <c r="D7672" s="356">
        <v>9192457</v>
      </c>
      <c r="E7672" s="356" t="s">
        <v>5306</v>
      </c>
      <c r="F7672" s="356"/>
      <c r="G7672" s="355">
        <v>9778.56</v>
      </c>
    </row>
    <row r="7673" spans="1:7" hidden="1" x14ac:dyDescent="0.3">
      <c r="A7673" s="356">
        <v>117361</v>
      </c>
      <c r="B7673" s="356">
        <v>919</v>
      </c>
      <c r="C7673" s="356" t="s">
        <v>459</v>
      </c>
      <c r="D7673" s="356">
        <v>9192462</v>
      </c>
      <c r="E7673" s="356" t="s">
        <v>5305</v>
      </c>
      <c r="F7673" s="356"/>
      <c r="G7673" s="355">
        <v>9329.35</v>
      </c>
    </row>
    <row r="7674" spans="1:7" hidden="1" x14ac:dyDescent="0.3">
      <c r="A7674" s="356">
        <v>117363</v>
      </c>
      <c r="B7674" s="356">
        <v>919</v>
      </c>
      <c r="C7674" s="356" t="s">
        <v>459</v>
      </c>
      <c r="D7674" s="356">
        <v>9192464</v>
      </c>
      <c r="E7674" s="356" t="s">
        <v>5304</v>
      </c>
      <c r="F7674" s="356"/>
      <c r="G7674" s="355">
        <v>8947.75</v>
      </c>
    </row>
    <row r="7675" spans="1:7" hidden="1" x14ac:dyDescent="0.3">
      <c r="A7675" s="356">
        <v>117364</v>
      </c>
      <c r="B7675" s="356">
        <v>919</v>
      </c>
      <c r="C7675" s="356" t="s">
        <v>459</v>
      </c>
      <c r="D7675" s="356">
        <v>9192465</v>
      </c>
      <c r="E7675" s="356" t="s">
        <v>5303</v>
      </c>
      <c r="F7675" s="356"/>
      <c r="G7675" s="355">
        <v>9283</v>
      </c>
    </row>
    <row r="7676" spans="1:7" hidden="1" x14ac:dyDescent="0.3">
      <c r="A7676" s="356">
        <v>117365</v>
      </c>
      <c r="B7676" s="356">
        <v>919</v>
      </c>
      <c r="C7676" s="356" t="s">
        <v>459</v>
      </c>
      <c r="D7676" s="356">
        <v>9192466</v>
      </c>
      <c r="E7676" s="356" t="s">
        <v>5302</v>
      </c>
      <c r="F7676" s="356"/>
      <c r="G7676" s="355">
        <v>6765.25</v>
      </c>
    </row>
    <row r="7677" spans="1:7" hidden="1" x14ac:dyDescent="0.3">
      <c r="A7677" s="356">
        <v>117366</v>
      </c>
      <c r="B7677" s="356">
        <v>919</v>
      </c>
      <c r="C7677" s="356" t="s">
        <v>459</v>
      </c>
      <c r="D7677" s="356">
        <v>9192467</v>
      </c>
      <c r="E7677" s="356" t="s">
        <v>5301</v>
      </c>
      <c r="F7677" s="356"/>
      <c r="G7677" s="355">
        <v>8909.5</v>
      </c>
    </row>
    <row r="7678" spans="1:7" hidden="1" x14ac:dyDescent="0.3">
      <c r="A7678" s="356">
        <v>117367</v>
      </c>
      <c r="B7678" s="356">
        <v>919</v>
      </c>
      <c r="C7678" s="356" t="s">
        <v>459</v>
      </c>
      <c r="D7678" s="356">
        <v>9192468</v>
      </c>
      <c r="E7678" s="356" t="s">
        <v>5300</v>
      </c>
      <c r="F7678" s="356"/>
      <c r="G7678" s="355">
        <v>8556.25</v>
      </c>
    </row>
    <row r="7679" spans="1:7" hidden="1" x14ac:dyDescent="0.3">
      <c r="A7679" s="356">
        <v>117368</v>
      </c>
      <c r="B7679" s="356">
        <v>919</v>
      </c>
      <c r="C7679" s="356" t="s">
        <v>459</v>
      </c>
      <c r="D7679" s="356">
        <v>9192469</v>
      </c>
      <c r="E7679" s="356" t="s">
        <v>5299</v>
      </c>
      <c r="F7679" s="356"/>
      <c r="G7679" s="355">
        <v>9240.7000000000007</v>
      </c>
    </row>
    <row r="7680" spans="1:7" hidden="1" x14ac:dyDescent="0.3">
      <c r="A7680" s="356">
        <v>117369</v>
      </c>
      <c r="B7680" s="356">
        <v>919</v>
      </c>
      <c r="C7680" s="356" t="s">
        <v>459</v>
      </c>
      <c r="D7680" s="356">
        <v>9192980</v>
      </c>
      <c r="E7680" s="356" t="s">
        <v>5298</v>
      </c>
      <c r="F7680" s="356"/>
      <c r="G7680" s="355">
        <v>8954.5</v>
      </c>
    </row>
    <row r="7681" spans="1:7" hidden="1" x14ac:dyDescent="0.3">
      <c r="A7681" s="356">
        <v>117370</v>
      </c>
      <c r="B7681" s="356">
        <v>919</v>
      </c>
      <c r="C7681" s="356" t="s">
        <v>459</v>
      </c>
      <c r="D7681" s="356">
        <v>9192982</v>
      </c>
      <c r="E7681" s="356" t="s">
        <v>5297</v>
      </c>
      <c r="F7681" s="356"/>
      <c r="G7681" s="355">
        <v>6594.7</v>
      </c>
    </row>
    <row r="7682" spans="1:7" hidden="1" x14ac:dyDescent="0.3">
      <c r="A7682" s="356">
        <v>117371</v>
      </c>
      <c r="B7682" s="356">
        <v>919</v>
      </c>
      <c r="C7682" s="356" t="s">
        <v>459</v>
      </c>
      <c r="D7682" s="356">
        <v>9192985</v>
      </c>
      <c r="E7682" s="356" t="s">
        <v>5296</v>
      </c>
      <c r="F7682" s="356"/>
      <c r="G7682" s="355">
        <v>7435.75</v>
      </c>
    </row>
    <row r="7683" spans="1:7" hidden="1" x14ac:dyDescent="0.3">
      <c r="A7683" s="356">
        <v>117374</v>
      </c>
      <c r="B7683" s="356">
        <v>919</v>
      </c>
      <c r="C7683" s="356" t="s">
        <v>459</v>
      </c>
      <c r="D7683" s="356">
        <v>9192991</v>
      </c>
      <c r="E7683" s="356" t="s">
        <v>5295</v>
      </c>
      <c r="F7683" s="356"/>
      <c r="G7683" s="355">
        <v>6436.75</v>
      </c>
    </row>
    <row r="7684" spans="1:7" hidden="1" x14ac:dyDescent="0.3">
      <c r="A7684" s="356">
        <v>117376</v>
      </c>
      <c r="B7684" s="356">
        <v>919</v>
      </c>
      <c r="C7684" s="356" t="s">
        <v>459</v>
      </c>
      <c r="D7684" s="356">
        <v>9192994</v>
      </c>
      <c r="E7684" s="356" t="s">
        <v>5294</v>
      </c>
      <c r="F7684" s="356"/>
      <c r="G7684" s="355">
        <v>9062.5</v>
      </c>
    </row>
    <row r="7685" spans="1:7" hidden="1" x14ac:dyDescent="0.3">
      <c r="A7685" s="356">
        <v>117377</v>
      </c>
      <c r="B7685" s="356">
        <v>919</v>
      </c>
      <c r="C7685" s="356" t="s">
        <v>459</v>
      </c>
      <c r="D7685" s="356">
        <v>9192995</v>
      </c>
      <c r="E7685" s="356" t="s">
        <v>5293</v>
      </c>
      <c r="F7685" s="356"/>
      <c r="G7685" s="355">
        <v>6362.95</v>
      </c>
    </row>
    <row r="7686" spans="1:7" hidden="1" x14ac:dyDescent="0.3">
      <c r="A7686" s="356">
        <v>117378</v>
      </c>
      <c r="B7686" s="356">
        <v>919</v>
      </c>
      <c r="C7686" s="356" t="s">
        <v>459</v>
      </c>
      <c r="D7686" s="356">
        <v>9192996</v>
      </c>
      <c r="E7686" s="356" t="s">
        <v>5292</v>
      </c>
      <c r="F7686" s="356"/>
      <c r="G7686" s="355">
        <v>9206.9500000000007</v>
      </c>
    </row>
    <row r="7687" spans="1:7" hidden="1" x14ac:dyDescent="0.3">
      <c r="A7687" s="356">
        <v>117379</v>
      </c>
      <c r="B7687" s="356">
        <v>919</v>
      </c>
      <c r="C7687" s="356" t="s">
        <v>459</v>
      </c>
      <c r="D7687" s="356">
        <v>9192997</v>
      </c>
      <c r="E7687" s="356" t="s">
        <v>5291</v>
      </c>
      <c r="F7687" s="356"/>
      <c r="G7687" s="355">
        <v>5723.5</v>
      </c>
    </row>
    <row r="7688" spans="1:7" hidden="1" x14ac:dyDescent="0.3">
      <c r="A7688" s="356">
        <v>117382</v>
      </c>
      <c r="B7688" s="356">
        <v>919</v>
      </c>
      <c r="C7688" s="356" t="s">
        <v>459</v>
      </c>
      <c r="D7688" s="356">
        <v>9193000</v>
      </c>
      <c r="E7688" s="356" t="s">
        <v>5290</v>
      </c>
      <c r="F7688" s="356"/>
      <c r="G7688" s="355">
        <v>4933.75</v>
      </c>
    </row>
    <row r="7689" spans="1:7" hidden="1" x14ac:dyDescent="0.3">
      <c r="A7689" s="356">
        <v>117384</v>
      </c>
      <c r="B7689" s="356">
        <v>919</v>
      </c>
      <c r="C7689" s="356" t="s">
        <v>459</v>
      </c>
      <c r="D7689" s="356">
        <v>9193004</v>
      </c>
      <c r="E7689" s="356" t="s">
        <v>5289</v>
      </c>
      <c r="F7689" s="356"/>
      <c r="G7689" s="355">
        <v>6013.75</v>
      </c>
    </row>
    <row r="7690" spans="1:7" hidden="1" x14ac:dyDescent="0.3">
      <c r="A7690" s="356">
        <v>117385</v>
      </c>
      <c r="B7690" s="356">
        <v>919</v>
      </c>
      <c r="C7690" s="356" t="s">
        <v>459</v>
      </c>
      <c r="D7690" s="356">
        <v>9193005</v>
      </c>
      <c r="E7690" s="356" t="s">
        <v>5288</v>
      </c>
      <c r="F7690" s="356"/>
      <c r="G7690" s="355">
        <v>6711.25</v>
      </c>
    </row>
    <row r="7691" spans="1:7" hidden="1" x14ac:dyDescent="0.3">
      <c r="A7691" s="356">
        <v>117386</v>
      </c>
      <c r="B7691" s="356">
        <v>919</v>
      </c>
      <c r="C7691" s="356" t="s">
        <v>459</v>
      </c>
      <c r="D7691" s="356">
        <v>9193006</v>
      </c>
      <c r="E7691" s="356" t="s">
        <v>5287</v>
      </c>
      <c r="F7691" s="356" t="s">
        <v>294</v>
      </c>
      <c r="G7691" s="355">
        <v>4711.2299999999996</v>
      </c>
    </row>
    <row r="7692" spans="1:7" hidden="1" x14ac:dyDescent="0.3">
      <c r="A7692" s="356">
        <v>117387</v>
      </c>
      <c r="B7692" s="356">
        <v>919</v>
      </c>
      <c r="C7692" s="356" t="s">
        <v>459</v>
      </c>
      <c r="D7692" s="356">
        <v>9193007</v>
      </c>
      <c r="E7692" s="356" t="s">
        <v>5286</v>
      </c>
      <c r="F7692" s="356"/>
      <c r="G7692" s="355">
        <v>5086.75</v>
      </c>
    </row>
    <row r="7693" spans="1:7" hidden="1" x14ac:dyDescent="0.3">
      <c r="A7693" s="356">
        <v>117388</v>
      </c>
      <c r="B7693" s="356">
        <v>919</v>
      </c>
      <c r="C7693" s="356" t="s">
        <v>459</v>
      </c>
      <c r="D7693" s="356">
        <v>9193008</v>
      </c>
      <c r="E7693" s="356" t="s">
        <v>5285</v>
      </c>
      <c r="F7693" s="356"/>
      <c r="G7693" s="355">
        <v>4447.75</v>
      </c>
    </row>
    <row r="7694" spans="1:7" hidden="1" x14ac:dyDescent="0.3">
      <c r="A7694" s="356">
        <v>117389</v>
      </c>
      <c r="B7694" s="356">
        <v>919</v>
      </c>
      <c r="C7694" s="356" t="s">
        <v>459</v>
      </c>
      <c r="D7694" s="356">
        <v>9193009</v>
      </c>
      <c r="E7694" s="356" t="s">
        <v>5284</v>
      </c>
      <c r="F7694" s="356"/>
      <c r="G7694" s="355">
        <v>5068.75</v>
      </c>
    </row>
    <row r="7695" spans="1:7" hidden="1" x14ac:dyDescent="0.3">
      <c r="A7695" s="356">
        <v>117390</v>
      </c>
      <c r="B7695" s="356">
        <v>919</v>
      </c>
      <c r="C7695" s="356" t="s">
        <v>459</v>
      </c>
      <c r="D7695" s="356">
        <v>9193011</v>
      </c>
      <c r="E7695" s="356" t="s">
        <v>5283</v>
      </c>
      <c r="F7695" s="356"/>
      <c r="G7695" s="355">
        <v>5676.25</v>
      </c>
    </row>
    <row r="7696" spans="1:7" hidden="1" x14ac:dyDescent="0.3">
      <c r="A7696" s="356">
        <v>117391</v>
      </c>
      <c r="B7696" s="356">
        <v>919</v>
      </c>
      <c r="C7696" s="356" t="s">
        <v>459</v>
      </c>
      <c r="D7696" s="356">
        <v>9193012</v>
      </c>
      <c r="E7696" s="356" t="s">
        <v>5282</v>
      </c>
      <c r="F7696" s="356"/>
      <c r="G7696" s="355">
        <v>6598.75</v>
      </c>
    </row>
    <row r="7697" spans="1:7" hidden="1" x14ac:dyDescent="0.3">
      <c r="A7697" s="356">
        <v>117392</v>
      </c>
      <c r="B7697" s="356">
        <v>919</v>
      </c>
      <c r="C7697" s="356" t="s">
        <v>459</v>
      </c>
      <c r="D7697" s="356">
        <v>9193013</v>
      </c>
      <c r="E7697" s="356" t="s">
        <v>5281</v>
      </c>
      <c r="F7697" s="356"/>
      <c r="G7697" s="355">
        <v>6936.25</v>
      </c>
    </row>
    <row r="7698" spans="1:7" hidden="1" x14ac:dyDescent="0.3">
      <c r="A7698" s="356">
        <v>117393</v>
      </c>
      <c r="B7698" s="356">
        <v>919</v>
      </c>
      <c r="C7698" s="356" t="s">
        <v>459</v>
      </c>
      <c r="D7698" s="356">
        <v>9193015</v>
      </c>
      <c r="E7698" s="356" t="s">
        <v>5280</v>
      </c>
      <c r="F7698" s="356"/>
      <c r="G7698" s="355">
        <v>5035.45</v>
      </c>
    </row>
    <row r="7699" spans="1:7" hidden="1" x14ac:dyDescent="0.3">
      <c r="A7699" s="356">
        <v>117394</v>
      </c>
      <c r="B7699" s="356">
        <v>919</v>
      </c>
      <c r="C7699" s="356" t="s">
        <v>459</v>
      </c>
      <c r="D7699" s="356">
        <v>9193016</v>
      </c>
      <c r="E7699" s="356" t="s">
        <v>5279</v>
      </c>
      <c r="F7699" s="356"/>
      <c r="G7699" s="355">
        <v>5271.25</v>
      </c>
    </row>
    <row r="7700" spans="1:7" hidden="1" x14ac:dyDescent="0.3">
      <c r="A7700" s="356">
        <v>117395</v>
      </c>
      <c r="B7700" s="356">
        <v>919</v>
      </c>
      <c r="C7700" s="356" t="s">
        <v>459</v>
      </c>
      <c r="D7700" s="356">
        <v>9193018</v>
      </c>
      <c r="E7700" s="356" t="s">
        <v>5278</v>
      </c>
      <c r="F7700" s="356"/>
      <c r="G7700" s="355">
        <v>5136.25</v>
      </c>
    </row>
    <row r="7701" spans="1:7" hidden="1" x14ac:dyDescent="0.3">
      <c r="A7701" s="356">
        <v>117396</v>
      </c>
      <c r="B7701" s="356">
        <v>919</v>
      </c>
      <c r="C7701" s="356" t="s">
        <v>459</v>
      </c>
      <c r="D7701" s="356">
        <v>9193020</v>
      </c>
      <c r="E7701" s="356" t="s">
        <v>5277</v>
      </c>
      <c r="F7701" s="356"/>
      <c r="G7701" s="355">
        <v>5028.7</v>
      </c>
    </row>
    <row r="7702" spans="1:7" hidden="1" x14ac:dyDescent="0.3">
      <c r="A7702" s="356">
        <v>117397</v>
      </c>
      <c r="B7702" s="356">
        <v>919</v>
      </c>
      <c r="C7702" s="356" t="s">
        <v>459</v>
      </c>
      <c r="D7702" s="356">
        <v>9193025</v>
      </c>
      <c r="E7702" s="356" t="s">
        <v>5276</v>
      </c>
      <c r="F7702" s="356"/>
      <c r="G7702" s="355">
        <v>5273.5</v>
      </c>
    </row>
    <row r="7703" spans="1:7" hidden="1" x14ac:dyDescent="0.3">
      <c r="A7703" s="356">
        <v>117398</v>
      </c>
      <c r="B7703" s="356">
        <v>919</v>
      </c>
      <c r="C7703" s="356" t="s">
        <v>459</v>
      </c>
      <c r="D7703" s="356">
        <v>9193026</v>
      </c>
      <c r="E7703" s="356" t="s">
        <v>5275</v>
      </c>
      <c r="F7703" s="356"/>
      <c r="G7703" s="355">
        <v>6623.5</v>
      </c>
    </row>
    <row r="7704" spans="1:7" hidden="1" x14ac:dyDescent="0.3">
      <c r="A7704" s="356">
        <v>117400</v>
      </c>
      <c r="B7704" s="356">
        <v>919</v>
      </c>
      <c r="C7704" s="356" t="s">
        <v>459</v>
      </c>
      <c r="D7704" s="356">
        <v>9193029</v>
      </c>
      <c r="E7704" s="356" t="s">
        <v>5274</v>
      </c>
      <c r="F7704" s="356"/>
      <c r="G7704" s="355">
        <v>8860</v>
      </c>
    </row>
    <row r="7705" spans="1:7" hidden="1" x14ac:dyDescent="0.3">
      <c r="A7705" s="356">
        <v>117401</v>
      </c>
      <c r="B7705" s="356">
        <v>919</v>
      </c>
      <c r="C7705" s="356" t="s">
        <v>459</v>
      </c>
      <c r="D7705" s="356">
        <v>9193030</v>
      </c>
      <c r="E7705" s="356" t="s">
        <v>5273</v>
      </c>
      <c r="F7705" s="356"/>
      <c r="G7705" s="355">
        <v>6362.5</v>
      </c>
    </row>
    <row r="7706" spans="1:7" hidden="1" x14ac:dyDescent="0.3">
      <c r="A7706" s="356">
        <v>117402</v>
      </c>
      <c r="B7706" s="356">
        <v>919</v>
      </c>
      <c r="C7706" s="356" t="s">
        <v>459</v>
      </c>
      <c r="D7706" s="356">
        <v>9193032</v>
      </c>
      <c r="E7706" s="356" t="s">
        <v>5272</v>
      </c>
      <c r="F7706" s="356"/>
      <c r="G7706" s="355">
        <v>4851.8500000000004</v>
      </c>
    </row>
    <row r="7707" spans="1:7" hidden="1" x14ac:dyDescent="0.3">
      <c r="A7707" s="356">
        <v>117403</v>
      </c>
      <c r="B7707" s="356">
        <v>919</v>
      </c>
      <c r="C7707" s="356" t="s">
        <v>459</v>
      </c>
      <c r="D7707" s="356">
        <v>9193034</v>
      </c>
      <c r="E7707" s="356" t="s">
        <v>4888</v>
      </c>
      <c r="F7707" s="356"/>
      <c r="G7707" s="355">
        <v>4990</v>
      </c>
    </row>
    <row r="7708" spans="1:7" hidden="1" x14ac:dyDescent="0.3">
      <c r="A7708" s="356">
        <v>117405</v>
      </c>
      <c r="B7708" s="356">
        <v>919</v>
      </c>
      <c r="C7708" s="356" t="s">
        <v>459</v>
      </c>
      <c r="D7708" s="356">
        <v>9193038</v>
      </c>
      <c r="E7708" s="356" t="s">
        <v>5271</v>
      </c>
      <c r="F7708" s="356"/>
      <c r="G7708" s="355">
        <v>5154.25</v>
      </c>
    </row>
    <row r="7709" spans="1:7" hidden="1" x14ac:dyDescent="0.3">
      <c r="A7709" s="356">
        <v>117406</v>
      </c>
      <c r="B7709" s="356">
        <v>919</v>
      </c>
      <c r="C7709" s="356" t="s">
        <v>459</v>
      </c>
      <c r="D7709" s="356">
        <v>9193039</v>
      </c>
      <c r="E7709" s="356" t="s">
        <v>5270</v>
      </c>
      <c r="F7709" s="356"/>
      <c r="G7709" s="355">
        <v>7265.65</v>
      </c>
    </row>
    <row r="7710" spans="1:7" hidden="1" x14ac:dyDescent="0.3">
      <c r="A7710" s="356">
        <v>117407</v>
      </c>
      <c r="B7710" s="356">
        <v>919</v>
      </c>
      <c r="C7710" s="356" t="s">
        <v>459</v>
      </c>
      <c r="D7710" s="356">
        <v>9193040</v>
      </c>
      <c r="E7710" s="356" t="s">
        <v>5269</v>
      </c>
      <c r="F7710" s="356"/>
      <c r="G7710" s="355">
        <v>6507.85</v>
      </c>
    </row>
    <row r="7711" spans="1:7" hidden="1" x14ac:dyDescent="0.3">
      <c r="A7711" s="356">
        <v>117408</v>
      </c>
      <c r="B7711" s="356">
        <v>919</v>
      </c>
      <c r="C7711" s="356" t="s">
        <v>459</v>
      </c>
      <c r="D7711" s="356">
        <v>9193041</v>
      </c>
      <c r="E7711" s="356" t="s">
        <v>5268</v>
      </c>
      <c r="F7711" s="356"/>
      <c r="G7711" s="355">
        <v>4974.25</v>
      </c>
    </row>
    <row r="7712" spans="1:7" hidden="1" x14ac:dyDescent="0.3">
      <c r="A7712" s="356">
        <v>117409</v>
      </c>
      <c r="B7712" s="356">
        <v>919</v>
      </c>
      <c r="C7712" s="356" t="s">
        <v>459</v>
      </c>
      <c r="D7712" s="356">
        <v>9193042</v>
      </c>
      <c r="E7712" s="356" t="s">
        <v>5267</v>
      </c>
      <c r="F7712" s="356"/>
      <c r="G7712" s="355">
        <v>6688.75</v>
      </c>
    </row>
    <row r="7713" spans="1:7" hidden="1" x14ac:dyDescent="0.3">
      <c r="A7713" s="356">
        <v>117410</v>
      </c>
      <c r="B7713" s="356">
        <v>919</v>
      </c>
      <c r="C7713" s="356" t="s">
        <v>459</v>
      </c>
      <c r="D7713" s="356">
        <v>9193043</v>
      </c>
      <c r="E7713" s="356" t="s">
        <v>5266</v>
      </c>
      <c r="F7713" s="356"/>
      <c r="G7713" s="355">
        <v>8140</v>
      </c>
    </row>
    <row r="7714" spans="1:7" hidden="1" x14ac:dyDescent="0.3">
      <c r="A7714" s="356">
        <v>117412</v>
      </c>
      <c r="B7714" s="356">
        <v>919</v>
      </c>
      <c r="C7714" s="356" t="s">
        <v>459</v>
      </c>
      <c r="D7714" s="356">
        <v>9193045</v>
      </c>
      <c r="E7714" s="356" t="s">
        <v>5265</v>
      </c>
      <c r="F7714" s="356"/>
      <c r="G7714" s="355">
        <v>4452.7</v>
      </c>
    </row>
    <row r="7715" spans="1:7" hidden="1" x14ac:dyDescent="0.3">
      <c r="A7715" s="356">
        <v>117413</v>
      </c>
      <c r="B7715" s="356">
        <v>919</v>
      </c>
      <c r="C7715" s="356" t="s">
        <v>459</v>
      </c>
      <c r="D7715" s="356">
        <v>9193047</v>
      </c>
      <c r="E7715" s="356" t="s">
        <v>5264</v>
      </c>
      <c r="F7715" s="356"/>
      <c r="G7715" s="355">
        <v>5500.75</v>
      </c>
    </row>
    <row r="7716" spans="1:7" hidden="1" x14ac:dyDescent="0.3">
      <c r="A7716" s="356">
        <v>117414</v>
      </c>
      <c r="B7716" s="356">
        <v>919</v>
      </c>
      <c r="C7716" s="356" t="s">
        <v>459</v>
      </c>
      <c r="D7716" s="356">
        <v>9193049</v>
      </c>
      <c r="E7716" s="356" t="s">
        <v>5263</v>
      </c>
      <c r="F7716" s="356"/>
      <c r="G7716" s="355">
        <v>6382.75</v>
      </c>
    </row>
    <row r="7717" spans="1:7" hidden="1" x14ac:dyDescent="0.3">
      <c r="A7717" s="356">
        <v>117415</v>
      </c>
      <c r="B7717" s="356">
        <v>919</v>
      </c>
      <c r="C7717" s="356" t="s">
        <v>459</v>
      </c>
      <c r="D7717" s="356">
        <v>9193053</v>
      </c>
      <c r="E7717" s="356" t="s">
        <v>5262</v>
      </c>
      <c r="F7717" s="356"/>
      <c r="G7717" s="355">
        <v>6250</v>
      </c>
    </row>
    <row r="7718" spans="1:7" hidden="1" x14ac:dyDescent="0.3">
      <c r="A7718" s="356">
        <v>117416</v>
      </c>
      <c r="B7718" s="356">
        <v>919</v>
      </c>
      <c r="C7718" s="356" t="s">
        <v>459</v>
      </c>
      <c r="D7718" s="356">
        <v>9193054</v>
      </c>
      <c r="E7718" s="356" t="s">
        <v>5261</v>
      </c>
      <c r="F7718" s="356"/>
      <c r="G7718" s="355">
        <v>6461.5</v>
      </c>
    </row>
    <row r="7719" spans="1:7" hidden="1" x14ac:dyDescent="0.3">
      <c r="A7719" s="356">
        <v>117417</v>
      </c>
      <c r="B7719" s="356">
        <v>919</v>
      </c>
      <c r="C7719" s="356" t="s">
        <v>459</v>
      </c>
      <c r="D7719" s="356">
        <v>9193301</v>
      </c>
      <c r="E7719" s="356" t="s">
        <v>5260</v>
      </c>
      <c r="F7719" s="356" t="s">
        <v>294</v>
      </c>
      <c r="G7719" s="355">
        <v>6980.85</v>
      </c>
    </row>
    <row r="7720" spans="1:7" hidden="1" x14ac:dyDescent="0.3">
      <c r="A7720" s="356">
        <v>117418</v>
      </c>
      <c r="B7720" s="356">
        <v>919</v>
      </c>
      <c r="C7720" s="356" t="s">
        <v>459</v>
      </c>
      <c r="D7720" s="356">
        <v>9193302</v>
      </c>
      <c r="E7720" s="356" t="s">
        <v>5259</v>
      </c>
      <c r="F7720" s="356" t="s">
        <v>294</v>
      </c>
      <c r="G7720" s="355">
        <v>6958.98</v>
      </c>
    </row>
    <row r="7721" spans="1:7" hidden="1" x14ac:dyDescent="0.3">
      <c r="A7721" s="356">
        <v>117419</v>
      </c>
      <c r="B7721" s="356">
        <v>919</v>
      </c>
      <c r="C7721" s="356" t="s">
        <v>459</v>
      </c>
      <c r="D7721" s="356">
        <v>9193303</v>
      </c>
      <c r="E7721" s="356" t="s">
        <v>5258</v>
      </c>
      <c r="F7721" s="356" t="s">
        <v>294</v>
      </c>
      <c r="G7721" s="355">
        <v>4806.97</v>
      </c>
    </row>
    <row r="7722" spans="1:7" hidden="1" x14ac:dyDescent="0.3">
      <c r="A7722" s="356">
        <v>117420</v>
      </c>
      <c r="B7722" s="356">
        <v>919</v>
      </c>
      <c r="C7722" s="356" t="s">
        <v>459</v>
      </c>
      <c r="D7722" s="356">
        <v>9193306</v>
      </c>
      <c r="E7722" s="356" t="s">
        <v>5257</v>
      </c>
      <c r="F7722" s="356" t="s">
        <v>294</v>
      </c>
      <c r="G7722" s="355">
        <v>5347.4</v>
      </c>
    </row>
    <row r="7723" spans="1:7" hidden="1" x14ac:dyDescent="0.3">
      <c r="A7723" s="356">
        <v>117421</v>
      </c>
      <c r="B7723" s="356">
        <v>919</v>
      </c>
      <c r="C7723" s="356" t="s">
        <v>459</v>
      </c>
      <c r="D7723" s="356">
        <v>9193307</v>
      </c>
      <c r="E7723" s="356" t="s">
        <v>5256</v>
      </c>
      <c r="F7723" s="356" t="s">
        <v>294</v>
      </c>
      <c r="G7723" s="355">
        <v>5923.8</v>
      </c>
    </row>
    <row r="7724" spans="1:7" hidden="1" x14ac:dyDescent="0.3">
      <c r="A7724" s="356">
        <v>117422</v>
      </c>
      <c r="B7724" s="356">
        <v>919</v>
      </c>
      <c r="C7724" s="356" t="s">
        <v>459</v>
      </c>
      <c r="D7724" s="356">
        <v>9193308</v>
      </c>
      <c r="E7724" s="356" t="s">
        <v>5255</v>
      </c>
      <c r="F7724" s="356" t="s">
        <v>294</v>
      </c>
      <c r="G7724" s="355">
        <v>4737.47</v>
      </c>
    </row>
    <row r="7725" spans="1:7" hidden="1" x14ac:dyDescent="0.3">
      <c r="A7725" s="356">
        <v>117423</v>
      </c>
      <c r="B7725" s="356">
        <v>919</v>
      </c>
      <c r="C7725" s="356" t="s">
        <v>459</v>
      </c>
      <c r="D7725" s="356">
        <v>9193314</v>
      </c>
      <c r="E7725" s="356" t="s">
        <v>5254</v>
      </c>
      <c r="F7725" s="356" t="s">
        <v>294</v>
      </c>
      <c r="G7725" s="355">
        <v>6032.91</v>
      </c>
    </row>
    <row r="7726" spans="1:7" hidden="1" x14ac:dyDescent="0.3">
      <c r="A7726" s="356">
        <v>117424</v>
      </c>
      <c r="B7726" s="356">
        <v>919</v>
      </c>
      <c r="C7726" s="356" t="s">
        <v>459</v>
      </c>
      <c r="D7726" s="356">
        <v>9193315</v>
      </c>
      <c r="E7726" s="356" t="s">
        <v>5253</v>
      </c>
      <c r="F7726" s="356" t="s">
        <v>294</v>
      </c>
      <c r="G7726" s="355">
        <v>6880.73</v>
      </c>
    </row>
    <row r="7727" spans="1:7" hidden="1" x14ac:dyDescent="0.3">
      <c r="A7727" s="356">
        <v>117425</v>
      </c>
      <c r="B7727" s="356">
        <v>919</v>
      </c>
      <c r="C7727" s="356" t="s">
        <v>459</v>
      </c>
      <c r="D7727" s="356">
        <v>9193318</v>
      </c>
      <c r="E7727" s="356" t="s">
        <v>1533</v>
      </c>
      <c r="F7727" s="356" t="s">
        <v>294</v>
      </c>
      <c r="G7727" s="355">
        <v>8463.15</v>
      </c>
    </row>
    <row r="7728" spans="1:7" hidden="1" x14ac:dyDescent="0.3">
      <c r="A7728" s="356">
        <v>117426</v>
      </c>
      <c r="B7728" s="356">
        <v>919</v>
      </c>
      <c r="C7728" s="356" t="s">
        <v>459</v>
      </c>
      <c r="D7728" s="356">
        <v>9193319</v>
      </c>
      <c r="E7728" s="356" t="s">
        <v>3168</v>
      </c>
      <c r="F7728" s="356" t="s">
        <v>294</v>
      </c>
      <c r="G7728" s="355">
        <v>7063.47</v>
      </c>
    </row>
    <row r="7729" spans="1:7" hidden="1" x14ac:dyDescent="0.3">
      <c r="A7729" s="356">
        <v>117428</v>
      </c>
      <c r="B7729" s="356">
        <v>919</v>
      </c>
      <c r="C7729" s="356" t="s">
        <v>459</v>
      </c>
      <c r="D7729" s="356">
        <v>9193326</v>
      </c>
      <c r="E7729" s="356" t="s">
        <v>5252</v>
      </c>
      <c r="F7729" s="356" t="s">
        <v>294</v>
      </c>
      <c r="G7729" s="355">
        <v>6737.85</v>
      </c>
    </row>
    <row r="7730" spans="1:7" hidden="1" x14ac:dyDescent="0.3">
      <c r="A7730" s="356">
        <v>117429</v>
      </c>
      <c r="B7730" s="356">
        <v>919</v>
      </c>
      <c r="C7730" s="356" t="s">
        <v>459</v>
      </c>
      <c r="D7730" s="356">
        <v>9193327</v>
      </c>
      <c r="E7730" s="356" t="s">
        <v>1533</v>
      </c>
      <c r="F7730" s="356" t="s">
        <v>294</v>
      </c>
      <c r="G7730" s="355">
        <v>6975.99</v>
      </c>
    </row>
    <row r="7731" spans="1:7" hidden="1" x14ac:dyDescent="0.3">
      <c r="A7731" s="356">
        <v>117430</v>
      </c>
      <c r="B7731" s="356">
        <v>919</v>
      </c>
      <c r="C7731" s="356" t="s">
        <v>459</v>
      </c>
      <c r="D7731" s="356">
        <v>9193329</v>
      </c>
      <c r="E7731" s="356" t="s">
        <v>5251</v>
      </c>
      <c r="F7731" s="356" t="s">
        <v>294</v>
      </c>
      <c r="G7731" s="355">
        <v>6446.25</v>
      </c>
    </row>
    <row r="7732" spans="1:7" hidden="1" x14ac:dyDescent="0.3">
      <c r="A7732" s="356">
        <v>117431</v>
      </c>
      <c r="B7732" s="356">
        <v>919</v>
      </c>
      <c r="C7732" s="356" t="s">
        <v>459</v>
      </c>
      <c r="D7732" s="356">
        <v>9193333</v>
      </c>
      <c r="E7732" s="356" t="s">
        <v>5250</v>
      </c>
      <c r="F7732" s="356" t="s">
        <v>294</v>
      </c>
      <c r="G7732" s="355">
        <v>6256.71</v>
      </c>
    </row>
    <row r="7733" spans="1:7" hidden="1" x14ac:dyDescent="0.3">
      <c r="A7733" s="356">
        <v>117432</v>
      </c>
      <c r="B7733" s="356">
        <v>919</v>
      </c>
      <c r="C7733" s="356" t="s">
        <v>459</v>
      </c>
      <c r="D7733" s="356">
        <v>9193334</v>
      </c>
      <c r="E7733" s="356" t="s">
        <v>5249</v>
      </c>
      <c r="F7733" s="356" t="s">
        <v>294</v>
      </c>
      <c r="G7733" s="355">
        <v>6652.8</v>
      </c>
    </row>
    <row r="7734" spans="1:7" hidden="1" x14ac:dyDescent="0.3">
      <c r="A7734" s="356">
        <v>117433</v>
      </c>
      <c r="B7734" s="356">
        <v>919</v>
      </c>
      <c r="C7734" s="356" t="s">
        <v>459</v>
      </c>
      <c r="D7734" s="356">
        <v>9193335</v>
      </c>
      <c r="E7734" s="356" t="s">
        <v>5248</v>
      </c>
      <c r="F7734" s="356" t="s">
        <v>294</v>
      </c>
      <c r="G7734" s="355">
        <v>5206.95</v>
      </c>
    </row>
    <row r="7735" spans="1:7" hidden="1" x14ac:dyDescent="0.3">
      <c r="A7735" s="356">
        <v>117434</v>
      </c>
      <c r="B7735" s="356">
        <v>919</v>
      </c>
      <c r="C7735" s="356" t="s">
        <v>459</v>
      </c>
      <c r="D7735" s="356">
        <v>9193336</v>
      </c>
      <c r="E7735" s="356" t="s">
        <v>5247</v>
      </c>
      <c r="F7735" s="356" t="s">
        <v>294</v>
      </c>
      <c r="G7735" s="355">
        <v>6045.3</v>
      </c>
    </row>
    <row r="7736" spans="1:7" hidden="1" x14ac:dyDescent="0.3">
      <c r="A7736" s="356">
        <v>117435</v>
      </c>
      <c r="B7736" s="356">
        <v>919</v>
      </c>
      <c r="C7736" s="356" t="s">
        <v>459</v>
      </c>
      <c r="D7736" s="356">
        <v>9193339</v>
      </c>
      <c r="E7736" s="356" t="s">
        <v>5246</v>
      </c>
      <c r="F7736" s="356" t="s">
        <v>294</v>
      </c>
      <c r="G7736" s="355">
        <v>5535</v>
      </c>
    </row>
    <row r="7737" spans="1:7" hidden="1" x14ac:dyDescent="0.3">
      <c r="A7737" s="356">
        <v>117436</v>
      </c>
      <c r="B7737" s="356">
        <v>919</v>
      </c>
      <c r="C7737" s="356" t="s">
        <v>459</v>
      </c>
      <c r="D7737" s="356">
        <v>9193341</v>
      </c>
      <c r="E7737" s="356" t="s">
        <v>1533</v>
      </c>
      <c r="F7737" s="356" t="s">
        <v>294</v>
      </c>
      <c r="G7737" s="355">
        <v>6946.83</v>
      </c>
    </row>
    <row r="7738" spans="1:7" hidden="1" x14ac:dyDescent="0.3">
      <c r="A7738" s="356">
        <v>117437</v>
      </c>
      <c r="B7738" s="356">
        <v>919</v>
      </c>
      <c r="C7738" s="356" t="s">
        <v>459</v>
      </c>
      <c r="D7738" s="356">
        <v>9193344</v>
      </c>
      <c r="E7738" s="356" t="s">
        <v>5245</v>
      </c>
      <c r="F7738" s="356" t="s">
        <v>294</v>
      </c>
      <c r="G7738" s="355">
        <v>7250.58</v>
      </c>
    </row>
    <row r="7739" spans="1:7" hidden="1" x14ac:dyDescent="0.3">
      <c r="A7739" s="356">
        <v>117438</v>
      </c>
      <c r="B7739" s="356">
        <v>919</v>
      </c>
      <c r="C7739" s="356" t="s">
        <v>459</v>
      </c>
      <c r="D7739" s="356">
        <v>9193345</v>
      </c>
      <c r="E7739" s="356" t="s">
        <v>2032</v>
      </c>
      <c r="F7739" s="356" t="s">
        <v>294</v>
      </c>
      <c r="G7739" s="355">
        <v>7080.48</v>
      </c>
    </row>
    <row r="7740" spans="1:7" hidden="1" x14ac:dyDescent="0.3">
      <c r="A7740" s="356">
        <v>117439</v>
      </c>
      <c r="B7740" s="356">
        <v>919</v>
      </c>
      <c r="C7740" s="356" t="s">
        <v>459</v>
      </c>
      <c r="D7740" s="356">
        <v>9193347</v>
      </c>
      <c r="E7740" s="356" t="s">
        <v>5244</v>
      </c>
      <c r="F7740" s="356" t="s">
        <v>294</v>
      </c>
      <c r="G7740" s="355">
        <v>5240</v>
      </c>
    </row>
    <row r="7741" spans="1:7" hidden="1" x14ac:dyDescent="0.3">
      <c r="A7741" s="356">
        <v>117440</v>
      </c>
      <c r="B7741" s="356">
        <v>919</v>
      </c>
      <c r="C7741" s="356" t="s">
        <v>459</v>
      </c>
      <c r="D7741" s="356">
        <v>9193348</v>
      </c>
      <c r="E7741" s="356" t="s">
        <v>5243</v>
      </c>
      <c r="F7741" s="356" t="s">
        <v>294</v>
      </c>
      <c r="G7741" s="355">
        <v>6434.1</v>
      </c>
    </row>
    <row r="7742" spans="1:7" hidden="1" x14ac:dyDescent="0.3">
      <c r="A7742" s="356">
        <v>117441</v>
      </c>
      <c r="B7742" s="356">
        <v>919</v>
      </c>
      <c r="C7742" s="356" t="s">
        <v>459</v>
      </c>
      <c r="D7742" s="356">
        <v>9193349</v>
      </c>
      <c r="E7742" s="356" t="s">
        <v>5242</v>
      </c>
      <c r="F7742" s="356" t="s">
        <v>294</v>
      </c>
      <c r="G7742" s="355">
        <v>6808.32</v>
      </c>
    </row>
    <row r="7743" spans="1:7" hidden="1" x14ac:dyDescent="0.3">
      <c r="A7743" s="356">
        <v>117442</v>
      </c>
      <c r="B7743" s="356">
        <v>919</v>
      </c>
      <c r="C7743" s="356" t="s">
        <v>459</v>
      </c>
      <c r="D7743" s="356">
        <v>9193350</v>
      </c>
      <c r="E7743" s="356" t="s">
        <v>5241</v>
      </c>
      <c r="F7743" s="356" t="s">
        <v>294</v>
      </c>
      <c r="G7743" s="355">
        <v>7061.53</v>
      </c>
    </row>
    <row r="7744" spans="1:7" hidden="1" x14ac:dyDescent="0.3">
      <c r="A7744" s="356">
        <v>117443</v>
      </c>
      <c r="B7744" s="356">
        <v>919</v>
      </c>
      <c r="C7744" s="356" t="s">
        <v>459</v>
      </c>
      <c r="D7744" s="356">
        <v>9193352</v>
      </c>
      <c r="E7744" s="356" t="s">
        <v>5240</v>
      </c>
      <c r="F7744" s="356" t="s">
        <v>294</v>
      </c>
      <c r="G7744" s="355">
        <v>5535</v>
      </c>
    </row>
    <row r="7745" spans="1:7" hidden="1" x14ac:dyDescent="0.3">
      <c r="A7745" s="356">
        <v>117444</v>
      </c>
      <c r="B7745" s="356">
        <v>919</v>
      </c>
      <c r="C7745" s="356" t="s">
        <v>459</v>
      </c>
      <c r="D7745" s="356">
        <v>9193353</v>
      </c>
      <c r="E7745" s="356" t="s">
        <v>5239</v>
      </c>
      <c r="F7745" s="356" t="s">
        <v>294</v>
      </c>
      <c r="G7745" s="355">
        <v>6796.17</v>
      </c>
    </row>
    <row r="7746" spans="1:7" hidden="1" x14ac:dyDescent="0.3">
      <c r="A7746" s="356">
        <v>117445</v>
      </c>
      <c r="B7746" s="356">
        <v>919</v>
      </c>
      <c r="C7746" s="356" t="s">
        <v>459</v>
      </c>
      <c r="D7746" s="356">
        <v>9193357</v>
      </c>
      <c r="E7746" s="356" t="s">
        <v>5238</v>
      </c>
      <c r="F7746" s="356" t="s">
        <v>294</v>
      </c>
      <c r="G7746" s="355">
        <v>5765.85</v>
      </c>
    </row>
    <row r="7747" spans="1:7" hidden="1" x14ac:dyDescent="0.3">
      <c r="A7747" s="356">
        <v>117446</v>
      </c>
      <c r="B7747" s="356">
        <v>919</v>
      </c>
      <c r="C7747" s="356" t="s">
        <v>459</v>
      </c>
      <c r="D7747" s="356">
        <v>9193358</v>
      </c>
      <c r="E7747" s="356" t="s">
        <v>5237</v>
      </c>
      <c r="F7747" s="356" t="s">
        <v>294</v>
      </c>
      <c r="G7747" s="355">
        <v>5493.69</v>
      </c>
    </row>
    <row r="7748" spans="1:7" hidden="1" x14ac:dyDescent="0.3">
      <c r="A7748" s="356">
        <v>117447</v>
      </c>
      <c r="B7748" s="356">
        <v>919</v>
      </c>
      <c r="C7748" s="356" t="s">
        <v>459</v>
      </c>
      <c r="D7748" s="356">
        <v>9193359</v>
      </c>
      <c r="E7748" s="356" t="s">
        <v>5236</v>
      </c>
      <c r="F7748" s="356" t="s">
        <v>294</v>
      </c>
      <c r="G7748" s="355">
        <v>6815.61</v>
      </c>
    </row>
    <row r="7749" spans="1:7" hidden="1" x14ac:dyDescent="0.3">
      <c r="A7749" s="356">
        <v>117448</v>
      </c>
      <c r="B7749" s="356">
        <v>919</v>
      </c>
      <c r="C7749" s="356" t="s">
        <v>459</v>
      </c>
      <c r="D7749" s="356">
        <v>9193360</v>
      </c>
      <c r="E7749" s="356" t="s">
        <v>5235</v>
      </c>
      <c r="F7749" s="356" t="s">
        <v>294</v>
      </c>
      <c r="G7749" s="355">
        <v>7096.52</v>
      </c>
    </row>
    <row r="7750" spans="1:7" hidden="1" x14ac:dyDescent="0.3">
      <c r="A7750" s="356">
        <v>117449</v>
      </c>
      <c r="B7750" s="356">
        <v>919</v>
      </c>
      <c r="C7750" s="356" t="s">
        <v>459</v>
      </c>
      <c r="D7750" s="356">
        <v>9193361</v>
      </c>
      <c r="E7750" s="356" t="s">
        <v>5234</v>
      </c>
      <c r="F7750" s="356" t="s">
        <v>294</v>
      </c>
      <c r="G7750" s="355">
        <v>6859.35</v>
      </c>
    </row>
    <row r="7751" spans="1:7" hidden="1" x14ac:dyDescent="0.3">
      <c r="A7751" s="356">
        <v>117450</v>
      </c>
      <c r="B7751" s="356">
        <v>919</v>
      </c>
      <c r="C7751" s="356" t="s">
        <v>459</v>
      </c>
      <c r="D7751" s="356">
        <v>9193362</v>
      </c>
      <c r="E7751" s="356" t="s">
        <v>5233</v>
      </c>
      <c r="F7751" s="356" t="s">
        <v>294</v>
      </c>
      <c r="G7751" s="355">
        <v>6808.32</v>
      </c>
    </row>
    <row r="7752" spans="1:7" hidden="1" x14ac:dyDescent="0.3">
      <c r="A7752" s="356">
        <v>117451</v>
      </c>
      <c r="B7752" s="356">
        <v>919</v>
      </c>
      <c r="C7752" s="356" t="s">
        <v>459</v>
      </c>
      <c r="D7752" s="356">
        <v>9193363</v>
      </c>
      <c r="E7752" s="356" t="s">
        <v>5232</v>
      </c>
      <c r="F7752" s="356" t="s">
        <v>294</v>
      </c>
      <c r="G7752" s="355">
        <v>6106.05</v>
      </c>
    </row>
    <row r="7753" spans="1:7" hidden="1" x14ac:dyDescent="0.3">
      <c r="A7753" s="356">
        <v>117452</v>
      </c>
      <c r="B7753" s="356">
        <v>919</v>
      </c>
      <c r="C7753" s="356" t="s">
        <v>459</v>
      </c>
      <c r="D7753" s="356">
        <v>9193364</v>
      </c>
      <c r="E7753" s="356" t="s">
        <v>5231</v>
      </c>
      <c r="F7753" s="356" t="s">
        <v>294</v>
      </c>
      <c r="G7753" s="355">
        <v>6609.67</v>
      </c>
    </row>
    <row r="7754" spans="1:7" hidden="1" x14ac:dyDescent="0.3">
      <c r="A7754" s="357">
        <v>117453</v>
      </c>
      <c r="B7754" s="357">
        <v>919</v>
      </c>
      <c r="C7754" s="357" t="s">
        <v>459</v>
      </c>
      <c r="D7754" s="357">
        <v>9193366</v>
      </c>
      <c r="E7754" s="357" t="s">
        <v>5230</v>
      </c>
      <c r="F7754" s="357" t="s">
        <v>294</v>
      </c>
      <c r="G7754" s="358">
        <v>5031.99</v>
      </c>
    </row>
    <row r="7755" spans="1:7" hidden="1" x14ac:dyDescent="0.3">
      <c r="A7755" s="356">
        <v>117454</v>
      </c>
      <c r="B7755" s="356">
        <v>919</v>
      </c>
      <c r="C7755" s="356" t="s">
        <v>459</v>
      </c>
      <c r="D7755" s="356">
        <v>9193367</v>
      </c>
      <c r="E7755" s="356" t="s">
        <v>5229</v>
      </c>
      <c r="F7755" s="356" t="s">
        <v>294</v>
      </c>
      <c r="G7755" s="355">
        <v>5749.33</v>
      </c>
    </row>
    <row r="7756" spans="1:7" hidden="1" x14ac:dyDescent="0.3">
      <c r="A7756" s="356">
        <v>117455</v>
      </c>
      <c r="B7756" s="356">
        <v>919</v>
      </c>
      <c r="C7756" s="356" t="s">
        <v>459</v>
      </c>
      <c r="D7756" s="356">
        <v>9193368</v>
      </c>
      <c r="E7756" s="356" t="s">
        <v>5228</v>
      </c>
      <c r="F7756" s="356" t="s">
        <v>294</v>
      </c>
      <c r="G7756" s="355">
        <v>5215.21</v>
      </c>
    </row>
    <row r="7757" spans="1:7" hidden="1" x14ac:dyDescent="0.3">
      <c r="A7757" s="356">
        <v>117456</v>
      </c>
      <c r="B7757" s="356">
        <v>919</v>
      </c>
      <c r="C7757" s="356" t="s">
        <v>459</v>
      </c>
      <c r="D7757" s="356">
        <v>9193369</v>
      </c>
      <c r="E7757" s="356" t="s">
        <v>5227</v>
      </c>
      <c r="F7757" s="356" t="s">
        <v>294</v>
      </c>
      <c r="G7757" s="355">
        <v>7027.02</v>
      </c>
    </row>
    <row r="7758" spans="1:7" hidden="1" x14ac:dyDescent="0.3">
      <c r="A7758" s="356">
        <v>117457</v>
      </c>
      <c r="B7758" s="356">
        <v>919</v>
      </c>
      <c r="C7758" s="356" t="s">
        <v>459</v>
      </c>
      <c r="D7758" s="356">
        <v>9193370</v>
      </c>
      <c r="E7758" s="356" t="s">
        <v>5226</v>
      </c>
      <c r="F7758" s="356" t="s">
        <v>294</v>
      </c>
      <c r="G7758" s="355">
        <v>6446.25</v>
      </c>
    </row>
    <row r="7759" spans="1:7" hidden="1" x14ac:dyDescent="0.3">
      <c r="A7759" s="356">
        <v>117458</v>
      </c>
      <c r="B7759" s="356">
        <v>919</v>
      </c>
      <c r="C7759" s="356" t="s">
        <v>459</v>
      </c>
      <c r="D7759" s="356">
        <v>9193371</v>
      </c>
      <c r="E7759" s="356" t="s">
        <v>5225</v>
      </c>
      <c r="F7759" s="356" t="s">
        <v>294</v>
      </c>
      <c r="G7759" s="355">
        <v>7199.55</v>
      </c>
    </row>
    <row r="7760" spans="1:7" hidden="1" x14ac:dyDescent="0.3">
      <c r="A7760" s="356">
        <v>117459</v>
      </c>
      <c r="B7760" s="356">
        <v>919</v>
      </c>
      <c r="C7760" s="356" t="s">
        <v>459</v>
      </c>
      <c r="D7760" s="356">
        <v>9193373</v>
      </c>
      <c r="E7760" s="356" t="s">
        <v>5224</v>
      </c>
      <c r="F7760" s="356" t="s">
        <v>294</v>
      </c>
      <c r="G7760" s="355">
        <v>5996.7</v>
      </c>
    </row>
    <row r="7761" spans="1:7" hidden="1" x14ac:dyDescent="0.3">
      <c r="A7761" s="356">
        <v>117460</v>
      </c>
      <c r="B7761" s="356">
        <v>919</v>
      </c>
      <c r="C7761" s="356" t="s">
        <v>459</v>
      </c>
      <c r="D7761" s="356">
        <v>9193376</v>
      </c>
      <c r="E7761" s="356" t="s">
        <v>2974</v>
      </c>
      <c r="F7761" s="356" t="s">
        <v>294</v>
      </c>
      <c r="G7761" s="355">
        <v>6865.67</v>
      </c>
    </row>
    <row r="7762" spans="1:7" hidden="1" x14ac:dyDescent="0.3">
      <c r="A7762" s="356">
        <v>117461</v>
      </c>
      <c r="B7762" s="356">
        <v>919</v>
      </c>
      <c r="C7762" s="356" t="s">
        <v>459</v>
      </c>
      <c r="D7762" s="356">
        <v>9193378</v>
      </c>
      <c r="E7762" s="356" t="s">
        <v>5223</v>
      </c>
      <c r="F7762" s="356" t="s">
        <v>294</v>
      </c>
      <c r="G7762" s="355">
        <v>6567.75</v>
      </c>
    </row>
    <row r="7763" spans="1:7" hidden="1" x14ac:dyDescent="0.3">
      <c r="A7763" s="356">
        <v>117462</v>
      </c>
      <c r="B7763" s="356">
        <v>919</v>
      </c>
      <c r="C7763" s="356" t="s">
        <v>459</v>
      </c>
      <c r="D7763" s="356">
        <v>9193379</v>
      </c>
      <c r="E7763" s="356" t="s">
        <v>5222</v>
      </c>
      <c r="F7763" s="356" t="s">
        <v>294</v>
      </c>
      <c r="G7763" s="355">
        <v>8353.7999999999993</v>
      </c>
    </row>
    <row r="7764" spans="1:7" hidden="1" x14ac:dyDescent="0.3">
      <c r="A7764" s="356">
        <v>117463</v>
      </c>
      <c r="B7764" s="356">
        <v>919</v>
      </c>
      <c r="C7764" s="356" t="s">
        <v>459</v>
      </c>
      <c r="D7764" s="356">
        <v>9193380</v>
      </c>
      <c r="E7764" s="356" t="s">
        <v>5221</v>
      </c>
      <c r="F7764" s="356" t="s">
        <v>294</v>
      </c>
      <c r="G7764" s="355">
        <v>5522.85</v>
      </c>
    </row>
    <row r="7765" spans="1:7" hidden="1" x14ac:dyDescent="0.3">
      <c r="A7765" s="356">
        <v>117464</v>
      </c>
      <c r="B7765" s="356">
        <v>919</v>
      </c>
      <c r="C7765" s="356" t="s">
        <v>459</v>
      </c>
      <c r="D7765" s="356">
        <v>9193382</v>
      </c>
      <c r="E7765" s="356" t="s">
        <v>5220</v>
      </c>
      <c r="F7765" s="356" t="s">
        <v>294</v>
      </c>
      <c r="G7765" s="355">
        <v>6883.65</v>
      </c>
    </row>
    <row r="7766" spans="1:7" hidden="1" x14ac:dyDescent="0.3">
      <c r="A7766" s="356">
        <v>117465</v>
      </c>
      <c r="B7766" s="356">
        <v>919</v>
      </c>
      <c r="C7766" s="356" t="s">
        <v>459</v>
      </c>
      <c r="D7766" s="356">
        <v>9193383</v>
      </c>
      <c r="E7766" s="356" t="s">
        <v>5219</v>
      </c>
      <c r="F7766" s="356" t="s">
        <v>294</v>
      </c>
      <c r="G7766" s="355">
        <v>7126.16</v>
      </c>
    </row>
    <row r="7767" spans="1:7" hidden="1" x14ac:dyDescent="0.3">
      <c r="A7767" s="356">
        <v>117466</v>
      </c>
      <c r="B7767" s="356">
        <v>919</v>
      </c>
      <c r="C7767" s="356" t="s">
        <v>459</v>
      </c>
      <c r="D7767" s="356">
        <v>9193384</v>
      </c>
      <c r="E7767" s="356" t="s">
        <v>5218</v>
      </c>
      <c r="F7767" s="356" t="s">
        <v>294</v>
      </c>
      <c r="G7767" s="355">
        <v>7029.45</v>
      </c>
    </row>
    <row r="7768" spans="1:7" hidden="1" x14ac:dyDescent="0.3">
      <c r="A7768" s="356">
        <v>117467</v>
      </c>
      <c r="B7768" s="356">
        <v>919</v>
      </c>
      <c r="C7768" s="356" t="s">
        <v>459</v>
      </c>
      <c r="D7768" s="356">
        <v>9193385</v>
      </c>
      <c r="E7768" s="356" t="s">
        <v>5217</v>
      </c>
      <c r="F7768" s="356" t="s">
        <v>294</v>
      </c>
      <c r="G7768" s="355">
        <v>7218.99</v>
      </c>
    </row>
    <row r="7769" spans="1:7" hidden="1" x14ac:dyDescent="0.3">
      <c r="A7769" s="356">
        <v>117468</v>
      </c>
      <c r="B7769" s="356">
        <v>919</v>
      </c>
      <c r="C7769" s="356" t="s">
        <v>459</v>
      </c>
      <c r="D7769" s="356">
        <v>9193386</v>
      </c>
      <c r="E7769" s="356" t="s">
        <v>5216</v>
      </c>
      <c r="F7769" s="356" t="s">
        <v>294</v>
      </c>
      <c r="G7769" s="355">
        <v>7260.3</v>
      </c>
    </row>
    <row r="7770" spans="1:7" hidden="1" x14ac:dyDescent="0.3">
      <c r="A7770" s="356">
        <v>117469</v>
      </c>
      <c r="B7770" s="356">
        <v>919</v>
      </c>
      <c r="C7770" s="356" t="s">
        <v>459</v>
      </c>
      <c r="D7770" s="356">
        <v>9193388</v>
      </c>
      <c r="E7770" s="356" t="s">
        <v>5215</v>
      </c>
      <c r="F7770" s="356" t="s">
        <v>294</v>
      </c>
      <c r="G7770" s="355">
        <v>9819.09</v>
      </c>
    </row>
    <row r="7771" spans="1:7" hidden="1" x14ac:dyDescent="0.3">
      <c r="A7771" s="356">
        <v>117470</v>
      </c>
      <c r="B7771" s="356">
        <v>919</v>
      </c>
      <c r="C7771" s="356" t="s">
        <v>459</v>
      </c>
      <c r="D7771" s="356">
        <v>9193389</v>
      </c>
      <c r="E7771" s="356" t="s">
        <v>5214</v>
      </c>
      <c r="F7771" s="356" t="s">
        <v>294</v>
      </c>
      <c r="G7771" s="355">
        <v>6994.46</v>
      </c>
    </row>
    <row r="7772" spans="1:7" hidden="1" x14ac:dyDescent="0.3">
      <c r="A7772" s="356">
        <v>117471</v>
      </c>
      <c r="B7772" s="356">
        <v>919</v>
      </c>
      <c r="C7772" s="356" t="s">
        <v>459</v>
      </c>
      <c r="D7772" s="356">
        <v>9193391</v>
      </c>
      <c r="E7772" s="356" t="s">
        <v>5213</v>
      </c>
      <c r="F7772" s="356" t="s">
        <v>294</v>
      </c>
      <c r="G7772" s="355">
        <v>7051.32</v>
      </c>
    </row>
    <row r="7773" spans="1:7" hidden="1" x14ac:dyDescent="0.3">
      <c r="A7773" s="356">
        <v>117472</v>
      </c>
      <c r="B7773" s="356">
        <v>919</v>
      </c>
      <c r="C7773" s="356" t="s">
        <v>459</v>
      </c>
      <c r="D7773" s="356">
        <v>9193393</v>
      </c>
      <c r="E7773" s="356" t="s">
        <v>5212</v>
      </c>
      <c r="F7773" s="356" t="s">
        <v>294</v>
      </c>
      <c r="G7773" s="355">
        <v>6764.58</v>
      </c>
    </row>
    <row r="7774" spans="1:7" hidden="1" x14ac:dyDescent="0.3">
      <c r="A7774" s="356">
        <v>117473</v>
      </c>
      <c r="B7774" s="356">
        <v>919</v>
      </c>
      <c r="C7774" s="356" t="s">
        <v>459</v>
      </c>
      <c r="D7774" s="356">
        <v>9193394</v>
      </c>
      <c r="E7774" s="356" t="s">
        <v>5211</v>
      </c>
      <c r="F7774" s="356" t="s">
        <v>294</v>
      </c>
      <c r="G7774" s="355">
        <v>8268.75</v>
      </c>
    </row>
    <row r="7775" spans="1:7" hidden="1" x14ac:dyDescent="0.3">
      <c r="A7775" s="356">
        <v>117474</v>
      </c>
      <c r="B7775" s="356">
        <v>919</v>
      </c>
      <c r="C7775" s="356" t="s">
        <v>459</v>
      </c>
      <c r="D7775" s="356">
        <v>9193397</v>
      </c>
      <c r="E7775" s="356" t="s">
        <v>5210</v>
      </c>
      <c r="F7775" s="356" t="s">
        <v>294</v>
      </c>
      <c r="G7775" s="355">
        <v>7039.17</v>
      </c>
    </row>
    <row r="7776" spans="1:7" hidden="1" x14ac:dyDescent="0.3">
      <c r="A7776" s="356">
        <v>117478</v>
      </c>
      <c r="B7776" s="356">
        <v>919</v>
      </c>
      <c r="C7776" s="356" t="s">
        <v>459</v>
      </c>
      <c r="D7776" s="356">
        <v>9193401</v>
      </c>
      <c r="E7776" s="356" t="s">
        <v>5209</v>
      </c>
      <c r="F7776" s="356" t="s">
        <v>294</v>
      </c>
      <c r="G7776" s="355">
        <v>7413.39</v>
      </c>
    </row>
    <row r="7777" spans="1:7" hidden="1" x14ac:dyDescent="0.3">
      <c r="A7777" s="356">
        <v>117479</v>
      </c>
      <c r="B7777" s="356">
        <v>919</v>
      </c>
      <c r="C7777" s="356" t="s">
        <v>459</v>
      </c>
      <c r="D7777" s="356">
        <v>9193402</v>
      </c>
      <c r="E7777" s="356" t="s">
        <v>5208</v>
      </c>
      <c r="F7777" s="356" t="s">
        <v>294</v>
      </c>
      <c r="G7777" s="355">
        <v>6641.62</v>
      </c>
    </row>
    <row r="7778" spans="1:7" hidden="1" x14ac:dyDescent="0.3">
      <c r="A7778" s="356">
        <v>117480</v>
      </c>
      <c r="B7778" s="356">
        <v>919</v>
      </c>
      <c r="C7778" s="356" t="s">
        <v>459</v>
      </c>
      <c r="D7778" s="356">
        <v>9193403</v>
      </c>
      <c r="E7778" s="356" t="s">
        <v>5207</v>
      </c>
      <c r="F7778" s="356" t="s">
        <v>294</v>
      </c>
      <c r="G7778" s="355">
        <v>6592.05</v>
      </c>
    </row>
    <row r="7779" spans="1:7" hidden="1" x14ac:dyDescent="0.3">
      <c r="A7779" s="356">
        <v>117481</v>
      </c>
      <c r="B7779" s="356">
        <v>919</v>
      </c>
      <c r="C7779" s="356" t="s">
        <v>459</v>
      </c>
      <c r="D7779" s="356">
        <v>9193404</v>
      </c>
      <c r="E7779" s="356" t="s">
        <v>5206</v>
      </c>
      <c r="F7779" s="356" t="s">
        <v>294</v>
      </c>
      <c r="G7779" s="355">
        <v>6786.45</v>
      </c>
    </row>
    <row r="7780" spans="1:7" hidden="1" x14ac:dyDescent="0.3">
      <c r="A7780" s="356">
        <v>117483</v>
      </c>
      <c r="B7780" s="356">
        <v>919</v>
      </c>
      <c r="C7780" s="356" t="s">
        <v>459</v>
      </c>
      <c r="D7780" s="356">
        <v>9193408</v>
      </c>
      <c r="E7780" s="356" t="s">
        <v>5205</v>
      </c>
      <c r="F7780" s="356" t="s">
        <v>294</v>
      </c>
      <c r="G7780" s="355">
        <v>6798.6</v>
      </c>
    </row>
    <row r="7781" spans="1:7" hidden="1" x14ac:dyDescent="0.3">
      <c r="A7781" s="356">
        <v>117484</v>
      </c>
      <c r="B7781" s="356">
        <v>919</v>
      </c>
      <c r="C7781" s="356" t="s">
        <v>459</v>
      </c>
      <c r="D7781" s="356">
        <v>9193409</v>
      </c>
      <c r="E7781" s="356" t="s">
        <v>5204</v>
      </c>
      <c r="F7781" s="356" t="s">
        <v>294</v>
      </c>
      <c r="G7781" s="355">
        <v>7048.4</v>
      </c>
    </row>
    <row r="7782" spans="1:7" hidden="1" x14ac:dyDescent="0.3">
      <c r="A7782" s="356">
        <v>117488</v>
      </c>
      <c r="B7782" s="356">
        <v>919</v>
      </c>
      <c r="C7782" s="356" t="s">
        <v>459</v>
      </c>
      <c r="D7782" s="356">
        <v>9193415</v>
      </c>
      <c r="E7782" s="356" t="s">
        <v>5203</v>
      </c>
      <c r="F7782" s="356" t="s">
        <v>294</v>
      </c>
      <c r="G7782" s="355">
        <v>8071.92</v>
      </c>
    </row>
    <row r="7783" spans="1:7" hidden="1" x14ac:dyDescent="0.3">
      <c r="A7783" s="356">
        <v>117489</v>
      </c>
      <c r="B7783" s="356">
        <v>919</v>
      </c>
      <c r="C7783" s="356" t="s">
        <v>459</v>
      </c>
      <c r="D7783" s="356">
        <v>9193416</v>
      </c>
      <c r="E7783" s="356" t="s">
        <v>5202</v>
      </c>
      <c r="F7783" s="356" t="s">
        <v>294</v>
      </c>
      <c r="G7783" s="355">
        <v>6955.58</v>
      </c>
    </row>
    <row r="7784" spans="1:7" hidden="1" x14ac:dyDescent="0.3">
      <c r="A7784" s="356">
        <v>117490</v>
      </c>
      <c r="B7784" s="356">
        <v>919</v>
      </c>
      <c r="C7784" s="356" t="s">
        <v>459</v>
      </c>
      <c r="D7784" s="356">
        <v>9193419</v>
      </c>
      <c r="E7784" s="356" t="s">
        <v>5201</v>
      </c>
      <c r="F7784" s="356" t="s">
        <v>294</v>
      </c>
      <c r="G7784" s="355">
        <v>9544.5</v>
      </c>
    </row>
    <row r="7785" spans="1:7" hidden="1" x14ac:dyDescent="0.3">
      <c r="A7785" s="356">
        <v>117491</v>
      </c>
      <c r="B7785" s="356">
        <v>919</v>
      </c>
      <c r="C7785" s="356" t="s">
        <v>459</v>
      </c>
      <c r="D7785" s="356">
        <v>9193421</v>
      </c>
      <c r="E7785" s="356" t="s">
        <v>5200</v>
      </c>
      <c r="F7785" s="356" t="s">
        <v>294</v>
      </c>
      <c r="G7785" s="355">
        <v>7126.65</v>
      </c>
    </row>
    <row r="7786" spans="1:7" hidden="1" x14ac:dyDescent="0.3">
      <c r="A7786" s="356">
        <v>117492</v>
      </c>
      <c r="B7786" s="356">
        <v>919</v>
      </c>
      <c r="C7786" s="356" t="s">
        <v>459</v>
      </c>
      <c r="D7786" s="356">
        <v>9193423</v>
      </c>
      <c r="E7786" s="356" t="s">
        <v>5199</v>
      </c>
      <c r="F7786" s="356" t="s">
        <v>294</v>
      </c>
      <c r="G7786" s="355">
        <v>6801.03</v>
      </c>
    </row>
    <row r="7787" spans="1:7" hidden="1" x14ac:dyDescent="0.3">
      <c r="A7787" s="356">
        <v>117493</v>
      </c>
      <c r="B7787" s="356">
        <v>919</v>
      </c>
      <c r="C7787" s="356" t="s">
        <v>459</v>
      </c>
      <c r="D7787" s="356">
        <v>9193424</v>
      </c>
      <c r="E7787" s="356" t="s">
        <v>4247</v>
      </c>
      <c r="F7787" s="356" t="s">
        <v>294</v>
      </c>
      <c r="G7787" s="355">
        <v>6847.2</v>
      </c>
    </row>
    <row r="7788" spans="1:7" hidden="1" x14ac:dyDescent="0.3">
      <c r="A7788" s="356">
        <v>117495</v>
      </c>
      <c r="B7788" s="356">
        <v>919</v>
      </c>
      <c r="C7788" s="356" t="s">
        <v>459</v>
      </c>
      <c r="D7788" s="356">
        <v>9193428</v>
      </c>
      <c r="E7788" s="356" t="s">
        <v>2031</v>
      </c>
      <c r="F7788" s="356" t="s">
        <v>294</v>
      </c>
      <c r="G7788" s="355">
        <v>9841.93</v>
      </c>
    </row>
    <row r="7789" spans="1:7" hidden="1" x14ac:dyDescent="0.3">
      <c r="A7789" s="356">
        <v>117496</v>
      </c>
      <c r="B7789" s="356">
        <v>919</v>
      </c>
      <c r="C7789" s="356" t="s">
        <v>459</v>
      </c>
      <c r="D7789" s="356">
        <v>9193975</v>
      </c>
      <c r="E7789" s="356" t="s">
        <v>5198</v>
      </c>
      <c r="F7789" s="356" t="s">
        <v>294</v>
      </c>
      <c r="G7789" s="355">
        <v>6859.35</v>
      </c>
    </row>
    <row r="7790" spans="1:7" hidden="1" x14ac:dyDescent="0.3">
      <c r="A7790" s="356">
        <v>117497</v>
      </c>
      <c r="B7790" s="356">
        <v>919</v>
      </c>
      <c r="C7790" s="356" t="s">
        <v>459</v>
      </c>
      <c r="D7790" s="356">
        <v>9193976</v>
      </c>
      <c r="E7790" s="356" t="s">
        <v>1868</v>
      </c>
      <c r="F7790" s="356" t="s">
        <v>294</v>
      </c>
      <c r="G7790" s="355">
        <v>5960.25</v>
      </c>
    </row>
    <row r="7791" spans="1:7" hidden="1" x14ac:dyDescent="0.3">
      <c r="A7791" s="356">
        <v>117498</v>
      </c>
      <c r="B7791" s="356">
        <v>919</v>
      </c>
      <c r="C7791" s="356" t="s">
        <v>459</v>
      </c>
      <c r="D7791" s="356">
        <v>9193977</v>
      </c>
      <c r="E7791" s="356" t="s">
        <v>5197</v>
      </c>
      <c r="F7791" s="356" t="s">
        <v>294</v>
      </c>
      <c r="G7791" s="355">
        <v>9551.7900000000009</v>
      </c>
    </row>
    <row r="7792" spans="1:7" hidden="1" x14ac:dyDescent="0.3">
      <c r="A7792" s="356">
        <v>117499</v>
      </c>
      <c r="B7792" s="356">
        <v>919</v>
      </c>
      <c r="C7792" s="356" t="s">
        <v>459</v>
      </c>
      <c r="D7792" s="356">
        <v>9194000</v>
      </c>
      <c r="E7792" s="356" t="s">
        <v>5196</v>
      </c>
      <c r="F7792" s="356"/>
      <c r="G7792" s="355">
        <v>24728.12</v>
      </c>
    </row>
    <row r="7793" spans="1:7" hidden="1" x14ac:dyDescent="0.3">
      <c r="A7793" s="356">
        <v>117500</v>
      </c>
      <c r="B7793" s="356">
        <v>919</v>
      </c>
      <c r="C7793" s="356" t="s">
        <v>459</v>
      </c>
      <c r="D7793" s="356">
        <v>9194005</v>
      </c>
      <c r="E7793" s="356" t="s">
        <v>5195</v>
      </c>
      <c r="F7793" s="356"/>
      <c r="G7793" s="355">
        <v>24851.88</v>
      </c>
    </row>
    <row r="7794" spans="1:7" hidden="1" x14ac:dyDescent="0.3">
      <c r="A7794" s="356">
        <v>117504</v>
      </c>
      <c r="B7794" s="356">
        <v>919</v>
      </c>
      <c r="C7794" s="356" t="s">
        <v>459</v>
      </c>
      <c r="D7794" s="356">
        <v>9194010</v>
      </c>
      <c r="E7794" s="356" t="s">
        <v>5194</v>
      </c>
      <c r="F7794" s="356"/>
      <c r="G7794" s="355">
        <v>11374.38</v>
      </c>
    </row>
    <row r="7795" spans="1:7" hidden="1" x14ac:dyDescent="0.3">
      <c r="A7795" s="356">
        <v>117518</v>
      </c>
      <c r="B7795" s="356">
        <v>919</v>
      </c>
      <c r="C7795" s="356" t="s">
        <v>459</v>
      </c>
      <c r="D7795" s="356">
        <v>9194066</v>
      </c>
      <c r="E7795" s="356" t="s">
        <v>5193</v>
      </c>
      <c r="F7795" s="356"/>
      <c r="G7795" s="355">
        <v>21870.62</v>
      </c>
    </row>
    <row r="7796" spans="1:7" hidden="1" x14ac:dyDescent="0.3">
      <c r="A7796" s="356">
        <v>117530</v>
      </c>
      <c r="B7796" s="356">
        <v>919</v>
      </c>
      <c r="C7796" s="356" t="s">
        <v>459</v>
      </c>
      <c r="D7796" s="356">
        <v>9194104</v>
      </c>
      <c r="E7796" s="356" t="s">
        <v>5192</v>
      </c>
      <c r="F7796" s="356"/>
      <c r="G7796" s="355">
        <v>30454.38</v>
      </c>
    </row>
    <row r="7797" spans="1:7" hidden="1" x14ac:dyDescent="0.3">
      <c r="A7797" s="356">
        <v>117534</v>
      </c>
      <c r="B7797" s="356">
        <v>919</v>
      </c>
      <c r="C7797" s="356" t="s">
        <v>459</v>
      </c>
      <c r="D7797" s="356">
        <v>9194116</v>
      </c>
      <c r="E7797" s="356" t="s">
        <v>5191</v>
      </c>
      <c r="F7797" s="356"/>
      <c r="G7797" s="355">
        <v>29121.25</v>
      </c>
    </row>
    <row r="7798" spans="1:7" hidden="1" x14ac:dyDescent="0.3">
      <c r="A7798" s="356">
        <v>117537</v>
      </c>
      <c r="B7798" s="356">
        <v>919</v>
      </c>
      <c r="C7798" s="356" t="s">
        <v>459</v>
      </c>
      <c r="D7798" s="356">
        <v>9194122</v>
      </c>
      <c r="E7798" s="356" t="s">
        <v>5190</v>
      </c>
      <c r="F7798" s="356"/>
      <c r="G7798" s="355">
        <v>21268.75</v>
      </c>
    </row>
    <row r="7799" spans="1:7" hidden="1" x14ac:dyDescent="0.3">
      <c r="A7799" s="356">
        <v>117541</v>
      </c>
      <c r="B7799" s="356">
        <v>919</v>
      </c>
      <c r="C7799" s="356" t="s">
        <v>459</v>
      </c>
      <c r="D7799" s="356">
        <v>9194144</v>
      </c>
      <c r="E7799" s="356" t="s">
        <v>3242</v>
      </c>
      <c r="F7799" s="356"/>
      <c r="G7799" s="355">
        <v>8289.17</v>
      </c>
    </row>
    <row r="7800" spans="1:7" hidden="1" x14ac:dyDescent="0.3">
      <c r="A7800" s="356">
        <v>117552</v>
      </c>
      <c r="B7800" s="356">
        <v>919</v>
      </c>
      <c r="C7800" s="356" t="s">
        <v>459</v>
      </c>
      <c r="D7800" s="356">
        <v>9194499</v>
      </c>
      <c r="E7800" s="356" t="s">
        <v>5189</v>
      </c>
      <c r="F7800" s="356"/>
      <c r="G7800" s="355">
        <v>13810</v>
      </c>
    </row>
    <row r="7801" spans="1:7" hidden="1" x14ac:dyDescent="0.3">
      <c r="A7801" s="356">
        <v>117554</v>
      </c>
      <c r="B7801" s="356">
        <v>919</v>
      </c>
      <c r="C7801" s="356" t="s">
        <v>459</v>
      </c>
      <c r="D7801" s="356">
        <v>9194506</v>
      </c>
      <c r="E7801" s="356" t="s">
        <v>5188</v>
      </c>
      <c r="F7801" s="356"/>
      <c r="G7801" s="355">
        <v>10153.75</v>
      </c>
    </row>
    <row r="7802" spans="1:7" hidden="1" x14ac:dyDescent="0.3">
      <c r="A7802" s="356">
        <v>117555</v>
      </c>
      <c r="B7802" s="356">
        <v>919</v>
      </c>
      <c r="C7802" s="356" t="s">
        <v>459</v>
      </c>
      <c r="D7802" s="356">
        <v>9194606</v>
      </c>
      <c r="E7802" s="356" t="s">
        <v>5187</v>
      </c>
      <c r="F7802" s="356" t="s">
        <v>294</v>
      </c>
      <c r="G7802" s="355">
        <v>16378.88</v>
      </c>
    </row>
    <row r="7803" spans="1:7" hidden="1" x14ac:dyDescent="0.3">
      <c r="A7803" s="356">
        <v>117557</v>
      </c>
      <c r="B7803" s="356">
        <v>919</v>
      </c>
      <c r="C7803" s="356" t="s">
        <v>459</v>
      </c>
      <c r="D7803" s="356">
        <v>9194619</v>
      </c>
      <c r="E7803" s="356" t="s">
        <v>5186</v>
      </c>
      <c r="F7803" s="356" t="s">
        <v>294</v>
      </c>
      <c r="G7803" s="355">
        <v>25418.48</v>
      </c>
    </row>
    <row r="7804" spans="1:7" hidden="1" x14ac:dyDescent="0.3">
      <c r="A7804" s="356">
        <v>117559</v>
      </c>
      <c r="B7804" s="356">
        <v>919</v>
      </c>
      <c r="C7804" s="356" t="s">
        <v>459</v>
      </c>
      <c r="D7804" s="356">
        <v>9194627</v>
      </c>
      <c r="E7804" s="356" t="s">
        <v>5185</v>
      </c>
      <c r="F7804" s="356" t="s">
        <v>294</v>
      </c>
      <c r="G7804" s="355">
        <v>8900.5499999999993</v>
      </c>
    </row>
    <row r="7805" spans="1:7" hidden="1" x14ac:dyDescent="0.3">
      <c r="A7805" s="356">
        <v>117562</v>
      </c>
      <c r="B7805" s="356">
        <v>919</v>
      </c>
      <c r="C7805" s="356" t="s">
        <v>459</v>
      </c>
      <c r="D7805" s="356">
        <v>9195202</v>
      </c>
      <c r="E7805" s="356" t="s">
        <v>4848</v>
      </c>
      <c r="F7805" s="356"/>
      <c r="G7805" s="355">
        <v>7438</v>
      </c>
    </row>
    <row r="7806" spans="1:7" hidden="1" x14ac:dyDescent="0.3">
      <c r="A7806" s="356">
        <v>117563</v>
      </c>
      <c r="B7806" s="356">
        <v>919</v>
      </c>
      <c r="C7806" s="356" t="s">
        <v>459</v>
      </c>
      <c r="D7806" s="356">
        <v>9195203</v>
      </c>
      <c r="E7806" s="356" t="s">
        <v>5184</v>
      </c>
      <c r="F7806" s="356" t="s">
        <v>294</v>
      </c>
      <c r="G7806" s="355">
        <v>6910.38</v>
      </c>
    </row>
    <row r="7807" spans="1:7" hidden="1" x14ac:dyDescent="0.3">
      <c r="A7807" s="356">
        <v>117564</v>
      </c>
      <c r="B7807" s="356">
        <v>919</v>
      </c>
      <c r="C7807" s="356" t="s">
        <v>459</v>
      </c>
      <c r="D7807" s="356">
        <v>9195204</v>
      </c>
      <c r="E7807" s="356" t="s">
        <v>5183</v>
      </c>
      <c r="F7807" s="356" t="s">
        <v>294</v>
      </c>
      <c r="G7807" s="355">
        <v>5607.9</v>
      </c>
    </row>
    <row r="7808" spans="1:7" hidden="1" x14ac:dyDescent="0.3">
      <c r="A7808" s="356">
        <v>117565</v>
      </c>
      <c r="B7808" s="356">
        <v>919</v>
      </c>
      <c r="C7808" s="356" t="s">
        <v>459</v>
      </c>
      <c r="D7808" s="356">
        <v>9195205</v>
      </c>
      <c r="E7808" s="356" t="s">
        <v>5182</v>
      </c>
      <c r="F7808" s="356"/>
      <c r="G7808" s="355">
        <v>8981.5</v>
      </c>
    </row>
    <row r="7809" spans="1:7" hidden="1" x14ac:dyDescent="0.3">
      <c r="A7809" s="356">
        <v>117567</v>
      </c>
      <c r="B7809" s="356">
        <v>919</v>
      </c>
      <c r="C7809" s="356" t="s">
        <v>459</v>
      </c>
      <c r="D7809" s="356">
        <v>9195207</v>
      </c>
      <c r="E7809" s="356" t="s">
        <v>5181</v>
      </c>
      <c r="F7809" s="356"/>
      <c r="G7809" s="355">
        <v>6576.7</v>
      </c>
    </row>
    <row r="7810" spans="1:7" hidden="1" x14ac:dyDescent="0.3">
      <c r="A7810" s="356">
        <v>117569</v>
      </c>
      <c r="B7810" s="356">
        <v>919</v>
      </c>
      <c r="C7810" s="356" t="s">
        <v>459</v>
      </c>
      <c r="D7810" s="356">
        <v>9195209</v>
      </c>
      <c r="E7810" s="356" t="s">
        <v>5180</v>
      </c>
      <c r="F7810" s="356" t="s">
        <v>294</v>
      </c>
      <c r="G7810" s="355">
        <v>5658.93</v>
      </c>
    </row>
    <row r="7811" spans="1:7" hidden="1" x14ac:dyDescent="0.3">
      <c r="A7811" s="356">
        <v>117570</v>
      </c>
      <c r="B7811" s="356">
        <v>919</v>
      </c>
      <c r="C7811" s="356" t="s">
        <v>459</v>
      </c>
      <c r="D7811" s="356">
        <v>9195210</v>
      </c>
      <c r="E7811" s="356" t="s">
        <v>5179</v>
      </c>
      <c r="F7811" s="356"/>
      <c r="G7811" s="355">
        <v>7835.8</v>
      </c>
    </row>
    <row r="7812" spans="1:7" hidden="1" x14ac:dyDescent="0.3">
      <c r="A7812" s="356">
        <v>117577</v>
      </c>
      <c r="B7812" s="356">
        <v>919</v>
      </c>
      <c r="C7812" s="356" t="s">
        <v>459</v>
      </c>
      <c r="D7812" s="356">
        <v>9195405</v>
      </c>
      <c r="E7812" s="356" t="s">
        <v>5178</v>
      </c>
      <c r="F7812" s="356"/>
      <c r="G7812" s="355">
        <v>26078.12</v>
      </c>
    </row>
    <row r="7813" spans="1:7" hidden="1" x14ac:dyDescent="0.3">
      <c r="A7813" s="356">
        <v>117578</v>
      </c>
      <c r="B7813" s="356">
        <v>919</v>
      </c>
      <c r="C7813" s="356" t="s">
        <v>459</v>
      </c>
      <c r="D7813" s="356">
        <v>9195406</v>
      </c>
      <c r="E7813" s="356" t="s">
        <v>5177</v>
      </c>
      <c r="F7813" s="356"/>
      <c r="G7813" s="355">
        <v>27861.25</v>
      </c>
    </row>
    <row r="7814" spans="1:7" hidden="1" x14ac:dyDescent="0.3">
      <c r="A7814" s="356">
        <v>117594</v>
      </c>
      <c r="B7814" s="356">
        <v>919</v>
      </c>
      <c r="C7814" s="356" t="s">
        <v>459</v>
      </c>
      <c r="D7814" s="356">
        <v>9195422</v>
      </c>
      <c r="E7814" s="356" t="s">
        <v>5176</v>
      </c>
      <c r="F7814" s="356" t="s">
        <v>294</v>
      </c>
      <c r="G7814" s="355">
        <v>23529.15</v>
      </c>
    </row>
    <row r="7815" spans="1:7" hidden="1" x14ac:dyDescent="0.3">
      <c r="A7815" s="356">
        <v>117667</v>
      </c>
      <c r="B7815" s="356">
        <v>919</v>
      </c>
      <c r="C7815" s="356" t="s">
        <v>459</v>
      </c>
      <c r="D7815" s="356">
        <v>9197008</v>
      </c>
      <c r="E7815" s="356" t="s">
        <v>5175</v>
      </c>
      <c r="F7815" s="356"/>
      <c r="G7815" s="355">
        <v>8826.25</v>
      </c>
    </row>
    <row r="7816" spans="1:7" hidden="1" x14ac:dyDescent="0.3">
      <c r="A7816" s="356">
        <v>117669</v>
      </c>
      <c r="B7816" s="356">
        <v>919</v>
      </c>
      <c r="C7816" s="356" t="s">
        <v>459</v>
      </c>
      <c r="D7816" s="356">
        <v>9197010</v>
      </c>
      <c r="E7816" s="356" t="s">
        <v>5174</v>
      </c>
      <c r="F7816" s="356"/>
      <c r="G7816" s="355">
        <v>8792.5</v>
      </c>
    </row>
    <row r="7817" spans="1:7" hidden="1" x14ac:dyDescent="0.3">
      <c r="A7817" s="356">
        <v>117670</v>
      </c>
      <c r="B7817" s="356">
        <v>919</v>
      </c>
      <c r="C7817" s="356" t="s">
        <v>459</v>
      </c>
      <c r="D7817" s="356">
        <v>9197011</v>
      </c>
      <c r="E7817" s="356" t="s">
        <v>5173</v>
      </c>
      <c r="F7817" s="356"/>
      <c r="G7817" s="355">
        <v>7408.75</v>
      </c>
    </row>
    <row r="7818" spans="1:7" hidden="1" x14ac:dyDescent="0.3">
      <c r="A7818" s="356">
        <v>117671</v>
      </c>
      <c r="B7818" s="356">
        <v>919</v>
      </c>
      <c r="C7818" s="356" t="s">
        <v>459</v>
      </c>
      <c r="D7818" s="356">
        <v>9197012</v>
      </c>
      <c r="E7818" s="356" t="s">
        <v>5172</v>
      </c>
      <c r="F7818" s="356"/>
      <c r="G7818" s="355">
        <v>9028.75</v>
      </c>
    </row>
    <row r="7819" spans="1:7" hidden="1" x14ac:dyDescent="0.3">
      <c r="A7819" s="356">
        <v>117672</v>
      </c>
      <c r="B7819" s="356">
        <v>919</v>
      </c>
      <c r="C7819" s="356" t="s">
        <v>459</v>
      </c>
      <c r="D7819" s="356">
        <v>9197013</v>
      </c>
      <c r="E7819" s="356" t="s">
        <v>5171</v>
      </c>
      <c r="F7819" s="356"/>
      <c r="G7819" s="355">
        <v>8151.25</v>
      </c>
    </row>
    <row r="7820" spans="1:7" hidden="1" x14ac:dyDescent="0.3">
      <c r="A7820" s="356">
        <v>117674</v>
      </c>
      <c r="B7820" s="356">
        <v>919</v>
      </c>
      <c r="C7820" s="356" t="s">
        <v>459</v>
      </c>
      <c r="D7820" s="356">
        <v>9197016</v>
      </c>
      <c r="E7820" s="356" t="s">
        <v>5170</v>
      </c>
      <c r="F7820" s="356"/>
      <c r="G7820" s="355">
        <v>6430</v>
      </c>
    </row>
    <row r="7821" spans="1:7" hidden="1" x14ac:dyDescent="0.3">
      <c r="A7821" s="356">
        <v>117676</v>
      </c>
      <c r="B7821" s="356">
        <v>919</v>
      </c>
      <c r="C7821" s="356" t="s">
        <v>459</v>
      </c>
      <c r="D7821" s="356">
        <v>9197019</v>
      </c>
      <c r="E7821" s="356" t="s">
        <v>5169</v>
      </c>
      <c r="F7821" s="356"/>
      <c r="G7821" s="355">
        <v>7138.75</v>
      </c>
    </row>
    <row r="7822" spans="1:7" hidden="1" x14ac:dyDescent="0.3">
      <c r="A7822" s="356">
        <v>117679</v>
      </c>
      <c r="B7822" s="356">
        <v>919</v>
      </c>
      <c r="C7822" s="356" t="s">
        <v>459</v>
      </c>
      <c r="D7822" s="356">
        <v>9197022</v>
      </c>
      <c r="E7822" s="356" t="s">
        <v>5168</v>
      </c>
      <c r="F7822" s="356"/>
      <c r="G7822" s="355">
        <v>7404.7</v>
      </c>
    </row>
    <row r="7823" spans="1:7" hidden="1" x14ac:dyDescent="0.3">
      <c r="A7823" s="356">
        <v>117680</v>
      </c>
      <c r="B7823" s="356">
        <v>919</v>
      </c>
      <c r="C7823" s="356" t="s">
        <v>459</v>
      </c>
      <c r="D7823" s="356">
        <v>9197023</v>
      </c>
      <c r="E7823" s="356" t="s">
        <v>5167</v>
      </c>
      <c r="F7823" s="356"/>
      <c r="G7823" s="355">
        <v>6362.5</v>
      </c>
    </row>
    <row r="7824" spans="1:7" hidden="1" x14ac:dyDescent="0.3">
      <c r="A7824" s="356">
        <v>117681</v>
      </c>
      <c r="B7824" s="356">
        <v>919</v>
      </c>
      <c r="C7824" s="356" t="s">
        <v>459</v>
      </c>
      <c r="D7824" s="356">
        <v>9197024</v>
      </c>
      <c r="E7824" s="356" t="s">
        <v>5166</v>
      </c>
      <c r="F7824" s="356"/>
      <c r="G7824" s="355">
        <v>6889</v>
      </c>
    </row>
    <row r="7825" spans="1:7" hidden="1" x14ac:dyDescent="0.3">
      <c r="A7825" s="356">
        <v>117682</v>
      </c>
      <c r="B7825" s="356">
        <v>919</v>
      </c>
      <c r="C7825" s="356" t="s">
        <v>459</v>
      </c>
      <c r="D7825" s="356">
        <v>9197025</v>
      </c>
      <c r="E7825" s="356" t="s">
        <v>2127</v>
      </c>
      <c r="F7825" s="356"/>
      <c r="G7825" s="355">
        <v>7213</v>
      </c>
    </row>
    <row r="7826" spans="1:7" hidden="1" x14ac:dyDescent="0.3">
      <c r="A7826" s="356">
        <v>117683</v>
      </c>
      <c r="B7826" s="356">
        <v>919</v>
      </c>
      <c r="C7826" s="356" t="s">
        <v>459</v>
      </c>
      <c r="D7826" s="356">
        <v>9197026</v>
      </c>
      <c r="E7826" s="356" t="s">
        <v>5165</v>
      </c>
      <c r="F7826" s="356"/>
      <c r="G7826" s="355">
        <v>7024</v>
      </c>
    </row>
    <row r="7827" spans="1:7" hidden="1" x14ac:dyDescent="0.3">
      <c r="A7827" s="356">
        <v>117684</v>
      </c>
      <c r="B7827" s="356">
        <v>919</v>
      </c>
      <c r="C7827" s="356" t="s">
        <v>459</v>
      </c>
      <c r="D7827" s="356">
        <v>9197028</v>
      </c>
      <c r="E7827" s="356" t="s">
        <v>5164</v>
      </c>
      <c r="F7827" s="356"/>
      <c r="G7827" s="355">
        <v>8799.25</v>
      </c>
    </row>
    <row r="7828" spans="1:7" hidden="1" x14ac:dyDescent="0.3">
      <c r="A7828" s="356">
        <v>117685</v>
      </c>
      <c r="B7828" s="356">
        <v>919</v>
      </c>
      <c r="C7828" s="356" t="s">
        <v>459</v>
      </c>
      <c r="D7828" s="356">
        <v>9197032</v>
      </c>
      <c r="E7828" s="356" t="s">
        <v>5163</v>
      </c>
      <c r="F7828" s="356"/>
      <c r="G7828" s="355">
        <v>7624.75</v>
      </c>
    </row>
    <row r="7829" spans="1:7" hidden="1" x14ac:dyDescent="0.3">
      <c r="A7829" s="356">
        <v>117686</v>
      </c>
      <c r="B7829" s="356">
        <v>919</v>
      </c>
      <c r="C7829" s="356" t="s">
        <v>459</v>
      </c>
      <c r="D7829" s="356">
        <v>9197033</v>
      </c>
      <c r="E7829" s="356" t="s">
        <v>5162</v>
      </c>
      <c r="F7829" s="356"/>
      <c r="G7829" s="355">
        <v>6902.5</v>
      </c>
    </row>
    <row r="7830" spans="1:7" hidden="1" x14ac:dyDescent="0.3">
      <c r="A7830" s="356">
        <v>117690</v>
      </c>
      <c r="B7830" s="356">
        <v>919</v>
      </c>
      <c r="C7830" s="356" t="s">
        <v>459</v>
      </c>
      <c r="D7830" s="356">
        <v>9197042</v>
      </c>
      <c r="E7830" s="356" t="s">
        <v>5161</v>
      </c>
      <c r="F7830" s="356"/>
      <c r="G7830" s="355">
        <v>8765.5</v>
      </c>
    </row>
    <row r="7831" spans="1:7" hidden="1" x14ac:dyDescent="0.3">
      <c r="A7831" s="356">
        <v>117691</v>
      </c>
      <c r="B7831" s="356">
        <v>919</v>
      </c>
      <c r="C7831" s="356" t="s">
        <v>459</v>
      </c>
      <c r="D7831" s="356">
        <v>9197043</v>
      </c>
      <c r="E7831" s="356" t="s">
        <v>5160</v>
      </c>
      <c r="F7831" s="356"/>
      <c r="G7831" s="355">
        <v>5140.75</v>
      </c>
    </row>
    <row r="7832" spans="1:7" hidden="1" x14ac:dyDescent="0.3">
      <c r="A7832" s="356">
        <v>117692</v>
      </c>
      <c r="B7832" s="356">
        <v>810</v>
      </c>
      <c r="C7832" s="356" t="s">
        <v>5009</v>
      </c>
      <c r="D7832" s="356">
        <v>8101000</v>
      </c>
      <c r="E7832" s="356" t="s">
        <v>4647</v>
      </c>
      <c r="F7832" s="356"/>
      <c r="G7832" s="355">
        <v>5087.09</v>
      </c>
    </row>
    <row r="7833" spans="1:7" hidden="1" x14ac:dyDescent="0.3">
      <c r="A7833" s="356">
        <v>117695</v>
      </c>
      <c r="B7833" s="356">
        <v>811</v>
      </c>
      <c r="C7833" s="356" t="s">
        <v>322</v>
      </c>
      <c r="D7833" s="356">
        <v>8111003</v>
      </c>
      <c r="E7833" s="356" t="s">
        <v>5159</v>
      </c>
      <c r="F7833" s="356"/>
      <c r="G7833" s="355">
        <v>4850.05</v>
      </c>
    </row>
    <row r="7834" spans="1:7" hidden="1" x14ac:dyDescent="0.3">
      <c r="A7834" s="356">
        <v>117697</v>
      </c>
      <c r="B7834" s="356">
        <v>812</v>
      </c>
      <c r="C7834" s="356" t="s">
        <v>1493</v>
      </c>
      <c r="D7834" s="356">
        <v>8121007</v>
      </c>
      <c r="E7834" s="356" t="s">
        <v>5158</v>
      </c>
      <c r="F7834" s="356"/>
      <c r="G7834" s="355">
        <v>4615.04</v>
      </c>
    </row>
    <row r="7835" spans="1:7" hidden="1" x14ac:dyDescent="0.3">
      <c r="A7835" s="356">
        <v>117698</v>
      </c>
      <c r="B7835" s="356">
        <v>811</v>
      </c>
      <c r="C7835" s="356" t="s">
        <v>322</v>
      </c>
      <c r="D7835" s="356">
        <v>8111010</v>
      </c>
      <c r="E7835" s="356" t="s">
        <v>5157</v>
      </c>
      <c r="F7835" s="356"/>
      <c r="G7835" s="355">
        <v>4724.95</v>
      </c>
    </row>
    <row r="7836" spans="1:7" hidden="1" x14ac:dyDescent="0.3">
      <c r="A7836" s="356">
        <v>117699</v>
      </c>
      <c r="B7836" s="356">
        <v>811</v>
      </c>
      <c r="C7836" s="356" t="s">
        <v>322</v>
      </c>
      <c r="D7836" s="356">
        <v>8111011</v>
      </c>
      <c r="E7836" s="356" t="s">
        <v>5156</v>
      </c>
      <c r="F7836" s="356"/>
      <c r="G7836" s="355">
        <v>4513.8999999999996</v>
      </c>
    </row>
    <row r="7837" spans="1:7" hidden="1" x14ac:dyDescent="0.3">
      <c r="A7837" s="356">
        <v>117700</v>
      </c>
      <c r="B7837" s="356">
        <v>812</v>
      </c>
      <c r="C7837" s="356" t="s">
        <v>1493</v>
      </c>
      <c r="D7837" s="356">
        <v>8121012</v>
      </c>
      <c r="E7837" s="356" t="s">
        <v>5155</v>
      </c>
      <c r="F7837" s="356"/>
      <c r="G7837" s="355">
        <v>4624.6000000000004</v>
      </c>
    </row>
    <row r="7838" spans="1:7" hidden="1" x14ac:dyDescent="0.3">
      <c r="A7838" s="356">
        <v>117704</v>
      </c>
      <c r="B7838" s="356">
        <v>813</v>
      </c>
      <c r="C7838" s="356" t="s">
        <v>344</v>
      </c>
      <c r="D7838" s="356">
        <v>8131103</v>
      </c>
      <c r="E7838" s="356" t="s">
        <v>5154</v>
      </c>
      <c r="F7838" s="356"/>
      <c r="G7838" s="355">
        <v>4270</v>
      </c>
    </row>
    <row r="7839" spans="1:7" hidden="1" x14ac:dyDescent="0.3">
      <c r="A7839" s="356">
        <v>117725</v>
      </c>
      <c r="B7839" s="356">
        <v>813</v>
      </c>
      <c r="C7839" s="356" t="s">
        <v>344</v>
      </c>
      <c r="D7839" s="356">
        <v>8132100</v>
      </c>
      <c r="E7839" s="356" t="s">
        <v>5153</v>
      </c>
      <c r="F7839" s="356"/>
      <c r="G7839" s="355">
        <v>4685.8</v>
      </c>
    </row>
    <row r="7840" spans="1:7" hidden="1" x14ac:dyDescent="0.3">
      <c r="A7840" s="356">
        <v>117726</v>
      </c>
      <c r="B7840" s="356">
        <v>813</v>
      </c>
      <c r="C7840" s="356" t="s">
        <v>344</v>
      </c>
      <c r="D7840" s="356">
        <v>8132101</v>
      </c>
      <c r="E7840" s="356" t="s">
        <v>5152</v>
      </c>
      <c r="F7840" s="356"/>
      <c r="G7840" s="355">
        <v>6369.7</v>
      </c>
    </row>
    <row r="7841" spans="1:7" hidden="1" x14ac:dyDescent="0.3">
      <c r="A7841" s="356">
        <v>117727</v>
      </c>
      <c r="B7841" s="356">
        <v>813</v>
      </c>
      <c r="C7841" s="356" t="s">
        <v>344</v>
      </c>
      <c r="D7841" s="356">
        <v>8132105</v>
      </c>
      <c r="E7841" s="356" t="s">
        <v>5151</v>
      </c>
      <c r="F7841" s="356"/>
      <c r="G7841" s="355">
        <v>6925</v>
      </c>
    </row>
    <row r="7842" spans="1:7" hidden="1" x14ac:dyDescent="0.3">
      <c r="A7842" s="356">
        <v>117728</v>
      </c>
      <c r="B7842" s="356">
        <v>813</v>
      </c>
      <c r="C7842" s="356" t="s">
        <v>344</v>
      </c>
      <c r="D7842" s="356">
        <v>8132106</v>
      </c>
      <c r="E7842" s="356" t="s">
        <v>5150</v>
      </c>
      <c r="F7842" s="356"/>
      <c r="G7842" s="355">
        <v>8368.6</v>
      </c>
    </row>
    <row r="7843" spans="1:7" hidden="1" x14ac:dyDescent="0.3">
      <c r="A7843" s="356">
        <v>117729</v>
      </c>
      <c r="B7843" s="356">
        <v>813</v>
      </c>
      <c r="C7843" s="356" t="s">
        <v>344</v>
      </c>
      <c r="D7843" s="356">
        <v>8132107</v>
      </c>
      <c r="E7843" s="356" t="s">
        <v>3327</v>
      </c>
      <c r="F7843" s="356"/>
      <c r="G7843" s="355">
        <v>7937.5</v>
      </c>
    </row>
    <row r="7844" spans="1:7" hidden="1" x14ac:dyDescent="0.3">
      <c r="A7844" s="356">
        <v>117730</v>
      </c>
      <c r="B7844" s="356">
        <v>813</v>
      </c>
      <c r="C7844" s="356" t="s">
        <v>344</v>
      </c>
      <c r="D7844" s="356">
        <v>8132108</v>
      </c>
      <c r="E7844" s="356" t="s">
        <v>5149</v>
      </c>
      <c r="F7844" s="356"/>
      <c r="G7844" s="355">
        <v>6227.5</v>
      </c>
    </row>
    <row r="7845" spans="1:7" hidden="1" x14ac:dyDescent="0.3">
      <c r="A7845" s="356">
        <v>117733</v>
      </c>
      <c r="B7845" s="356">
        <v>812</v>
      </c>
      <c r="C7845" s="356" t="s">
        <v>1493</v>
      </c>
      <c r="D7845" s="356">
        <v>8122113</v>
      </c>
      <c r="E7845" s="356" t="s">
        <v>5148</v>
      </c>
      <c r="F7845" s="356"/>
      <c r="G7845" s="355">
        <v>7233.25</v>
      </c>
    </row>
    <row r="7846" spans="1:7" hidden="1" x14ac:dyDescent="0.3">
      <c r="A7846" s="356">
        <v>117736</v>
      </c>
      <c r="B7846" s="356">
        <v>813</v>
      </c>
      <c r="C7846" s="356" t="s">
        <v>344</v>
      </c>
      <c r="D7846" s="356">
        <v>8132116</v>
      </c>
      <c r="E7846" s="356" t="s">
        <v>5147</v>
      </c>
      <c r="F7846" s="356"/>
      <c r="G7846" s="355">
        <v>4565.2</v>
      </c>
    </row>
    <row r="7847" spans="1:7" hidden="1" x14ac:dyDescent="0.3">
      <c r="A7847" s="356">
        <v>117737</v>
      </c>
      <c r="B7847" s="356">
        <v>813</v>
      </c>
      <c r="C7847" s="356" t="s">
        <v>344</v>
      </c>
      <c r="D7847" s="356">
        <v>8132118</v>
      </c>
      <c r="E7847" s="356" t="s">
        <v>5146</v>
      </c>
      <c r="F7847" s="356"/>
      <c r="G7847" s="355">
        <v>6979</v>
      </c>
    </row>
    <row r="7848" spans="1:7" hidden="1" x14ac:dyDescent="0.3">
      <c r="A7848" s="356">
        <v>117739</v>
      </c>
      <c r="B7848" s="356">
        <v>813</v>
      </c>
      <c r="C7848" s="356" t="s">
        <v>344</v>
      </c>
      <c r="D7848" s="356">
        <v>8132121</v>
      </c>
      <c r="E7848" s="356" t="s">
        <v>5145</v>
      </c>
      <c r="F7848" s="356"/>
      <c r="G7848" s="355">
        <v>6655</v>
      </c>
    </row>
    <row r="7849" spans="1:7" hidden="1" x14ac:dyDescent="0.3">
      <c r="A7849" s="356">
        <v>117740</v>
      </c>
      <c r="B7849" s="356">
        <v>813</v>
      </c>
      <c r="C7849" s="356" t="s">
        <v>344</v>
      </c>
      <c r="D7849" s="356">
        <v>8132122</v>
      </c>
      <c r="E7849" s="356" t="s">
        <v>5144</v>
      </c>
      <c r="F7849" s="356"/>
      <c r="G7849" s="355">
        <v>4860.8500000000004</v>
      </c>
    </row>
    <row r="7850" spans="1:7" hidden="1" x14ac:dyDescent="0.3">
      <c r="A7850" s="356">
        <v>117741</v>
      </c>
      <c r="B7850" s="356">
        <v>813</v>
      </c>
      <c r="C7850" s="356" t="s">
        <v>344</v>
      </c>
      <c r="D7850" s="356">
        <v>8132123</v>
      </c>
      <c r="E7850" s="356" t="s">
        <v>5143</v>
      </c>
      <c r="F7850" s="356"/>
      <c r="G7850" s="355">
        <v>6823.75</v>
      </c>
    </row>
    <row r="7851" spans="1:7" hidden="1" x14ac:dyDescent="0.3">
      <c r="A7851" s="356">
        <v>117743</v>
      </c>
      <c r="B7851" s="356">
        <v>813</v>
      </c>
      <c r="C7851" s="356" t="s">
        <v>344</v>
      </c>
      <c r="D7851" s="356">
        <v>8132125</v>
      </c>
      <c r="E7851" s="356" t="s">
        <v>5142</v>
      </c>
      <c r="F7851" s="356"/>
      <c r="G7851" s="355">
        <v>5264.5</v>
      </c>
    </row>
    <row r="7852" spans="1:7" hidden="1" x14ac:dyDescent="0.3">
      <c r="A7852" s="356">
        <v>117747</v>
      </c>
      <c r="B7852" s="356">
        <v>813</v>
      </c>
      <c r="C7852" s="356" t="s">
        <v>344</v>
      </c>
      <c r="D7852" s="356">
        <v>8132130</v>
      </c>
      <c r="E7852" s="356" t="s">
        <v>5141</v>
      </c>
      <c r="F7852" s="356"/>
      <c r="G7852" s="355">
        <v>6401.2</v>
      </c>
    </row>
    <row r="7853" spans="1:7" hidden="1" x14ac:dyDescent="0.3">
      <c r="A7853" s="356">
        <v>117748</v>
      </c>
      <c r="B7853" s="356">
        <v>813</v>
      </c>
      <c r="C7853" s="356" t="s">
        <v>344</v>
      </c>
      <c r="D7853" s="356">
        <v>8132133</v>
      </c>
      <c r="E7853" s="356" t="s">
        <v>5140</v>
      </c>
      <c r="F7853" s="356"/>
      <c r="G7853" s="355">
        <v>6538</v>
      </c>
    </row>
    <row r="7854" spans="1:7" hidden="1" x14ac:dyDescent="0.3">
      <c r="A7854" s="356">
        <v>117752</v>
      </c>
      <c r="B7854" s="356">
        <v>813</v>
      </c>
      <c r="C7854" s="356" t="s">
        <v>344</v>
      </c>
      <c r="D7854" s="356">
        <v>8132138</v>
      </c>
      <c r="E7854" s="356" t="s">
        <v>5139</v>
      </c>
      <c r="F7854" s="356"/>
      <c r="G7854" s="355">
        <v>4821.25</v>
      </c>
    </row>
    <row r="7855" spans="1:7" hidden="1" x14ac:dyDescent="0.3">
      <c r="A7855" s="356">
        <v>117753</v>
      </c>
      <c r="B7855" s="356">
        <v>813</v>
      </c>
      <c r="C7855" s="356" t="s">
        <v>344</v>
      </c>
      <c r="D7855" s="356">
        <v>8132140</v>
      </c>
      <c r="E7855" s="356" t="s">
        <v>5138</v>
      </c>
      <c r="F7855" s="356"/>
      <c r="G7855" s="355">
        <v>5102.5</v>
      </c>
    </row>
    <row r="7856" spans="1:7" hidden="1" x14ac:dyDescent="0.3">
      <c r="A7856" s="356">
        <v>117756</v>
      </c>
      <c r="B7856" s="356">
        <v>813</v>
      </c>
      <c r="C7856" s="356" t="s">
        <v>344</v>
      </c>
      <c r="D7856" s="356">
        <v>8132143</v>
      </c>
      <c r="E7856" s="356" t="s">
        <v>5137</v>
      </c>
      <c r="F7856" s="356"/>
      <c r="G7856" s="355">
        <v>8230</v>
      </c>
    </row>
    <row r="7857" spans="1:7" hidden="1" x14ac:dyDescent="0.3">
      <c r="A7857" s="356">
        <v>117768</v>
      </c>
      <c r="B7857" s="356">
        <v>813</v>
      </c>
      <c r="C7857" s="356" t="s">
        <v>344</v>
      </c>
      <c r="D7857" s="356">
        <v>8132155</v>
      </c>
      <c r="E7857" s="356" t="s">
        <v>5136</v>
      </c>
      <c r="F7857" s="356"/>
      <c r="G7857" s="355">
        <v>5328.85</v>
      </c>
    </row>
    <row r="7858" spans="1:7" hidden="1" x14ac:dyDescent="0.3">
      <c r="A7858" s="356">
        <v>117771</v>
      </c>
      <c r="B7858" s="356">
        <v>813</v>
      </c>
      <c r="C7858" s="356" t="s">
        <v>344</v>
      </c>
      <c r="D7858" s="356">
        <v>8132159</v>
      </c>
      <c r="E7858" s="356" t="s">
        <v>5135</v>
      </c>
      <c r="F7858" s="356"/>
      <c r="G7858" s="355">
        <v>5642.5</v>
      </c>
    </row>
    <row r="7859" spans="1:7" hidden="1" x14ac:dyDescent="0.3">
      <c r="A7859" s="356">
        <v>117780</v>
      </c>
      <c r="B7859" s="356">
        <v>813</v>
      </c>
      <c r="C7859" s="356" t="s">
        <v>344</v>
      </c>
      <c r="D7859" s="356">
        <v>8132173</v>
      </c>
      <c r="E7859" s="356" t="s">
        <v>5134</v>
      </c>
      <c r="F7859" s="356"/>
      <c r="G7859" s="355">
        <v>6317.5</v>
      </c>
    </row>
    <row r="7860" spans="1:7" hidden="1" x14ac:dyDescent="0.3">
      <c r="A7860" s="356">
        <v>117781</v>
      </c>
      <c r="B7860" s="356">
        <v>813</v>
      </c>
      <c r="C7860" s="356" t="s">
        <v>344</v>
      </c>
      <c r="D7860" s="356">
        <v>8132174</v>
      </c>
      <c r="E7860" s="356" t="s">
        <v>5133</v>
      </c>
      <c r="F7860" s="356"/>
      <c r="G7860" s="355">
        <v>11158.51</v>
      </c>
    </row>
    <row r="7861" spans="1:7" hidden="1" x14ac:dyDescent="0.3">
      <c r="A7861" s="356">
        <v>117787</v>
      </c>
      <c r="B7861" s="356">
        <v>813</v>
      </c>
      <c r="C7861" s="356" t="s">
        <v>344</v>
      </c>
      <c r="D7861" s="356">
        <v>8132180</v>
      </c>
      <c r="E7861" s="356" t="s">
        <v>5132</v>
      </c>
      <c r="F7861" s="356"/>
      <c r="G7861" s="355">
        <v>6655</v>
      </c>
    </row>
    <row r="7862" spans="1:7" hidden="1" x14ac:dyDescent="0.3">
      <c r="A7862" s="356">
        <v>117811</v>
      </c>
      <c r="B7862" s="356">
        <v>813</v>
      </c>
      <c r="C7862" s="356" t="s">
        <v>344</v>
      </c>
      <c r="D7862" s="356">
        <v>8132567</v>
      </c>
      <c r="E7862" s="356" t="s">
        <v>5131</v>
      </c>
      <c r="F7862" s="356"/>
      <c r="G7862" s="355">
        <v>8713.75</v>
      </c>
    </row>
    <row r="7863" spans="1:7" hidden="1" x14ac:dyDescent="0.3">
      <c r="A7863" s="356">
        <v>117812</v>
      </c>
      <c r="B7863" s="356">
        <v>813</v>
      </c>
      <c r="C7863" s="356" t="s">
        <v>344</v>
      </c>
      <c r="D7863" s="356">
        <v>8132568</v>
      </c>
      <c r="E7863" s="356" t="s">
        <v>5130</v>
      </c>
      <c r="F7863" s="356"/>
      <c r="G7863" s="355">
        <v>7802.5</v>
      </c>
    </row>
    <row r="7864" spans="1:7" hidden="1" x14ac:dyDescent="0.3">
      <c r="A7864" s="356">
        <v>117823</v>
      </c>
      <c r="B7864" s="356">
        <v>811</v>
      </c>
      <c r="C7864" s="356" t="s">
        <v>322</v>
      </c>
      <c r="D7864" s="356">
        <v>8112700</v>
      </c>
      <c r="E7864" s="356" t="s">
        <v>5129</v>
      </c>
      <c r="F7864" s="356"/>
      <c r="G7864" s="355">
        <v>5574.1</v>
      </c>
    </row>
    <row r="7865" spans="1:7" hidden="1" x14ac:dyDescent="0.3">
      <c r="A7865" s="356">
        <v>117824</v>
      </c>
      <c r="B7865" s="356">
        <v>811</v>
      </c>
      <c r="C7865" s="356" t="s">
        <v>322</v>
      </c>
      <c r="D7865" s="356">
        <v>8112701</v>
      </c>
      <c r="E7865" s="356" t="s">
        <v>5128</v>
      </c>
      <c r="F7865" s="356"/>
      <c r="G7865" s="355">
        <v>4551.25</v>
      </c>
    </row>
    <row r="7866" spans="1:7" hidden="1" x14ac:dyDescent="0.3">
      <c r="A7866" s="356">
        <v>117825</v>
      </c>
      <c r="B7866" s="356">
        <v>811</v>
      </c>
      <c r="C7866" s="356" t="s">
        <v>322</v>
      </c>
      <c r="D7866" s="356">
        <v>8112702</v>
      </c>
      <c r="E7866" s="356" t="s">
        <v>5127</v>
      </c>
      <c r="F7866" s="356"/>
      <c r="G7866" s="355">
        <v>4939.1499999999996</v>
      </c>
    </row>
    <row r="7867" spans="1:7" hidden="1" x14ac:dyDescent="0.3">
      <c r="A7867" s="356">
        <v>117827</v>
      </c>
      <c r="B7867" s="356">
        <v>811</v>
      </c>
      <c r="C7867" s="356" t="s">
        <v>322</v>
      </c>
      <c r="D7867" s="356">
        <v>8112704</v>
      </c>
      <c r="E7867" s="356" t="s">
        <v>5126</v>
      </c>
      <c r="F7867" s="356"/>
      <c r="G7867" s="355">
        <v>7702.15</v>
      </c>
    </row>
    <row r="7868" spans="1:7" hidden="1" x14ac:dyDescent="0.3">
      <c r="A7868" s="356">
        <v>117829</v>
      </c>
      <c r="B7868" s="356">
        <v>811</v>
      </c>
      <c r="C7868" s="356" t="s">
        <v>322</v>
      </c>
      <c r="D7868" s="356">
        <v>8112706</v>
      </c>
      <c r="E7868" s="356" t="s">
        <v>5125</v>
      </c>
      <c r="F7868" s="356"/>
      <c r="G7868" s="355">
        <v>6531.25</v>
      </c>
    </row>
    <row r="7869" spans="1:7" hidden="1" x14ac:dyDescent="0.3">
      <c r="A7869" s="356">
        <v>117830</v>
      </c>
      <c r="B7869" s="356">
        <v>811</v>
      </c>
      <c r="C7869" s="356" t="s">
        <v>322</v>
      </c>
      <c r="D7869" s="356">
        <v>8112707</v>
      </c>
      <c r="E7869" s="356" t="s">
        <v>5124</v>
      </c>
      <c r="F7869" s="356"/>
      <c r="G7869" s="355">
        <v>4731.25</v>
      </c>
    </row>
    <row r="7870" spans="1:7" hidden="1" x14ac:dyDescent="0.3">
      <c r="A7870" s="356">
        <v>117831</v>
      </c>
      <c r="B7870" s="356">
        <v>811</v>
      </c>
      <c r="C7870" s="356" t="s">
        <v>322</v>
      </c>
      <c r="D7870" s="356">
        <v>8112708</v>
      </c>
      <c r="E7870" s="356" t="s">
        <v>5123</v>
      </c>
      <c r="F7870" s="356"/>
      <c r="G7870" s="355">
        <v>5795.05</v>
      </c>
    </row>
    <row r="7871" spans="1:7" hidden="1" x14ac:dyDescent="0.3">
      <c r="A7871" s="356">
        <v>117832</v>
      </c>
      <c r="B7871" s="356">
        <v>811</v>
      </c>
      <c r="C7871" s="356" t="s">
        <v>322</v>
      </c>
      <c r="D7871" s="356">
        <v>8112709</v>
      </c>
      <c r="E7871" s="356" t="s">
        <v>5122</v>
      </c>
      <c r="F7871" s="356"/>
      <c r="G7871" s="355">
        <v>7633.75</v>
      </c>
    </row>
    <row r="7872" spans="1:7" hidden="1" x14ac:dyDescent="0.3">
      <c r="A7872" s="356">
        <v>117833</v>
      </c>
      <c r="B7872" s="356">
        <v>811</v>
      </c>
      <c r="C7872" s="356" t="s">
        <v>322</v>
      </c>
      <c r="D7872" s="356">
        <v>8112710</v>
      </c>
      <c r="E7872" s="356" t="s">
        <v>5121</v>
      </c>
      <c r="F7872" s="356"/>
      <c r="G7872" s="355">
        <v>6621.25</v>
      </c>
    </row>
    <row r="7873" spans="1:7" hidden="1" x14ac:dyDescent="0.3">
      <c r="A7873" s="356">
        <v>117838</v>
      </c>
      <c r="B7873" s="356">
        <v>811</v>
      </c>
      <c r="C7873" s="356" t="s">
        <v>322</v>
      </c>
      <c r="D7873" s="356">
        <v>8112715</v>
      </c>
      <c r="E7873" s="356" t="s">
        <v>5120</v>
      </c>
      <c r="F7873" s="356"/>
      <c r="G7873" s="355">
        <v>5635.3</v>
      </c>
    </row>
    <row r="7874" spans="1:7" hidden="1" x14ac:dyDescent="0.3">
      <c r="A7874" s="356">
        <v>117839</v>
      </c>
      <c r="B7874" s="356">
        <v>811</v>
      </c>
      <c r="C7874" s="356" t="s">
        <v>322</v>
      </c>
      <c r="D7874" s="356">
        <v>8112718</v>
      </c>
      <c r="E7874" s="356" t="s">
        <v>5119</v>
      </c>
      <c r="F7874" s="356"/>
      <c r="G7874" s="355">
        <v>4904.5</v>
      </c>
    </row>
    <row r="7875" spans="1:7" hidden="1" x14ac:dyDescent="0.3">
      <c r="A7875" s="356">
        <v>117840</v>
      </c>
      <c r="B7875" s="356">
        <v>811</v>
      </c>
      <c r="C7875" s="356" t="s">
        <v>322</v>
      </c>
      <c r="D7875" s="356">
        <v>8112719</v>
      </c>
      <c r="E7875" s="356" t="s">
        <v>5118</v>
      </c>
      <c r="F7875" s="356"/>
      <c r="G7875" s="355">
        <v>9591.25</v>
      </c>
    </row>
    <row r="7876" spans="1:7" hidden="1" x14ac:dyDescent="0.3">
      <c r="A7876" s="356">
        <v>117841</v>
      </c>
      <c r="B7876" s="356">
        <v>811</v>
      </c>
      <c r="C7876" s="356" t="s">
        <v>322</v>
      </c>
      <c r="D7876" s="356">
        <v>8112720</v>
      </c>
      <c r="E7876" s="356" t="s">
        <v>5117</v>
      </c>
      <c r="F7876" s="356"/>
      <c r="G7876" s="355">
        <v>5141.6499999999996</v>
      </c>
    </row>
    <row r="7877" spans="1:7" hidden="1" x14ac:dyDescent="0.3">
      <c r="A7877" s="356">
        <v>117842</v>
      </c>
      <c r="B7877" s="356">
        <v>811</v>
      </c>
      <c r="C7877" s="356" t="s">
        <v>322</v>
      </c>
      <c r="D7877" s="356">
        <v>8112721</v>
      </c>
      <c r="E7877" s="356" t="s">
        <v>5116</v>
      </c>
      <c r="F7877" s="356"/>
      <c r="G7877" s="355">
        <v>8230</v>
      </c>
    </row>
    <row r="7878" spans="1:7" hidden="1" x14ac:dyDescent="0.3">
      <c r="A7878" s="356">
        <v>117851</v>
      </c>
      <c r="B7878" s="356">
        <v>811</v>
      </c>
      <c r="C7878" s="356" t="s">
        <v>322</v>
      </c>
      <c r="D7878" s="356">
        <v>8112731</v>
      </c>
      <c r="E7878" s="356" t="s">
        <v>5115</v>
      </c>
      <c r="F7878" s="356"/>
      <c r="G7878" s="355">
        <v>6103.75</v>
      </c>
    </row>
    <row r="7879" spans="1:7" hidden="1" x14ac:dyDescent="0.3">
      <c r="A7879" s="356">
        <v>117852</v>
      </c>
      <c r="B7879" s="356">
        <v>811</v>
      </c>
      <c r="C7879" s="356" t="s">
        <v>322</v>
      </c>
      <c r="D7879" s="356">
        <v>8112732</v>
      </c>
      <c r="E7879" s="356" t="s">
        <v>5114</v>
      </c>
      <c r="F7879" s="356"/>
      <c r="G7879" s="355">
        <v>6668.5</v>
      </c>
    </row>
    <row r="7880" spans="1:7" hidden="1" x14ac:dyDescent="0.3">
      <c r="A7880" s="356">
        <v>117853</v>
      </c>
      <c r="B7880" s="356">
        <v>811</v>
      </c>
      <c r="C7880" s="356" t="s">
        <v>322</v>
      </c>
      <c r="D7880" s="356">
        <v>8112733</v>
      </c>
      <c r="E7880" s="356" t="s">
        <v>5113</v>
      </c>
      <c r="F7880" s="356"/>
      <c r="G7880" s="355">
        <v>10232.5</v>
      </c>
    </row>
    <row r="7881" spans="1:7" hidden="1" x14ac:dyDescent="0.3">
      <c r="A7881" s="356">
        <v>117854</v>
      </c>
      <c r="B7881" s="356">
        <v>811</v>
      </c>
      <c r="C7881" s="356" t="s">
        <v>322</v>
      </c>
      <c r="D7881" s="356">
        <v>8112734</v>
      </c>
      <c r="E7881" s="356" t="s">
        <v>5112</v>
      </c>
      <c r="F7881" s="356"/>
      <c r="G7881" s="355">
        <v>6295</v>
      </c>
    </row>
    <row r="7882" spans="1:7" hidden="1" x14ac:dyDescent="0.3">
      <c r="A7882" s="356">
        <v>117855</v>
      </c>
      <c r="B7882" s="356">
        <v>811</v>
      </c>
      <c r="C7882" s="356" t="s">
        <v>322</v>
      </c>
      <c r="D7882" s="356">
        <v>8112735</v>
      </c>
      <c r="E7882" s="356" t="s">
        <v>5111</v>
      </c>
      <c r="F7882" s="356"/>
      <c r="G7882" s="355">
        <v>6092.5</v>
      </c>
    </row>
    <row r="7883" spans="1:7" hidden="1" x14ac:dyDescent="0.3">
      <c r="A7883" s="356">
        <v>117858</v>
      </c>
      <c r="B7883" s="356">
        <v>811</v>
      </c>
      <c r="C7883" s="356" t="s">
        <v>322</v>
      </c>
      <c r="D7883" s="356">
        <v>8112738</v>
      </c>
      <c r="E7883" s="356" t="s">
        <v>5110</v>
      </c>
      <c r="F7883" s="356"/>
      <c r="G7883" s="355">
        <v>7206.25</v>
      </c>
    </row>
    <row r="7884" spans="1:7" hidden="1" x14ac:dyDescent="0.3">
      <c r="A7884" s="356">
        <v>117859</v>
      </c>
      <c r="B7884" s="356">
        <v>811</v>
      </c>
      <c r="C7884" s="356" t="s">
        <v>322</v>
      </c>
      <c r="D7884" s="356">
        <v>8112739</v>
      </c>
      <c r="E7884" s="356" t="s">
        <v>5109</v>
      </c>
      <c r="F7884" s="356"/>
      <c r="G7884" s="355">
        <v>5036.12</v>
      </c>
    </row>
    <row r="7885" spans="1:7" hidden="1" x14ac:dyDescent="0.3">
      <c r="A7885" s="356">
        <v>117860</v>
      </c>
      <c r="B7885" s="356">
        <v>811</v>
      </c>
      <c r="C7885" s="356" t="s">
        <v>322</v>
      </c>
      <c r="D7885" s="356">
        <v>8112740</v>
      </c>
      <c r="E7885" s="356" t="s">
        <v>5108</v>
      </c>
      <c r="F7885" s="356"/>
      <c r="G7885" s="355">
        <v>5473.75</v>
      </c>
    </row>
    <row r="7886" spans="1:7" hidden="1" x14ac:dyDescent="0.3">
      <c r="A7886" s="356">
        <v>117861</v>
      </c>
      <c r="B7886" s="356">
        <v>811</v>
      </c>
      <c r="C7886" s="356" t="s">
        <v>322</v>
      </c>
      <c r="D7886" s="356">
        <v>8112741</v>
      </c>
      <c r="E7886" s="356" t="s">
        <v>5107</v>
      </c>
      <c r="F7886" s="356"/>
      <c r="G7886" s="355">
        <v>4677.7</v>
      </c>
    </row>
    <row r="7887" spans="1:7" hidden="1" x14ac:dyDescent="0.3">
      <c r="A7887" s="356">
        <v>117862</v>
      </c>
      <c r="B7887" s="356">
        <v>811</v>
      </c>
      <c r="C7887" s="356" t="s">
        <v>322</v>
      </c>
      <c r="D7887" s="356">
        <v>8112742</v>
      </c>
      <c r="E7887" s="356" t="s">
        <v>5106</v>
      </c>
      <c r="F7887" s="356"/>
      <c r="G7887" s="355">
        <v>4733.5</v>
      </c>
    </row>
    <row r="7888" spans="1:7" hidden="1" x14ac:dyDescent="0.3">
      <c r="A7888" s="356">
        <v>117864</v>
      </c>
      <c r="B7888" s="356">
        <v>811</v>
      </c>
      <c r="C7888" s="356" t="s">
        <v>322</v>
      </c>
      <c r="D7888" s="356">
        <v>8112744</v>
      </c>
      <c r="E7888" s="356" t="s">
        <v>4888</v>
      </c>
      <c r="F7888" s="356"/>
      <c r="G7888" s="355">
        <v>6227.5</v>
      </c>
    </row>
    <row r="7889" spans="1:7" hidden="1" x14ac:dyDescent="0.3">
      <c r="A7889" s="356">
        <v>117866</v>
      </c>
      <c r="B7889" s="356">
        <v>811</v>
      </c>
      <c r="C7889" s="356" t="s">
        <v>322</v>
      </c>
      <c r="D7889" s="356">
        <v>8112747</v>
      </c>
      <c r="E7889" s="356" t="s">
        <v>5105</v>
      </c>
      <c r="F7889" s="356"/>
      <c r="G7889" s="355">
        <v>7037.5</v>
      </c>
    </row>
    <row r="7890" spans="1:7" hidden="1" x14ac:dyDescent="0.3">
      <c r="A7890" s="356">
        <v>117867</v>
      </c>
      <c r="B7890" s="356">
        <v>811</v>
      </c>
      <c r="C7890" s="356" t="s">
        <v>322</v>
      </c>
      <c r="D7890" s="356">
        <v>8112748</v>
      </c>
      <c r="E7890" s="356" t="s">
        <v>5104</v>
      </c>
      <c r="F7890" s="356"/>
      <c r="G7890" s="355">
        <v>5237.95</v>
      </c>
    </row>
    <row r="7891" spans="1:7" hidden="1" x14ac:dyDescent="0.3">
      <c r="A7891" s="356">
        <v>117868</v>
      </c>
      <c r="B7891" s="356">
        <v>811</v>
      </c>
      <c r="C7891" s="356" t="s">
        <v>322</v>
      </c>
      <c r="D7891" s="356">
        <v>8112749</v>
      </c>
      <c r="E7891" s="356" t="s">
        <v>5103</v>
      </c>
      <c r="F7891" s="356"/>
      <c r="G7891" s="355">
        <v>8230</v>
      </c>
    </row>
    <row r="7892" spans="1:7" hidden="1" x14ac:dyDescent="0.3">
      <c r="A7892" s="356">
        <v>117872</v>
      </c>
      <c r="B7892" s="356">
        <v>811</v>
      </c>
      <c r="C7892" s="356" t="s">
        <v>322</v>
      </c>
      <c r="D7892" s="356">
        <v>8112754</v>
      </c>
      <c r="E7892" s="356" t="s">
        <v>5102</v>
      </c>
      <c r="F7892" s="356"/>
      <c r="G7892" s="355">
        <v>5406.25</v>
      </c>
    </row>
    <row r="7893" spans="1:7" hidden="1" x14ac:dyDescent="0.3">
      <c r="A7893" s="356">
        <v>117875</v>
      </c>
      <c r="B7893" s="356">
        <v>811</v>
      </c>
      <c r="C7893" s="356" t="s">
        <v>322</v>
      </c>
      <c r="D7893" s="356">
        <v>8112757</v>
      </c>
      <c r="E7893" s="356" t="s">
        <v>5101</v>
      </c>
      <c r="F7893" s="356"/>
      <c r="G7893" s="355">
        <v>6520.9</v>
      </c>
    </row>
    <row r="7894" spans="1:7" hidden="1" x14ac:dyDescent="0.3">
      <c r="A7894" s="356">
        <v>117878</v>
      </c>
      <c r="B7894" s="356">
        <v>811</v>
      </c>
      <c r="C7894" s="356" t="s">
        <v>322</v>
      </c>
      <c r="D7894" s="356">
        <v>8112761</v>
      </c>
      <c r="E7894" s="356" t="s">
        <v>5100</v>
      </c>
      <c r="F7894" s="356"/>
      <c r="G7894" s="355">
        <v>5518.75</v>
      </c>
    </row>
    <row r="7895" spans="1:7" hidden="1" x14ac:dyDescent="0.3">
      <c r="A7895" s="356">
        <v>117881</v>
      </c>
      <c r="B7895" s="356">
        <v>811</v>
      </c>
      <c r="C7895" s="356" t="s">
        <v>322</v>
      </c>
      <c r="D7895" s="356">
        <v>8112765</v>
      </c>
      <c r="E7895" s="356" t="s">
        <v>5099</v>
      </c>
      <c r="F7895" s="356"/>
      <c r="G7895" s="355">
        <v>9715</v>
      </c>
    </row>
    <row r="7896" spans="1:7" hidden="1" x14ac:dyDescent="0.3">
      <c r="A7896" s="356">
        <v>117882</v>
      </c>
      <c r="B7896" s="356">
        <v>811</v>
      </c>
      <c r="C7896" s="356" t="s">
        <v>322</v>
      </c>
      <c r="D7896" s="356">
        <v>8112766</v>
      </c>
      <c r="E7896" s="356" t="s">
        <v>5098</v>
      </c>
      <c r="F7896" s="356"/>
      <c r="G7896" s="355">
        <v>4571.2700000000004</v>
      </c>
    </row>
    <row r="7897" spans="1:7" hidden="1" x14ac:dyDescent="0.3">
      <c r="A7897" s="356">
        <v>117883</v>
      </c>
      <c r="B7897" s="356">
        <v>811</v>
      </c>
      <c r="C7897" s="356" t="s">
        <v>322</v>
      </c>
      <c r="D7897" s="356">
        <v>8112768</v>
      </c>
      <c r="E7897" s="356" t="s">
        <v>2501</v>
      </c>
      <c r="F7897" s="356"/>
      <c r="G7897" s="355">
        <v>8691.25</v>
      </c>
    </row>
    <row r="7898" spans="1:7" hidden="1" x14ac:dyDescent="0.3">
      <c r="A7898" s="356">
        <v>117885</v>
      </c>
      <c r="B7898" s="356">
        <v>811</v>
      </c>
      <c r="C7898" s="356" t="s">
        <v>322</v>
      </c>
      <c r="D7898" s="356">
        <v>8112770</v>
      </c>
      <c r="E7898" s="356" t="s">
        <v>2536</v>
      </c>
      <c r="F7898" s="356"/>
      <c r="G7898" s="355">
        <v>6362.5</v>
      </c>
    </row>
    <row r="7899" spans="1:7" hidden="1" x14ac:dyDescent="0.3">
      <c r="A7899" s="356">
        <v>117886</v>
      </c>
      <c r="B7899" s="356">
        <v>811</v>
      </c>
      <c r="C7899" s="356" t="s">
        <v>322</v>
      </c>
      <c r="D7899" s="356">
        <v>8112771</v>
      </c>
      <c r="E7899" s="356" t="s">
        <v>5097</v>
      </c>
      <c r="F7899" s="356"/>
      <c r="G7899" s="355">
        <v>8680</v>
      </c>
    </row>
    <row r="7900" spans="1:7" hidden="1" x14ac:dyDescent="0.3">
      <c r="A7900" s="356">
        <v>117888</v>
      </c>
      <c r="B7900" s="356">
        <v>811</v>
      </c>
      <c r="C7900" s="356" t="s">
        <v>322</v>
      </c>
      <c r="D7900" s="356">
        <v>8112777</v>
      </c>
      <c r="E7900" s="356" t="s">
        <v>5096</v>
      </c>
      <c r="F7900" s="356"/>
      <c r="G7900" s="355">
        <v>8500</v>
      </c>
    </row>
    <row r="7901" spans="1:7" hidden="1" x14ac:dyDescent="0.3">
      <c r="A7901" s="356">
        <v>117889</v>
      </c>
      <c r="B7901" s="356">
        <v>811</v>
      </c>
      <c r="C7901" s="356" t="s">
        <v>322</v>
      </c>
      <c r="D7901" s="356">
        <v>8112778</v>
      </c>
      <c r="E7901" s="356" t="s">
        <v>5095</v>
      </c>
      <c r="F7901" s="356"/>
      <c r="G7901" s="355">
        <v>8680</v>
      </c>
    </row>
    <row r="7902" spans="1:7" hidden="1" x14ac:dyDescent="0.3">
      <c r="A7902" s="356">
        <v>117891</v>
      </c>
      <c r="B7902" s="356">
        <v>811</v>
      </c>
      <c r="C7902" s="356" t="s">
        <v>322</v>
      </c>
      <c r="D7902" s="356">
        <v>8112780</v>
      </c>
      <c r="E7902" s="356" t="s">
        <v>5094</v>
      </c>
      <c r="F7902" s="356"/>
      <c r="G7902" s="355">
        <v>7951.67</v>
      </c>
    </row>
    <row r="7903" spans="1:7" hidden="1" x14ac:dyDescent="0.3">
      <c r="A7903" s="356">
        <v>117892</v>
      </c>
      <c r="B7903" s="356">
        <v>811</v>
      </c>
      <c r="C7903" s="356" t="s">
        <v>322</v>
      </c>
      <c r="D7903" s="356">
        <v>8112789</v>
      </c>
      <c r="E7903" s="356" t="s">
        <v>5093</v>
      </c>
      <c r="F7903" s="356"/>
      <c r="G7903" s="355">
        <v>5136.25</v>
      </c>
    </row>
    <row r="7904" spans="1:7" hidden="1" x14ac:dyDescent="0.3">
      <c r="A7904" s="357">
        <v>117893</v>
      </c>
      <c r="B7904" s="357">
        <v>811</v>
      </c>
      <c r="C7904" s="357" t="s">
        <v>322</v>
      </c>
      <c r="D7904" s="357">
        <v>8112790</v>
      </c>
      <c r="E7904" s="357" t="s">
        <v>5092</v>
      </c>
      <c r="F7904" s="357"/>
      <c r="G7904" s="358">
        <v>4616.5</v>
      </c>
    </row>
    <row r="7905" spans="1:7" hidden="1" x14ac:dyDescent="0.3">
      <c r="A7905" s="356">
        <v>117894</v>
      </c>
      <c r="B7905" s="356">
        <v>811</v>
      </c>
      <c r="C7905" s="356" t="s">
        <v>322</v>
      </c>
      <c r="D7905" s="356">
        <v>8112796</v>
      </c>
      <c r="E7905" s="356" t="s">
        <v>5091</v>
      </c>
      <c r="F7905" s="356"/>
      <c r="G7905" s="355">
        <v>7790.8</v>
      </c>
    </row>
    <row r="7906" spans="1:7" hidden="1" x14ac:dyDescent="0.3">
      <c r="A7906" s="356">
        <v>117907</v>
      </c>
      <c r="B7906" s="356">
        <v>812</v>
      </c>
      <c r="C7906" s="356" t="s">
        <v>1493</v>
      </c>
      <c r="D7906" s="356">
        <v>8122877</v>
      </c>
      <c r="E7906" s="356" t="s">
        <v>5090</v>
      </c>
      <c r="F7906" s="356"/>
      <c r="G7906" s="355">
        <v>6227.5</v>
      </c>
    </row>
    <row r="7907" spans="1:7" hidden="1" x14ac:dyDescent="0.3">
      <c r="A7907" s="356">
        <v>117909</v>
      </c>
      <c r="B7907" s="356">
        <v>811</v>
      </c>
      <c r="C7907" s="356" t="s">
        <v>322</v>
      </c>
      <c r="D7907" s="356">
        <v>8112879</v>
      </c>
      <c r="E7907" s="356" t="s">
        <v>5089</v>
      </c>
      <c r="F7907" s="356"/>
      <c r="G7907" s="355">
        <v>6717.1</v>
      </c>
    </row>
    <row r="7908" spans="1:7" hidden="1" x14ac:dyDescent="0.3">
      <c r="A7908" s="356">
        <v>117911</v>
      </c>
      <c r="B7908" s="356">
        <v>811</v>
      </c>
      <c r="C7908" s="356" t="s">
        <v>322</v>
      </c>
      <c r="D7908" s="356">
        <v>8112881</v>
      </c>
      <c r="E7908" s="356" t="s">
        <v>5088</v>
      </c>
      <c r="F7908" s="356"/>
      <c r="G7908" s="355">
        <v>8477.5</v>
      </c>
    </row>
    <row r="7909" spans="1:7" hidden="1" x14ac:dyDescent="0.3">
      <c r="A7909" s="356">
        <v>117912</v>
      </c>
      <c r="B7909" s="356">
        <v>811</v>
      </c>
      <c r="C7909" s="356" t="s">
        <v>322</v>
      </c>
      <c r="D7909" s="356">
        <v>8112882</v>
      </c>
      <c r="E7909" s="356" t="s">
        <v>5087</v>
      </c>
      <c r="F7909" s="356"/>
      <c r="G7909" s="355">
        <v>6659.05</v>
      </c>
    </row>
    <row r="7910" spans="1:7" hidden="1" x14ac:dyDescent="0.3">
      <c r="A7910" s="356">
        <v>117916</v>
      </c>
      <c r="B7910" s="356">
        <v>811</v>
      </c>
      <c r="C7910" s="356" t="s">
        <v>322</v>
      </c>
      <c r="D7910" s="356">
        <v>8112889</v>
      </c>
      <c r="E7910" s="356" t="s">
        <v>5086</v>
      </c>
      <c r="F7910" s="356"/>
      <c r="G7910" s="355">
        <v>5710</v>
      </c>
    </row>
    <row r="7911" spans="1:7" hidden="1" x14ac:dyDescent="0.3">
      <c r="A7911" s="356">
        <v>117926</v>
      </c>
      <c r="B7911" s="356">
        <v>812</v>
      </c>
      <c r="C7911" s="356" t="s">
        <v>1493</v>
      </c>
      <c r="D7911" s="356">
        <v>8122899</v>
      </c>
      <c r="E7911" s="356" t="s">
        <v>5085</v>
      </c>
      <c r="F7911" s="356"/>
      <c r="G7911" s="355">
        <v>7436.65</v>
      </c>
    </row>
    <row r="7912" spans="1:7" hidden="1" x14ac:dyDescent="0.3">
      <c r="A7912" s="356">
        <v>117934</v>
      </c>
      <c r="B7912" s="356">
        <v>813</v>
      </c>
      <c r="C7912" s="356" t="s">
        <v>344</v>
      </c>
      <c r="D7912" s="356">
        <v>8132907</v>
      </c>
      <c r="E7912" s="356" t="s">
        <v>5084</v>
      </c>
      <c r="F7912" s="356"/>
      <c r="G7912" s="355">
        <v>10051.6</v>
      </c>
    </row>
    <row r="7913" spans="1:7" hidden="1" x14ac:dyDescent="0.3">
      <c r="A7913" s="356">
        <v>117935</v>
      </c>
      <c r="B7913" s="356">
        <v>811</v>
      </c>
      <c r="C7913" s="356" t="s">
        <v>322</v>
      </c>
      <c r="D7913" s="356">
        <v>8112908</v>
      </c>
      <c r="E7913" s="356" t="s">
        <v>5083</v>
      </c>
      <c r="F7913" s="356"/>
      <c r="G7913" s="355">
        <v>10281.1</v>
      </c>
    </row>
    <row r="7914" spans="1:7" hidden="1" x14ac:dyDescent="0.3">
      <c r="A7914" s="356">
        <v>117936</v>
      </c>
      <c r="B7914" s="356">
        <v>811</v>
      </c>
      <c r="C7914" s="356" t="s">
        <v>322</v>
      </c>
      <c r="D7914" s="356">
        <v>8112909</v>
      </c>
      <c r="E7914" s="356" t="s">
        <v>624</v>
      </c>
      <c r="F7914" s="356"/>
      <c r="G7914" s="355">
        <v>9330.25</v>
      </c>
    </row>
    <row r="7915" spans="1:7" hidden="1" x14ac:dyDescent="0.3">
      <c r="A7915" s="356">
        <v>117937</v>
      </c>
      <c r="B7915" s="356">
        <v>811</v>
      </c>
      <c r="C7915" s="356" t="s">
        <v>322</v>
      </c>
      <c r="D7915" s="356">
        <v>8112910</v>
      </c>
      <c r="E7915" s="356" t="s">
        <v>5082</v>
      </c>
      <c r="F7915" s="356"/>
      <c r="G7915" s="355">
        <v>7192.75</v>
      </c>
    </row>
    <row r="7916" spans="1:7" hidden="1" x14ac:dyDescent="0.3">
      <c r="A7916" s="356">
        <v>117939</v>
      </c>
      <c r="B7916" s="356">
        <v>811</v>
      </c>
      <c r="C7916" s="356" t="s">
        <v>322</v>
      </c>
      <c r="D7916" s="356">
        <v>8112912</v>
      </c>
      <c r="E7916" s="356" t="s">
        <v>5081</v>
      </c>
      <c r="F7916" s="356"/>
      <c r="G7916" s="355">
        <v>4426.6000000000004</v>
      </c>
    </row>
    <row r="7917" spans="1:7" hidden="1" x14ac:dyDescent="0.3">
      <c r="A7917" s="356">
        <v>117941</v>
      </c>
      <c r="B7917" s="356">
        <v>811</v>
      </c>
      <c r="C7917" s="356" t="s">
        <v>322</v>
      </c>
      <c r="D7917" s="356">
        <v>8112914</v>
      </c>
      <c r="E7917" s="356" t="s">
        <v>5080</v>
      </c>
      <c r="F7917" s="356"/>
      <c r="G7917" s="355">
        <v>8167.9</v>
      </c>
    </row>
    <row r="7918" spans="1:7" hidden="1" x14ac:dyDescent="0.3">
      <c r="A7918" s="356">
        <v>117942</v>
      </c>
      <c r="B7918" s="356">
        <v>811</v>
      </c>
      <c r="C7918" s="356" t="s">
        <v>322</v>
      </c>
      <c r="D7918" s="356">
        <v>8112915</v>
      </c>
      <c r="E7918" s="356" t="s">
        <v>5079</v>
      </c>
      <c r="F7918" s="356"/>
      <c r="G7918" s="355">
        <v>4621</v>
      </c>
    </row>
    <row r="7919" spans="1:7" hidden="1" x14ac:dyDescent="0.3">
      <c r="A7919" s="356">
        <v>117956</v>
      </c>
      <c r="B7919" s="356">
        <v>812</v>
      </c>
      <c r="C7919" s="356" t="s">
        <v>1493</v>
      </c>
      <c r="D7919" s="356">
        <v>8122929</v>
      </c>
      <c r="E7919" s="356" t="s">
        <v>5078</v>
      </c>
      <c r="F7919" s="356"/>
      <c r="G7919" s="355">
        <v>6255.85</v>
      </c>
    </row>
    <row r="7920" spans="1:7" hidden="1" x14ac:dyDescent="0.3">
      <c r="A7920" s="356">
        <v>117967</v>
      </c>
      <c r="B7920" s="356">
        <v>813</v>
      </c>
      <c r="C7920" s="356" t="s">
        <v>344</v>
      </c>
      <c r="D7920" s="356">
        <v>8132940</v>
      </c>
      <c r="E7920" s="356" t="s">
        <v>5077</v>
      </c>
      <c r="F7920" s="356"/>
      <c r="G7920" s="355">
        <v>7187.8</v>
      </c>
    </row>
    <row r="7921" spans="1:7" hidden="1" x14ac:dyDescent="0.3">
      <c r="A7921" s="356">
        <v>117969</v>
      </c>
      <c r="B7921" s="356">
        <v>811</v>
      </c>
      <c r="C7921" s="356" t="s">
        <v>322</v>
      </c>
      <c r="D7921" s="356">
        <v>8113011</v>
      </c>
      <c r="E7921" s="356" t="s">
        <v>5076</v>
      </c>
      <c r="F7921" s="356"/>
      <c r="G7921" s="355">
        <v>5071</v>
      </c>
    </row>
    <row r="7922" spans="1:7" hidden="1" x14ac:dyDescent="0.3">
      <c r="A7922" s="356">
        <v>117970</v>
      </c>
      <c r="B7922" s="356">
        <v>811</v>
      </c>
      <c r="C7922" s="356" t="s">
        <v>322</v>
      </c>
      <c r="D7922" s="356">
        <v>8113012</v>
      </c>
      <c r="E7922" s="356" t="s">
        <v>5075</v>
      </c>
      <c r="F7922" s="356"/>
      <c r="G7922" s="355">
        <v>4191.25</v>
      </c>
    </row>
    <row r="7923" spans="1:7" hidden="1" x14ac:dyDescent="0.3">
      <c r="A7923" s="356">
        <v>117971</v>
      </c>
      <c r="B7923" s="356">
        <v>811</v>
      </c>
      <c r="C7923" s="356" t="s">
        <v>322</v>
      </c>
      <c r="D7923" s="356">
        <v>8113013</v>
      </c>
      <c r="E7923" s="356" t="s">
        <v>5074</v>
      </c>
      <c r="F7923" s="356"/>
      <c r="G7923" s="355">
        <v>7960</v>
      </c>
    </row>
    <row r="7924" spans="1:7" hidden="1" x14ac:dyDescent="0.3">
      <c r="A7924" s="356">
        <v>117972</v>
      </c>
      <c r="B7924" s="356">
        <v>811</v>
      </c>
      <c r="C7924" s="356" t="s">
        <v>322</v>
      </c>
      <c r="D7924" s="356">
        <v>8113017</v>
      </c>
      <c r="E7924" s="356" t="s">
        <v>5073</v>
      </c>
      <c r="F7924" s="356"/>
      <c r="G7924" s="355">
        <v>4386.1000000000004</v>
      </c>
    </row>
    <row r="7925" spans="1:7" hidden="1" x14ac:dyDescent="0.3">
      <c r="A7925" s="356">
        <v>117973</v>
      </c>
      <c r="B7925" s="356">
        <v>811</v>
      </c>
      <c r="C7925" s="356" t="s">
        <v>322</v>
      </c>
      <c r="D7925" s="356">
        <v>8113018</v>
      </c>
      <c r="E7925" s="356" t="s">
        <v>5072</v>
      </c>
      <c r="F7925" s="356"/>
      <c r="G7925" s="355">
        <v>4995.3999999999996</v>
      </c>
    </row>
    <row r="7926" spans="1:7" hidden="1" x14ac:dyDescent="0.3">
      <c r="A7926" s="356">
        <v>117974</v>
      </c>
      <c r="B7926" s="356">
        <v>811</v>
      </c>
      <c r="C7926" s="356" t="s">
        <v>322</v>
      </c>
      <c r="D7926" s="356">
        <v>8113019</v>
      </c>
      <c r="E7926" s="356" t="s">
        <v>5071</v>
      </c>
      <c r="F7926" s="356"/>
      <c r="G7926" s="355">
        <v>6103.75</v>
      </c>
    </row>
    <row r="7927" spans="1:7" hidden="1" x14ac:dyDescent="0.3">
      <c r="A7927" s="356">
        <v>117976</v>
      </c>
      <c r="B7927" s="356">
        <v>811</v>
      </c>
      <c r="C7927" s="356" t="s">
        <v>322</v>
      </c>
      <c r="D7927" s="356">
        <v>8113021</v>
      </c>
      <c r="E7927" s="356" t="s">
        <v>5070</v>
      </c>
      <c r="F7927" s="356"/>
      <c r="G7927" s="355">
        <v>5158.75</v>
      </c>
    </row>
    <row r="7928" spans="1:7" hidden="1" x14ac:dyDescent="0.3">
      <c r="A7928" s="356">
        <v>117977</v>
      </c>
      <c r="B7928" s="356">
        <v>811</v>
      </c>
      <c r="C7928" s="356" t="s">
        <v>322</v>
      </c>
      <c r="D7928" s="356">
        <v>8113022</v>
      </c>
      <c r="E7928" s="356" t="s">
        <v>5069</v>
      </c>
      <c r="F7928" s="356"/>
      <c r="G7928" s="355">
        <v>5260</v>
      </c>
    </row>
    <row r="7929" spans="1:7" hidden="1" x14ac:dyDescent="0.3">
      <c r="A7929" s="356">
        <v>117980</v>
      </c>
      <c r="B7929" s="356">
        <v>811</v>
      </c>
      <c r="C7929" s="356" t="s">
        <v>322</v>
      </c>
      <c r="D7929" s="356">
        <v>8113026</v>
      </c>
      <c r="E7929" s="356" t="s">
        <v>5068</v>
      </c>
      <c r="F7929" s="356"/>
      <c r="G7929" s="355">
        <v>5525.95</v>
      </c>
    </row>
    <row r="7930" spans="1:7" hidden="1" x14ac:dyDescent="0.3">
      <c r="A7930" s="356">
        <v>117981</v>
      </c>
      <c r="B7930" s="356">
        <v>811</v>
      </c>
      <c r="C7930" s="356" t="s">
        <v>322</v>
      </c>
      <c r="D7930" s="356">
        <v>8113027</v>
      </c>
      <c r="E7930" s="356" t="s">
        <v>5067</v>
      </c>
      <c r="F7930" s="356"/>
      <c r="G7930" s="355">
        <v>5743.75</v>
      </c>
    </row>
    <row r="7931" spans="1:7" hidden="1" x14ac:dyDescent="0.3">
      <c r="A7931" s="356">
        <v>117982</v>
      </c>
      <c r="B7931" s="356">
        <v>811</v>
      </c>
      <c r="C7931" s="356" t="s">
        <v>322</v>
      </c>
      <c r="D7931" s="356">
        <v>8113029</v>
      </c>
      <c r="E7931" s="356" t="s">
        <v>5066</v>
      </c>
      <c r="F7931" s="356"/>
      <c r="G7931" s="355">
        <v>7476.25</v>
      </c>
    </row>
    <row r="7932" spans="1:7" hidden="1" x14ac:dyDescent="0.3">
      <c r="A7932" s="356">
        <v>117983</v>
      </c>
      <c r="B7932" s="356">
        <v>811</v>
      </c>
      <c r="C7932" s="356" t="s">
        <v>322</v>
      </c>
      <c r="D7932" s="356">
        <v>8113030</v>
      </c>
      <c r="E7932" s="356" t="s">
        <v>5065</v>
      </c>
      <c r="F7932" s="356"/>
      <c r="G7932" s="355">
        <v>4794.7</v>
      </c>
    </row>
    <row r="7933" spans="1:7" hidden="1" x14ac:dyDescent="0.3">
      <c r="A7933" s="356">
        <v>117985</v>
      </c>
      <c r="B7933" s="356">
        <v>811</v>
      </c>
      <c r="C7933" s="356" t="s">
        <v>322</v>
      </c>
      <c r="D7933" s="356">
        <v>8113032</v>
      </c>
      <c r="E7933" s="356" t="s">
        <v>5064</v>
      </c>
      <c r="F7933" s="356"/>
      <c r="G7933" s="355">
        <v>7060</v>
      </c>
    </row>
    <row r="7934" spans="1:7" hidden="1" x14ac:dyDescent="0.3">
      <c r="A7934" s="356">
        <v>117987</v>
      </c>
      <c r="B7934" s="356">
        <v>811</v>
      </c>
      <c r="C7934" s="356" t="s">
        <v>322</v>
      </c>
      <c r="D7934" s="356">
        <v>8113034</v>
      </c>
      <c r="E7934" s="356" t="s">
        <v>5063</v>
      </c>
      <c r="F7934" s="356"/>
      <c r="G7934" s="355">
        <v>5753.65</v>
      </c>
    </row>
    <row r="7935" spans="1:7" hidden="1" x14ac:dyDescent="0.3">
      <c r="A7935" s="356">
        <v>117989</v>
      </c>
      <c r="B7935" s="356">
        <v>811</v>
      </c>
      <c r="C7935" s="356" t="s">
        <v>322</v>
      </c>
      <c r="D7935" s="356">
        <v>8113036</v>
      </c>
      <c r="E7935" s="356" t="s">
        <v>5062</v>
      </c>
      <c r="F7935" s="356"/>
      <c r="G7935" s="355">
        <v>5246.05</v>
      </c>
    </row>
    <row r="7936" spans="1:7" hidden="1" x14ac:dyDescent="0.3">
      <c r="A7936" s="356">
        <v>117990</v>
      </c>
      <c r="B7936" s="356">
        <v>811</v>
      </c>
      <c r="C7936" s="356" t="s">
        <v>322</v>
      </c>
      <c r="D7936" s="356">
        <v>8113037</v>
      </c>
      <c r="E7936" s="356" t="s">
        <v>5061</v>
      </c>
      <c r="F7936" s="356"/>
      <c r="G7936" s="355">
        <v>4696.6000000000004</v>
      </c>
    </row>
    <row r="7937" spans="1:7" hidden="1" x14ac:dyDescent="0.3">
      <c r="A7937" s="356">
        <v>117992</v>
      </c>
      <c r="B7937" s="356">
        <v>811</v>
      </c>
      <c r="C7937" s="356" t="s">
        <v>322</v>
      </c>
      <c r="D7937" s="356">
        <v>8113039</v>
      </c>
      <c r="E7937" s="356" t="s">
        <v>5060</v>
      </c>
      <c r="F7937" s="356"/>
      <c r="G7937" s="355">
        <v>4810</v>
      </c>
    </row>
    <row r="7938" spans="1:7" hidden="1" x14ac:dyDescent="0.3">
      <c r="A7938" s="356">
        <v>117993</v>
      </c>
      <c r="B7938" s="356">
        <v>811</v>
      </c>
      <c r="C7938" s="356" t="s">
        <v>322</v>
      </c>
      <c r="D7938" s="356">
        <v>8113040</v>
      </c>
      <c r="E7938" s="356" t="s">
        <v>5059</v>
      </c>
      <c r="F7938" s="356"/>
      <c r="G7938" s="355">
        <v>5712.7</v>
      </c>
    </row>
    <row r="7939" spans="1:7" hidden="1" x14ac:dyDescent="0.3">
      <c r="A7939" s="356">
        <v>117995</v>
      </c>
      <c r="B7939" s="356">
        <v>811</v>
      </c>
      <c r="C7939" s="356" t="s">
        <v>322</v>
      </c>
      <c r="D7939" s="356">
        <v>8113042</v>
      </c>
      <c r="E7939" s="356" t="s">
        <v>5058</v>
      </c>
      <c r="F7939" s="356"/>
      <c r="G7939" s="355">
        <v>6351.25</v>
      </c>
    </row>
    <row r="7940" spans="1:7" hidden="1" x14ac:dyDescent="0.3">
      <c r="A7940" s="356">
        <v>117996</v>
      </c>
      <c r="B7940" s="356">
        <v>811</v>
      </c>
      <c r="C7940" s="356" t="s">
        <v>322</v>
      </c>
      <c r="D7940" s="356">
        <v>8115203</v>
      </c>
      <c r="E7940" s="356" t="s">
        <v>5057</v>
      </c>
      <c r="F7940" s="356"/>
      <c r="G7940" s="355">
        <v>5688.62</v>
      </c>
    </row>
    <row r="7941" spans="1:7" hidden="1" x14ac:dyDescent="0.3">
      <c r="A7941" s="356">
        <v>117997</v>
      </c>
      <c r="B7941" s="356">
        <v>811</v>
      </c>
      <c r="C7941" s="356" t="s">
        <v>322</v>
      </c>
      <c r="D7941" s="356">
        <v>8113044</v>
      </c>
      <c r="E7941" s="356" t="s">
        <v>5056</v>
      </c>
      <c r="F7941" s="356"/>
      <c r="G7941" s="355">
        <v>4670.5</v>
      </c>
    </row>
    <row r="7942" spans="1:7" hidden="1" x14ac:dyDescent="0.3">
      <c r="A7942" s="356">
        <v>117998</v>
      </c>
      <c r="B7942" s="356">
        <v>811</v>
      </c>
      <c r="C7942" s="356" t="s">
        <v>322</v>
      </c>
      <c r="D7942" s="356">
        <v>8113045</v>
      </c>
      <c r="E7942" s="356" t="s">
        <v>5055</v>
      </c>
      <c r="F7942" s="356"/>
      <c r="G7942" s="355">
        <v>6507.85</v>
      </c>
    </row>
    <row r="7943" spans="1:7" hidden="1" x14ac:dyDescent="0.3">
      <c r="A7943" s="356">
        <v>117999</v>
      </c>
      <c r="B7943" s="356">
        <v>811</v>
      </c>
      <c r="C7943" s="356" t="s">
        <v>322</v>
      </c>
      <c r="D7943" s="356">
        <v>8113046</v>
      </c>
      <c r="E7943" s="356" t="s">
        <v>5054</v>
      </c>
      <c r="F7943" s="356"/>
      <c r="G7943" s="355">
        <v>4808.6499999999996</v>
      </c>
    </row>
    <row r="7944" spans="1:7" hidden="1" x14ac:dyDescent="0.3">
      <c r="A7944" s="356">
        <v>118000</v>
      </c>
      <c r="B7944" s="356">
        <v>811</v>
      </c>
      <c r="C7944" s="356" t="s">
        <v>322</v>
      </c>
      <c r="D7944" s="356">
        <v>8113047</v>
      </c>
      <c r="E7944" s="356" t="s">
        <v>5053</v>
      </c>
      <c r="F7944" s="356"/>
      <c r="G7944" s="355">
        <v>4873.45</v>
      </c>
    </row>
    <row r="7945" spans="1:7" hidden="1" x14ac:dyDescent="0.3">
      <c r="A7945" s="356">
        <v>118001</v>
      </c>
      <c r="B7945" s="356">
        <v>811</v>
      </c>
      <c r="C7945" s="356" t="s">
        <v>322</v>
      </c>
      <c r="D7945" s="356">
        <v>8113048</v>
      </c>
      <c r="E7945" s="356" t="s">
        <v>5052</v>
      </c>
      <c r="F7945" s="356"/>
      <c r="G7945" s="355">
        <v>4405</v>
      </c>
    </row>
    <row r="7946" spans="1:7" hidden="1" x14ac:dyDescent="0.3">
      <c r="A7946" s="356">
        <v>118002</v>
      </c>
      <c r="B7946" s="356">
        <v>811</v>
      </c>
      <c r="C7946" s="356" t="s">
        <v>322</v>
      </c>
      <c r="D7946" s="356">
        <v>8113049</v>
      </c>
      <c r="E7946" s="356" t="s">
        <v>5051</v>
      </c>
      <c r="F7946" s="356"/>
      <c r="G7946" s="355">
        <v>5912.5</v>
      </c>
    </row>
    <row r="7947" spans="1:7" hidden="1" x14ac:dyDescent="0.3">
      <c r="A7947" s="356">
        <v>118003</v>
      </c>
      <c r="B7947" s="356">
        <v>811</v>
      </c>
      <c r="C7947" s="356" t="s">
        <v>322</v>
      </c>
      <c r="D7947" s="356">
        <v>8113050</v>
      </c>
      <c r="E7947" s="356" t="s">
        <v>5050</v>
      </c>
      <c r="F7947" s="356"/>
      <c r="G7947" s="355">
        <v>7105</v>
      </c>
    </row>
    <row r="7948" spans="1:7" hidden="1" x14ac:dyDescent="0.3">
      <c r="A7948" s="356">
        <v>118004</v>
      </c>
      <c r="B7948" s="356">
        <v>813</v>
      </c>
      <c r="C7948" s="356" t="s">
        <v>344</v>
      </c>
      <c r="D7948" s="356">
        <v>8133055</v>
      </c>
      <c r="E7948" s="356" t="s">
        <v>5049</v>
      </c>
      <c r="F7948" s="356"/>
      <c r="G7948" s="355">
        <v>5957.5</v>
      </c>
    </row>
    <row r="7949" spans="1:7" hidden="1" x14ac:dyDescent="0.3">
      <c r="A7949" s="356">
        <v>118005</v>
      </c>
      <c r="B7949" s="356">
        <v>813</v>
      </c>
      <c r="C7949" s="356" t="s">
        <v>344</v>
      </c>
      <c r="D7949" s="356">
        <v>8133056</v>
      </c>
      <c r="E7949" s="356" t="s">
        <v>5048</v>
      </c>
      <c r="F7949" s="356"/>
      <c r="G7949" s="355">
        <v>6115</v>
      </c>
    </row>
    <row r="7950" spans="1:7" hidden="1" x14ac:dyDescent="0.3">
      <c r="A7950" s="356">
        <v>118006</v>
      </c>
      <c r="B7950" s="356">
        <v>813</v>
      </c>
      <c r="C7950" s="356" t="s">
        <v>344</v>
      </c>
      <c r="D7950" s="356">
        <v>8133057</v>
      </c>
      <c r="E7950" s="356" t="s">
        <v>5047</v>
      </c>
      <c r="F7950" s="356"/>
      <c r="G7950" s="355">
        <v>6868.75</v>
      </c>
    </row>
    <row r="7951" spans="1:7" hidden="1" x14ac:dyDescent="0.3">
      <c r="A7951" s="356">
        <v>118007</v>
      </c>
      <c r="B7951" s="356">
        <v>813</v>
      </c>
      <c r="C7951" s="356" t="s">
        <v>344</v>
      </c>
      <c r="D7951" s="356">
        <v>8133058</v>
      </c>
      <c r="E7951" s="356" t="s">
        <v>5046</v>
      </c>
      <c r="F7951" s="356"/>
      <c r="G7951" s="355">
        <v>6556</v>
      </c>
    </row>
    <row r="7952" spans="1:7" hidden="1" x14ac:dyDescent="0.3">
      <c r="A7952" s="356">
        <v>118010</v>
      </c>
      <c r="B7952" s="356">
        <v>813</v>
      </c>
      <c r="C7952" s="356" t="s">
        <v>344</v>
      </c>
      <c r="D7952" s="356">
        <v>8133063</v>
      </c>
      <c r="E7952" s="356" t="s">
        <v>5045</v>
      </c>
      <c r="F7952" s="356"/>
      <c r="G7952" s="355">
        <v>5068.75</v>
      </c>
    </row>
    <row r="7953" spans="1:7" hidden="1" x14ac:dyDescent="0.3">
      <c r="A7953" s="356">
        <v>118011</v>
      </c>
      <c r="B7953" s="356">
        <v>813</v>
      </c>
      <c r="C7953" s="356" t="s">
        <v>344</v>
      </c>
      <c r="D7953" s="356">
        <v>8133064</v>
      </c>
      <c r="E7953" s="356" t="s">
        <v>5044</v>
      </c>
      <c r="F7953" s="356"/>
      <c r="G7953" s="355">
        <v>5912.5</v>
      </c>
    </row>
    <row r="7954" spans="1:7" hidden="1" x14ac:dyDescent="0.3">
      <c r="A7954" s="356">
        <v>118012</v>
      </c>
      <c r="B7954" s="356">
        <v>812</v>
      </c>
      <c r="C7954" s="356" t="s">
        <v>1493</v>
      </c>
      <c r="D7954" s="356">
        <v>8123065</v>
      </c>
      <c r="E7954" s="356" t="s">
        <v>5043</v>
      </c>
      <c r="F7954" s="356"/>
      <c r="G7954" s="355">
        <v>6778.75</v>
      </c>
    </row>
    <row r="7955" spans="1:7" hidden="1" x14ac:dyDescent="0.3">
      <c r="A7955" s="356">
        <v>118014</v>
      </c>
      <c r="B7955" s="356">
        <v>813</v>
      </c>
      <c r="C7955" s="356" t="s">
        <v>344</v>
      </c>
      <c r="D7955" s="356">
        <v>8133067</v>
      </c>
      <c r="E7955" s="356" t="s">
        <v>5042</v>
      </c>
      <c r="F7955" s="356"/>
      <c r="G7955" s="355">
        <v>4652.05</v>
      </c>
    </row>
    <row r="7956" spans="1:7" hidden="1" x14ac:dyDescent="0.3">
      <c r="A7956" s="356">
        <v>118015</v>
      </c>
      <c r="B7956" s="356">
        <v>812</v>
      </c>
      <c r="C7956" s="356" t="s">
        <v>1493</v>
      </c>
      <c r="D7956" s="356">
        <v>8123068</v>
      </c>
      <c r="E7956" s="356" t="s">
        <v>5041</v>
      </c>
      <c r="F7956" s="356"/>
      <c r="G7956" s="355">
        <v>6565</v>
      </c>
    </row>
    <row r="7957" spans="1:7" hidden="1" x14ac:dyDescent="0.3">
      <c r="A7957" s="356">
        <v>118016</v>
      </c>
      <c r="B7957" s="356">
        <v>813</v>
      </c>
      <c r="C7957" s="356" t="s">
        <v>344</v>
      </c>
      <c r="D7957" s="356">
        <v>8133071</v>
      </c>
      <c r="E7957" s="356" t="s">
        <v>5040</v>
      </c>
      <c r="F7957" s="356"/>
      <c r="G7957" s="355">
        <v>7233.25</v>
      </c>
    </row>
    <row r="7958" spans="1:7" hidden="1" x14ac:dyDescent="0.3">
      <c r="A7958" s="356">
        <v>118017</v>
      </c>
      <c r="B7958" s="356">
        <v>812</v>
      </c>
      <c r="C7958" s="356" t="s">
        <v>1493</v>
      </c>
      <c r="D7958" s="356">
        <v>8123072</v>
      </c>
      <c r="E7958" s="356" t="s">
        <v>5039</v>
      </c>
      <c r="F7958" s="356"/>
      <c r="G7958" s="355">
        <v>5451.25</v>
      </c>
    </row>
    <row r="7959" spans="1:7" hidden="1" x14ac:dyDescent="0.3">
      <c r="A7959" s="356">
        <v>118018</v>
      </c>
      <c r="B7959" s="356">
        <v>813</v>
      </c>
      <c r="C7959" s="356" t="s">
        <v>344</v>
      </c>
      <c r="D7959" s="356">
        <v>8133073</v>
      </c>
      <c r="E7959" s="356" t="s">
        <v>5038</v>
      </c>
      <c r="F7959" s="356"/>
      <c r="G7959" s="355">
        <v>4542.25</v>
      </c>
    </row>
    <row r="7960" spans="1:7" hidden="1" x14ac:dyDescent="0.3">
      <c r="A7960" s="356">
        <v>118020</v>
      </c>
      <c r="B7960" s="356">
        <v>813</v>
      </c>
      <c r="C7960" s="356" t="s">
        <v>344</v>
      </c>
      <c r="D7960" s="356">
        <v>8133075</v>
      </c>
      <c r="E7960" s="356" t="s">
        <v>5037</v>
      </c>
      <c r="F7960" s="356"/>
      <c r="G7960" s="355">
        <v>6241.45</v>
      </c>
    </row>
    <row r="7961" spans="1:7" hidden="1" x14ac:dyDescent="0.3">
      <c r="A7961" s="356">
        <v>118021</v>
      </c>
      <c r="B7961" s="356">
        <v>813</v>
      </c>
      <c r="C7961" s="356" t="s">
        <v>344</v>
      </c>
      <c r="D7961" s="356">
        <v>8133076</v>
      </c>
      <c r="E7961" s="356" t="s">
        <v>5036</v>
      </c>
      <c r="F7961" s="356"/>
      <c r="G7961" s="355">
        <v>5563.75</v>
      </c>
    </row>
    <row r="7962" spans="1:7" hidden="1" x14ac:dyDescent="0.3">
      <c r="A7962" s="356">
        <v>118022</v>
      </c>
      <c r="B7962" s="356">
        <v>813</v>
      </c>
      <c r="C7962" s="356" t="s">
        <v>344</v>
      </c>
      <c r="D7962" s="356">
        <v>8133077</v>
      </c>
      <c r="E7962" s="356" t="s">
        <v>5035</v>
      </c>
      <c r="F7962" s="356"/>
      <c r="G7962" s="355">
        <v>4395.55</v>
      </c>
    </row>
    <row r="7963" spans="1:7" hidden="1" x14ac:dyDescent="0.3">
      <c r="A7963" s="356">
        <v>118023</v>
      </c>
      <c r="B7963" s="356">
        <v>813</v>
      </c>
      <c r="C7963" s="356" t="s">
        <v>344</v>
      </c>
      <c r="D7963" s="356">
        <v>8133078</v>
      </c>
      <c r="E7963" s="356" t="s">
        <v>5034</v>
      </c>
      <c r="F7963" s="356"/>
      <c r="G7963" s="355">
        <v>4533.25</v>
      </c>
    </row>
    <row r="7964" spans="1:7" hidden="1" x14ac:dyDescent="0.3">
      <c r="A7964" s="356">
        <v>118025</v>
      </c>
      <c r="B7964" s="356">
        <v>811</v>
      </c>
      <c r="C7964" s="356" t="s">
        <v>322</v>
      </c>
      <c r="D7964" s="356">
        <v>8113081</v>
      </c>
      <c r="E7964" s="356" t="s">
        <v>5033</v>
      </c>
      <c r="F7964" s="356"/>
      <c r="G7964" s="355">
        <v>5239.08</v>
      </c>
    </row>
    <row r="7965" spans="1:7" hidden="1" x14ac:dyDescent="0.3">
      <c r="A7965" s="356">
        <v>118026</v>
      </c>
      <c r="B7965" s="356">
        <v>811</v>
      </c>
      <c r="C7965" s="356" t="s">
        <v>322</v>
      </c>
      <c r="D7965" s="356">
        <v>8113082</v>
      </c>
      <c r="E7965" s="356" t="s">
        <v>5032</v>
      </c>
      <c r="F7965" s="356"/>
      <c r="G7965" s="355">
        <v>4866.7</v>
      </c>
    </row>
    <row r="7966" spans="1:7" hidden="1" x14ac:dyDescent="0.3">
      <c r="A7966" s="356">
        <v>118028</v>
      </c>
      <c r="B7966" s="356">
        <v>811</v>
      </c>
      <c r="C7966" s="356" t="s">
        <v>322</v>
      </c>
      <c r="D7966" s="356">
        <v>8113086</v>
      </c>
      <c r="E7966" s="356" t="s">
        <v>5031</v>
      </c>
      <c r="F7966" s="356"/>
      <c r="G7966" s="355">
        <v>4518.3999999999996</v>
      </c>
    </row>
    <row r="7967" spans="1:7" hidden="1" x14ac:dyDescent="0.3">
      <c r="A7967" s="356">
        <v>118030</v>
      </c>
      <c r="B7967" s="356">
        <v>811</v>
      </c>
      <c r="C7967" s="356" t="s">
        <v>322</v>
      </c>
      <c r="D7967" s="356">
        <v>8113088</v>
      </c>
      <c r="E7967" s="356" t="s">
        <v>5030</v>
      </c>
      <c r="F7967" s="356"/>
      <c r="G7967" s="355">
        <v>8342.5</v>
      </c>
    </row>
    <row r="7968" spans="1:7" hidden="1" x14ac:dyDescent="0.3">
      <c r="A7968" s="356">
        <v>118034</v>
      </c>
      <c r="B7968" s="356">
        <v>811</v>
      </c>
      <c r="C7968" s="356" t="s">
        <v>322</v>
      </c>
      <c r="D7968" s="356">
        <v>8113316</v>
      </c>
      <c r="E7968" s="356" t="s">
        <v>5029</v>
      </c>
      <c r="F7968" s="356" t="s">
        <v>294</v>
      </c>
      <c r="G7968" s="355">
        <v>5589.67</v>
      </c>
    </row>
    <row r="7969" spans="1:7" hidden="1" x14ac:dyDescent="0.3">
      <c r="A7969" s="356">
        <v>118037</v>
      </c>
      <c r="B7969" s="356">
        <v>813</v>
      </c>
      <c r="C7969" s="356" t="s">
        <v>344</v>
      </c>
      <c r="D7969" s="356">
        <v>8133320</v>
      </c>
      <c r="E7969" s="356" t="s">
        <v>5028</v>
      </c>
      <c r="F7969" s="356" t="s">
        <v>294</v>
      </c>
      <c r="G7969" s="355">
        <v>5543.26</v>
      </c>
    </row>
    <row r="7970" spans="1:7" hidden="1" x14ac:dyDescent="0.3">
      <c r="A7970" s="356">
        <v>118038</v>
      </c>
      <c r="B7970" s="356">
        <v>813</v>
      </c>
      <c r="C7970" s="356" t="s">
        <v>344</v>
      </c>
      <c r="D7970" s="356">
        <v>8133322</v>
      </c>
      <c r="E7970" s="356" t="s">
        <v>5027</v>
      </c>
      <c r="F7970" s="356" t="s">
        <v>294</v>
      </c>
      <c r="G7970" s="355">
        <v>5073.3</v>
      </c>
    </row>
    <row r="7971" spans="1:7" hidden="1" x14ac:dyDescent="0.3">
      <c r="A7971" s="356">
        <v>118043</v>
      </c>
      <c r="B7971" s="356">
        <v>813</v>
      </c>
      <c r="C7971" s="356" t="s">
        <v>344</v>
      </c>
      <c r="D7971" s="356">
        <v>8133330</v>
      </c>
      <c r="E7971" s="356" t="s">
        <v>5026</v>
      </c>
      <c r="F7971" s="356" t="s">
        <v>294</v>
      </c>
      <c r="G7971" s="355">
        <v>5054.83</v>
      </c>
    </row>
    <row r="7972" spans="1:7" hidden="1" x14ac:dyDescent="0.3">
      <c r="A7972" s="356">
        <v>118044</v>
      </c>
      <c r="B7972" s="356">
        <v>811</v>
      </c>
      <c r="C7972" s="356" t="s">
        <v>322</v>
      </c>
      <c r="D7972" s="356">
        <v>8113331</v>
      </c>
      <c r="E7972" s="356" t="s">
        <v>5025</v>
      </c>
      <c r="F7972" s="356" t="s">
        <v>294</v>
      </c>
      <c r="G7972" s="355">
        <v>5607.9</v>
      </c>
    </row>
    <row r="7973" spans="1:7" hidden="1" x14ac:dyDescent="0.3">
      <c r="A7973" s="356">
        <v>118045</v>
      </c>
      <c r="B7973" s="356">
        <v>811</v>
      </c>
      <c r="C7973" s="356" t="s">
        <v>322</v>
      </c>
      <c r="D7973" s="356">
        <v>8113332</v>
      </c>
      <c r="E7973" s="356" t="s">
        <v>1533</v>
      </c>
      <c r="F7973" s="356" t="s">
        <v>294</v>
      </c>
      <c r="G7973" s="355">
        <v>5656.5</v>
      </c>
    </row>
    <row r="7974" spans="1:7" hidden="1" x14ac:dyDescent="0.3">
      <c r="A7974" s="356">
        <v>118051</v>
      </c>
      <c r="B7974" s="356">
        <v>810</v>
      </c>
      <c r="C7974" s="356" t="s">
        <v>5009</v>
      </c>
      <c r="D7974" s="356">
        <v>8103506</v>
      </c>
      <c r="E7974" s="356" t="s">
        <v>5024</v>
      </c>
      <c r="F7974" s="356" t="s">
        <v>294</v>
      </c>
      <c r="G7974" s="355">
        <v>11912.78</v>
      </c>
    </row>
    <row r="7975" spans="1:7" hidden="1" x14ac:dyDescent="0.3">
      <c r="A7975" s="356">
        <v>118072</v>
      </c>
      <c r="B7975" s="356">
        <v>811</v>
      </c>
      <c r="C7975" s="356" t="s">
        <v>322</v>
      </c>
      <c r="D7975" s="356">
        <v>8114050</v>
      </c>
      <c r="E7975" s="356" t="s">
        <v>5023</v>
      </c>
      <c r="F7975" s="356"/>
      <c r="G7975" s="355">
        <v>19322.5</v>
      </c>
    </row>
    <row r="7976" spans="1:7" hidden="1" x14ac:dyDescent="0.3">
      <c r="A7976" s="356">
        <v>118073</v>
      </c>
      <c r="B7976" s="356">
        <v>811</v>
      </c>
      <c r="C7976" s="356" t="s">
        <v>322</v>
      </c>
      <c r="D7976" s="356">
        <v>8114051</v>
      </c>
      <c r="E7976" s="356" t="s">
        <v>5022</v>
      </c>
      <c r="F7976" s="356"/>
      <c r="G7976" s="355">
        <v>22697.5</v>
      </c>
    </row>
    <row r="7977" spans="1:7" hidden="1" x14ac:dyDescent="0.3">
      <c r="A7977" s="356">
        <v>118075</v>
      </c>
      <c r="B7977" s="356">
        <v>811</v>
      </c>
      <c r="C7977" s="356" t="s">
        <v>322</v>
      </c>
      <c r="D7977" s="356">
        <v>8114054</v>
      </c>
      <c r="E7977" s="356" t="s">
        <v>5021</v>
      </c>
      <c r="F7977" s="356"/>
      <c r="G7977" s="355">
        <v>16161.25</v>
      </c>
    </row>
    <row r="7978" spans="1:7" hidden="1" x14ac:dyDescent="0.3">
      <c r="A7978" s="356">
        <v>118076</v>
      </c>
      <c r="B7978" s="356">
        <v>811</v>
      </c>
      <c r="C7978" s="356" t="s">
        <v>322</v>
      </c>
      <c r="D7978" s="356">
        <v>8114055</v>
      </c>
      <c r="E7978" s="356" t="s">
        <v>5020</v>
      </c>
      <c r="F7978" s="356"/>
      <c r="G7978" s="355">
        <v>12386.88</v>
      </c>
    </row>
    <row r="7979" spans="1:7" hidden="1" x14ac:dyDescent="0.3">
      <c r="A7979" s="356">
        <v>118082</v>
      </c>
      <c r="B7979" s="356">
        <v>811</v>
      </c>
      <c r="C7979" s="356" t="s">
        <v>322</v>
      </c>
      <c r="D7979" s="356">
        <v>8114061</v>
      </c>
      <c r="E7979" s="356" t="s">
        <v>5019</v>
      </c>
      <c r="F7979" s="356"/>
      <c r="G7979" s="355">
        <v>22753.75</v>
      </c>
    </row>
    <row r="7980" spans="1:7" hidden="1" x14ac:dyDescent="0.3">
      <c r="A7980" s="356">
        <v>118085</v>
      </c>
      <c r="B7980" s="356">
        <v>811</v>
      </c>
      <c r="C7980" s="356" t="s">
        <v>322</v>
      </c>
      <c r="D7980" s="356">
        <v>8114064</v>
      </c>
      <c r="E7980" s="356" t="s">
        <v>5018</v>
      </c>
      <c r="F7980" s="356"/>
      <c r="G7980" s="355">
        <v>19440.62</v>
      </c>
    </row>
    <row r="7981" spans="1:7" hidden="1" x14ac:dyDescent="0.3">
      <c r="A7981" s="356">
        <v>118097</v>
      </c>
      <c r="B7981" s="356">
        <v>813</v>
      </c>
      <c r="C7981" s="356" t="s">
        <v>344</v>
      </c>
      <c r="D7981" s="356">
        <v>8134087</v>
      </c>
      <c r="E7981" s="356" t="s">
        <v>5017</v>
      </c>
      <c r="F7981" s="356"/>
      <c r="G7981" s="355">
        <v>26308.75</v>
      </c>
    </row>
    <row r="7982" spans="1:7" hidden="1" x14ac:dyDescent="0.3">
      <c r="A7982" s="356">
        <v>118109</v>
      </c>
      <c r="B7982" s="356">
        <v>813</v>
      </c>
      <c r="C7982" s="356" t="s">
        <v>344</v>
      </c>
      <c r="D7982" s="356">
        <v>8134491</v>
      </c>
      <c r="E7982" s="356" t="s">
        <v>5016</v>
      </c>
      <c r="F7982" s="356"/>
      <c r="G7982" s="355">
        <v>17365</v>
      </c>
    </row>
    <row r="7983" spans="1:7" hidden="1" x14ac:dyDescent="0.3">
      <c r="A7983" s="356">
        <v>118111</v>
      </c>
      <c r="B7983" s="356">
        <v>811</v>
      </c>
      <c r="C7983" s="356" t="s">
        <v>322</v>
      </c>
      <c r="D7983" s="356">
        <v>8114500</v>
      </c>
      <c r="E7983" s="356" t="s">
        <v>5015</v>
      </c>
      <c r="F7983" s="356"/>
      <c r="G7983" s="355">
        <v>20717.5</v>
      </c>
    </row>
    <row r="7984" spans="1:7" hidden="1" x14ac:dyDescent="0.3">
      <c r="A7984" s="356">
        <v>118112</v>
      </c>
      <c r="B7984" s="356">
        <v>813</v>
      </c>
      <c r="C7984" s="356" t="s">
        <v>344</v>
      </c>
      <c r="D7984" s="356">
        <v>8134501</v>
      </c>
      <c r="E7984" s="356" t="s">
        <v>5014</v>
      </c>
      <c r="F7984" s="356"/>
      <c r="G7984" s="355">
        <v>16628.12</v>
      </c>
    </row>
    <row r="7985" spans="1:7" hidden="1" x14ac:dyDescent="0.3">
      <c r="A7985" s="356">
        <v>118120</v>
      </c>
      <c r="B7985" s="356">
        <v>811</v>
      </c>
      <c r="C7985" s="356" t="s">
        <v>322</v>
      </c>
      <c r="D7985" s="356">
        <v>8115200</v>
      </c>
      <c r="E7985" s="356" t="s">
        <v>5013</v>
      </c>
      <c r="F7985" s="356"/>
      <c r="G7985" s="355">
        <v>4996.75</v>
      </c>
    </row>
    <row r="7986" spans="1:7" hidden="1" x14ac:dyDescent="0.3">
      <c r="A7986" s="356">
        <v>118121</v>
      </c>
      <c r="B7986" s="356">
        <v>811</v>
      </c>
      <c r="C7986" s="356" t="s">
        <v>322</v>
      </c>
      <c r="D7986" s="356">
        <v>8115201</v>
      </c>
      <c r="E7986" s="356" t="s">
        <v>5012</v>
      </c>
      <c r="F7986" s="356"/>
      <c r="G7986" s="355">
        <v>5975.95</v>
      </c>
    </row>
    <row r="7987" spans="1:7" hidden="1" x14ac:dyDescent="0.3">
      <c r="A7987" s="356">
        <v>118122</v>
      </c>
      <c r="B7987" s="356">
        <v>811</v>
      </c>
      <c r="C7987" s="356" t="s">
        <v>322</v>
      </c>
      <c r="D7987" s="356">
        <v>8115202</v>
      </c>
      <c r="E7987" s="356" t="s">
        <v>5011</v>
      </c>
      <c r="F7987" s="356"/>
      <c r="G7987" s="355">
        <v>5141.6499999999996</v>
      </c>
    </row>
    <row r="7988" spans="1:7" hidden="1" x14ac:dyDescent="0.3">
      <c r="A7988" s="356">
        <v>118138</v>
      </c>
      <c r="B7988" s="356">
        <v>810</v>
      </c>
      <c r="C7988" s="356" t="s">
        <v>5009</v>
      </c>
      <c r="D7988" s="356">
        <v>8107000</v>
      </c>
      <c r="E7988" s="356" t="s">
        <v>5010</v>
      </c>
      <c r="F7988" s="356"/>
      <c r="G7988" s="355">
        <v>8320</v>
      </c>
    </row>
    <row r="7989" spans="1:7" hidden="1" x14ac:dyDescent="0.3">
      <c r="A7989" s="356">
        <v>118140</v>
      </c>
      <c r="B7989" s="356">
        <v>810</v>
      </c>
      <c r="C7989" s="356" t="s">
        <v>5009</v>
      </c>
      <c r="D7989" s="356">
        <v>8107007</v>
      </c>
      <c r="E7989" s="356" t="s">
        <v>5008</v>
      </c>
      <c r="F7989" s="356"/>
      <c r="G7989" s="355">
        <v>6497.5</v>
      </c>
    </row>
    <row r="7990" spans="1:7" hidden="1" x14ac:dyDescent="0.3">
      <c r="A7990" s="356">
        <v>118144</v>
      </c>
      <c r="B7990" s="356">
        <v>811</v>
      </c>
      <c r="C7990" s="356" t="s">
        <v>322</v>
      </c>
      <c r="D7990" s="356">
        <v>8117016</v>
      </c>
      <c r="E7990" s="356" t="s">
        <v>5007</v>
      </c>
      <c r="F7990" s="356"/>
      <c r="G7990" s="355">
        <v>8137.75</v>
      </c>
    </row>
    <row r="7991" spans="1:7" hidden="1" x14ac:dyDescent="0.3">
      <c r="A7991" s="356">
        <v>118145</v>
      </c>
      <c r="B7991" s="356">
        <v>811</v>
      </c>
      <c r="C7991" s="356" t="s">
        <v>322</v>
      </c>
      <c r="D7991" s="356">
        <v>8117018</v>
      </c>
      <c r="E7991" s="356" t="s">
        <v>5006</v>
      </c>
      <c r="F7991" s="356"/>
      <c r="G7991" s="355">
        <v>9049</v>
      </c>
    </row>
    <row r="7992" spans="1:7" hidden="1" x14ac:dyDescent="0.3">
      <c r="A7992" s="356">
        <v>118146</v>
      </c>
      <c r="B7992" s="356">
        <v>813</v>
      </c>
      <c r="C7992" s="356" t="s">
        <v>344</v>
      </c>
      <c r="D7992" s="356">
        <v>8137019</v>
      </c>
      <c r="E7992" s="356" t="s">
        <v>5005</v>
      </c>
      <c r="F7992" s="356"/>
      <c r="G7992" s="355">
        <v>9838.75</v>
      </c>
    </row>
    <row r="7993" spans="1:7" hidden="1" x14ac:dyDescent="0.3">
      <c r="A7993" s="356">
        <v>118147</v>
      </c>
      <c r="B7993" s="356">
        <v>813</v>
      </c>
      <c r="C7993" s="356" t="s">
        <v>344</v>
      </c>
      <c r="D7993" s="356">
        <v>8137020</v>
      </c>
      <c r="E7993" s="356" t="s">
        <v>5004</v>
      </c>
      <c r="F7993" s="356"/>
      <c r="G7993" s="355">
        <v>7867.75</v>
      </c>
    </row>
    <row r="7994" spans="1:7" hidden="1" x14ac:dyDescent="0.3">
      <c r="A7994" s="356">
        <v>118148</v>
      </c>
      <c r="B7994" s="356">
        <v>811</v>
      </c>
      <c r="C7994" s="356" t="s">
        <v>322</v>
      </c>
      <c r="D7994" s="356">
        <v>8117025</v>
      </c>
      <c r="E7994" s="356" t="s">
        <v>5003</v>
      </c>
      <c r="F7994" s="356"/>
      <c r="G7994" s="355">
        <v>7172.5</v>
      </c>
    </row>
    <row r="7995" spans="1:7" hidden="1" x14ac:dyDescent="0.3">
      <c r="A7995" s="356">
        <v>118155</v>
      </c>
      <c r="B7995" s="356">
        <v>921</v>
      </c>
      <c r="C7995" s="356" t="s">
        <v>502</v>
      </c>
      <c r="D7995" s="356">
        <v>9212001</v>
      </c>
      <c r="E7995" s="356" t="s">
        <v>5002</v>
      </c>
      <c r="F7995" s="356"/>
      <c r="G7995" s="355">
        <v>4776.25</v>
      </c>
    </row>
    <row r="7996" spans="1:7" hidden="1" x14ac:dyDescent="0.3">
      <c r="A7996" s="356">
        <v>118156</v>
      </c>
      <c r="B7996" s="356">
        <v>921</v>
      </c>
      <c r="C7996" s="356" t="s">
        <v>502</v>
      </c>
      <c r="D7996" s="356">
        <v>9212002</v>
      </c>
      <c r="E7996" s="356" t="s">
        <v>5001</v>
      </c>
      <c r="F7996" s="356"/>
      <c r="G7996" s="355">
        <v>6790</v>
      </c>
    </row>
    <row r="7997" spans="1:7" hidden="1" x14ac:dyDescent="0.3">
      <c r="A7997" s="356">
        <v>118158</v>
      </c>
      <c r="B7997" s="356">
        <v>921</v>
      </c>
      <c r="C7997" s="356" t="s">
        <v>502</v>
      </c>
      <c r="D7997" s="356">
        <v>9212005</v>
      </c>
      <c r="E7997" s="356" t="s">
        <v>5000</v>
      </c>
      <c r="F7997" s="356"/>
      <c r="G7997" s="355">
        <v>6317.5</v>
      </c>
    </row>
    <row r="7998" spans="1:7" hidden="1" x14ac:dyDescent="0.3">
      <c r="A7998" s="356">
        <v>118159</v>
      </c>
      <c r="B7998" s="356">
        <v>921</v>
      </c>
      <c r="C7998" s="356" t="s">
        <v>502</v>
      </c>
      <c r="D7998" s="356">
        <v>9212006</v>
      </c>
      <c r="E7998" s="356" t="s">
        <v>4999</v>
      </c>
      <c r="F7998" s="356"/>
      <c r="G7998" s="355">
        <v>5282.5</v>
      </c>
    </row>
    <row r="7999" spans="1:7" hidden="1" x14ac:dyDescent="0.3">
      <c r="A7999" s="356">
        <v>118160</v>
      </c>
      <c r="B7999" s="356">
        <v>921</v>
      </c>
      <c r="C7999" s="356" t="s">
        <v>502</v>
      </c>
      <c r="D7999" s="356">
        <v>9212007</v>
      </c>
      <c r="E7999" s="356" t="s">
        <v>4998</v>
      </c>
      <c r="F7999" s="356"/>
      <c r="G7999" s="355">
        <v>8185</v>
      </c>
    </row>
    <row r="8000" spans="1:7" hidden="1" x14ac:dyDescent="0.3">
      <c r="A8000" s="356">
        <v>118161</v>
      </c>
      <c r="B8000" s="356">
        <v>921</v>
      </c>
      <c r="C8000" s="356" t="s">
        <v>502</v>
      </c>
      <c r="D8000" s="356">
        <v>9212009</v>
      </c>
      <c r="E8000" s="356" t="s">
        <v>4997</v>
      </c>
      <c r="F8000" s="356"/>
      <c r="G8000" s="355">
        <v>6340</v>
      </c>
    </row>
    <row r="8001" spans="1:7" hidden="1" x14ac:dyDescent="0.3">
      <c r="A8001" s="356">
        <v>118162</v>
      </c>
      <c r="B8001" s="356">
        <v>921</v>
      </c>
      <c r="C8001" s="356" t="s">
        <v>502</v>
      </c>
      <c r="D8001" s="356">
        <v>9212010</v>
      </c>
      <c r="E8001" s="356" t="s">
        <v>4996</v>
      </c>
      <c r="F8001" s="356"/>
      <c r="G8001" s="355">
        <v>6362.5</v>
      </c>
    </row>
    <row r="8002" spans="1:7" hidden="1" x14ac:dyDescent="0.3">
      <c r="A8002" s="356">
        <v>118163</v>
      </c>
      <c r="B8002" s="356">
        <v>921</v>
      </c>
      <c r="C8002" s="356" t="s">
        <v>502</v>
      </c>
      <c r="D8002" s="356">
        <v>9212012</v>
      </c>
      <c r="E8002" s="356" t="s">
        <v>4995</v>
      </c>
      <c r="F8002" s="356"/>
      <c r="G8002" s="355">
        <v>6868.75</v>
      </c>
    </row>
    <row r="8003" spans="1:7" hidden="1" x14ac:dyDescent="0.3">
      <c r="A8003" s="356">
        <v>118164</v>
      </c>
      <c r="B8003" s="356">
        <v>921</v>
      </c>
      <c r="C8003" s="356" t="s">
        <v>502</v>
      </c>
      <c r="D8003" s="356">
        <v>9212014</v>
      </c>
      <c r="E8003" s="356" t="s">
        <v>4994</v>
      </c>
      <c r="F8003" s="356"/>
      <c r="G8003" s="355">
        <v>7791.25</v>
      </c>
    </row>
    <row r="8004" spans="1:7" hidden="1" x14ac:dyDescent="0.3">
      <c r="A8004" s="356">
        <v>118165</v>
      </c>
      <c r="B8004" s="356">
        <v>921</v>
      </c>
      <c r="C8004" s="356" t="s">
        <v>502</v>
      </c>
      <c r="D8004" s="356">
        <v>9212015</v>
      </c>
      <c r="E8004" s="356" t="s">
        <v>4993</v>
      </c>
      <c r="F8004" s="356"/>
      <c r="G8004" s="355">
        <v>6058.75</v>
      </c>
    </row>
    <row r="8005" spans="1:7" hidden="1" x14ac:dyDescent="0.3">
      <c r="A8005" s="356">
        <v>118167</v>
      </c>
      <c r="B8005" s="356">
        <v>921</v>
      </c>
      <c r="C8005" s="356" t="s">
        <v>502</v>
      </c>
      <c r="D8005" s="356">
        <v>9212018</v>
      </c>
      <c r="E8005" s="356" t="s">
        <v>4992</v>
      </c>
      <c r="F8005" s="356"/>
      <c r="G8005" s="355">
        <v>7735</v>
      </c>
    </row>
    <row r="8006" spans="1:7" hidden="1" x14ac:dyDescent="0.3">
      <c r="A8006" s="356">
        <v>118168</v>
      </c>
      <c r="B8006" s="356">
        <v>921</v>
      </c>
      <c r="C8006" s="356" t="s">
        <v>502</v>
      </c>
      <c r="D8006" s="356">
        <v>9212021</v>
      </c>
      <c r="E8006" s="356" t="s">
        <v>4991</v>
      </c>
      <c r="F8006" s="356"/>
      <c r="G8006" s="355">
        <v>8533.75</v>
      </c>
    </row>
    <row r="8007" spans="1:7" hidden="1" x14ac:dyDescent="0.3">
      <c r="A8007" s="356">
        <v>118169</v>
      </c>
      <c r="B8007" s="356">
        <v>921</v>
      </c>
      <c r="C8007" s="356" t="s">
        <v>502</v>
      </c>
      <c r="D8007" s="356">
        <v>9212024</v>
      </c>
      <c r="E8007" s="356" t="s">
        <v>4990</v>
      </c>
      <c r="F8007" s="356"/>
      <c r="G8007" s="355">
        <v>4967.5</v>
      </c>
    </row>
    <row r="8008" spans="1:7" hidden="1" x14ac:dyDescent="0.3">
      <c r="A8008" s="356">
        <v>118172</v>
      </c>
      <c r="B8008" s="356">
        <v>921</v>
      </c>
      <c r="C8008" s="356" t="s">
        <v>502</v>
      </c>
      <c r="D8008" s="356">
        <v>9212029</v>
      </c>
      <c r="E8008" s="356" t="s">
        <v>4989</v>
      </c>
      <c r="F8008" s="356"/>
      <c r="G8008" s="355">
        <v>6126.25</v>
      </c>
    </row>
    <row r="8009" spans="1:7" hidden="1" x14ac:dyDescent="0.3">
      <c r="A8009" s="356">
        <v>118173</v>
      </c>
      <c r="B8009" s="356">
        <v>921</v>
      </c>
      <c r="C8009" s="356" t="s">
        <v>502</v>
      </c>
      <c r="D8009" s="356">
        <v>9212030</v>
      </c>
      <c r="E8009" s="356" t="s">
        <v>4988</v>
      </c>
      <c r="F8009" s="356"/>
      <c r="G8009" s="355">
        <v>5766.25</v>
      </c>
    </row>
    <row r="8010" spans="1:7" hidden="1" x14ac:dyDescent="0.3">
      <c r="A8010" s="356">
        <v>118175</v>
      </c>
      <c r="B8010" s="356">
        <v>921</v>
      </c>
      <c r="C8010" s="356" t="s">
        <v>502</v>
      </c>
      <c r="D8010" s="356">
        <v>9212033</v>
      </c>
      <c r="E8010" s="356" t="s">
        <v>4987</v>
      </c>
      <c r="F8010" s="356"/>
      <c r="G8010" s="355">
        <v>7926.25</v>
      </c>
    </row>
    <row r="8011" spans="1:7" hidden="1" x14ac:dyDescent="0.3">
      <c r="A8011" s="356">
        <v>118176</v>
      </c>
      <c r="B8011" s="356">
        <v>921</v>
      </c>
      <c r="C8011" s="356" t="s">
        <v>502</v>
      </c>
      <c r="D8011" s="356">
        <v>9212038</v>
      </c>
      <c r="E8011" s="356" t="s">
        <v>4986</v>
      </c>
      <c r="F8011" s="356"/>
      <c r="G8011" s="355">
        <v>6340</v>
      </c>
    </row>
    <row r="8012" spans="1:7" hidden="1" x14ac:dyDescent="0.3">
      <c r="A8012" s="356">
        <v>118177</v>
      </c>
      <c r="B8012" s="356">
        <v>921</v>
      </c>
      <c r="C8012" s="356" t="s">
        <v>502</v>
      </c>
      <c r="D8012" s="356">
        <v>9212039</v>
      </c>
      <c r="E8012" s="356" t="s">
        <v>4985</v>
      </c>
      <c r="F8012" s="356"/>
      <c r="G8012" s="355">
        <v>8702.5</v>
      </c>
    </row>
    <row r="8013" spans="1:7" hidden="1" x14ac:dyDescent="0.3">
      <c r="A8013" s="356">
        <v>118178</v>
      </c>
      <c r="B8013" s="356">
        <v>921</v>
      </c>
      <c r="C8013" s="356" t="s">
        <v>502</v>
      </c>
      <c r="D8013" s="356">
        <v>9212041</v>
      </c>
      <c r="E8013" s="356" t="s">
        <v>4984</v>
      </c>
      <c r="F8013" s="356"/>
      <c r="G8013" s="355">
        <v>6126.25</v>
      </c>
    </row>
    <row r="8014" spans="1:7" hidden="1" x14ac:dyDescent="0.3">
      <c r="A8014" s="356">
        <v>118179</v>
      </c>
      <c r="B8014" s="356">
        <v>921</v>
      </c>
      <c r="C8014" s="356" t="s">
        <v>502</v>
      </c>
      <c r="D8014" s="356">
        <v>9212042</v>
      </c>
      <c r="E8014" s="356" t="s">
        <v>4983</v>
      </c>
      <c r="F8014" s="356"/>
      <c r="G8014" s="355">
        <v>6216.25</v>
      </c>
    </row>
    <row r="8015" spans="1:7" hidden="1" x14ac:dyDescent="0.3">
      <c r="A8015" s="356">
        <v>118180</v>
      </c>
      <c r="B8015" s="356">
        <v>921</v>
      </c>
      <c r="C8015" s="356" t="s">
        <v>502</v>
      </c>
      <c r="D8015" s="356">
        <v>9213000</v>
      </c>
      <c r="E8015" s="356" t="s">
        <v>4982</v>
      </c>
      <c r="F8015" s="356" t="s">
        <v>294</v>
      </c>
      <c r="G8015" s="355">
        <v>6446.25</v>
      </c>
    </row>
    <row r="8016" spans="1:7" hidden="1" x14ac:dyDescent="0.3">
      <c r="A8016" s="356">
        <v>118181</v>
      </c>
      <c r="B8016" s="356">
        <v>921</v>
      </c>
      <c r="C8016" s="356" t="s">
        <v>502</v>
      </c>
      <c r="D8016" s="356">
        <v>9213001</v>
      </c>
      <c r="E8016" s="356" t="s">
        <v>4981</v>
      </c>
      <c r="F8016" s="356"/>
      <c r="G8016" s="355">
        <v>6182.5</v>
      </c>
    </row>
    <row r="8017" spans="1:7" hidden="1" x14ac:dyDescent="0.3">
      <c r="A8017" s="356">
        <v>118182</v>
      </c>
      <c r="B8017" s="356">
        <v>921</v>
      </c>
      <c r="C8017" s="356" t="s">
        <v>502</v>
      </c>
      <c r="D8017" s="356">
        <v>9213003</v>
      </c>
      <c r="E8017" s="356" t="s">
        <v>4980</v>
      </c>
      <c r="F8017" s="356"/>
      <c r="G8017" s="355">
        <v>5364.4</v>
      </c>
    </row>
    <row r="8018" spans="1:7" hidden="1" x14ac:dyDescent="0.3">
      <c r="A8018" s="356">
        <v>118183</v>
      </c>
      <c r="B8018" s="356">
        <v>921</v>
      </c>
      <c r="C8018" s="356" t="s">
        <v>502</v>
      </c>
      <c r="D8018" s="356">
        <v>9213004</v>
      </c>
      <c r="E8018" s="356" t="s">
        <v>4979</v>
      </c>
      <c r="F8018" s="356"/>
      <c r="G8018" s="355">
        <v>8556.25</v>
      </c>
    </row>
    <row r="8019" spans="1:7" hidden="1" x14ac:dyDescent="0.3">
      <c r="A8019" s="356">
        <v>118185</v>
      </c>
      <c r="B8019" s="356">
        <v>921</v>
      </c>
      <c r="C8019" s="356" t="s">
        <v>502</v>
      </c>
      <c r="D8019" s="356">
        <v>9213006</v>
      </c>
      <c r="E8019" s="356" t="s">
        <v>4978</v>
      </c>
      <c r="F8019" s="356"/>
      <c r="G8019" s="355">
        <v>4900</v>
      </c>
    </row>
    <row r="8020" spans="1:7" hidden="1" x14ac:dyDescent="0.3">
      <c r="A8020" s="356">
        <v>118188</v>
      </c>
      <c r="B8020" s="356">
        <v>921</v>
      </c>
      <c r="C8020" s="356" t="s">
        <v>502</v>
      </c>
      <c r="D8020" s="356">
        <v>9213011</v>
      </c>
      <c r="E8020" s="356" t="s">
        <v>4977</v>
      </c>
      <c r="F8020" s="356"/>
      <c r="G8020" s="355">
        <v>6002.5</v>
      </c>
    </row>
    <row r="8021" spans="1:7" hidden="1" x14ac:dyDescent="0.3">
      <c r="A8021" s="356">
        <v>118192</v>
      </c>
      <c r="B8021" s="356">
        <v>921</v>
      </c>
      <c r="C8021" s="356" t="s">
        <v>502</v>
      </c>
      <c r="D8021" s="356">
        <v>9213300</v>
      </c>
      <c r="E8021" s="356" t="s">
        <v>4976</v>
      </c>
      <c r="F8021" s="356" t="s">
        <v>294</v>
      </c>
      <c r="G8021" s="355">
        <v>5668.65</v>
      </c>
    </row>
    <row r="8022" spans="1:7" hidden="1" x14ac:dyDescent="0.3">
      <c r="A8022" s="356">
        <v>118193</v>
      </c>
      <c r="B8022" s="356">
        <v>921</v>
      </c>
      <c r="C8022" s="356" t="s">
        <v>502</v>
      </c>
      <c r="D8022" s="356">
        <v>9213303</v>
      </c>
      <c r="E8022" s="356" t="s">
        <v>4975</v>
      </c>
      <c r="F8022" s="356" t="s">
        <v>294</v>
      </c>
      <c r="G8022" s="355">
        <v>7661.25</v>
      </c>
    </row>
    <row r="8023" spans="1:7" hidden="1" x14ac:dyDescent="0.3">
      <c r="A8023" s="356">
        <v>118194</v>
      </c>
      <c r="B8023" s="356">
        <v>921</v>
      </c>
      <c r="C8023" s="356" t="s">
        <v>502</v>
      </c>
      <c r="D8023" s="356">
        <v>9213304</v>
      </c>
      <c r="E8023" s="356" t="s">
        <v>4974</v>
      </c>
      <c r="F8023" s="356" t="s">
        <v>294</v>
      </c>
      <c r="G8023" s="355">
        <v>5437.8</v>
      </c>
    </row>
    <row r="8024" spans="1:7" hidden="1" x14ac:dyDescent="0.3">
      <c r="A8024" s="356">
        <v>118195</v>
      </c>
      <c r="B8024" s="356">
        <v>921</v>
      </c>
      <c r="C8024" s="356" t="s">
        <v>502</v>
      </c>
      <c r="D8024" s="356">
        <v>9213310</v>
      </c>
      <c r="E8024" s="356" t="s">
        <v>1448</v>
      </c>
      <c r="F8024" s="356" t="s">
        <v>294</v>
      </c>
      <c r="G8024" s="355">
        <v>6604.2</v>
      </c>
    </row>
    <row r="8025" spans="1:7" hidden="1" x14ac:dyDescent="0.3">
      <c r="A8025" s="356">
        <v>118196</v>
      </c>
      <c r="B8025" s="356">
        <v>921</v>
      </c>
      <c r="C8025" s="356" t="s">
        <v>502</v>
      </c>
      <c r="D8025" s="356">
        <v>9213311</v>
      </c>
      <c r="E8025" s="356" t="s">
        <v>4973</v>
      </c>
      <c r="F8025" s="356" t="s">
        <v>294</v>
      </c>
      <c r="G8025" s="355">
        <v>5935.95</v>
      </c>
    </row>
    <row r="8026" spans="1:7" hidden="1" x14ac:dyDescent="0.3">
      <c r="A8026" s="356">
        <v>118198</v>
      </c>
      <c r="B8026" s="356">
        <v>921</v>
      </c>
      <c r="C8026" s="356" t="s">
        <v>502</v>
      </c>
      <c r="D8026" s="356">
        <v>9213313</v>
      </c>
      <c r="E8026" s="356" t="s">
        <v>4972</v>
      </c>
      <c r="F8026" s="356" t="s">
        <v>294</v>
      </c>
      <c r="G8026" s="355">
        <v>6713.55</v>
      </c>
    </row>
    <row r="8027" spans="1:7" hidden="1" x14ac:dyDescent="0.3">
      <c r="A8027" s="356">
        <v>118199</v>
      </c>
      <c r="B8027" s="356">
        <v>921</v>
      </c>
      <c r="C8027" s="356" t="s">
        <v>502</v>
      </c>
      <c r="D8027" s="356">
        <v>9213314</v>
      </c>
      <c r="E8027" s="356" t="s">
        <v>1010</v>
      </c>
      <c r="F8027" s="356" t="s">
        <v>294</v>
      </c>
      <c r="G8027" s="355">
        <v>6470.55</v>
      </c>
    </row>
    <row r="8028" spans="1:7" hidden="1" x14ac:dyDescent="0.3">
      <c r="A8028" s="356">
        <v>118200</v>
      </c>
      <c r="B8028" s="356">
        <v>921</v>
      </c>
      <c r="C8028" s="356" t="s">
        <v>502</v>
      </c>
      <c r="D8028" s="356">
        <v>9213315</v>
      </c>
      <c r="E8028" s="356" t="s">
        <v>4971</v>
      </c>
      <c r="F8028" s="356" t="s">
        <v>294</v>
      </c>
      <c r="G8028" s="355">
        <v>8037.9</v>
      </c>
    </row>
    <row r="8029" spans="1:7" hidden="1" x14ac:dyDescent="0.3">
      <c r="A8029" s="356">
        <v>118227</v>
      </c>
      <c r="B8029" s="356">
        <v>921</v>
      </c>
      <c r="C8029" s="356" t="s">
        <v>502</v>
      </c>
      <c r="D8029" s="356">
        <v>9217001</v>
      </c>
      <c r="E8029" s="356" t="s">
        <v>4970</v>
      </c>
      <c r="F8029" s="356"/>
      <c r="G8029" s="355">
        <v>9872.5</v>
      </c>
    </row>
    <row r="8030" spans="1:7" hidden="1" x14ac:dyDescent="0.3">
      <c r="A8030" s="356">
        <v>118228</v>
      </c>
      <c r="B8030" s="356">
        <v>921</v>
      </c>
      <c r="C8030" s="356" t="s">
        <v>502</v>
      </c>
      <c r="D8030" s="356">
        <v>9217003</v>
      </c>
      <c r="E8030" s="356" t="s">
        <v>4969</v>
      </c>
      <c r="F8030" s="356"/>
      <c r="G8030" s="355">
        <v>7051</v>
      </c>
    </row>
    <row r="8031" spans="1:7" hidden="1" x14ac:dyDescent="0.3">
      <c r="A8031" s="356">
        <v>118229</v>
      </c>
      <c r="B8031" s="356">
        <v>886</v>
      </c>
      <c r="C8031" s="356" t="s">
        <v>307</v>
      </c>
      <c r="D8031" s="356">
        <v>8861001</v>
      </c>
      <c r="E8031" s="356" t="s">
        <v>4968</v>
      </c>
      <c r="F8031" s="356"/>
      <c r="G8031" s="355">
        <v>4949.5</v>
      </c>
    </row>
    <row r="8032" spans="1:7" hidden="1" x14ac:dyDescent="0.3">
      <c r="A8032" s="356">
        <v>118246</v>
      </c>
      <c r="B8032" s="356">
        <v>886</v>
      </c>
      <c r="C8032" s="356" t="s">
        <v>307</v>
      </c>
      <c r="D8032" s="356">
        <v>8862066</v>
      </c>
      <c r="E8032" s="356" t="s">
        <v>4967</v>
      </c>
      <c r="F8032" s="356"/>
      <c r="G8032" s="355">
        <v>8635</v>
      </c>
    </row>
    <row r="8033" spans="1:7" hidden="1" x14ac:dyDescent="0.3">
      <c r="A8033" s="356">
        <v>118254</v>
      </c>
      <c r="B8033" s="356">
        <v>886</v>
      </c>
      <c r="C8033" s="356" t="s">
        <v>307</v>
      </c>
      <c r="D8033" s="356">
        <v>8862088</v>
      </c>
      <c r="E8033" s="356" t="s">
        <v>4966</v>
      </c>
      <c r="F8033" s="356"/>
      <c r="G8033" s="355">
        <v>6295</v>
      </c>
    </row>
    <row r="8034" spans="1:7" hidden="1" x14ac:dyDescent="0.3">
      <c r="A8034" s="356">
        <v>118255</v>
      </c>
      <c r="B8034" s="356">
        <v>886</v>
      </c>
      <c r="C8034" s="356" t="s">
        <v>307</v>
      </c>
      <c r="D8034" s="356">
        <v>8862089</v>
      </c>
      <c r="E8034" s="356" t="s">
        <v>4965</v>
      </c>
      <c r="F8034" s="356"/>
      <c r="G8034" s="355">
        <v>7420</v>
      </c>
    </row>
    <row r="8035" spans="1:7" hidden="1" x14ac:dyDescent="0.3">
      <c r="A8035" s="356">
        <v>118257</v>
      </c>
      <c r="B8035" s="356">
        <v>886</v>
      </c>
      <c r="C8035" s="356" t="s">
        <v>307</v>
      </c>
      <c r="D8035" s="356">
        <v>8862094</v>
      </c>
      <c r="E8035" s="356" t="s">
        <v>4964</v>
      </c>
      <c r="F8035" s="356"/>
      <c r="G8035" s="355">
        <v>6475</v>
      </c>
    </row>
    <row r="8036" spans="1:7" hidden="1" x14ac:dyDescent="0.3">
      <c r="A8036" s="356">
        <v>118258</v>
      </c>
      <c r="B8036" s="356">
        <v>886</v>
      </c>
      <c r="C8036" s="356" t="s">
        <v>307</v>
      </c>
      <c r="D8036" s="356">
        <v>8862095</v>
      </c>
      <c r="E8036" s="356" t="s">
        <v>4963</v>
      </c>
      <c r="F8036" s="356"/>
      <c r="G8036" s="355">
        <v>8837.5</v>
      </c>
    </row>
    <row r="8037" spans="1:7" hidden="1" x14ac:dyDescent="0.3">
      <c r="A8037" s="356">
        <v>118262</v>
      </c>
      <c r="B8037" s="356">
        <v>886</v>
      </c>
      <c r="C8037" s="356" t="s">
        <v>307</v>
      </c>
      <c r="D8037" s="356">
        <v>8862109</v>
      </c>
      <c r="E8037" s="356" t="s">
        <v>4962</v>
      </c>
      <c r="F8037" s="356"/>
      <c r="G8037" s="355">
        <v>6362.5</v>
      </c>
    </row>
    <row r="8038" spans="1:7" hidden="1" x14ac:dyDescent="0.3">
      <c r="A8038" s="356">
        <v>118264</v>
      </c>
      <c r="B8038" s="356">
        <v>886</v>
      </c>
      <c r="C8038" s="356" t="s">
        <v>307</v>
      </c>
      <c r="D8038" s="356">
        <v>8862116</v>
      </c>
      <c r="E8038" s="356" t="s">
        <v>4961</v>
      </c>
      <c r="F8038" s="356"/>
      <c r="G8038" s="355">
        <v>6556</v>
      </c>
    </row>
    <row r="8039" spans="1:7" hidden="1" x14ac:dyDescent="0.3">
      <c r="A8039" s="356">
        <v>118265</v>
      </c>
      <c r="B8039" s="356">
        <v>886</v>
      </c>
      <c r="C8039" s="356" t="s">
        <v>307</v>
      </c>
      <c r="D8039" s="356">
        <v>8862119</v>
      </c>
      <c r="E8039" s="356" t="s">
        <v>4960</v>
      </c>
      <c r="F8039" s="356"/>
      <c r="G8039" s="355">
        <v>8050</v>
      </c>
    </row>
    <row r="8040" spans="1:7" hidden="1" x14ac:dyDescent="0.3">
      <c r="A8040" s="356">
        <v>118266</v>
      </c>
      <c r="B8040" s="356">
        <v>886</v>
      </c>
      <c r="C8040" s="356" t="s">
        <v>307</v>
      </c>
      <c r="D8040" s="356">
        <v>8862120</v>
      </c>
      <c r="E8040" s="356" t="s">
        <v>4959</v>
      </c>
      <c r="F8040" s="356"/>
      <c r="G8040" s="355">
        <v>6283.75</v>
      </c>
    </row>
    <row r="8041" spans="1:7" hidden="1" x14ac:dyDescent="0.3">
      <c r="A8041" s="356">
        <v>118271</v>
      </c>
      <c r="B8041" s="356">
        <v>886</v>
      </c>
      <c r="C8041" s="356" t="s">
        <v>307</v>
      </c>
      <c r="D8041" s="356">
        <v>8862128</v>
      </c>
      <c r="E8041" s="356" t="s">
        <v>4958</v>
      </c>
      <c r="F8041" s="356"/>
      <c r="G8041" s="355">
        <v>6362.5</v>
      </c>
    </row>
    <row r="8042" spans="1:7" hidden="1" x14ac:dyDescent="0.3">
      <c r="A8042" s="356">
        <v>118272</v>
      </c>
      <c r="B8042" s="356">
        <v>886</v>
      </c>
      <c r="C8042" s="356" t="s">
        <v>307</v>
      </c>
      <c r="D8042" s="356">
        <v>8862130</v>
      </c>
      <c r="E8042" s="356" t="s">
        <v>4957</v>
      </c>
      <c r="F8042" s="356"/>
      <c r="G8042" s="355">
        <v>5878.75</v>
      </c>
    </row>
    <row r="8043" spans="1:7" hidden="1" x14ac:dyDescent="0.3">
      <c r="A8043" s="356">
        <v>118273</v>
      </c>
      <c r="B8043" s="356">
        <v>886</v>
      </c>
      <c r="C8043" s="356" t="s">
        <v>307</v>
      </c>
      <c r="D8043" s="356">
        <v>8862132</v>
      </c>
      <c r="E8043" s="356" t="s">
        <v>4956</v>
      </c>
      <c r="F8043" s="356"/>
      <c r="G8043" s="355">
        <v>6295</v>
      </c>
    </row>
    <row r="8044" spans="1:7" hidden="1" x14ac:dyDescent="0.3">
      <c r="A8044" s="356">
        <v>118274</v>
      </c>
      <c r="B8044" s="356">
        <v>886</v>
      </c>
      <c r="C8044" s="356" t="s">
        <v>307</v>
      </c>
      <c r="D8044" s="356">
        <v>8862133</v>
      </c>
      <c r="E8044" s="356" t="s">
        <v>4955</v>
      </c>
      <c r="F8044" s="356"/>
      <c r="G8044" s="355">
        <v>4922.5</v>
      </c>
    </row>
    <row r="8045" spans="1:7" hidden="1" x14ac:dyDescent="0.3">
      <c r="A8045" s="356">
        <v>118275</v>
      </c>
      <c r="B8045" s="356">
        <v>886</v>
      </c>
      <c r="C8045" s="356" t="s">
        <v>307</v>
      </c>
      <c r="D8045" s="356">
        <v>8862134</v>
      </c>
      <c r="E8045" s="356" t="s">
        <v>4954</v>
      </c>
      <c r="F8045" s="356"/>
      <c r="G8045" s="355">
        <v>5248.75</v>
      </c>
    </row>
    <row r="8046" spans="1:7" hidden="1" x14ac:dyDescent="0.3">
      <c r="A8046" s="356">
        <v>118277</v>
      </c>
      <c r="B8046" s="356">
        <v>886</v>
      </c>
      <c r="C8046" s="356" t="s">
        <v>307</v>
      </c>
      <c r="D8046" s="356">
        <v>8862136</v>
      </c>
      <c r="E8046" s="356" t="s">
        <v>4953</v>
      </c>
      <c r="F8046" s="356"/>
      <c r="G8046" s="355">
        <v>6205</v>
      </c>
    </row>
    <row r="8047" spans="1:7" hidden="1" x14ac:dyDescent="0.3">
      <c r="A8047" s="356">
        <v>118278</v>
      </c>
      <c r="B8047" s="356">
        <v>886</v>
      </c>
      <c r="C8047" s="356" t="s">
        <v>307</v>
      </c>
      <c r="D8047" s="356">
        <v>8862137</v>
      </c>
      <c r="E8047" s="356" t="s">
        <v>4952</v>
      </c>
      <c r="F8047" s="356"/>
      <c r="G8047" s="355">
        <v>5946.25</v>
      </c>
    </row>
    <row r="8048" spans="1:7" hidden="1" x14ac:dyDescent="0.3">
      <c r="A8048" s="356">
        <v>118279</v>
      </c>
      <c r="B8048" s="356">
        <v>886</v>
      </c>
      <c r="C8048" s="356" t="s">
        <v>307</v>
      </c>
      <c r="D8048" s="356">
        <v>8862138</v>
      </c>
      <c r="E8048" s="356" t="s">
        <v>4951</v>
      </c>
      <c r="F8048" s="356"/>
      <c r="G8048" s="355">
        <v>8500</v>
      </c>
    </row>
    <row r="8049" spans="1:7" hidden="1" x14ac:dyDescent="0.3">
      <c r="A8049" s="356">
        <v>118280</v>
      </c>
      <c r="B8049" s="356">
        <v>886</v>
      </c>
      <c r="C8049" s="356" t="s">
        <v>307</v>
      </c>
      <c r="D8049" s="356">
        <v>8862139</v>
      </c>
      <c r="E8049" s="356" t="s">
        <v>4950</v>
      </c>
      <c r="F8049" s="356"/>
      <c r="G8049" s="355">
        <v>8871.25</v>
      </c>
    </row>
    <row r="8050" spans="1:7" hidden="1" x14ac:dyDescent="0.3">
      <c r="A8050" s="356">
        <v>118282</v>
      </c>
      <c r="B8050" s="356">
        <v>886</v>
      </c>
      <c r="C8050" s="356" t="s">
        <v>307</v>
      </c>
      <c r="D8050" s="356">
        <v>8862142</v>
      </c>
      <c r="E8050" s="356" t="s">
        <v>4949</v>
      </c>
      <c r="F8050" s="356"/>
      <c r="G8050" s="355">
        <v>5620</v>
      </c>
    </row>
    <row r="8051" spans="1:7" hidden="1" x14ac:dyDescent="0.3">
      <c r="A8051" s="356">
        <v>118283</v>
      </c>
      <c r="B8051" s="356">
        <v>886</v>
      </c>
      <c r="C8051" s="356" t="s">
        <v>307</v>
      </c>
      <c r="D8051" s="356">
        <v>8862147</v>
      </c>
      <c r="E8051" s="356" t="s">
        <v>4948</v>
      </c>
      <c r="F8051" s="356"/>
      <c r="G8051" s="355">
        <v>5867.5</v>
      </c>
    </row>
    <row r="8052" spans="1:7" hidden="1" x14ac:dyDescent="0.3">
      <c r="A8052" s="356">
        <v>118284</v>
      </c>
      <c r="B8052" s="356">
        <v>886</v>
      </c>
      <c r="C8052" s="356" t="s">
        <v>307</v>
      </c>
      <c r="D8052" s="356">
        <v>8862148</v>
      </c>
      <c r="E8052" s="356" t="s">
        <v>4947</v>
      </c>
      <c r="F8052" s="356"/>
      <c r="G8052" s="355">
        <v>5080</v>
      </c>
    </row>
    <row r="8053" spans="1:7" hidden="1" x14ac:dyDescent="0.3">
      <c r="A8053" s="356">
        <v>118285</v>
      </c>
      <c r="B8053" s="356">
        <v>886</v>
      </c>
      <c r="C8053" s="356" t="s">
        <v>307</v>
      </c>
      <c r="D8053" s="356">
        <v>8862155</v>
      </c>
      <c r="E8053" s="356" t="s">
        <v>4946</v>
      </c>
      <c r="F8053" s="356"/>
      <c r="G8053" s="355">
        <v>8387.5</v>
      </c>
    </row>
    <row r="8054" spans="1:7" hidden="1" x14ac:dyDescent="0.3">
      <c r="A8054" s="356">
        <v>118286</v>
      </c>
      <c r="B8054" s="356">
        <v>886</v>
      </c>
      <c r="C8054" s="356" t="s">
        <v>307</v>
      </c>
      <c r="D8054" s="356">
        <v>8862156</v>
      </c>
      <c r="E8054" s="356" t="s">
        <v>4945</v>
      </c>
      <c r="F8054" s="356"/>
      <c r="G8054" s="355">
        <v>9017.5</v>
      </c>
    </row>
    <row r="8055" spans="1:7" hidden="1" x14ac:dyDescent="0.3">
      <c r="A8055" s="356">
        <v>118288</v>
      </c>
      <c r="B8055" s="356">
        <v>886</v>
      </c>
      <c r="C8055" s="356" t="s">
        <v>307</v>
      </c>
      <c r="D8055" s="356">
        <v>8862161</v>
      </c>
      <c r="E8055" s="356" t="s">
        <v>4944</v>
      </c>
      <c r="F8055" s="356"/>
      <c r="G8055" s="355">
        <v>6328.75</v>
      </c>
    </row>
    <row r="8056" spans="1:7" hidden="1" x14ac:dyDescent="0.3">
      <c r="A8056" s="356">
        <v>118289</v>
      </c>
      <c r="B8056" s="356">
        <v>886</v>
      </c>
      <c r="C8056" s="356" t="s">
        <v>307</v>
      </c>
      <c r="D8056" s="356">
        <v>8862163</v>
      </c>
      <c r="E8056" s="356" t="s">
        <v>4943</v>
      </c>
      <c r="F8056" s="356"/>
      <c r="G8056" s="355">
        <v>6238.75</v>
      </c>
    </row>
    <row r="8057" spans="1:7" hidden="1" x14ac:dyDescent="0.3">
      <c r="A8057" s="356">
        <v>118290</v>
      </c>
      <c r="B8057" s="356">
        <v>886</v>
      </c>
      <c r="C8057" s="356" t="s">
        <v>307</v>
      </c>
      <c r="D8057" s="356">
        <v>8862164</v>
      </c>
      <c r="E8057" s="356" t="s">
        <v>4942</v>
      </c>
      <c r="F8057" s="356"/>
      <c r="G8057" s="355">
        <v>5867.5</v>
      </c>
    </row>
    <row r="8058" spans="1:7" hidden="1" x14ac:dyDescent="0.3">
      <c r="A8058" s="356">
        <v>118291</v>
      </c>
      <c r="B8058" s="356">
        <v>886</v>
      </c>
      <c r="C8058" s="356" t="s">
        <v>307</v>
      </c>
      <c r="D8058" s="356">
        <v>8862165</v>
      </c>
      <c r="E8058" s="356" t="s">
        <v>4941</v>
      </c>
      <c r="F8058" s="356"/>
      <c r="G8058" s="355">
        <v>6902.5</v>
      </c>
    </row>
    <row r="8059" spans="1:7" hidden="1" x14ac:dyDescent="0.3">
      <c r="A8059" s="356">
        <v>118292</v>
      </c>
      <c r="B8059" s="356">
        <v>886</v>
      </c>
      <c r="C8059" s="356" t="s">
        <v>307</v>
      </c>
      <c r="D8059" s="356">
        <v>8862166</v>
      </c>
      <c r="E8059" s="356" t="s">
        <v>4940</v>
      </c>
      <c r="F8059" s="356"/>
      <c r="G8059" s="355">
        <v>5102.5</v>
      </c>
    </row>
    <row r="8060" spans="1:7" hidden="1" x14ac:dyDescent="0.3">
      <c r="A8060" s="356">
        <v>118293</v>
      </c>
      <c r="B8060" s="356">
        <v>886</v>
      </c>
      <c r="C8060" s="356" t="s">
        <v>307</v>
      </c>
      <c r="D8060" s="356">
        <v>8862167</v>
      </c>
      <c r="E8060" s="356" t="s">
        <v>4939</v>
      </c>
      <c r="F8060" s="356"/>
      <c r="G8060" s="355">
        <v>6272.5</v>
      </c>
    </row>
    <row r="8061" spans="1:7" hidden="1" x14ac:dyDescent="0.3">
      <c r="A8061" s="356">
        <v>118294</v>
      </c>
      <c r="B8061" s="356">
        <v>886</v>
      </c>
      <c r="C8061" s="356" t="s">
        <v>307</v>
      </c>
      <c r="D8061" s="356">
        <v>8862168</v>
      </c>
      <c r="E8061" s="356" t="s">
        <v>4938</v>
      </c>
      <c r="F8061" s="356"/>
      <c r="G8061" s="355">
        <v>6328.75</v>
      </c>
    </row>
    <row r="8062" spans="1:7" hidden="1" x14ac:dyDescent="0.3">
      <c r="A8062" s="356">
        <v>118295</v>
      </c>
      <c r="B8062" s="356">
        <v>886</v>
      </c>
      <c r="C8062" s="356" t="s">
        <v>307</v>
      </c>
      <c r="D8062" s="356">
        <v>8862169</v>
      </c>
      <c r="E8062" s="356" t="s">
        <v>4937</v>
      </c>
      <c r="F8062" s="356"/>
      <c r="G8062" s="355">
        <v>4753.75</v>
      </c>
    </row>
    <row r="8063" spans="1:7" hidden="1" x14ac:dyDescent="0.3">
      <c r="A8063" s="356">
        <v>118297</v>
      </c>
      <c r="B8063" s="356">
        <v>886</v>
      </c>
      <c r="C8063" s="356" t="s">
        <v>307</v>
      </c>
      <c r="D8063" s="356">
        <v>8862171</v>
      </c>
      <c r="E8063" s="356" t="s">
        <v>4936</v>
      </c>
      <c r="F8063" s="356"/>
      <c r="G8063" s="355">
        <v>8691.25</v>
      </c>
    </row>
    <row r="8064" spans="1:7" hidden="1" x14ac:dyDescent="0.3">
      <c r="A8064" s="356">
        <v>118301</v>
      </c>
      <c r="B8064" s="356">
        <v>886</v>
      </c>
      <c r="C8064" s="356" t="s">
        <v>307</v>
      </c>
      <c r="D8064" s="356">
        <v>8862175</v>
      </c>
      <c r="E8064" s="356" t="s">
        <v>4935</v>
      </c>
      <c r="F8064" s="356"/>
      <c r="G8064" s="355">
        <v>7825</v>
      </c>
    </row>
    <row r="8065" spans="1:7" hidden="1" x14ac:dyDescent="0.3">
      <c r="A8065" s="356">
        <v>118302</v>
      </c>
      <c r="B8065" s="356">
        <v>886</v>
      </c>
      <c r="C8065" s="356" t="s">
        <v>307</v>
      </c>
      <c r="D8065" s="356">
        <v>8862176</v>
      </c>
      <c r="E8065" s="356" t="s">
        <v>4934</v>
      </c>
      <c r="F8065" s="356"/>
      <c r="G8065" s="355">
        <v>7465</v>
      </c>
    </row>
    <row r="8066" spans="1:7" hidden="1" x14ac:dyDescent="0.3">
      <c r="A8066" s="356">
        <v>118306</v>
      </c>
      <c r="B8066" s="356">
        <v>886</v>
      </c>
      <c r="C8066" s="356" t="s">
        <v>307</v>
      </c>
      <c r="D8066" s="356">
        <v>8862183</v>
      </c>
      <c r="E8066" s="356" t="s">
        <v>4933</v>
      </c>
      <c r="F8066" s="356"/>
      <c r="G8066" s="355">
        <v>7150</v>
      </c>
    </row>
    <row r="8067" spans="1:7" hidden="1" x14ac:dyDescent="0.3">
      <c r="A8067" s="356">
        <v>118307</v>
      </c>
      <c r="B8067" s="356">
        <v>886</v>
      </c>
      <c r="C8067" s="356" t="s">
        <v>307</v>
      </c>
      <c r="D8067" s="356">
        <v>8862185</v>
      </c>
      <c r="E8067" s="356" t="s">
        <v>4932</v>
      </c>
      <c r="F8067" s="356"/>
      <c r="G8067" s="355">
        <v>6306.25</v>
      </c>
    </row>
    <row r="8068" spans="1:7" hidden="1" x14ac:dyDescent="0.3">
      <c r="A8068" s="356">
        <v>118308</v>
      </c>
      <c r="B8068" s="356">
        <v>886</v>
      </c>
      <c r="C8068" s="356" t="s">
        <v>307</v>
      </c>
      <c r="D8068" s="356">
        <v>8862187</v>
      </c>
      <c r="E8068" s="356" t="s">
        <v>4931</v>
      </c>
      <c r="F8068" s="356"/>
      <c r="G8068" s="355">
        <v>6385</v>
      </c>
    </row>
    <row r="8069" spans="1:7" hidden="1" x14ac:dyDescent="0.3">
      <c r="A8069" s="356">
        <v>118309</v>
      </c>
      <c r="B8069" s="356">
        <v>886</v>
      </c>
      <c r="C8069" s="356" t="s">
        <v>307</v>
      </c>
      <c r="D8069" s="356">
        <v>8862188</v>
      </c>
      <c r="E8069" s="356" t="s">
        <v>4930</v>
      </c>
      <c r="F8069" s="356"/>
      <c r="G8069" s="355">
        <v>5012.5</v>
      </c>
    </row>
    <row r="8070" spans="1:7" hidden="1" x14ac:dyDescent="0.3">
      <c r="A8070" s="356">
        <v>118310</v>
      </c>
      <c r="B8070" s="356">
        <v>886</v>
      </c>
      <c r="C8070" s="356" t="s">
        <v>307</v>
      </c>
      <c r="D8070" s="356">
        <v>8862189</v>
      </c>
      <c r="E8070" s="356" t="s">
        <v>4929</v>
      </c>
      <c r="F8070" s="356"/>
      <c r="G8070" s="355">
        <v>6362.5</v>
      </c>
    </row>
    <row r="8071" spans="1:7" hidden="1" x14ac:dyDescent="0.3">
      <c r="A8071" s="356">
        <v>118311</v>
      </c>
      <c r="B8071" s="356">
        <v>886</v>
      </c>
      <c r="C8071" s="356" t="s">
        <v>307</v>
      </c>
      <c r="D8071" s="356">
        <v>8862190</v>
      </c>
      <c r="E8071" s="356" t="s">
        <v>4928</v>
      </c>
      <c r="F8071" s="356"/>
      <c r="G8071" s="355">
        <v>4641.25</v>
      </c>
    </row>
    <row r="8072" spans="1:7" hidden="1" x14ac:dyDescent="0.3">
      <c r="A8072" s="356">
        <v>118313</v>
      </c>
      <c r="B8072" s="356">
        <v>886</v>
      </c>
      <c r="C8072" s="356" t="s">
        <v>307</v>
      </c>
      <c r="D8072" s="356">
        <v>8862192</v>
      </c>
      <c r="E8072" s="356" t="s">
        <v>4927</v>
      </c>
      <c r="F8072" s="356"/>
      <c r="G8072" s="355">
        <v>8353.75</v>
      </c>
    </row>
    <row r="8073" spans="1:7" hidden="1" x14ac:dyDescent="0.3">
      <c r="A8073" s="356">
        <v>118314</v>
      </c>
      <c r="B8073" s="356">
        <v>886</v>
      </c>
      <c r="C8073" s="356" t="s">
        <v>307</v>
      </c>
      <c r="D8073" s="356">
        <v>8862193</v>
      </c>
      <c r="E8073" s="356" t="s">
        <v>4926</v>
      </c>
      <c r="F8073" s="356"/>
      <c r="G8073" s="355">
        <v>6148.75</v>
      </c>
    </row>
    <row r="8074" spans="1:7" hidden="1" x14ac:dyDescent="0.3">
      <c r="A8074" s="356">
        <v>118317</v>
      </c>
      <c r="B8074" s="356">
        <v>887</v>
      </c>
      <c r="C8074" s="356" t="s">
        <v>782</v>
      </c>
      <c r="D8074" s="356">
        <v>8872198</v>
      </c>
      <c r="E8074" s="356" t="s">
        <v>4925</v>
      </c>
      <c r="F8074" s="356"/>
      <c r="G8074" s="355">
        <v>6180.25</v>
      </c>
    </row>
    <row r="8075" spans="1:7" hidden="1" x14ac:dyDescent="0.3">
      <c r="A8075" s="356">
        <v>118318</v>
      </c>
      <c r="B8075" s="356">
        <v>887</v>
      </c>
      <c r="C8075" s="356" t="s">
        <v>782</v>
      </c>
      <c r="D8075" s="356">
        <v>8872199</v>
      </c>
      <c r="E8075" s="356" t="s">
        <v>4924</v>
      </c>
      <c r="F8075" s="356"/>
      <c r="G8075" s="355">
        <v>7982.5</v>
      </c>
    </row>
    <row r="8076" spans="1:7" hidden="1" x14ac:dyDescent="0.3">
      <c r="A8076" s="356">
        <v>118319</v>
      </c>
      <c r="B8076" s="356">
        <v>887</v>
      </c>
      <c r="C8076" s="356" t="s">
        <v>782</v>
      </c>
      <c r="D8076" s="356">
        <v>8872201</v>
      </c>
      <c r="E8076" s="356" t="s">
        <v>4923</v>
      </c>
      <c r="F8076" s="356"/>
      <c r="G8076" s="355">
        <v>7024</v>
      </c>
    </row>
    <row r="8077" spans="1:7" hidden="1" x14ac:dyDescent="0.3">
      <c r="A8077" s="356">
        <v>118320</v>
      </c>
      <c r="B8077" s="356">
        <v>887</v>
      </c>
      <c r="C8077" s="356" t="s">
        <v>782</v>
      </c>
      <c r="D8077" s="356">
        <v>8872202</v>
      </c>
      <c r="E8077" s="356" t="s">
        <v>4922</v>
      </c>
      <c r="F8077" s="356"/>
      <c r="G8077" s="355">
        <v>7813.75</v>
      </c>
    </row>
    <row r="8078" spans="1:7" hidden="1" x14ac:dyDescent="0.3">
      <c r="A8078" s="356">
        <v>118329</v>
      </c>
      <c r="B8078" s="356">
        <v>887</v>
      </c>
      <c r="C8078" s="356" t="s">
        <v>782</v>
      </c>
      <c r="D8078" s="356">
        <v>8872215</v>
      </c>
      <c r="E8078" s="356" t="s">
        <v>4921</v>
      </c>
      <c r="F8078" s="356"/>
      <c r="G8078" s="355">
        <v>7026.25</v>
      </c>
    </row>
    <row r="8079" spans="1:7" hidden="1" x14ac:dyDescent="0.3">
      <c r="A8079" s="356">
        <v>118330</v>
      </c>
      <c r="B8079" s="356">
        <v>887</v>
      </c>
      <c r="C8079" s="356" t="s">
        <v>782</v>
      </c>
      <c r="D8079" s="356">
        <v>8872216</v>
      </c>
      <c r="E8079" s="356" t="s">
        <v>4920</v>
      </c>
      <c r="F8079" s="356"/>
      <c r="G8079" s="355">
        <v>6695.5</v>
      </c>
    </row>
    <row r="8080" spans="1:7" hidden="1" x14ac:dyDescent="0.3">
      <c r="A8080" s="356">
        <v>118336</v>
      </c>
      <c r="B8080" s="356">
        <v>886</v>
      </c>
      <c r="C8080" s="356" t="s">
        <v>307</v>
      </c>
      <c r="D8080" s="356">
        <v>8862226</v>
      </c>
      <c r="E8080" s="356" t="s">
        <v>4919</v>
      </c>
      <c r="F8080" s="356"/>
      <c r="G8080" s="355">
        <v>4990</v>
      </c>
    </row>
    <row r="8081" spans="1:7" hidden="1" x14ac:dyDescent="0.3">
      <c r="A8081" s="356">
        <v>118337</v>
      </c>
      <c r="B8081" s="356">
        <v>886</v>
      </c>
      <c r="C8081" s="356" t="s">
        <v>307</v>
      </c>
      <c r="D8081" s="356">
        <v>8862227</v>
      </c>
      <c r="E8081" s="356" t="s">
        <v>4918</v>
      </c>
      <c r="F8081" s="356"/>
      <c r="G8081" s="355">
        <v>6362.5</v>
      </c>
    </row>
    <row r="8082" spans="1:7" hidden="1" x14ac:dyDescent="0.3">
      <c r="A8082" s="356">
        <v>118338</v>
      </c>
      <c r="B8082" s="356">
        <v>886</v>
      </c>
      <c r="C8082" s="356" t="s">
        <v>307</v>
      </c>
      <c r="D8082" s="356">
        <v>8862228</v>
      </c>
      <c r="E8082" s="356" t="s">
        <v>4917</v>
      </c>
      <c r="F8082" s="356"/>
      <c r="G8082" s="355">
        <v>8646.25</v>
      </c>
    </row>
    <row r="8083" spans="1:7" hidden="1" x14ac:dyDescent="0.3">
      <c r="A8083" s="356">
        <v>118341</v>
      </c>
      <c r="B8083" s="356">
        <v>886</v>
      </c>
      <c r="C8083" s="356" t="s">
        <v>307</v>
      </c>
      <c r="D8083" s="356">
        <v>8862231</v>
      </c>
      <c r="E8083" s="356" t="s">
        <v>4916</v>
      </c>
      <c r="F8083" s="356"/>
      <c r="G8083" s="355">
        <v>5743.75</v>
      </c>
    </row>
    <row r="8084" spans="1:7" hidden="1" x14ac:dyDescent="0.3">
      <c r="A8084" s="356">
        <v>118346</v>
      </c>
      <c r="B8084" s="356">
        <v>886</v>
      </c>
      <c r="C8084" s="356" t="s">
        <v>307</v>
      </c>
      <c r="D8084" s="356">
        <v>8862239</v>
      </c>
      <c r="E8084" s="356" t="s">
        <v>4915</v>
      </c>
      <c r="F8084" s="356"/>
      <c r="G8084" s="355">
        <v>5181.25</v>
      </c>
    </row>
    <row r="8085" spans="1:7" hidden="1" x14ac:dyDescent="0.3">
      <c r="A8085" s="356">
        <v>118348</v>
      </c>
      <c r="B8085" s="356">
        <v>886</v>
      </c>
      <c r="C8085" s="356" t="s">
        <v>307</v>
      </c>
      <c r="D8085" s="356">
        <v>8862245</v>
      </c>
      <c r="E8085" s="356" t="s">
        <v>4914</v>
      </c>
      <c r="F8085" s="356"/>
      <c r="G8085" s="355">
        <v>8225.5</v>
      </c>
    </row>
    <row r="8086" spans="1:7" hidden="1" x14ac:dyDescent="0.3">
      <c r="A8086" s="356">
        <v>118354</v>
      </c>
      <c r="B8086" s="356">
        <v>886</v>
      </c>
      <c r="C8086" s="356" t="s">
        <v>307</v>
      </c>
      <c r="D8086" s="356">
        <v>8862254</v>
      </c>
      <c r="E8086" s="356" t="s">
        <v>4913</v>
      </c>
      <c r="F8086" s="356"/>
      <c r="G8086" s="355">
        <v>6351.25</v>
      </c>
    </row>
    <row r="8087" spans="1:7" hidden="1" x14ac:dyDescent="0.3">
      <c r="A8087" s="356">
        <v>118356</v>
      </c>
      <c r="B8087" s="356">
        <v>886</v>
      </c>
      <c r="C8087" s="356" t="s">
        <v>307</v>
      </c>
      <c r="D8087" s="356">
        <v>8862258</v>
      </c>
      <c r="E8087" s="356" t="s">
        <v>4912</v>
      </c>
      <c r="F8087" s="356"/>
      <c r="G8087" s="355">
        <v>8848.75</v>
      </c>
    </row>
    <row r="8088" spans="1:7" hidden="1" x14ac:dyDescent="0.3">
      <c r="A8088" s="356">
        <v>118357</v>
      </c>
      <c r="B8088" s="356">
        <v>886</v>
      </c>
      <c r="C8088" s="356" t="s">
        <v>307</v>
      </c>
      <c r="D8088" s="356">
        <v>8862259</v>
      </c>
      <c r="E8088" s="356" t="s">
        <v>4911</v>
      </c>
      <c r="F8088" s="356"/>
      <c r="G8088" s="355">
        <v>7948.75</v>
      </c>
    </row>
    <row r="8089" spans="1:7" hidden="1" x14ac:dyDescent="0.3">
      <c r="A8089" s="356">
        <v>118359</v>
      </c>
      <c r="B8089" s="356">
        <v>886</v>
      </c>
      <c r="C8089" s="356" t="s">
        <v>307</v>
      </c>
      <c r="D8089" s="356">
        <v>8862263</v>
      </c>
      <c r="E8089" s="356" t="s">
        <v>4910</v>
      </c>
      <c r="F8089" s="356"/>
      <c r="G8089" s="355">
        <v>8167</v>
      </c>
    </row>
    <row r="8090" spans="1:7" hidden="1" x14ac:dyDescent="0.3">
      <c r="A8090" s="356">
        <v>118361</v>
      </c>
      <c r="B8090" s="356">
        <v>886</v>
      </c>
      <c r="C8090" s="356" t="s">
        <v>307</v>
      </c>
      <c r="D8090" s="356">
        <v>8862265</v>
      </c>
      <c r="E8090" s="356" t="s">
        <v>4909</v>
      </c>
      <c r="F8090" s="356"/>
      <c r="G8090" s="355">
        <v>4956.25</v>
      </c>
    </row>
    <row r="8091" spans="1:7" hidden="1" x14ac:dyDescent="0.3">
      <c r="A8091" s="356">
        <v>118363</v>
      </c>
      <c r="B8091" s="356">
        <v>886</v>
      </c>
      <c r="C8091" s="356" t="s">
        <v>307</v>
      </c>
      <c r="D8091" s="356">
        <v>8862268</v>
      </c>
      <c r="E8091" s="356" t="s">
        <v>4908</v>
      </c>
      <c r="F8091" s="356"/>
      <c r="G8091" s="355">
        <v>5991.25</v>
      </c>
    </row>
    <row r="8092" spans="1:7" hidden="1" x14ac:dyDescent="0.3">
      <c r="A8092" s="356">
        <v>118364</v>
      </c>
      <c r="B8092" s="356">
        <v>886</v>
      </c>
      <c r="C8092" s="356" t="s">
        <v>307</v>
      </c>
      <c r="D8092" s="356">
        <v>8862269</v>
      </c>
      <c r="E8092" s="356" t="s">
        <v>4907</v>
      </c>
      <c r="F8092" s="356"/>
      <c r="G8092" s="355">
        <v>7138.75</v>
      </c>
    </row>
    <row r="8093" spans="1:7" hidden="1" x14ac:dyDescent="0.3">
      <c r="A8093" s="356">
        <v>118365</v>
      </c>
      <c r="B8093" s="356">
        <v>886</v>
      </c>
      <c r="C8093" s="356" t="s">
        <v>307</v>
      </c>
      <c r="D8093" s="356">
        <v>8862270</v>
      </c>
      <c r="E8093" s="356" t="s">
        <v>4906</v>
      </c>
      <c r="F8093" s="356"/>
      <c r="G8093" s="355">
        <v>6160</v>
      </c>
    </row>
    <row r="8094" spans="1:7" hidden="1" x14ac:dyDescent="0.3">
      <c r="A8094" s="356">
        <v>118367</v>
      </c>
      <c r="B8094" s="356">
        <v>886</v>
      </c>
      <c r="C8094" s="356" t="s">
        <v>307</v>
      </c>
      <c r="D8094" s="356">
        <v>8862272</v>
      </c>
      <c r="E8094" s="356" t="s">
        <v>4905</v>
      </c>
      <c r="F8094" s="356"/>
      <c r="G8094" s="355">
        <v>8983.75</v>
      </c>
    </row>
    <row r="8095" spans="1:7" hidden="1" x14ac:dyDescent="0.3">
      <c r="A8095" s="356">
        <v>118369</v>
      </c>
      <c r="B8095" s="356">
        <v>886</v>
      </c>
      <c r="C8095" s="356" t="s">
        <v>307</v>
      </c>
      <c r="D8095" s="356">
        <v>8862275</v>
      </c>
      <c r="E8095" s="356" t="s">
        <v>4904</v>
      </c>
      <c r="F8095" s="356"/>
      <c r="G8095" s="355">
        <v>6351.25</v>
      </c>
    </row>
    <row r="8096" spans="1:7" hidden="1" x14ac:dyDescent="0.3">
      <c r="A8096" s="356">
        <v>118370</v>
      </c>
      <c r="B8096" s="356">
        <v>886</v>
      </c>
      <c r="C8096" s="356" t="s">
        <v>307</v>
      </c>
      <c r="D8096" s="356">
        <v>8862276</v>
      </c>
      <c r="E8096" s="356" t="s">
        <v>4903</v>
      </c>
      <c r="F8096" s="356"/>
      <c r="G8096" s="355">
        <v>8185</v>
      </c>
    </row>
    <row r="8097" spans="1:7" hidden="1" x14ac:dyDescent="0.3">
      <c r="A8097" s="356">
        <v>118371</v>
      </c>
      <c r="B8097" s="356">
        <v>886</v>
      </c>
      <c r="C8097" s="356" t="s">
        <v>307</v>
      </c>
      <c r="D8097" s="356">
        <v>8865226</v>
      </c>
      <c r="E8097" s="356" t="s">
        <v>4902</v>
      </c>
      <c r="F8097" s="356"/>
      <c r="G8097" s="355">
        <v>9388.75</v>
      </c>
    </row>
    <row r="8098" spans="1:7" hidden="1" x14ac:dyDescent="0.3">
      <c r="A8098" s="356">
        <v>118372</v>
      </c>
      <c r="B8098" s="356">
        <v>886</v>
      </c>
      <c r="C8098" s="356" t="s">
        <v>307</v>
      </c>
      <c r="D8098" s="356">
        <v>8862278</v>
      </c>
      <c r="E8098" s="356" t="s">
        <v>4901</v>
      </c>
      <c r="F8098" s="356"/>
      <c r="G8098" s="355">
        <v>5473.75</v>
      </c>
    </row>
    <row r="8099" spans="1:7" hidden="1" x14ac:dyDescent="0.3">
      <c r="A8099" s="356">
        <v>118373</v>
      </c>
      <c r="B8099" s="356">
        <v>886</v>
      </c>
      <c r="C8099" s="356" t="s">
        <v>307</v>
      </c>
      <c r="D8099" s="356">
        <v>8862279</v>
      </c>
      <c r="E8099" s="356" t="s">
        <v>4900</v>
      </c>
      <c r="F8099" s="356"/>
      <c r="G8099" s="355">
        <v>5102.5</v>
      </c>
    </row>
    <row r="8100" spans="1:7" hidden="1" x14ac:dyDescent="0.3">
      <c r="A8100" s="356">
        <v>118374</v>
      </c>
      <c r="B8100" s="356">
        <v>886</v>
      </c>
      <c r="C8100" s="356" t="s">
        <v>307</v>
      </c>
      <c r="D8100" s="356">
        <v>8862280</v>
      </c>
      <c r="E8100" s="356" t="s">
        <v>4899</v>
      </c>
      <c r="F8100" s="356"/>
      <c r="G8100" s="355">
        <v>6385</v>
      </c>
    </row>
    <row r="8101" spans="1:7" hidden="1" x14ac:dyDescent="0.3">
      <c r="A8101" s="356">
        <v>118375</v>
      </c>
      <c r="B8101" s="356">
        <v>886</v>
      </c>
      <c r="C8101" s="356" t="s">
        <v>307</v>
      </c>
      <c r="D8101" s="356">
        <v>8862282</v>
      </c>
      <c r="E8101" s="356" t="s">
        <v>4898</v>
      </c>
      <c r="F8101" s="356"/>
      <c r="G8101" s="355">
        <v>9400</v>
      </c>
    </row>
    <row r="8102" spans="1:7" hidden="1" x14ac:dyDescent="0.3">
      <c r="A8102" s="356">
        <v>118377</v>
      </c>
      <c r="B8102" s="356">
        <v>886</v>
      </c>
      <c r="C8102" s="356" t="s">
        <v>307</v>
      </c>
      <c r="D8102" s="356">
        <v>8862285</v>
      </c>
      <c r="E8102" s="356" t="s">
        <v>4897</v>
      </c>
      <c r="F8102" s="356"/>
      <c r="G8102" s="355">
        <v>6148.75</v>
      </c>
    </row>
    <row r="8103" spans="1:7" hidden="1" x14ac:dyDescent="0.3">
      <c r="A8103" s="356">
        <v>118381</v>
      </c>
      <c r="B8103" s="356">
        <v>886</v>
      </c>
      <c r="C8103" s="356" t="s">
        <v>307</v>
      </c>
      <c r="D8103" s="356">
        <v>8862289</v>
      </c>
      <c r="E8103" s="356" t="s">
        <v>4896</v>
      </c>
      <c r="F8103" s="356"/>
      <c r="G8103" s="355">
        <v>5462.5</v>
      </c>
    </row>
    <row r="8104" spans="1:7" hidden="1" x14ac:dyDescent="0.3">
      <c r="A8104" s="356">
        <v>118384</v>
      </c>
      <c r="B8104" s="356">
        <v>886</v>
      </c>
      <c r="C8104" s="356" t="s">
        <v>307</v>
      </c>
      <c r="D8104" s="356">
        <v>8862296</v>
      </c>
      <c r="E8104" s="356" t="s">
        <v>4895</v>
      </c>
      <c r="F8104" s="356"/>
      <c r="G8104" s="355">
        <v>6272.5</v>
      </c>
    </row>
    <row r="8105" spans="1:7" hidden="1" x14ac:dyDescent="0.3">
      <c r="A8105" s="356">
        <v>118385</v>
      </c>
      <c r="B8105" s="356">
        <v>886</v>
      </c>
      <c r="C8105" s="356" t="s">
        <v>307</v>
      </c>
      <c r="D8105" s="356">
        <v>8862298</v>
      </c>
      <c r="E8105" s="356" t="s">
        <v>4894</v>
      </c>
      <c r="F8105" s="356"/>
      <c r="G8105" s="355">
        <v>8308.75</v>
      </c>
    </row>
    <row r="8106" spans="1:7" hidden="1" x14ac:dyDescent="0.3">
      <c r="A8106" s="356">
        <v>118387</v>
      </c>
      <c r="B8106" s="356">
        <v>886</v>
      </c>
      <c r="C8106" s="356" t="s">
        <v>307</v>
      </c>
      <c r="D8106" s="356">
        <v>8862300</v>
      </c>
      <c r="E8106" s="356" t="s">
        <v>4893</v>
      </c>
      <c r="F8106" s="356"/>
      <c r="G8106" s="355">
        <v>5102.5</v>
      </c>
    </row>
    <row r="8107" spans="1:7" hidden="1" x14ac:dyDescent="0.3">
      <c r="A8107" s="356">
        <v>118393</v>
      </c>
      <c r="B8107" s="356">
        <v>886</v>
      </c>
      <c r="C8107" s="356" t="s">
        <v>307</v>
      </c>
      <c r="D8107" s="356">
        <v>8862312</v>
      </c>
      <c r="E8107" s="356" t="s">
        <v>4892</v>
      </c>
      <c r="F8107" s="356"/>
      <c r="G8107" s="355">
        <v>8770</v>
      </c>
    </row>
    <row r="8108" spans="1:7" hidden="1" x14ac:dyDescent="0.3">
      <c r="A8108" s="356">
        <v>118398</v>
      </c>
      <c r="B8108" s="356">
        <v>886</v>
      </c>
      <c r="C8108" s="356" t="s">
        <v>307</v>
      </c>
      <c r="D8108" s="356">
        <v>8862318</v>
      </c>
      <c r="E8108" s="356" t="s">
        <v>4891</v>
      </c>
      <c r="F8108" s="356"/>
      <c r="G8108" s="355">
        <v>4945</v>
      </c>
    </row>
    <row r="8109" spans="1:7" hidden="1" x14ac:dyDescent="0.3">
      <c r="A8109" s="356">
        <v>118399</v>
      </c>
      <c r="B8109" s="356">
        <v>886</v>
      </c>
      <c r="C8109" s="356" t="s">
        <v>307</v>
      </c>
      <c r="D8109" s="356">
        <v>8862320</v>
      </c>
      <c r="E8109" s="356" t="s">
        <v>4890</v>
      </c>
      <c r="F8109" s="356"/>
      <c r="G8109" s="355">
        <v>5260</v>
      </c>
    </row>
    <row r="8110" spans="1:7" hidden="1" x14ac:dyDescent="0.3">
      <c r="A8110" s="356">
        <v>118400</v>
      </c>
      <c r="B8110" s="356">
        <v>886</v>
      </c>
      <c r="C8110" s="356" t="s">
        <v>307</v>
      </c>
      <c r="D8110" s="356">
        <v>8862321</v>
      </c>
      <c r="E8110" s="356" t="s">
        <v>4889</v>
      </c>
      <c r="F8110" s="356"/>
      <c r="G8110" s="355">
        <v>4945</v>
      </c>
    </row>
    <row r="8111" spans="1:7" hidden="1" x14ac:dyDescent="0.3">
      <c r="A8111" s="356">
        <v>118401</v>
      </c>
      <c r="B8111" s="356">
        <v>886</v>
      </c>
      <c r="C8111" s="356" t="s">
        <v>307</v>
      </c>
      <c r="D8111" s="356">
        <v>8862322</v>
      </c>
      <c r="E8111" s="356" t="s">
        <v>4888</v>
      </c>
      <c r="F8111" s="356"/>
      <c r="G8111" s="355">
        <v>5440</v>
      </c>
    </row>
    <row r="8112" spans="1:7" hidden="1" x14ac:dyDescent="0.3">
      <c r="A8112" s="356">
        <v>118403</v>
      </c>
      <c r="B8112" s="356">
        <v>886</v>
      </c>
      <c r="C8112" s="356" t="s">
        <v>307</v>
      </c>
      <c r="D8112" s="356">
        <v>8862326</v>
      </c>
      <c r="E8112" s="356" t="s">
        <v>4887</v>
      </c>
      <c r="F8112" s="356"/>
      <c r="G8112" s="355">
        <v>6351.25</v>
      </c>
    </row>
    <row r="8113" spans="1:7" hidden="1" x14ac:dyDescent="0.3">
      <c r="A8113" s="356">
        <v>118404</v>
      </c>
      <c r="B8113" s="356">
        <v>886</v>
      </c>
      <c r="C8113" s="356" t="s">
        <v>307</v>
      </c>
      <c r="D8113" s="356">
        <v>8862327</v>
      </c>
      <c r="E8113" s="356" t="s">
        <v>4886</v>
      </c>
      <c r="F8113" s="356"/>
      <c r="G8113" s="355">
        <v>4731.25</v>
      </c>
    </row>
    <row r="8114" spans="1:7" hidden="1" x14ac:dyDescent="0.3">
      <c r="A8114" s="356">
        <v>118405</v>
      </c>
      <c r="B8114" s="356">
        <v>886</v>
      </c>
      <c r="C8114" s="356" t="s">
        <v>307</v>
      </c>
      <c r="D8114" s="356">
        <v>8862328</v>
      </c>
      <c r="E8114" s="356" t="s">
        <v>4885</v>
      </c>
      <c r="F8114" s="356"/>
      <c r="G8114" s="355">
        <v>7026.25</v>
      </c>
    </row>
    <row r="8115" spans="1:7" hidden="1" x14ac:dyDescent="0.3">
      <c r="A8115" s="356">
        <v>118406</v>
      </c>
      <c r="B8115" s="356">
        <v>886</v>
      </c>
      <c r="C8115" s="356" t="s">
        <v>307</v>
      </c>
      <c r="D8115" s="356">
        <v>8862329</v>
      </c>
      <c r="E8115" s="356" t="s">
        <v>4884</v>
      </c>
      <c r="F8115" s="356"/>
      <c r="G8115" s="355">
        <v>7199.5</v>
      </c>
    </row>
    <row r="8116" spans="1:7" hidden="1" x14ac:dyDescent="0.3">
      <c r="A8116" s="356">
        <v>118411</v>
      </c>
      <c r="B8116" s="356">
        <v>886</v>
      </c>
      <c r="C8116" s="356" t="s">
        <v>307</v>
      </c>
      <c r="D8116" s="356">
        <v>8862337</v>
      </c>
      <c r="E8116" s="356" t="s">
        <v>4883</v>
      </c>
      <c r="F8116" s="356"/>
      <c r="G8116" s="355">
        <v>7015</v>
      </c>
    </row>
    <row r="8117" spans="1:7" hidden="1" x14ac:dyDescent="0.3">
      <c r="A8117" s="356">
        <v>118414</v>
      </c>
      <c r="B8117" s="356">
        <v>886</v>
      </c>
      <c r="C8117" s="356" t="s">
        <v>307</v>
      </c>
      <c r="D8117" s="356">
        <v>8862340</v>
      </c>
      <c r="E8117" s="356" t="s">
        <v>4882</v>
      </c>
      <c r="F8117" s="356"/>
      <c r="G8117" s="355">
        <v>5923.75</v>
      </c>
    </row>
    <row r="8118" spans="1:7" hidden="1" x14ac:dyDescent="0.3">
      <c r="A8118" s="356">
        <v>118416</v>
      </c>
      <c r="B8118" s="356">
        <v>886</v>
      </c>
      <c r="C8118" s="356" t="s">
        <v>307</v>
      </c>
      <c r="D8118" s="356">
        <v>8862345</v>
      </c>
      <c r="E8118" s="356" t="s">
        <v>4881</v>
      </c>
      <c r="F8118" s="356"/>
      <c r="G8118" s="355">
        <v>5991.25</v>
      </c>
    </row>
    <row r="8119" spans="1:7" hidden="1" x14ac:dyDescent="0.3">
      <c r="A8119" s="356">
        <v>118423</v>
      </c>
      <c r="B8119" s="356">
        <v>887</v>
      </c>
      <c r="C8119" s="356" t="s">
        <v>782</v>
      </c>
      <c r="D8119" s="356">
        <v>8872403</v>
      </c>
      <c r="E8119" s="356" t="s">
        <v>4880</v>
      </c>
      <c r="F8119" s="356"/>
      <c r="G8119" s="355">
        <v>8027.5</v>
      </c>
    </row>
    <row r="8120" spans="1:7" hidden="1" x14ac:dyDescent="0.3">
      <c r="A8120" s="356">
        <v>118436</v>
      </c>
      <c r="B8120" s="356">
        <v>886</v>
      </c>
      <c r="C8120" s="356" t="s">
        <v>307</v>
      </c>
      <c r="D8120" s="356">
        <v>8862431</v>
      </c>
      <c r="E8120" s="356" t="s">
        <v>4879</v>
      </c>
      <c r="F8120" s="356"/>
      <c r="G8120" s="355">
        <v>9366.25</v>
      </c>
    </row>
    <row r="8121" spans="1:7" hidden="1" x14ac:dyDescent="0.3">
      <c r="A8121" s="356">
        <v>118437</v>
      </c>
      <c r="B8121" s="356">
        <v>887</v>
      </c>
      <c r="C8121" s="356" t="s">
        <v>782</v>
      </c>
      <c r="D8121" s="356">
        <v>8872433</v>
      </c>
      <c r="E8121" s="356" t="s">
        <v>1654</v>
      </c>
      <c r="F8121" s="356"/>
      <c r="G8121" s="355">
        <v>8635.4500000000007</v>
      </c>
    </row>
    <row r="8122" spans="1:7" hidden="1" x14ac:dyDescent="0.3">
      <c r="A8122" s="356">
        <v>118438</v>
      </c>
      <c r="B8122" s="356">
        <v>886</v>
      </c>
      <c r="C8122" s="356" t="s">
        <v>307</v>
      </c>
      <c r="D8122" s="356">
        <v>8862434</v>
      </c>
      <c r="E8122" s="356" t="s">
        <v>4878</v>
      </c>
      <c r="F8122" s="356"/>
      <c r="G8122" s="355">
        <v>9400</v>
      </c>
    </row>
    <row r="8123" spans="1:7" hidden="1" x14ac:dyDescent="0.3">
      <c r="A8123" s="356">
        <v>118442</v>
      </c>
      <c r="B8123" s="356">
        <v>887</v>
      </c>
      <c r="C8123" s="356" t="s">
        <v>782</v>
      </c>
      <c r="D8123" s="356">
        <v>8872439</v>
      </c>
      <c r="E8123" s="356" t="s">
        <v>4877</v>
      </c>
      <c r="F8123" s="356"/>
      <c r="G8123" s="355">
        <v>6025</v>
      </c>
    </row>
    <row r="8124" spans="1:7" hidden="1" x14ac:dyDescent="0.3">
      <c r="A8124" s="356">
        <v>118449</v>
      </c>
      <c r="B8124" s="356">
        <v>886</v>
      </c>
      <c r="C8124" s="356" t="s">
        <v>307</v>
      </c>
      <c r="D8124" s="356">
        <v>8862454</v>
      </c>
      <c r="E8124" s="356" t="s">
        <v>4876</v>
      </c>
      <c r="F8124" s="356"/>
      <c r="G8124" s="355">
        <v>5260</v>
      </c>
    </row>
    <row r="8125" spans="1:7" hidden="1" x14ac:dyDescent="0.3">
      <c r="A8125" s="356">
        <v>118453</v>
      </c>
      <c r="B8125" s="356">
        <v>886</v>
      </c>
      <c r="C8125" s="356" t="s">
        <v>307</v>
      </c>
      <c r="D8125" s="356">
        <v>8862459</v>
      </c>
      <c r="E8125" s="356" t="s">
        <v>4875</v>
      </c>
      <c r="F8125" s="356"/>
      <c r="G8125" s="355">
        <v>7037.5</v>
      </c>
    </row>
    <row r="8126" spans="1:7" hidden="1" x14ac:dyDescent="0.3">
      <c r="A8126" s="356">
        <v>118456</v>
      </c>
      <c r="B8126" s="356">
        <v>886</v>
      </c>
      <c r="C8126" s="356" t="s">
        <v>307</v>
      </c>
      <c r="D8126" s="356">
        <v>8862465</v>
      </c>
      <c r="E8126" s="356" t="s">
        <v>4874</v>
      </c>
      <c r="F8126" s="356"/>
      <c r="G8126" s="355">
        <v>9253.75</v>
      </c>
    </row>
    <row r="8127" spans="1:7" hidden="1" x14ac:dyDescent="0.3">
      <c r="A8127" s="356">
        <v>118459</v>
      </c>
      <c r="B8127" s="356">
        <v>886</v>
      </c>
      <c r="C8127" s="356" t="s">
        <v>307</v>
      </c>
      <c r="D8127" s="356">
        <v>8862471</v>
      </c>
      <c r="E8127" s="356" t="s">
        <v>4873</v>
      </c>
      <c r="F8127" s="356"/>
      <c r="G8127" s="355">
        <v>9505.75</v>
      </c>
    </row>
    <row r="8128" spans="1:7" hidden="1" x14ac:dyDescent="0.3">
      <c r="A8128" s="356">
        <v>118461</v>
      </c>
      <c r="B8128" s="356">
        <v>886</v>
      </c>
      <c r="C8128" s="356" t="s">
        <v>307</v>
      </c>
      <c r="D8128" s="356">
        <v>8862474</v>
      </c>
      <c r="E8128" s="356" t="s">
        <v>4872</v>
      </c>
      <c r="F8128" s="356"/>
      <c r="G8128" s="355">
        <v>6970</v>
      </c>
    </row>
    <row r="8129" spans="1:7" hidden="1" x14ac:dyDescent="0.3">
      <c r="A8129" s="356">
        <v>118465</v>
      </c>
      <c r="B8129" s="356">
        <v>886</v>
      </c>
      <c r="C8129" s="356" t="s">
        <v>307</v>
      </c>
      <c r="D8129" s="356">
        <v>8862482</v>
      </c>
      <c r="E8129" s="356" t="s">
        <v>4871</v>
      </c>
      <c r="F8129" s="356"/>
      <c r="G8129" s="355">
        <v>8353.75</v>
      </c>
    </row>
    <row r="8130" spans="1:7" hidden="1" x14ac:dyDescent="0.3">
      <c r="A8130" s="356">
        <v>118468</v>
      </c>
      <c r="B8130" s="356">
        <v>886</v>
      </c>
      <c r="C8130" s="356" t="s">
        <v>307</v>
      </c>
      <c r="D8130" s="356">
        <v>8862490</v>
      </c>
      <c r="E8130" s="356" t="s">
        <v>4870</v>
      </c>
      <c r="F8130" s="356"/>
      <c r="G8130" s="355">
        <v>7289.95</v>
      </c>
    </row>
    <row r="8131" spans="1:7" hidden="1" x14ac:dyDescent="0.3">
      <c r="A8131" s="356">
        <v>118471</v>
      </c>
      <c r="B8131" s="356">
        <v>887</v>
      </c>
      <c r="C8131" s="356" t="s">
        <v>782</v>
      </c>
      <c r="D8131" s="356">
        <v>8872493</v>
      </c>
      <c r="E8131" s="356" t="s">
        <v>4869</v>
      </c>
      <c r="F8131" s="356"/>
      <c r="G8131" s="355">
        <v>8128.75</v>
      </c>
    </row>
    <row r="8132" spans="1:7" hidden="1" x14ac:dyDescent="0.3">
      <c r="A8132" s="356">
        <v>118472</v>
      </c>
      <c r="B8132" s="356">
        <v>887</v>
      </c>
      <c r="C8132" s="356" t="s">
        <v>782</v>
      </c>
      <c r="D8132" s="356">
        <v>8872494</v>
      </c>
      <c r="E8132" s="356" t="s">
        <v>4868</v>
      </c>
      <c r="F8132" s="356"/>
      <c r="G8132" s="355">
        <v>6823.75</v>
      </c>
    </row>
    <row r="8133" spans="1:7" hidden="1" x14ac:dyDescent="0.3">
      <c r="A8133" s="356">
        <v>118477</v>
      </c>
      <c r="B8133" s="356">
        <v>887</v>
      </c>
      <c r="C8133" s="356" t="s">
        <v>782</v>
      </c>
      <c r="D8133" s="356">
        <v>8872506</v>
      </c>
      <c r="E8133" s="356" t="s">
        <v>4867</v>
      </c>
      <c r="F8133" s="356"/>
      <c r="G8133" s="355">
        <v>6790</v>
      </c>
    </row>
    <row r="8134" spans="1:7" hidden="1" x14ac:dyDescent="0.3">
      <c r="A8134" s="356">
        <v>118479</v>
      </c>
      <c r="B8134" s="356">
        <v>886</v>
      </c>
      <c r="C8134" s="356" t="s">
        <v>307</v>
      </c>
      <c r="D8134" s="356">
        <v>8862509</v>
      </c>
      <c r="E8134" s="356" t="s">
        <v>4866</v>
      </c>
      <c r="F8134" s="356"/>
      <c r="G8134" s="355">
        <v>7285</v>
      </c>
    </row>
    <row r="8135" spans="1:7" hidden="1" x14ac:dyDescent="0.3">
      <c r="A8135" s="356">
        <v>118480</v>
      </c>
      <c r="B8135" s="356">
        <v>886</v>
      </c>
      <c r="C8135" s="356" t="s">
        <v>307</v>
      </c>
      <c r="D8135" s="356">
        <v>8862510</v>
      </c>
      <c r="E8135" s="356" t="s">
        <v>4865</v>
      </c>
      <c r="F8135" s="356"/>
      <c r="G8135" s="355">
        <v>9107.5</v>
      </c>
    </row>
    <row r="8136" spans="1:7" hidden="1" x14ac:dyDescent="0.3">
      <c r="A8136" s="356">
        <v>118484</v>
      </c>
      <c r="B8136" s="356">
        <v>886</v>
      </c>
      <c r="C8136" s="356" t="s">
        <v>307</v>
      </c>
      <c r="D8136" s="356">
        <v>8862514</v>
      </c>
      <c r="E8136" s="356" t="s">
        <v>4864</v>
      </c>
      <c r="F8136" s="356"/>
      <c r="G8136" s="355">
        <v>6002.5</v>
      </c>
    </row>
    <row r="8137" spans="1:7" hidden="1" x14ac:dyDescent="0.3">
      <c r="A8137" s="356">
        <v>118487</v>
      </c>
      <c r="B8137" s="356">
        <v>886</v>
      </c>
      <c r="C8137" s="356" t="s">
        <v>307</v>
      </c>
      <c r="D8137" s="356">
        <v>8862519</v>
      </c>
      <c r="E8137" s="356" t="s">
        <v>4863</v>
      </c>
      <c r="F8137" s="356"/>
      <c r="G8137" s="355">
        <v>6103.75</v>
      </c>
    </row>
    <row r="8138" spans="1:7" hidden="1" x14ac:dyDescent="0.3">
      <c r="A8138" s="356">
        <v>118488</v>
      </c>
      <c r="B8138" s="356">
        <v>886</v>
      </c>
      <c r="C8138" s="356" t="s">
        <v>307</v>
      </c>
      <c r="D8138" s="356">
        <v>8862520</v>
      </c>
      <c r="E8138" s="356" t="s">
        <v>4862</v>
      </c>
      <c r="F8138" s="356"/>
      <c r="G8138" s="355">
        <v>11278.75</v>
      </c>
    </row>
    <row r="8139" spans="1:7" hidden="1" x14ac:dyDescent="0.3">
      <c r="A8139" s="356">
        <v>118490</v>
      </c>
      <c r="B8139" s="356">
        <v>886</v>
      </c>
      <c r="C8139" s="356" t="s">
        <v>307</v>
      </c>
      <c r="D8139" s="356">
        <v>8862524</v>
      </c>
      <c r="E8139" s="356" t="s">
        <v>4861</v>
      </c>
      <c r="F8139" s="356"/>
      <c r="G8139" s="355">
        <v>5732.5</v>
      </c>
    </row>
    <row r="8140" spans="1:7" hidden="1" x14ac:dyDescent="0.3">
      <c r="A8140" s="356">
        <v>118491</v>
      </c>
      <c r="B8140" s="356">
        <v>886</v>
      </c>
      <c r="C8140" s="356" t="s">
        <v>307</v>
      </c>
      <c r="D8140" s="356">
        <v>8862525</v>
      </c>
      <c r="E8140" s="356" t="s">
        <v>4860</v>
      </c>
      <c r="F8140" s="356"/>
      <c r="G8140" s="355">
        <v>8623.75</v>
      </c>
    </row>
    <row r="8141" spans="1:7" hidden="1" x14ac:dyDescent="0.3">
      <c r="A8141" s="356">
        <v>118493</v>
      </c>
      <c r="B8141" s="356">
        <v>886</v>
      </c>
      <c r="C8141" s="356" t="s">
        <v>307</v>
      </c>
      <c r="D8141" s="356">
        <v>8862530</v>
      </c>
      <c r="E8141" s="356" t="s">
        <v>4859</v>
      </c>
      <c r="F8141" s="356"/>
      <c r="G8141" s="355">
        <v>10648.75</v>
      </c>
    </row>
    <row r="8142" spans="1:7" hidden="1" x14ac:dyDescent="0.3">
      <c r="A8142" s="356">
        <v>118495</v>
      </c>
      <c r="B8142" s="356">
        <v>886</v>
      </c>
      <c r="C8142" s="356" t="s">
        <v>307</v>
      </c>
      <c r="D8142" s="356">
        <v>8862532</v>
      </c>
      <c r="E8142" s="356" t="s">
        <v>4858</v>
      </c>
      <c r="F8142" s="356"/>
      <c r="G8142" s="355">
        <v>6193.75</v>
      </c>
    </row>
    <row r="8143" spans="1:7" hidden="1" x14ac:dyDescent="0.3">
      <c r="A8143" s="356">
        <v>118501</v>
      </c>
      <c r="B8143" s="356">
        <v>886</v>
      </c>
      <c r="C8143" s="356" t="s">
        <v>307</v>
      </c>
      <c r="D8143" s="356">
        <v>8862539</v>
      </c>
      <c r="E8143" s="356" t="s">
        <v>4857</v>
      </c>
      <c r="F8143" s="356"/>
      <c r="G8143" s="355">
        <v>6396.25</v>
      </c>
    </row>
    <row r="8144" spans="1:7" hidden="1" x14ac:dyDescent="0.3">
      <c r="A8144" s="356">
        <v>118505</v>
      </c>
      <c r="B8144" s="356">
        <v>886</v>
      </c>
      <c r="C8144" s="356" t="s">
        <v>307</v>
      </c>
      <c r="D8144" s="356">
        <v>8862545</v>
      </c>
      <c r="E8144" s="356" t="s">
        <v>4856</v>
      </c>
      <c r="F8144" s="356"/>
      <c r="G8144" s="355">
        <v>8770</v>
      </c>
    </row>
    <row r="8145" spans="1:7" hidden="1" x14ac:dyDescent="0.3">
      <c r="A8145" s="356">
        <v>118509</v>
      </c>
      <c r="B8145" s="356">
        <v>887</v>
      </c>
      <c r="C8145" s="356" t="s">
        <v>782</v>
      </c>
      <c r="D8145" s="356">
        <v>8872549</v>
      </c>
      <c r="E8145" s="356" t="s">
        <v>4855</v>
      </c>
      <c r="F8145" s="356"/>
      <c r="G8145" s="355">
        <v>11267.5</v>
      </c>
    </row>
    <row r="8146" spans="1:7" hidden="1" x14ac:dyDescent="0.3">
      <c r="A8146" s="356">
        <v>118511</v>
      </c>
      <c r="B8146" s="356">
        <v>886</v>
      </c>
      <c r="C8146" s="356" t="s">
        <v>307</v>
      </c>
      <c r="D8146" s="356">
        <v>8862552</v>
      </c>
      <c r="E8146" s="356" t="s">
        <v>4854</v>
      </c>
      <c r="F8146" s="356"/>
      <c r="G8146" s="355">
        <v>8758.75</v>
      </c>
    </row>
    <row r="8147" spans="1:7" hidden="1" x14ac:dyDescent="0.3">
      <c r="A8147" s="356">
        <v>118515</v>
      </c>
      <c r="B8147" s="356">
        <v>886</v>
      </c>
      <c r="C8147" s="356" t="s">
        <v>307</v>
      </c>
      <c r="D8147" s="356">
        <v>8862559</v>
      </c>
      <c r="E8147" s="356" t="s">
        <v>4853</v>
      </c>
      <c r="F8147" s="356"/>
      <c r="G8147" s="355">
        <v>6340</v>
      </c>
    </row>
    <row r="8148" spans="1:7" hidden="1" x14ac:dyDescent="0.3">
      <c r="A8148" s="356">
        <v>118516</v>
      </c>
      <c r="B8148" s="356">
        <v>886</v>
      </c>
      <c r="C8148" s="356" t="s">
        <v>307</v>
      </c>
      <c r="D8148" s="356">
        <v>8862562</v>
      </c>
      <c r="E8148" s="356" t="s">
        <v>4852</v>
      </c>
      <c r="F8148" s="356"/>
      <c r="G8148" s="355">
        <v>6340</v>
      </c>
    </row>
    <row r="8149" spans="1:7" hidden="1" x14ac:dyDescent="0.3">
      <c r="A8149" s="356">
        <v>118523</v>
      </c>
      <c r="B8149" s="356">
        <v>886</v>
      </c>
      <c r="C8149" s="356" t="s">
        <v>307</v>
      </c>
      <c r="D8149" s="356">
        <v>8862574</v>
      </c>
      <c r="E8149" s="356" t="s">
        <v>4851</v>
      </c>
      <c r="F8149" s="356"/>
      <c r="G8149" s="355">
        <v>6913.75</v>
      </c>
    </row>
    <row r="8150" spans="1:7" hidden="1" x14ac:dyDescent="0.3">
      <c r="A8150" s="356">
        <v>118524</v>
      </c>
      <c r="B8150" s="356">
        <v>886</v>
      </c>
      <c r="C8150" s="356" t="s">
        <v>307</v>
      </c>
      <c r="D8150" s="356">
        <v>8862578</v>
      </c>
      <c r="E8150" s="356" t="s">
        <v>2304</v>
      </c>
      <c r="F8150" s="356"/>
      <c r="G8150" s="355">
        <v>5248.75</v>
      </c>
    </row>
    <row r="8151" spans="1:7" hidden="1" x14ac:dyDescent="0.3">
      <c r="A8151" s="356">
        <v>118526</v>
      </c>
      <c r="B8151" s="356">
        <v>886</v>
      </c>
      <c r="C8151" s="356" t="s">
        <v>307</v>
      </c>
      <c r="D8151" s="356">
        <v>8862586</v>
      </c>
      <c r="E8151" s="356" t="s">
        <v>4850</v>
      </c>
      <c r="F8151" s="356"/>
      <c r="G8151" s="355">
        <v>6340</v>
      </c>
    </row>
    <row r="8152" spans="1:7" hidden="1" x14ac:dyDescent="0.3">
      <c r="A8152" s="356">
        <v>118534</v>
      </c>
      <c r="B8152" s="356">
        <v>886</v>
      </c>
      <c r="C8152" s="356" t="s">
        <v>307</v>
      </c>
      <c r="D8152" s="356">
        <v>8862603</v>
      </c>
      <c r="E8152" s="356" t="s">
        <v>4849</v>
      </c>
      <c r="F8152" s="356"/>
      <c r="G8152" s="355">
        <v>9490</v>
      </c>
    </row>
    <row r="8153" spans="1:7" hidden="1" x14ac:dyDescent="0.3">
      <c r="A8153" s="356">
        <v>118536</v>
      </c>
      <c r="B8153" s="356">
        <v>886</v>
      </c>
      <c r="C8153" s="356" t="s">
        <v>307</v>
      </c>
      <c r="D8153" s="356">
        <v>8862607</v>
      </c>
      <c r="E8153" s="356" t="s">
        <v>4848</v>
      </c>
      <c r="F8153" s="356"/>
      <c r="G8153" s="355">
        <v>5046.25</v>
      </c>
    </row>
    <row r="8154" spans="1:7" hidden="1" x14ac:dyDescent="0.3">
      <c r="A8154" s="356">
        <v>118538</v>
      </c>
      <c r="B8154" s="356">
        <v>886</v>
      </c>
      <c r="C8154" s="356" t="s">
        <v>307</v>
      </c>
      <c r="D8154" s="356">
        <v>8862611</v>
      </c>
      <c r="E8154" s="356" t="s">
        <v>4847</v>
      </c>
      <c r="F8154" s="356"/>
      <c r="G8154" s="355">
        <v>7026.25</v>
      </c>
    </row>
    <row r="8155" spans="1:7" hidden="1" x14ac:dyDescent="0.3">
      <c r="A8155" s="356">
        <v>118541</v>
      </c>
      <c r="B8155" s="356">
        <v>886</v>
      </c>
      <c r="C8155" s="356" t="s">
        <v>307</v>
      </c>
      <c r="D8155" s="356">
        <v>8862615</v>
      </c>
      <c r="E8155" s="356" t="s">
        <v>4846</v>
      </c>
      <c r="F8155" s="356"/>
      <c r="G8155" s="355">
        <v>6328.75</v>
      </c>
    </row>
    <row r="8156" spans="1:7" hidden="1" x14ac:dyDescent="0.3">
      <c r="A8156" s="356">
        <v>118547</v>
      </c>
      <c r="B8156" s="356">
        <v>886</v>
      </c>
      <c r="C8156" s="356" t="s">
        <v>307</v>
      </c>
      <c r="D8156" s="356">
        <v>8862626</v>
      </c>
      <c r="E8156" s="356" t="s">
        <v>4845</v>
      </c>
      <c r="F8156" s="356"/>
      <c r="G8156" s="355">
        <v>5462.5</v>
      </c>
    </row>
    <row r="8157" spans="1:7" hidden="1" x14ac:dyDescent="0.3">
      <c r="A8157" s="356">
        <v>118548</v>
      </c>
      <c r="B8157" s="356">
        <v>886</v>
      </c>
      <c r="C8157" s="356" t="s">
        <v>307</v>
      </c>
      <c r="D8157" s="356">
        <v>8862627</v>
      </c>
      <c r="E8157" s="356" t="s">
        <v>4844</v>
      </c>
      <c r="F8157" s="356"/>
      <c r="G8157" s="355">
        <v>6508.75</v>
      </c>
    </row>
    <row r="8158" spans="1:7" hidden="1" x14ac:dyDescent="0.3">
      <c r="A8158" s="356">
        <v>118551</v>
      </c>
      <c r="B8158" s="356">
        <v>886</v>
      </c>
      <c r="C8158" s="356" t="s">
        <v>307</v>
      </c>
      <c r="D8158" s="356">
        <v>8862632</v>
      </c>
      <c r="E8158" s="356" t="s">
        <v>4843</v>
      </c>
      <c r="F8158" s="356"/>
      <c r="G8158" s="355">
        <v>10693.75</v>
      </c>
    </row>
    <row r="8159" spans="1:7" hidden="1" x14ac:dyDescent="0.3">
      <c r="A8159" s="356">
        <v>118555</v>
      </c>
      <c r="B8159" s="356">
        <v>887</v>
      </c>
      <c r="C8159" s="356" t="s">
        <v>782</v>
      </c>
      <c r="D8159" s="356">
        <v>8872638</v>
      </c>
      <c r="E8159" s="356" t="s">
        <v>4842</v>
      </c>
      <c r="F8159" s="356"/>
      <c r="G8159" s="355">
        <v>6688.75</v>
      </c>
    </row>
    <row r="8160" spans="1:7" hidden="1" x14ac:dyDescent="0.3">
      <c r="A8160" s="356">
        <v>118558</v>
      </c>
      <c r="B8160" s="356">
        <v>886</v>
      </c>
      <c r="C8160" s="356" t="s">
        <v>307</v>
      </c>
      <c r="D8160" s="356">
        <v>8862643</v>
      </c>
      <c r="E8160" s="356" t="s">
        <v>4841</v>
      </c>
      <c r="F8160" s="356"/>
      <c r="G8160" s="355">
        <v>11042.5</v>
      </c>
    </row>
    <row r="8161" spans="1:7" hidden="1" x14ac:dyDescent="0.3">
      <c r="A8161" s="356">
        <v>118563</v>
      </c>
      <c r="B8161" s="356">
        <v>886</v>
      </c>
      <c r="C8161" s="356" t="s">
        <v>307</v>
      </c>
      <c r="D8161" s="356">
        <v>8862648</v>
      </c>
      <c r="E8161" s="356" t="s">
        <v>4840</v>
      </c>
      <c r="F8161" s="356"/>
      <c r="G8161" s="355">
        <v>7105</v>
      </c>
    </row>
    <row r="8162" spans="1:7" hidden="1" x14ac:dyDescent="0.3">
      <c r="A8162" s="356">
        <v>118566</v>
      </c>
      <c r="B8162" s="356">
        <v>886</v>
      </c>
      <c r="C8162" s="356" t="s">
        <v>307</v>
      </c>
      <c r="D8162" s="356">
        <v>8862651</v>
      </c>
      <c r="E8162" s="356" t="s">
        <v>4839</v>
      </c>
      <c r="F8162" s="356"/>
      <c r="G8162" s="355">
        <v>5766.25</v>
      </c>
    </row>
    <row r="8163" spans="1:7" hidden="1" x14ac:dyDescent="0.3">
      <c r="A8163" s="356">
        <v>118568</v>
      </c>
      <c r="B8163" s="356">
        <v>886</v>
      </c>
      <c r="C8163" s="356" t="s">
        <v>307</v>
      </c>
      <c r="D8163" s="356">
        <v>8862653</v>
      </c>
      <c r="E8163" s="356" t="s">
        <v>4838</v>
      </c>
      <c r="F8163" s="356"/>
      <c r="G8163" s="355">
        <v>9418</v>
      </c>
    </row>
    <row r="8164" spans="1:7" hidden="1" x14ac:dyDescent="0.3">
      <c r="A8164" s="356">
        <v>118575</v>
      </c>
      <c r="B8164" s="356">
        <v>886</v>
      </c>
      <c r="C8164" s="356" t="s">
        <v>307</v>
      </c>
      <c r="D8164" s="356">
        <v>8862662</v>
      </c>
      <c r="E8164" s="356" t="s">
        <v>4837</v>
      </c>
      <c r="F8164" s="356"/>
      <c r="G8164" s="355">
        <v>5620</v>
      </c>
    </row>
    <row r="8165" spans="1:7" hidden="1" x14ac:dyDescent="0.3">
      <c r="A8165" s="356">
        <v>118576</v>
      </c>
      <c r="B8165" s="356">
        <v>887</v>
      </c>
      <c r="C8165" s="356" t="s">
        <v>782</v>
      </c>
      <c r="D8165" s="356">
        <v>8872665</v>
      </c>
      <c r="E8165" s="356" t="s">
        <v>4836</v>
      </c>
      <c r="F8165" s="356"/>
      <c r="G8165" s="355">
        <v>4967.5</v>
      </c>
    </row>
    <row r="8166" spans="1:7" hidden="1" x14ac:dyDescent="0.3">
      <c r="A8166" s="356">
        <v>118583</v>
      </c>
      <c r="B8166" s="356">
        <v>886</v>
      </c>
      <c r="C8166" s="356" t="s">
        <v>307</v>
      </c>
      <c r="D8166" s="356">
        <v>8862672</v>
      </c>
      <c r="E8166" s="356" t="s">
        <v>4835</v>
      </c>
      <c r="F8166" s="356"/>
      <c r="G8166" s="355">
        <v>8803.75</v>
      </c>
    </row>
    <row r="8167" spans="1:7" hidden="1" x14ac:dyDescent="0.3">
      <c r="A8167" s="356">
        <v>118585</v>
      </c>
      <c r="B8167" s="356">
        <v>886</v>
      </c>
      <c r="C8167" s="356" t="s">
        <v>307</v>
      </c>
      <c r="D8167" s="356">
        <v>8862674</v>
      </c>
      <c r="E8167" s="356" t="s">
        <v>4834</v>
      </c>
      <c r="F8167" s="356"/>
      <c r="G8167" s="355">
        <v>8513.9500000000007</v>
      </c>
    </row>
    <row r="8168" spans="1:7" hidden="1" x14ac:dyDescent="0.3">
      <c r="A8168" s="356">
        <v>118590</v>
      </c>
      <c r="B8168" s="356">
        <v>886</v>
      </c>
      <c r="C8168" s="356" t="s">
        <v>307</v>
      </c>
      <c r="D8168" s="356">
        <v>8863010</v>
      </c>
      <c r="E8168" s="356" t="s">
        <v>4833</v>
      </c>
      <c r="F8168" s="356"/>
      <c r="G8168" s="355">
        <v>5215</v>
      </c>
    </row>
    <row r="8169" spans="1:7" hidden="1" x14ac:dyDescent="0.3">
      <c r="A8169" s="356">
        <v>118592</v>
      </c>
      <c r="B8169" s="356">
        <v>886</v>
      </c>
      <c r="C8169" s="356" t="s">
        <v>307</v>
      </c>
      <c r="D8169" s="356">
        <v>8863015</v>
      </c>
      <c r="E8169" s="356" t="s">
        <v>4832</v>
      </c>
      <c r="F8169" s="356"/>
      <c r="G8169" s="355">
        <v>5181.25</v>
      </c>
    </row>
    <row r="8170" spans="1:7" hidden="1" x14ac:dyDescent="0.3">
      <c r="A8170" s="356">
        <v>118595</v>
      </c>
      <c r="B8170" s="356">
        <v>886</v>
      </c>
      <c r="C8170" s="356" t="s">
        <v>307</v>
      </c>
      <c r="D8170" s="356">
        <v>8863020</v>
      </c>
      <c r="E8170" s="356" t="s">
        <v>4831</v>
      </c>
      <c r="F8170" s="356" t="s">
        <v>294</v>
      </c>
      <c r="G8170" s="355">
        <v>5547.15</v>
      </c>
    </row>
    <row r="8171" spans="1:7" hidden="1" x14ac:dyDescent="0.3">
      <c r="A8171" s="356">
        <v>118597</v>
      </c>
      <c r="B8171" s="356">
        <v>886</v>
      </c>
      <c r="C8171" s="356" t="s">
        <v>307</v>
      </c>
      <c r="D8171" s="356">
        <v>8863022</v>
      </c>
      <c r="E8171" s="356" t="s">
        <v>4830</v>
      </c>
      <c r="F8171" s="356"/>
      <c r="G8171" s="355">
        <v>5901.25</v>
      </c>
    </row>
    <row r="8172" spans="1:7" hidden="1" x14ac:dyDescent="0.3">
      <c r="A8172" s="356">
        <v>118598</v>
      </c>
      <c r="B8172" s="356">
        <v>886</v>
      </c>
      <c r="C8172" s="356" t="s">
        <v>307</v>
      </c>
      <c r="D8172" s="356">
        <v>8863023</v>
      </c>
      <c r="E8172" s="356" t="s">
        <v>4829</v>
      </c>
      <c r="F8172" s="356"/>
      <c r="G8172" s="355">
        <v>6362.5</v>
      </c>
    </row>
    <row r="8173" spans="1:7" hidden="1" x14ac:dyDescent="0.3">
      <c r="A8173" s="356">
        <v>118600</v>
      </c>
      <c r="B8173" s="356">
        <v>886</v>
      </c>
      <c r="C8173" s="356" t="s">
        <v>307</v>
      </c>
      <c r="D8173" s="356">
        <v>8863027</v>
      </c>
      <c r="E8173" s="356" t="s">
        <v>4828</v>
      </c>
      <c r="F8173" s="356"/>
      <c r="G8173" s="355">
        <v>5833.75</v>
      </c>
    </row>
    <row r="8174" spans="1:7" hidden="1" x14ac:dyDescent="0.3">
      <c r="A8174" s="356">
        <v>118601</v>
      </c>
      <c r="B8174" s="356">
        <v>886</v>
      </c>
      <c r="C8174" s="356" t="s">
        <v>307</v>
      </c>
      <c r="D8174" s="356">
        <v>8863029</v>
      </c>
      <c r="E8174" s="356" t="s">
        <v>4827</v>
      </c>
      <c r="F8174" s="356"/>
      <c r="G8174" s="355">
        <v>6407.5</v>
      </c>
    </row>
    <row r="8175" spans="1:7" hidden="1" x14ac:dyDescent="0.3">
      <c r="A8175" s="356">
        <v>118602</v>
      </c>
      <c r="B8175" s="356">
        <v>886</v>
      </c>
      <c r="C8175" s="356" t="s">
        <v>307</v>
      </c>
      <c r="D8175" s="356">
        <v>8863032</v>
      </c>
      <c r="E8175" s="356" t="s">
        <v>4826</v>
      </c>
      <c r="F8175" s="356"/>
      <c r="G8175" s="355">
        <v>6171.25</v>
      </c>
    </row>
    <row r="8176" spans="1:7" hidden="1" x14ac:dyDescent="0.3">
      <c r="A8176" s="356">
        <v>118603</v>
      </c>
      <c r="B8176" s="356">
        <v>886</v>
      </c>
      <c r="C8176" s="356" t="s">
        <v>307</v>
      </c>
      <c r="D8176" s="356">
        <v>8863033</v>
      </c>
      <c r="E8176" s="356" t="s">
        <v>4825</v>
      </c>
      <c r="F8176" s="356"/>
      <c r="G8176" s="355">
        <v>6306.25</v>
      </c>
    </row>
    <row r="8177" spans="1:7" hidden="1" x14ac:dyDescent="0.3">
      <c r="A8177" s="356">
        <v>118604</v>
      </c>
      <c r="B8177" s="356">
        <v>886</v>
      </c>
      <c r="C8177" s="356" t="s">
        <v>307</v>
      </c>
      <c r="D8177" s="356">
        <v>8863034</v>
      </c>
      <c r="E8177" s="356" t="s">
        <v>4824</v>
      </c>
      <c r="F8177" s="356"/>
      <c r="G8177" s="355">
        <v>6317.5</v>
      </c>
    </row>
    <row r="8178" spans="1:7" hidden="1" x14ac:dyDescent="0.3">
      <c r="A8178" s="356">
        <v>118605</v>
      </c>
      <c r="B8178" s="356">
        <v>886</v>
      </c>
      <c r="C8178" s="356" t="s">
        <v>307</v>
      </c>
      <c r="D8178" s="356">
        <v>8863035</v>
      </c>
      <c r="E8178" s="356" t="s">
        <v>4823</v>
      </c>
      <c r="F8178" s="356"/>
      <c r="G8178" s="355">
        <v>7307.5</v>
      </c>
    </row>
    <row r="8179" spans="1:7" hidden="1" x14ac:dyDescent="0.3">
      <c r="A8179" s="356">
        <v>118606</v>
      </c>
      <c r="B8179" s="356">
        <v>886</v>
      </c>
      <c r="C8179" s="356" t="s">
        <v>307</v>
      </c>
      <c r="D8179" s="356">
        <v>8863037</v>
      </c>
      <c r="E8179" s="356" t="s">
        <v>4822</v>
      </c>
      <c r="F8179" s="356"/>
      <c r="G8179" s="355">
        <v>6756.25</v>
      </c>
    </row>
    <row r="8180" spans="1:7" hidden="1" x14ac:dyDescent="0.3">
      <c r="A8180" s="356">
        <v>118607</v>
      </c>
      <c r="B8180" s="356">
        <v>886</v>
      </c>
      <c r="C8180" s="356" t="s">
        <v>307</v>
      </c>
      <c r="D8180" s="356">
        <v>8863042</v>
      </c>
      <c r="E8180" s="356" t="s">
        <v>4821</v>
      </c>
      <c r="F8180" s="356" t="s">
        <v>294</v>
      </c>
      <c r="G8180" s="355">
        <v>6531.3</v>
      </c>
    </row>
    <row r="8181" spans="1:7" hidden="1" x14ac:dyDescent="0.3">
      <c r="A8181" s="356">
        <v>118608</v>
      </c>
      <c r="B8181" s="356">
        <v>886</v>
      </c>
      <c r="C8181" s="356" t="s">
        <v>307</v>
      </c>
      <c r="D8181" s="356">
        <v>8863043</v>
      </c>
      <c r="E8181" s="356" t="s">
        <v>4820</v>
      </c>
      <c r="F8181" s="356"/>
      <c r="G8181" s="355">
        <v>5023.75</v>
      </c>
    </row>
    <row r="8182" spans="1:7" hidden="1" x14ac:dyDescent="0.3">
      <c r="A8182" s="356">
        <v>118611</v>
      </c>
      <c r="B8182" s="356">
        <v>886</v>
      </c>
      <c r="C8182" s="356" t="s">
        <v>307</v>
      </c>
      <c r="D8182" s="356">
        <v>8863050</v>
      </c>
      <c r="E8182" s="356" t="s">
        <v>2574</v>
      </c>
      <c r="F8182" s="356"/>
      <c r="G8182" s="355">
        <v>11301.25</v>
      </c>
    </row>
    <row r="8183" spans="1:7" hidden="1" x14ac:dyDescent="0.3">
      <c r="A8183" s="356">
        <v>118613</v>
      </c>
      <c r="B8183" s="356">
        <v>886</v>
      </c>
      <c r="C8183" s="356" t="s">
        <v>307</v>
      </c>
      <c r="D8183" s="356">
        <v>8863052</v>
      </c>
      <c r="E8183" s="356" t="s">
        <v>1435</v>
      </c>
      <c r="F8183" s="356"/>
      <c r="G8183" s="355">
        <v>7532.5</v>
      </c>
    </row>
    <row r="8184" spans="1:7" hidden="1" x14ac:dyDescent="0.3">
      <c r="A8184" s="356">
        <v>118614</v>
      </c>
      <c r="B8184" s="356">
        <v>886</v>
      </c>
      <c r="C8184" s="356" t="s">
        <v>307</v>
      </c>
      <c r="D8184" s="356">
        <v>8863053</v>
      </c>
      <c r="E8184" s="356" t="s">
        <v>4817</v>
      </c>
      <c r="F8184" s="356"/>
      <c r="G8184" s="355">
        <v>5608.75</v>
      </c>
    </row>
    <row r="8185" spans="1:7" hidden="1" x14ac:dyDescent="0.3">
      <c r="A8185" s="356">
        <v>118615</v>
      </c>
      <c r="B8185" s="356">
        <v>886</v>
      </c>
      <c r="C8185" s="356" t="s">
        <v>307</v>
      </c>
      <c r="D8185" s="356">
        <v>8863054</v>
      </c>
      <c r="E8185" s="356" t="s">
        <v>4819</v>
      </c>
      <c r="F8185" s="356"/>
      <c r="G8185" s="355">
        <v>5631.25</v>
      </c>
    </row>
    <row r="8186" spans="1:7" hidden="1" x14ac:dyDescent="0.3">
      <c r="A8186" s="356">
        <v>118616</v>
      </c>
      <c r="B8186" s="356">
        <v>886</v>
      </c>
      <c r="C8186" s="356" t="s">
        <v>307</v>
      </c>
      <c r="D8186" s="356">
        <v>8863055</v>
      </c>
      <c r="E8186" s="356" t="s">
        <v>4818</v>
      </c>
      <c r="F8186" s="356"/>
      <c r="G8186" s="355">
        <v>6913.75</v>
      </c>
    </row>
    <row r="8187" spans="1:7" hidden="1" x14ac:dyDescent="0.3">
      <c r="A8187" s="356">
        <v>118617</v>
      </c>
      <c r="B8187" s="356">
        <v>886</v>
      </c>
      <c r="C8187" s="356" t="s">
        <v>307</v>
      </c>
      <c r="D8187" s="356">
        <v>8863057</v>
      </c>
      <c r="E8187" s="356" t="s">
        <v>4817</v>
      </c>
      <c r="F8187" s="356"/>
      <c r="G8187" s="355">
        <v>5867.5</v>
      </c>
    </row>
    <row r="8188" spans="1:7" hidden="1" x14ac:dyDescent="0.3">
      <c r="A8188" s="356">
        <v>118619</v>
      </c>
      <c r="B8188" s="356">
        <v>886</v>
      </c>
      <c r="C8188" s="356" t="s">
        <v>307</v>
      </c>
      <c r="D8188" s="356">
        <v>8863061</v>
      </c>
      <c r="E8188" s="356" t="s">
        <v>4816</v>
      </c>
      <c r="F8188" s="356"/>
      <c r="G8188" s="355">
        <v>5406.25</v>
      </c>
    </row>
    <row r="8189" spans="1:7" hidden="1" x14ac:dyDescent="0.3">
      <c r="A8189" s="356">
        <v>118620</v>
      </c>
      <c r="B8189" s="356">
        <v>886</v>
      </c>
      <c r="C8189" s="356" t="s">
        <v>307</v>
      </c>
      <c r="D8189" s="356">
        <v>8863062</v>
      </c>
      <c r="E8189" s="356" t="s">
        <v>4815</v>
      </c>
      <c r="F8189" s="356"/>
      <c r="G8189" s="355">
        <v>5890</v>
      </c>
    </row>
    <row r="8190" spans="1:7" hidden="1" x14ac:dyDescent="0.3">
      <c r="A8190" s="356">
        <v>118622</v>
      </c>
      <c r="B8190" s="356">
        <v>886</v>
      </c>
      <c r="C8190" s="356" t="s">
        <v>307</v>
      </c>
      <c r="D8190" s="356">
        <v>8863067</v>
      </c>
      <c r="E8190" s="356" t="s">
        <v>4814</v>
      </c>
      <c r="F8190" s="356"/>
      <c r="G8190" s="355">
        <v>6396.25</v>
      </c>
    </row>
    <row r="8191" spans="1:7" hidden="1" x14ac:dyDescent="0.3">
      <c r="A8191" s="356">
        <v>118623</v>
      </c>
      <c r="B8191" s="356">
        <v>886</v>
      </c>
      <c r="C8191" s="356" t="s">
        <v>307</v>
      </c>
      <c r="D8191" s="356">
        <v>8863069</v>
      </c>
      <c r="E8191" s="356" t="s">
        <v>4813</v>
      </c>
      <c r="F8191" s="356"/>
      <c r="G8191" s="355">
        <v>4855</v>
      </c>
    </row>
    <row r="8192" spans="1:7" hidden="1" x14ac:dyDescent="0.3">
      <c r="A8192" s="356">
        <v>118625</v>
      </c>
      <c r="B8192" s="356">
        <v>886</v>
      </c>
      <c r="C8192" s="356" t="s">
        <v>307</v>
      </c>
      <c r="D8192" s="356">
        <v>8863072</v>
      </c>
      <c r="E8192" s="356" t="s">
        <v>4812</v>
      </c>
      <c r="F8192" s="356"/>
      <c r="G8192" s="355">
        <v>5867.5</v>
      </c>
    </row>
    <row r="8193" spans="1:7" hidden="1" x14ac:dyDescent="0.3">
      <c r="A8193" s="356">
        <v>118626</v>
      </c>
      <c r="B8193" s="356">
        <v>886</v>
      </c>
      <c r="C8193" s="356" t="s">
        <v>307</v>
      </c>
      <c r="D8193" s="356">
        <v>8863073</v>
      </c>
      <c r="E8193" s="356" t="s">
        <v>4811</v>
      </c>
      <c r="F8193" s="356"/>
      <c r="G8193" s="355">
        <v>5350</v>
      </c>
    </row>
    <row r="8194" spans="1:7" hidden="1" x14ac:dyDescent="0.3">
      <c r="A8194" s="356">
        <v>118629</v>
      </c>
      <c r="B8194" s="356">
        <v>886</v>
      </c>
      <c r="C8194" s="356" t="s">
        <v>307</v>
      </c>
      <c r="D8194" s="356">
        <v>8863081</v>
      </c>
      <c r="E8194" s="356" t="s">
        <v>4810</v>
      </c>
      <c r="F8194" s="356"/>
      <c r="G8194" s="355">
        <v>7048.75</v>
      </c>
    </row>
    <row r="8195" spans="1:7" hidden="1" x14ac:dyDescent="0.3">
      <c r="A8195" s="356">
        <v>118630</v>
      </c>
      <c r="B8195" s="356">
        <v>886</v>
      </c>
      <c r="C8195" s="356" t="s">
        <v>307</v>
      </c>
      <c r="D8195" s="356">
        <v>8863082</v>
      </c>
      <c r="E8195" s="356" t="s">
        <v>4809</v>
      </c>
      <c r="F8195" s="356"/>
      <c r="G8195" s="355">
        <v>4888.75</v>
      </c>
    </row>
    <row r="8196" spans="1:7" hidden="1" x14ac:dyDescent="0.3">
      <c r="A8196" s="356">
        <v>118631</v>
      </c>
      <c r="B8196" s="356">
        <v>886</v>
      </c>
      <c r="C8196" s="356" t="s">
        <v>307</v>
      </c>
      <c r="D8196" s="356">
        <v>8863083</v>
      </c>
      <c r="E8196" s="356" t="s">
        <v>4808</v>
      </c>
      <c r="F8196" s="356"/>
      <c r="G8196" s="355">
        <v>4776.25</v>
      </c>
    </row>
    <row r="8197" spans="1:7" hidden="1" x14ac:dyDescent="0.3">
      <c r="A8197" s="356">
        <v>118632</v>
      </c>
      <c r="B8197" s="356">
        <v>886</v>
      </c>
      <c r="C8197" s="356" t="s">
        <v>307</v>
      </c>
      <c r="D8197" s="356">
        <v>8863084</v>
      </c>
      <c r="E8197" s="356" t="s">
        <v>4807</v>
      </c>
      <c r="F8197" s="356" t="s">
        <v>294</v>
      </c>
      <c r="G8197" s="355">
        <v>6810.75</v>
      </c>
    </row>
    <row r="8198" spans="1:7" hidden="1" x14ac:dyDescent="0.3">
      <c r="A8198" s="356">
        <v>118634</v>
      </c>
      <c r="B8198" s="356">
        <v>886</v>
      </c>
      <c r="C8198" s="356" t="s">
        <v>307</v>
      </c>
      <c r="D8198" s="356">
        <v>8863088</v>
      </c>
      <c r="E8198" s="356" t="s">
        <v>4806</v>
      </c>
      <c r="F8198" s="356"/>
      <c r="G8198" s="355">
        <v>7701.25</v>
      </c>
    </row>
    <row r="8199" spans="1:7" hidden="1" x14ac:dyDescent="0.3">
      <c r="A8199" s="356">
        <v>118635</v>
      </c>
      <c r="B8199" s="356">
        <v>886</v>
      </c>
      <c r="C8199" s="356" t="s">
        <v>307</v>
      </c>
      <c r="D8199" s="356">
        <v>8863089</v>
      </c>
      <c r="E8199" s="356" t="s">
        <v>4805</v>
      </c>
      <c r="F8199" s="356"/>
      <c r="G8199" s="355">
        <v>6373.75</v>
      </c>
    </row>
    <row r="8200" spans="1:7" hidden="1" x14ac:dyDescent="0.3">
      <c r="A8200" s="356">
        <v>118636</v>
      </c>
      <c r="B8200" s="356">
        <v>886</v>
      </c>
      <c r="C8200" s="356" t="s">
        <v>307</v>
      </c>
      <c r="D8200" s="356">
        <v>8863090</v>
      </c>
      <c r="E8200" s="356" t="s">
        <v>4804</v>
      </c>
      <c r="F8200" s="356"/>
      <c r="G8200" s="355">
        <v>5305</v>
      </c>
    </row>
    <row r="8201" spans="1:7" hidden="1" x14ac:dyDescent="0.3">
      <c r="A8201" s="356">
        <v>118637</v>
      </c>
      <c r="B8201" s="356">
        <v>886</v>
      </c>
      <c r="C8201" s="356" t="s">
        <v>307</v>
      </c>
      <c r="D8201" s="356">
        <v>8863091</v>
      </c>
      <c r="E8201" s="356" t="s">
        <v>4803</v>
      </c>
      <c r="F8201" s="356"/>
      <c r="G8201" s="355">
        <v>4877.5</v>
      </c>
    </row>
    <row r="8202" spans="1:7" hidden="1" x14ac:dyDescent="0.3">
      <c r="A8202" s="356">
        <v>118638</v>
      </c>
      <c r="B8202" s="356">
        <v>886</v>
      </c>
      <c r="C8202" s="356" t="s">
        <v>307</v>
      </c>
      <c r="D8202" s="356">
        <v>8863092</v>
      </c>
      <c r="E8202" s="356" t="s">
        <v>4802</v>
      </c>
      <c r="F8202" s="356"/>
      <c r="G8202" s="355">
        <v>5890</v>
      </c>
    </row>
    <row r="8203" spans="1:7" hidden="1" x14ac:dyDescent="0.3">
      <c r="A8203" s="356">
        <v>118641</v>
      </c>
      <c r="B8203" s="356">
        <v>887</v>
      </c>
      <c r="C8203" s="356" t="s">
        <v>782</v>
      </c>
      <c r="D8203" s="356">
        <v>8873096</v>
      </c>
      <c r="E8203" s="356" t="s">
        <v>4801</v>
      </c>
      <c r="F8203" s="356"/>
      <c r="G8203" s="355">
        <v>6340</v>
      </c>
    </row>
    <row r="8204" spans="1:7" hidden="1" x14ac:dyDescent="0.3">
      <c r="A8204" s="356">
        <v>118643</v>
      </c>
      <c r="B8204" s="356">
        <v>887</v>
      </c>
      <c r="C8204" s="356" t="s">
        <v>782</v>
      </c>
      <c r="D8204" s="356">
        <v>8873102</v>
      </c>
      <c r="E8204" s="356" t="s">
        <v>4800</v>
      </c>
      <c r="F8204" s="356"/>
      <c r="G8204" s="355">
        <v>5305</v>
      </c>
    </row>
    <row r="8205" spans="1:7" hidden="1" x14ac:dyDescent="0.3">
      <c r="A8205" s="356">
        <v>118644</v>
      </c>
      <c r="B8205" s="356">
        <v>886</v>
      </c>
      <c r="C8205" s="356" t="s">
        <v>307</v>
      </c>
      <c r="D8205" s="356">
        <v>8863106</v>
      </c>
      <c r="E8205" s="356" t="s">
        <v>4799</v>
      </c>
      <c r="F8205" s="356"/>
      <c r="G8205" s="355">
        <v>9049</v>
      </c>
    </row>
    <row r="8206" spans="1:7" hidden="1" x14ac:dyDescent="0.3">
      <c r="A8206" s="356">
        <v>118646</v>
      </c>
      <c r="B8206" s="356">
        <v>886</v>
      </c>
      <c r="C8206" s="356" t="s">
        <v>307</v>
      </c>
      <c r="D8206" s="356">
        <v>8863108</v>
      </c>
      <c r="E8206" s="356" t="s">
        <v>4798</v>
      </c>
      <c r="F8206" s="356"/>
      <c r="G8206" s="355">
        <v>6497.5</v>
      </c>
    </row>
    <row r="8207" spans="1:7" hidden="1" x14ac:dyDescent="0.3">
      <c r="A8207" s="356">
        <v>118647</v>
      </c>
      <c r="B8207" s="356">
        <v>886</v>
      </c>
      <c r="C8207" s="356" t="s">
        <v>307</v>
      </c>
      <c r="D8207" s="356">
        <v>8863109</v>
      </c>
      <c r="E8207" s="356" t="s">
        <v>4797</v>
      </c>
      <c r="F8207" s="356"/>
      <c r="G8207" s="355">
        <v>6306.25</v>
      </c>
    </row>
    <row r="8208" spans="1:7" hidden="1" x14ac:dyDescent="0.3">
      <c r="A8208" s="356">
        <v>118649</v>
      </c>
      <c r="B8208" s="356">
        <v>886</v>
      </c>
      <c r="C8208" s="356" t="s">
        <v>307</v>
      </c>
      <c r="D8208" s="356">
        <v>8863111</v>
      </c>
      <c r="E8208" s="356" t="s">
        <v>4796</v>
      </c>
      <c r="F8208" s="356"/>
      <c r="G8208" s="355">
        <v>5856.25</v>
      </c>
    </row>
    <row r="8209" spans="1:7" hidden="1" x14ac:dyDescent="0.3">
      <c r="A8209" s="356">
        <v>118651</v>
      </c>
      <c r="B8209" s="356">
        <v>886</v>
      </c>
      <c r="C8209" s="356" t="s">
        <v>307</v>
      </c>
      <c r="D8209" s="356">
        <v>8863117</v>
      </c>
      <c r="E8209" s="356" t="s">
        <v>4795</v>
      </c>
      <c r="F8209" s="356"/>
      <c r="G8209" s="355">
        <v>6340</v>
      </c>
    </row>
    <row r="8210" spans="1:7" hidden="1" x14ac:dyDescent="0.3">
      <c r="A8210" s="356">
        <v>118653</v>
      </c>
      <c r="B8210" s="356">
        <v>886</v>
      </c>
      <c r="C8210" s="356" t="s">
        <v>307</v>
      </c>
      <c r="D8210" s="356">
        <v>8863120</v>
      </c>
      <c r="E8210" s="356" t="s">
        <v>4794</v>
      </c>
      <c r="F8210" s="356"/>
      <c r="G8210" s="355">
        <v>6317.5</v>
      </c>
    </row>
    <row r="8211" spans="1:7" hidden="1" x14ac:dyDescent="0.3">
      <c r="A8211" s="356">
        <v>118654</v>
      </c>
      <c r="B8211" s="356">
        <v>886</v>
      </c>
      <c r="C8211" s="356" t="s">
        <v>307</v>
      </c>
      <c r="D8211" s="356">
        <v>8863122</v>
      </c>
      <c r="E8211" s="356" t="s">
        <v>4793</v>
      </c>
      <c r="F8211" s="356"/>
      <c r="G8211" s="355">
        <v>8747.5</v>
      </c>
    </row>
    <row r="8212" spans="1:7" hidden="1" x14ac:dyDescent="0.3">
      <c r="A8212" s="356">
        <v>118655</v>
      </c>
      <c r="B8212" s="356">
        <v>886</v>
      </c>
      <c r="C8212" s="356" t="s">
        <v>307</v>
      </c>
      <c r="D8212" s="356">
        <v>8863123</v>
      </c>
      <c r="E8212" s="356" t="s">
        <v>4792</v>
      </c>
      <c r="F8212" s="356"/>
      <c r="G8212" s="355">
        <v>5012.5</v>
      </c>
    </row>
    <row r="8213" spans="1:7" hidden="1" x14ac:dyDescent="0.3">
      <c r="A8213" s="356">
        <v>118657</v>
      </c>
      <c r="B8213" s="356">
        <v>886</v>
      </c>
      <c r="C8213" s="356" t="s">
        <v>307</v>
      </c>
      <c r="D8213" s="356">
        <v>8863126</v>
      </c>
      <c r="E8213" s="356" t="s">
        <v>4791</v>
      </c>
      <c r="F8213" s="356"/>
      <c r="G8213" s="355">
        <v>5012.5</v>
      </c>
    </row>
    <row r="8214" spans="1:7" hidden="1" x14ac:dyDescent="0.3">
      <c r="A8214" s="356">
        <v>118659</v>
      </c>
      <c r="B8214" s="356">
        <v>886</v>
      </c>
      <c r="C8214" s="356" t="s">
        <v>307</v>
      </c>
      <c r="D8214" s="356">
        <v>8863129</v>
      </c>
      <c r="E8214" s="356" t="s">
        <v>4790</v>
      </c>
      <c r="F8214" s="356"/>
      <c r="G8214" s="355">
        <v>6124</v>
      </c>
    </row>
    <row r="8215" spans="1:7" hidden="1" x14ac:dyDescent="0.3">
      <c r="A8215" s="356">
        <v>118660</v>
      </c>
      <c r="B8215" s="356">
        <v>886</v>
      </c>
      <c r="C8215" s="356" t="s">
        <v>307</v>
      </c>
      <c r="D8215" s="356">
        <v>8863130</v>
      </c>
      <c r="E8215" s="356" t="s">
        <v>4789</v>
      </c>
      <c r="F8215" s="356"/>
      <c r="G8215" s="355">
        <v>5507.5</v>
      </c>
    </row>
    <row r="8216" spans="1:7" hidden="1" x14ac:dyDescent="0.3">
      <c r="A8216" s="356">
        <v>118662</v>
      </c>
      <c r="B8216" s="356">
        <v>886</v>
      </c>
      <c r="C8216" s="356" t="s">
        <v>307</v>
      </c>
      <c r="D8216" s="356">
        <v>8863134</v>
      </c>
      <c r="E8216" s="356" t="s">
        <v>4788</v>
      </c>
      <c r="F8216" s="356"/>
      <c r="G8216" s="355">
        <v>5170</v>
      </c>
    </row>
    <row r="8217" spans="1:7" hidden="1" x14ac:dyDescent="0.3">
      <c r="A8217" s="356">
        <v>118663</v>
      </c>
      <c r="B8217" s="356">
        <v>886</v>
      </c>
      <c r="C8217" s="356" t="s">
        <v>307</v>
      </c>
      <c r="D8217" s="356">
        <v>8863136</v>
      </c>
      <c r="E8217" s="356" t="s">
        <v>4787</v>
      </c>
      <c r="F8217" s="356"/>
      <c r="G8217" s="355">
        <v>5035</v>
      </c>
    </row>
    <row r="8218" spans="1:7" hidden="1" x14ac:dyDescent="0.3">
      <c r="A8218" s="356">
        <v>118664</v>
      </c>
      <c r="B8218" s="356">
        <v>886</v>
      </c>
      <c r="C8218" s="356" t="s">
        <v>307</v>
      </c>
      <c r="D8218" s="356">
        <v>8863137</v>
      </c>
      <c r="E8218" s="356" t="s">
        <v>4786</v>
      </c>
      <c r="F8218" s="356"/>
      <c r="G8218" s="355">
        <v>5113.75</v>
      </c>
    </row>
    <row r="8219" spans="1:7" hidden="1" x14ac:dyDescent="0.3">
      <c r="A8219" s="356">
        <v>118665</v>
      </c>
      <c r="B8219" s="356">
        <v>886</v>
      </c>
      <c r="C8219" s="356" t="s">
        <v>307</v>
      </c>
      <c r="D8219" s="356">
        <v>8863138</v>
      </c>
      <c r="E8219" s="356" t="s">
        <v>4785</v>
      </c>
      <c r="F8219" s="356"/>
      <c r="G8219" s="355">
        <v>5023.75</v>
      </c>
    </row>
    <row r="8220" spans="1:7" hidden="1" x14ac:dyDescent="0.3">
      <c r="A8220" s="356">
        <v>118666</v>
      </c>
      <c r="B8220" s="356">
        <v>886</v>
      </c>
      <c r="C8220" s="356" t="s">
        <v>307</v>
      </c>
      <c r="D8220" s="356">
        <v>8863139</v>
      </c>
      <c r="E8220" s="356" t="s">
        <v>4784</v>
      </c>
      <c r="F8220" s="356"/>
      <c r="G8220" s="355">
        <v>4978.75</v>
      </c>
    </row>
    <row r="8221" spans="1:7" hidden="1" x14ac:dyDescent="0.3">
      <c r="A8221" s="356">
        <v>118672</v>
      </c>
      <c r="B8221" s="356">
        <v>886</v>
      </c>
      <c r="C8221" s="356" t="s">
        <v>307</v>
      </c>
      <c r="D8221" s="356">
        <v>8863145</v>
      </c>
      <c r="E8221" s="356" t="s">
        <v>4783</v>
      </c>
      <c r="F8221" s="356"/>
      <c r="G8221" s="355">
        <v>5957.5</v>
      </c>
    </row>
    <row r="8222" spans="1:7" hidden="1" x14ac:dyDescent="0.3">
      <c r="A8222" s="356">
        <v>118673</v>
      </c>
      <c r="B8222" s="356">
        <v>886</v>
      </c>
      <c r="C8222" s="356" t="s">
        <v>307</v>
      </c>
      <c r="D8222" s="356">
        <v>8863146</v>
      </c>
      <c r="E8222" s="356" t="s">
        <v>4782</v>
      </c>
      <c r="F8222" s="356"/>
      <c r="G8222" s="355">
        <v>4877.5</v>
      </c>
    </row>
    <row r="8223" spans="1:7" hidden="1" x14ac:dyDescent="0.3">
      <c r="A8223" s="356">
        <v>118675</v>
      </c>
      <c r="B8223" s="356">
        <v>886</v>
      </c>
      <c r="C8223" s="356" t="s">
        <v>307</v>
      </c>
      <c r="D8223" s="356">
        <v>8863149</v>
      </c>
      <c r="E8223" s="356" t="s">
        <v>4781</v>
      </c>
      <c r="F8223" s="356"/>
      <c r="G8223" s="355">
        <v>6362.5</v>
      </c>
    </row>
    <row r="8224" spans="1:7" hidden="1" x14ac:dyDescent="0.3">
      <c r="A8224" s="356">
        <v>118676</v>
      </c>
      <c r="B8224" s="356">
        <v>886</v>
      </c>
      <c r="C8224" s="356" t="s">
        <v>307</v>
      </c>
      <c r="D8224" s="356">
        <v>8863150</v>
      </c>
      <c r="E8224" s="356" t="s">
        <v>4780</v>
      </c>
      <c r="F8224" s="356"/>
      <c r="G8224" s="355">
        <v>5203.75</v>
      </c>
    </row>
    <row r="8225" spans="1:7" hidden="1" x14ac:dyDescent="0.3">
      <c r="A8225" s="356">
        <v>118678</v>
      </c>
      <c r="B8225" s="356">
        <v>886</v>
      </c>
      <c r="C8225" s="356" t="s">
        <v>307</v>
      </c>
      <c r="D8225" s="356">
        <v>8863153</v>
      </c>
      <c r="E8225" s="356" t="s">
        <v>4779</v>
      </c>
      <c r="F8225" s="356"/>
      <c r="G8225" s="355">
        <v>5192.5</v>
      </c>
    </row>
    <row r="8226" spans="1:7" hidden="1" x14ac:dyDescent="0.3">
      <c r="A8226" s="356">
        <v>118679</v>
      </c>
      <c r="B8226" s="356">
        <v>886</v>
      </c>
      <c r="C8226" s="356" t="s">
        <v>307</v>
      </c>
      <c r="D8226" s="356">
        <v>8863154</v>
      </c>
      <c r="E8226" s="356" t="s">
        <v>4778</v>
      </c>
      <c r="F8226" s="356"/>
      <c r="G8226" s="355">
        <v>6272.5</v>
      </c>
    </row>
    <row r="8227" spans="1:7" hidden="1" x14ac:dyDescent="0.3">
      <c r="A8227" s="357">
        <v>118680</v>
      </c>
      <c r="B8227" s="357">
        <v>886</v>
      </c>
      <c r="C8227" s="357" t="s">
        <v>307</v>
      </c>
      <c r="D8227" s="357">
        <v>8863155</v>
      </c>
      <c r="E8227" s="357" t="s">
        <v>4777</v>
      </c>
      <c r="F8227" s="357"/>
      <c r="G8227" s="358">
        <v>6261.25</v>
      </c>
    </row>
    <row r="8228" spans="1:7" hidden="1" x14ac:dyDescent="0.3">
      <c r="A8228" s="356">
        <v>118681</v>
      </c>
      <c r="B8228" s="356">
        <v>886</v>
      </c>
      <c r="C8228" s="356" t="s">
        <v>307</v>
      </c>
      <c r="D8228" s="356">
        <v>8863158</v>
      </c>
      <c r="E8228" s="356" t="s">
        <v>4776</v>
      </c>
      <c r="F8228" s="356"/>
      <c r="G8228" s="355">
        <v>5046.25</v>
      </c>
    </row>
    <row r="8229" spans="1:7" hidden="1" x14ac:dyDescent="0.3">
      <c r="A8229" s="356">
        <v>118682</v>
      </c>
      <c r="B8229" s="356">
        <v>886</v>
      </c>
      <c r="C8229" s="356" t="s">
        <v>307</v>
      </c>
      <c r="D8229" s="356">
        <v>8863159</v>
      </c>
      <c r="E8229" s="356" t="s">
        <v>4775</v>
      </c>
      <c r="F8229" s="356"/>
      <c r="G8229" s="355">
        <v>5080</v>
      </c>
    </row>
    <row r="8230" spans="1:7" hidden="1" x14ac:dyDescent="0.3">
      <c r="A8230" s="356">
        <v>118683</v>
      </c>
      <c r="B8230" s="356">
        <v>886</v>
      </c>
      <c r="C8230" s="356" t="s">
        <v>307</v>
      </c>
      <c r="D8230" s="356">
        <v>8863160</v>
      </c>
      <c r="E8230" s="356" t="s">
        <v>4774</v>
      </c>
      <c r="F8230" s="356"/>
      <c r="G8230" s="355">
        <v>5147.5</v>
      </c>
    </row>
    <row r="8231" spans="1:7" hidden="1" x14ac:dyDescent="0.3">
      <c r="A8231" s="356">
        <v>118685</v>
      </c>
      <c r="B8231" s="356">
        <v>886</v>
      </c>
      <c r="C8231" s="356" t="s">
        <v>307</v>
      </c>
      <c r="D8231" s="356">
        <v>8863167</v>
      </c>
      <c r="E8231" s="356" t="s">
        <v>4773</v>
      </c>
      <c r="F8231" s="356"/>
      <c r="G8231" s="355">
        <v>6238.75</v>
      </c>
    </row>
    <row r="8232" spans="1:7" hidden="1" x14ac:dyDescent="0.3">
      <c r="A8232" s="356">
        <v>118686</v>
      </c>
      <c r="B8232" s="356">
        <v>886</v>
      </c>
      <c r="C8232" s="356" t="s">
        <v>307</v>
      </c>
      <c r="D8232" s="356">
        <v>8863168</v>
      </c>
      <c r="E8232" s="356" t="s">
        <v>4772</v>
      </c>
      <c r="F8232" s="356"/>
      <c r="G8232" s="355">
        <v>4450</v>
      </c>
    </row>
    <row r="8233" spans="1:7" hidden="1" x14ac:dyDescent="0.3">
      <c r="A8233" s="356">
        <v>118687</v>
      </c>
      <c r="B8233" s="356">
        <v>886</v>
      </c>
      <c r="C8233" s="356" t="s">
        <v>307</v>
      </c>
      <c r="D8233" s="356">
        <v>8863169</v>
      </c>
      <c r="E8233" s="356" t="s">
        <v>4771</v>
      </c>
      <c r="F8233" s="356"/>
      <c r="G8233" s="355">
        <v>5755</v>
      </c>
    </row>
    <row r="8234" spans="1:7" hidden="1" x14ac:dyDescent="0.3">
      <c r="A8234" s="356">
        <v>118688</v>
      </c>
      <c r="B8234" s="356">
        <v>886</v>
      </c>
      <c r="C8234" s="356" t="s">
        <v>307</v>
      </c>
      <c r="D8234" s="356">
        <v>8863171</v>
      </c>
      <c r="E8234" s="356" t="s">
        <v>4770</v>
      </c>
      <c r="F8234" s="356"/>
      <c r="G8234" s="355">
        <v>4562.5</v>
      </c>
    </row>
    <row r="8235" spans="1:7" hidden="1" x14ac:dyDescent="0.3">
      <c r="A8235" s="356">
        <v>118690</v>
      </c>
      <c r="B8235" s="356">
        <v>886</v>
      </c>
      <c r="C8235" s="356" t="s">
        <v>307</v>
      </c>
      <c r="D8235" s="356">
        <v>8863173</v>
      </c>
      <c r="E8235" s="356" t="s">
        <v>4769</v>
      </c>
      <c r="F8235" s="356"/>
      <c r="G8235" s="355">
        <v>6452.5</v>
      </c>
    </row>
    <row r="8236" spans="1:7" hidden="1" x14ac:dyDescent="0.3">
      <c r="A8236" s="356">
        <v>118691</v>
      </c>
      <c r="B8236" s="356">
        <v>886</v>
      </c>
      <c r="C8236" s="356" t="s">
        <v>307</v>
      </c>
      <c r="D8236" s="356">
        <v>8863175</v>
      </c>
      <c r="E8236" s="356" t="s">
        <v>4768</v>
      </c>
      <c r="F8236" s="356"/>
      <c r="G8236" s="355">
        <v>6351.25</v>
      </c>
    </row>
    <row r="8237" spans="1:7" hidden="1" x14ac:dyDescent="0.3">
      <c r="A8237" s="356">
        <v>118693</v>
      </c>
      <c r="B8237" s="356">
        <v>886</v>
      </c>
      <c r="C8237" s="356" t="s">
        <v>307</v>
      </c>
      <c r="D8237" s="356">
        <v>8863178</v>
      </c>
      <c r="E8237" s="356" t="s">
        <v>4767</v>
      </c>
      <c r="F8237" s="356"/>
      <c r="G8237" s="355">
        <v>9208.75</v>
      </c>
    </row>
    <row r="8238" spans="1:7" hidden="1" x14ac:dyDescent="0.3">
      <c r="A8238" s="356">
        <v>118694</v>
      </c>
      <c r="B8238" s="356">
        <v>886</v>
      </c>
      <c r="C8238" s="356" t="s">
        <v>307</v>
      </c>
      <c r="D8238" s="356">
        <v>8863179</v>
      </c>
      <c r="E8238" s="356" t="s">
        <v>4766</v>
      </c>
      <c r="F8238" s="356"/>
      <c r="G8238" s="355">
        <v>8455</v>
      </c>
    </row>
    <row r="8239" spans="1:7" hidden="1" x14ac:dyDescent="0.3">
      <c r="A8239" s="356">
        <v>118695</v>
      </c>
      <c r="B8239" s="356">
        <v>886</v>
      </c>
      <c r="C8239" s="356" t="s">
        <v>307</v>
      </c>
      <c r="D8239" s="356">
        <v>8863181</v>
      </c>
      <c r="E8239" s="356" t="s">
        <v>4765</v>
      </c>
      <c r="F8239" s="356"/>
      <c r="G8239" s="355">
        <v>8275</v>
      </c>
    </row>
    <row r="8240" spans="1:7" hidden="1" x14ac:dyDescent="0.3">
      <c r="A8240" s="356">
        <v>118696</v>
      </c>
      <c r="B8240" s="356">
        <v>886</v>
      </c>
      <c r="C8240" s="356" t="s">
        <v>307</v>
      </c>
      <c r="D8240" s="356">
        <v>8863182</v>
      </c>
      <c r="E8240" s="356" t="s">
        <v>4764</v>
      </c>
      <c r="F8240" s="356"/>
      <c r="G8240" s="355">
        <v>8500</v>
      </c>
    </row>
    <row r="8241" spans="1:7" hidden="1" x14ac:dyDescent="0.3">
      <c r="A8241" s="356">
        <v>118697</v>
      </c>
      <c r="B8241" s="356">
        <v>886</v>
      </c>
      <c r="C8241" s="356" t="s">
        <v>307</v>
      </c>
      <c r="D8241" s="356">
        <v>8863183</v>
      </c>
      <c r="E8241" s="356" t="s">
        <v>4763</v>
      </c>
      <c r="F8241" s="356"/>
      <c r="G8241" s="355">
        <v>5125</v>
      </c>
    </row>
    <row r="8242" spans="1:7" hidden="1" x14ac:dyDescent="0.3">
      <c r="A8242" s="356">
        <v>118698</v>
      </c>
      <c r="B8242" s="356">
        <v>886</v>
      </c>
      <c r="C8242" s="356" t="s">
        <v>307</v>
      </c>
      <c r="D8242" s="356">
        <v>8863186</v>
      </c>
      <c r="E8242" s="356" t="s">
        <v>4762</v>
      </c>
      <c r="F8242" s="356"/>
      <c r="G8242" s="355">
        <v>6272.5</v>
      </c>
    </row>
    <row r="8243" spans="1:7" hidden="1" x14ac:dyDescent="0.3">
      <c r="A8243" s="356">
        <v>118701</v>
      </c>
      <c r="B8243" s="356">
        <v>886</v>
      </c>
      <c r="C8243" s="356" t="s">
        <v>307</v>
      </c>
      <c r="D8243" s="356">
        <v>8863198</v>
      </c>
      <c r="E8243" s="356" t="s">
        <v>4761</v>
      </c>
      <c r="F8243" s="356"/>
      <c r="G8243" s="355">
        <v>5102.5</v>
      </c>
    </row>
    <row r="8244" spans="1:7" hidden="1" x14ac:dyDescent="0.3">
      <c r="A8244" s="356">
        <v>118702</v>
      </c>
      <c r="B8244" s="356">
        <v>886</v>
      </c>
      <c r="C8244" s="356" t="s">
        <v>307</v>
      </c>
      <c r="D8244" s="356">
        <v>8863199</v>
      </c>
      <c r="E8244" s="356" t="s">
        <v>4760</v>
      </c>
      <c r="F8244" s="356"/>
      <c r="G8244" s="355">
        <v>6250</v>
      </c>
    </row>
    <row r="8245" spans="1:7" hidden="1" x14ac:dyDescent="0.3">
      <c r="A8245" s="356">
        <v>118704</v>
      </c>
      <c r="B8245" s="356">
        <v>886</v>
      </c>
      <c r="C8245" s="356" t="s">
        <v>307</v>
      </c>
      <c r="D8245" s="356">
        <v>8863201</v>
      </c>
      <c r="E8245" s="356" t="s">
        <v>3854</v>
      </c>
      <c r="F8245" s="356"/>
      <c r="G8245" s="355">
        <v>4945</v>
      </c>
    </row>
    <row r="8246" spans="1:7" hidden="1" x14ac:dyDescent="0.3">
      <c r="A8246" s="356">
        <v>118705</v>
      </c>
      <c r="B8246" s="356">
        <v>886</v>
      </c>
      <c r="C8246" s="356" t="s">
        <v>307</v>
      </c>
      <c r="D8246" s="356">
        <v>8863282</v>
      </c>
      <c r="E8246" s="356" t="s">
        <v>4759</v>
      </c>
      <c r="F8246" s="356"/>
      <c r="G8246" s="355">
        <v>6283.75</v>
      </c>
    </row>
    <row r="8247" spans="1:7" hidden="1" x14ac:dyDescent="0.3">
      <c r="A8247" s="356">
        <v>118706</v>
      </c>
      <c r="B8247" s="356">
        <v>886</v>
      </c>
      <c r="C8247" s="356" t="s">
        <v>307</v>
      </c>
      <c r="D8247" s="356">
        <v>8863284</v>
      </c>
      <c r="E8247" s="356" t="s">
        <v>4758</v>
      </c>
      <c r="F8247" s="356"/>
      <c r="G8247" s="355">
        <v>8792.5</v>
      </c>
    </row>
    <row r="8248" spans="1:7" hidden="1" x14ac:dyDescent="0.3">
      <c r="A8248" s="356">
        <v>118707</v>
      </c>
      <c r="B8248" s="356">
        <v>886</v>
      </c>
      <c r="C8248" s="356" t="s">
        <v>307</v>
      </c>
      <c r="D8248" s="356">
        <v>8863289</v>
      </c>
      <c r="E8248" s="356" t="s">
        <v>4757</v>
      </c>
      <c r="F8248" s="356"/>
      <c r="G8248" s="355">
        <v>6250</v>
      </c>
    </row>
    <row r="8249" spans="1:7" hidden="1" x14ac:dyDescent="0.3">
      <c r="A8249" s="356">
        <v>118709</v>
      </c>
      <c r="B8249" s="356">
        <v>886</v>
      </c>
      <c r="C8249" s="356" t="s">
        <v>307</v>
      </c>
      <c r="D8249" s="356">
        <v>8863294</v>
      </c>
      <c r="E8249" s="356" t="s">
        <v>4756</v>
      </c>
      <c r="F8249" s="356"/>
      <c r="G8249" s="355">
        <v>8578.75</v>
      </c>
    </row>
    <row r="8250" spans="1:7" hidden="1" x14ac:dyDescent="0.3">
      <c r="A8250" s="356">
        <v>118710</v>
      </c>
      <c r="B8250" s="356">
        <v>886</v>
      </c>
      <c r="C8250" s="356" t="s">
        <v>307</v>
      </c>
      <c r="D8250" s="356">
        <v>8863295</v>
      </c>
      <c r="E8250" s="356" t="s">
        <v>4755</v>
      </c>
      <c r="F8250" s="356"/>
      <c r="G8250" s="355">
        <v>7233.25</v>
      </c>
    </row>
    <row r="8251" spans="1:7" hidden="1" x14ac:dyDescent="0.3">
      <c r="A8251" s="356">
        <v>118711</v>
      </c>
      <c r="B8251" s="356">
        <v>886</v>
      </c>
      <c r="C8251" s="356" t="s">
        <v>307</v>
      </c>
      <c r="D8251" s="356">
        <v>8863296</v>
      </c>
      <c r="E8251" s="356" t="s">
        <v>4754</v>
      </c>
      <c r="F8251" s="356"/>
      <c r="G8251" s="355">
        <v>7487.5</v>
      </c>
    </row>
    <row r="8252" spans="1:7" hidden="1" x14ac:dyDescent="0.3">
      <c r="A8252" s="356">
        <v>118712</v>
      </c>
      <c r="B8252" s="356">
        <v>886</v>
      </c>
      <c r="C8252" s="356" t="s">
        <v>307</v>
      </c>
      <c r="D8252" s="356">
        <v>8863297</v>
      </c>
      <c r="E8252" s="356" t="s">
        <v>4753</v>
      </c>
      <c r="F8252" s="356"/>
      <c r="G8252" s="355">
        <v>10446.25</v>
      </c>
    </row>
    <row r="8253" spans="1:7" hidden="1" x14ac:dyDescent="0.3">
      <c r="A8253" s="356">
        <v>118713</v>
      </c>
      <c r="B8253" s="356">
        <v>886</v>
      </c>
      <c r="C8253" s="356" t="s">
        <v>307</v>
      </c>
      <c r="D8253" s="356">
        <v>8863303</v>
      </c>
      <c r="E8253" s="356" t="s">
        <v>4752</v>
      </c>
      <c r="F8253" s="356" t="s">
        <v>294</v>
      </c>
      <c r="G8253" s="355">
        <v>6567.75</v>
      </c>
    </row>
    <row r="8254" spans="1:7" hidden="1" x14ac:dyDescent="0.3">
      <c r="A8254" s="356">
        <v>118715</v>
      </c>
      <c r="B8254" s="356">
        <v>886</v>
      </c>
      <c r="C8254" s="356" t="s">
        <v>307</v>
      </c>
      <c r="D8254" s="356">
        <v>8863307</v>
      </c>
      <c r="E8254" s="356" t="s">
        <v>4751</v>
      </c>
      <c r="F8254" s="356" t="s">
        <v>294</v>
      </c>
      <c r="G8254" s="355">
        <v>6810.75</v>
      </c>
    </row>
    <row r="8255" spans="1:7" hidden="1" x14ac:dyDescent="0.3">
      <c r="A8255" s="356">
        <v>118716</v>
      </c>
      <c r="B8255" s="356">
        <v>886</v>
      </c>
      <c r="C8255" s="356" t="s">
        <v>307</v>
      </c>
      <c r="D8255" s="356">
        <v>8863308</v>
      </c>
      <c r="E8255" s="356" t="s">
        <v>4750</v>
      </c>
      <c r="F8255" s="356" t="s">
        <v>294</v>
      </c>
      <c r="G8255" s="355">
        <v>5644.35</v>
      </c>
    </row>
    <row r="8256" spans="1:7" hidden="1" x14ac:dyDescent="0.3">
      <c r="A8256" s="356">
        <v>118717</v>
      </c>
      <c r="B8256" s="356">
        <v>886</v>
      </c>
      <c r="C8256" s="356" t="s">
        <v>307</v>
      </c>
      <c r="D8256" s="356">
        <v>8863309</v>
      </c>
      <c r="E8256" s="356" t="s">
        <v>4749</v>
      </c>
      <c r="F8256" s="356" t="s">
        <v>294</v>
      </c>
      <c r="G8256" s="355">
        <v>6276.15</v>
      </c>
    </row>
    <row r="8257" spans="1:7" hidden="1" x14ac:dyDescent="0.3">
      <c r="A8257" s="356">
        <v>118718</v>
      </c>
      <c r="B8257" s="356">
        <v>886</v>
      </c>
      <c r="C8257" s="356" t="s">
        <v>307</v>
      </c>
      <c r="D8257" s="356">
        <v>8863312</v>
      </c>
      <c r="E8257" s="356" t="s">
        <v>4748</v>
      </c>
      <c r="F8257" s="356" t="s">
        <v>294</v>
      </c>
      <c r="G8257" s="355">
        <v>6081.75</v>
      </c>
    </row>
    <row r="8258" spans="1:7" hidden="1" x14ac:dyDescent="0.3">
      <c r="A8258" s="356">
        <v>118720</v>
      </c>
      <c r="B8258" s="356">
        <v>886</v>
      </c>
      <c r="C8258" s="356" t="s">
        <v>307</v>
      </c>
      <c r="D8258" s="356">
        <v>8863314</v>
      </c>
      <c r="E8258" s="356" t="s">
        <v>4747</v>
      </c>
      <c r="F8258" s="356" t="s">
        <v>294</v>
      </c>
      <c r="G8258" s="355">
        <v>5486.4</v>
      </c>
    </row>
    <row r="8259" spans="1:7" hidden="1" x14ac:dyDescent="0.3">
      <c r="A8259" s="356">
        <v>118721</v>
      </c>
      <c r="B8259" s="356">
        <v>886</v>
      </c>
      <c r="C8259" s="356" t="s">
        <v>307</v>
      </c>
      <c r="D8259" s="356">
        <v>8863317</v>
      </c>
      <c r="E8259" s="356" t="s">
        <v>4746</v>
      </c>
      <c r="F8259" s="356" t="s">
        <v>294</v>
      </c>
      <c r="G8259" s="355">
        <v>9192.15</v>
      </c>
    </row>
    <row r="8260" spans="1:7" hidden="1" x14ac:dyDescent="0.3">
      <c r="A8260" s="356">
        <v>118722</v>
      </c>
      <c r="B8260" s="356">
        <v>886</v>
      </c>
      <c r="C8260" s="356" t="s">
        <v>307</v>
      </c>
      <c r="D8260" s="356">
        <v>8863318</v>
      </c>
      <c r="E8260" s="356" t="s">
        <v>4745</v>
      </c>
      <c r="F8260" s="356" t="s">
        <v>294</v>
      </c>
      <c r="G8260" s="355">
        <v>6069.6</v>
      </c>
    </row>
    <row r="8261" spans="1:7" hidden="1" x14ac:dyDescent="0.3">
      <c r="A8261" s="356">
        <v>118724</v>
      </c>
      <c r="B8261" s="356">
        <v>886</v>
      </c>
      <c r="C8261" s="356" t="s">
        <v>307</v>
      </c>
      <c r="D8261" s="356">
        <v>8863320</v>
      </c>
      <c r="E8261" s="356" t="s">
        <v>4744</v>
      </c>
      <c r="F8261" s="356" t="s">
        <v>294</v>
      </c>
      <c r="G8261" s="355">
        <v>6847.2</v>
      </c>
    </row>
    <row r="8262" spans="1:7" hidden="1" x14ac:dyDescent="0.3">
      <c r="A8262" s="356">
        <v>118725</v>
      </c>
      <c r="B8262" s="356">
        <v>886</v>
      </c>
      <c r="C8262" s="356" t="s">
        <v>307</v>
      </c>
      <c r="D8262" s="356">
        <v>8863322</v>
      </c>
      <c r="E8262" s="356" t="s">
        <v>4743</v>
      </c>
      <c r="F8262" s="356" t="s">
        <v>294</v>
      </c>
      <c r="G8262" s="355">
        <v>11998.8</v>
      </c>
    </row>
    <row r="8263" spans="1:7" hidden="1" x14ac:dyDescent="0.3">
      <c r="A8263" s="356">
        <v>118726</v>
      </c>
      <c r="B8263" s="356">
        <v>886</v>
      </c>
      <c r="C8263" s="356" t="s">
        <v>307</v>
      </c>
      <c r="D8263" s="356">
        <v>8863323</v>
      </c>
      <c r="E8263" s="356" t="s">
        <v>4742</v>
      </c>
      <c r="F8263" s="356" t="s">
        <v>294</v>
      </c>
      <c r="G8263" s="355">
        <v>5522.85</v>
      </c>
    </row>
    <row r="8264" spans="1:7" hidden="1" x14ac:dyDescent="0.3">
      <c r="A8264" s="356">
        <v>118728</v>
      </c>
      <c r="B8264" s="356">
        <v>886</v>
      </c>
      <c r="C8264" s="356" t="s">
        <v>307</v>
      </c>
      <c r="D8264" s="356">
        <v>8863325</v>
      </c>
      <c r="E8264" s="356" t="s">
        <v>4741</v>
      </c>
      <c r="F8264" s="356" t="s">
        <v>294</v>
      </c>
      <c r="G8264" s="355">
        <v>6215.4</v>
      </c>
    </row>
    <row r="8265" spans="1:7" hidden="1" x14ac:dyDescent="0.3">
      <c r="A8265" s="356">
        <v>118730</v>
      </c>
      <c r="B8265" s="356">
        <v>886</v>
      </c>
      <c r="C8265" s="356" t="s">
        <v>307</v>
      </c>
      <c r="D8265" s="356">
        <v>8863328</v>
      </c>
      <c r="E8265" s="356" t="s">
        <v>4740</v>
      </c>
      <c r="F8265" s="356" t="s">
        <v>294</v>
      </c>
      <c r="G8265" s="355">
        <v>6774.3</v>
      </c>
    </row>
    <row r="8266" spans="1:7" hidden="1" x14ac:dyDescent="0.3">
      <c r="A8266" s="356">
        <v>118734</v>
      </c>
      <c r="B8266" s="356">
        <v>886</v>
      </c>
      <c r="C8266" s="356" t="s">
        <v>307</v>
      </c>
      <c r="D8266" s="356">
        <v>8863332</v>
      </c>
      <c r="E8266" s="356" t="s">
        <v>4739</v>
      </c>
      <c r="F8266" s="356" t="s">
        <v>294</v>
      </c>
      <c r="G8266" s="355">
        <v>5607.9</v>
      </c>
    </row>
    <row r="8267" spans="1:7" hidden="1" x14ac:dyDescent="0.3">
      <c r="A8267" s="356">
        <v>118735</v>
      </c>
      <c r="B8267" s="356">
        <v>886</v>
      </c>
      <c r="C8267" s="356" t="s">
        <v>307</v>
      </c>
      <c r="D8267" s="356">
        <v>8863337</v>
      </c>
      <c r="E8267" s="356" t="s">
        <v>4738</v>
      </c>
      <c r="F8267" s="356" t="s">
        <v>294</v>
      </c>
      <c r="G8267" s="355">
        <v>8317.35</v>
      </c>
    </row>
    <row r="8268" spans="1:7" hidden="1" x14ac:dyDescent="0.3">
      <c r="A8268" s="356">
        <v>118736</v>
      </c>
      <c r="B8268" s="356">
        <v>886</v>
      </c>
      <c r="C8268" s="356" t="s">
        <v>307</v>
      </c>
      <c r="D8268" s="356">
        <v>8863338</v>
      </c>
      <c r="E8268" s="356" t="s">
        <v>4737</v>
      </c>
      <c r="F8268" s="356" t="s">
        <v>294</v>
      </c>
      <c r="G8268" s="355">
        <v>8779.0499999999993</v>
      </c>
    </row>
    <row r="8269" spans="1:7" hidden="1" x14ac:dyDescent="0.3">
      <c r="A8269" s="356">
        <v>118737</v>
      </c>
      <c r="B8269" s="356">
        <v>886</v>
      </c>
      <c r="C8269" s="356" t="s">
        <v>307</v>
      </c>
      <c r="D8269" s="356">
        <v>8863339</v>
      </c>
      <c r="E8269" s="356" t="s">
        <v>4736</v>
      </c>
      <c r="F8269" s="356" t="s">
        <v>294</v>
      </c>
      <c r="G8269" s="355">
        <v>6652.8</v>
      </c>
    </row>
    <row r="8270" spans="1:7" hidden="1" x14ac:dyDescent="0.3">
      <c r="A8270" s="356">
        <v>118738</v>
      </c>
      <c r="B8270" s="356">
        <v>886</v>
      </c>
      <c r="C8270" s="356" t="s">
        <v>307</v>
      </c>
      <c r="D8270" s="356">
        <v>8863340</v>
      </c>
      <c r="E8270" s="356" t="s">
        <v>4735</v>
      </c>
      <c r="F8270" s="356" t="s">
        <v>294</v>
      </c>
      <c r="G8270" s="355">
        <v>9410.85</v>
      </c>
    </row>
    <row r="8271" spans="1:7" hidden="1" x14ac:dyDescent="0.3">
      <c r="A8271" s="356">
        <v>118740</v>
      </c>
      <c r="B8271" s="356">
        <v>886</v>
      </c>
      <c r="C8271" s="356" t="s">
        <v>307</v>
      </c>
      <c r="D8271" s="356">
        <v>8863346</v>
      </c>
      <c r="E8271" s="356" t="s">
        <v>4734</v>
      </c>
      <c r="F8271" s="356" t="s">
        <v>294</v>
      </c>
      <c r="G8271" s="355">
        <v>5887.35</v>
      </c>
    </row>
    <row r="8272" spans="1:7" hidden="1" x14ac:dyDescent="0.3">
      <c r="A8272" s="356">
        <v>118741</v>
      </c>
      <c r="B8272" s="356">
        <v>886</v>
      </c>
      <c r="C8272" s="356" t="s">
        <v>307</v>
      </c>
      <c r="D8272" s="356">
        <v>8863347</v>
      </c>
      <c r="E8272" s="356" t="s">
        <v>4733</v>
      </c>
      <c r="F8272" s="356" t="s">
        <v>294</v>
      </c>
      <c r="G8272" s="355">
        <v>5996.7</v>
      </c>
    </row>
    <row r="8273" spans="1:7" hidden="1" x14ac:dyDescent="0.3">
      <c r="A8273" s="356">
        <v>118744</v>
      </c>
      <c r="B8273" s="356">
        <v>886</v>
      </c>
      <c r="C8273" s="356" t="s">
        <v>307</v>
      </c>
      <c r="D8273" s="356">
        <v>8863350</v>
      </c>
      <c r="E8273" s="356" t="s">
        <v>4732</v>
      </c>
      <c r="F8273" s="356" t="s">
        <v>294</v>
      </c>
      <c r="G8273" s="355">
        <v>7005.15</v>
      </c>
    </row>
    <row r="8274" spans="1:7" hidden="1" x14ac:dyDescent="0.3">
      <c r="A8274" s="356">
        <v>118745</v>
      </c>
      <c r="B8274" s="356">
        <v>886</v>
      </c>
      <c r="C8274" s="356" t="s">
        <v>307</v>
      </c>
      <c r="D8274" s="356">
        <v>8863351</v>
      </c>
      <c r="E8274" s="356" t="s">
        <v>4731</v>
      </c>
      <c r="F8274" s="356" t="s">
        <v>294</v>
      </c>
      <c r="G8274" s="355">
        <v>6361.2</v>
      </c>
    </row>
    <row r="8275" spans="1:7" hidden="1" x14ac:dyDescent="0.3">
      <c r="A8275" s="356">
        <v>118748</v>
      </c>
      <c r="B8275" s="356">
        <v>886</v>
      </c>
      <c r="C8275" s="356" t="s">
        <v>307</v>
      </c>
      <c r="D8275" s="356">
        <v>8863356</v>
      </c>
      <c r="E8275" s="356" t="s">
        <v>4730</v>
      </c>
      <c r="F8275" s="356" t="s">
        <v>294</v>
      </c>
      <c r="G8275" s="355">
        <v>6652.8</v>
      </c>
    </row>
    <row r="8276" spans="1:7" hidden="1" x14ac:dyDescent="0.3">
      <c r="A8276" s="356">
        <v>118750</v>
      </c>
      <c r="B8276" s="356">
        <v>886</v>
      </c>
      <c r="C8276" s="356" t="s">
        <v>307</v>
      </c>
      <c r="D8276" s="356">
        <v>8863360</v>
      </c>
      <c r="E8276" s="356" t="s">
        <v>4729</v>
      </c>
      <c r="F8276" s="356" t="s">
        <v>294</v>
      </c>
      <c r="G8276" s="355">
        <v>8754.75</v>
      </c>
    </row>
    <row r="8277" spans="1:7" hidden="1" x14ac:dyDescent="0.3">
      <c r="A8277" s="356">
        <v>118751</v>
      </c>
      <c r="B8277" s="356">
        <v>886</v>
      </c>
      <c r="C8277" s="356" t="s">
        <v>307</v>
      </c>
      <c r="D8277" s="356">
        <v>8863364</v>
      </c>
      <c r="E8277" s="356" t="s">
        <v>4728</v>
      </c>
      <c r="F8277" s="356" t="s">
        <v>294</v>
      </c>
      <c r="G8277" s="355">
        <v>6871.5</v>
      </c>
    </row>
    <row r="8278" spans="1:7" hidden="1" x14ac:dyDescent="0.3">
      <c r="A8278" s="357">
        <v>118754</v>
      </c>
      <c r="B8278" s="357">
        <v>886</v>
      </c>
      <c r="C8278" s="357" t="s">
        <v>307</v>
      </c>
      <c r="D8278" s="357">
        <v>8863373</v>
      </c>
      <c r="E8278" s="357" t="s">
        <v>4727</v>
      </c>
      <c r="F8278" s="357" t="s">
        <v>294</v>
      </c>
      <c r="G8278" s="358">
        <v>6905.52</v>
      </c>
    </row>
    <row r="8279" spans="1:7" hidden="1" x14ac:dyDescent="0.3">
      <c r="A8279" s="356">
        <v>118756</v>
      </c>
      <c r="B8279" s="356">
        <v>887</v>
      </c>
      <c r="C8279" s="356" t="s">
        <v>782</v>
      </c>
      <c r="D8279" s="356">
        <v>8873712</v>
      </c>
      <c r="E8279" s="356" t="s">
        <v>4726</v>
      </c>
      <c r="F8279" s="356" t="s">
        <v>294</v>
      </c>
      <c r="G8279" s="355">
        <v>9687.8700000000008</v>
      </c>
    </row>
    <row r="8280" spans="1:7" hidden="1" x14ac:dyDescent="0.3">
      <c r="A8280" s="356">
        <v>118761</v>
      </c>
      <c r="B8280" s="356">
        <v>886</v>
      </c>
      <c r="C8280" s="356" t="s">
        <v>307</v>
      </c>
      <c r="D8280" s="356">
        <v>8863718</v>
      </c>
      <c r="E8280" s="356" t="s">
        <v>2032</v>
      </c>
      <c r="F8280" s="356" t="s">
        <v>294</v>
      </c>
      <c r="G8280" s="355">
        <v>6689.25</v>
      </c>
    </row>
    <row r="8281" spans="1:7" hidden="1" x14ac:dyDescent="0.3">
      <c r="A8281" s="356">
        <v>118764</v>
      </c>
      <c r="B8281" s="356">
        <v>886</v>
      </c>
      <c r="C8281" s="356" t="s">
        <v>307</v>
      </c>
      <c r="D8281" s="356">
        <v>8863722</v>
      </c>
      <c r="E8281" s="356" t="s">
        <v>4725</v>
      </c>
      <c r="F8281" s="356" t="s">
        <v>294</v>
      </c>
      <c r="G8281" s="355">
        <v>6871.5</v>
      </c>
    </row>
    <row r="8282" spans="1:7" hidden="1" x14ac:dyDescent="0.3">
      <c r="A8282" s="356">
        <v>118765</v>
      </c>
      <c r="B8282" s="356">
        <v>886</v>
      </c>
      <c r="C8282" s="356" t="s">
        <v>307</v>
      </c>
      <c r="D8282" s="356">
        <v>8863728</v>
      </c>
      <c r="E8282" s="356" t="s">
        <v>4724</v>
      </c>
      <c r="F8282" s="356" t="s">
        <v>294</v>
      </c>
      <c r="G8282" s="355">
        <v>6871.5</v>
      </c>
    </row>
    <row r="8283" spans="1:7" hidden="1" x14ac:dyDescent="0.3">
      <c r="A8283" s="356">
        <v>118766</v>
      </c>
      <c r="B8283" s="356">
        <v>887</v>
      </c>
      <c r="C8283" s="356" t="s">
        <v>782</v>
      </c>
      <c r="D8283" s="356">
        <v>8873729</v>
      </c>
      <c r="E8283" s="356" t="s">
        <v>4723</v>
      </c>
      <c r="F8283" s="356" t="s">
        <v>294</v>
      </c>
      <c r="G8283" s="355">
        <v>6847.2</v>
      </c>
    </row>
    <row r="8284" spans="1:7" hidden="1" x14ac:dyDescent="0.3">
      <c r="A8284" s="356">
        <v>118767</v>
      </c>
      <c r="B8284" s="356">
        <v>887</v>
      </c>
      <c r="C8284" s="356" t="s">
        <v>782</v>
      </c>
      <c r="D8284" s="356">
        <v>8873732</v>
      </c>
      <c r="E8284" s="356" t="s">
        <v>4722</v>
      </c>
      <c r="F8284" s="356" t="s">
        <v>294</v>
      </c>
      <c r="G8284" s="355">
        <v>7329.07</v>
      </c>
    </row>
    <row r="8285" spans="1:7" hidden="1" x14ac:dyDescent="0.3">
      <c r="A8285" s="356">
        <v>118768</v>
      </c>
      <c r="B8285" s="356">
        <v>886</v>
      </c>
      <c r="C8285" s="356" t="s">
        <v>307</v>
      </c>
      <c r="D8285" s="356">
        <v>8863733</v>
      </c>
      <c r="E8285" s="356" t="s">
        <v>4721</v>
      </c>
      <c r="F8285" s="356" t="s">
        <v>294</v>
      </c>
      <c r="G8285" s="355">
        <v>6980.85</v>
      </c>
    </row>
    <row r="8286" spans="1:7" hidden="1" x14ac:dyDescent="0.3">
      <c r="A8286" s="356">
        <v>118769</v>
      </c>
      <c r="B8286" s="356">
        <v>887</v>
      </c>
      <c r="C8286" s="356" t="s">
        <v>782</v>
      </c>
      <c r="D8286" s="356">
        <v>8873736</v>
      </c>
      <c r="E8286" s="356" t="s">
        <v>4720</v>
      </c>
      <c r="F8286" s="356" t="s">
        <v>294</v>
      </c>
      <c r="G8286" s="355">
        <v>9447.2999999999993</v>
      </c>
    </row>
    <row r="8287" spans="1:7" hidden="1" x14ac:dyDescent="0.3">
      <c r="A8287" s="356">
        <v>118775</v>
      </c>
      <c r="B8287" s="356">
        <v>887</v>
      </c>
      <c r="C8287" s="356" t="s">
        <v>782</v>
      </c>
      <c r="D8287" s="356">
        <v>8873746</v>
      </c>
      <c r="E8287" s="356" t="s">
        <v>4719</v>
      </c>
      <c r="F8287" s="356" t="s">
        <v>294</v>
      </c>
      <c r="G8287" s="355">
        <v>6859.35</v>
      </c>
    </row>
    <row r="8288" spans="1:7" hidden="1" x14ac:dyDescent="0.3">
      <c r="A8288" s="356">
        <v>118777</v>
      </c>
      <c r="B8288" s="356">
        <v>886</v>
      </c>
      <c r="C8288" s="356" t="s">
        <v>307</v>
      </c>
      <c r="D8288" s="356">
        <v>8863749</v>
      </c>
      <c r="E8288" s="356" t="s">
        <v>4718</v>
      </c>
      <c r="F8288" s="356" t="s">
        <v>294</v>
      </c>
      <c r="G8288" s="355">
        <v>6859.35</v>
      </c>
    </row>
    <row r="8289" spans="1:7" hidden="1" x14ac:dyDescent="0.3">
      <c r="A8289" s="356">
        <v>118779</v>
      </c>
      <c r="B8289" s="356">
        <v>887</v>
      </c>
      <c r="C8289" s="356" t="s">
        <v>782</v>
      </c>
      <c r="D8289" s="356">
        <v>8873752</v>
      </c>
      <c r="E8289" s="356" t="s">
        <v>4717</v>
      </c>
      <c r="F8289" s="356" t="s">
        <v>294</v>
      </c>
      <c r="G8289" s="355">
        <v>6798.6</v>
      </c>
    </row>
    <row r="8290" spans="1:7" hidden="1" x14ac:dyDescent="0.3">
      <c r="A8290" s="356">
        <v>118780</v>
      </c>
      <c r="B8290" s="356">
        <v>887</v>
      </c>
      <c r="C8290" s="356" t="s">
        <v>782</v>
      </c>
      <c r="D8290" s="356">
        <v>8873753</v>
      </c>
      <c r="E8290" s="356" t="s">
        <v>711</v>
      </c>
      <c r="F8290" s="356" t="s">
        <v>294</v>
      </c>
      <c r="G8290" s="355">
        <v>6871.5</v>
      </c>
    </row>
    <row r="8291" spans="1:7" hidden="1" x14ac:dyDescent="0.3">
      <c r="A8291" s="356">
        <v>118782</v>
      </c>
      <c r="B8291" s="356">
        <v>887</v>
      </c>
      <c r="C8291" s="356" t="s">
        <v>782</v>
      </c>
      <c r="D8291" s="356">
        <v>8873755</v>
      </c>
      <c r="E8291" s="356" t="s">
        <v>1448</v>
      </c>
      <c r="F8291" s="356" t="s">
        <v>294</v>
      </c>
      <c r="G8291" s="355">
        <v>9695.65</v>
      </c>
    </row>
    <row r="8292" spans="1:7" hidden="1" x14ac:dyDescent="0.3">
      <c r="A8292" s="356">
        <v>118785</v>
      </c>
      <c r="B8292" s="356">
        <v>886</v>
      </c>
      <c r="C8292" s="356" t="s">
        <v>307</v>
      </c>
      <c r="D8292" s="356">
        <v>8864026</v>
      </c>
      <c r="E8292" s="356" t="s">
        <v>4716</v>
      </c>
      <c r="F8292" s="356"/>
      <c r="G8292" s="355">
        <v>16825</v>
      </c>
    </row>
    <row r="8293" spans="1:7" hidden="1" x14ac:dyDescent="0.3">
      <c r="A8293" s="356">
        <v>118788</v>
      </c>
      <c r="B8293" s="356">
        <v>886</v>
      </c>
      <c r="C8293" s="356" t="s">
        <v>307</v>
      </c>
      <c r="D8293" s="356">
        <v>8864040</v>
      </c>
      <c r="E8293" s="356" t="s">
        <v>4715</v>
      </c>
      <c r="F8293" s="356"/>
      <c r="G8293" s="355">
        <v>19738.75</v>
      </c>
    </row>
    <row r="8294" spans="1:7" hidden="1" x14ac:dyDescent="0.3">
      <c r="A8294" s="356">
        <v>118789</v>
      </c>
      <c r="B8294" s="356">
        <v>886</v>
      </c>
      <c r="C8294" s="356" t="s">
        <v>307</v>
      </c>
      <c r="D8294" s="356">
        <v>8864043</v>
      </c>
      <c r="E8294" s="356" t="s">
        <v>4714</v>
      </c>
      <c r="F8294" s="356"/>
      <c r="G8294" s="355">
        <v>23063.119999999999</v>
      </c>
    </row>
    <row r="8295" spans="1:7" hidden="1" x14ac:dyDescent="0.3">
      <c r="A8295" s="356">
        <v>118790</v>
      </c>
      <c r="B8295" s="356">
        <v>886</v>
      </c>
      <c r="C8295" s="356" t="s">
        <v>307</v>
      </c>
      <c r="D8295" s="356">
        <v>8864045</v>
      </c>
      <c r="E8295" s="356" t="s">
        <v>4713</v>
      </c>
      <c r="F8295" s="356"/>
      <c r="G8295" s="355">
        <v>26775.62</v>
      </c>
    </row>
    <row r="8296" spans="1:7" hidden="1" x14ac:dyDescent="0.3">
      <c r="A8296" s="356">
        <v>118806</v>
      </c>
      <c r="B8296" s="356">
        <v>886</v>
      </c>
      <c r="C8296" s="356" t="s">
        <v>307</v>
      </c>
      <c r="D8296" s="356">
        <v>8864109</v>
      </c>
      <c r="E8296" s="356" t="s">
        <v>4712</v>
      </c>
      <c r="F8296" s="356"/>
      <c r="G8296" s="355">
        <v>20222.5</v>
      </c>
    </row>
    <row r="8297" spans="1:7" hidden="1" x14ac:dyDescent="0.3">
      <c r="A8297" s="356">
        <v>118832</v>
      </c>
      <c r="B8297" s="356">
        <v>886</v>
      </c>
      <c r="C8297" s="356" t="s">
        <v>307</v>
      </c>
      <c r="D8297" s="356">
        <v>8864246</v>
      </c>
      <c r="E8297" s="356" t="s">
        <v>4711</v>
      </c>
      <c r="F8297" s="356"/>
      <c r="G8297" s="355">
        <v>21910</v>
      </c>
    </row>
    <row r="8298" spans="1:7" hidden="1" x14ac:dyDescent="0.3">
      <c r="A8298" s="356">
        <v>118835</v>
      </c>
      <c r="B8298" s="356">
        <v>886</v>
      </c>
      <c r="C8298" s="356" t="s">
        <v>307</v>
      </c>
      <c r="D8298" s="356">
        <v>8864522</v>
      </c>
      <c r="E8298" s="356" t="s">
        <v>4710</v>
      </c>
      <c r="F8298" s="356"/>
      <c r="G8298" s="355">
        <v>27613.75</v>
      </c>
    </row>
    <row r="8299" spans="1:7" hidden="1" x14ac:dyDescent="0.3">
      <c r="A8299" s="356">
        <v>118836</v>
      </c>
      <c r="B8299" s="356">
        <v>886</v>
      </c>
      <c r="C8299" s="356" t="s">
        <v>307</v>
      </c>
      <c r="D8299" s="356">
        <v>8864523</v>
      </c>
      <c r="E8299" s="356" t="s">
        <v>4709</v>
      </c>
      <c r="F8299" s="356"/>
      <c r="G8299" s="355">
        <v>26140</v>
      </c>
    </row>
    <row r="8300" spans="1:7" hidden="1" x14ac:dyDescent="0.3">
      <c r="A8300" s="356">
        <v>118840</v>
      </c>
      <c r="B8300" s="356">
        <v>886</v>
      </c>
      <c r="C8300" s="356" t="s">
        <v>307</v>
      </c>
      <c r="D8300" s="356">
        <v>8864534</v>
      </c>
      <c r="E8300" s="356" t="s">
        <v>4708</v>
      </c>
      <c r="F8300" s="356"/>
      <c r="G8300" s="355">
        <v>24171.25</v>
      </c>
    </row>
    <row r="8301" spans="1:7" hidden="1" x14ac:dyDescent="0.3">
      <c r="A8301" s="356">
        <v>118843</v>
      </c>
      <c r="B8301" s="356">
        <v>886</v>
      </c>
      <c r="C8301" s="356" t="s">
        <v>307</v>
      </c>
      <c r="D8301" s="356">
        <v>8864622</v>
      </c>
      <c r="E8301" s="356" t="s">
        <v>4707</v>
      </c>
      <c r="F8301" s="356" t="s">
        <v>294</v>
      </c>
      <c r="G8301" s="355">
        <v>28972.35</v>
      </c>
    </row>
    <row r="8302" spans="1:7" hidden="1" x14ac:dyDescent="0.3">
      <c r="A8302" s="356">
        <v>118846</v>
      </c>
      <c r="B8302" s="356">
        <v>886</v>
      </c>
      <c r="C8302" s="356" t="s">
        <v>307</v>
      </c>
      <c r="D8302" s="356">
        <v>8865200</v>
      </c>
      <c r="E8302" s="356" t="s">
        <v>4706</v>
      </c>
      <c r="F8302" s="356" t="s">
        <v>294</v>
      </c>
      <c r="G8302" s="355">
        <v>9058.5</v>
      </c>
    </row>
    <row r="8303" spans="1:7" hidden="1" x14ac:dyDescent="0.3">
      <c r="A8303" s="356">
        <v>118847</v>
      </c>
      <c r="B8303" s="356">
        <v>886</v>
      </c>
      <c r="C8303" s="356" t="s">
        <v>307</v>
      </c>
      <c r="D8303" s="356">
        <v>8865201</v>
      </c>
      <c r="E8303" s="356" t="s">
        <v>4705</v>
      </c>
      <c r="F8303" s="356"/>
      <c r="G8303" s="355">
        <v>7341.25</v>
      </c>
    </row>
    <row r="8304" spans="1:7" hidden="1" x14ac:dyDescent="0.3">
      <c r="A8304" s="356">
        <v>118848</v>
      </c>
      <c r="B8304" s="356">
        <v>886</v>
      </c>
      <c r="C8304" s="356" t="s">
        <v>307</v>
      </c>
      <c r="D8304" s="356">
        <v>8865202</v>
      </c>
      <c r="E8304" s="356" t="s">
        <v>4704</v>
      </c>
      <c r="F8304" s="356" t="s">
        <v>294</v>
      </c>
      <c r="G8304" s="355">
        <v>9850.68</v>
      </c>
    </row>
    <row r="8305" spans="1:7" hidden="1" x14ac:dyDescent="0.3">
      <c r="A8305" s="356">
        <v>118849</v>
      </c>
      <c r="B8305" s="356">
        <v>886</v>
      </c>
      <c r="C8305" s="356" t="s">
        <v>307</v>
      </c>
      <c r="D8305" s="356">
        <v>8865203</v>
      </c>
      <c r="E8305" s="356" t="s">
        <v>4703</v>
      </c>
      <c r="F8305" s="356"/>
      <c r="G8305" s="355">
        <v>8815</v>
      </c>
    </row>
    <row r="8306" spans="1:7" hidden="1" x14ac:dyDescent="0.3">
      <c r="A8306" s="356">
        <v>118852</v>
      </c>
      <c r="B8306" s="356">
        <v>886</v>
      </c>
      <c r="C8306" s="356" t="s">
        <v>307</v>
      </c>
      <c r="D8306" s="356">
        <v>8865206</v>
      </c>
      <c r="E8306" s="356" t="s">
        <v>4702</v>
      </c>
      <c r="F8306" s="356"/>
      <c r="G8306" s="355">
        <v>9276.25</v>
      </c>
    </row>
    <row r="8307" spans="1:7" hidden="1" x14ac:dyDescent="0.3">
      <c r="A8307" s="356">
        <v>118853</v>
      </c>
      <c r="B8307" s="356">
        <v>886</v>
      </c>
      <c r="C8307" s="356" t="s">
        <v>307</v>
      </c>
      <c r="D8307" s="356">
        <v>8865207</v>
      </c>
      <c r="E8307" s="356" t="s">
        <v>4701</v>
      </c>
      <c r="F8307" s="356" t="s">
        <v>294</v>
      </c>
      <c r="G8307" s="355">
        <v>9265.0499999999993</v>
      </c>
    </row>
    <row r="8308" spans="1:7" hidden="1" x14ac:dyDescent="0.3">
      <c r="A8308" s="356">
        <v>118854</v>
      </c>
      <c r="B8308" s="356">
        <v>886</v>
      </c>
      <c r="C8308" s="356" t="s">
        <v>307</v>
      </c>
      <c r="D8308" s="356">
        <v>8865208</v>
      </c>
      <c r="E8308" s="356" t="s">
        <v>4700</v>
      </c>
      <c r="F8308" s="356" t="s">
        <v>294</v>
      </c>
      <c r="G8308" s="355">
        <v>7260.3</v>
      </c>
    </row>
    <row r="8309" spans="1:7" hidden="1" x14ac:dyDescent="0.3">
      <c r="A8309" s="356">
        <v>118858</v>
      </c>
      <c r="B8309" s="356">
        <v>886</v>
      </c>
      <c r="C8309" s="356" t="s">
        <v>307</v>
      </c>
      <c r="D8309" s="356">
        <v>8865212</v>
      </c>
      <c r="E8309" s="356" t="s">
        <v>4699</v>
      </c>
      <c r="F8309" s="356"/>
      <c r="G8309" s="355">
        <v>5800</v>
      </c>
    </row>
    <row r="8310" spans="1:7" hidden="1" x14ac:dyDescent="0.3">
      <c r="A8310" s="356">
        <v>118859</v>
      </c>
      <c r="B8310" s="356">
        <v>886</v>
      </c>
      <c r="C8310" s="356" t="s">
        <v>307</v>
      </c>
      <c r="D8310" s="356">
        <v>8865213</v>
      </c>
      <c r="E8310" s="356" t="s">
        <v>4698</v>
      </c>
      <c r="F8310" s="356" t="s">
        <v>294</v>
      </c>
      <c r="G8310" s="355">
        <v>9447.2999999999993</v>
      </c>
    </row>
    <row r="8311" spans="1:7" hidden="1" x14ac:dyDescent="0.3">
      <c r="A8311" s="356">
        <v>118860</v>
      </c>
      <c r="B8311" s="356">
        <v>886</v>
      </c>
      <c r="C8311" s="356" t="s">
        <v>307</v>
      </c>
      <c r="D8311" s="356">
        <v>8865214</v>
      </c>
      <c r="E8311" s="356" t="s">
        <v>4697</v>
      </c>
      <c r="F8311" s="356" t="s">
        <v>294</v>
      </c>
      <c r="G8311" s="355">
        <v>8536.0499999999993</v>
      </c>
    </row>
    <row r="8312" spans="1:7" hidden="1" x14ac:dyDescent="0.3">
      <c r="A8312" s="356">
        <v>118864</v>
      </c>
      <c r="B8312" s="356">
        <v>886</v>
      </c>
      <c r="C8312" s="356" t="s">
        <v>307</v>
      </c>
      <c r="D8312" s="356">
        <v>8865218</v>
      </c>
      <c r="E8312" s="356" t="s">
        <v>4696</v>
      </c>
      <c r="F8312" s="356"/>
      <c r="G8312" s="355">
        <v>8227.5300000000007</v>
      </c>
    </row>
    <row r="8313" spans="1:7" hidden="1" x14ac:dyDescent="0.3">
      <c r="A8313" s="356">
        <v>118867</v>
      </c>
      <c r="B8313" s="356">
        <v>886</v>
      </c>
      <c r="C8313" s="356" t="s">
        <v>307</v>
      </c>
      <c r="D8313" s="356">
        <v>8865221</v>
      </c>
      <c r="E8313" s="356" t="s">
        <v>4695</v>
      </c>
      <c r="F8313" s="356"/>
      <c r="G8313" s="355">
        <v>8905</v>
      </c>
    </row>
    <row r="8314" spans="1:7" hidden="1" x14ac:dyDescent="0.3">
      <c r="A8314" s="356">
        <v>118869</v>
      </c>
      <c r="B8314" s="356">
        <v>886</v>
      </c>
      <c r="C8314" s="356" t="s">
        <v>307</v>
      </c>
      <c r="D8314" s="356">
        <v>8865223</v>
      </c>
      <c r="E8314" s="356" t="s">
        <v>4694</v>
      </c>
      <c r="F8314" s="356"/>
      <c r="G8314" s="355">
        <v>6823.75</v>
      </c>
    </row>
    <row r="8315" spans="1:7" hidden="1" x14ac:dyDescent="0.3">
      <c r="A8315" s="356">
        <v>118871</v>
      </c>
      <c r="B8315" s="356">
        <v>886</v>
      </c>
      <c r="C8315" s="356" t="s">
        <v>307</v>
      </c>
      <c r="D8315" s="356">
        <v>8865225</v>
      </c>
      <c r="E8315" s="356" t="s">
        <v>4693</v>
      </c>
      <c r="F8315" s="356"/>
      <c r="G8315" s="355">
        <v>6047.5</v>
      </c>
    </row>
    <row r="8316" spans="1:7" hidden="1" x14ac:dyDescent="0.3">
      <c r="A8316" s="356">
        <v>118879</v>
      </c>
      <c r="B8316" s="356">
        <v>886</v>
      </c>
      <c r="C8316" s="356" t="s">
        <v>307</v>
      </c>
      <c r="D8316" s="356">
        <v>8865407</v>
      </c>
      <c r="E8316" s="356" t="s">
        <v>4692</v>
      </c>
      <c r="F8316" s="356"/>
      <c r="G8316" s="355">
        <v>18310</v>
      </c>
    </row>
    <row r="8317" spans="1:7" hidden="1" x14ac:dyDescent="0.3">
      <c r="A8317" s="356">
        <v>118882</v>
      </c>
      <c r="B8317" s="356">
        <v>886</v>
      </c>
      <c r="C8317" s="356" t="s">
        <v>307</v>
      </c>
      <c r="D8317" s="356">
        <v>8865410</v>
      </c>
      <c r="E8317" s="356" t="s">
        <v>4691</v>
      </c>
      <c r="F8317" s="356"/>
      <c r="G8317" s="355">
        <v>16465</v>
      </c>
    </row>
    <row r="8318" spans="1:7" hidden="1" x14ac:dyDescent="0.3">
      <c r="A8318" s="356">
        <v>118884</v>
      </c>
      <c r="B8318" s="356">
        <v>886</v>
      </c>
      <c r="C8318" s="356" t="s">
        <v>307</v>
      </c>
      <c r="D8318" s="356">
        <v>8865412</v>
      </c>
      <c r="E8318" s="356" t="s">
        <v>4690</v>
      </c>
      <c r="F8318" s="356"/>
      <c r="G8318" s="355">
        <v>24925</v>
      </c>
    </row>
    <row r="8319" spans="1:7" hidden="1" x14ac:dyDescent="0.3">
      <c r="A8319" s="356">
        <v>118897</v>
      </c>
      <c r="B8319" s="356">
        <v>886</v>
      </c>
      <c r="C8319" s="356" t="s">
        <v>307</v>
      </c>
      <c r="D8319" s="356">
        <v>8865425</v>
      </c>
      <c r="E8319" s="356" t="s">
        <v>4689</v>
      </c>
      <c r="F8319" s="356"/>
      <c r="G8319" s="355">
        <v>19525</v>
      </c>
    </row>
    <row r="8320" spans="1:7" hidden="1" x14ac:dyDescent="0.3">
      <c r="A8320" s="356">
        <v>118898</v>
      </c>
      <c r="B8320" s="356">
        <v>886</v>
      </c>
      <c r="C8320" s="356" t="s">
        <v>307</v>
      </c>
      <c r="D8320" s="356">
        <v>8865426</v>
      </c>
      <c r="E8320" s="356" t="s">
        <v>4688</v>
      </c>
      <c r="F8320" s="356"/>
      <c r="G8320" s="355">
        <v>17027.5</v>
      </c>
    </row>
    <row r="8321" spans="1:7" hidden="1" x14ac:dyDescent="0.3">
      <c r="A8321" s="356">
        <v>118903</v>
      </c>
      <c r="B8321" s="356">
        <v>886</v>
      </c>
      <c r="C8321" s="356" t="s">
        <v>307</v>
      </c>
      <c r="D8321" s="356">
        <v>8865431</v>
      </c>
      <c r="E8321" s="356" t="s">
        <v>4687</v>
      </c>
      <c r="F8321" s="356"/>
      <c r="G8321" s="355">
        <v>19418.12</v>
      </c>
    </row>
    <row r="8322" spans="1:7" hidden="1" x14ac:dyDescent="0.3">
      <c r="A8322" s="356">
        <v>118908</v>
      </c>
      <c r="B8322" s="356">
        <v>887</v>
      </c>
      <c r="C8322" s="356" t="s">
        <v>782</v>
      </c>
      <c r="D8322" s="356">
        <v>8875436</v>
      </c>
      <c r="E8322" s="356" t="s">
        <v>4686</v>
      </c>
      <c r="F8322" s="356" t="s">
        <v>294</v>
      </c>
      <c r="G8322" s="355">
        <v>20011.73</v>
      </c>
    </row>
    <row r="8323" spans="1:7" hidden="1" x14ac:dyDescent="0.3">
      <c r="A8323" s="356">
        <v>118919</v>
      </c>
      <c r="B8323" s="356">
        <v>886</v>
      </c>
      <c r="C8323" s="356" t="s">
        <v>307</v>
      </c>
      <c r="D8323" s="356">
        <v>8865447</v>
      </c>
      <c r="E8323" s="356" t="s">
        <v>4685</v>
      </c>
      <c r="F8323" s="356"/>
      <c r="G8323" s="355">
        <v>27568.75</v>
      </c>
    </row>
    <row r="8324" spans="1:7" hidden="1" x14ac:dyDescent="0.3">
      <c r="A8324" s="356">
        <v>118928</v>
      </c>
      <c r="B8324" s="356">
        <v>886</v>
      </c>
      <c r="C8324" s="356" t="s">
        <v>307</v>
      </c>
      <c r="D8324" s="356">
        <v>8865456</v>
      </c>
      <c r="E8324" s="356" t="s">
        <v>4684</v>
      </c>
      <c r="F8324" s="356"/>
      <c r="G8324" s="355">
        <v>21128.12</v>
      </c>
    </row>
    <row r="8325" spans="1:7" hidden="1" x14ac:dyDescent="0.3">
      <c r="A8325" s="356">
        <v>118931</v>
      </c>
      <c r="B8325" s="356">
        <v>886</v>
      </c>
      <c r="C8325" s="356" t="s">
        <v>307</v>
      </c>
      <c r="D8325" s="356">
        <v>8865459</v>
      </c>
      <c r="E8325" s="356" t="s">
        <v>4683</v>
      </c>
      <c r="F8325" s="356"/>
      <c r="G8325" s="355">
        <v>18332.5</v>
      </c>
    </row>
    <row r="8326" spans="1:7" hidden="1" x14ac:dyDescent="0.3">
      <c r="A8326" s="356">
        <v>118933</v>
      </c>
      <c r="B8326" s="356">
        <v>886</v>
      </c>
      <c r="C8326" s="356" t="s">
        <v>307</v>
      </c>
      <c r="D8326" s="356">
        <v>8865461</v>
      </c>
      <c r="E8326" s="356" t="s">
        <v>4682</v>
      </c>
      <c r="F8326" s="356" t="s">
        <v>294</v>
      </c>
      <c r="G8326" s="355">
        <v>27429.3</v>
      </c>
    </row>
    <row r="8327" spans="1:7" hidden="1" x14ac:dyDescent="0.3">
      <c r="A8327" s="356">
        <v>119026</v>
      </c>
      <c r="B8327" s="356">
        <v>886</v>
      </c>
      <c r="C8327" s="356" t="s">
        <v>307</v>
      </c>
      <c r="D8327" s="356">
        <v>8867002</v>
      </c>
      <c r="E8327" s="356" t="s">
        <v>4681</v>
      </c>
      <c r="F8327" s="356"/>
      <c r="G8327" s="355">
        <v>11526.25</v>
      </c>
    </row>
    <row r="8328" spans="1:7" hidden="1" x14ac:dyDescent="0.3">
      <c r="A8328" s="356">
        <v>119032</v>
      </c>
      <c r="B8328" s="356">
        <v>886</v>
      </c>
      <c r="C8328" s="356" t="s">
        <v>307</v>
      </c>
      <c r="D8328" s="356">
        <v>8867021</v>
      </c>
      <c r="E8328" s="356" t="s">
        <v>4680</v>
      </c>
      <c r="F8328" s="356"/>
      <c r="G8328" s="355">
        <v>7442.5</v>
      </c>
    </row>
    <row r="8329" spans="1:7" hidden="1" x14ac:dyDescent="0.3">
      <c r="A8329" s="356">
        <v>119036</v>
      </c>
      <c r="B8329" s="356">
        <v>886</v>
      </c>
      <c r="C8329" s="356" t="s">
        <v>307</v>
      </c>
      <c r="D8329" s="356">
        <v>8867032</v>
      </c>
      <c r="E8329" s="356" t="s">
        <v>4679</v>
      </c>
      <c r="F8329" s="356"/>
      <c r="G8329" s="355">
        <v>11661.25</v>
      </c>
    </row>
    <row r="8330" spans="1:7" hidden="1" x14ac:dyDescent="0.3">
      <c r="A8330" s="356">
        <v>119037</v>
      </c>
      <c r="B8330" s="356">
        <v>886</v>
      </c>
      <c r="C8330" s="356" t="s">
        <v>307</v>
      </c>
      <c r="D8330" s="356">
        <v>8867033</v>
      </c>
      <c r="E8330" s="356" t="s">
        <v>1837</v>
      </c>
      <c r="F8330" s="356"/>
      <c r="G8330" s="355">
        <v>7645</v>
      </c>
    </row>
    <row r="8331" spans="1:7" hidden="1" x14ac:dyDescent="0.3">
      <c r="A8331" s="356">
        <v>119040</v>
      </c>
      <c r="B8331" s="356">
        <v>886</v>
      </c>
      <c r="C8331" s="356" t="s">
        <v>307</v>
      </c>
      <c r="D8331" s="356">
        <v>8867039</v>
      </c>
      <c r="E8331" s="356" t="s">
        <v>4678</v>
      </c>
      <c r="F8331" s="356"/>
      <c r="G8331" s="355">
        <v>11998.75</v>
      </c>
    </row>
    <row r="8332" spans="1:7" hidden="1" x14ac:dyDescent="0.3">
      <c r="A8332" s="356">
        <v>119041</v>
      </c>
      <c r="B8332" s="356">
        <v>886</v>
      </c>
      <c r="C8332" s="356" t="s">
        <v>307</v>
      </c>
      <c r="D8332" s="356">
        <v>8867040</v>
      </c>
      <c r="E8332" s="356" t="s">
        <v>4677</v>
      </c>
      <c r="F8332" s="356"/>
      <c r="G8332" s="355">
        <v>11643.7</v>
      </c>
    </row>
    <row r="8333" spans="1:7" hidden="1" x14ac:dyDescent="0.3">
      <c r="A8333" s="356">
        <v>119042</v>
      </c>
      <c r="B8333" s="356">
        <v>886</v>
      </c>
      <c r="C8333" s="356" t="s">
        <v>307</v>
      </c>
      <c r="D8333" s="356">
        <v>8867041</v>
      </c>
      <c r="E8333" s="356" t="s">
        <v>4676</v>
      </c>
      <c r="F8333" s="356"/>
      <c r="G8333" s="355">
        <v>9062.5</v>
      </c>
    </row>
    <row r="8334" spans="1:7" hidden="1" x14ac:dyDescent="0.3">
      <c r="A8334" s="356">
        <v>119044</v>
      </c>
      <c r="B8334" s="356">
        <v>886</v>
      </c>
      <c r="C8334" s="356" t="s">
        <v>307</v>
      </c>
      <c r="D8334" s="356">
        <v>8867043</v>
      </c>
      <c r="E8334" s="356" t="s">
        <v>4675</v>
      </c>
      <c r="F8334" s="356"/>
      <c r="G8334" s="355">
        <v>16476.7</v>
      </c>
    </row>
    <row r="8335" spans="1:7" hidden="1" x14ac:dyDescent="0.3">
      <c r="A8335" s="356">
        <v>119045</v>
      </c>
      <c r="B8335" s="356">
        <v>886</v>
      </c>
      <c r="C8335" s="356" t="s">
        <v>307</v>
      </c>
      <c r="D8335" s="356">
        <v>8867044</v>
      </c>
      <c r="E8335" s="356" t="s">
        <v>4674</v>
      </c>
      <c r="F8335" s="356"/>
      <c r="G8335" s="355">
        <v>7813.75</v>
      </c>
    </row>
    <row r="8336" spans="1:7" hidden="1" x14ac:dyDescent="0.3">
      <c r="A8336" s="356">
        <v>119046</v>
      </c>
      <c r="B8336" s="356">
        <v>886</v>
      </c>
      <c r="C8336" s="356" t="s">
        <v>307</v>
      </c>
      <c r="D8336" s="356">
        <v>8867045</v>
      </c>
      <c r="E8336" s="356" t="s">
        <v>4673</v>
      </c>
      <c r="F8336" s="356"/>
      <c r="G8336" s="355">
        <v>8860</v>
      </c>
    </row>
    <row r="8337" spans="1:7" hidden="1" x14ac:dyDescent="0.3">
      <c r="A8337" s="356">
        <v>119050</v>
      </c>
      <c r="B8337" s="356">
        <v>886</v>
      </c>
      <c r="C8337" s="356" t="s">
        <v>307</v>
      </c>
      <c r="D8337" s="356">
        <v>8867051</v>
      </c>
      <c r="E8337" s="356" t="s">
        <v>4672</v>
      </c>
      <c r="F8337" s="356"/>
      <c r="G8337" s="355">
        <v>9757.75</v>
      </c>
    </row>
    <row r="8338" spans="1:7" hidden="1" x14ac:dyDescent="0.3">
      <c r="A8338" s="356">
        <v>119051</v>
      </c>
      <c r="B8338" s="356">
        <v>886</v>
      </c>
      <c r="C8338" s="356" t="s">
        <v>307</v>
      </c>
      <c r="D8338" s="356">
        <v>8867052</v>
      </c>
      <c r="E8338" s="356" t="s">
        <v>4671</v>
      </c>
      <c r="F8338" s="356"/>
      <c r="G8338" s="355">
        <v>7678.75</v>
      </c>
    </row>
    <row r="8339" spans="1:7" hidden="1" x14ac:dyDescent="0.3">
      <c r="A8339" s="356">
        <v>119052</v>
      </c>
      <c r="B8339" s="356">
        <v>887</v>
      </c>
      <c r="C8339" s="356" t="s">
        <v>782</v>
      </c>
      <c r="D8339" s="356">
        <v>8877053</v>
      </c>
      <c r="E8339" s="356" t="s">
        <v>4670</v>
      </c>
      <c r="F8339" s="356"/>
      <c r="G8339" s="355">
        <v>9548.5</v>
      </c>
    </row>
    <row r="8340" spans="1:7" hidden="1" x14ac:dyDescent="0.3">
      <c r="A8340" s="356">
        <v>119055</v>
      </c>
      <c r="B8340" s="356">
        <v>886</v>
      </c>
      <c r="C8340" s="356" t="s">
        <v>307</v>
      </c>
      <c r="D8340" s="356">
        <v>8867056</v>
      </c>
      <c r="E8340" s="356" t="s">
        <v>4669</v>
      </c>
      <c r="F8340" s="356"/>
      <c r="G8340" s="355">
        <v>19052.5</v>
      </c>
    </row>
    <row r="8341" spans="1:7" hidden="1" x14ac:dyDescent="0.3">
      <c r="A8341" s="356">
        <v>119056</v>
      </c>
      <c r="B8341" s="356">
        <v>886</v>
      </c>
      <c r="C8341" s="356" t="s">
        <v>307</v>
      </c>
      <c r="D8341" s="356">
        <v>8867058</v>
      </c>
      <c r="E8341" s="356" t="s">
        <v>4668</v>
      </c>
      <c r="F8341" s="356"/>
      <c r="G8341" s="355">
        <v>5923.75</v>
      </c>
    </row>
    <row r="8342" spans="1:7" hidden="1" x14ac:dyDescent="0.3">
      <c r="A8342" s="356">
        <v>119058</v>
      </c>
      <c r="B8342" s="356">
        <v>886</v>
      </c>
      <c r="C8342" s="356" t="s">
        <v>307</v>
      </c>
      <c r="D8342" s="356">
        <v>8867062</v>
      </c>
      <c r="E8342" s="356" t="s">
        <v>1210</v>
      </c>
      <c r="F8342" s="356"/>
      <c r="G8342" s="355">
        <v>7240</v>
      </c>
    </row>
    <row r="8343" spans="1:7" hidden="1" x14ac:dyDescent="0.3">
      <c r="A8343" s="356">
        <v>119059</v>
      </c>
      <c r="B8343" s="356">
        <v>886</v>
      </c>
      <c r="C8343" s="356" t="s">
        <v>307</v>
      </c>
      <c r="D8343" s="356">
        <v>8867063</v>
      </c>
      <c r="E8343" s="356" t="s">
        <v>4667</v>
      </c>
      <c r="F8343" s="356"/>
      <c r="G8343" s="355">
        <v>13045</v>
      </c>
    </row>
    <row r="8344" spans="1:7" hidden="1" x14ac:dyDescent="0.3">
      <c r="A8344" s="356">
        <v>119062</v>
      </c>
      <c r="B8344" s="356">
        <v>886</v>
      </c>
      <c r="C8344" s="356" t="s">
        <v>307</v>
      </c>
      <c r="D8344" s="356">
        <v>8867067</v>
      </c>
      <c r="E8344" s="356" t="s">
        <v>4666</v>
      </c>
      <c r="F8344" s="356"/>
      <c r="G8344" s="355">
        <v>6126.25</v>
      </c>
    </row>
    <row r="8345" spans="1:7" hidden="1" x14ac:dyDescent="0.3">
      <c r="A8345" s="356">
        <v>119064</v>
      </c>
      <c r="B8345" s="356">
        <v>888</v>
      </c>
      <c r="C8345" s="356" t="s">
        <v>527</v>
      </c>
      <c r="D8345" s="356">
        <v>8881000</v>
      </c>
      <c r="E8345" s="356" t="s">
        <v>4665</v>
      </c>
      <c r="F8345" s="356"/>
      <c r="G8345" s="355">
        <v>4875.25</v>
      </c>
    </row>
    <row r="8346" spans="1:7" hidden="1" x14ac:dyDescent="0.3">
      <c r="A8346" s="356">
        <v>119065</v>
      </c>
      <c r="B8346" s="356">
        <v>888</v>
      </c>
      <c r="C8346" s="356" t="s">
        <v>527</v>
      </c>
      <c r="D8346" s="356">
        <v>8881001</v>
      </c>
      <c r="E8346" s="356" t="s">
        <v>4664</v>
      </c>
      <c r="F8346" s="356"/>
      <c r="G8346" s="355">
        <v>4803.25</v>
      </c>
    </row>
    <row r="8347" spans="1:7" hidden="1" x14ac:dyDescent="0.3">
      <c r="A8347" s="356">
        <v>119066</v>
      </c>
      <c r="B8347" s="356">
        <v>888</v>
      </c>
      <c r="C8347" s="356" t="s">
        <v>527</v>
      </c>
      <c r="D8347" s="356">
        <v>8881002</v>
      </c>
      <c r="E8347" s="356" t="s">
        <v>4663</v>
      </c>
      <c r="F8347" s="356"/>
      <c r="G8347" s="355">
        <v>4776.25</v>
      </c>
    </row>
    <row r="8348" spans="1:7" hidden="1" x14ac:dyDescent="0.3">
      <c r="A8348" s="356">
        <v>119067</v>
      </c>
      <c r="B8348" s="356">
        <v>888</v>
      </c>
      <c r="C8348" s="356" t="s">
        <v>527</v>
      </c>
      <c r="D8348" s="356">
        <v>8881003</v>
      </c>
      <c r="E8348" s="356" t="s">
        <v>2419</v>
      </c>
      <c r="F8348" s="356"/>
      <c r="G8348" s="355">
        <v>4568.8</v>
      </c>
    </row>
    <row r="8349" spans="1:7" hidden="1" x14ac:dyDescent="0.3">
      <c r="A8349" s="356">
        <v>119070</v>
      </c>
      <c r="B8349" s="356">
        <v>888</v>
      </c>
      <c r="C8349" s="356" t="s">
        <v>527</v>
      </c>
      <c r="D8349" s="356">
        <v>8881007</v>
      </c>
      <c r="E8349" s="356" t="s">
        <v>4662</v>
      </c>
      <c r="F8349" s="356"/>
      <c r="G8349" s="355">
        <v>4641.25</v>
      </c>
    </row>
    <row r="8350" spans="1:7" hidden="1" x14ac:dyDescent="0.3">
      <c r="A8350" s="356">
        <v>119071</v>
      </c>
      <c r="B8350" s="356">
        <v>888</v>
      </c>
      <c r="C8350" s="356" t="s">
        <v>527</v>
      </c>
      <c r="D8350" s="356">
        <v>8881008</v>
      </c>
      <c r="E8350" s="356" t="s">
        <v>4661</v>
      </c>
      <c r="F8350" s="356"/>
      <c r="G8350" s="355">
        <v>4621</v>
      </c>
    </row>
    <row r="8351" spans="1:7" hidden="1" x14ac:dyDescent="0.3">
      <c r="A8351" s="356">
        <v>119074</v>
      </c>
      <c r="B8351" s="356">
        <v>888</v>
      </c>
      <c r="C8351" s="356" t="s">
        <v>527</v>
      </c>
      <c r="D8351" s="356">
        <v>8881011</v>
      </c>
      <c r="E8351" s="356" t="s">
        <v>4660</v>
      </c>
      <c r="F8351" s="356"/>
      <c r="G8351" s="355">
        <v>4607.5</v>
      </c>
    </row>
    <row r="8352" spans="1:7" hidden="1" x14ac:dyDescent="0.3">
      <c r="A8352" s="356">
        <v>119078</v>
      </c>
      <c r="B8352" s="356">
        <v>888</v>
      </c>
      <c r="C8352" s="356" t="s">
        <v>527</v>
      </c>
      <c r="D8352" s="356">
        <v>8881015</v>
      </c>
      <c r="E8352" s="356" t="s">
        <v>4659</v>
      </c>
      <c r="F8352" s="356"/>
      <c r="G8352" s="355">
        <v>5498.5</v>
      </c>
    </row>
    <row r="8353" spans="1:7" hidden="1" x14ac:dyDescent="0.3">
      <c r="A8353" s="356">
        <v>119079</v>
      </c>
      <c r="B8353" s="356">
        <v>888</v>
      </c>
      <c r="C8353" s="356" t="s">
        <v>527</v>
      </c>
      <c r="D8353" s="356">
        <v>8881016</v>
      </c>
      <c r="E8353" s="356" t="s">
        <v>4658</v>
      </c>
      <c r="F8353" s="356"/>
      <c r="G8353" s="355">
        <v>4687.1499999999996</v>
      </c>
    </row>
    <row r="8354" spans="1:7" hidden="1" x14ac:dyDescent="0.3">
      <c r="A8354" s="356">
        <v>119080</v>
      </c>
      <c r="B8354" s="356">
        <v>888</v>
      </c>
      <c r="C8354" s="356" t="s">
        <v>527</v>
      </c>
      <c r="D8354" s="356">
        <v>8881018</v>
      </c>
      <c r="E8354" s="356" t="s">
        <v>4657</v>
      </c>
      <c r="F8354" s="356"/>
      <c r="G8354" s="355">
        <v>4366.75</v>
      </c>
    </row>
    <row r="8355" spans="1:7" hidden="1" x14ac:dyDescent="0.3">
      <c r="A8355" s="356">
        <v>119083</v>
      </c>
      <c r="B8355" s="356">
        <v>888</v>
      </c>
      <c r="C8355" s="356" t="s">
        <v>527</v>
      </c>
      <c r="D8355" s="356">
        <v>8881021</v>
      </c>
      <c r="E8355" s="356" t="s">
        <v>4656</v>
      </c>
      <c r="F8355" s="356"/>
      <c r="G8355" s="355">
        <v>4661.5</v>
      </c>
    </row>
    <row r="8356" spans="1:7" hidden="1" x14ac:dyDescent="0.3">
      <c r="A8356" s="356">
        <v>119084</v>
      </c>
      <c r="B8356" s="356">
        <v>889</v>
      </c>
      <c r="C8356" s="356" t="s">
        <v>986</v>
      </c>
      <c r="D8356" s="356">
        <v>8891022</v>
      </c>
      <c r="E8356" s="356" t="s">
        <v>4655</v>
      </c>
      <c r="F8356" s="356"/>
      <c r="G8356" s="355">
        <v>4803.25</v>
      </c>
    </row>
    <row r="8357" spans="1:7" hidden="1" x14ac:dyDescent="0.3">
      <c r="A8357" s="356">
        <v>119086</v>
      </c>
      <c r="B8357" s="356">
        <v>888</v>
      </c>
      <c r="C8357" s="356" t="s">
        <v>527</v>
      </c>
      <c r="D8357" s="356">
        <v>8881024</v>
      </c>
      <c r="E8357" s="356" t="s">
        <v>4654</v>
      </c>
      <c r="F8357" s="356"/>
      <c r="G8357" s="355">
        <v>4877.5</v>
      </c>
    </row>
    <row r="8358" spans="1:7" hidden="1" x14ac:dyDescent="0.3">
      <c r="A8358" s="356">
        <v>119088</v>
      </c>
      <c r="B8358" s="356">
        <v>888</v>
      </c>
      <c r="C8358" s="356" t="s">
        <v>527</v>
      </c>
      <c r="D8358" s="356">
        <v>8881026</v>
      </c>
      <c r="E8358" s="356" t="s">
        <v>4653</v>
      </c>
      <c r="F8358" s="356"/>
      <c r="G8358" s="355">
        <v>4708.75</v>
      </c>
    </row>
    <row r="8359" spans="1:7" hidden="1" x14ac:dyDescent="0.3">
      <c r="A8359" s="356">
        <v>119089</v>
      </c>
      <c r="B8359" s="356">
        <v>888</v>
      </c>
      <c r="C8359" s="356" t="s">
        <v>527</v>
      </c>
      <c r="D8359" s="356">
        <v>8881027</v>
      </c>
      <c r="E8359" s="356" t="s">
        <v>4652</v>
      </c>
      <c r="F8359" s="356"/>
      <c r="G8359" s="355">
        <v>4441.45</v>
      </c>
    </row>
    <row r="8360" spans="1:7" hidden="1" x14ac:dyDescent="0.3">
      <c r="A8360" s="356">
        <v>119090</v>
      </c>
      <c r="B8360" s="356">
        <v>888</v>
      </c>
      <c r="C8360" s="356" t="s">
        <v>527</v>
      </c>
      <c r="D8360" s="356">
        <v>8881028</v>
      </c>
      <c r="E8360" s="356" t="s">
        <v>4651</v>
      </c>
      <c r="F8360" s="356"/>
      <c r="G8360" s="355">
        <v>4627.75</v>
      </c>
    </row>
    <row r="8361" spans="1:7" hidden="1" x14ac:dyDescent="0.3">
      <c r="A8361" s="356">
        <v>119091</v>
      </c>
      <c r="B8361" s="356">
        <v>889</v>
      </c>
      <c r="C8361" s="356" t="s">
        <v>986</v>
      </c>
      <c r="D8361" s="356">
        <v>8891029</v>
      </c>
      <c r="E8361" s="356" t="s">
        <v>4650</v>
      </c>
      <c r="F8361" s="356"/>
      <c r="G8361" s="355">
        <v>4418.5</v>
      </c>
    </row>
    <row r="8362" spans="1:7" hidden="1" x14ac:dyDescent="0.3">
      <c r="A8362" s="356">
        <v>119092</v>
      </c>
      <c r="B8362" s="356">
        <v>889</v>
      </c>
      <c r="C8362" s="356" t="s">
        <v>986</v>
      </c>
      <c r="D8362" s="356">
        <v>8891030</v>
      </c>
      <c r="E8362" s="356" t="s">
        <v>4649</v>
      </c>
      <c r="F8362" s="356"/>
      <c r="G8362" s="355">
        <v>4405</v>
      </c>
    </row>
    <row r="8363" spans="1:7" hidden="1" x14ac:dyDescent="0.3">
      <c r="A8363" s="356">
        <v>119093</v>
      </c>
      <c r="B8363" s="356">
        <v>888</v>
      </c>
      <c r="C8363" s="356" t="s">
        <v>527</v>
      </c>
      <c r="D8363" s="356">
        <v>8881031</v>
      </c>
      <c r="E8363" s="356" t="s">
        <v>4648</v>
      </c>
      <c r="F8363" s="356"/>
      <c r="G8363" s="355">
        <v>4621</v>
      </c>
    </row>
    <row r="8364" spans="1:7" hidden="1" x14ac:dyDescent="0.3">
      <c r="A8364" s="356">
        <v>119095</v>
      </c>
      <c r="B8364" s="356">
        <v>888</v>
      </c>
      <c r="C8364" s="356" t="s">
        <v>527</v>
      </c>
      <c r="D8364" s="356">
        <v>8881034</v>
      </c>
      <c r="E8364" s="356" t="s">
        <v>4647</v>
      </c>
      <c r="F8364" s="356"/>
      <c r="G8364" s="355">
        <v>4587.25</v>
      </c>
    </row>
    <row r="8365" spans="1:7" hidden="1" x14ac:dyDescent="0.3">
      <c r="A8365" s="356">
        <v>119096</v>
      </c>
      <c r="B8365" s="356">
        <v>888</v>
      </c>
      <c r="C8365" s="356" t="s">
        <v>527</v>
      </c>
      <c r="D8365" s="356">
        <v>8881035</v>
      </c>
      <c r="E8365" s="356" t="s">
        <v>4646</v>
      </c>
      <c r="F8365" s="356"/>
      <c r="G8365" s="355">
        <v>4837</v>
      </c>
    </row>
    <row r="8366" spans="1:7" hidden="1" x14ac:dyDescent="0.3">
      <c r="A8366" s="356">
        <v>119097</v>
      </c>
      <c r="B8366" s="356">
        <v>888</v>
      </c>
      <c r="C8366" s="356" t="s">
        <v>527</v>
      </c>
      <c r="D8366" s="356">
        <v>8881037</v>
      </c>
      <c r="E8366" s="356" t="s">
        <v>4645</v>
      </c>
      <c r="F8366" s="356"/>
      <c r="G8366" s="355">
        <v>4769.5</v>
      </c>
    </row>
    <row r="8367" spans="1:7" hidden="1" x14ac:dyDescent="0.3">
      <c r="A8367" s="356">
        <v>119099</v>
      </c>
      <c r="B8367" s="356">
        <v>889</v>
      </c>
      <c r="C8367" s="356" t="s">
        <v>986</v>
      </c>
      <c r="D8367" s="356">
        <v>8891039</v>
      </c>
      <c r="E8367" s="356" t="s">
        <v>4644</v>
      </c>
      <c r="F8367" s="356"/>
      <c r="G8367" s="355">
        <v>4661.5</v>
      </c>
    </row>
    <row r="8368" spans="1:7" hidden="1" x14ac:dyDescent="0.3">
      <c r="A8368" s="356">
        <v>119100</v>
      </c>
      <c r="B8368" s="356">
        <v>888</v>
      </c>
      <c r="C8368" s="356" t="s">
        <v>527</v>
      </c>
      <c r="D8368" s="356">
        <v>8881046</v>
      </c>
      <c r="E8368" s="356" t="s">
        <v>4643</v>
      </c>
      <c r="F8368" s="356"/>
      <c r="G8368" s="355">
        <v>5019.25</v>
      </c>
    </row>
    <row r="8369" spans="1:7" hidden="1" x14ac:dyDescent="0.3">
      <c r="A8369" s="356">
        <v>119101</v>
      </c>
      <c r="B8369" s="356">
        <v>888</v>
      </c>
      <c r="C8369" s="356" t="s">
        <v>527</v>
      </c>
      <c r="D8369" s="356">
        <v>8881047</v>
      </c>
      <c r="E8369" s="356" t="s">
        <v>4642</v>
      </c>
      <c r="F8369" s="356"/>
      <c r="G8369" s="355">
        <v>4587.25</v>
      </c>
    </row>
    <row r="8370" spans="1:7" hidden="1" x14ac:dyDescent="0.3">
      <c r="A8370" s="356">
        <v>119103</v>
      </c>
      <c r="B8370" s="356">
        <v>888</v>
      </c>
      <c r="C8370" s="356" t="s">
        <v>527</v>
      </c>
      <c r="D8370" s="356">
        <v>8881100</v>
      </c>
      <c r="E8370" s="356" t="s">
        <v>4641</v>
      </c>
      <c r="F8370" s="356"/>
      <c r="G8370" s="355">
        <v>4472.5</v>
      </c>
    </row>
    <row r="8371" spans="1:7" hidden="1" x14ac:dyDescent="0.3">
      <c r="A8371" s="356">
        <v>119106</v>
      </c>
      <c r="B8371" s="356">
        <v>888</v>
      </c>
      <c r="C8371" s="356" t="s">
        <v>527</v>
      </c>
      <c r="D8371" s="356">
        <v>8881103</v>
      </c>
      <c r="E8371" s="356" t="s">
        <v>4640</v>
      </c>
      <c r="F8371" s="356"/>
      <c r="G8371" s="355">
        <v>4742.5</v>
      </c>
    </row>
    <row r="8372" spans="1:7" hidden="1" x14ac:dyDescent="0.3">
      <c r="A8372" s="356">
        <v>119112</v>
      </c>
      <c r="B8372" s="356">
        <v>888</v>
      </c>
      <c r="C8372" s="356" t="s">
        <v>527</v>
      </c>
      <c r="D8372" s="356">
        <v>8881109</v>
      </c>
      <c r="E8372" s="356" t="s">
        <v>4639</v>
      </c>
      <c r="F8372" s="356"/>
      <c r="G8372" s="355">
        <v>6565</v>
      </c>
    </row>
    <row r="8373" spans="1:7" hidden="1" x14ac:dyDescent="0.3">
      <c r="A8373" s="356">
        <v>119115</v>
      </c>
      <c r="B8373" s="356">
        <v>889</v>
      </c>
      <c r="C8373" s="356" t="s">
        <v>986</v>
      </c>
      <c r="D8373" s="356">
        <v>8892000</v>
      </c>
      <c r="E8373" s="356" t="s">
        <v>4638</v>
      </c>
      <c r="F8373" s="356"/>
      <c r="G8373" s="355">
        <v>8736.25</v>
      </c>
    </row>
    <row r="8374" spans="1:7" hidden="1" x14ac:dyDescent="0.3">
      <c r="A8374" s="356">
        <v>119116</v>
      </c>
      <c r="B8374" s="356">
        <v>889</v>
      </c>
      <c r="C8374" s="356" t="s">
        <v>986</v>
      </c>
      <c r="D8374" s="356">
        <v>8892001</v>
      </c>
      <c r="E8374" s="356" t="s">
        <v>4637</v>
      </c>
      <c r="F8374" s="356"/>
      <c r="G8374" s="355">
        <v>6569.5</v>
      </c>
    </row>
    <row r="8375" spans="1:7" hidden="1" x14ac:dyDescent="0.3">
      <c r="A8375" s="356">
        <v>119118</v>
      </c>
      <c r="B8375" s="356">
        <v>889</v>
      </c>
      <c r="C8375" s="356" t="s">
        <v>986</v>
      </c>
      <c r="D8375" s="356">
        <v>8892006</v>
      </c>
      <c r="E8375" s="356" t="s">
        <v>4636</v>
      </c>
      <c r="F8375" s="356"/>
      <c r="G8375" s="355">
        <v>8275</v>
      </c>
    </row>
    <row r="8376" spans="1:7" hidden="1" x14ac:dyDescent="0.3">
      <c r="A8376" s="356">
        <v>119119</v>
      </c>
      <c r="B8376" s="356">
        <v>889</v>
      </c>
      <c r="C8376" s="356" t="s">
        <v>986</v>
      </c>
      <c r="D8376" s="356">
        <v>8892007</v>
      </c>
      <c r="E8376" s="356" t="s">
        <v>4635</v>
      </c>
      <c r="F8376" s="356"/>
      <c r="G8376" s="355">
        <v>7881.25</v>
      </c>
    </row>
    <row r="8377" spans="1:7" hidden="1" x14ac:dyDescent="0.3">
      <c r="A8377" s="356">
        <v>119120</v>
      </c>
      <c r="B8377" s="356">
        <v>889</v>
      </c>
      <c r="C8377" s="356" t="s">
        <v>986</v>
      </c>
      <c r="D8377" s="356">
        <v>8892008</v>
      </c>
      <c r="E8377" s="356" t="s">
        <v>4634</v>
      </c>
      <c r="F8377" s="356"/>
      <c r="G8377" s="355">
        <v>7993.75</v>
      </c>
    </row>
    <row r="8378" spans="1:7" hidden="1" x14ac:dyDescent="0.3">
      <c r="A8378" s="356">
        <v>119121</v>
      </c>
      <c r="B8378" s="356">
        <v>889</v>
      </c>
      <c r="C8378" s="356" t="s">
        <v>986</v>
      </c>
      <c r="D8378" s="356">
        <v>8892009</v>
      </c>
      <c r="E8378" s="356" t="s">
        <v>4633</v>
      </c>
      <c r="F8378" s="356"/>
      <c r="G8378" s="355">
        <v>6598.75</v>
      </c>
    </row>
    <row r="8379" spans="1:7" hidden="1" x14ac:dyDescent="0.3">
      <c r="A8379" s="356">
        <v>119122</v>
      </c>
      <c r="B8379" s="356">
        <v>889</v>
      </c>
      <c r="C8379" s="356" t="s">
        <v>986</v>
      </c>
      <c r="D8379" s="356">
        <v>8892010</v>
      </c>
      <c r="E8379" s="356" t="s">
        <v>4632</v>
      </c>
      <c r="F8379" s="356"/>
      <c r="G8379" s="355">
        <v>5890</v>
      </c>
    </row>
    <row r="8380" spans="1:7" hidden="1" x14ac:dyDescent="0.3">
      <c r="A8380" s="356">
        <v>119123</v>
      </c>
      <c r="B8380" s="356">
        <v>889</v>
      </c>
      <c r="C8380" s="356" t="s">
        <v>986</v>
      </c>
      <c r="D8380" s="356">
        <v>8892011</v>
      </c>
      <c r="E8380" s="356" t="s">
        <v>4631</v>
      </c>
      <c r="F8380" s="356"/>
      <c r="G8380" s="355">
        <v>7359.25</v>
      </c>
    </row>
    <row r="8381" spans="1:7" hidden="1" x14ac:dyDescent="0.3">
      <c r="A8381" s="356">
        <v>119124</v>
      </c>
      <c r="B8381" s="356">
        <v>889</v>
      </c>
      <c r="C8381" s="356" t="s">
        <v>986</v>
      </c>
      <c r="D8381" s="356">
        <v>8892012</v>
      </c>
      <c r="E8381" s="356" t="s">
        <v>4630</v>
      </c>
      <c r="F8381" s="356"/>
      <c r="G8381" s="355">
        <v>9512.5</v>
      </c>
    </row>
    <row r="8382" spans="1:7" hidden="1" x14ac:dyDescent="0.3">
      <c r="A8382" s="356">
        <v>119125</v>
      </c>
      <c r="B8382" s="356">
        <v>889</v>
      </c>
      <c r="C8382" s="356" t="s">
        <v>986</v>
      </c>
      <c r="D8382" s="356">
        <v>8892013</v>
      </c>
      <c r="E8382" s="356" t="s">
        <v>4629</v>
      </c>
      <c r="F8382" s="356"/>
      <c r="G8382" s="355">
        <v>6576.25</v>
      </c>
    </row>
    <row r="8383" spans="1:7" hidden="1" x14ac:dyDescent="0.3">
      <c r="A8383" s="356">
        <v>119126</v>
      </c>
      <c r="B8383" s="356">
        <v>888</v>
      </c>
      <c r="C8383" s="356" t="s">
        <v>527</v>
      </c>
      <c r="D8383" s="356">
        <v>8882014</v>
      </c>
      <c r="E8383" s="356" t="s">
        <v>4628</v>
      </c>
      <c r="F8383" s="356"/>
      <c r="G8383" s="355">
        <v>5833.75</v>
      </c>
    </row>
    <row r="8384" spans="1:7" hidden="1" x14ac:dyDescent="0.3">
      <c r="A8384" s="356">
        <v>119127</v>
      </c>
      <c r="B8384" s="356">
        <v>889</v>
      </c>
      <c r="C8384" s="356" t="s">
        <v>986</v>
      </c>
      <c r="D8384" s="356">
        <v>8892015</v>
      </c>
      <c r="E8384" s="356" t="s">
        <v>4627</v>
      </c>
      <c r="F8384" s="356"/>
      <c r="G8384" s="355">
        <v>8693.5</v>
      </c>
    </row>
    <row r="8385" spans="1:7" hidden="1" x14ac:dyDescent="0.3">
      <c r="A8385" s="356">
        <v>119128</v>
      </c>
      <c r="B8385" s="356">
        <v>888</v>
      </c>
      <c r="C8385" s="356" t="s">
        <v>527</v>
      </c>
      <c r="D8385" s="356">
        <v>8882016</v>
      </c>
      <c r="E8385" s="356" t="s">
        <v>4626</v>
      </c>
      <c r="F8385" s="356"/>
      <c r="G8385" s="355">
        <v>4864.45</v>
      </c>
    </row>
    <row r="8386" spans="1:7" hidden="1" x14ac:dyDescent="0.3">
      <c r="A8386" s="356">
        <v>119129</v>
      </c>
      <c r="B8386" s="356">
        <v>888</v>
      </c>
      <c r="C8386" s="356" t="s">
        <v>527</v>
      </c>
      <c r="D8386" s="356">
        <v>8882017</v>
      </c>
      <c r="E8386" s="356" t="s">
        <v>4625</v>
      </c>
      <c r="F8386" s="356"/>
      <c r="G8386" s="355">
        <v>9297.18</v>
      </c>
    </row>
    <row r="8387" spans="1:7" hidden="1" x14ac:dyDescent="0.3">
      <c r="A8387" s="356">
        <v>119130</v>
      </c>
      <c r="B8387" s="356">
        <v>888</v>
      </c>
      <c r="C8387" s="356" t="s">
        <v>527</v>
      </c>
      <c r="D8387" s="356">
        <v>8882019</v>
      </c>
      <c r="E8387" s="356" t="s">
        <v>4624</v>
      </c>
      <c r="F8387" s="356"/>
      <c r="G8387" s="355">
        <v>8657.5</v>
      </c>
    </row>
    <row r="8388" spans="1:7" hidden="1" x14ac:dyDescent="0.3">
      <c r="A8388" s="356">
        <v>119131</v>
      </c>
      <c r="B8388" s="356">
        <v>888</v>
      </c>
      <c r="C8388" s="356" t="s">
        <v>527</v>
      </c>
      <c r="D8388" s="356">
        <v>8882020</v>
      </c>
      <c r="E8388" s="356" t="s">
        <v>4623</v>
      </c>
      <c r="F8388" s="356"/>
      <c r="G8388" s="355">
        <v>5890</v>
      </c>
    </row>
    <row r="8389" spans="1:7" hidden="1" x14ac:dyDescent="0.3">
      <c r="A8389" s="356">
        <v>119132</v>
      </c>
      <c r="B8389" s="356">
        <v>888</v>
      </c>
      <c r="C8389" s="356" t="s">
        <v>527</v>
      </c>
      <c r="D8389" s="356">
        <v>8882021</v>
      </c>
      <c r="E8389" s="356" t="s">
        <v>4622</v>
      </c>
      <c r="F8389" s="356"/>
      <c r="G8389" s="355">
        <v>8421.25</v>
      </c>
    </row>
    <row r="8390" spans="1:7" hidden="1" x14ac:dyDescent="0.3">
      <c r="A8390" s="356">
        <v>119134</v>
      </c>
      <c r="B8390" s="356">
        <v>888</v>
      </c>
      <c r="C8390" s="356" t="s">
        <v>527</v>
      </c>
      <c r="D8390" s="356">
        <v>8882024</v>
      </c>
      <c r="E8390" s="356" t="s">
        <v>4621</v>
      </c>
      <c r="F8390" s="356"/>
      <c r="G8390" s="355">
        <v>6036.25</v>
      </c>
    </row>
    <row r="8391" spans="1:7" hidden="1" x14ac:dyDescent="0.3">
      <c r="A8391" s="356">
        <v>119135</v>
      </c>
      <c r="B8391" s="356">
        <v>888</v>
      </c>
      <c r="C8391" s="356" t="s">
        <v>527</v>
      </c>
      <c r="D8391" s="356">
        <v>8882025</v>
      </c>
      <c r="E8391" s="356" t="s">
        <v>4620</v>
      </c>
      <c r="F8391" s="356"/>
      <c r="G8391" s="355">
        <v>7638.25</v>
      </c>
    </row>
    <row r="8392" spans="1:7" hidden="1" x14ac:dyDescent="0.3">
      <c r="A8392" s="356">
        <v>119136</v>
      </c>
      <c r="B8392" s="356">
        <v>889</v>
      </c>
      <c r="C8392" s="356" t="s">
        <v>986</v>
      </c>
      <c r="D8392" s="356">
        <v>8892026</v>
      </c>
      <c r="E8392" s="356" t="s">
        <v>4619</v>
      </c>
      <c r="F8392" s="356"/>
      <c r="G8392" s="355">
        <v>7496.5</v>
      </c>
    </row>
    <row r="8393" spans="1:7" hidden="1" x14ac:dyDescent="0.3">
      <c r="A8393" s="356">
        <v>119137</v>
      </c>
      <c r="B8393" s="356">
        <v>888</v>
      </c>
      <c r="C8393" s="356" t="s">
        <v>527</v>
      </c>
      <c r="D8393" s="356">
        <v>8882027</v>
      </c>
      <c r="E8393" s="356" t="s">
        <v>4618</v>
      </c>
      <c r="F8393" s="356"/>
      <c r="G8393" s="355">
        <v>9827.5</v>
      </c>
    </row>
    <row r="8394" spans="1:7" hidden="1" x14ac:dyDescent="0.3">
      <c r="A8394" s="356">
        <v>119138</v>
      </c>
      <c r="B8394" s="356">
        <v>888</v>
      </c>
      <c r="C8394" s="356" t="s">
        <v>527</v>
      </c>
      <c r="D8394" s="356">
        <v>8882028</v>
      </c>
      <c r="E8394" s="356" t="s">
        <v>4617</v>
      </c>
      <c r="F8394" s="356"/>
      <c r="G8394" s="355">
        <v>9091.75</v>
      </c>
    </row>
    <row r="8395" spans="1:7" hidden="1" x14ac:dyDescent="0.3">
      <c r="A8395" s="356">
        <v>119139</v>
      </c>
      <c r="B8395" s="356">
        <v>888</v>
      </c>
      <c r="C8395" s="356" t="s">
        <v>527</v>
      </c>
      <c r="D8395" s="356">
        <v>8882029</v>
      </c>
      <c r="E8395" s="356" t="s">
        <v>4616</v>
      </c>
      <c r="F8395" s="356"/>
      <c r="G8395" s="355">
        <v>6171.25</v>
      </c>
    </row>
    <row r="8396" spans="1:7" hidden="1" x14ac:dyDescent="0.3">
      <c r="A8396" s="356">
        <v>119140</v>
      </c>
      <c r="B8396" s="356">
        <v>888</v>
      </c>
      <c r="C8396" s="356" t="s">
        <v>527</v>
      </c>
      <c r="D8396" s="356">
        <v>8882030</v>
      </c>
      <c r="E8396" s="356" t="s">
        <v>4615</v>
      </c>
      <c r="F8396" s="356"/>
      <c r="G8396" s="355">
        <v>4922.5</v>
      </c>
    </row>
    <row r="8397" spans="1:7" hidden="1" x14ac:dyDescent="0.3">
      <c r="A8397" s="356">
        <v>119141</v>
      </c>
      <c r="B8397" s="356">
        <v>888</v>
      </c>
      <c r="C8397" s="356" t="s">
        <v>527</v>
      </c>
      <c r="D8397" s="356">
        <v>8882031</v>
      </c>
      <c r="E8397" s="356" t="s">
        <v>4614</v>
      </c>
      <c r="F8397" s="356"/>
      <c r="G8397" s="355">
        <v>5237.5</v>
      </c>
    </row>
    <row r="8398" spans="1:7" hidden="1" x14ac:dyDescent="0.3">
      <c r="A8398" s="356">
        <v>119145</v>
      </c>
      <c r="B8398" s="356">
        <v>888</v>
      </c>
      <c r="C8398" s="356" t="s">
        <v>527</v>
      </c>
      <c r="D8398" s="356">
        <v>8882041</v>
      </c>
      <c r="E8398" s="356" t="s">
        <v>4613</v>
      </c>
      <c r="F8398" s="356"/>
      <c r="G8398" s="355">
        <v>6295</v>
      </c>
    </row>
    <row r="8399" spans="1:7" hidden="1" x14ac:dyDescent="0.3">
      <c r="A8399" s="356">
        <v>119146</v>
      </c>
      <c r="B8399" s="356">
        <v>888</v>
      </c>
      <c r="C8399" s="356" t="s">
        <v>527</v>
      </c>
      <c r="D8399" s="356">
        <v>8882042</v>
      </c>
      <c r="E8399" s="356" t="s">
        <v>4612</v>
      </c>
      <c r="F8399" s="356"/>
      <c r="G8399" s="355">
        <v>6632.5</v>
      </c>
    </row>
    <row r="8400" spans="1:7" hidden="1" x14ac:dyDescent="0.3">
      <c r="A8400" s="356">
        <v>119147</v>
      </c>
      <c r="B8400" s="356">
        <v>888</v>
      </c>
      <c r="C8400" s="356" t="s">
        <v>527</v>
      </c>
      <c r="D8400" s="356">
        <v>8882045</v>
      </c>
      <c r="E8400" s="356" t="s">
        <v>4611</v>
      </c>
      <c r="F8400" s="356"/>
      <c r="G8400" s="355">
        <v>4913.05</v>
      </c>
    </row>
    <row r="8401" spans="1:7" hidden="1" x14ac:dyDescent="0.3">
      <c r="A8401" s="356">
        <v>119148</v>
      </c>
      <c r="B8401" s="356">
        <v>888</v>
      </c>
      <c r="C8401" s="356" t="s">
        <v>527</v>
      </c>
      <c r="D8401" s="356">
        <v>8882047</v>
      </c>
      <c r="E8401" s="356" t="s">
        <v>4610</v>
      </c>
      <c r="F8401" s="356"/>
      <c r="G8401" s="355">
        <v>5215</v>
      </c>
    </row>
    <row r="8402" spans="1:7" hidden="1" x14ac:dyDescent="0.3">
      <c r="A8402" s="356">
        <v>119149</v>
      </c>
      <c r="B8402" s="356">
        <v>888</v>
      </c>
      <c r="C8402" s="356" t="s">
        <v>527</v>
      </c>
      <c r="D8402" s="356">
        <v>8882048</v>
      </c>
      <c r="E8402" s="356" t="s">
        <v>4609</v>
      </c>
      <c r="F8402" s="356"/>
      <c r="G8402" s="355">
        <v>7105</v>
      </c>
    </row>
    <row r="8403" spans="1:7" hidden="1" x14ac:dyDescent="0.3">
      <c r="A8403" s="356">
        <v>119150</v>
      </c>
      <c r="B8403" s="356">
        <v>888</v>
      </c>
      <c r="C8403" s="356" t="s">
        <v>527</v>
      </c>
      <c r="D8403" s="356">
        <v>8882049</v>
      </c>
      <c r="E8403" s="356" t="s">
        <v>4608</v>
      </c>
      <c r="F8403" s="356"/>
      <c r="G8403" s="355">
        <v>6250</v>
      </c>
    </row>
    <row r="8404" spans="1:7" hidden="1" x14ac:dyDescent="0.3">
      <c r="A8404" s="356">
        <v>119151</v>
      </c>
      <c r="B8404" s="356">
        <v>888</v>
      </c>
      <c r="C8404" s="356" t="s">
        <v>527</v>
      </c>
      <c r="D8404" s="356">
        <v>8882050</v>
      </c>
      <c r="E8404" s="356" t="s">
        <v>4607</v>
      </c>
      <c r="F8404" s="356"/>
      <c r="G8404" s="355">
        <v>7465</v>
      </c>
    </row>
    <row r="8405" spans="1:7" hidden="1" x14ac:dyDescent="0.3">
      <c r="A8405" s="356">
        <v>119152</v>
      </c>
      <c r="B8405" s="356">
        <v>888</v>
      </c>
      <c r="C8405" s="356" t="s">
        <v>527</v>
      </c>
      <c r="D8405" s="356">
        <v>8882051</v>
      </c>
      <c r="E8405" s="356" t="s">
        <v>4606</v>
      </c>
      <c r="F8405" s="356"/>
      <c r="G8405" s="355">
        <v>6430</v>
      </c>
    </row>
    <row r="8406" spans="1:7" hidden="1" x14ac:dyDescent="0.3">
      <c r="A8406" s="356">
        <v>119153</v>
      </c>
      <c r="B8406" s="356">
        <v>888</v>
      </c>
      <c r="C8406" s="356" t="s">
        <v>527</v>
      </c>
      <c r="D8406" s="356">
        <v>8882052</v>
      </c>
      <c r="E8406" s="356" t="s">
        <v>4605</v>
      </c>
      <c r="F8406" s="356"/>
      <c r="G8406" s="355">
        <v>6790</v>
      </c>
    </row>
    <row r="8407" spans="1:7" hidden="1" x14ac:dyDescent="0.3">
      <c r="A8407" s="356">
        <v>119154</v>
      </c>
      <c r="B8407" s="356">
        <v>888</v>
      </c>
      <c r="C8407" s="356" t="s">
        <v>527</v>
      </c>
      <c r="D8407" s="356">
        <v>8882053</v>
      </c>
      <c r="E8407" s="356" t="s">
        <v>4604</v>
      </c>
      <c r="F8407" s="356"/>
      <c r="G8407" s="355">
        <v>4945</v>
      </c>
    </row>
    <row r="8408" spans="1:7" hidden="1" x14ac:dyDescent="0.3">
      <c r="A8408" s="356">
        <v>119155</v>
      </c>
      <c r="B8408" s="356">
        <v>888</v>
      </c>
      <c r="C8408" s="356" t="s">
        <v>527</v>
      </c>
      <c r="D8408" s="356">
        <v>8882054</v>
      </c>
      <c r="E8408" s="356" t="s">
        <v>4603</v>
      </c>
      <c r="F8408" s="356"/>
      <c r="G8408" s="355">
        <v>6283.75</v>
      </c>
    </row>
    <row r="8409" spans="1:7" hidden="1" x14ac:dyDescent="0.3">
      <c r="A8409" s="356">
        <v>119156</v>
      </c>
      <c r="B8409" s="356">
        <v>888</v>
      </c>
      <c r="C8409" s="356" t="s">
        <v>527</v>
      </c>
      <c r="D8409" s="356">
        <v>8882055</v>
      </c>
      <c r="E8409" s="356" t="s">
        <v>4602</v>
      </c>
      <c r="F8409" s="356"/>
      <c r="G8409" s="355">
        <v>6182.5</v>
      </c>
    </row>
    <row r="8410" spans="1:7" hidden="1" x14ac:dyDescent="0.3">
      <c r="A8410" s="356">
        <v>119157</v>
      </c>
      <c r="B8410" s="356">
        <v>888</v>
      </c>
      <c r="C8410" s="356" t="s">
        <v>527</v>
      </c>
      <c r="D8410" s="356">
        <v>8882058</v>
      </c>
      <c r="E8410" s="356" t="s">
        <v>4601</v>
      </c>
      <c r="F8410" s="356"/>
      <c r="G8410" s="355">
        <v>6283.75</v>
      </c>
    </row>
    <row r="8411" spans="1:7" hidden="1" x14ac:dyDescent="0.3">
      <c r="A8411" s="356">
        <v>119158</v>
      </c>
      <c r="B8411" s="356">
        <v>888</v>
      </c>
      <c r="C8411" s="356" t="s">
        <v>527</v>
      </c>
      <c r="D8411" s="356">
        <v>8882059</v>
      </c>
      <c r="E8411" s="356" t="s">
        <v>4600</v>
      </c>
      <c r="F8411" s="356"/>
      <c r="G8411" s="355">
        <v>7123.18</v>
      </c>
    </row>
    <row r="8412" spans="1:7" hidden="1" x14ac:dyDescent="0.3">
      <c r="A8412" s="356">
        <v>119159</v>
      </c>
      <c r="B8412" s="356">
        <v>888</v>
      </c>
      <c r="C8412" s="356" t="s">
        <v>527</v>
      </c>
      <c r="D8412" s="356">
        <v>8882060</v>
      </c>
      <c r="E8412" s="356" t="s">
        <v>4599</v>
      </c>
      <c r="F8412" s="356"/>
      <c r="G8412" s="355">
        <v>8835.25</v>
      </c>
    </row>
    <row r="8413" spans="1:7" hidden="1" x14ac:dyDescent="0.3">
      <c r="A8413" s="356">
        <v>119160</v>
      </c>
      <c r="B8413" s="356">
        <v>888</v>
      </c>
      <c r="C8413" s="356" t="s">
        <v>527</v>
      </c>
      <c r="D8413" s="356">
        <v>8882062</v>
      </c>
      <c r="E8413" s="356" t="s">
        <v>4598</v>
      </c>
      <c r="F8413" s="356"/>
      <c r="G8413" s="355">
        <v>4837.68</v>
      </c>
    </row>
    <row r="8414" spans="1:7" hidden="1" x14ac:dyDescent="0.3">
      <c r="A8414" s="356">
        <v>119161</v>
      </c>
      <c r="B8414" s="356">
        <v>888</v>
      </c>
      <c r="C8414" s="356" t="s">
        <v>527</v>
      </c>
      <c r="D8414" s="356">
        <v>8882064</v>
      </c>
      <c r="E8414" s="356" t="s">
        <v>4597</v>
      </c>
      <c r="F8414" s="356"/>
      <c r="G8414" s="355">
        <v>7937.5</v>
      </c>
    </row>
    <row r="8415" spans="1:7" hidden="1" x14ac:dyDescent="0.3">
      <c r="A8415" s="356">
        <v>119162</v>
      </c>
      <c r="B8415" s="356">
        <v>888</v>
      </c>
      <c r="C8415" s="356" t="s">
        <v>527</v>
      </c>
      <c r="D8415" s="356">
        <v>8882067</v>
      </c>
      <c r="E8415" s="356" t="s">
        <v>4596</v>
      </c>
      <c r="F8415" s="356"/>
      <c r="G8415" s="355">
        <v>6094.75</v>
      </c>
    </row>
    <row r="8416" spans="1:7" hidden="1" x14ac:dyDescent="0.3">
      <c r="A8416" s="356">
        <v>119163</v>
      </c>
      <c r="B8416" s="356">
        <v>889</v>
      </c>
      <c r="C8416" s="356" t="s">
        <v>986</v>
      </c>
      <c r="D8416" s="356">
        <v>8892070</v>
      </c>
      <c r="E8416" s="356" t="s">
        <v>4595</v>
      </c>
      <c r="F8416" s="356"/>
      <c r="G8416" s="355">
        <v>8646.25</v>
      </c>
    </row>
    <row r="8417" spans="1:7" hidden="1" x14ac:dyDescent="0.3">
      <c r="A8417" s="356">
        <v>119164</v>
      </c>
      <c r="B8417" s="356">
        <v>888</v>
      </c>
      <c r="C8417" s="356" t="s">
        <v>527</v>
      </c>
      <c r="D8417" s="356">
        <v>8882071</v>
      </c>
      <c r="E8417" s="356" t="s">
        <v>4594</v>
      </c>
      <c r="F8417" s="356"/>
      <c r="G8417" s="355">
        <v>7217.5</v>
      </c>
    </row>
    <row r="8418" spans="1:7" hidden="1" x14ac:dyDescent="0.3">
      <c r="A8418" s="356">
        <v>119165</v>
      </c>
      <c r="B8418" s="356">
        <v>888</v>
      </c>
      <c r="C8418" s="356" t="s">
        <v>527</v>
      </c>
      <c r="D8418" s="356">
        <v>8882073</v>
      </c>
      <c r="E8418" s="356" t="s">
        <v>4593</v>
      </c>
      <c r="F8418" s="356"/>
      <c r="G8418" s="355">
        <v>4966.1499999999996</v>
      </c>
    </row>
    <row r="8419" spans="1:7" hidden="1" x14ac:dyDescent="0.3">
      <c r="A8419" s="356">
        <v>119166</v>
      </c>
      <c r="B8419" s="356">
        <v>888</v>
      </c>
      <c r="C8419" s="356" t="s">
        <v>527</v>
      </c>
      <c r="D8419" s="356">
        <v>8882074</v>
      </c>
      <c r="E8419" s="356" t="s">
        <v>4592</v>
      </c>
      <c r="F8419" s="356"/>
      <c r="G8419" s="355">
        <v>8286.25</v>
      </c>
    </row>
    <row r="8420" spans="1:7" hidden="1" x14ac:dyDescent="0.3">
      <c r="A8420" s="356">
        <v>119168</v>
      </c>
      <c r="B8420" s="356">
        <v>888</v>
      </c>
      <c r="C8420" s="356" t="s">
        <v>527</v>
      </c>
      <c r="D8420" s="356">
        <v>8882076</v>
      </c>
      <c r="E8420" s="356" t="s">
        <v>4591</v>
      </c>
      <c r="F8420" s="356"/>
      <c r="G8420" s="355">
        <v>7566.25</v>
      </c>
    </row>
    <row r="8421" spans="1:7" hidden="1" x14ac:dyDescent="0.3">
      <c r="A8421" s="356">
        <v>119172</v>
      </c>
      <c r="B8421" s="356">
        <v>888</v>
      </c>
      <c r="C8421" s="356" t="s">
        <v>527</v>
      </c>
      <c r="D8421" s="356">
        <v>8882082</v>
      </c>
      <c r="E8421" s="356" t="s">
        <v>4590</v>
      </c>
      <c r="F8421" s="356"/>
      <c r="G8421" s="355">
        <v>8297.5</v>
      </c>
    </row>
    <row r="8422" spans="1:7" hidden="1" x14ac:dyDescent="0.3">
      <c r="A8422" s="356">
        <v>119173</v>
      </c>
      <c r="B8422" s="356">
        <v>888</v>
      </c>
      <c r="C8422" s="356" t="s">
        <v>527</v>
      </c>
      <c r="D8422" s="356">
        <v>8882083</v>
      </c>
      <c r="E8422" s="356" t="s">
        <v>4589</v>
      </c>
      <c r="F8422" s="356"/>
      <c r="G8422" s="355">
        <v>5980</v>
      </c>
    </row>
    <row r="8423" spans="1:7" hidden="1" x14ac:dyDescent="0.3">
      <c r="A8423" s="356">
        <v>119174</v>
      </c>
      <c r="B8423" s="356">
        <v>888</v>
      </c>
      <c r="C8423" s="356" t="s">
        <v>527</v>
      </c>
      <c r="D8423" s="356">
        <v>8882085</v>
      </c>
      <c r="E8423" s="356" t="s">
        <v>4588</v>
      </c>
      <c r="F8423" s="356"/>
      <c r="G8423" s="355">
        <v>6400.75</v>
      </c>
    </row>
    <row r="8424" spans="1:7" hidden="1" x14ac:dyDescent="0.3">
      <c r="A8424" s="356">
        <v>119175</v>
      </c>
      <c r="B8424" s="356">
        <v>888</v>
      </c>
      <c r="C8424" s="356" t="s">
        <v>527</v>
      </c>
      <c r="D8424" s="356">
        <v>8882087</v>
      </c>
      <c r="E8424" s="356" t="s">
        <v>4587</v>
      </c>
      <c r="F8424" s="356"/>
      <c r="G8424" s="355">
        <v>8725</v>
      </c>
    </row>
    <row r="8425" spans="1:7" hidden="1" x14ac:dyDescent="0.3">
      <c r="A8425" s="356">
        <v>119176</v>
      </c>
      <c r="B8425" s="356">
        <v>888</v>
      </c>
      <c r="C8425" s="356" t="s">
        <v>527</v>
      </c>
      <c r="D8425" s="356">
        <v>8882089</v>
      </c>
      <c r="E8425" s="356" t="s">
        <v>4586</v>
      </c>
      <c r="F8425" s="356"/>
      <c r="G8425" s="355">
        <v>8826.25</v>
      </c>
    </row>
    <row r="8426" spans="1:7" hidden="1" x14ac:dyDescent="0.3">
      <c r="A8426" s="356">
        <v>119177</v>
      </c>
      <c r="B8426" s="356">
        <v>888</v>
      </c>
      <c r="C8426" s="356" t="s">
        <v>527</v>
      </c>
      <c r="D8426" s="356">
        <v>8882090</v>
      </c>
      <c r="E8426" s="356" t="s">
        <v>4585</v>
      </c>
      <c r="F8426" s="356"/>
      <c r="G8426" s="355">
        <v>8061.25</v>
      </c>
    </row>
    <row r="8427" spans="1:7" hidden="1" x14ac:dyDescent="0.3">
      <c r="A8427" s="356">
        <v>119178</v>
      </c>
      <c r="B8427" s="356">
        <v>888</v>
      </c>
      <c r="C8427" s="356" t="s">
        <v>527</v>
      </c>
      <c r="D8427" s="356">
        <v>8882092</v>
      </c>
      <c r="E8427" s="356" t="s">
        <v>4584</v>
      </c>
      <c r="F8427" s="356"/>
      <c r="G8427" s="355">
        <v>8983.75</v>
      </c>
    </row>
    <row r="8428" spans="1:7" hidden="1" x14ac:dyDescent="0.3">
      <c r="A8428" s="356">
        <v>119179</v>
      </c>
      <c r="B8428" s="356">
        <v>888</v>
      </c>
      <c r="C8428" s="356" t="s">
        <v>527</v>
      </c>
      <c r="D8428" s="356">
        <v>8882093</v>
      </c>
      <c r="E8428" s="356" t="s">
        <v>4583</v>
      </c>
      <c r="F8428" s="356"/>
      <c r="G8428" s="355">
        <v>7528</v>
      </c>
    </row>
    <row r="8429" spans="1:7" hidden="1" x14ac:dyDescent="0.3">
      <c r="A8429" s="356">
        <v>119180</v>
      </c>
      <c r="B8429" s="356">
        <v>888</v>
      </c>
      <c r="C8429" s="356" t="s">
        <v>527</v>
      </c>
      <c r="D8429" s="356">
        <v>8882094</v>
      </c>
      <c r="E8429" s="356" t="s">
        <v>4582</v>
      </c>
      <c r="F8429" s="356"/>
      <c r="G8429" s="355">
        <v>6148.75</v>
      </c>
    </row>
    <row r="8430" spans="1:7" hidden="1" x14ac:dyDescent="0.3">
      <c r="A8430" s="356">
        <v>119181</v>
      </c>
      <c r="B8430" s="356">
        <v>888</v>
      </c>
      <c r="C8430" s="356" t="s">
        <v>527</v>
      </c>
      <c r="D8430" s="356">
        <v>8882095</v>
      </c>
      <c r="E8430" s="356" t="s">
        <v>4581</v>
      </c>
      <c r="F8430" s="356"/>
      <c r="G8430" s="355">
        <v>6396.25</v>
      </c>
    </row>
    <row r="8431" spans="1:7" hidden="1" x14ac:dyDescent="0.3">
      <c r="A8431" s="356">
        <v>119182</v>
      </c>
      <c r="B8431" s="356">
        <v>888</v>
      </c>
      <c r="C8431" s="356" t="s">
        <v>527</v>
      </c>
      <c r="D8431" s="356">
        <v>8882096</v>
      </c>
      <c r="E8431" s="356" t="s">
        <v>4580</v>
      </c>
      <c r="F8431" s="356"/>
      <c r="G8431" s="355">
        <v>6454.75</v>
      </c>
    </row>
    <row r="8432" spans="1:7" hidden="1" x14ac:dyDescent="0.3">
      <c r="A8432" s="356">
        <v>119183</v>
      </c>
      <c r="B8432" s="356">
        <v>888</v>
      </c>
      <c r="C8432" s="356" t="s">
        <v>527</v>
      </c>
      <c r="D8432" s="356">
        <v>8882097</v>
      </c>
      <c r="E8432" s="356" t="s">
        <v>4579</v>
      </c>
      <c r="F8432" s="356"/>
      <c r="G8432" s="355">
        <v>9202</v>
      </c>
    </row>
    <row r="8433" spans="1:7" hidden="1" x14ac:dyDescent="0.3">
      <c r="A8433" s="356">
        <v>119184</v>
      </c>
      <c r="B8433" s="356">
        <v>888</v>
      </c>
      <c r="C8433" s="356" t="s">
        <v>527</v>
      </c>
      <c r="D8433" s="356">
        <v>8882099</v>
      </c>
      <c r="E8433" s="356" t="s">
        <v>4578</v>
      </c>
      <c r="F8433" s="356"/>
      <c r="G8433" s="355">
        <v>11042.5</v>
      </c>
    </row>
    <row r="8434" spans="1:7" hidden="1" x14ac:dyDescent="0.3">
      <c r="A8434" s="356">
        <v>119185</v>
      </c>
      <c r="B8434" s="356">
        <v>888</v>
      </c>
      <c r="C8434" s="356" t="s">
        <v>527</v>
      </c>
      <c r="D8434" s="356">
        <v>8882101</v>
      </c>
      <c r="E8434" s="356" t="s">
        <v>4577</v>
      </c>
      <c r="F8434" s="356"/>
      <c r="G8434" s="355">
        <v>8590</v>
      </c>
    </row>
    <row r="8435" spans="1:7" hidden="1" x14ac:dyDescent="0.3">
      <c r="A8435" s="356">
        <v>119186</v>
      </c>
      <c r="B8435" s="356">
        <v>888</v>
      </c>
      <c r="C8435" s="356" t="s">
        <v>527</v>
      </c>
      <c r="D8435" s="356">
        <v>8882105</v>
      </c>
      <c r="E8435" s="356" t="s">
        <v>4576</v>
      </c>
      <c r="F8435" s="356"/>
      <c r="G8435" s="355">
        <v>8745.25</v>
      </c>
    </row>
    <row r="8436" spans="1:7" hidden="1" x14ac:dyDescent="0.3">
      <c r="A8436" s="356">
        <v>119187</v>
      </c>
      <c r="B8436" s="356">
        <v>888</v>
      </c>
      <c r="C8436" s="356" t="s">
        <v>527</v>
      </c>
      <c r="D8436" s="356">
        <v>8882107</v>
      </c>
      <c r="E8436" s="356" t="s">
        <v>4575</v>
      </c>
      <c r="F8436" s="356"/>
      <c r="G8436" s="355">
        <v>6189.25</v>
      </c>
    </row>
    <row r="8437" spans="1:7" hidden="1" x14ac:dyDescent="0.3">
      <c r="A8437" s="356">
        <v>119188</v>
      </c>
      <c r="B8437" s="356">
        <v>888</v>
      </c>
      <c r="C8437" s="356" t="s">
        <v>527</v>
      </c>
      <c r="D8437" s="356">
        <v>8882108</v>
      </c>
      <c r="E8437" s="356" t="s">
        <v>4574</v>
      </c>
      <c r="F8437" s="356"/>
      <c r="G8437" s="355">
        <v>6328.75</v>
      </c>
    </row>
    <row r="8438" spans="1:7" hidden="1" x14ac:dyDescent="0.3">
      <c r="A8438" s="356">
        <v>119189</v>
      </c>
      <c r="B8438" s="356">
        <v>888</v>
      </c>
      <c r="C8438" s="356" t="s">
        <v>527</v>
      </c>
      <c r="D8438" s="356">
        <v>8882109</v>
      </c>
      <c r="E8438" s="356" t="s">
        <v>4573</v>
      </c>
      <c r="F8438" s="356"/>
      <c r="G8438" s="355">
        <v>6508.75</v>
      </c>
    </row>
    <row r="8439" spans="1:7" hidden="1" x14ac:dyDescent="0.3">
      <c r="A8439" s="356">
        <v>119190</v>
      </c>
      <c r="B8439" s="356">
        <v>888</v>
      </c>
      <c r="C8439" s="356" t="s">
        <v>527</v>
      </c>
      <c r="D8439" s="356">
        <v>8882111</v>
      </c>
      <c r="E8439" s="356" t="s">
        <v>4572</v>
      </c>
      <c r="F8439" s="356"/>
      <c r="G8439" s="355">
        <v>6295</v>
      </c>
    </row>
    <row r="8440" spans="1:7" hidden="1" x14ac:dyDescent="0.3">
      <c r="A8440" s="356">
        <v>119191</v>
      </c>
      <c r="B8440" s="356">
        <v>888</v>
      </c>
      <c r="C8440" s="356" t="s">
        <v>527</v>
      </c>
      <c r="D8440" s="356">
        <v>8882112</v>
      </c>
      <c r="E8440" s="356" t="s">
        <v>4571</v>
      </c>
      <c r="F8440" s="356"/>
      <c r="G8440" s="355">
        <v>5091.25</v>
      </c>
    </row>
    <row r="8441" spans="1:7" hidden="1" x14ac:dyDescent="0.3">
      <c r="A8441" s="356">
        <v>119192</v>
      </c>
      <c r="B8441" s="356">
        <v>888</v>
      </c>
      <c r="C8441" s="356" t="s">
        <v>527</v>
      </c>
      <c r="D8441" s="356">
        <v>8882113</v>
      </c>
      <c r="E8441" s="356" t="s">
        <v>4570</v>
      </c>
      <c r="F8441" s="356"/>
      <c r="G8441" s="355">
        <v>4765</v>
      </c>
    </row>
    <row r="8442" spans="1:7" hidden="1" x14ac:dyDescent="0.3">
      <c r="A8442" s="356">
        <v>119193</v>
      </c>
      <c r="B8442" s="356">
        <v>888</v>
      </c>
      <c r="C8442" s="356" t="s">
        <v>527</v>
      </c>
      <c r="D8442" s="356">
        <v>8882114</v>
      </c>
      <c r="E8442" s="356" t="s">
        <v>4569</v>
      </c>
      <c r="F8442" s="356"/>
      <c r="G8442" s="355">
        <v>7037.5</v>
      </c>
    </row>
    <row r="8443" spans="1:7" hidden="1" x14ac:dyDescent="0.3">
      <c r="A8443" s="356">
        <v>119194</v>
      </c>
      <c r="B8443" s="356">
        <v>888</v>
      </c>
      <c r="C8443" s="356" t="s">
        <v>527</v>
      </c>
      <c r="D8443" s="356">
        <v>8882117</v>
      </c>
      <c r="E8443" s="356" t="s">
        <v>4568</v>
      </c>
      <c r="F8443" s="356"/>
      <c r="G8443" s="355">
        <v>8612.5</v>
      </c>
    </row>
    <row r="8444" spans="1:7" hidden="1" x14ac:dyDescent="0.3">
      <c r="A8444" s="356">
        <v>119195</v>
      </c>
      <c r="B8444" s="356">
        <v>888</v>
      </c>
      <c r="C8444" s="356" t="s">
        <v>527</v>
      </c>
      <c r="D8444" s="356">
        <v>8882118</v>
      </c>
      <c r="E8444" s="356" t="s">
        <v>4567</v>
      </c>
      <c r="F8444" s="356"/>
      <c r="G8444" s="355">
        <v>8657.5</v>
      </c>
    </row>
    <row r="8445" spans="1:7" hidden="1" x14ac:dyDescent="0.3">
      <c r="A8445" s="356">
        <v>119196</v>
      </c>
      <c r="B8445" s="356">
        <v>888</v>
      </c>
      <c r="C8445" s="356" t="s">
        <v>527</v>
      </c>
      <c r="D8445" s="356">
        <v>8882121</v>
      </c>
      <c r="E8445" s="356" t="s">
        <v>4566</v>
      </c>
      <c r="F8445" s="356"/>
      <c r="G8445" s="355">
        <v>6328.75</v>
      </c>
    </row>
    <row r="8446" spans="1:7" hidden="1" x14ac:dyDescent="0.3">
      <c r="A8446" s="356">
        <v>119198</v>
      </c>
      <c r="B8446" s="356">
        <v>888</v>
      </c>
      <c r="C8446" s="356" t="s">
        <v>527</v>
      </c>
      <c r="D8446" s="356">
        <v>8882128</v>
      </c>
      <c r="E8446" s="356" t="s">
        <v>4565</v>
      </c>
      <c r="F8446" s="356"/>
      <c r="G8446" s="355">
        <v>5361.25</v>
      </c>
    </row>
    <row r="8447" spans="1:7" hidden="1" x14ac:dyDescent="0.3">
      <c r="A8447" s="356">
        <v>119199</v>
      </c>
      <c r="B8447" s="356">
        <v>888</v>
      </c>
      <c r="C8447" s="356" t="s">
        <v>527</v>
      </c>
      <c r="D8447" s="356">
        <v>8882129</v>
      </c>
      <c r="E8447" s="356" t="s">
        <v>4564</v>
      </c>
      <c r="F8447" s="356"/>
      <c r="G8447" s="355">
        <v>7498.75</v>
      </c>
    </row>
    <row r="8448" spans="1:7" hidden="1" x14ac:dyDescent="0.3">
      <c r="A8448" s="356">
        <v>119200</v>
      </c>
      <c r="B8448" s="356">
        <v>889</v>
      </c>
      <c r="C8448" s="356" t="s">
        <v>986</v>
      </c>
      <c r="D8448" s="356">
        <v>8895204</v>
      </c>
      <c r="E8448" s="356" t="s">
        <v>4563</v>
      </c>
      <c r="F8448" s="356"/>
      <c r="G8448" s="355">
        <v>6508.75</v>
      </c>
    </row>
    <row r="8449" spans="1:7" hidden="1" x14ac:dyDescent="0.3">
      <c r="A8449" s="356">
        <v>119201</v>
      </c>
      <c r="B8449" s="356">
        <v>889</v>
      </c>
      <c r="C8449" s="356" t="s">
        <v>986</v>
      </c>
      <c r="D8449" s="356">
        <v>8892136</v>
      </c>
      <c r="E8449" s="356" t="s">
        <v>4562</v>
      </c>
      <c r="F8449" s="356"/>
      <c r="G8449" s="355">
        <v>5102.5</v>
      </c>
    </row>
    <row r="8450" spans="1:7" hidden="1" x14ac:dyDescent="0.3">
      <c r="A8450" s="356">
        <v>119202</v>
      </c>
      <c r="B8450" s="356">
        <v>888</v>
      </c>
      <c r="C8450" s="356" t="s">
        <v>527</v>
      </c>
      <c r="D8450" s="356">
        <v>8882140</v>
      </c>
      <c r="E8450" s="356" t="s">
        <v>4561</v>
      </c>
      <c r="F8450" s="356"/>
      <c r="G8450" s="355">
        <v>6148.75</v>
      </c>
    </row>
    <row r="8451" spans="1:7" hidden="1" x14ac:dyDescent="0.3">
      <c r="A8451" s="356">
        <v>119203</v>
      </c>
      <c r="B8451" s="356">
        <v>888</v>
      </c>
      <c r="C8451" s="356" t="s">
        <v>527</v>
      </c>
      <c r="D8451" s="356">
        <v>8882142</v>
      </c>
      <c r="E8451" s="356" t="s">
        <v>4560</v>
      </c>
      <c r="F8451" s="356"/>
      <c r="G8451" s="355">
        <v>6193.75</v>
      </c>
    </row>
    <row r="8452" spans="1:7" hidden="1" x14ac:dyDescent="0.3">
      <c r="A8452" s="356">
        <v>119204</v>
      </c>
      <c r="B8452" s="356">
        <v>888</v>
      </c>
      <c r="C8452" s="356" t="s">
        <v>527</v>
      </c>
      <c r="D8452" s="356">
        <v>8882145</v>
      </c>
      <c r="E8452" s="356" t="s">
        <v>1442</v>
      </c>
      <c r="F8452" s="356"/>
      <c r="G8452" s="355">
        <v>6902.5</v>
      </c>
    </row>
    <row r="8453" spans="1:7" hidden="1" x14ac:dyDescent="0.3">
      <c r="A8453" s="356">
        <v>119205</v>
      </c>
      <c r="B8453" s="356">
        <v>888</v>
      </c>
      <c r="C8453" s="356" t="s">
        <v>527</v>
      </c>
      <c r="D8453" s="356">
        <v>8882146</v>
      </c>
      <c r="E8453" s="356" t="s">
        <v>4559</v>
      </c>
      <c r="F8453" s="356"/>
      <c r="G8453" s="355">
        <v>6729.25</v>
      </c>
    </row>
    <row r="8454" spans="1:7" hidden="1" x14ac:dyDescent="0.3">
      <c r="A8454" s="356">
        <v>119206</v>
      </c>
      <c r="B8454" s="356">
        <v>888</v>
      </c>
      <c r="C8454" s="356" t="s">
        <v>527</v>
      </c>
      <c r="D8454" s="356">
        <v>8882147</v>
      </c>
      <c r="E8454" s="356" t="s">
        <v>4558</v>
      </c>
      <c r="F8454" s="356"/>
      <c r="G8454" s="355">
        <v>7298.5</v>
      </c>
    </row>
    <row r="8455" spans="1:7" hidden="1" x14ac:dyDescent="0.3">
      <c r="A8455" s="356">
        <v>119208</v>
      </c>
      <c r="B8455" s="356">
        <v>888</v>
      </c>
      <c r="C8455" s="356" t="s">
        <v>527</v>
      </c>
      <c r="D8455" s="356">
        <v>8882150</v>
      </c>
      <c r="E8455" s="356" t="s">
        <v>4557</v>
      </c>
      <c r="F8455" s="356"/>
      <c r="G8455" s="355">
        <v>6722.5</v>
      </c>
    </row>
    <row r="8456" spans="1:7" hidden="1" x14ac:dyDescent="0.3">
      <c r="A8456" s="356">
        <v>119209</v>
      </c>
      <c r="B8456" s="356">
        <v>888</v>
      </c>
      <c r="C8456" s="356" t="s">
        <v>527</v>
      </c>
      <c r="D8456" s="356">
        <v>8882156</v>
      </c>
      <c r="E8456" s="356" t="s">
        <v>4556</v>
      </c>
      <c r="F8456" s="356"/>
      <c r="G8456" s="355">
        <v>4528.75</v>
      </c>
    </row>
    <row r="8457" spans="1:7" hidden="1" x14ac:dyDescent="0.3">
      <c r="A8457" s="356">
        <v>119215</v>
      </c>
      <c r="B8457" s="356">
        <v>888</v>
      </c>
      <c r="C8457" s="356" t="s">
        <v>527</v>
      </c>
      <c r="D8457" s="356">
        <v>8882162</v>
      </c>
      <c r="E8457" s="356" t="s">
        <v>4555</v>
      </c>
      <c r="F8457" s="356"/>
      <c r="G8457" s="355">
        <v>6407.5</v>
      </c>
    </row>
    <row r="8458" spans="1:7" hidden="1" x14ac:dyDescent="0.3">
      <c r="A8458" s="356">
        <v>119217</v>
      </c>
      <c r="B8458" s="356">
        <v>888</v>
      </c>
      <c r="C8458" s="356" t="s">
        <v>527</v>
      </c>
      <c r="D8458" s="356">
        <v>8882164</v>
      </c>
      <c r="E8458" s="356" t="s">
        <v>4554</v>
      </c>
      <c r="F8458" s="356"/>
      <c r="G8458" s="355">
        <v>9008.5</v>
      </c>
    </row>
    <row r="8459" spans="1:7" hidden="1" x14ac:dyDescent="0.3">
      <c r="A8459" s="356">
        <v>119220</v>
      </c>
      <c r="B8459" s="356">
        <v>889</v>
      </c>
      <c r="C8459" s="356" t="s">
        <v>986</v>
      </c>
      <c r="D8459" s="356">
        <v>8892167</v>
      </c>
      <c r="E8459" s="356" t="s">
        <v>4553</v>
      </c>
      <c r="F8459" s="356"/>
      <c r="G8459" s="355">
        <v>6274.75</v>
      </c>
    </row>
    <row r="8460" spans="1:7" hidden="1" x14ac:dyDescent="0.3">
      <c r="A8460" s="356">
        <v>119221</v>
      </c>
      <c r="B8460" s="356">
        <v>889</v>
      </c>
      <c r="C8460" s="356" t="s">
        <v>986</v>
      </c>
      <c r="D8460" s="356">
        <v>8892168</v>
      </c>
      <c r="E8460" s="356" t="s">
        <v>4552</v>
      </c>
      <c r="F8460" s="356"/>
      <c r="G8460" s="355">
        <v>6666.25</v>
      </c>
    </row>
    <row r="8461" spans="1:7" hidden="1" x14ac:dyDescent="0.3">
      <c r="A8461" s="356">
        <v>119222</v>
      </c>
      <c r="B8461" s="356">
        <v>889</v>
      </c>
      <c r="C8461" s="356" t="s">
        <v>986</v>
      </c>
      <c r="D8461" s="356">
        <v>8892169</v>
      </c>
      <c r="E8461" s="356" t="s">
        <v>4551</v>
      </c>
      <c r="F8461" s="356"/>
      <c r="G8461" s="355">
        <v>8257</v>
      </c>
    </row>
    <row r="8462" spans="1:7" hidden="1" x14ac:dyDescent="0.3">
      <c r="A8462" s="356">
        <v>119224</v>
      </c>
      <c r="B8462" s="356">
        <v>888</v>
      </c>
      <c r="C8462" s="356" t="s">
        <v>527</v>
      </c>
      <c r="D8462" s="356">
        <v>8882183</v>
      </c>
      <c r="E8462" s="356" t="s">
        <v>4550</v>
      </c>
      <c r="F8462" s="356"/>
      <c r="G8462" s="355">
        <v>4778.5</v>
      </c>
    </row>
    <row r="8463" spans="1:7" hidden="1" x14ac:dyDescent="0.3">
      <c r="A8463" s="356">
        <v>119225</v>
      </c>
      <c r="B8463" s="356">
        <v>888</v>
      </c>
      <c r="C8463" s="356" t="s">
        <v>527</v>
      </c>
      <c r="D8463" s="356">
        <v>8882184</v>
      </c>
      <c r="E8463" s="356" t="s">
        <v>4549</v>
      </c>
      <c r="F8463" s="356"/>
      <c r="G8463" s="355">
        <v>4101.25</v>
      </c>
    </row>
    <row r="8464" spans="1:7" hidden="1" x14ac:dyDescent="0.3">
      <c r="A8464" s="356">
        <v>119226</v>
      </c>
      <c r="B8464" s="356">
        <v>888</v>
      </c>
      <c r="C8464" s="356" t="s">
        <v>527</v>
      </c>
      <c r="D8464" s="356">
        <v>8882185</v>
      </c>
      <c r="E8464" s="356" t="s">
        <v>4548</v>
      </c>
      <c r="F8464" s="356"/>
      <c r="G8464" s="355">
        <v>5991.25</v>
      </c>
    </row>
    <row r="8465" spans="1:7" hidden="1" x14ac:dyDescent="0.3">
      <c r="A8465" s="356">
        <v>119228</v>
      </c>
      <c r="B8465" s="356">
        <v>888</v>
      </c>
      <c r="C8465" s="356" t="s">
        <v>527</v>
      </c>
      <c r="D8465" s="356">
        <v>8882187</v>
      </c>
      <c r="E8465" s="356" t="s">
        <v>4547</v>
      </c>
      <c r="F8465" s="356"/>
      <c r="G8465" s="355">
        <v>11189.2</v>
      </c>
    </row>
    <row r="8466" spans="1:7" hidden="1" x14ac:dyDescent="0.3">
      <c r="A8466" s="356">
        <v>119229</v>
      </c>
      <c r="B8466" s="356">
        <v>888</v>
      </c>
      <c r="C8466" s="356" t="s">
        <v>527</v>
      </c>
      <c r="D8466" s="356">
        <v>8882188</v>
      </c>
      <c r="E8466" s="356" t="s">
        <v>4546</v>
      </c>
      <c r="F8466" s="356"/>
      <c r="G8466" s="355">
        <v>6629.35</v>
      </c>
    </row>
    <row r="8467" spans="1:7" hidden="1" x14ac:dyDescent="0.3">
      <c r="A8467" s="356">
        <v>119230</v>
      </c>
      <c r="B8467" s="356">
        <v>888</v>
      </c>
      <c r="C8467" s="356" t="s">
        <v>527</v>
      </c>
      <c r="D8467" s="356">
        <v>8882189</v>
      </c>
      <c r="E8467" s="356" t="s">
        <v>4545</v>
      </c>
      <c r="F8467" s="356"/>
      <c r="G8467" s="355">
        <v>6655</v>
      </c>
    </row>
    <row r="8468" spans="1:7" hidden="1" x14ac:dyDescent="0.3">
      <c r="A8468" s="356">
        <v>119231</v>
      </c>
      <c r="B8468" s="356">
        <v>888</v>
      </c>
      <c r="C8468" s="356" t="s">
        <v>527</v>
      </c>
      <c r="D8468" s="356">
        <v>8882190</v>
      </c>
      <c r="E8468" s="356" t="s">
        <v>4544</v>
      </c>
      <c r="F8468" s="356"/>
      <c r="G8468" s="355">
        <v>7719.25</v>
      </c>
    </row>
    <row r="8469" spans="1:7" hidden="1" x14ac:dyDescent="0.3">
      <c r="A8469" s="356">
        <v>119232</v>
      </c>
      <c r="B8469" s="356">
        <v>888</v>
      </c>
      <c r="C8469" s="356" t="s">
        <v>527</v>
      </c>
      <c r="D8469" s="356">
        <v>8882191</v>
      </c>
      <c r="E8469" s="356" t="s">
        <v>4543</v>
      </c>
      <c r="F8469" s="356"/>
      <c r="G8469" s="355">
        <v>6193.75</v>
      </c>
    </row>
    <row r="8470" spans="1:7" hidden="1" x14ac:dyDescent="0.3">
      <c r="A8470" s="356">
        <v>119233</v>
      </c>
      <c r="B8470" s="356">
        <v>888</v>
      </c>
      <c r="C8470" s="356" t="s">
        <v>527</v>
      </c>
      <c r="D8470" s="356">
        <v>8882192</v>
      </c>
      <c r="E8470" s="356" t="s">
        <v>4542</v>
      </c>
      <c r="F8470" s="356"/>
      <c r="G8470" s="355">
        <v>6328.75</v>
      </c>
    </row>
    <row r="8471" spans="1:7" hidden="1" x14ac:dyDescent="0.3">
      <c r="A8471" s="356">
        <v>119234</v>
      </c>
      <c r="B8471" s="356">
        <v>888</v>
      </c>
      <c r="C8471" s="356" t="s">
        <v>527</v>
      </c>
      <c r="D8471" s="356">
        <v>8882193</v>
      </c>
      <c r="E8471" s="356" t="s">
        <v>4541</v>
      </c>
      <c r="F8471" s="356"/>
      <c r="G8471" s="355">
        <v>6351.25</v>
      </c>
    </row>
    <row r="8472" spans="1:7" hidden="1" x14ac:dyDescent="0.3">
      <c r="A8472" s="356">
        <v>119235</v>
      </c>
      <c r="B8472" s="356">
        <v>888</v>
      </c>
      <c r="C8472" s="356" t="s">
        <v>527</v>
      </c>
      <c r="D8472" s="356">
        <v>8882195</v>
      </c>
      <c r="E8472" s="356" t="s">
        <v>4540</v>
      </c>
      <c r="F8472" s="356"/>
      <c r="G8472" s="355">
        <v>6661.75</v>
      </c>
    </row>
    <row r="8473" spans="1:7" hidden="1" x14ac:dyDescent="0.3">
      <c r="A8473" s="356">
        <v>119236</v>
      </c>
      <c r="B8473" s="356">
        <v>888</v>
      </c>
      <c r="C8473" s="356" t="s">
        <v>527</v>
      </c>
      <c r="D8473" s="356">
        <v>8882196</v>
      </c>
      <c r="E8473" s="356" t="s">
        <v>4539</v>
      </c>
      <c r="F8473" s="356"/>
      <c r="G8473" s="355">
        <v>6308.5</v>
      </c>
    </row>
    <row r="8474" spans="1:7" hidden="1" x14ac:dyDescent="0.3">
      <c r="A8474" s="356">
        <v>119237</v>
      </c>
      <c r="B8474" s="356">
        <v>888</v>
      </c>
      <c r="C8474" s="356" t="s">
        <v>527</v>
      </c>
      <c r="D8474" s="356">
        <v>8882197</v>
      </c>
      <c r="E8474" s="356" t="s">
        <v>4538</v>
      </c>
      <c r="F8474" s="356"/>
      <c r="G8474" s="355">
        <v>7105</v>
      </c>
    </row>
    <row r="8475" spans="1:7" hidden="1" x14ac:dyDescent="0.3">
      <c r="A8475" s="356">
        <v>119238</v>
      </c>
      <c r="B8475" s="356">
        <v>888</v>
      </c>
      <c r="C8475" s="356" t="s">
        <v>527</v>
      </c>
      <c r="D8475" s="356">
        <v>8882198</v>
      </c>
      <c r="E8475" s="356" t="s">
        <v>4537</v>
      </c>
      <c r="F8475" s="356"/>
      <c r="G8475" s="355">
        <v>6295</v>
      </c>
    </row>
    <row r="8476" spans="1:7" hidden="1" x14ac:dyDescent="0.3">
      <c r="A8476" s="356">
        <v>119239</v>
      </c>
      <c r="B8476" s="356">
        <v>888</v>
      </c>
      <c r="C8476" s="356" t="s">
        <v>527</v>
      </c>
      <c r="D8476" s="356">
        <v>8882200</v>
      </c>
      <c r="E8476" s="356" t="s">
        <v>4536</v>
      </c>
      <c r="F8476" s="356"/>
      <c r="G8476" s="355">
        <v>5912.5</v>
      </c>
    </row>
    <row r="8477" spans="1:7" hidden="1" x14ac:dyDescent="0.3">
      <c r="A8477" s="356">
        <v>119246</v>
      </c>
      <c r="B8477" s="356">
        <v>890</v>
      </c>
      <c r="C8477" s="356" t="s">
        <v>764</v>
      </c>
      <c r="D8477" s="356">
        <v>8902208</v>
      </c>
      <c r="E8477" s="356" t="s">
        <v>4535</v>
      </c>
      <c r="F8477" s="356"/>
      <c r="G8477" s="355">
        <v>10795</v>
      </c>
    </row>
    <row r="8478" spans="1:7" hidden="1" x14ac:dyDescent="0.3">
      <c r="A8478" s="356">
        <v>119250</v>
      </c>
      <c r="B8478" s="356">
        <v>888</v>
      </c>
      <c r="C8478" s="356" t="s">
        <v>527</v>
      </c>
      <c r="D8478" s="356">
        <v>8882214</v>
      </c>
      <c r="E8478" s="356" t="s">
        <v>4534</v>
      </c>
      <c r="F8478" s="356"/>
      <c r="G8478" s="355">
        <v>5170</v>
      </c>
    </row>
    <row r="8479" spans="1:7" hidden="1" x14ac:dyDescent="0.3">
      <c r="A8479" s="356">
        <v>119251</v>
      </c>
      <c r="B8479" s="356">
        <v>888</v>
      </c>
      <c r="C8479" s="356" t="s">
        <v>527</v>
      </c>
      <c r="D8479" s="356">
        <v>8882215</v>
      </c>
      <c r="E8479" s="356" t="s">
        <v>4533</v>
      </c>
      <c r="F8479" s="356"/>
      <c r="G8479" s="355">
        <v>5822.5</v>
      </c>
    </row>
    <row r="8480" spans="1:7" hidden="1" x14ac:dyDescent="0.3">
      <c r="A8480" s="356">
        <v>119257</v>
      </c>
      <c r="B8480" s="356">
        <v>888</v>
      </c>
      <c r="C8480" s="356" t="s">
        <v>527</v>
      </c>
      <c r="D8480" s="356">
        <v>8882224</v>
      </c>
      <c r="E8480" s="356" t="s">
        <v>4532</v>
      </c>
      <c r="F8480" s="356"/>
      <c r="G8480" s="355">
        <v>8747.5</v>
      </c>
    </row>
    <row r="8481" spans="1:7" hidden="1" x14ac:dyDescent="0.3">
      <c r="A8481" s="356">
        <v>119258</v>
      </c>
      <c r="B8481" s="356">
        <v>888</v>
      </c>
      <c r="C8481" s="356" t="s">
        <v>527</v>
      </c>
      <c r="D8481" s="356">
        <v>8882226</v>
      </c>
      <c r="E8481" s="356" t="s">
        <v>4531</v>
      </c>
      <c r="F8481" s="356"/>
      <c r="G8481" s="355">
        <v>5980</v>
      </c>
    </row>
    <row r="8482" spans="1:7" hidden="1" x14ac:dyDescent="0.3">
      <c r="A8482" s="356">
        <v>119260</v>
      </c>
      <c r="B8482" s="356">
        <v>888</v>
      </c>
      <c r="C8482" s="356" t="s">
        <v>527</v>
      </c>
      <c r="D8482" s="356">
        <v>8882228</v>
      </c>
      <c r="E8482" s="356" t="s">
        <v>4530</v>
      </c>
      <c r="F8482" s="356"/>
      <c r="G8482" s="355">
        <v>8691.25</v>
      </c>
    </row>
    <row r="8483" spans="1:7" hidden="1" x14ac:dyDescent="0.3">
      <c r="A8483" s="356">
        <v>119261</v>
      </c>
      <c r="B8483" s="356">
        <v>888</v>
      </c>
      <c r="C8483" s="356" t="s">
        <v>527</v>
      </c>
      <c r="D8483" s="356">
        <v>8882230</v>
      </c>
      <c r="E8483" s="356" t="s">
        <v>4529</v>
      </c>
      <c r="F8483" s="356"/>
      <c r="G8483" s="355">
        <v>11098.75</v>
      </c>
    </row>
    <row r="8484" spans="1:7" hidden="1" x14ac:dyDescent="0.3">
      <c r="A8484" s="356">
        <v>119262</v>
      </c>
      <c r="B8484" s="356">
        <v>888</v>
      </c>
      <c r="C8484" s="356" t="s">
        <v>527</v>
      </c>
      <c r="D8484" s="356">
        <v>8882235</v>
      </c>
      <c r="E8484" s="356" t="s">
        <v>4528</v>
      </c>
      <c r="F8484" s="356"/>
      <c r="G8484" s="355">
        <v>6506.5</v>
      </c>
    </row>
    <row r="8485" spans="1:7" hidden="1" x14ac:dyDescent="0.3">
      <c r="A8485" s="356">
        <v>119264</v>
      </c>
      <c r="B8485" s="356">
        <v>888</v>
      </c>
      <c r="C8485" s="356" t="s">
        <v>527</v>
      </c>
      <c r="D8485" s="356">
        <v>8882237</v>
      </c>
      <c r="E8485" s="356" t="s">
        <v>4527</v>
      </c>
      <c r="F8485" s="356"/>
      <c r="G8485" s="355">
        <v>8128.75</v>
      </c>
    </row>
    <row r="8486" spans="1:7" hidden="1" x14ac:dyDescent="0.3">
      <c r="A8486" s="356">
        <v>119265</v>
      </c>
      <c r="B8486" s="356">
        <v>888</v>
      </c>
      <c r="C8486" s="356" t="s">
        <v>527</v>
      </c>
      <c r="D8486" s="356">
        <v>8882238</v>
      </c>
      <c r="E8486" s="356" t="s">
        <v>4526</v>
      </c>
      <c r="F8486" s="356"/>
      <c r="G8486" s="355">
        <v>6571.75</v>
      </c>
    </row>
    <row r="8487" spans="1:7" hidden="1" x14ac:dyDescent="0.3">
      <c r="A8487" s="356">
        <v>119267</v>
      </c>
      <c r="B8487" s="356">
        <v>888</v>
      </c>
      <c r="C8487" s="356" t="s">
        <v>527</v>
      </c>
      <c r="D8487" s="356">
        <v>8882240</v>
      </c>
      <c r="E8487" s="356" t="s">
        <v>4525</v>
      </c>
      <c r="F8487" s="356"/>
      <c r="G8487" s="355">
        <v>5147.5</v>
      </c>
    </row>
    <row r="8488" spans="1:7" hidden="1" x14ac:dyDescent="0.3">
      <c r="A8488" s="356">
        <v>119270</v>
      </c>
      <c r="B8488" s="356">
        <v>888</v>
      </c>
      <c r="C8488" s="356" t="s">
        <v>527</v>
      </c>
      <c r="D8488" s="356">
        <v>8882266</v>
      </c>
      <c r="E8488" s="356" t="s">
        <v>4524</v>
      </c>
      <c r="F8488" s="356"/>
      <c r="G8488" s="355">
        <v>5563.75</v>
      </c>
    </row>
    <row r="8489" spans="1:7" hidden="1" x14ac:dyDescent="0.3">
      <c r="A8489" s="356">
        <v>119271</v>
      </c>
      <c r="B8489" s="356">
        <v>888</v>
      </c>
      <c r="C8489" s="356" t="s">
        <v>527</v>
      </c>
      <c r="D8489" s="356">
        <v>8882272</v>
      </c>
      <c r="E8489" s="356" t="s">
        <v>4523</v>
      </c>
      <c r="F8489" s="356"/>
      <c r="G8489" s="355">
        <v>7690</v>
      </c>
    </row>
    <row r="8490" spans="1:7" hidden="1" x14ac:dyDescent="0.3">
      <c r="A8490" s="356">
        <v>119272</v>
      </c>
      <c r="B8490" s="356">
        <v>888</v>
      </c>
      <c r="C8490" s="356" t="s">
        <v>527</v>
      </c>
      <c r="D8490" s="356">
        <v>8882368</v>
      </c>
      <c r="E8490" s="356" t="s">
        <v>4522</v>
      </c>
      <c r="F8490" s="356"/>
      <c r="G8490" s="355">
        <v>8281.5300000000007</v>
      </c>
    </row>
    <row r="8491" spans="1:7" hidden="1" x14ac:dyDescent="0.3">
      <c r="A8491" s="356">
        <v>119273</v>
      </c>
      <c r="B8491" s="356">
        <v>888</v>
      </c>
      <c r="C8491" s="356" t="s">
        <v>527</v>
      </c>
      <c r="D8491" s="356">
        <v>8882370</v>
      </c>
      <c r="E8491" s="356" t="s">
        <v>4521</v>
      </c>
      <c r="F8491" s="356"/>
      <c r="G8491" s="355">
        <v>10255</v>
      </c>
    </row>
    <row r="8492" spans="1:7" hidden="1" x14ac:dyDescent="0.3">
      <c r="A8492" s="356">
        <v>119275</v>
      </c>
      <c r="B8492" s="356">
        <v>888</v>
      </c>
      <c r="C8492" s="356" t="s">
        <v>527</v>
      </c>
      <c r="D8492" s="356">
        <v>8882391</v>
      </c>
      <c r="E8492" s="356" t="s">
        <v>4520</v>
      </c>
      <c r="F8492" s="356"/>
      <c r="G8492" s="355">
        <v>6721.6</v>
      </c>
    </row>
    <row r="8493" spans="1:7" hidden="1" x14ac:dyDescent="0.3">
      <c r="A8493" s="356">
        <v>119276</v>
      </c>
      <c r="B8493" s="356">
        <v>888</v>
      </c>
      <c r="C8493" s="356" t="s">
        <v>527</v>
      </c>
      <c r="D8493" s="356">
        <v>8882396</v>
      </c>
      <c r="E8493" s="356" t="s">
        <v>4519</v>
      </c>
      <c r="F8493" s="356"/>
      <c r="G8493" s="355">
        <v>6430</v>
      </c>
    </row>
    <row r="8494" spans="1:7" hidden="1" x14ac:dyDescent="0.3">
      <c r="A8494" s="356">
        <v>119277</v>
      </c>
      <c r="B8494" s="356">
        <v>888</v>
      </c>
      <c r="C8494" s="356" t="s">
        <v>527</v>
      </c>
      <c r="D8494" s="356">
        <v>8882404</v>
      </c>
      <c r="E8494" s="356" t="s">
        <v>4518</v>
      </c>
      <c r="F8494" s="356"/>
      <c r="G8494" s="355">
        <v>7600</v>
      </c>
    </row>
    <row r="8495" spans="1:7" hidden="1" x14ac:dyDescent="0.3">
      <c r="A8495" s="356">
        <v>119278</v>
      </c>
      <c r="B8495" s="356">
        <v>888</v>
      </c>
      <c r="C8495" s="356" t="s">
        <v>527</v>
      </c>
      <c r="D8495" s="356">
        <v>8882405</v>
      </c>
      <c r="E8495" s="356" t="s">
        <v>4517</v>
      </c>
      <c r="F8495" s="356"/>
      <c r="G8495" s="355">
        <v>5327.5</v>
      </c>
    </row>
    <row r="8496" spans="1:7" hidden="1" x14ac:dyDescent="0.3">
      <c r="A8496" s="356">
        <v>119279</v>
      </c>
      <c r="B8496" s="356">
        <v>888</v>
      </c>
      <c r="C8496" s="356" t="s">
        <v>527</v>
      </c>
      <c r="D8496" s="356">
        <v>8882406</v>
      </c>
      <c r="E8496" s="356" t="s">
        <v>4516</v>
      </c>
      <c r="F8496" s="356"/>
      <c r="G8496" s="355">
        <v>5620</v>
      </c>
    </row>
    <row r="8497" spans="1:7" hidden="1" x14ac:dyDescent="0.3">
      <c r="A8497" s="356">
        <v>119280</v>
      </c>
      <c r="B8497" s="356">
        <v>888</v>
      </c>
      <c r="C8497" s="356" t="s">
        <v>527</v>
      </c>
      <c r="D8497" s="356">
        <v>8882409</v>
      </c>
      <c r="E8497" s="356" t="s">
        <v>4515</v>
      </c>
      <c r="F8497" s="356"/>
      <c r="G8497" s="355">
        <v>6396.25</v>
      </c>
    </row>
    <row r="8498" spans="1:7" hidden="1" x14ac:dyDescent="0.3">
      <c r="A8498" s="356">
        <v>119282</v>
      </c>
      <c r="B8498" s="356">
        <v>888</v>
      </c>
      <c r="C8498" s="356" t="s">
        <v>527</v>
      </c>
      <c r="D8498" s="356">
        <v>8882415</v>
      </c>
      <c r="E8498" s="356" t="s">
        <v>4514</v>
      </c>
      <c r="F8498" s="356"/>
      <c r="G8498" s="355">
        <v>5091.25</v>
      </c>
    </row>
    <row r="8499" spans="1:7" hidden="1" x14ac:dyDescent="0.3">
      <c r="A8499" s="356">
        <v>119283</v>
      </c>
      <c r="B8499" s="356">
        <v>888</v>
      </c>
      <c r="C8499" s="356" t="s">
        <v>527</v>
      </c>
      <c r="D8499" s="356">
        <v>8882425</v>
      </c>
      <c r="E8499" s="356" t="s">
        <v>4513</v>
      </c>
      <c r="F8499" s="356"/>
      <c r="G8499" s="355">
        <v>8713.75</v>
      </c>
    </row>
    <row r="8500" spans="1:7" hidden="1" x14ac:dyDescent="0.3">
      <c r="A8500" s="356">
        <v>119284</v>
      </c>
      <c r="B8500" s="356">
        <v>888</v>
      </c>
      <c r="C8500" s="356" t="s">
        <v>527</v>
      </c>
      <c r="D8500" s="356">
        <v>8882426</v>
      </c>
      <c r="E8500" s="356" t="s">
        <v>4512</v>
      </c>
      <c r="F8500" s="356"/>
      <c r="G8500" s="355">
        <v>7723.75</v>
      </c>
    </row>
    <row r="8501" spans="1:7" hidden="1" x14ac:dyDescent="0.3">
      <c r="A8501" s="356">
        <v>119285</v>
      </c>
      <c r="B8501" s="356">
        <v>888</v>
      </c>
      <c r="C8501" s="356" t="s">
        <v>527</v>
      </c>
      <c r="D8501" s="356">
        <v>8882427</v>
      </c>
      <c r="E8501" s="356" t="s">
        <v>4511</v>
      </c>
      <c r="F8501" s="356"/>
      <c r="G8501" s="355">
        <v>6448</v>
      </c>
    </row>
    <row r="8502" spans="1:7" hidden="1" x14ac:dyDescent="0.3">
      <c r="A8502" s="356">
        <v>119286</v>
      </c>
      <c r="B8502" s="356">
        <v>888</v>
      </c>
      <c r="C8502" s="356" t="s">
        <v>527</v>
      </c>
      <c r="D8502" s="356">
        <v>8882437</v>
      </c>
      <c r="E8502" s="356" t="s">
        <v>4510</v>
      </c>
      <c r="F8502" s="356"/>
      <c r="G8502" s="355">
        <v>8997.25</v>
      </c>
    </row>
    <row r="8503" spans="1:7" hidden="1" x14ac:dyDescent="0.3">
      <c r="A8503" s="356">
        <v>119287</v>
      </c>
      <c r="B8503" s="356">
        <v>888</v>
      </c>
      <c r="C8503" s="356" t="s">
        <v>527</v>
      </c>
      <c r="D8503" s="356">
        <v>8882443</v>
      </c>
      <c r="E8503" s="356" t="s">
        <v>4509</v>
      </c>
      <c r="F8503" s="356"/>
      <c r="G8503" s="355">
        <v>7600</v>
      </c>
    </row>
    <row r="8504" spans="1:7" hidden="1" x14ac:dyDescent="0.3">
      <c r="A8504" s="356">
        <v>119288</v>
      </c>
      <c r="B8504" s="356">
        <v>888</v>
      </c>
      <c r="C8504" s="356" t="s">
        <v>527</v>
      </c>
      <c r="D8504" s="356">
        <v>8882446</v>
      </c>
      <c r="E8504" s="356" t="s">
        <v>4508</v>
      </c>
      <c r="F8504" s="356"/>
      <c r="G8504" s="355">
        <v>6182.5</v>
      </c>
    </row>
    <row r="8505" spans="1:7" hidden="1" x14ac:dyDescent="0.3">
      <c r="A8505" s="356">
        <v>119290</v>
      </c>
      <c r="B8505" s="356">
        <v>888</v>
      </c>
      <c r="C8505" s="356" t="s">
        <v>527</v>
      </c>
      <c r="D8505" s="356">
        <v>8882492</v>
      </c>
      <c r="E8505" s="356" t="s">
        <v>4507</v>
      </c>
      <c r="F8505" s="356"/>
      <c r="G8505" s="355">
        <v>6351.25</v>
      </c>
    </row>
    <row r="8506" spans="1:7" hidden="1" x14ac:dyDescent="0.3">
      <c r="A8506" s="356">
        <v>119291</v>
      </c>
      <c r="B8506" s="356">
        <v>888</v>
      </c>
      <c r="C8506" s="356" t="s">
        <v>527</v>
      </c>
      <c r="D8506" s="356">
        <v>8882497</v>
      </c>
      <c r="E8506" s="356" t="s">
        <v>811</v>
      </c>
      <c r="F8506" s="356"/>
      <c r="G8506" s="355">
        <v>6778.75</v>
      </c>
    </row>
    <row r="8507" spans="1:7" hidden="1" x14ac:dyDescent="0.3">
      <c r="A8507" s="356">
        <v>119292</v>
      </c>
      <c r="B8507" s="356">
        <v>888</v>
      </c>
      <c r="C8507" s="356" t="s">
        <v>527</v>
      </c>
      <c r="D8507" s="356">
        <v>8882509</v>
      </c>
      <c r="E8507" s="356" t="s">
        <v>4506</v>
      </c>
      <c r="F8507" s="356"/>
      <c r="G8507" s="355">
        <v>9062.5</v>
      </c>
    </row>
    <row r="8508" spans="1:7" hidden="1" x14ac:dyDescent="0.3">
      <c r="A8508" s="356">
        <v>119293</v>
      </c>
      <c r="B8508" s="356">
        <v>888</v>
      </c>
      <c r="C8508" s="356" t="s">
        <v>527</v>
      </c>
      <c r="D8508" s="356">
        <v>8882514</v>
      </c>
      <c r="E8508" s="356" t="s">
        <v>4505</v>
      </c>
      <c r="F8508" s="356"/>
      <c r="G8508" s="355">
        <v>8410</v>
      </c>
    </row>
    <row r="8509" spans="1:7" hidden="1" x14ac:dyDescent="0.3">
      <c r="A8509" s="356">
        <v>119294</v>
      </c>
      <c r="B8509" s="356">
        <v>889</v>
      </c>
      <c r="C8509" s="356" t="s">
        <v>986</v>
      </c>
      <c r="D8509" s="356">
        <v>8892515</v>
      </c>
      <c r="E8509" s="356" t="s">
        <v>4504</v>
      </c>
      <c r="F8509" s="356"/>
      <c r="G8509" s="355">
        <v>8623.75</v>
      </c>
    </row>
    <row r="8510" spans="1:7" hidden="1" x14ac:dyDescent="0.3">
      <c r="A8510" s="356">
        <v>119296</v>
      </c>
      <c r="B8510" s="356">
        <v>888</v>
      </c>
      <c r="C8510" s="356" t="s">
        <v>527</v>
      </c>
      <c r="D8510" s="356">
        <v>8882517</v>
      </c>
      <c r="E8510" s="356" t="s">
        <v>4503</v>
      </c>
      <c r="F8510" s="356"/>
      <c r="G8510" s="355">
        <v>8488.75</v>
      </c>
    </row>
    <row r="8511" spans="1:7" hidden="1" x14ac:dyDescent="0.3">
      <c r="A8511" s="356">
        <v>119297</v>
      </c>
      <c r="B8511" s="356">
        <v>888</v>
      </c>
      <c r="C8511" s="356" t="s">
        <v>527</v>
      </c>
      <c r="D8511" s="356">
        <v>8882525</v>
      </c>
      <c r="E8511" s="356" t="s">
        <v>4502</v>
      </c>
      <c r="F8511" s="356"/>
      <c r="G8511" s="355">
        <v>5165.5</v>
      </c>
    </row>
    <row r="8512" spans="1:7" hidden="1" x14ac:dyDescent="0.3">
      <c r="A8512" s="356">
        <v>119298</v>
      </c>
      <c r="B8512" s="356">
        <v>888</v>
      </c>
      <c r="C8512" s="356" t="s">
        <v>527</v>
      </c>
      <c r="D8512" s="356">
        <v>8882526</v>
      </c>
      <c r="E8512" s="356" t="s">
        <v>4501</v>
      </c>
      <c r="F8512" s="356"/>
      <c r="G8512" s="355">
        <v>6407.5</v>
      </c>
    </row>
    <row r="8513" spans="1:7" hidden="1" x14ac:dyDescent="0.3">
      <c r="A8513" s="356">
        <v>119299</v>
      </c>
      <c r="B8513" s="356">
        <v>888</v>
      </c>
      <c r="C8513" s="356" t="s">
        <v>527</v>
      </c>
      <c r="D8513" s="356">
        <v>8882527</v>
      </c>
      <c r="E8513" s="356" t="s">
        <v>4500</v>
      </c>
      <c r="F8513" s="356"/>
      <c r="G8513" s="355">
        <v>7150</v>
      </c>
    </row>
    <row r="8514" spans="1:7" hidden="1" x14ac:dyDescent="0.3">
      <c r="A8514" s="356">
        <v>119300</v>
      </c>
      <c r="B8514" s="356">
        <v>888</v>
      </c>
      <c r="C8514" s="356" t="s">
        <v>527</v>
      </c>
      <c r="D8514" s="356">
        <v>8882530</v>
      </c>
      <c r="E8514" s="356" t="s">
        <v>4499</v>
      </c>
      <c r="F8514" s="356"/>
      <c r="G8514" s="355">
        <v>6238.75</v>
      </c>
    </row>
    <row r="8515" spans="1:7" hidden="1" x14ac:dyDescent="0.3">
      <c r="A8515" s="356">
        <v>119301</v>
      </c>
      <c r="B8515" s="356">
        <v>888</v>
      </c>
      <c r="C8515" s="356" t="s">
        <v>527</v>
      </c>
      <c r="D8515" s="356">
        <v>8882541</v>
      </c>
      <c r="E8515" s="356" t="s">
        <v>4498</v>
      </c>
      <c r="F8515" s="356"/>
      <c r="G8515" s="355">
        <v>7423.15</v>
      </c>
    </row>
    <row r="8516" spans="1:7" hidden="1" x14ac:dyDescent="0.3">
      <c r="A8516" s="356">
        <v>119304</v>
      </c>
      <c r="B8516" s="356">
        <v>888</v>
      </c>
      <c r="C8516" s="356" t="s">
        <v>527</v>
      </c>
      <c r="D8516" s="356">
        <v>8882552</v>
      </c>
      <c r="E8516" s="356" t="s">
        <v>4497</v>
      </c>
      <c r="F8516" s="356"/>
      <c r="G8516" s="355">
        <v>6058.75</v>
      </c>
    </row>
    <row r="8517" spans="1:7" hidden="1" x14ac:dyDescent="0.3">
      <c r="A8517" s="356">
        <v>119305</v>
      </c>
      <c r="B8517" s="356">
        <v>888</v>
      </c>
      <c r="C8517" s="356" t="s">
        <v>527</v>
      </c>
      <c r="D8517" s="356">
        <v>8882554</v>
      </c>
      <c r="E8517" s="356" t="s">
        <v>4496</v>
      </c>
      <c r="F8517" s="356"/>
      <c r="G8517" s="355">
        <v>7262.5</v>
      </c>
    </row>
    <row r="8518" spans="1:7" hidden="1" x14ac:dyDescent="0.3">
      <c r="A8518" s="356">
        <v>119306</v>
      </c>
      <c r="B8518" s="356">
        <v>888</v>
      </c>
      <c r="C8518" s="356" t="s">
        <v>527</v>
      </c>
      <c r="D8518" s="356">
        <v>8882564</v>
      </c>
      <c r="E8518" s="356" t="s">
        <v>4495</v>
      </c>
      <c r="F8518" s="356"/>
      <c r="G8518" s="355">
        <v>4922.5</v>
      </c>
    </row>
    <row r="8519" spans="1:7" hidden="1" x14ac:dyDescent="0.3">
      <c r="A8519" s="356">
        <v>119307</v>
      </c>
      <c r="B8519" s="356">
        <v>888</v>
      </c>
      <c r="C8519" s="356" t="s">
        <v>527</v>
      </c>
      <c r="D8519" s="356">
        <v>8882565</v>
      </c>
      <c r="E8519" s="356" t="s">
        <v>4494</v>
      </c>
      <c r="F8519" s="356"/>
      <c r="G8519" s="355">
        <v>4798.75</v>
      </c>
    </row>
    <row r="8520" spans="1:7" hidden="1" x14ac:dyDescent="0.3">
      <c r="A8520" s="356">
        <v>119309</v>
      </c>
      <c r="B8520" s="356">
        <v>888</v>
      </c>
      <c r="C8520" s="356" t="s">
        <v>527</v>
      </c>
      <c r="D8520" s="356">
        <v>8882572</v>
      </c>
      <c r="E8520" s="356" t="s">
        <v>4493</v>
      </c>
      <c r="F8520" s="356"/>
      <c r="G8520" s="355">
        <v>7791.25</v>
      </c>
    </row>
    <row r="8521" spans="1:7" hidden="1" x14ac:dyDescent="0.3">
      <c r="A8521" s="356">
        <v>119310</v>
      </c>
      <c r="B8521" s="356">
        <v>888</v>
      </c>
      <c r="C8521" s="356" t="s">
        <v>527</v>
      </c>
      <c r="D8521" s="356">
        <v>8882574</v>
      </c>
      <c r="E8521" s="356" t="s">
        <v>4492</v>
      </c>
      <c r="F8521" s="356"/>
      <c r="G8521" s="355">
        <v>6238.75</v>
      </c>
    </row>
    <row r="8522" spans="1:7" hidden="1" x14ac:dyDescent="0.3">
      <c r="A8522" s="356">
        <v>119311</v>
      </c>
      <c r="B8522" s="356">
        <v>888</v>
      </c>
      <c r="C8522" s="356" t="s">
        <v>527</v>
      </c>
      <c r="D8522" s="356">
        <v>8882576</v>
      </c>
      <c r="E8522" s="356" t="s">
        <v>4491</v>
      </c>
      <c r="F8522" s="356"/>
      <c r="G8522" s="355">
        <v>8623.75</v>
      </c>
    </row>
    <row r="8523" spans="1:7" hidden="1" x14ac:dyDescent="0.3">
      <c r="A8523" s="356">
        <v>119312</v>
      </c>
      <c r="B8523" s="356">
        <v>888</v>
      </c>
      <c r="C8523" s="356" t="s">
        <v>527</v>
      </c>
      <c r="D8523" s="356">
        <v>8882577</v>
      </c>
      <c r="E8523" s="356" t="s">
        <v>4490</v>
      </c>
      <c r="F8523" s="356"/>
      <c r="G8523" s="355">
        <v>7386.25</v>
      </c>
    </row>
    <row r="8524" spans="1:7" hidden="1" x14ac:dyDescent="0.3">
      <c r="A8524" s="356">
        <v>119313</v>
      </c>
      <c r="B8524" s="356">
        <v>888</v>
      </c>
      <c r="C8524" s="356" t="s">
        <v>527</v>
      </c>
      <c r="D8524" s="356">
        <v>8882595</v>
      </c>
      <c r="E8524" s="356" t="s">
        <v>4489</v>
      </c>
      <c r="F8524" s="356"/>
      <c r="G8524" s="355">
        <v>7555</v>
      </c>
    </row>
    <row r="8525" spans="1:7" hidden="1" x14ac:dyDescent="0.3">
      <c r="A8525" s="356">
        <v>119314</v>
      </c>
      <c r="B8525" s="356">
        <v>888</v>
      </c>
      <c r="C8525" s="356" t="s">
        <v>527</v>
      </c>
      <c r="D8525" s="356">
        <v>8882597</v>
      </c>
      <c r="E8525" s="356" t="s">
        <v>4488</v>
      </c>
      <c r="F8525" s="356"/>
      <c r="G8525" s="355">
        <v>5766.25</v>
      </c>
    </row>
    <row r="8526" spans="1:7" hidden="1" x14ac:dyDescent="0.3">
      <c r="A8526" s="356">
        <v>119315</v>
      </c>
      <c r="B8526" s="356">
        <v>888</v>
      </c>
      <c r="C8526" s="356" t="s">
        <v>527</v>
      </c>
      <c r="D8526" s="356">
        <v>8882615</v>
      </c>
      <c r="E8526" s="356" t="s">
        <v>4487</v>
      </c>
      <c r="F8526" s="356"/>
      <c r="G8526" s="355">
        <v>8623.75</v>
      </c>
    </row>
    <row r="8527" spans="1:7" hidden="1" x14ac:dyDescent="0.3">
      <c r="A8527" s="356">
        <v>119316</v>
      </c>
      <c r="B8527" s="356">
        <v>888</v>
      </c>
      <c r="C8527" s="356" t="s">
        <v>527</v>
      </c>
      <c r="D8527" s="356">
        <v>8882622</v>
      </c>
      <c r="E8527" s="356" t="s">
        <v>4486</v>
      </c>
      <c r="F8527" s="356"/>
      <c r="G8527" s="355">
        <v>7641.85</v>
      </c>
    </row>
    <row r="8528" spans="1:7" hidden="1" x14ac:dyDescent="0.3">
      <c r="A8528" s="356">
        <v>119318</v>
      </c>
      <c r="B8528" s="356">
        <v>888</v>
      </c>
      <c r="C8528" s="356" t="s">
        <v>527</v>
      </c>
      <c r="D8528" s="356">
        <v>8882636</v>
      </c>
      <c r="E8528" s="356" t="s">
        <v>4485</v>
      </c>
      <c r="F8528" s="356"/>
      <c r="G8528" s="355">
        <v>6767.5</v>
      </c>
    </row>
    <row r="8529" spans="1:7" hidden="1" x14ac:dyDescent="0.3">
      <c r="A8529" s="356">
        <v>119319</v>
      </c>
      <c r="B8529" s="356">
        <v>888</v>
      </c>
      <c r="C8529" s="356" t="s">
        <v>527</v>
      </c>
      <c r="D8529" s="356">
        <v>8882637</v>
      </c>
      <c r="E8529" s="356" t="s">
        <v>4484</v>
      </c>
      <c r="F8529" s="356"/>
      <c r="G8529" s="355">
        <v>5589.4</v>
      </c>
    </row>
    <row r="8530" spans="1:7" hidden="1" x14ac:dyDescent="0.3">
      <c r="A8530" s="356">
        <v>119320</v>
      </c>
      <c r="B8530" s="356">
        <v>888</v>
      </c>
      <c r="C8530" s="356" t="s">
        <v>527</v>
      </c>
      <c r="D8530" s="356">
        <v>8882646</v>
      </c>
      <c r="E8530" s="356" t="s">
        <v>4483</v>
      </c>
      <c r="F8530" s="356"/>
      <c r="G8530" s="355">
        <v>8725</v>
      </c>
    </row>
    <row r="8531" spans="1:7" hidden="1" x14ac:dyDescent="0.3">
      <c r="A8531" s="356">
        <v>119321</v>
      </c>
      <c r="B8531" s="356">
        <v>888</v>
      </c>
      <c r="C8531" s="356" t="s">
        <v>527</v>
      </c>
      <c r="D8531" s="356">
        <v>8882651</v>
      </c>
      <c r="E8531" s="356" t="s">
        <v>4482</v>
      </c>
      <c r="F8531" s="356"/>
      <c r="G8531" s="355">
        <v>6092.5</v>
      </c>
    </row>
    <row r="8532" spans="1:7" hidden="1" x14ac:dyDescent="0.3">
      <c r="A8532" s="356">
        <v>119322</v>
      </c>
      <c r="B8532" s="356">
        <v>888</v>
      </c>
      <c r="C8532" s="356" t="s">
        <v>527</v>
      </c>
      <c r="D8532" s="356">
        <v>8882653</v>
      </c>
      <c r="E8532" s="356" t="s">
        <v>4481</v>
      </c>
      <c r="F8532" s="356"/>
      <c r="G8532" s="355">
        <v>4382.5</v>
      </c>
    </row>
    <row r="8533" spans="1:7" hidden="1" x14ac:dyDescent="0.3">
      <c r="A8533" s="356">
        <v>119323</v>
      </c>
      <c r="B8533" s="356">
        <v>888</v>
      </c>
      <c r="C8533" s="356" t="s">
        <v>527</v>
      </c>
      <c r="D8533" s="356">
        <v>8882656</v>
      </c>
      <c r="E8533" s="356" t="s">
        <v>4480</v>
      </c>
      <c r="F8533" s="356"/>
      <c r="G8533" s="355">
        <v>9858.1</v>
      </c>
    </row>
    <row r="8534" spans="1:7" hidden="1" x14ac:dyDescent="0.3">
      <c r="A8534" s="356">
        <v>119324</v>
      </c>
      <c r="B8534" s="356">
        <v>888</v>
      </c>
      <c r="C8534" s="356" t="s">
        <v>527</v>
      </c>
      <c r="D8534" s="356">
        <v>8882679</v>
      </c>
      <c r="E8534" s="356" t="s">
        <v>4479</v>
      </c>
      <c r="F8534" s="356"/>
      <c r="G8534" s="355">
        <v>6362.5</v>
      </c>
    </row>
    <row r="8535" spans="1:7" hidden="1" x14ac:dyDescent="0.3">
      <c r="A8535" s="356">
        <v>119325</v>
      </c>
      <c r="B8535" s="356">
        <v>888</v>
      </c>
      <c r="C8535" s="356" t="s">
        <v>527</v>
      </c>
      <c r="D8535" s="356">
        <v>8882684</v>
      </c>
      <c r="E8535" s="356" t="s">
        <v>4478</v>
      </c>
      <c r="F8535" s="356"/>
      <c r="G8535" s="355">
        <v>6317.5</v>
      </c>
    </row>
    <row r="8536" spans="1:7" hidden="1" x14ac:dyDescent="0.3">
      <c r="A8536" s="356">
        <v>119326</v>
      </c>
      <c r="B8536" s="356">
        <v>888</v>
      </c>
      <c r="C8536" s="356" t="s">
        <v>527</v>
      </c>
      <c r="D8536" s="356">
        <v>8882687</v>
      </c>
      <c r="E8536" s="356" t="s">
        <v>4477</v>
      </c>
      <c r="F8536" s="356"/>
      <c r="G8536" s="355">
        <v>6362.5</v>
      </c>
    </row>
    <row r="8537" spans="1:7" hidden="1" x14ac:dyDescent="0.3">
      <c r="A8537" s="356">
        <v>119328</v>
      </c>
      <c r="B8537" s="356">
        <v>888</v>
      </c>
      <c r="C8537" s="356" t="s">
        <v>527</v>
      </c>
      <c r="D8537" s="356">
        <v>8882695</v>
      </c>
      <c r="E8537" s="356" t="s">
        <v>4476</v>
      </c>
      <c r="F8537" s="356"/>
      <c r="G8537" s="355">
        <v>6516.85</v>
      </c>
    </row>
    <row r="8538" spans="1:7" hidden="1" x14ac:dyDescent="0.3">
      <c r="A8538" s="356">
        <v>119329</v>
      </c>
      <c r="B8538" s="356">
        <v>888</v>
      </c>
      <c r="C8538" s="356" t="s">
        <v>527</v>
      </c>
      <c r="D8538" s="356">
        <v>8882696</v>
      </c>
      <c r="E8538" s="356" t="s">
        <v>4475</v>
      </c>
      <c r="F8538" s="356"/>
      <c r="G8538" s="355">
        <v>7713.4</v>
      </c>
    </row>
    <row r="8539" spans="1:7" hidden="1" x14ac:dyDescent="0.3">
      <c r="A8539" s="356">
        <v>119330</v>
      </c>
      <c r="B8539" s="356">
        <v>888</v>
      </c>
      <c r="C8539" s="356" t="s">
        <v>527</v>
      </c>
      <c r="D8539" s="356">
        <v>8882698</v>
      </c>
      <c r="E8539" s="356" t="s">
        <v>4474</v>
      </c>
      <c r="F8539" s="356"/>
      <c r="G8539" s="355">
        <v>5485</v>
      </c>
    </row>
    <row r="8540" spans="1:7" hidden="1" x14ac:dyDescent="0.3">
      <c r="A8540" s="356">
        <v>119331</v>
      </c>
      <c r="B8540" s="356">
        <v>888</v>
      </c>
      <c r="C8540" s="356" t="s">
        <v>527</v>
      </c>
      <c r="D8540" s="356">
        <v>8882702</v>
      </c>
      <c r="E8540" s="356" t="s">
        <v>4473</v>
      </c>
      <c r="F8540" s="356"/>
      <c r="G8540" s="355">
        <v>5921.5</v>
      </c>
    </row>
    <row r="8541" spans="1:7" hidden="1" x14ac:dyDescent="0.3">
      <c r="A8541" s="356">
        <v>119332</v>
      </c>
      <c r="B8541" s="356">
        <v>888</v>
      </c>
      <c r="C8541" s="356" t="s">
        <v>527</v>
      </c>
      <c r="D8541" s="356">
        <v>8882703</v>
      </c>
      <c r="E8541" s="356" t="s">
        <v>4472</v>
      </c>
      <c r="F8541" s="356"/>
      <c r="G8541" s="355">
        <v>5732.5</v>
      </c>
    </row>
    <row r="8542" spans="1:7" hidden="1" x14ac:dyDescent="0.3">
      <c r="A8542" s="356">
        <v>119333</v>
      </c>
      <c r="B8542" s="356">
        <v>888</v>
      </c>
      <c r="C8542" s="356" t="s">
        <v>527</v>
      </c>
      <c r="D8542" s="356">
        <v>8882704</v>
      </c>
      <c r="E8542" s="356" t="s">
        <v>4471</v>
      </c>
      <c r="F8542" s="356"/>
      <c r="G8542" s="355">
        <v>5507.5</v>
      </c>
    </row>
    <row r="8543" spans="1:7" hidden="1" x14ac:dyDescent="0.3">
      <c r="A8543" s="356">
        <v>119334</v>
      </c>
      <c r="B8543" s="356">
        <v>888</v>
      </c>
      <c r="C8543" s="356" t="s">
        <v>527</v>
      </c>
      <c r="D8543" s="356">
        <v>8882705</v>
      </c>
      <c r="E8543" s="356" t="s">
        <v>4470</v>
      </c>
      <c r="F8543" s="356"/>
      <c r="G8543" s="355">
        <v>5680.75</v>
      </c>
    </row>
    <row r="8544" spans="1:7" hidden="1" x14ac:dyDescent="0.3">
      <c r="A8544" s="356">
        <v>119335</v>
      </c>
      <c r="B8544" s="356">
        <v>888</v>
      </c>
      <c r="C8544" s="356" t="s">
        <v>527</v>
      </c>
      <c r="D8544" s="356">
        <v>8882812</v>
      </c>
      <c r="E8544" s="356" t="s">
        <v>4469</v>
      </c>
      <c r="F8544" s="356"/>
      <c r="G8544" s="355">
        <v>6317.5</v>
      </c>
    </row>
    <row r="8545" spans="1:7" hidden="1" x14ac:dyDescent="0.3">
      <c r="A8545" s="356">
        <v>119336</v>
      </c>
      <c r="B8545" s="356">
        <v>888</v>
      </c>
      <c r="C8545" s="356" t="s">
        <v>527</v>
      </c>
      <c r="D8545" s="356">
        <v>8882814</v>
      </c>
      <c r="E8545" s="356" t="s">
        <v>4468</v>
      </c>
      <c r="F8545" s="356"/>
      <c r="G8545" s="355">
        <v>6846.25</v>
      </c>
    </row>
    <row r="8546" spans="1:7" hidden="1" x14ac:dyDescent="0.3">
      <c r="A8546" s="356">
        <v>119337</v>
      </c>
      <c r="B8546" s="356">
        <v>888</v>
      </c>
      <c r="C8546" s="356" t="s">
        <v>527</v>
      </c>
      <c r="D8546" s="356">
        <v>8882815</v>
      </c>
      <c r="E8546" s="356" t="s">
        <v>4467</v>
      </c>
      <c r="F8546" s="356"/>
      <c r="G8546" s="355">
        <v>6148.75</v>
      </c>
    </row>
    <row r="8547" spans="1:7" hidden="1" x14ac:dyDescent="0.3">
      <c r="A8547" s="356">
        <v>119338</v>
      </c>
      <c r="B8547" s="356">
        <v>888</v>
      </c>
      <c r="C8547" s="356" t="s">
        <v>527</v>
      </c>
      <c r="D8547" s="356">
        <v>8882817</v>
      </c>
      <c r="E8547" s="356" t="s">
        <v>4466</v>
      </c>
      <c r="F8547" s="356"/>
      <c r="G8547" s="355">
        <v>6047.5</v>
      </c>
    </row>
    <row r="8548" spans="1:7" hidden="1" x14ac:dyDescent="0.3">
      <c r="A8548" s="356">
        <v>119339</v>
      </c>
      <c r="B8548" s="356">
        <v>888</v>
      </c>
      <c r="C8548" s="356" t="s">
        <v>527</v>
      </c>
      <c r="D8548" s="356">
        <v>8882818</v>
      </c>
      <c r="E8548" s="356" t="s">
        <v>4465</v>
      </c>
      <c r="F8548" s="356"/>
      <c r="G8548" s="355">
        <v>8713.75</v>
      </c>
    </row>
    <row r="8549" spans="1:7" hidden="1" x14ac:dyDescent="0.3">
      <c r="A8549" s="356">
        <v>119341</v>
      </c>
      <c r="B8549" s="356">
        <v>888</v>
      </c>
      <c r="C8549" s="356" t="s">
        <v>527</v>
      </c>
      <c r="D8549" s="356">
        <v>8882820</v>
      </c>
      <c r="E8549" s="356" t="s">
        <v>4464</v>
      </c>
      <c r="F8549" s="356"/>
      <c r="G8549" s="355">
        <v>6351.25</v>
      </c>
    </row>
    <row r="8550" spans="1:7" hidden="1" x14ac:dyDescent="0.3">
      <c r="A8550" s="356">
        <v>119342</v>
      </c>
      <c r="B8550" s="356">
        <v>888</v>
      </c>
      <c r="C8550" s="356" t="s">
        <v>527</v>
      </c>
      <c r="D8550" s="356">
        <v>8882821</v>
      </c>
      <c r="E8550" s="356" t="s">
        <v>4463</v>
      </c>
      <c r="F8550" s="356"/>
      <c r="G8550" s="355">
        <v>8680</v>
      </c>
    </row>
    <row r="8551" spans="1:7" hidden="1" x14ac:dyDescent="0.3">
      <c r="A8551" s="356">
        <v>119343</v>
      </c>
      <c r="B8551" s="356">
        <v>888</v>
      </c>
      <c r="C8551" s="356" t="s">
        <v>527</v>
      </c>
      <c r="D8551" s="356">
        <v>8882822</v>
      </c>
      <c r="E8551" s="356" t="s">
        <v>4462</v>
      </c>
      <c r="F8551" s="356"/>
      <c r="G8551" s="355">
        <v>7222</v>
      </c>
    </row>
    <row r="8552" spans="1:7" hidden="1" x14ac:dyDescent="0.3">
      <c r="A8552" s="356">
        <v>119344</v>
      </c>
      <c r="B8552" s="356">
        <v>889</v>
      </c>
      <c r="C8552" s="356" t="s">
        <v>986</v>
      </c>
      <c r="D8552" s="356">
        <v>8892823</v>
      </c>
      <c r="E8552" s="356" t="s">
        <v>4461</v>
      </c>
      <c r="F8552" s="356"/>
      <c r="G8552" s="355">
        <v>6861.1</v>
      </c>
    </row>
    <row r="8553" spans="1:7" hidden="1" x14ac:dyDescent="0.3">
      <c r="A8553" s="356">
        <v>119346</v>
      </c>
      <c r="B8553" s="356">
        <v>888</v>
      </c>
      <c r="C8553" s="356" t="s">
        <v>527</v>
      </c>
      <c r="D8553" s="356">
        <v>8882826</v>
      </c>
      <c r="E8553" s="356" t="s">
        <v>4460</v>
      </c>
      <c r="F8553" s="356"/>
      <c r="G8553" s="355">
        <v>6396.25</v>
      </c>
    </row>
    <row r="8554" spans="1:7" hidden="1" x14ac:dyDescent="0.3">
      <c r="A8554" s="356">
        <v>119347</v>
      </c>
      <c r="B8554" s="356">
        <v>888</v>
      </c>
      <c r="C8554" s="356" t="s">
        <v>527</v>
      </c>
      <c r="D8554" s="356">
        <v>8882827</v>
      </c>
      <c r="E8554" s="356" t="s">
        <v>4459</v>
      </c>
      <c r="F8554" s="356"/>
      <c r="G8554" s="355">
        <v>10716.25</v>
      </c>
    </row>
    <row r="8555" spans="1:7" hidden="1" x14ac:dyDescent="0.3">
      <c r="A8555" s="356">
        <v>119350</v>
      </c>
      <c r="B8555" s="356">
        <v>888</v>
      </c>
      <c r="C8555" s="356" t="s">
        <v>527</v>
      </c>
      <c r="D8555" s="356">
        <v>8882830</v>
      </c>
      <c r="E8555" s="356" t="s">
        <v>4458</v>
      </c>
      <c r="F8555" s="356"/>
      <c r="G8555" s="355">
        <v>6373.75</v>
      </c>
    </row>
    <row r="8556" spans="1:7" hidden="1" x14ac:dyDescent="0.3">
      <c r="A8556" s="356">
        <v>119351</v>
      </c>
      <c r="B8556" s="356">
        <v>888</v>
      </c>
      <c r="C8556" s="356" t="s">
        <v>527</v>
      </c>
      <c r="D8556" s="356">
        <v>8882831</v>
      </c>
      <c r="E8556" s="356" t="s">
        <v>4457</v>
      </c>
      <c r="F8556" s="356"/>
      <c r="G8556" s="355">
        <v>7532.5</v>
      </c>
    </row>
    <row r="8557" spans="1:7" hidden="1" x14ac:dyDescent="0.3">
      <c r="A8557" s="356">
        <v>119352</v>
      </c>
      <c r="B8557" s="356">
        <v>888</v>
      </c>
      <c r="C8557" s="356" t="s">
        <v>527</v>
      </c>
      <c r="D8557" s="356">
        <v>8882835</v>
      </c>
      <c r="E8557" s="356" t="s">
        <v>4456</v>
      </c>
      <c r="F8557" s="356"/>
      <c r="G8557" s="355">
        <v>7813.75</v>
      </c>
    </row>
    <row r="8558" spans="1:7" hidden="1" x14ac:dyDescent="0.3">
      <c r="A8558" s="356">
        <v>119354</v>
      </c>
      <c r="B8558" s="356">
        <v>888</v>
      </c>
      <c r="C8558" s="356" t="s">
        <v>527</v>
      </c>
      <c r="D8558" s="356">
        <v>8883001</v>
      </c>
      <c r="E8558" s="356" t="s">
        <v>4455</v>
      </c>
      <c r="F8558" s="356"/>
      <c r="G8558" s="355">
        <v>7071.25</v>
      </c>
    </row>
    <row r="8559" spans="1:7" hidden="1" x14ac:dyDescent="0.3">
      <c r="A8559" s="356">
        <v>119355</v>
      </c>
      <c r="B8559" s="356">
        <v>889</v>
      </c>
      <c r="C8559" s="356" t="s">
        <v>986</v>
      </c>
      <c r="D8559" s="356">
        <v>8893002</v>
      </c>
      <c r="E8559" s="356" t="s">
        <v>4454</v>
      </c>
      <c r="F8559" s="356"/>
      <c r="G8559" s="355">
        <v>9098.5</v>
      </c>
    </row>
    <row r="8560" spans="1:7" hidden="1" x14ac:dyDescent="0.3">
      <c r="A8560" s="356">
        <v>119356</v>
      </c>
      <c r="B8560" s="356">
        <v>889</v>
      </c>
      <c r="C8560" s="356" t="s">
        <v>986</v>
      </c>
      <c r="D8560" s="356">
        <v>8893003</v>
      </c>
      <c r="E8560" s="356" t="s">
        <v>4453</v>
      </c>
      <c r="F8560" s="356"/>
      <c r="G8560" s="355">
        <v>8119.75</v>
      </c>
    </row>
    <row r="8561" spans="1:7" hidden="1" x14ac:dyDescent="0.3">
      <c r="A8561" s="356">
        <v>119357</v>
      </c>
      <c r="B8561" s="356">
        <v>889</v>
      </c>
      <c r="C8561" s="356" t="s">
        <v>986</v>
      </c>
      <c r="D8561" s="356">
        <v>8893005</v>
      </c>
      <c r="E8561" s="356" t="s">
        <v>4452</v>
      </c>
      <c r="F8561" s="356"/>
      <c r="G8561" s="355">
        <v>6261.25</v>
      </c>
    </row>
    <row r="8562" spans="1:7" hidden="1" x14ac:dyDescent="0.3">
      <c r="A8562" s="356">
        <v>119358</v>
      </c>
      <c r="B8562" s="356">
        <v>888</v>
      </c>
      <c r="C8562" s="356" t="s">
        <v>527</v>
      </c>
      <c r="D8562" s="356">
        <v>8883009</v>
      </c>
      <c r="E8562" s="356" t="s">
        <v>4451</v>
      </c>
      <c r="F8562" s="356"/>
      <c r="G8562" s="355">
        <v>7253.05</v>
      </c>
    </row>
    <row r="8563" spans="1:7" hidden="1" x14ac:dyDescent="0.3">
      <c r="A8563" s="356">
        <v>119360</v>
      </c>
      <c r="B8563" s="356">
        <v>888</v>
      </c>
      <c r="C8563" s="356" t="s">
        <v>527</v>
      </c>
      <c r="D8563" s="356">
        <v>8883011</v>
      </c>
      <c r="E8563" s="356" t="s">
        <v>4450</v>
      </c>
      <c r="F8563" s="356"/>
      <c r="G8563" s="355">
        <v>8297.5</v>
      </c>
    </row>
    <row r="8564" spans="1:7" hidden="1" x14ac:dyDescent="0.3">
      <c r="A8564" s="356">
        <v>119361</v>
      </c>
      <c r="B8564" s="356">
        <v>888</v>
      </c>
      <c r="C8564" s="356" t="s">
        <v>527</v>
      </c>
      <c r="D8564" s="356">
        <v>8883016</v>
      </c>
      <c r="E8564" s="356" t="s">
        <v>4449</v>
      </c>
      <c r="F8564" s="356" t="s">
        <v>294</v>
      </c>
      <c r="G8564" s="355">
        <v>6069.6</v>
      </c>
    </row>
    <row r="8565" spans="1:7" hidden="1" x14ac:dyDescent="0.3">
      <c r="A8565" s="356">
        <v>119362</v>
      </c>
      <c r="B8565" s="356">
        <v>888</v>
      </c>
      <c r="C8565" s="356" t="s">
        <v>527</v>
      </c>
      <c r="D8565" s="356">
        <v>8883017</v>
      </c>
      <c r="E8565" s="356" t="s">
        <v>4448</v>
      </c>
      <c r="F8565" s="356"/>
      <c r="G8565" s="355">
        <v>4607.5</v>
      </c>
    </row>
    <row r="8566" spans="1:7" hidden="1" x14ac:dyDescent="0.3">
      <c r="A8566" s="356">
        <v>119363</v>
      </c>
      <c r="B8566" s="356">
        <v>888</v>
      </c>
      <c r="C8566" s="356" t="s">
        <v>527</v>
      </c>
      <c r="D8566" s="356">
        <v>8883018</v>
      </c>
      <c r="E8566" s="356" t="s">
        <v>4447</v>
      </c>
      <c r="F8566" s="356" t="s">
        <v>294</v>
      </c>
      <c r="G8566" s="355">
        <v>6883.65</v>
      </c>
    </row>
    <row r="8567" spans="1:7" hidden="1" x14ac:dyDescent="0.3">
      <c r="A8567" s="356">
        <v>119364</v>
      </c>
      <c r="B8567" s="356">
        <v>888</v>
      </c>
      <c r="C8567" s="356" t="s">
        <v>527</v>
      </c>
      <c r="D8567" s="356">
        <v>8883019</v>
      </c>
      <c r="E8567" s="356" t="s">
        <v>4446</v>
      </c>
      <c r="F8567" s="356"/>
      <c r="G8567" s="355">
        <v>5147.5</v>
      </c>
    </row>
    <row r="8568" spans="1:7" hidden="1" x14ac:dyDescent="0.3">
      <c r="A8568" s="356">
        <v>119366</v>
      </c>
      <c r="B8568" s="356">
        <v>888</v>
      </c>
      <c r="C8568" s="356" t="s">
        <v>527</v>
      </c>
      <c r="D8568" s="356">
        <v>8883021</v>
      </c>
      <c r="E8568" s="356" t="s">
        <v>4445</v>
      </c>
      <c r="F8568" s="356"/>
      <c r="G8568" s="355">
        <v>6272.5</v>
      </c>
    </row>
    <row r="8569" spans="1:7" hidden="1" x14ac:dyDescent="0.3">
      <c r="A8569" s="356">
        <v>119367</v>
      </c>
      <c r="B8569" s="356">
        <v>888</v>
      </c>
      <c r="C8569" s="356" t="s">
        <v>527</v>
      </c>
      <c r="D8569" s="356">
        <v>8883022</v>
      </c>
      <c r="E8569" s="356" t="s">
        <v>4444</v>
      </c>
      <c r="F8569" s="356"/>
      <c r="G8569" s="355">
        <v>7093.75</v>
      </c>
    </row>
    <row r="8570" spans="1:7" hidden="1" x14ac:dyDescent="0.3">
      <c r="A8570" s="356">
        <v>119368</v>
      </c>
      <c r="B8570" s="356">
        <v>888</v>
      </c>
      <c r="C8570" s="356" t="s">
        <v>527</v>
      </c>
      <c r="D8570" s="356">
        <v>8883023</v>
      </c>
      <c r="E8570" s="356" t="s">
        <v>4443</v>
      </c>
      <c r="F8570" s="356"/>
      <c r="G8570" s="355">
        <v>6216.25</v>
      </c>
    </row>
    <row r="8571" spans="1:7" hidden="1" x14ac:dyDescent="0.3">
      <c r="A8571" s="356">
        <v>119369</v>
      </c>
      <c r="B8571" s="356">
        <v>888</v>
      </c>
      <c r="C8571" s="356" t="s">
        <v>527</v>
      </c>
      <c r="D8571" s="356">
        <v>8883025</v>
      </c>
      <c r="E8571" s="356" t="s">
        <v>4442</v>
      </c>
      <c r="F8571" s="356"/>
      <c r="G8571" s="355">
        <v>5788.75</v>
      </c>
    </row>
    <row r="8572" spans="1:7" hidden="1" x14ac:dyDescent="0.3">
      <c r="A8572" s="356">
        <v>119370</v>
      </c>
      <c r="B8572" s="356">
        <v>888</v>
      </c>
      <c r="C8572" s="356" t="s">
        <v>527</v>
      </c>
      <c r="D8572" s="356">
        <v>8883026</v>
      </c>
      <c r="E8572" s="356" t="s">
        <v>4441</v>
      </c>
      <c r="F8572" s="356"/>
      <c r="G8572" s="355">
        <v>6373.75</v>
      </c>
    </row>
    <row r="8573" spans="1:7" hidden="1" x14ac:dyDescent="0.3">
      <c r="A8573" s="356">
        <v>119371</v>
      </c>
      <c r="B8573" s="356">
        <v>888</v>
      </c>
      <c r="C8573" s="356" t="s">
        <v>527</v>
      </c>
      <c r="D8573" s="356">
        <v>8883029</v>
      </c>
      <c r="E8573" s="356" t="s">
        <v>4440</v>
      </c>
      <c r="F8573" s="356"/>
      <c r="G8573" s="355">
        <v>4311.17</v>
      </c>
    </row>
    <row r="8574" spans="1:7" hidden="1" x14ac:dyDescent="0.3">
      <c r="A8574" s="356">
        <v>119372</v>
      </c>
      <c r="B8574" s="356">
        <v>888</v>
      </c>
      <c r="C8574" s="356" t="s">
        <v>527</v>
      </c>
      <c r="D8574" s="356">
        <v>8883031</v>
      </c>
      <c r="E8574" s="356" t="s">
        <v>4439</v>
      </c>
      <c r="F8574" s="356"/>
      <c r="G8574" s="355">
        <v>8410</v>
      </c>
    </row>
    <row r="8575" spans="1:7" hidden="1" x14ac:dyDescent="0.3">
      <c r="A8575" s="356">
        <v>119374</v>
      </c>
      <c r="B8575" s="356">
        <v>888</v>
      </c>
      <c r="C8575" s="356" t="s">
        <v>527</v>
      </c>
      <c r="D8575" s="356">
        <v>8883058</v>
      </c>
      <c r="E8575" s="356" t="s">
        <v>3986</v>
      </c>
      <c r="F8575" s="356"/>
      <c r="G8575" s="355">
        <v>5687.5</v>
      </c>
    </row>
    <row r="8576" spans="1:7" hidden="1" x14ac:dyDescent="0.3">
      <c r="A8576" s="356">
        <v>119375</v>
      </c>
      <c r="B8576" s="356">
        <v>888</v>
      </c>
      <c r="C8576" s="356" t="s">
        <v>527</v>
      </c>
      <c r="D8576" s="356">
        <v>8883075</v>
      </c>
      <c r="E8576" s="356" t="s">
        <v>4438</v>
      </c>
      <c r="F8576" s="356"/>
      <c r="G8576" s="355">
        <v>6531.25</v>
      </c>
    </row>
    <row r="8577" spans="1:7" hidden="1" x14ac:dyDescent="0.3">
      <c r="A8577" s="356">
        <v>119376</v>
      </c>
      <c r="B8577" s="356">
        <v>888</v>
      </c>
      <c r="C8577" s="356" t="s">
        <v>527</v>
      </c>
      <c r="D8577" s="356">
        <v>8883078</v>
      </c>
      <c r="E8577" s="356" t="s">
        <v>4437</v>
      </c>
      <c r="F8577" s="356"/>
      <c r="G8577" s="355">
        <v>5968.75</v>
      </c>
    </row>
    <row r="8578" spans="1:7" hidden="1" x14ac:dyDescent="0.3">
      <c r="A8578" s="356">
        <v>119377</v>
      </c>
      <c r="B8578" s="356">
        <v>888</v>
      </c>
      <c r="C8578" s="356" t="s">
        <v>527</v>
      </c>
      <c r="D8578" s="356">
        <v>8883080</v>
      </c>
      <c r="E8578" s="356" t="s">
        <v>4436</v>
      </c>
      <c r="F8578" s="356"/>
      <c r="G8578" s="355">
        <v>5188.45</v>
      </c>
    </row>
    <row r="8579" spans="1:7" hidden="1" x14ac:dyDescent="0.3">
      <c r="A8579" s="356">
        <v>119378</v>
      </c>
      <c r="B8579" s="356">
        <v>888</v>
      </c>
      <c r="C8579" s="356" t="s">
        <v>527</v>
      </c>
      <c r="D8579" s="356">
        <v>8883082</v>
      </c>
      <c r="E8579" s="356" t="s">
        <v>4435</v>
      </c>
      <c r="F8579" s="356"/>
      <c r="G8579" s="355">
        <v>5113.75</v>
      </c>
    </row>
    <row r="8580" spans="1:7" hidden="1" x14ac:dyDescent="0.3">
      <c r="A8580" s="356">
        <v>119379</v>
      </c>
      <c r="B8580" s="356">
        <v>888</v>
      </c>
      <c r="C8580" s="356" t="s">
        <v>527</v>
      </c>
      <c r="D8580" s="356">
        <v>8883084</v>
      </c>
      <c r="E8580" s="356" t="s">
        <v>4434</v>
      </c>
      <c r="F8580" s="356"/>
      <c r="G8580" s="355">
        <v>4486.5600000000004</v>
      </c>
    </row>
    <row r="8581" spans="1:7" hidden="1" x14ac:dyDescent="0.3">
      <c r="A8581" s="356">
        <v>119380</v>
      </c>
      <c r="B8581" s="356">
        <v>888</v>
      </c>
      <c r="C8581" s="356" t="s">
        <v>527</v>
      </c>
      <c r="D8581" s="356">
        <v>8883085</v>
      </c>
      <c r="E8581" s="356" t="s">
        <v>4433</v>
      </c>
      <c r="F8581" s="356"/>
      <c r="G8581" s="355">
        <v>5440</v>
      </c>
    </row>
    <row r="8582" spans="1:7" hidden="1" x14ac:dyDescent="0.3">
      <c r="A8582" s="356">
        <v>119381</v>
      </c>
      <c r="B8582" s="356">
        <v>888</v>
      </c>
      <c r="C8582" s="356" t="s">
        <v>527</v>
      </c>
      <c r="D8582" s="356">
        <v>8883087</v>
      </c>
      <c r="E8582" s="356" t="s">
        <v>4432</v>
      </c>
      <c r="F8582" s="356"/>
      <c r="G8582" s="355">
        <v>5046.25</v>
      </c>
    </row>
    <row r="8583" spans="1:7" hidden="1" x14ac:dyDescent="0.3">
      <c r="A8583" s="356">
        <v>119382</v>
      </c>
      <c r="B8583" s="356">
        <v>888</v>
      </c>
      <c r="C8583" s="356" t="s">
        <v>527</v>
      </c>
      <c r="D8583" s="356">
        <v>8883089</v>
      </c>
      <c r="E8583" s="356" t="s">
        <v>4431</v>
      </c>
      <c r="F8583" s="356"/>
      <c r="G8583" s="355">
        <v>6456.55</v>
      </c>
    </row>
    <row r="8584" spans="1:7" hidden="1" x14ac:dyDescent="0.3">
      <c r="A8584" s="356">
        <v>119383</v>
      </c>
      <c r="B8584" s="356">
        <v>888</v>
      </c>
      <c r="C8584" s="356" t="s">
        <v>527</v>
      </c>
      <c r="D8584" s="356">
        <v>8883094</v>
      </c>
      <c r="E8584" s="356" t="s">
        <v>4430</v>
      </c>
      <c r="F8584" s="356"/>
      <c r="G8584" s="355">
        <v>4472.5</v>
      </c>
    </row>
    <row r="8585" spans="1:7" hidden="1" x14ac:dyDescent="0.3">
      <c r="A8585" s="356">
        <v>119384</v>
      </c>
      <c r="B8585" s="356">
        <v>888</v>
      </c>
      <c r="C8585" s="356" t="s">
        <v>527</v>
      </c>
      <c r="D8585" s="356">
        <v>8883098</v>
      </c>
      <c r="E8585" s="356" t="s">
        <v>4429</v>
      </c>
      <c r="F8585" s="356"/>
      <c r="G8585" s="355">
        <v>5895.85</v>
      </c>
    </row>
    <row r="8586" spans="1:7" hidden="1" x14ac:dyDescent="0.3">
      <c r="A8586" s="356">
        <v>119385</v>
      </c>
      <c r="B8586" s="356">
        <v>888</v>
      </c>
      <c r="C8586" s="356" t="s">
        <v>527</v>
      </c>
      <c r="D8586" s="356">
        <v>8883099</v>
      </c>
      <c r="E8586" s="356" t="s">
        <v>4428</v>
      </c>
      <c r="F8586" s="356"/>
      <c r="G8586" s="355">
        <v>6160</v>
      </c>
    </row>
    <row r="8587" spans="1:7" hidden="1" x14ac:dyDescent="0.3">
      <c r="A8587" s="356">
        <v>119386</v>
      </c>
      <c r="B8587" s="356">
        <v>888</v>
      </c>
      <c r="C8587" s="356" t="s">
        <v>527</v>
      </c>
      <c r="D8587" s="356">
        <v>8883105</v>
      </c>
      <c r="E8587" s="356" t="s">
        <v>1882</v>
      </c>
      <c r="F8587" s="356"/>
      <c r="G8587" s="355">
        <v>6013.75</v>
      </c>
    </row>
    <row r="8588" spans="1:7" hidden="1" x14ac:dyDescent="0.3">
      <c r="A8588" s="356">
        <v>119387</v>
      </c>
      <c r="B8588" s="356">
        <v>888</v>
      </c>
      <c r="C8588" s="356" t="s">
        <v>527</v>
      </c>
      <c r="D8588" s="356">
        <v>8883107</v>
      </c>
      <c r="E8588" s="356" t="s">
        <v>4427</v>
      </c>
      <c r="F8588" s="356"/>
      <c r="G8588" s="355">
        <v>5575</v>
      </c>
    </row>
    <row r="8589" spans="1:7" hidden="1" x14ac:dyDescent="0.3">
      <c r="A8589" s="356">
        <v>119388</v>
      </c>
      <c r="B8589" s="356">
        <v>888</v>
      </c>
      <c r="C8589" s="356" t="s">
        <v>527</v>
      </c>
      <c r="D8589" s="356">
        <v>8883108</v>
      </c>
      <c r="E8589" s="356" t="s">
        <v>4426</v>
      </c>
      <c r="F8589" s="356"/>
      <c r="G8589" s="355">
        <v>6216.25</v>
      </c>
    </row>
    <row r="8590" spans="1:7" hidden="1" x14ac:dyDescent="0.3">
      <c r="A8590" s="356">
        <v>119389</v>
      </c>
      <c r="B8590" s="356">
        <v>888</v>
      </c>
      <c r="C8590" s="356" t="s">
        <v>527</v>
      </c>
      <c r="D8590" s="356">
        <v>8883111</v>
      </c>
      <c r="E8590" s="356" t="s">
        <v>4425</v>
      </c>
      <c r="F8590" s="356"/>
      <c r="G8590" s="355">
        <v>6137.5</v>
      </c>
    </row>
    <row r="8591" spans="1:7" hidden="1" x14ac:dyDescent="0.3">
      <c r="A8591" s="356">
        <v>119390</v>
      </c>
      <c r="B8591" s="356">
        <v>888</v>
      </c>
      <c r="C8591" s="356" t="s">
        <v>527</v>
      </c>
      <c r="D8591" s="356">
        <v>8883113</v>
      </c>
      <c r="E8591" s="356" t="s">
        <v>4424</v>
      </c>
      <c r="F8591" s="356"/>
      <c r="G8591" s="355">
        <v>5676.25</v>
      </c>
    </row>
    <row r="8592" spans="1:7" hidden="1" x14ac:dyDescent="0.3">
      <c r="A8592" s="356">
        <v>119391</v>
      </c>
      <c r="B8592" s="356">
        <v>888</v>
      </c>
      <c r="C8592" s="356" t="s">
        <v>527</v>
      </c>
      <c r="D8592" s="356">
        <v>8883125</v>
      </c>
      <c r="E8592" s="356" t="s">
        <v>4423</v>
      </c>
      <c r="F8592" s="356"/>
      <c r="G8592" s="355">
        <v>6351.25</v>
      </c>
    </row>
    <row r="8593" spans="1:7" hidden="1" x14ac:dyDescent="0.3">
      <c r="A8593" s="356">
        <v>119392</v>
      </c>
      <c r="B8593" s="356">
        <v>888</v>
      </c>
      <c r="C8593" s="356" t="s">
        <v>527</v>
      </c>
      <c r="D8593" s="356">
        <v>8883126</v>
      </c>
      <c r="E8593" s="356" t="s">
        <v>4422</v>
      </c>
      <c r="F8593" s="356"/>
      <c r="G8593" s="355">
        <v>6025</v>
      </c>
    </row>
    <row r="8594" spans="1:7" hidden="1" x14ac:dyDescent="0.3">
      <c r="A8594" s="356">
        <v>119393</v>
      </c>
      <c r="B8594" s="356">
        <v>888</v>
      </c>
      <c r="C8594" s="356" t="s">
        <v>527</v>
      </c>
      <c r="D8594" s="356">
        <v>8883127</v>
      </c>
      <c r="E8594" s="356" t="s">
        <v>4421</v>
      </c>
      <c r="F8594" s="356"/>
      <c r="G8594" s="355">
        <v>5307.7</v>
      </c>
    </row>
    <row r="8595" spans="1:7" hidden="1" x14ac:dyDescent="0.3">
      <c r="A8595" s="356">
        <v>119395</v>
      </c>
      <c r="B8595" s="356">
        <v>888</v>
      </c>
      <c r="C8595" s="356" t="s">
        <v>527</v>
      </c>
      <c r="D8595" s="356">
        <v>8883129</v>
      </c>
      <c r="E8595" s="356" t="s">
        <v>4420</v>
      </c>
      <c r="F8595" s="356"/>
      <c r="G8595" s="355">
        <v>4787.5</v>
      </c>
    </row>
    <row r="8596" spans="1:7" hidden="1" x14ac:dyDescent="0.3">
      <c r="A8596" s="356">
        <v>119396</v>
      </c>
      <c r="B8596" s="356">
        <v>888</v>
      </c>
      <c r="C8596" s="356" t="s">
        <v>527</v>
      </c>
      <c r="D8596" s="356">
        <v>8883130</v>
      </c>
      <c r="E8596" s="356" t="s">
        <v>4419</v>
      </c>
      <c r="F8596" s="356"/>
      <c r="G8596" s="355">
        <v>5732.5</v>
      </c>
    </row>
    <row r="8597" spans="1:7" hidden="1" x14ac:dyDescent="0.3">
      <c r="A8597" s="356">
        <v>119397</v>
      </c>
      <c r="B8597" s="356">
        <v>888</v>
      </c>
      <c r="C8597" s="356" t="s">
        <v>527</v>
      </c>
      <c r="D8597" s="356">
        <v>8883131</v>
      </c>
      <c r="E8597" s="356" t="s">
        <v>4418</v>
      </c>
      <c r="F8597" s="356"/>
      <c r="G8597" s="355">
        <v>5608.75</v>
      </c>
    </row>
    <row r="8598" spans="1:7" hidden="1" x14ac:dyDescent="0.3">
      <c r="A8598" s="356">
        <v>119398</v>
      </c>
      <c r="B8598" s="356">
        <v>888</v>
      </c>
      <c r="C8598" s="356" t="s">
        <v>527</v>
      </c>
      <c r="D8598" s="356">
        <v>8883134</v>
      </c>
      <c r="E8598" s="356" t="s">
        <v>4417</v>
      </c>
      <c r="F8598" s="356"/>
      <c r="G8598" s="355">
        <v>6396.25</v>
      </c>
    </row>
    <row r="8599" spans="1:7" hidden="1" x14ac:dyDescent="0.3">
      <c r="A8599" s="356">
        <v>119400</v>
      </c>
      <c r="B8599" s="356">
        <v>888</v>
      </c>
      <c r="C8599" s="356" t="s">
        <v>527</v>
      </c>
      <c r="D8599" s="356">
        <v>8883141</v>
      </c>
      <c r="E8599" s="356" t="s">
        <v>4416</v>
      </c>
      <c r="F8599" s="356"/>
      <c r="G8599" s="355">
        <v>7116.25</v>
      </c>
    </row>
    <row r="8600" spans="1:7" hidden="1" x14ac:dyDescent="0.3">
      <c r="A8600" s="356">
        <v>119401</v>
      </c>
      <c r="B8600" s="356">
        <v>888</v>
      </c>
      <c r="C8600" s="356" t="s">
        <v>527</v>
      </c>
      <c r="D8600" s="356">
        <v>8883143</v>
      </c>
      <c r="E8600" s="356" t="s">
        <v>4415</v>
      </c>
      <c r="F8600" s="356"/>
      <c r="G8600" s="355">
        <v>6328.75</v>
      </c>
    </row>
    <row r="8601" spans="1:7" hidden="1" x14ac:dyDescent="0.3">
      <c r="A8601" s="356">
        <v>119402</v>
      </c>
      <c r="B8601" s="356">
        <v>888</v>
      </c>
      <c r="C8601" s="356" t="s">
        <v>527</v>
      </c>
      <c r="D8601" s="356">
        <v>8883146</v>
      </c>
      <c r="E8601" s="356" t="s">
        <v>4414</v>
      </c>
      <c r="F8601" s="356"/>
      <c r="G8601" s="355">
        <v>4663.75</v>
      </c>
    </row>
    <row r="8602" spans="1:7" hidden="1" x14ac:dyDescent="0.3">
      <c r="A8602" s="356">
        <v>119403</v>
      </c>
      <c r="B8602" s="356">
        <v>888</v>
      </c>
      <c r="C8602" s="356" t="s">
        <v>527</v>
      </c>
      <c r="D8602" s="356">
        <v>8883147</v>
      </c>
      <c r="E8602" s="356" t="s">
        <v>4413</v>
      </c>
      <c r="F8602" s="356"/>
      <c r="G8602" s="355">
        <v>4465.75</v>
      </c>
    </row>
    <row r="8603" spans="1:7" hidden="1" x14ac:dyDescent="0.3">
      <c r="A8603" s="356">
        <v>119404</v>
      </c>
      <c r="B8603" s="356">
        <v>888</v>
      </c>
      <c r="C8603" s="356" t="s">
        <v>527</v>
      </c>
      <c r="D8603" s="356">
        <v>8883168</v>
      </c>
      <c r="E8603" s="356" t="s">
        <v>4412</v>
      </c>
      <c r="F8603" s="356"/>
      <c r="G8603" s="355">
        <v>5203.75</v>
      </c>
    </row>
    <row r="8604" spans="1:7" hidden="1" x14ac:dyDescent="0.3">
      <c r="A8604" s="356">
        <v>119405</v>
      </c>
      <c r="B8604" s="356">
        <v>888</v>
      </c>
      <c r="C8604" s="356" t="s">
        <v>527</v>
      </c>
      <c r="D8604" s="356">
        <v>8883169</v>
      </c>
      <c r="E8604" s="356" t="s">
        <v>4411</v>
      </c>
      <c r="F8604" s="356"/>
      <c r="G8604" s="355">
        <v>4697.5</v>
      </c>
    </row>
    <row r="8605" spans="1:7" hidden="1" x14ac:dyDescent="0.3">
      <c r="A8605" s="356">
        <v>119406</v>
      </c>
      <c r="B8605" s="356">
        <v>888</v>
      </c>
      <c r="C8605" s="356" t="s">
        <v>527</v>
      </c>
      <c r="D8605" s="356">
        <v>8883179</v>
      </c>
      <c r="E8605" s="356" t="s">
        <v>4410</v>
      </c>
      <c r="F8605" s="356"/>
      <c r="G8605" s="355">
        <v>6421</v>
      </c>
    </row>
    <row r="8606" spans="1:7" hidden="1" x14ac:dyDescent="0.3">
      <c r="A8606" s="356">
        <v>119407</v>
      </c>
      <c r="B8606" s="356">
        <v>888</v>
      </c>
      <c r="C8606" s="356" t="s">
        <v>527</v>
      </c>
      <c r="D8606" s="356">
        <v>8883181</v>
      </c>
      <c r="E8606" s="356" t="s">
        <v>4409</v>
      </c>
      <c r="F8606" s="356"/>
      <c r="G8606" s="355">
        <v>5440</v>
      </c>
    </row>
    <row r="8607" spans="1:7" hidden="1" x14ac:dyDescent="0.3">
      <c r="A8607" s="356">
        <v>119408</v>
      </c>
      <c r="B8607" s="356">
        <v>889</v>
      </c>
      <c r="C8607" s="356" t="s">
        <v>986</v>
      </c>
      <c r="D8607" s="356">
        <v>8893183</v>
      </c>
      <c r="E8607" s="356" t="s">
        <v>4408</v>
      </c>
      <c r="F8607" s="356"/>
      <c r="G8607" s="355">
        <v>6441.25</v>
      </c>
    </row>
    <row r="8608" spans="1:7" hidden="1" x14ac:dyDescent="0.3">
      <c r="A8608" s="356">
        <v>119409</v>
      </c>
      <c r="B8608" s="356">
        <v>888</v>
      </c>
      <c r="C8608" s="356" t="s">
        <v>527</v>
      </c>
      <c r="D8608" s="356">
        <v>8883185</v>
      </c>
      <c r="E8608" s="356" t="s">
        <v>4407</v>
      </c>
      <c r="F8608" s="356"/>
      <c r="G8608" s="355">
        <v>4996.75</v>
      </c>
    </row>
    <row r="8609" spans="1:7" hidden="1" x14ac:dyDescent="0.3">
      <c r="A8609" s="356">
        <v>119410</v>
      </c>
      <c r="B8609" s="356">
        <v>888</v>
      </c>
      <c r="C8609" s="356" t="s">
        <v>527</v>
      </c>
      <c r="D8609" s="356">
        <v>8883191</v>
      </c>
      <c r="E8609" s="356" t="s">
        <v>4406</v>
      </c>
      <c r="F8609" s="356"/>
      <c r="G8609" s="355">
        <v>4722.25</v>
      </c>
    </row>
    <row r="8610" spans="1:7" hidden="1" x14ac:dyDescent="0.3">
      <c r="A8610" s="356">
        <v>119411</v>
      </c>
      <c r="B8610" s="356">
        <v>890</v>
      </c>
      <c r="C8610" s="356" t="s">
        <v>764</v>
      </c>
      <c r="D8610" s="356">
        <v>8903192</v>
      </c>
      <c r="E8610" s="356" t="s">
        <v>4405</v>
      </c>
      <c r="F8610" s="356"/>
      <c r="G8610" s="355">
        <v>8513.5</v>
      </c>
    </row>
    <row r="8611" spans="1:7" hidden="1" x14ac:dyDescent="0.3">
      <c r="A8611" s="356">
        <v>119413</v>
      </c>
      <c r="B8611" s="356">
        <v>888</v>
      </c>
      <c r="C8611" s="356" t="s">
        <v>527</v>
      </c>
      <c r="D8611" s="356">
        <v>8883195</v>
      </c>
      <c r="E8611" s="356" t="s">
        <v>4404</v>
      </c>
      <c r="F8611" s="356"/>
      <c r="G8611" s="355">
        <v>7352.5</v>
      </c>
    </row>
    <row r="8612" spans="1:7" hidden="1" x14ac:dyDescent="0.3">
      <c r="A8612" s="356">
        <v>119414</v>
      </c>
      <c r="B8612" s="356">
        <v>888</v>
      </c>
      <c r="C8612" s="356" t="s">
        <v>527</v>
      </c>
      <c r="D8612" s="356">
        <v>8883196</v>
      </c>
      <c r="E8612" s="356" t="s">
        <v>4403</v>
      </c>
      <c r="F8612" s="356"/>
      <c r="G8612" s="355">
        <v>6987.46</v>
      </c>
    </row>
    <row r="8613" spans="1:7" hidden="1" x14ac:dyDescent="0.3">
      <c r="A8613" s="356">
        <v>119415</v>
      </c>
      <c r="B8613" s="356">
        <v>888</v>
      </c>
      <c r="C8613" s="356" t="s">
        <v>527</v>
      </c>
      <c r="D8613" s="356">
        <v>8883300</v>
      </c>
      <c r="E8613" s="356" t="s">
        <v>4402</v>
      </c>
      <c r="F8613" s="356" t="s">
        <v>294</v>
      </c>
      <c r="G8613" s="355">
        <v>5671.57</v>
      </c>
    </row>
    <row r="8614" spans="1:7" hidden="1" x14ac:dyDescent="0.3">
      <c r="A8614" s="356">
        <v>119416</v>
      </c>
      <c r="B8614" s="356">
        <v>888</v>
      </c>
      <c r="C8614" s="356" t="s">
        <v>527</v>
      </c>
      <c r="D8614" s="356">
        <v>8883301</v>
      </c>
      <c r="E8614" s="356" t="s">
        <v>4401</v>
      </c>
      <c r="F8614" s="356" t="s">
        <v>294</v>
      </c>
      <c r="G8614" s="355">
        <v>7183.75</v>
      </c>
    </row>
    <row r="8615" spans="1:7" hidden="1" x14ac:dyDescent="0.3">
      <c r="A8615" s="356">
        <v>119417</v>
      </c>
      <c r="B8615" s="356">
        <v>888</v>
      </c>
      <c r="C8615" s="356" t="s">
        <v>527</v>
      </c>
      <c r="D8615" s="356">
        <v>8883302</v>
      </c>
      <c r="E8615" s="356" t="s">
        <v>4400</v>
      </c>
      <c r="F8615" s="356" t="s">
        <v>294</v>
      </c>
      <c r="G8615" s="355">
        <v>7770.6</v>
      </c>
    </row>
    <row r="8616" spans="1:7" hidden="1" x14ac:dyDescent="0.3">
      <c r="A8616" s="356">
        <v>119418</v>
      </c>
      <c r="B8616" s="356">
        <v>888</v>
      </c>
      <c r="C8616" s="356" t="s">
        <v>527</v>
      </c>
      <c r="D8616" s="356">
        <v>8883303</v>
      </c>
      <c r="E8616" s="356" t="s">
        <v>4399</v>
      </c>
      <c r="F8616" s="356" t="s">
        <v>294</v>
      </c>
      <c r="G8616" s="355">
        <v>5680.8</v>
      </c>
    </row>
    <row r="8617" spans="1:7" hidden="1" x14ac:dyDescent="0.3">
      <c r="A8617" s="356">
        <v>119419</v>
      </c>
      <c r="B8617" s="356">
        <v>888</v>
      </c>
      <c r="C8617" s="356" t="s">
        <v>527</v>
      </c>
      <c r="D8617" s="356">
        <v>8883304</v>
      </c>
      <c r="E8617" s="356" t="s">
        <v>4398</v>
      </c>
      <c r="F8617" s="356" t="s">
        <v>294</v>
      </c>
      <c r="G8617" s="355">
        <v>8050.05</v>
      </c>
    </row>
    <row r="8618" spans="1:7" hidden="1" x14ac:dyDescent="0.3">
      <c r="A8618" s="356">
        <v>119420</v>
      </c>
      <c r="B8618" s="356">
        <v>888</v>
      </c>
      <c r="C8618" s="356" t="s">
        <v>527</v>
      </c>
      <c r="D8618" s="356">
        <v>8883307</v>
      </c>
      <c r="E8618" s="356" t="s">
        <v>4397</v>
      </c>
      <c r="F8618" s="356" t="s">
        <v>294</v>
      </c>
      <c r="G8618" s="355">
        <v>7031.88</v>
      </c>
    </row>
    <row r="8619" spans="1:7" hidden="1" x14ac:dyDescent="0.3">
      <c r="A8619" s="356">
        <v>119421</v>
      </c>
      <c r="B8619" s="356">
        <v>888</v>
      </c>
      <c r="C8619" s="356" t="s">
        <v>527</v>
      </c>
      <c r="D8619" s="356">
        <v>8883308</v>
      </c>
      <c r="E8619" s="356" t="s">
        <v>4396</v>
      </c>
      <c r="F8619" s="356" t="s">
        <v>294</v>
      </c>
      <c r="G8619" s="355">
        <v>6081.75</v>
      </c>
    </row>
    <row r="8620" spans="1:7" hidden="1" x14ac:dyDescent="0.3">
      <c r="A8620" s="356">
        <v>119423</v>
      </c>
      <c r="B8620" s="356">
        <v>889</v>
      </c>
      <c r="C8620" s="356" t="s">
        <v>986</v>
      </c>
      <c r="D8620" s="356">
        <v>8893311</v>
      </c>
      <c r="E8620" s="356" t="s">
        <v>4395</v>
      </c>
      <c r="F8620" s="356" t="s">
        <v>294</v>
      </c>
      <c r="G8620" s="355">
        <v>6786.45</v>
      </c>
    </row>
    <row r="8621" spans="1:7" hidden="1" x14ac:dyDescent="0.3">
      <c r="A8621" s="356">
        <v>119424</v>
      </c>
      <c r="B8621" s="356">
        <v>888</v>
      </c>
      <c r="C8621" s="356" t="s">
        <v>527</v>
      </c>
      <c r="D8621" s="356">
        <v>8883312</v>
      </c>
      <c r="E8621" s="356" t="s">
        <v>4394</v>
      </c>
      <c r="F8621" s="356" t="s">
        <v>294</v>
      </c>
      <c r="G8621" s="355">
        <v>6045.3</v>
      </c>
    </row>
    <row r="8622" spans="1:7" hidden="1" x14ac:dyDescent="0.3">
      <c r="A8622" s="356">
        <v>119425</v>
      </c>
      <c r="B8622" s="356">
        <v>888</v>
      </c>
      <c r="C8622" s="356" t="s">
        <v>527</v>
      </c>
      <c r="D8622" s="356">
        <v>8883313</v>
      </c>
      <c r="E8622" s="356" t="s">
        <v>4393</v>
      </c>
      <c r="F8622" s="356" t="s">
        <v>294</v>
      </c>
      <c r="G8622" s="355">
        <v>8118.09</v>
      </c>
    </row>
    <row r="8623" spans="1:7" hidden="1" x14ac:dyDescent="0.3">
      <c r="A8623" s="356">
        <v>119427</v>
      </c>
      <c r="B8623" s="356">
        <v>888</v>
      </c>
      <c r="C8623" s="356" t="s">
        <v>527</v>
      </c>
      <c r="D8623" s="356">
        <v>8883316</v>
      </c>
      <c r="E8623" s="356" t="s">
        <v>4392</v>
      </c>
      <c r="F8623" s="356" t="s">
        <v>294</v>
      </c>
      <c r="G8623" s="355">
        <v>6458.4</v>
      </c>
    </row>
    <row r="8624" spans="1:7" hidden="1" x14ac:dyDescent="0.3">
      <c r="A8624" s="356">
        <v>119428</v>
      </c>
      <c r="B8624" s="356">
        <v>888</v>
      </c>
      <c r="C8624" s="356" t="s">
        <v>527</v>
      </c>
      <c r="D8624" s="356">
        <v>8883319</v>
      </c>
      <c r="E8624" s="356" t="s">
        <v>4391</v>
      </c>
      <c r="F8624" s="356" t="s">
        <v>294</v>
      </c>
      <c r="G8624" s="355">
        <v>5778</v>
      </c>
    </row>
    <row r="8625" spans="1:7" hidden="1" x14ac:dyDescent="0.3">
      <c r="A8625" s="356">
        <v>119429</v>
      </c>
      <c r="B8625" s="356">
        <v>888</v>
      </c>
      <c r="C8625" s="356" t="s">
        <v>527</v>
      </c>
      <c r="D8625" s="356">
        <v>8883321</v>
      </c>
      <c r="E8625" s="356" t="s">
        <v>4390</v>
      </c>
      <c r="F8625" s="356" t="s">
        <v>294</v>
      </c>
      <c r="G8625" s="355">
        <v>7673.4</v>
      </c>
    </row>
    <row r="8626" spans="1:7" hidden="1" x14ac:dyDescent="0.3">
      <c r="A8626" s="356">
        <v>119430</v>
      </c>
      <c r="B8626" s="356">
        <v>888</v>
      </c>
      <c r="C8626" s="356" t="s">
        <v>527</v>
      </c>
      <c r="D8626" s="356">
        <v>8883322</v>
      </c>
      <c r="E8626" s="356" t="s">
        <v>4389</v>
      </c>
      <c r="F8626" s="356" t="s">
        <v>294</v>
      </c>
      <c r="G8626" s="355">
        <v>8412.1200000000008</v>
      </c>
    </row>
    <row r="8627" spans="1:7" hidden="1" x14ac:dyDescent="0.3">
      <c r="A8627" s="356">
        <v>119431</v>
      </c>
      <c r="B8627" s="356">
        <v>888</v>
      </c>
      <c r="C8627" s="356" t="s">
        <v>527</v>
      </c>
      <c r="D8627" s="356">
        <v>8883323</v>
      </c>
      <c r="E8627" s="356" t="s">
        <v>4388</v>
      </c>
      <c r="F8627" s="356" t="s">
        <v>294</v>
      </c>
      <c r="G8627" s="355">
        <v>5802.3</v>
      </c>
    </row>
    <row r="8628" spans="1:7" hidden="1" x14ac:dyDescent="0.3">
      <c r="A8628" s="356">
        <v>119432</v>
      </c>
      <c r="B8628" s="356">
        <v>888</v>
      </c>
      <c r="C8628" s="356" t="s">
        <v>527</v>
      </c>
      <c r="D8628" s="356">
        <v>8883324</v>
      </c>
      <c r="E8628" s="356" t="s">
        <v>4387</v>
      </c>
      <c r="F8628" s="356" t="s">
        <v>294</v>
      </c>
      <c r="G8628" s="355">
        <v>6762.15</v>
      </c>
    </row>
    <row r="8629" spans="1:7" hidden="1" x14ac:dyDescent="0.3">
      <c r="A8629" s="356">
        <v>119433</v>
      </c>
      <c r="B8629" s="356">
        <v>888</v>
      </c>
      <c r="C8629" s="356" t="s">
        <v>527</v>
      </c>
      <c r="D8629" s="356">
        <v>8883325</v>
      </c>
      <c r="E8629" s="356" t="s">
        <v>4386</v>
      </c>
      <c r="F8629" s="356" t="s">
        <v>294</v>
      </c>
      <c r="G8629" s="355">
        <v>6592.05</v>
      </c>
    </row>
    <row r="8630" spans="1:7" hidden="1" x14ac:dyDescent="0.3">
      <c r="A8630" s="356">
        <v>119434</v>
      </c>
      <c r="B8630" s="356">
        <v>888</v>
      </c>
      <c r="C8630" s="356" t="s">
        <v>527</v>
      </c>
      <c r="D8630" s="356">
        <v>8883326</v>
      </c>
      <c r="E8630" s="356" t="s">
        <v>4385</v>
      </c>
      <c r="F8630" s="356" t="s">
        <v>294</v>
      </c>
      <c r="G8630" s="355">
        <v>6810.75</v>
      </c>
    </row>
    <row r="8631" spans="1:7" hidden="1" x14ac:dyDescent="0.3">
      <c r="A8631" s="356">
        <v>119437</v>
      </c>
      <c r="B8631" s="356">
        <v>888</v>
      </c>
      <c r="C8631" s="356" t="s">
        <v>527</v>
      </c>
      <c r="D8631" s="356">
        <v>8883330</v>
      </c>
      <c r="E8631" s="356" t="s">
        <v>4384</v>
      </c>
      <c r="F8631" s="356" t="s">
        <v>294</v>
      </c>
      <c r="G8631" s="355">
        <v>6021</v>
      </c>
    </row>
    <row r="8632" spans="1:7" hidden="1" x14ac:dyDescent="0.3">
      <c r="A8632" s="356">
        <v>119438</v>
      </c>
      <c r="B8632" s="356">
        <v>888</v>
      </c>
      <c r="C8632" s="356" t="s">
        <v>527</v>
      </c>
      <c r="D8632" s="356">
        <v>8883331</v>
      </c>
      <c r="E8632" s="356" t="s">
        <v>4383</v>
      </c>
      <c r="F8632" s="356" t="s">
        <v>294</v>
      </c>
      <c r="G8632" s="355">
        <v>9337.9500000000007</v>
      </c>
    </row>
    <row r="8633" spans="1:7" hidden="1" x14ac:dyDescent="0.3">
      <c r="A8633" s="356">
        <v>119439</v>
      </c>
      <c r="B8633" s="356">
        <v>889</v>
      </c>
      <c r="C8633" s="356" t="s">
        <v>986</v>
      </c>
      <c r="D8633" s="356">
        <v>8893333</v>
      </c>
      <c r="E8633" s="356" t="s">
        <v>1664</v>
      </c>
      <c r="F8633" s="356" t="s">
        <v>294</v>
      </c>
      <c r="G8633" s="355">
        <v>9265.0499999999993</v>
      </c>
    </row>
    <row r="8634" spans="1:7" hidden="1" x14ac:dyDescent="0.3">
      <c r="A8634" s="356">
        <v>119440</v>
      </c>
      <c r="B8634" s="356">
        <v>888</v>
      </c>
      <c r="C8634" s="356" t="s">
        <v>527</v>
      </c>
      <c r="D8634" s="356">
        <v>8883334</v>
      </c>
      <c r="E8634" s="356" t="s">
        <v>4382</v>
      </c>
      <c r="F8634" s="356" t="s">
        <v>294</v>
      </c>
      <c r="G8634" s="355">
        <v>6774.3</v>
      </c>
    </row>
    <row r="8635" spans="1:7" hidden="1" x14ac:dyDescent="0.3">
      <c r="A8635" s="356">
        <v>119441</v>
      </c>
      <c r="B8635" s="356">
        <v>888</v>
      </c>
      <c r="C8635" s="356" t="s">
        <v>527</v>
      </c>
      <c r="D8635" s="356">
        <v>8883336</v>
      </c>
      <c r="E8635" s="356" t="s">
        <v>4381</v>
      </c>
      <c r="F8635" s="356" t="s">
        <v>294</v>
      </c>
      <c r="G8635" s="355">
        <v>6312.6</v>
      </c>
    </row>
    <row r="8636" spans="1:7" hidden="1" x14ac:dyDescent="0.3">
      <c r="A8636" s="356">
        <v>119442</v>
      </c>
      <c r="B8636" s="356">
        <v>888</v>
      </c>
      <c r="C8636" s="356" t="s">
        <v>527</v>
      </c>
      <c r="D8636" s="356">
        <v>8883337</v>
      </c>
      <c r="E8636" s="356" t="s">
        <v>4380</v>
      </c>
      <c r="F8636" s="356" t="s">
        <v>294</v>
      </c>
      <c r="G8636" s="355">
        <v>5340.6</v>
      </c>
    </row>
    <row r="8637" spans="1:7" hidden="1" x14ac:dyDescent="0.3">
      <c r="A8637" s="356">
        <v>119444</v>
      </c>
      <c r="B8637" s="356">
        <v>888</v>
      </c>
      <c r="C8637" s="356" t="s">
        <v>527</v>
      </c>
      <c r="D8637" s="356">
        <v>8883339</v>
      </c>
      <c r="E8637" s="356" t="s">
        <v>4379</v>
      </c>
      <c r="F8637" s="356" t="s">
        <v>294</v>
      </c>
      <c r="G8637" s="355">
        <v>5826.6</v>
      </c>
    </row>
    <row r="8638" spans="1:7" hidden="1" x14ac:dyDescent="0.3">
      <c r="A8638" s="356">
        <v>119445</v>
      </c>
      <c r="B8638" s="356">
        <v>888</v>
      </c>
      <c r="C8638" s="356" t="s">
        <v>527</v>
      </c>
      <c r="D8638" s="356">
        <v>8883340</v>
      </c>
      <c r="E8638" s="356" t="s">
        <v>4378</v>
      </c>
      <c r="F8638" s="356" t="s">
        <v>294</v>
      </c>
      <c r="G8638" s="355">
        <v>6786.45</v>
      </c>
    </row>
    <row r="8639" spans="1:7" hidden="1" x14ac:dyDescent="0.3">
      <c r="A8639" s="356">
        <v>119446</v>
      </c>
      <c r="B8639" s="356">
        <v>888</v>
      </c>
      <c r="C8639" s="356" t="s">
        <v>527</v>
      </c>
      <c r="D8639" s="356">
        <v>8883342</v>
      </c>
      <c r="E8639" s="356" t="s">
        <v>4377</v>
      </c>
      <c r="F8639" s="356" t="s">
        <v>294</v>
      </c>
      <c r="G8639" s="355">
        <v>6786.45</v>
      </c>
    </row>
    <row r="8640" spans="1:7" hidden="1" x14ac:dyDescent="0.3">
      <c r="A8640" s="356">
        <v>119447</v>
      </c>
      <c r="B8640" s="356">
        <v>888</v>
      </c>
      <c r="C8640" s="356" t="s">
        <v>527</v>
      </c>
      <c r="D8640" s="356">
        <v>8883347</v>
      </c>
      <c r="E8640" s="356" t="s">
        <v>4376</v>
      </c>
      <c r="F8640" s="356" t="s">
        <v>294</v>
      </c>
      <c r="G8640" s="355">
        <v>6592.05</v>
      </c>
    </row>
    <row r="8641" spans="1:7" hidden="1" x14ac:dyDescent="0.3">
      <c r="A8641" s="356">
        <v>119449</v>
      </c>
      <c r="B8641" s="356">
        <v>888</v>
      </c>
      <c r="C8641" s="356" t="s">
        <v>527</v>
      </c>
      <c r="D8641" s="356">
        <v>8883352</v>
      </c>
      <c r="E8641" s="356" t="s">
        <v>4375</v>
      </c>
      <c r="F8641" s="356" t="s">
        <v>294</v>
      </c>
      <c r="G8641" s="355">
        <v>6932.25</v>
      </c>
    </row>
    <row r="8642" spans="1:7" hidden="1" x14ac:dyDescent="0.3">
      <c r="A8642" s="356">
        <v>119450</v>
      </c>
      <c r="B8642" s="356">
        <v>888</v>
      </c>
      <c r="C8642" s="356" t="s">
        <v>527</v>
      </c>
      <c r="D8642" s="356">
        <v>8883353</v>
      </c>
      <c r="E8642" s="356" t="s">
        <v>4374</v>
      </c>
      <c r="F8642" s="356" t="s">
        <v>294</v>
      </c>
      <c r="G8642" s="355">
        <v>6604.2</v>
      </c>
    </row>
    <row r="8643" spans="1:7" hidden="1" x14ac:dyDescent="0.3">
      <c r="A8643" s="356">
        <v>119451</v>
      </c>
      <c r="B8643" s="356">
        <v>888</v>
      </c>
      <c r="C8643" s="356" t="s">
        <v>527</v>
      </c>
      <c r="D8643" s="356">
        <v>8883355</v>
      </c>
      <c r="E8643" s="356" t="s">
        <v>4373</v>
      </c>
      <c r="F8643" s="356" t="s">
        <v>294</v>
      </c>
      <c r="G8643" s="355">
        <v>6057.45</v>
      </c>
    </row>
    <row r="8644" spans="1:7" hidden="1" x14ac:dyDescent="0.3">
      <c r="A8644" s="356">
        <v>119452</v>
      </c>
      <c r="B8644" s="356">
        <v>888</v>
      </c>
      <c r="C8644" s="356" t="s">
        <v>527</v>
      </c>
      <c r="D8644" s="356">
        <v>8883357</v>
      </c>
      <c r="E8644" s="356" t="s">
        <v>4372</v>
      </c>
      <c r="F8644" s="356" t="s">
        <v>294</v>
      </c>
      <c r="G8644" s="355">
        <v>6397.65</v>
      </c>
    </row>
    <row r="8645" spans="1:7" hidden="1" x14ac:dyDescent="0.3">
      <c r="A8645" s="356">
        <v>119453</v>
      </c>
      <c r="B8645" s="356">
        <v>888</v>
      </c>
      <c r="C8645" s="356" t="s">
        <v>527</v>
      </c>
      <c r="D8645" s="356">
        <v>8883359</v>
      </c>
      <c r="E8645" s="356" t="s">
        <v>4371</v>
      </c>
      <c r="F8645" s="356" t="s">
        <v>294</v>
      </c>
      <c r="G8645" s="355">
        <v>5935.95</v>
      </c>
    </row>
    <row r="8646" spans="1:7" hidden="1" x14ac:dyDescent="0.3">
      <c r="A8646" s="356">
        <v>119454</v>
      </c>
      <c r="B8646" s="356">
        <v>888</v>
      </c>
      <c r="C8646" s="356" t="s">
        <v>527</v>
      </c>
      <c r="D8646" s="356">
        <v>8883366</v>
      </c>
      <c r="E8646" s="356" t="s">
        <v>4370</v>
      </c>
      <c r="F8646" s="356" t="s">
        <v>294</v>
      </c>
      <c r="G8646" s="355">
        <v>6094.39</v>
      </c>
    </row>
    <row r="8647" spans="1:7" hidden="1" x14ac:dyDescent="0.3">
      <c r="A8647" s="356">
        <v>119455</v>
      </c>
      <c r="B8647" s="356">
        <v>889</v>
      </c>
      <c r="C8647" s="356" t="s">
        <v>986</v>
      </c>
      <c r="D8647" s="356">
        <v>8893373</v>
      </c>
      <c r="E8647" s="356" t="s">
        <v>4369</v>
      </c>
      <c r="F8647" s="356" t="s">
        <v>294</v>
      </c>
      <c r="G8647" s="355">
        <v>6798.6</v>
      </c>
    </row>
    <row r="8648" spans="1:7" hidden="1" x14ac:dyDescent="0.3">
      <c r="A8648" s="356">
        <v>119458</v>
      </c>
      <c r="B8648" s="356">
        <v>889</v>
      </c>
      <c r="C8648" s="356" t="s">
        <v>986</v>
      </c>
      <c r="D8648" s="356">
        <v>8893378</v>
      </c>
      <c r="E8648" s="356" t="s">
        <v>4368</v>
      </c>
      <c r="F8648" s="356" t="s">
        <v>294</v>
      </c>
      <c r="G8648" s="355">
        <v>7904.25</v>
      </c>
    </row>
    <row r="8649" spans="1:7" hidden="1" x14ac:dyDescent="0.3">
      <c r="A8649" s="356">
        <v>119459</v>
      </c>
      <c r="B8649" s="356">
        <v>889</v>
      </c>
      <c r="C8649" s="356" t="s">
        <v>986</v>
      </c>
      <c r="D8649" s="356">
        <v>8893380</v>
      </c>
      <c r="E8649" s="356" t="s">
        <v>4367</v>
      </c>
      <c r="F8649" s="356" t="s">
        <v>294</v>
      </c>
      <c r="G8649" s="355">
        <v>4963.95</v>
      </c>
    </row>
    <row r="8650" spans="1:7" hidden="1" x14ac:dyDescent="0.3">
      <c r="A8650" s="356">
        <v>119461</v>
      </c>
      <c r="B8650" s="356">
        <v>888</v>
      </c>
      <c r="C8650" s="356" t="s">
        <v>527</v>
      </c>
      <c r="D8650" s="356">
        <v>8883386</v>
      </c>
      <c r="E8650" s="356" t="s">
        <v>4366</v>
      </c>
      <c r="F8650" s="356" t="s">
        <v>294</v>
      </c>
      <c r="G8650" s="355">
        <v>5632.2</v>
      </c>
    </row>
    <row r="8651" spans="1:7" hidden="1" x14ac:dyDescent="0.3">
      <c r="A8651" s="356">
        <v>119462</v>
      </c>
      <c r="B8651" s="356">
        <v>888</v>
      </c>
      <c r="C8651" s="356" t="s">
        <v>527</v>
      </c>
      <c r="D8651" s="356">
        <v>8883387</v>
      </c>
      <c r="E8651" s="356" t="s">
        <v>4365</v>
      </c>
      <c r="F8651" s="356" t="s">
        <v>294</v>
      </c>
      <c r="G8651" s="355">
        <v>5170.5</v>
      </c>
    </row>
    <row r="8652" spans="1:7" hidden="1" x14ac:dyDescent="0.3">
      <c r="A8652" s="356">
        <v>119463</v>
      </c>
      <c r="B8652" s="356">
        <v>888</v>
      </c>
      <c r="C8652" s="356" t="s">
        <v>527</v>
      </c>
      <c r="D8652" s="356">
        <v>8883388</v>
      </c>
      <c r="E8652" s="356" t="s">
        <v>4364</v>
      </c>
      <c r="F8652" s="356" t="s">
        <v>294</v>
      </c>
      <c r="G8652" s="355">
        <v>6616.35</v>
      </c>
    </row>
    <row r="8653" spans="1:7" hidden="1" x14ac:dyDescent="0.3">
      <c r="A8653" s="356">
        <v>119464</v>
      </c>
      <c r="B8653" s="356">
        <v>888</v>
      </c>
      <c r="C8653" s="356" t="s">
        <v>527</v>
      </c>
      <c r="D8653" s="356">
        <v>8883389</v>
      </c>
      <c r="E8653" s="356" t="s">
        <v>4363</v>
      </c>
      <c r="F8653" s="356" t="s">
        <v>294</v>
      </c>
      <c r="G8653" s="355">
        <v>7073.19</v>
      </c>
    </row>
    <row r="8654" spans="1:7" hidden="1" x14ac:dyDescent="0.3">
      <c r="A8654" s="356">
        <v>119465</v>
      </c>
      <c r="B8654" s="356">
        <v>888</v>
      </c>
      <c r="C8654" s="356" t="s">
        <v>527</v>
      </c>
      <c r="D8654" s="356">
        <v>8883390</v>
      </c>
      <c r="E8654" s="356" t="s">
        <v>4362</v>
      </c>
      <c r="F8654" s="356" t="s">
        <v>294</v>
      </c>
      <c r="G8654" s="355">
        <v>6859.35</v>
      </c>
    </row>
    <row r="8655" spans="1:7" hidden="1" x14ac:dyDescent="0.3">
      <c r="A8655" s="356">
        <v>119466</v>
      </c>
      <c r="B8655" s="356">
        <v>888</v>
      </c>
      <c r="C8655" s="356" t="s">
        <v>527</v>
      </c>
      <c r="D8655" s="356">
        <v>8883393</v>
      </c>
      <c r="E8655" s="356" t="s">
        <v>4361</v>
      </c>
      <c r="F8655" s="356" t="s">
        <v>294</v>
      </c>
      <c r="G8655" s="355">
        <v>7673.4</v>
      </c>
    </row>
    <row r="8656" spans="1:7" hidden="1" x14ac:dyDescent="0.3">
      <c r="A8656" s="356">
        <v>119467</v>
      </c>
      <c r="B8656" s="356">
        <v>888</v>
      </c>
      <c r="C8656" s="356" t="s">
        <v>527</v>
      </c>
      <c r="D8656" s="356">
        <v>8883397</v>
      </c>
      <c r="E8656" s="356" t="s">
        <v>4360</v>
      </c>
      <c r="F8656" s="356" t="s">
        <v>294</v>
      </c>
      <c r="G8656" s="355">
        <v>7070.27</v>
      </c>
    </row>
    <row r="8657" spans="1:7" hidden="1" x14ac:dyDescent="0.3">
      <c r="A8657" s="356">
        <v>119468</v>
      </c>
      <c r="B8657" s="356">
        <v>888</v>
      </c>
      <c r="C8657" s="356" t="s">
        <v>527</v>
      </c>
      <c r="D8657" s="356">
        <v>8883401</v>
      </c>
      <c r="E8657" s="356" t="s">
        <v>4359</v>
      </c>
      <c r="F8657" s="356" t="s">
        <v>294</v>
      </c>
      <c r="G8657" s="355">
        <v>6692.17</v>
      </c>
    </row>
    <row r="8658" spans="1:7" hidden="1" x14ac:dyDescent="0.3">
      <c r="A8658" s="356">
        <v>119469</v>
      </c>
      <c r="B8658" s="356">
        <v>888</v>
      </c>
      <c r="C8658" s="356" t="s">
        <v>527</v>
      </c>
      <c r="D8658" s="356">
        <v>8883402</v>
      </c>
      <c r="E8658" s="356" t="s">
        <v>4358</v>
      </c>
      <c r="F8658" s="356" t="s">
        <v>294</v>
      </c>
      <c r="G8658" s="355">
        <v>5595.75</v>
      </c>
    </row>
    <row r="8659" spans="1:7" hidden="1" x14ac:dyDescent="0.3">
      <c r="A8659" s="356">
        <v>119470</v>
      </c>
      <c r="B8659" s="356">
        <v>888</v>
      </c>
      <c r="C8659" s="356" t="s">
        <v>527</v>
      </c>
      <c r="D8659" s="356">
        <v>8883403</v>
      </c>
      <c r="E8659" s="356" t="s">
        <v>4357</v>
      </c>
      <c r="F8659" s="356" t="s">
        <v>294</v>
      </c>
      <c r="G8659" s="355">
        <v>6713.55</v>
      </c>
    </row>
    <row r="8660" spans="1:7" hidden="1" x14ac:dyDescent="0.3">
      <c r="A8660" s="356">
        <v>119472</v>
      </c>
      <c r="B8660" s="356">
        <v>888</v>
      </c>
      <c r="C8660" s="356" t="s">
        <v>527</v>
      </c>
      <c r="D8660" s="356">
        <v>8883406</v>
      </c>
      <c r="E8660" s="356" t="s">
        <v>4356</v>
      </c>
      <c r="F8660" s="356" t="s">
        <v>294</v>
      </c>
      <c r="G8660" s="355">
        <v>6822.9</v>
      </c>
    </row>
    <row r="8661" spans="1:7" hidden="1" x14ac:dyDescent="0.3">
      <c r="A8661" s="356">
        <v>119473</v>
      </c>
      <c r="B8661" s="356">
        <v>888</v>
      </c>
      <c r="C8661" s="356" t="s">
        <v>527</v>
      </c>
      <c r="D8661" s="356">
        <v>8883407</v>
      </c>
      <c r="E8661" s="356" t="s">
        <v>4355</v>
      </c>
      <c r="F8661" s="356" t="s">
        <v>294</v>
      </c>
      <c r="G8661" s="355">
        <v>6871.5</v>
      </c>
    </row>
    <row r="8662" spans="1:7" hidden="1" x14ac:dyDescent="0.3">
      <c r="A8662" s="356">
        <v>119474</v>
      </c>
      <c r="B8662" s="356">
        <v>888</v>
      </c>
      <c r="C8662" s="356" t="s">
        <v>527</v>
      </c>
      <c r="D8662" s="356">
        <v>8883408</v>
      </c>
      <c r="E8662" s="356" t="s">
        <v>4354</v>
      </c>
      <c r="F8662" s="356" t="s">
        <v>294</v>
      </c>
      <c r="G8662" s="355">
        <v>4784.13</v>
      </c>
    </row>
    <row r="8663" spans="1:7" hidden="1" x14ac:dyDescent="0.3">
      <c r="A8663" s="356">
        <v>119475</v>
      </c>
      <c r="B8663" s="356">
        <v>888</v>
      </c>
      <c r="C8663" s="356" t="s">
        <v>527</v>
      </c>
      <c r="D8663" s="356">
        <v>8883409</v>
      </c>
      <c r="E8663" s="356" t="s">
        <v>4353</v>
      </c>
      <c r="F8663" s="356" t="s">
        <v>294</v>
      </c>
      <c r="G8663" s="355">
        <v>5668.65</v>
      </c>
    </row>
    <row r="8664" spans="1:7" hidden="1" x14ac:dyDescent="0.3">
      <c r="A8664" s="356">
        <v>119476</v>
      </c>
      <c r="B8664" s="356">
        <v>888</v>
      </c>
      <c r="C8664" s="356" t="s">
        <v>527</v>
      </c>
      <c r="D8664" s="356">
        <v>8883411</v>
      </c>
      <c r="E8664" s="356" t="s">
        <v>4352</v>
      </c>
      <c r="F8664" s="356" t="s">
        <v>294</v>
      </c>
      <c r="G8664" s="355">
        <v>7102.35</v>
      </c>
    </row>
    <row r="8665" spans="1:7" hidden="1" x14ac:dyDescent="0.3">
      <c r="A8665" s="356">
        <v>119477</v>
      </c>
      <c r="B8665" s="356">
        <v>888</v>
      </c>
      <c r="C8665" s="356" t="s">
        <v>527</v>
      </c>
      <c r="D8665" s="356">
        <v>8883412</v>
      </c>
      <c r="E8665" s="356" t="s">
        <v>4351</v>
      </c>
      <c r="F8665" s="356" t="s">
        <v>294</v>
      </c>
      <c r="G8665" s="355">
        <v>5401.35</v>
      </c>
    </row>
    <row r="8666" spans="1:7" hidden="1" x14ac:dyDescent="0.3">
      <c r="A8666" s="356">
        <v>119478</v>
      </c>
      <c r="B8666" s="356">
        <v>888</v>
      </c>
      <c r="C8666" s="356" t="s">
        <v>527</v>
      </c>
      <c r="D8666" s="356">
        <v>8883414</v>
      </c>
      <c r="E8666" s="356" t="s">
        <v>4350</v>
      </c>
      <c r="F8666" s="356" t="s">
        <v>294</v>
      </c>
      <c r="G8666" s="355">
        <v>7284.6</v>
      </c>
    </row>
    <row r="8667" spans="1:7" hidden="1" x14ac:dyDescent="0.3">
      <c r="A8667" s="356">
        <v>119479</v>
      </c>
      <c r="B8667" s="356">
        <v>888</v>
      </c>
      <c r="C8667" s="356" t="s">
        <v>527</v>
      </c>
      <c r="D8667" s="356">
        <v>8883419</v>
      </c>
      <c r="E8667" s="356" t="s">
        <v>4349</v>
      </c>
      <c r="F8667" s="356" t="s">
        <v>294</v>
      </c>
      <c r="G8667" s="355">
        <v>4726.3</v>
      </c>
    </row>
    <row r="8668" spans="1:7" hidden="1" x14ac:dyDescent="0.3">
      <c r="A8668" s="356">
        <v>119480</v>
      </c>
      <c r="B8668" s="356">
        <v>888</v>
      </c>
      <c r="C8668" s="356" t="s">
        <v>527</v>
      </c>
      <c r="D8668" s="356">
        <v>8883420</v>
      </c>
      <c r="E8668" s="356" t="s">
        <v>4348</v>
      </c>
      <c r="F8668" s="356" t="s">
        <v>294</v>
      </c>
      <c r="G8668" s="355">
        <v>6203.25</v>
      </c>
    </row>
    <row r="8669" spans="1:7" hidden="1" x14ac:dyDescent="0.3">
      <c r="A8669" s="356">
        <v>119481</v>
      </c>
      <c r="B8669" s="356">
        <v>888</v>
      </c>
      <c r="C8669" s="356" t="s">
        <v>527</v>
      </c>
      <c r="D8669" s="356">
        <v>8883424</v>
      </c>
      <c r="E8669" s="356" t="s">
        <v>4347</v>
      </c>
      <c r="F8669" s="356" t="s">
        <v>294</v>
      </c>
      <c r="G8669" s="355">
        <v>6628.5</v>
      </c>
    </row>
    <row r="8670" spans="1:7" hidden="1" x14ac:dyDescent="0.3">
      <c r="A8670" s="356">
        <v>119482</v>
      </c>
      <c r="B8670" s="356">
        <v>888</v>
      </c>
      <c r="C8670" s="356" t="s">
        <v>527</v>
      </c>
      <c r="D8670" s="356">
        <v>8883426</v>
      </c>
      <c r="E8670" s="356" t="s">
        <v>4346</v>
      </c>
      <c r="F8670" s="356" t="s">
        <v>294</v>
      </c>
      <c r="G8670" s="355">
        <v>5741.55</v>
      </c>
    </row>
    <row r="8671" spans="1:7" hidden="1" x14ac:dyDescent="0.3">
      <c r="A8671" s="356">
        <v>119483</v>
      </c>
      <c r="B8671" s="356">
        <v>888</v>
      </c>
      <c r="C8671" s="356" t="s">
        <v>527</v>
      </c>
      <c r="D8671" s="356">
        <v>8885206</v>
      </c>
      <c r="E8671" s="356" t="s">
        <v>4345</v>
      </c>
      <c r="F8671" s="356" t="s">
        <v>294</v>
      </c>
      <c r="G8671" s="355">
        <v>5899.5</v>
      </c>
    </row>
    <row r="8672" spans="1:7" hidden="1" x14ac:dyDescent="0.3">
      <c r="A8672" s="356">
        <v>119484</v>
      </c>
      <c r="B8672" s="356">
        <v>888</v>
      </c>
      <c r="C8672" s="356" t="s">
        <v>527</v>
      </c>
      <c r="D8672" s="356">
        <v>8883430</v>
      </c>
      <c r="E8672" s="356" t="s">
        <v>4344</v>
      </c>
      <c r="F8672" s="356" t="s">
        <v>294</v>
      </c>
      <c r="G8672" s="355">
        <v>6859.35</v>
      </c>
    </row>
    <row r="8673" spans="1:7" hidden="1" x14ac:dyDescent="0.3">
      <c r="A8673" s="356">
        <v>119485</v>
      </c>
      <c r="B8673" s="356">
        <v>888</v>
      </c>
      <c r="C8673" s="356" t="s">
        <v>527</v>
      </c>
      <c r="D8673" s="356">
        <v>8883431</v>
      </c>
      <c r="E8673" s="356" t="s">
        <v>4343</v>
      </c>
      <c r="F8673" s="356" t="s">
        <v>294</v>
      </c>
      <c r="G8673" s="355">
        <v>6810.75</v>
      </c>
    </row>
    <row r="8674" spans="1:7" hidden="1" x14ac:dyDescent="0.3">
      <c r="A8674" s="356">
        <v>119486</v>
      </c>
      <c r="B8674" s="356">
        <v>888</v>
      </c>
      <c r="C8674" s="356" t="s">
        <v>527</v>
      </c>
      <c r="D8674" s="356">
        <v>8883432</v>
      </c>
      <c r="E8674" s="356" t="s">
        <v>4342</v>
      </c>
      <c r="F8674" s="356" t="s">
        <v>294</v>
      </c>
      <c r="G8674" s="355">
        <v>6859.35</v>
      </c>
    </row>
    <row r="8675" spans="1:7" hidden="1" x14ac:dyDescent="0.3">
      <c r="A8675" s="356">
        <v>119487</v>
      </c>
      <c r="B8675" s="356">
        <v>888</v>
      </c>
      <c r="C8675" s="356" t="s">
        <v>527</v>
      </c>
      <c r="D8675" s="356">
        <v>8883433</v>
      </c>
      <c r="E8675" s="356" t="s">
        <v>4341</v>
      </c>
      <c r="F8675" s="356" t="s">
        <v>294</v>
      </c>
      <c r="G8675" s="355">
        <v>7734.15</v>
      </c>
    </row>
    <row r="8676" spans="1:7" hidden="1" x14ac:dyDescent="0.3">
      <c r="A8676" s="356">
        <v>119488</v>
      </c>
      <c r="B8676" s="356">
        <v>888</v>
      </c>
      <c r="C8676" s="356" t="s">
        <v>527</v>
      </c>
      <c r="D8676" s="356">
        <v>8883434</v>
      </c>
      <c r="E8676" s="356" t="s">
        <v>4340</v>
      </c>
      <c r="F8676" s="356" t="s">
        <v>294</v>
      </c>
      <c r="G8676" s="355">
        <v>6871.5</v>
      </c>
    </row>
    <row r="8677" spans="1:7" hidden="1" x14ac:dyDescent="0.3">
      <c r="A8677" s="356">
        <v>119489</v>
      </c>
      <c r="B8677" s="356">
        <v>888</v>
      </c>
      <c r="C8677" s="356" t="s">
        <v>527</v>
      </c>
      <c r="D8677" s="356">
        <v>8883435</v>
      </c>
      <c r="E8677" s="356" t="s">
        <v>4339</v>
      </c>
      <c r="F8677" s="356" t="s">
        <v>294</v>
      </c>
      <c r="G8677" s="355">
        <v>6786.45</v>
      </c>
    </row>
    <row r="8678" spans="1:7" hidden="1" x14ac:dyDescent="0.3">
      <c r="A8678" s="356">
        <v>119492</v>
      </c>
      <c r="B8678" s="356">
        <v>888</v>
      </c>
      <c r="C8678" s="356" t="s">
        <v>527</v>
      </c>
      <c r="D8678" s="356">
        <v>8883440</v>
      </c>
      <c r="E8678" s="356" t="s">
        <v>4338</v>
      </c>
      <c r="F8678" s="356" t="s">
        <v>294</v>
      </c>
      <c r="G8678" s="355">
        <v>6810.75</v>
      </c>
    </row>
    <row r="8679" spans="1:7" hidden="1" x14ac:dyDescent="0.3">
      <c r="A8679" s="356">
        <v>119493</v>
      </c>
      <c r="B8679" s="356">
        <v>888</v>
      </c>
      <c r="C8679" s="356" t="s">
        <v>527</v>
      </c>
      <c r="D8679" s="356">
        <v>8883448</v>
      </c>
      <c r="E8679" s="356" t="s">
        <v>4337</v>
      </c>
      <c r="F8679" s="356" t="s">
        <v>294</v>
      </c>
      <c r="G8679" s="355">
        <v>5256.04</v>
      </c>
    </row>
    <row r="8680" spans="1:7" hidden="1" x14ac:dyDescent="0.3">
      <c r="A8680" s="356">
        <v>119495</v>
      </c>
      <c r="B8680" s="356">
        <v>888</v>
      </c>
      <c r="C8680" s="356" t="s">
        <v>527</v>
      </c>
      <c r="D8680" s="356">
        <v>8883457</v>
      </c>
      <c r="E8680" s="356" t="s">
        <v>4336</v>
      </c>
      <c r="F8680" s="356" t="s">
        <v>294</v>
      </c>
      <c r="G8680" s="355">
        <v>6895.8</v>
      </c>
    </row>
    <row r="8681" spans="1:7" hidden="1" x14ac:dyDescent="0.3">
      <c r="A8681" s="356">
        <v>119496</v>
      </c>
      <c r="B8681" s="356">
        <v>888</v>
      </c>
      <c r="C8681" s="356" t="s">
        <v>527</v>
      </c>
      <c r="D8681" s="356">
        <v>8883459</v>
      </c>
      <c r="E8681" s="356" t="s">
        <v>4335</v>
      </c>
      <c r="F8681" s="356" t="s">
        <v>294</v>
      </c>
      <c r="G8681" s="355">
        <v>4575.1499999999996</v>
      </c>
    </row>
    <row r="8682" spans="1:7" hidden="1" x14ac:dyDescent="0.3">
      <c r="A8682" s="356">
        <v>119497</v>
      </c>
      <c r="B8682" s="356">
        <v>888</v>
      </c>
      <c r="C8682" s="356" t="s">
        <v>527</v>
      </c>
      <c r="D8682" s="356">
        <v>8883461</v>
      </c>
      <c r="E8682" s="356" t="s">
        <v>4334</v>
      </c>
      <c r="F8682" s="356" t="s">
        <v>294</v>
      </c>
      <c r="G8682" s="355">
        <v>6409.8</v>
      </c>
    </row>
    <row r="8683" spans="1:7" hidden="1" x14ac:dyDescent="0.3">
      <c r="A8683" s="356">
        <v>119499</v>
      </c>
      <c r="B8683" s="356">
        <v>889</v>
      </c>
      <c r="C8683" s="356" t="s">
        <v>986</v>
      </c>
      <c r="D8683" s="356">
        <v>8893465</v>
      </c>
      <c r="E8683" s="356" t="s">
        <v>4333</v>
      </c>
      <c r="F8683" s="356" t="s">
        <v>294</v>
      </c>
      <c r="G8683" s="355">
        <v>9094.9500000000007</v>
      </c>
    </row>
    <row r="8684" spans="1:7" hidden="1" x14ac:dyDescent="0.3">
      <c r="A8684" s="356">
        <v>119501</v>
      </c>
      <c r="B8684" s="356">
        <v>889</v>
      </c>
      <c r="C8684" s="356" t="s">
        <v>986</v>
      </c>
      <c r="D8684" s="356">
        <v>8893467</v>
      </c>
      <c r="E8684" s="356" t="s">
        <v>4332</v>
      </c>
      <c r="F8684" s="356" t="s">
        <v>294</v>
      </c>
      <c r="G8684" s="355">
        <v>6920.1</v>
      </c>
    </row>
    <row r="8685" spans="1:7" hidden="1" x14ac:dyDescent="0.3">
      <c r="A8685" s="356">
        <v>119502</v>
      </c>
      <c r="B8685" s="356">
        <v>889</v>
      </c>
      <c r="C8685" s="356" t="s">
        <v>986</v>
      </c>
      <c r="D8685" s="356">
        <v>8893468</v>
      </c>
      <c r="E8685" s="356" t="s">
        <v>4331</v>
      </c>
      <c r="F8685" s="356" t="s">
        <v>294</v>
      </c>
      <c r="G8685" s="355">
        <v>9308.7900000000009</v>
      </c>
    </row>
    <row r="8686" spans="1:7" hidden="1" x14ac:dyDescent="0.3">
      <c r="A8686" s="356">
        <v>119503</v>
      </c>
      <c r="B8686" s="356">
        <v>889</v>
      </c>
      <c r="C8686" s="356" t="s">
        <v>986</v>
      </c>
      <c r="D8686" s="356">
        <v>8893469</v>
      </c>
      <c r="E8686" s="356" t="s">
        <v>4330</v>
      </c>
      <c r="F8686" s="356" t="s">
        <v>294</v>
      </c>
      <c r="G8686" s="355">
        <v>6822.9</v>
      </c>
    </row>
    <row r="8687" spans="1:7" hidden="1" x14ac:dyDescent="0.3">
      <c r="A8687" s="356">
        <v>119505</v>
      </c>
      <c r="B8687" s="356">
        <v>889</v>
      </c>
      <c r="C8687" s="356" t="s">
        <v>986</v>
      </c>
      <c r="D8687" s="356">
        <v>8893471</v>
      </c>
      <c r="E8687" s="356" t="s">
        <v>4329</v>
      </c>
      <c r="F8687" s="356" t="s">
        <v>294</v>
      </c>
      <c r="G8687" s="355">
        <v>7612.65</v>
      </c>
    </row>
    <row r="8688" spans="1:7" hidden="1" x14ac:dyDescent="0.3">
      <c r="A8688" s="356">
        <v>119509</v>
      </c>
      <c r="B8688" s="356">
        <v>888</v>
      </c>
      <c r="C8688" s="356" t="s">
        <v>527</v>
      </c>
      <c r="D8688" s="356">
        <v>8883481</v>
      </c>
      <c r="E8688" s="356" t="s">
        <v>4328</v>
      </c>
      <c r="F8688" s="356"/>
      <c r="G8688" s="355">
        <v>5373.85</v>
      </c>
    </row>
    <row r="8689" spans="1:7" hidden="1" x14ac:dyDescent="0.3">
      <c r="A8689" s="356">
        <v>119510</v>
      </c>
      <c r="B8689" s="356">
        <v>889</v>
      </c>
      <c r="C8689" s="356" t="s">
        <v>986</v>
      </c>
      <c r="D8689" s="356">
        <v>8893500</v>
      </c>
      <c r="E8689" s="356" t="s">
        <v>4327</v>
      </c>
      <c r="F8689" s="356" t="s">
        <v>294</v>
      </c>
      <c r="G8689" s="355">
        <v>6385.5</v>
      </c>
    </row>
    <row r="8690" spans="1:7" hidden="1" x14ac:dyDescent="0.3">
      <c r="A8690" s="356">
        <v>119511</v>
      </c>
      <c r="B8690" s="356">
        <v>889</v>
      </c>
      <c r="C8690" s="356" t="s">
        <v>986</v>
      </c>
      <c r="D8690" s="356">
        <v>8893504</v>
      </c>
      <c r="E8690" s="356" t="s">
        <v>4326</v>
      </c>
      <c r="F8690" s="356" t="s">
        <v>294</v>
      </c>
      <c r="G8690" s="355">
        <v>7053.26</v>
      </c>
    </row>
    <row r="8691" spans="1:7" hidden="1" x14ac:dyDescent="0.3">
      <c r="A8691" s="356">
        <v>119512</v>
      </c>
      <c r="B8691" s="356">
        <v>889</v>
      </c>
      <c r="C8691" s="356" t="s">
        <v>986</v>
      </c>
      <c r="D8691" s="356">
        <v>8893505</v>
      </c>
      <c r="E8691" s="356" t="s">
        <v>4325</v>
      </c>
      <c r="F8691" s="356" t="s">
        <v>294</v>
      </c>
      <c r="G8691" s="355">
        <v>6519.15</v>
      </c>
    </row>
    <row r="8692" spans="1:7" hidden="1" x14ac:dyDescent="0.3">
      <c r="A8692" s="356">
        <v>119513</v>
      </c>
      <c r="B8692" s="356">
        <v>889</v>
      </c>
      <c r="C8692" s="356" t="s">
        <v>986</v>
      </c>
      <c r="D8692" s="356">
        <v>8893508</v>
      </c>
      <c r="E8692" s="356" t="s">
        <v>4324</v>
      </c>
      <c r="F8692" s="356" t="s">
        <v>294</v>
      </c>
      <c r="G8692" s="355">
        <v>6859.35</v>
      </c>
    </row>
    <row r="8693" spans="1:7" hidden="1" x14ac:dyDescent="0.3">
      <c r="A8693" s="356">
        <v>119514</v>
      </c>
      <c r="B8693" s="356">
        <v>889</v>
      </c>
      <c r="C8693" s="356" t="s">
        <v>986</v>
      </c>
      <c r="D8693" s="356">
        <v>8893510</v>
      </c>
      <c r="E8693" s="356" t="s">
        <v>4323</v>
      </c>
      <c r="F8693" s="356" t="s">
        <v>294</v>
      </c>
      <c r="G8693" s="355">
        <v>9755.91</v>
      </c>
    </row>
    <row r="8694" spans="1:7" hidden="1" x14ac:dyDescent="0.3">
      <c r="A8694" s="356">
        <v>119516</v>
      </c>
      <c r="B8694" s="356">
        <v>889</v>
      </c>
      <c r="C8694" s="356" t="s">
        <v>986</v>
      </c>
      <c r="D8694" s="356">
        <v>8893512</v>
      </c>
      <c r="E8694" s="356" t="s">
        <v>4322</v>
      </c>
      <c r="F8694" s="356" t="s">
        <v>294</v>
      </c>
      <c r="G8694" s="355">
        <v>6988.14</v>
      </c>
    </row>
    <row r="8695" spans="1:7" hidden="1" x14ac:dyDescent="0.3">
      <c r="A8695" s="356">
        <v>119517</v>
      </c>
      <c r="B8695" s="356">
        <v>889</v>
      </c>
      <c r="C8695" s="356" t="s">
        <v>986</v>
      </c>
      <c r="D8695" s="356">
        <v>8893514</v>
      </c>
      <c r="E8695" s="356" t="s">
        <v>4321</v>
      </c>
      <c r="F8695" s="356" t="s">
        <v>294</v>
      </c>
      <c r="G8695" s="355">
        <v>6798.6</v>
      </c>
    </row>
    <row r="8696" spans="1:7" hidden="1" x14ac:dyDescent="0.3">
      <c r="A8696" s="356">
        <v>119518</v>
      </c>
      <c r="B8696" s="356">
        <v>888</v>
      </c>
      <c r="C8696" s="356" t="s">
        <v>527</v>
      </c>
      <c r="D8696" s="356">
        <v>8883515</v>
      </c>
      <c r="E8696" s="356" t="s">
        <v>4320</v>
      </c>
      <c r="F8696" s="356" t="s">
        <v>294</v>
      </c>
      <c r="G8696" s="355">
        <v>4637.3599999999997</v>
      </c>
    </row>
    <row r="8697" spans="1:7" hidden="1" x14ac:dyDescent="0.3">
      <c r="A8697" s="356">
        <v>119519</v>
      </c>
      <c r="B8697" s="356">
        <v>888</v>
      </c>
      <c r="C8697" s="356" t="s">
        <v>527</v>
      </c>
      <c r="D8697" s="356">
        <v>8883516</v>
      </c>
      <c r="E8697" s="356" t="s">
        <v>4319</v>
      </c>
      <c r="F8697" s="356" t="s">
        <v>294</v>
      </c>
      <c r="G8697" s="355">
        <v>5036.8500000000004</v>
      </c>
    </row>
    <row r="8698" spans="1:7" hidden="1" x14ac:dyDescent="0.3">
      <c r="A8698" s="356">
        <v>119521</v>
      </c>
      <c r="B8698" s="356">
        <v>888</v>
      </c>
      <c r="C8698" s="356" t="s">
        <v>527</v>
      </c>
      <c r="D8698" s="356">
        <v>8883518</v>
      </c>
      <c r="E8698" s="356" t="s">
        <v>4318</v>
      </c>
      <c r="F8698" s="356" t="s">
        <v>294</v>
      </c>
      <c r="G8698" s="355">
        <v>8013.6</v>
      </c>
    </row>
    <row r="8699" spans="1:7" hidden="1" x14ac:dyDescent="0.3">
      <c r="A8699" s="356">
        <v>119522</v>
      </c>
      <c r="B8699" s="356">
        <v>888</v>
      </c>
      <c r="C8699" s="356" t="s">
        <v>527</v>
      </c>
      <c r="D8699" s="356">
        <v>8883519</v>
      </c>
      <c r="E8699" s="356" t="s">
        <v>4317</v>
      </c>
      <c r="F8699" s="356" t="s">
        <v>294</v>
      </c>
      <c r="G8699" s="355">
        <v>5559.3</v>
      </c>
    </row>
    <row r="8700" spans="1:7" hidden="1" x14ac:dyDescent="0.3">
      <c r="A8700" s="356">
        <v>119523</v>
      </c>
      <c r="B8700" s="356">
        <v>888</v>
      </c>
      <c r="C8700" s="356" t="s">
        <v>527</v>
      </c>
      <c r="D8700" s="356">
        <v>8883520</v>
      </c>
      <c r="E8700" s="356" t="s">
        <v>4316</v>
      </c>
      <c r="F8700" s="356" t="s">
        <v>294</v>
      </c>
      <c r="G8700" s="355">
        <v>5190.18</v>
      </c>
    </row>
    <row r="8701" spans="1:7" hidden="1" x14ac:dyDescent="0.3">
      <c r="A8701" s="356">
        <v>119524</v>
      </c>
      <c r="B8701" s="356">
        <v>888</v>
      </c>
      <c r="C8701" s="356" t="s">
        <v>527</v>
      </c>
      <c r="D8701" s="356">
        <v>8883521</v>
      </c>
      <c r="E8701" s="356" t="s">
        <v>4315</v>
      </c>
      <c r="F8701" s="356" t="s">
        <v>294</v>
      </c>
      <c r="G8701" s="355">
        <v>6616.35</v>
      </c>
    </row>
    <row r="8702" spans="1:7" hidden="1" x14ac:dyDescent="0.3">
      <c r="A8702" s="356">
        <v>119525</v>
      </c>
      <c r="B8702" s="356">
        <v>888</v>
      </c>
      <c r="C8702" s="356" t="s">
        <v>527</v>
      </c>
      <c r="D8702" s="356">
        <v>8883522</v>
      </c>
      <c r="E8702" s="356" t="s">
        <v>4314</v>
      </c>
      <c r="F8702" s="356" t="s">
        <v>294</v>
      </c>
      <c r="G8702" s="355">
        <v>5425.65</v>
      </c>
    </row>
    <row r="8703" spans="1:7" hidden="1" x14ac:dyDescent="0.3">
      <c r="A8703" s="356">
        <v>119526</v>
      </c>
      <c r="B8703" s="356">
        <v>888</v>
      </c>
      <c r="C8703" s="356" t="s">
        <v>527</v>
      </c>
      <c r="D8703" s="356">
        <v>8883524</v>
      </c>
      <c r="E8703" s="356" t="s">
        <v>4313</v>
      </c>
      <c r="F8703" s="356" t="s">
        <v>294</v>
      </c>
      <c r="G8703" s="355">
        <v>5231.25</v>
      </c>
    </row>
    <row r="8704" spans="1:7" hidden="1" x14ac:dyDescent="0.3">
      <c r="A8704" s="356">
        <v>119527</v>
      </c>
      <c r="B8704" s="356">
        <v>888</v>
      </c>
      <c r="C8704" s="356" t="s">
        <v>527</v>
      </c>
      <c r="D8704" s="356">
        <v>8883525</v>
      </c>
      <c r="E8704" s="356" t="s">
        <v>4312</v>
      </c>
      <c r="F8704" s="356" t="s">
        <v>294</v>
      </c>
      <c r="G8704" s="355">
        <v>6895.8</v>
      </c>
    </row>
    <row r="8705" spans="1:7" hidden="1" x14ac:dyDescent="0.3">
      <c r="A8705" s="356">
        <v>119528</v>
      </c>
      <c r="B8705" s="356">
        <v>888</v>
      </c>
      <c r="C8705" s="356" t="s">
        <v>527</v>
      </c>
      <c r="D8705" s="356">
        <v>8883526</v>
      </c>
      <c r="E8705" s="356" t="s">
        <v>4311</v>
      </c>
      <c r="F8705" s="356" t="s">
        <v>294</v>
      </c>
      <c r="G8705" s="355">
        <v>6482.7</v>
      </c>
    </row>
    <row r="8706" spans="1:7" hidden="1" x14ac:dyDescent="0.3">
      <c r="A8706" s="356">
        <v>119529</v>
      </c>
      <c r="B8706" s="356">
        <v>888</v>
      </c>
      <c r="C8706" s="356" t="s">
        <v>527</v>
      </c>
      <c r="D8706" s="356">
        <v>8883527</v>
      </c>
      <c r="E8706" s="356" t="s">
        <v>4310</v>
      </c>
      <c r="F8706" s="356" t="s">
        <v>294</v>
      </c>
      <c r="G8706" s="355">
        <v>7345.35</v>
      </c>
    </row>
    <row r="8707" spans="1:7" hidden="1" x14ac:dyDescent="0.3">
      <c r="A8707" s="356">
        <v>119530</v>
      </c>
      <c r="B8707" s="356">
        <v>888</v>
      </c>
      <c r="C8707" s="356" t="s">
        <v>527</v>
      </c>
      <c r="D8707" s="356">
        <v>8883528</v>
      </c>
      <c r="E8707" s="356" t="s">
        <v>4309</v>
      </c>
      <c r="F8707" s="356" t="s">
        <v>294</v>
      </c>
      <c r="G8707" s="355">
        <v>5024.7</v>
      </c>
    </row>
    <row r="8708" spans="1:7" hidden="1" x14ac:dyDescent="0.3">
      <c r="A8708" s="356">
        <v>119531</v>
      </c>
      <c r="B8708" s="356">
        <v>888</v>
      </c>
      <c r="C8708" s="356" t="s">
        <v>527</v>
      </c>
      <c r="D8708" s="356">
        <v>8883529</v>
      </c>
      <c r="E8708" s="356" t="s">
        <v>4308</v>
      </c>
      <c r="F8708" s="356" t="s">
        <v>294</v>
      </c>
      <c r="G8708" s="355">
        <v>4939.6499999999996</v>
      </c>
    </row>
    <row r="8709" spans="1:7" hidden="1" x14ac:dyDescent="0.3">
      <c r="A8709" s="356">
        <v>119532</v>
      </c>
      <c r="B8709" s="356">
        <v>888</v>
      </c>
      <c r="C8709" s="356" t="s">
        <v>527</v>
      </c>
      <c r="D8709" s="356">
        <v>8883530</v>
      </c>
      <c r="E8709" s="356" t="s">
        <v>4307</v>
      </c>
      <c r="F8709" s="356" t="s">
        <v>294</v>
      </c>
      <c r="G8709" s="355">
        <v>6835.05</v>
      </c>
    </row>
    <row r="8710" spans="1:7" hidden="1" x14ac:dyDescent="0.3">
      <c r="A8710" s="356">
        <v>119533</v>
      </c>
      <c r="B8710" s="356">
        <v>888</v>
      </c>
      <c r="C8710" s="356" t="s">
        <v>527</v>
      </c>
      <c r="D8710" s="356">
        <v>8883531</v>
      </c>
      <c r="E8710" s="356" t="s">
        <v>4306</v>
      </c>
      <c r="F8710" s="356" t="s">
        <v>294</v>
      </c>
      <c r="G8710" s="355">
        <v>7025.56</v>
      </c>
    </row>
    <row r="8711" spans="1:7" hidden="1" x14ac:dyDescent="0.3">
      <c r="A8711" s="356">
        <v>119534</v>
      </c>
      <c r="B8711" s="356">
        <v>888</v>
      </c>
      <c r="C8711" s="356" t="s">
        <v>527</v>
      </c>
      <c r="D8711" s="356">
        <v>8883533</v>
      </c>
      <c r="E8711" s="356" t="s">
        <v>4305</v>
      </c>
      <c r="F8711" s="356" t="s">
        <v>294</v>
      </c>
      <c r="G8711" s="355">
        <v>6798.6</v>
      </c>
    </row>
    <row r="8712" spans="1:7" hidden="1" x14ac:dyDescent="0.3">
      <c r="A8712" s="356">
        <v>119535</v>
      </c>
      <c r="B8712" s="356">
        <v>888</v>
      </c>
      <c r="C8712" s="356" t="s">
        <v>527</v>
      </c>
      <c r="D8712" s="356">
        <v>8883534</v>
      </c>
      <c r="E8712" s="356" t="s">
        <v>4304</v>
      </c>
      <c r="F8712" s="356" t="s">
        <v>294</v>
      </c>
      <c r="G8712" s="355">
        <v>4788.99</v>
      </c>
    </row>
    <row r="8713" spans="1:7" hidden="1" x14ac:dyDescent="0.3">
      <c r="A8713" s="356">
        <v>119536</v>
      </c>
      <c r="B8713" s="356">
        <v>888</v>
      </c>
      <c r="C8713" s="356" t="s">
        <v>527</v>
      </c>
      <c r="D8713" s="356">
        <v>8883535</v>
      </c>
      <c r="E8713" s="356" t="s">
        <v>4303</v>
      </c>
      <c r="F8713" s="356" t="s">
        <v>294</v>
      </c>
      <c r="G8713" s="355">
        <v>4708.8</v>
      </c>
    </row>
    <row r="8714" spans="1:7" hidden="1" x14ac:dyDescent="0.3">
      <c r="A8714" s="356">
        <v>119537</v>
      </c>
      <c r="B8714" s="356">
        <v>888</v>
      </c>
      <c r="C8714" s="356" t="s">
        <v>527</v>
      </c>
      <c r="D8714" s="356">
        <v>8883536</v>
      </c>
      <c r="E8714" s="356" t="s">
        <v>4302</v>
      </c>
      <c r="F8714" s="356" t="s">
        <v>294</v>
      </c>
      <c r="G8714" s="355">
        <v>7296.75</v>
      </c>
    </row>
    <row r="8715" spans="1:7" hidden="1" x14ac:dyDescent="0.3">
      <c r="A8715" s="356">
        <v>119538</v>
      </c>
      <c r="B8715" s="356">
        <v>888</v>
      </c>
      <c r="C8715" s="356" t="s">
        <v>527</v>
      </c>
      <c r="D8715" s="356">
        <v>8883537</v>
      </c>
      <c r="E8715" s="356" t="s">
        <v>4301</v>
      </c>
      <c r="F8715" s="356" t="s">
        <v>294</v>
      </c>
      <c r="G8715" s="355">
        <v>6750</v>
      </c>
    </row>
    <row r="8716" spans="1:7" hidden="1" x14ac:dyDescent="0.3">
      <c r="A8716" s="356">
        <v>119539</v>
      </c>
      <c r="B8716" s="356">
        <v>888</v>
      </c>
      <c r="C8716" s="356" t="s">
        <v>527</v>
      </c>
      <c r="D8716" s="356">
        <v>8883538</v>
      </c>
      <c r="E8716" s="356" t="s">
        <v>4300</v>
      </c>
      <c r="F8716" s="356" t="s">
        <v>294</v>
      </c>
      <c r="G8716" s="355">
        <v>6434.1</v>
      </c>
    </row>
    <row r="8717" spans="1:7" hidden="1" x14ac:dyDescent="0.3">
      <c r="A8717" s="356">
        <v>119541</v>
      </c>
      <c r="B8717" s="356">
        <v>888</v>
      </c>
      <c r="C8717" s="356" t="s">
        <v>527</v>
      </c>
      <c r="D8717" s="356">
        <v>8883542</v>
      </c>
      <c r="E8717" s="356" t="s">
        <v>4299</v>
      </c>
      <c r="F8717" s="356" t="s">
        <v>294</v>
      </c>
      <c r="G8717" s="355">
        <v>5309.98</v>
      </c>
    </row>
    <row r="8718" spans="1:7" hidden="1" x14ac:dyDescent="0.3">
      <c r="A8718" s="356">
        <v>119542</v>
      </c>
      <c r="B8718" s="356">
        <v>888</v>
      </c>
      <c r="C8718" s="356" t="s">
        <v>527</v>
      </c>
      <c r="D8718" s="356">
        <v>8883543</v>
      </c>
      <c r="E8718" s="356" t="s">
        <v>4298</v>
      </c>
      <c r="F8718" s="356" t="s">
        <v>294</v>
      </c>
      <c r="G8718" s="355">
        <v>7175.25</v>
      </c>
    </row>
    <row r="8719" spans="1:7" hidden="1" x14ac:dyDescent="0.3">
      <c r="A8719" s="356">
        <v>119543</v>
      </c>
      <c r="B8719" s="356">
        <v>888</v>
      </c>
      <c r="C8719" s="356" t="s">
        <v>527</v>
      </c>
      <c r="D8719" s="356">
        <v>8883546</v>
      </c>
      <c r="E8719" s="356" t="s">
        <v>4297</v>
      </c>
      <c r="F8719" s="356" t="s">
        <v>294</v>
      </c>
      <c r="G8719" s="355">
        <v>4648.05</v>
      </c>
    </row>
    <row r="8720" spans="1:7" hidden="1" x14ac:dyDescent="0.3">
      <c r="A8720" s="356">
        <v>119544</v>
      </c>
      <c r="B8720" s="356">
        <v>888</v>
      </c>
      <c r="C8720" s="356" t="s">
        <v>527</v>
      </c>
      <c r="D8720" s="356">
        <v>8883548</v>
      </c>
      <c r="E8720" s="356" t="s">
        <v>4296</v>
      </c>
      <c r="F8720" s="356" t="s">
        <v>294</v>
      </c>
      <c r="G8720" s="355">
        <v>5906.79</v>
      </c>
    </row>
    <row r="8721" spans="1:7" hidden="1" x14ac:dyDescent="0.3">
      <c r="A8721" s="356">
        <v>119545</v>
      </c>
      <c r="B8721" s="356">
        <v>888</v>
      </c>
      <c r="C8721" s="356" t="s">
        <v>527</v>
      </c>
      <c r="D8721" s="356">
        <v>8883550</v>
      </c>
      <c r="E8721" s="356" t="s">
        <v>4295</v>
      </c>
      <c r="F8721" s="356" t="s">
        <v>294</v>
      </c>
      <c r="G8721" s="355">
        <v>4623.75</v>
      </c>
    </row>
    <row r="8722" spans="1:7" hidden="1" x14ac:dyDescent="0.3">
      <c r="A8722" s="356">
        <v>119546</v>
      </c>
      <c r="B8722" s="356">
        <v>888</v>
      </c>
      <c r="C8722" s="356" t="s">
        <v>527</v>
      </c>
      <c r="D8722" s="356">
        <v>8883551</v>
      </c>
      <c r="E8722" s="356" t="s">
        <v>4294</v>
      </c>
      <c r="F8722" s="356" t="s">
        <v>294</v>
      </c>
      <c r="G8722" s="355">
        <v>4611.6000000000004</v>
      </c>
    </row>
    <row r="8723" spans="1:7" hidden="1" x14ac:dyDescent="0.3">
      <c r="A8723" s="356">
        <v>119547</v>
      </c>
      <c r="B8723" s="356">
        <v>888</v>
      </c>
      <c r="C8723" s="356" t="s">
        <v>527</v>
      </c>
      <c r="D8723" s="356">
        <v>8883552</v>
      </c>
      <c r="E8723" s="356" t="s">
        <v>4293</v>
      </c>
      <c r="F8723" s="356" t="s">
        <v>294</v>
      </c>
      <c r="G8723" s="355">
        <v>5352.75</v>
      </c>
    </row>
    <row r="8724" spans="1:7" hidden="1" x14ac:dyDescent="0.3">
      <c r="A8724" s="356">
        <v>119548</v>
      </c>
      <c r="B8724" s="356">
        <v>888</v>
      </c>
      <c r="C8724" s="356" t="s">
        <v>527</v>
      </c>
      <c r="D8724" s="356">
        <v>8883553</v>
      </c>
      <c r="E8724" s="356" t="s">
        <v>4292</v>
      </c>
      <c r="F8724" s="356" t="s">
        <v>294</v>
      </c>
      <c r="G8724" s="355">
        <v>6689.25</v>
      </c>
    </row>
    <row r="8725" spans="1:7" hidden="1" x14ac:dyDescent="0.3">
      <c r="A8725" s="356">
        <v>119549</v>
      </c>
      <c r="B8725" s="356">
        <v>888</v>
      </c>
      <c r="C8725" s="356" t="s">
        <v>527</v>
      </c>
      <c r="D8725" s="356">
        <v>8883554</v>
      </c>
      <c r="E8725" s="356" t="s">
        <v>4291</v>
      </c>
      <c r="F8725" s="356" t="s">
        <v>294</v>
      </c>
      <c r="G8725" s="355">
        <v>5826.6</v>
      </c>
    </row>
    <row r="8726" spans="1:7" hidden="1" x14ac:dyDescent="0.3">
      <c r="A8726" s="356">
        <v>119550</v>
      </c>
      <c r="B8726" s="356">
        <v>888</v>
      </c>
      <c r="C8726" s="356" t="s">
        <v>527</v>
      </c>
      <c r="D8726" s="356">
        <v>8883557</v>
      </c>
      <c r="E8726" s="356" t="s">
        <v>4290</v>
      </c>
      <c r="F8726" s="356" t="s">
        <v>294</v>
      </c>
      <c r="G8726" s="355">
        <v>6458.4</v>
      </c>
    </row>
    <row r="8727" spans="1:7" hidden="1" x14ac:dyDescent="0.3">
      <c r="A8727" s="356">
        <v>119551</v>
      </c>
      <c r="B8727" s="356">
        <v>888</v>
      </c>
      <c r="C8727" s="356" t="s">
        <v>527</v>
      </c>
      <c r="D8727" s="356">
        <v>8883562</v>
      </c>
      <c r="E8727" s="356" t="s">
        <v>4289</v>
      </c>
      <c r="F8727" s="356" t="s">
        <v>294</v>
      </c>
      <c r="G8727" s="355">
        <v>7187.4</v>
      </c>
    </row>
    <row r="8728" spans="1:7" hidden="1" x14ac:dyDescent="0.3">
      <c r="A8728" s="356">
        <v>119552</v>
      </c>
      <c r="B8728" s="356">
        <v>888</v>
      </c>
      <c r="C8728" s="356" t="s">
        <v>527</v>
      </c>
      <c r="D8728" s="356">
        <v>8883564</v>
      </c>
      <c r="E8728" s="356" t="s">
        <v>4288</v>
      </c>
      <c r="F8728" s="356" t="s">
        <v>294</v>
      </c>
      <c r="G8728" s="355">
        <v>6750</v>
      </c>
    </row>
    <row r="8729" spans="1:7" hidden="1" x14ac:dyDescent="0.3">
      <c r="A8729" s="356">
        <v>119553</v>
      </c>
      <c r="B8729" s="356">
        <v>888</v>
      </c>
      <c r="C8729" s="356" t="s">
        <v>527</v>
      </c>
      <c r="D8729" s="356">
        <v>8883565</v>
      </c>
      <c r="E8729" s="356" t="s">
        <v>4287</v>
      </c>
      <c r="F8729" s="356" t="s">
        <v>294</v>
      </c>
      <c r="G8729" s="355">
        <v>6409.8</v>
      </c>
    </row>
    <row r="8730" spans="1:7" hidden="1" x14ac:dyDescent="0.3">
      <c r="A8730" s="356">
        <v>119555</v>
      </c>
      <c r="B8730" s="356">
        <v>888</v>
      </c>
      <c r="C8730" s="356" t="s">
        <v>527</v>
      </c>
      <c r="D8730" s="356">
        <v>8883568</v>
      </c>
      <c r="E8730" s="356" t="s">
        <v>4286</v>
      </c>
      <c r="F8730" s="356" t="s">
        <v>294</v>
      </c>
      <c r="G8730" s="355">
        <v>5598.18</v>
      </c>
    </row>
    <row r="8731" spans="1:7" hidden="1" x14ac:dyDescent="0.3">
      <c r="A8731" s="356">
        <v>119556</v>
      </c>
      <c r="B8731" s="356">
        <v>888</v>
      </c>
      <c r="C8731" s="356" t="s">
        <v>527</v>
      </c>
      <c r="D8731" s="356">
        <v>8883570</v>
      </c>
      <c r="E8731" s="356" t="s">
        <v>4285</v>
      </c>
      <c r="F8731" s="356" t="s">
        <v>294</v>
      </c>
      <c r="G8731" s="355">
        <v>7308.9</v>
      </c>
    </row>
    <row r="8732" spans="1:7" hidden="1" x14ac:dyDescent="0.3">
      <c r="A8732" s="356">
        <v>119557</v>
      </c>
      <c r="B8732" s="356">
        <v>888</v>
      </c>
      <c r="C8732" s="356" t="s">
        <v>527</v>
      </c>
      <c r="D8732" s="356">
        <v>8883571</v>
      </c>
      <c r="E8732" s="356" t="s">
        <v>4284</v>
      </c>
      <c r="F8732" s="356" t="s">
        <v>294</v>
      </c>
      <c r="G8732" s="355">
        <v>6737.85</v>
      </c>
    </row>
    <row r="8733" spans="1:7" hidden="1" x14ac:dyDescent="0.3">
      <c r="A8733" s="356">
        <v>119558</v>
      </c>
      <c r="B8733" s="356">
        <v>888</v>
      </c>
      <c r="C8733" s="356" t="s">
        <v>527</v>
      </c>
      <c r="D8733" s="356">
        <v>8883572</v>
      </c>
      <c r="E8733" s="356" t="s">
        <v>4283</v>
      </c>
      <c r="F8733" s="356" t="s">
        <v>294</v>
      </c>
      <c r="G8733" s="355">
        <v>5887.35</v>
      </c>
    </row>
    <row r="8734" spans="1:7" hidden="1" x14ac:dyDescent="0.3">
      <c r="A8734" s="356">
        <v>119559</v>
      </c>
      <c r="B8734" s="356">
        <v>888</v>
      </c>
      <c r="C8734" s="356" t="s">
        <v>527</v>
      </c>
      <c r="D8734" s="356">
        <v>8883573</v>
      </c>
      <c r="E8734" s="356" t="s">
        <v>4282</v>
      </c>
      <c r="F8734" s="356" t="s">
        <v>294</v>
      </c>
      <c r="G8734" s="355">
        <v>6154.65</v>
      </c>
    </row>
    <row r="8735" spans="1:7" hidden="1" x14ac:dyDescent="0.3">
      <c r="A8735" s="356">
        <v>119560</v>
      </c>
      <c r="B8735" s="356">
        <v>888</v>
      </c>
      <c r="C8735" s="356" t="s">
        <v>527</v>
      </c>
      <c r="D8735" s="356">
        <v>8883574</v>
      </c>
      <c r="E8735" s="356" t="s">
        <v>4281</v>
      </c>
      <c r="F8735" s="356" t="s">
        <v>294</v>
      </c>
      <c r="G8735" s="355">
        <v>5535</v>
      </c>
    </row>
    <row r="8736" spans="1:7" hidden="1" x14ac:dyDescent="0.3">
      <c r="A8736" s="356">
        <v>119561</v>
      </c>
      <c r="B8736" s="356">
        <v>888</v>
      </c>
      <c r="C8736" s="356" t="s">
        <v>527</v>
      </c>
      <c r="D8736" s="356">
        <v>8883575</v>
      </c>
      <c r="E8736" s="356" t="s">
        <v>4280</v>
      </c>
      <c r="F8736" s="356" t="s">
        <v>294</v>
      </c>
      <c r="G8736" s="355">
        <v>4903.2</v>
      </c>
    </row>
    <row r="8737" spans="1:7" hidden="1" x14ac:dyDescent="0.3">
      <c r="A8737" s="356">
        <v>119562</v>
      </c>
      <c r="B8737" s="356">
        <v>888</v>
      </c>
      <c r="C8737" s="356" t="s">
        <v>527</v>
      </c>
      <c r="D8737" s="356">
        <v>8883577</v>
      </c>
      <c r="E8737" s="356" t="s">
        <v>4279</v>
      </c>
      <c r="F8737" s="356" t="s">
        <v>294</v>
      </c>
      <c r="G8737" s="355">
        <v>6409.8</v>
      </c>
    </row>
    <row r="8738" spans="1:7" hidden="1" x14ac:dyDescent="0.3">
      <c r="A8738" s="356">
        <v>119563</v>
      </c>
      <c r="B8738" s="356">
        <v>888</v>
      </c>
      <c r="C8738" s="356" t="s">
        <v>527</v>
      </c>
      <c r="D8738" s="356">
        <v>8883578</v>
      </c>
      <c r="E8738" s="356" t="s">
        <v>4278</v>
      </c>
      <c r="F8738" s="356" t="s">
        <v>294</v>
      </c>
      <c r="G8738" s="355">
        <v>7762.34</v>
      </c>
    </row>
    <row r="8739" spans="1:7" hidden="1" x14ac:dyDescent="0.3">
      <c r="A8739" s="356">
        <v>119564</v>
      </c>
      <c r="B8739" s="356">
        <v>888</v>
      </c>
      <c r="C8739" s="356" t="s">
        <v>527</v>
      </c>
      <c r="D8739" s="356">
        <v>8883579</v>
      </c>
      <c r="E8739" s="356" t="s">
        <v>4277</v>
      </c>
      <c r="F8739" s="356" t="s">
        <v>294</v>
      </c>
      <c r="G8739" s="355">
        <v>6482.7</v>
      </c>
    </row>
    <row r="8740" spans="1:7" hidden="1" x14ac:dyDescent="0.3">
      <c r="A8740" s="356">
        <v>119565</v>
      </c>
      <c r="B8740" s="356">
        <v>888</v>
      </c>
      <c r="C8740" s="356" t="s">
        <v>527</v>
      </c>
      <c r="D8740" s="356">
        <v>8883580</v>
      </c>
      <c r="E8740" s="356" t="s">
        <v>4276</v>
      </c>
      <c r="F8740" s="356" t="s">
        <v>294</v>
      </c>
      <c r="G8740" s="355">
        <v>6835.05</v>
      </c>
    </row>
    <row r="8741" spans="1:7" hidden="1" x14ac:dyDescent="0.3">
      <c r="A8741" s="356">
        <v>119566</v>
      </c>
      <c r="B8741" s="356">
        <v>888</v>
      </c>
      <c r="C8741" s="356" t="s">
        <v>527</v>
      </c>
      <c r="D8741" s="356">
        <v>8883581</v>
      </c>
      <c r="E8741" s="356" t="s">
        <v>4275</v>
      </c>
      <c r="F8741" s="356" t="s">
        <v>294</v>
      </c>
      <c r="G8741" s="355">
        <v>6793.65</v>
      </c>
    </row>
    <row r="8742" spans="1:7" hidden="1" x14ac:dyDescent="0.3">
      <c r="A8742" s="356">
        <v>119567</v>
      </c>
      <c r="B8742" s="356">
        <v>888</v>
      </c>
      <c r="C8742" s="356" t="s">
        <v>527</v>
      </c>
      <c r="D8742" s="356">
        <v>8883582</v>
      </c>
      <c r="E8742" s="356" t="s">
        <v>4274</v>
      </c>
      <c r="F8742" s="356" t="s">
        <v>294</v>
      </c>
      <c r="G8742" s="355">
        <v>5960.25</v>
      </c>
    </row>
    <row r="8743" spans="1:7" hidden="1" x14ac:dyDescent="0.3">
      <c r="A8743" s="356">
        <v>119568</v>
      </c>
      <c r="B8743" s="356">
        <v>888</v>
      </c>
      <c r="C8743" s="356" t="s">
        <v>527</v>
      </c>
      <c r="D8743" s="356">
        <v>8883583</v>
      </c>
      <c r="E8743" s="356" t="s">
        <v>4273</v>
      </c>
      <c r="F8743" s="356" t="s">
        <v>294</v>
      </c>
      <c r="G8743" s="355">
        <v>6494.85</v>
      </c>
    </row>
    <row r="8744" spans="1:7" hidden="1" x14ac:dyDescent="0.3">
      <c r="A8744" s="356">
        <v>119569</v>
      </c>
      <c r="B8744" s="356">
        <v>888</v>
      </c>
      <c r="C8744" s="356" t="s">
        <v>527</v>
      </c>
      <c r="D8744" s="356">
        <v>8883585</v>
      </c>
      <c r="E8744" s="356" t="s">
        <v>4272</v>
      </c>
      <c r="F8744" s="356" t="s">
        <v>294</v>
      </c>
      <c r="G8744" s="355">
        <v>6883.65</v>
      </c>
    </row>
    <row r="8745" spans="1:7" hidden="1" x14ac:dyDescent="0.3">
      <c r="A8745" s="356">
        <v>119570</v>
      </c>
      <c r="B8745" s="356">
        <v>888</v>
      </c>
      <c r="C8745" s="356" t="s">
        <v>527</v>
      </c>
      <c r="D8745" s="356">
        <v>8883586</v>
      </c>
      <c r="E8745" s="356" t="s">
        <v>4271</v>
      </c>
      <c r="F8745" s="356" t="s">
        <v>294</v>
      </c>
      <c r="G8745" s="355">
        <v>5729.4</v>
      </c>
    </row>
    <row r="8746" spans="1:7" hidden="1" x14ac:dyDescent="0.3">
      <c r="A8746" s="356">
        <v>119571</v>
      </c>
      <c r="B8746" s="356">
        <v>888</v>
      </c>
      <c r="C8746" s="356" t="s">
        <v>527</v>
      </c>
      <c r="D8746" s="356">
        <v>8883589</v>
      </c>
      <c r="E8746" s="356" t="s">
        <v>4270</v>
      </c>
      <c r="F8746" s="356" t="s">
        <v>294</v>
      </c>
      <c r="G8746" s="355">
        <v>5316.3</v>
      </c>
    </row>
    <row r="8747" spans="1:7" hidden="1" x14ac:dyDescent="0.3">
      <c r="A8747" s="356">
        <v>119572</v>
      </c>
      <c r="B8747" s="356">
        <v>888</v>
      </c>
      <c r="C8747" s="356" t="s">
        <v>527</v>
      </c>
      <c r="D8747" s="356">
        <v>8883590</v>
      </c>
      <c r="E8747" s="356" t="s">
        <v>4269</v>
      </c>
      <c r="F8747" s="356" t="s">
        <v>294</v>
      </c>
      <c r="G8747" s="355">
        <v>5134.05</v>
      </c>
    </row>
    <row r="8748" spans="1:7" hidden="1" x14ac:dyDescent="0.3">
      <c r="A8748" s="356">
        <v>119573</v>
      </c>
      <c r="B8748" s="356">
        <v>888</v>
      </c>
      <c r="C8748" s="356" t="s">
        <v>527</v>
      </c>
      <c r="D8748" s="356">
        <v>8883591</v>
      </c>
      <c r="E8748" s="356" t="s">
        <v>4268</v>
      </c>
      <c r="F8748" s="356" t="s">
        <v>294</v>
      </c>
      <c r="G8748" s="355">
        <v>6567.75</v>
      </c>
    </row>
    <row r="8749" spans="1:7" hidden="1" x14ac:dyDescent="0.3">
      <c r="A8749" s="356">
        <v>119574</v>
      </c>
      <c r="B8749" s="356">
        <v>888</v>
      </c>
      <c r="C8749" s="356" t="s">
        <v>527</v>
      </c>
      <c r="D8749" s="356">
        <v>8883592</v>
      </c>
      <c r="E8749" s="356" t="s">
        <v>4267</v>
      </c>
      <c r="F8749" s="356" t="s">
        <v>294</v>
      </c>
      <c r="G8749" s="355">
        <v>5274.02</v>
      </c>
    </row>
    <row r="8750" spans="1:7" hidden="1" x14ac:dyDescent="0.3">
      <c r="A8750" s="356">
        <v>119575</v>
      </c>
      <c r="B8750" s="356">
        <v>888</v>
      </c>
      <c r="C8750" s="356" t="s">
        <v>527</v>
      </c>
      <c r="D8750" s="356">
        <v>8883596</v>
      </c>
      <c r="E8750" s="356" t="s">
        <v>4266</v>
      </c>
      <c r="F8750" s="356" t="s">
        <v>294</v>
      </c>
      <c r="G8750" s="355">
        <v>7673.4</v>
      </c>
    </row>
    <row r="8751" spans="1:7" hidden="1" x14ac:dyDescent="0.3">
      <c r="A8751" s="356">
        <v>119576</v>
      </c>
      <c r="B8751" s="356">
        <v>888</v>
      </c>
      <c r="C8751" s="356" t="s">
        <v>527</v>
      </c>
      <c r="D8751" s="356">
        <v>8883597</v>
      </c>
      <c r="E8751" s="356" t="s">
        <v>4265</v>
      </c>
      <c r="F8751" s="356" t="s">
        <v>294</v>
      </c>
      <c r="G8751" s="355">
        <v>5607.9</v>
      </c>
    </row>
    <row r="8752" spans="1:7" hidden="1" x14ac:dyDescent="0.3">
      <c r="A8752" s="356">
        <v>119577</v>
      </c>
      <c r="B8752" s="356">
        <v>888</v>
      </c>
      <c r="C8752" s="356" t="s">
        <v>527</v>
      </c>
      <c r="D8752" s="356">
        <v>8883599</v>
      </c>
      <c r="E8752" s="356" t="s">
        <v>4264</v>
      </c>
      <c r="F8752" s="356" t="s">
        <v>294</v>
      </c>
      <c r="G8752" s="355">
        <v>5036.8500000000004</v>
      </c>
    </row>
    <row r="8753" spans="1:7" hidden="1" x14ac:dyDescent="0.3">
      <c r="A8753" s="356">
        <v>119578</v>
      </c>
      <c r="B8753" s="356">
        <v>888</v>
      </c>
      <c r="C8753" s="356" t="s">
        <v>527</v>
      </c>
      <c r="D8753" s="356">
        <v>8883600</v>
      </c>
      <c r="E8753" s="356" t="s">
        <v>2168</v>
      </c>
      <c r="F8753" s="356" t="s">
        <v>294</v>
      </c>
      <c r="G8753" s="355">
        <v>6567.75</v>
      </c>
    </row>
    <row r="8754" spans="1:7" hidden="1" x14ac:dyDescent="0.3">
      <c r="A8754" s="356">
        <v>119579</v>
      </c>
      <c r="B8754" s="356">
        <v>888</v>
      </c>
      <c r="C8754" s="356" t="s">
        <v>527</v>
      </c>
      <c r="D8754" s="356">
        <v>8883601</v>
      </c>
      <c r="E8754" s="356" t="s">
        <v>4263</v>
      </c>
      <c r="F8754" s="356" t="s">
        <v>294</v>
      </c>
      <c r="G8754" s="355">
        <v>6895.8</v>
      </c>
    </row>
    <row r="8755" spans="1:7" hidden="1" x14ac:dyDescent="0.3">
      <c r="A8755" s="356">
        <v>119583</v>
      </c>
      <c r="B8755" s="356">
        <v>888</v>
      </c>
      <c r="C8755" s="356" t="s">
        <v>527</v>
      </c>
      <c r="D8755" s="356">
        <v>8883605</v>
      </c>
      <c r="E8755" s="356" t="s">
        <v>1159</v>
      </c>
      <c r="F8755" s="356" t="s">
        <v>294</v>
      </c>
      <c r="G8755" s="355">
        <v>6664.95</v>
      </c>
    </row>
    <row r="8756" spans="1:7" hidden="1" x14ac:dyDescent="0.3">
      <c r="A8756" s="356">
        <v>119584</v>
      </c>
      <c r="B8756" s="356">
        <v>888</v>
      </c>
      <c r="C8756" s="356" t="s">
        <v>527</v>
      </c>
      <c r="D8756" s="356">
        <v>8883607</v>
      </c>
      <c r="E8756" s="356" t="s">
        <v>4262</v>
      </c>
      <c r="F8756" s="356" t="s">
        <v>294</v>
      </c>
      <c r="G8756" s="355">
        <v>6871.5</v>
      </c>
    </row>
    <row r="8757" spans="1:7" hidden="1" x14ac:dyDescent="0.3">
      <c r="A8757" s="356">
        <v>119585</v>
      </c>
      <c r="B8757" s="356">
        <v>888</v>
      </c>
      <c r="C8757" s="356" t="s">
        <v>527</v>
      </c>
      <c r="D8757" s="356">
        <v>8883608</v>
      </c>
      <c r="E8757" s="356" t="s">
        <v>4261</v>
      </c>
      <c r="F8757" s="356" t="s">
        <v>294</v>
      </c>
      <c r="G8757" s="355">
        <v>7041.6</v>
      </c>
    </row>
    <row r="8758" spans="1:7" hidden="1" x14ac:dyDescent="0.3">
      <c r="A8758" s="356">
        <v>119586</v>
      </c>
      <c r="B8758" s="356">
        <v>888</v>
      </c>
      <c r="C8758" s="356" t="s">
        <v>527</v>
      </c>
      <c r="D8758" s="356">
        <v>8883610</v>
      </c>
      <c r="E8758" s="356" t="s">
        <v>4260</v>
      </c>
      <c r="F8758" s="356" t="s">
        <v>294</v>
      </c>
      <c r="G8758" s="355">
        <v>6827.76</v>
      </c>
    </row>
    <row r="8759" spans="1:7" hidden="1" x14ac:dyDescent="0.3">
      <c r="A8759" s="356">
        <v>119587</v>
      </c>
      <c r="B8759" s="356">
        <v>888</v>
      </c>
      <c r="C8759" s="356" t="s">
        <v>527</v>
      </c>
      <c r="D8759" s="356">
        <v>8883611</v>
      </c>
      <c r="E8759" s="356" t="s">
        <v>4259</v>
      </c>
      <c r="F8759" s="356" t="s">
        <v>294</v>
      </c>
      <c r="G8759" s="355">
        <v>7393.95</v>
      </c>
    </row>
    <row r="8760" spans="1:7" hidden="1" x14ac:dyDescent="0.3">
      <c r="A8760" s="356">
        <v>119588</v>
      </c>
      <c r="B8760" s="356">
        <v>888</v>
      </c>
      <c r="C8760" s="356" t="s">
        <v>527</v>
      </c>
      <c r="D8760" s="356">
        <v>8883614</v>
      </c>
      <c r="E8760" s="356" t="s">
        <v>4258</v>
      </c>
      <c r="F8760" s="356" t="s">
        <v>294</v>
      </c>
      <c r="G8760" s="355">
        <v>6175.91</v>
      </c>
    </row>
    <row r="8761" spans="1:7" hidden="1" x14ac:dyDescent="0.3">
      <c r="A8761" s="356">
        <v>119589</v>
      </c>
      <c r="B8761" s="356">
        <v>888</v>
      </c>
      <c r="C8761" s="356" t="s">
        <v>527</v>
      </c>
      <c r="D8761" s="356">
        <v>8883615</v>
      </c>
      <c r="E8761" s="356" t="s">
        <v>4257</v>
      </c>
      <c r="F8761" s="356" t="s">
        <v>294</v>
      </c>
      <c r="G8761" s="355">
        <v>6446.25</v>
      </c>
    </row>
    <row r="8762" spans="1:7" hidden="1" x14ac:dyDescent="0.3">
      <c r="A8762" s="356">
        <v>119590</v>
      </c>
      <c r="B8762" s="356">
        <v>888</v>
      </c>
      <c r="C8762" s="356" t="s">
        <v>527</v>
      </c>
      <c r="D8762" s="356">
        <v>8883616</v>
      </c>
      <c r="E8762" s="356" t="s">
        <v>4256</v>
      </c>
      <c r="F8762" s="356" t="s">
        <v>294</v>
      </c>
      <c r="G8762" s="355">
        <v>5717.25</v>
      </c>
    </row>
    <row r="8763" spans="1:7" hidden="1" x14ac:dyDescent="0.3">
      <c r="A8763" s="356">
        <v>119592</v>
      </c>
      <c r="B8763" s="356">
        <v>888</v>
      </c>
      <c r="C8763" s="356" t="s">
        <v>527</v>
      </c>
      <c r="D8763" s="356">
        <v>8883618</v>
      </c>
      <c r="E8763" s="356" t="s">
        <v>2170</v>
      </c>
      <c r="F8763" s="356" t="s">
        <v>294</v>
      </c>
      <c r="G8763" s="355">
        <v>5624.91</v>
      </c>
    </row>
    <row r="8764" spans="1:7" hidden="1" x14ac:dyDescent="0.3">
      <c r="A8764" s="356">
        <v>119594</v>
      </c>
      <c r="B8764" s="356">
        <v>890</v>
      </c>
      <c r="C8764" s="356" t="s">
        <v>764</v>
      </c>
      <c r="D8764" s="356">
        <v>8903620</v>
      </c>
      <c r="E8764" s="356" t="s">
        <v>4255</v>
      </c>
      <c r="F8764" s="356" t="s">
        <v>294</v>
      </c>
      <c r="G8764" s="355">
        <v>9289.35</v>
      </c>
    </row>
    <row r="8765" spans="1:7" hidden="1" x14ac:dyDescent="0.3">
      <c r="A8765" s="356">
        <v>119595</v>
      </c>
      <c r="B8765" s="356">
        <v>890</v>
      </c>
      <c r="C8765" s="356" t="s">
        <v>764</v>
      </c>
      <c r="D8765" s="356">
        <v>8903621</v>
      </c>
      <c r="E8765" s="356" t="s">
        <v>4254</v>
      </c>
      <c r="F8765" s="356" t="s">
        <v>294</v>
      </c>
      <c r="G8765" s="355">
        <v>6835.05</v>
      </c>
    </row>
    <row r="8766" spans="1:7" hidden="1" x14ac:dyDescent="0.3">
      <c r="A8766" s="356">
        <v>119596</v>
      </c>
      <c r="B8766" s="356">
        <v>890</v>
      </c>
      <c r="C8766" s="356" t="s">
        <v>764</v>
      </c>
      <c r="D8766" s="356">
        <v>8903622</v>
      </c>
      <c r="E8766" s="356" t="s">
        <v>1112</v>
      </c>
      <c r="F8766" s="356" t="s">
        <v>294</v>
      </c>
      <c r="G8766" s="355">
        <v>6798.6</v>
      </c>
    </row>
    <row r="8767" spans="1:7" hidden="1" x14ac:dyDescent="0.3">
      <c r="A8767" s="356">
        <v>119598</v>
      </c>
      <c r="B8767" s="356">
        <v>890</v>
      </c>
      <c r="C8767" s="356" t="s">
        <v>764</v>
      </c>
      <c r="D8767" s="356">
        <v>8903624</v>
      </c>
      <c r="E8767" s="356" t="s">
        <v>4253</v>
      </c>
      <c r="F8767" s="356" t="s">
        <v>294</v>
      </c>
      <c r="G8767" s="355">
        <v>9639.27</v>
      </c>
    </row>
    <row r="8768" spans="1:7" hidden="1" x14ac:dyDescent="0.3">
      <c r="A8768" s="356">
        <v>119599</v>
      </c>
      <c r="B8768" s="356">
        <v>890</v>
      </c>
      <c r="C8768" s="356" t="s">
        <v>764</v>
      </c>
      <c r="D8768" s="356">
        <v>8903626</v>
      </c>
      <c r="E8768" s="356" t="s">
        <v>4252</v>
      </c>
      <c r="F8768" s="356" t="s">
        <v>294</v>
      </c>
      <c r="G8768" s="355">
        <v>6859.35</v>
      </c>
    </row>
    <row r="8769" spans="1:7" hidden="1" x14ac:dyDescent="0.3">
      <c r="A8769" s="356">
        <v>119600</v>
      </c>
      <c r="B8769" s="356">
        <v>890</v>
      </c>
      <c r="C8769" s="356" t="s">
        <v>764</v>
      </c>
      <c r="D8769" s="356">
        <v>8903629</v>
      </c>
      <c r="E8769" s="356" t="s">
        <v>411</v>
      </c>
      <c r="F8769" s="356" t="s">
        <v>294</v>
      </c>
      <c r="G8769" s="355">
        <v>6835.05</v>
      </c>
    </row>
    <row r="8770" spans="1:7" hidden="1" x14ac:dyDescent="0.3">
      <c r="A8770" s="356">
        <v>119602</v>
      </c>
      <c r="B8770" s="356">
        <v>888</v>
      </c>
      <c r="C8770" s="356" t="s">
        <v>527</v>
      </c>
      <c r="D8770" s="356">
        <v>8883634</v>
      </c>
      <c r="E8770" s="356" t="s">
        <v>4251</v>
      </c>
      <c r="F8770" s="356" t="s">
        <v>294</v>
      </c>
      <c r="G8770" s="355">
        <v>9374.4</v>
      </c>
    </row>
    <row r="8771" spans="1:7" hidden="1" x14ac:dyDescent="0.3">
      <c r="A8771" s="356">
        <v>119603</v>
      </c>
      <c r="B8771" s="356">
        <v>888</v>
      </c>
      <c r="C8771" s="356" t="s">
        <v>527</v>
      </c>
      <c r="D8771" s="356">
        <v>8883636</v>
      </c>
      <c r="E8771" s="356" t="s">
        <v>4250</v>
      </c>
      <c r="F8771" s="356" t="s">
        <v>294</v>
      </c>
      <c r="G8771" s="355">
        <v>9631.98</v>
      </c>
    </row>
    <row r="8772" spans="1:7" hidden="1" x14ac:dyDescent="0.3">
      <c r="A8772" s="356">
        <v>119604</v>
      </c>
      <c r="B8772" s="356">
        <v>888</v>
      </c>
      <c r="C8772" s="356" t="s">
        <v>527</v>
      </c>
      <c r="D8772" s="356">
        <v>8883638</v>
      </c>
      <c r="E8772" s="356" t="s">
        <v>4249</v>
      </c>
      <c r="F8772" s="356" t="s">
        <v>294</v>
      </c>
      <c r="G8772" s="355">
        <v>9578.52</v>
      </c>
    </row>
    <row r="8773" spans="1:7" hidden="1" x14ac:dyDescent="0.3">
      <c r="A8773" s="356">
        <v>119605</v>
      </c>
      <c r="B8773" s="356">
        <v>888</v>
      </c>
      <c r="C8773" s="356" t="s">
        <v>527</v>
      </c>
      <c r="D8773" s="356">
        <v>8883639</v>
      </c>
      <c r="E8773" s="356" t="s">
        <v>4248</v>
      </c>
      <c r="F8773" s="356" t="s">
        <v>294</v>
      </c>
      <c r="G8773" s="355">
        <v>6968.7</v>
      </c>
    </row>
    <row r="8774" spans="1:7" hidden="1" x14ac:dyDescent="0.3">
      <c r="A8774" s="356">
        <v>119606</v>
      </c>
      <c r="B8774" s="356">
        <v>888</v>
      </c>
      <c r="C8774" s="356" t="s">
        <v>527</v>
      </c>
      <c r="D8774" s="356">
        <v>8883642</v>
      </c>
      <c r="E8774" s="356" t="s">
        <v>4247</v>
      </c>
      <c r="F8774" s="356" t="s">
        <v>294</v>
      </c>
      <c r="G8774" s="355">
        <v>6616.35</v>
      </c>
    </row>
    <row r="8775" spans="1:7" hidden="1" x14ac:dyDescent="0.3">
      <c r="A8775" s="356">
        <v>119607</v>
      </c>
      <c r="B8775" s="356">
        <v>888</v>
      </c>
      <c r="C8775" s="356" t="s">
        <v>527</v>
      </c>
      <c r="D8775" s="356">
        <v>8883643</v>
      </c>
      <c r="E8775" s="356" t="s">
        <v>2032</v>
      </c>
      <c r="F8775" s="356" t="s">
        <v>294</v>
      </c>
      <c r="G8775" s="355">
        <v>7333.2</v>
      </c>
    </row>
    <row r="8776" spans="1:7" hidden="1" x14ac:dyDescent="0.3">
      <c r="A8776" s="356">
        <v>119608</v>
      </c>
      <c r="B8776" s="356">
        <v>888</v>
      </c>
      <c r="C8776" s="356" t="s">
        <v>527</v>
      </c>
      <c r="D8776" s="356">
        <v>8883645</v>
      </c>
      <c r="E8776" s="356" t="s">
        <v>4246</v>
      </c>
      <c r="F8776" s="356" t="s">
        <v>294</v>
      </c>
      <c r="G8776" s="355">
        <v>6869.07</v>
      </c>
    </row>
    <row r="8777" spans="1:7" hidden="1" x14ac:dyDescent="0.3">
      <c r="A8777" s="356">
        <v>119609</v>
      </c>
      <c r="B8777" s="356">
        <v>888</v>
      </c>
      <c r="C8777" s="356" t="s">
        <v>527</v>
      </c>
      <c r="D8777" s="356">
        <v>8883646</v>
      </c>
      <c r="E8777" s="356" t="s">
        <v>4245</v>
      </c>
      <c r="F8777" s="356" t="s">
        <v>294</v>
      </c>
      <c r="G8777" s="355">
        <v>6859.35</v>
      </c>
    </row>
    <row r="8778" spans="1:7" hidden="1" x14ac:dyDescent="0.3">
      <c r="A8778" s="356">
        <v>119610</v>
      </c>
      <c r="B8778" s="356">
        <v>888</v>
      </c>
      <c r="C8778" s="356" t="s">
        <v>527</v>
      </c>
      <c r="D8778" s="356">
        <v>8883647</v>
      </c>
      <c r="E8778" s="356" t="s">
        <v>4244</v>
      </c>
      <c r="F8778" s="356" t="s">
        <v>294</v>
      </c>
      <c r="G8778" s="355">
        <v>6555.6</v>
      </c>
    </row>
    <row r="8779" spans="1:7" hidden="1" x14ac:dyDescent="0.3">
      <c r="A8779" s="356">
        <v>119611</v>
      </c>
      <c r="B8779" s="356">
        <v>888</v>
      </c>
      <c r="C8779" s="356" t="s">
        <v>527</v>
      </c>
      <c r="D8779" s="356">
        <v>8883653</v>
      </c>
      <c r="E8779" s="356" t="s">
        <v>4243</v>
      </c>
      <c r="F8779" s="356" t="s">
        <v>294</v>
      </c>
      <c r="G8779" s="355">
        <v>6502.14</v>
      </c>
    </row>
    <row r="8780" spans="1:7" hidden="1" x14ac:dyDescent="0.3">
      <c r="A8780" s="356">
        <v>119612</v>
      </c>
      <c r="B8780" s="356">
        <v>888</v>
      </c>
      <c r="C8780" s="356" t="s">
        <v>527</v>
      </c>
      <c r="D8780" s="356">
        <v>8883666</v>
      </c>
      <c r="E8780" s="356" t="s">
        <v>4242</v>
      </c>
      <c r="F8780" s="356" t="s">
        <v>294</v>
      </c>
      <c r="G8780" s="355">
        <v>6677.1</v>
      </c>
    </row>
    <row r="8781" spans="1:7" hidden="1" x14ac:dyDescent="0.3">
      <c r="A8781" s="356">
        <v>119613</v>
      </c>
      <c r="B8781" s="356">
        <v>888</v>
      </c>
      <c r="C8781" s="356" t="s">
        <v>527</v>
      </c>
      <c r="D8781" s="356">
        <v>8883668</v>
      </c>
      <c r="E8781" s="356" t="s">
        <v>4241</v>
      </c>
      <c r="F8781" s="356" t="s">
        <v>294</v>
      </c>
      <c r="G8781" s="355">
        <v>5061.1499999999996</v>
      </c>
    </row>
    <row r="8782" spans="1:7" hidden="1" x14ac:dyDescent="0.3">
      <c r="A8782" s="356">
        <v>119614</v>
      </c>
      <c r="B8782" s="356">
        <v>888</v>
      </c>
      <c r="C8782" s="356" t="s">
        <v>527</v>
      </c>
      <c r="D8782" s="356">
        <v>8883670</v>
      </c>
      <c r="E8782" s="356" t="s">
        <v>4240</v>
      </c>
      <c r="F8782" s="356" t="s">
        <v>294</v>
      </c>
      <c r="G8782" s="355">
        <v>5923.8</v>
      </c>
    </row>
    <row r="8783" spans="1:7" hidden="1" x14ac:dyDescent="0.3">
      <c r="A8783" s="356">
        <v>119615</v>
      </c>
      <c r="B8783" s="356">
        <v>889</v>
      </c>
      <c r="C8783" s="356" t="s">
        <v>986</v>
      </c>
      <c r="D8783" s="356">
        <v>8893675</v>
      </c>
      <c r="E8783" s="356" t="s">
        <v>4239</v>
      </c>
      <c r="F8783" s="356" t="s">
        <v>294</v>
      </c>
      <c r="G8783" s="355">
        <v>7017.3</v>
      </c>
    </row>
    <row r="8784" spans="1:7" hidden="1" x14ac:dyDescent="0.3">
      <c r="A8784" s="356">
        <v>119616</v>
      </c>
      <c r="B8784" s="356">
        <v>888</v>
      </c>
      <c r="C8784" s="356" t="s">
        <v>527</v>
      </c>
      <c r="D8784" s="356">
        <v>8883677</v>
      </c>
      <c r="E8784" s="356" t="s">
        <v>4238</v>
      </c>
      <c r="F8784" s="356" t="s">
        <v>294</v>
      </c>
      <c r="G8784" s="355">
        <v>6975.99</v>
      </c>
    </row>
    <row r="8785" spans="1:7" hidden="1" x14ac:dyDescent="0.3">
      <c r="A8785" s="356">
        <v>119617</v>
      </c>
      <c r="B8785" s="356">
        <v>888</v>
      </c>
      <c r="C8785" s="356" t="s">
        <v>527</v>
      </c>
      <c r="D8785" s="356">
        <v>8883702</v>
      </c>
      <c r="E8785" s="356" t="s">
        <v>4237</v>
      </c>
      <c r="F8785" s="356" t="s">
        <v>294</v>
      </c>
      <c r="G8785" s="355">
        <v>6276.15</v>
      </c>
    </row>
    <row r="8786" spans="1:7" hidden="1" x14ac:dyDescent="0.3">
      <c r="A8786" s="356">
        <v>119618</v>
      </c>
      <c r="B8786" s="356">
        <v>888</v>
      </c>
      <c r="C8786" s="356" t="s">
        <v>527</v>
      </c>
      <c r="D8786" s="356">
        <v>8883703</v>
      </c>
      <c r="E8786" s="356" t="s">
        <v>4236</v>
      </c>
      <c r="F8786" s="356" t="s">
        <v>294</v>
      </c>
      <c r="G8786" s="355">
        <v>5491.75</v>
      </c>
    </row>
    <row r="8787" spans="1:7" hidden="1" x14ac:dyDescent="0.3">
      <c r="A8787" s="356">
        <v>119619</v>
      </c>
      <c r="B8787" s="356">
        <v>888</v>
      </c>
      <c r="C8787" s="356" t="s">
        <v>527</v>
      </c>
      <c r="D8787" s="356">
        <v>8883704</v>
      </c>
      <c r="E8787" s="356" t="s">
        <v>4235</v>
      </c>
      <c r="F8787" s="356" t="s">
        <v>294</v>
      </c>
      <c r="G8787" s="355">
        <v>4745.25</v>
      </c>
    </row>
    <row r="8788" spans="1:7" hidden="1" x14ac:dyDescent="0.3">
      <c r="A8788" s="356">
        <v>119620</v>
      </c>
      <c r="B8788" s="356">
        <v>888</v>
      </c>
      <c r="C8788" s="356" t="s">
        <v>527</v>
      </c>
      <c r="D8788" s="356">
        <v>8883705</v>
      </c>
      <c r="E8788" s="356" t="s">
        <v>4234</v>
      </c>
      <c r="F8788" s="356" t="s">
        <v>294</v>
      </c>
      <c r="G8788" s="355">
        <v>6786.45</v>
      </c>
    </row>
    <row r="8789" spans="1:7" hidden="1" x14ac:dyDescent="0.3">
      <c r="A8789" s="356">
        <v>119621</v>
      </c>
      <c r="B8789" s="356">
        <v>888</v>
      </c>
      <c r="C8789" s="356" t="s">
        <v>527</v>
      </c>
      <c r="D8789" s="356">
        <v>8883706</v>
      </c>
      <c r="E8789" s="356" t="s">
        <v>4233</v>
      </c>
      <c r="F8789" s="356" t="s">
        <v>294</v>
      </c>
      <c r="G8789" s="355">
        <v>6579.9</v>
      </c>
    </row>
    <row r="8790" spans="1:7" hidden="1" x14ac:dyDescent="0.3">
      <c r="A8790" s="356">
        <v>119622</v>
      </c>
      <c r="B8790" s="356">
        <v>888</v>
      </c>
      <c r="C8790" s="356" t="s">
        <v>527</v>
      </c>
      <c r="D8790" s="356">
        <v>8883707</v>
      </c>
      <c r="E8790" s="356" t="s">
        <v>4232</v>
      </c>
      <c r="F8790" s="356" t="s">
        <v>294</v>
      </c>
      <c r="G8790" s="355">
        <v>6543.45</v>
      </c>
    </row>
    <row r="8791" spans="1:7" hidden="1" x14ac:dyDescent="0.3">
      <c r="A8791" s="356">
        <v>119623</v>
      </c>
      <c r="B8791" s="356">
        <v>888</v>
      </c>
      <c r="C8791" s="356" t="s">
        <v>527</v>
      </c>
      <c r="D8791" s="356">
        <v>8883709</v>
      </c>
      <c r="E8791" s="356" t="s">
        <v>4231</v>
      </c>
      <c r="F8791" s="356" t="s">
        <v>294</v>
      </c>
      <c r="G8791" s="355">
        <v>6106.05</v>
      </c>
    </row>
    <row r="8792" spans="1:7" hidden="1" x14ac:dyDescent="0.3">
      <c r="A8792" s="356">
        <v>119624</v>
      </c>
      <c r="B8792" s="356">
        <v>888</v>
      </c>
      <c r="C8792" s="356" t="s">
        <v>527</v>
      </c>
      <c r="D8792" s="356">
        <v>8883711</v>
      </c>
      <c r="E8792" s="356" t="s">
        <v>4230</v>
      </c>
      <c r="F8792" s="356" t="s">
        <v>294</v>
      </c>
      <c r="G8792" s="355">
        <v>7785.18</v>
      </c>
    </row>
    <row r="8793" spans="1:7" hidden="1" x14ac:dyDescent="0.3">
      <c r="A8793" s="356">
        <v>119625</v>
      </c>
      <c r="B8793" s="356">
        <v>888</v>
      </c>
      <c r="C8793" s="356" t="s">
        <v>527</v>
      </c>
      <c r="D8793" s="356">
        <v>8883712</v>
      </c>
      <c r="E8793" s="356" t="s">
        <v>4229</v>
      </c>
      <c r="F8793" s="356" t="s">
        <v>294</v>
      </c>
      <c r="G8793" s="355">
        <v>4635.8999999999996</v>
      </c>
    </row>
    <row r="8794" spans="1:7" hidden="1" x14ac:dyDescent="0.3">
      <c r="A8794" s="356">
        <v>119626</v>
      </c>
      <c r="B8794" s="356">
        <v>888</v>
      </c>
      <c r="C8794" s="356" t="s">
        <v>527</v>
      </c>
      <c r="D8794" s="356">
        <v>8883713</v>
      </c>
      <c r="E8794" s="356" t="s">
        <v>4228</v>
      </c>
      <c r="F8794" s="356" t="s">
        <v>294</v>
      </c>
      <c r="G8794" s="355">
        <v>6786.45</v>
      </c>
    </row>
    <row r="8795" spans="1:7" hidden="1" x14ac:dyDescent="0.3">
      <c r="A8795" s="356">
        <v>119627</v>
      </c>
      <c r="B8795" s="356">
        <v>888</v>
      </c>
      <c r="C8795" s="356" t="s">
        <v>527</v>
      </c>
      <c r="D8795" s="356">
        <v>8883715</v>
      </c>
      <c r="E8795" s="356" t="s">
        <v>660</v>
      </c>
      <c r="F8795" s="356" t="s">
        <v>294</v>
      </c>
      <c r="G8795" s="355">
        <v>6847.2</v>
      </c>
    </row>
    <row r="8796" spans="1:7" hidden="1" x14ac:dyDescent="0.3">
      <c r="A8796" s="356">
        <v>119628</v>
      </c>
      <c r="B8796" s="356">
        <v>888</v>
      </c>
      <c r="C8796" s="356" t="s">
        <v>527</v>
      </c>
      <c r="D8796" s="356">
        <v>8883716</v>
      </c>
      <c r="E8796" s="356" t="s">
        <v>4227</v>
      </c>
      <c r="F8796" s="356" t="s">
        <v>294</v>
      </c>
      <c r="G8796" s="355">
        <v>6835.05</v>
      </c>
    </row>
    <row r="8797" spans="1:7" hidden="1" x14ac:dyDescent="0.3">
      <c r="A8797" s="356">
        <v>119629</v>
      </c>
      <c r="B8797" s="356">
        <v>888</v>
      </c>
      <c r="C8797" s="356" t="s">
        <v>527</v>
      </c>
      <c r="D8797" s="356">
        <v>8883717</v>
      </c>
      <c r="E8797" s="356" t="s">
        <v>4226</v>
      </c>
      <c r="F8797" s="356" t="s">
        <v>294</v>
      </c>
      <c r="G8797" s="355">
        <v>5474.25</v>
      </c>
    </row>
    <row r="8798" spans="1:7" hidden="1" x14ac:dyDescent="0.3">
      <c r="A8798" s="356">
        <v>119630</v>
      </c>
      <c r="B8798" s="356">
        <v>888</v>
      </c>
      <c r="C8798" s="356" t="s">
        <v>527</v>
      </c>
      <c r="D8798" s="356">
        <v>8883718</v>
      </c>
      <c r="E8798" s="356" t="s">
        <v>4225</v>
      </c>
      <c r="F8798" s="356" t="s">
        <v>294</v>
      </c>
      <c r="G8798" s="355">
        <v>4635.8999999999996</v>
      </c>
    </row>
    <row r="8799" spans="1:7" hidden="1" x14ac:dyDescent="0.3">
      <c r="A8799" s="356">
        <v>119631</v>
      </c>
      <c r="B8799" s="356">
        <v>888</v>
      </c>
      <c r="C8799" s="356" t="s">
        <v>527</v>
      </c>
      <c r="D8799" s="356">
        <v>8883719</v>
      </c>
      <c r="E8799" s="356" t="s">
        <v>4224</v>
      </c>
      <c r="F8799" s="356" t="s">
        <v>294</v>
      </c>
      <c r="G8799" s="355">
        <v>6810.75</v>
      </c>
    </row>
    <row r="8800" spans="1:7" hidden="1" x14ac:dyDescent="0.3">
      <c r="A8800" s="356">
        <v>119632</v>
      </c>
      <c r="B8800" s="356">
        <v>888</v>
      </c>
      <c r="C8800" s="356" t="s">
        <v>527</v>
      </c>
      <c r="D8800" s="356">
        <v>8883720</v>
      </c>
      <c r="E8800" s="356" t="s">
        <v>4223</v>
      </c>
      <c r="F8800" s="356" t="s">
        <v>294</v>
      </c>
      <c r="G8800" s="355">
        <v>6895.8</v>
      </c>
    </row>
    <row r="8801" spans="1:7" hidden="1" x14ac:dyDescent="0.3">
      <c r="A8801" s="356">
        <v>119633</v>
      </c>
      <c r="B8801" s="356">
        <v>888</v>
      </c>
      <c r="C8801" s="356" t="s">
        <v>527</v>
      </c>
      <c r="D8801" s="356">
        <v>8883725</v>
      </c>
      <c r="E8801" s="356" t="s">
        <v>4222</v>
      </c>
      <c r="F8801" s="356" t="s">
        <v>294</v>
      </c>
      <c r="G8801" s="355">
        <v>5462.34</v>
      </c>
    </row>
    <row r="8802" spans="1:7" hidden="1" x14ac:dyDescent="0.3">
      <c r="A8802" s="356">
        <v>119634</v>
      </c>
      <c r="B8802" s="356">
        <v>888</v>
      </c>
      <c r="C8802" s="356" t="s">
        <v>527</v>
      </c>
      <c r="D8802" s="356">
        <v>8883726</v>
      </c>
      <c r="E8802" s="356" t="s">
        <v>1448</v>
      </c>
      <c r="F8802" s="356" t="s">
        <v>294</v>
      </c>
      <c r="G8802" s="355">
        <v>5595.75</v>
      </c>
    </row>
    <row r="8803" spans="1:7" hidden="1" x14ac:dyDescent="0.3">
      <c r="A8803" s="356">
        <v>119635</v>
      </c>
      <c r="B8803" s="356">
        <v>888</v>
      </c>
      <c r="C8803" s="356" t="s">
        <v>527</v>
      </c>
      <c r="D8803" s="356">
        <v>8883727</v>
      </c>
      <c r="E8803" s="356" t="s">
        <v>4221</v>
      </c>
      <c r="F8803" s="356" t="s">
        <v>294</v>
      </c>
      <c r="G8803" s="355">
        <v>6945.37</v>
      </c>
    </row>
    <row r="8804" spans="1:7" hidden="1" x14ac:dyDescent="0.3">
      <c r="A8804" s="356">
        <v>119636</v>
      </c>
      <c r="B8804" s="356">
        <v>888</v>
      </c>
      <c r="C8804" s="356" t="s">
        <v>527</v>
      </c>
      <c r="D8804" s="356">
        <v>8883728</v>
      </c>
      <c r="E8804" s="356" t="s">
        <v>4220</v>
      </c>
      <c r="F8804" s="356" t="s">
        <v>294</v>
      </c>
      <c r="G8804" s="355">
        <v>6458.4</v>
      </c>
    </row>
    <row r="8805" spans="1:7" hidden="1" x14ac:dyDescent="0.3">
      <c r="A8805" s="356">
        <v>119637</v>
      </c>
      <c r="B8805" s="356">
        <v>888</v>
      </c>
      <c r="C8805" s="356" t="s">
        <v>527</v>
      </c>
      <c r="D8805" s="356">
        <v>8883729</v>
      </c>
      <c r="E8805" s="356" t="s">
        <v>4219</v>
      </c>
      <c r="F8805" s="356" t="s">
        <v>294</v>
      </c>
      <c r="G8805" s="355">
        <v>7296.75</v>
      </c>
    </row>
    <row r="8806" spans="1:7" hidden="1" x14ac:dyDescent="0.3">
      <c r="A8806" s="356">
        <v>119638</v>
      </c>
      <c r="B8806" s="356">
        <v>888</v>
      </c>
      <c r="C8806" s="356" t="s">
        <v>527</v>
      </c>
      <c r="D8806" s="356">
        <v>8883730</v>
      </c>
      <c r="E8806" s="356" t="s">
        <v>4218</v>
      </c>
      <c r="F8806" s="356" t="s">
        <v>294</v>
      </c>
      <c r="G8806" s="355">
        <v>6859.35</v>
      </c>
    </row>
    <row r="8807" spans="1:7" hidden="1" x14ac:dyDescent="0.3">
      <c r="A8807" s="356">
        <v>119639</v>
      </c>
      <c r="B8807" s="356">
        <v>888</v>
      </c>
      <c r="C8807" s="356" t="s">
        <v>527</v>
      </c>
      <c r="D8807" s="356">
        <v>8883736</v>
      </c>
      <c r="E8807" s="356" t="s">
        <v>4217</v>
      </c>
      <c r="F8807" s="356" t="s">
        <v>294</v>
      </c>
      <c r="G8807" s="355">
        <v>8567.52</v>
      </c>
    </row>
    <row r="8808" spans="1:7" hidden="1" x14ac:dyDescent="0.3">
      <c r="A8808" s="356">
        <v>119640</v>
      </c>
      <c r="B8808" s="356">
        <v>888</v>
      </c>
      <c r="C8808" s="356" t="s">
        <v>527</v>
      </c>
      <c r="D8808" s="356">
        <v>8883738</v>
      </c>
      <c r="E8808" s="356" t="s">
        <v>4216</v>
      </c>
      <c r="F8808" s="356" t="s">
        <v>294</v>
      </c>
      <c r="G8808" s="355">
        <v>6689.25</v>
      </c>
    </row>
    <row r="8809" spans="1:7" hidden="1" x14ac:dyDescent="0.3">
      <c r="A8809" s="356">
        <v>119641</v>
      </c>
      <c r="B8809" s="356">
        <v>888</v>
      </c>
      <c r="C8809" s="356" t="s">
        <v>527</v>
      </c>
      <c r="D8809" s="356">
        <v>8883741</v>
      </c>
      <c r="E8809" s="356" t="s">
        <v>4215</v>
      </c>
      <c r="F8809" s="356" t="s">
        <v>294</v>
      </c>
      <c r="G8809" s="355">
        <v>5318.24</v>
      </c>
    </row>
    <row r="8810" spans="1:7" hidden="1" x14ac:dyDescent="0.3">
      <c r="A8810" s="356">
        <v>119642</v>
      </c>
      <c r="B8810" s="356">
        <v>888</v>
      </c>
      <c r="C8810" s="356" t="s">
        <v>527</v>
      </c>
      <c r="D8810" s="356">
        <v>8883742</v>
      </c>
      <c r="E8810" s="356" t="s">
        <v>4214</v>
      </c>
      <c r="F8810" s="356" t="s">
        <v>294</v>
      </c>
      <c r="G8810" s="355">
        <v>7574.74</v>
      </c>
    </row>
    <row r="8811" spans="1:7" hidden="1" x14ac:dyDescent="0.3">
      <c r="A8811" s="356">
        <v>119643</v>
      </c>
      <c r="B8811" s="356">
        <v>888</v>
      </c>
      <c r="C8811" s="356" t="s">
        <v>527</v>
      </c>
      <c r="D8811" s="356">
        <v>8883743</v>
      </c>
      <c r="E8811" s="356" t="s">
        <v>4213</v>
      </c>
      <c r="F8811" s="356" t="s">
        <v>294</v>
      </c>
      <c r="G8811" s="355">
        <v>4708.8</v>
      </c>
    </row>
    <row r="8812" spans="1:7" hidden="1" x14ac:dyDescent="0.3">
      <c r="A8812" s="356">
        <v>119644</v>
      </c>
      <c r="B8812" s="356">
        <v>888</v>
      </c>
      <c r="C8812" s="356" t="s">
        <v>527</v>
      </c>
      <c r="D8812" s="356">
        <v>8883744</v>
      </c>
      <c r="E8812" s="356" t="s">
        <v>4212</v>
      </c>
      <c r="F8812" s="356" t="s">
        <v>294</v>
      </c>
      <c r="G8812" s="355">
        <v>6567.75</v>
      </c>
    </row>
    <row r="8813" spans="1:7" hidden="1" x14ac:dyDescent="0.3">
      <c r="A8813" s="356">
        <v>119645</v>
      </c>
      <c r="B8813" s="356">
        <v>888</v>
      </c>
      <c r="C8813" s="356" t="s">
        <v>527</v>
      </c>
      <c r="D8813" s="356">
        <v>8883746</v>
      </c>
      <c r="E8813" s="356" t="s">
        <v>4211</v>
      </c>
      <c r="F8813" s="356" t="s">
        <v>294</v>
      </c>
      <c r="G8813" s="355">
        <v>6373.35</v>
      </c>
    </row>
    <row r="8814" spans="1:7" hidden="1" x14ac:dyDescent="0.3">
      <c r="A8814" s="356">
        <v>119646</v>
      </c>
      <c r="B8814" s="356">
        <v>888</v>
      </c>
      <c r="C8814" s="356" t="s">
        <v>527</v>
      </c>
      <c r="D8814" s="356">
        <v>8883747</v>
      </c>
      <c r="E8814" s="356" t="s">
        <v>4210</v>
      </c>
      <c r="F8814" s="356" t="s">
        <v>294</v>
      </c>
      <c r="G8814" s="355">
        <v>6385.5</v>
      </c>
    </row>
    <row r="8815" spans="1:7" hidden="1" x14ac:dyDescent="0.3">
      <c r="A8815" s="356">
        <v>119647</v>
      </c>
      <c r="B8815" s="356">
        <v>888</v>
      </c>
      <c r="C8815" s="356" t="s">
        <v>527</v>
      </c>
      <c r="D8815" s="356">
        <v>8883748</v>
      </c>
      <c r="E8815" s="356" t="s">
        <v>4209</v>
      </c>
      <c r="F8815" s="356" t="s">
        <v>294</v>
      </c>
      <c r="G8815" s="355">
        <v>5414.96</v>
      </c>
    </row>
    <row r="8816" spans="1:7" hidden="1" x14ac:dyDescent="0.3">
      <c r="A8816" s="356">
        <v>119648</v>
      </c>
      <c r="B8816" s="356">
        <v>888</v>
      </c>
      <c r="C8816" s="356" t="s">
        <v>527</v>
      </c>
      <c r="D8816" s="356">
        <v>8883749</v>
      </c>
      <c r="E8816" s="356" t="s">
        <v>4208</v>
      </c>
      <c r="F8816" s="356" t="s">
        <v>294</v>
      </c>
      <c r="G8816" s="355">
        <v>7236</v>
      </c>
    </row>
    <row r="8817" spans="1:7" hidden="1" x14ac:dyDescent="0.3">
      <c r="A8817" s="356">
        <v>119649</v>
      </c>
      <c r="B8817" s="356">
        <v>889</v>
      </c>
      <c r="C8817" s="356" t="s">
        <v>986</v>
      </c>
      <c r="D8817" s="356">
        <v>8893751</v>
      </c>
      <c r="E8817" s="356" t="s">
        <v>4207</v>
      </c>
      <c r="F8817" s="356" t="s">
        <v>294</v>
      </c>
      <c r="G8817" s="355">
        <v>6871.5</v>
      </c>
    </row>
    <row r="8818" spans="1:7" hidden="1" x14ac:dyDescent="0.3">
      <c r="A8818" s="356">
        <v>119650</v>
      </c>
      <c r="B8818" s="356">
        <v>888</v>
      </c>
      <c r="C8818" s="356" t="s">
        <v>527</v>
      </c>
      <c r="D8818" s="356">
        <v>8883752</v>
      </c>
      <c r="E8818" s="356" t="s">
        <v>4206</v>
      </c>
      <c r="F8818" s="356" t="s">
        <v>294</v>
      </c>
      <c r="G8818" s="355">
        <v>6494.85</v>
      </c>
    </row>
    <row r="8819" spans="1:7" hidden="1" x14ac:dyDescent="0.3">
      <c r="A8819" s="356">
        <v>119651</v>
      </c>
      <c r="B8819" s="356">
        <v>888</v>
      </c>
      <c r="C8819" s="356" t="s">
        <v>527</v>
      </c>
      <c r="D8819" s="356">
        <v>8883753</v>
      </c>
      <c r="E8819" s="356" t="s">
        <v>4205</v>
      </c>
      <c r="F8819" s="356" t="s">
        <v>294</v>
      </c>
      <c r="G8819" s="355">
        <v>5340.6</v>
      </c>
    </row>
    <row r="8820" spans="1:7" hidden="1" x14ac:dyDescent="0.3">
      <c r="A8820" s="356">
        <v>119652</v>
      </c>
      <c r="B8820" s="356">
        <v>888</v>
      </c>
      <c r="C8820" s="356" t="s">
        <v>527</v>
      </c>
      <c r="D8820" s="356">
        <v>8883754</v>
      </c>
      <c r="E8820" s="356" t="s">
        <v>4204</v>
      </c>
      <c r="F8820" s="356" t="s">
        <v>294</v>
      </c>
      <c r="G8820" s="355">
        <v>5559.3</v>
      </c>
    </row>
    <row r="8821" spans="1:7" hidden="1" x14ac:dyDescent="0.3">
      <c r="A8821" s="356">
        <v>119653</v>
      </c>
      <c r="B8821" s="356">
        <v>888</v>
      </c>
      <c r="C8821" s="356" t="s">
        <v>527</v>
      </c>
      <c r="D8821" s="356">
        <v>8883755</v>
      </c>
      <c r="E8821" s="356" t="s">
        <v>4203</v>
      </c>
      <c r="F8821" s="356" t="s">
        <v>294</v>
      </c>
      <c r="G8821" s="355">
        <v>6932.25</v>
      </c>
    </row>
    <row r="8822" spans="1:7" hidden="1" x14ac:dyDescent="0.3">
      <c r="A8822" s="356">
        <v>119654</v>
      </c>
      <c r="B8822" s="356">
        <v>888</v>
      </c>
      <c r="C8822" s="356" t="s">
        <v>527</v>
      </c>
      <c r="D8822" s="356">
        <v>8883757</v>
      </c>
      <c r="E8822" s="356" t="s">
        <v>4202</v>
      </c>
      <c r="F8822" s="356" t="s">
        <v>294</v>
      </c>
      <c r="G8822" s="355">
        <v>6871.5</v>
      </c>
    </row>
    <row r="8823" spans="1:7" hidden="1" x14ac:dyDescent="0.3">
      <c r="A8823" s="356">
        <v>119655</v>
      </c>
      <c r="B8823" s="356">
        <v>888</v>
      </c>
      <c r="C8823" s="356" t="s">
        <v>527</v>
      </c>
      <c r="D8823" s="356">
        <v>8883759</v>
      </c>
      <c r="E8823" s="356" t="s">
        <v>4201</v>
      </c>
      <c r="F8823" s="356" t="s">
        <v>294</v>
      </c>
      <c r="G8823" s="355">
        <v>6895.8</v>
      </c>
    </row>
    <row r="8824" spans="1:7" hidden="1" x14ac:dyDescent="0.3">
      <c r="A8824" s="356">
        <v>119656</v>
      </c>
      <c r="B8824" s="356">
        <v>888</v>
      </c>
      <c r="C8824" s="356" t="s">
        <v>527</v>
      </c>
      <c r="D8824" s="356">
        <v>8883762</v>
      </c>
      <c r="E8824" s="356" t="s">
        <v>4200</v>
      </c>
      <c r="F8824" s="356" t="s">
        <v>294</v>
      </c>
      <c r="G8824" s="355">
        <v>7272.45</v>
      </c>
    </row>
    <row r="8825" spans="1:7" hidden="1" x14ac:dyDescent="0.3">
      <c r="A8825" s="356">
        <v>119657</v>
      </c>
      <c r="B8825" s="356">
        <v>888</v>
      </c>
      <c r="C8825" s="356" t="s">
        <v>527</v>
      </c>
      <c r="D8825" s="356">
        <v>8883763</v>
      </c>
      <c r="E8825" s="356" t="s">
        <v>4199</v>
      </c>
      <c r="F8825" s="356" t="s">
        <v>294</v>
      </c>
      <c r="G8825" s="355">
        <v>6344.19</v>
      </c>
    </row>
    <row r="8826" spans="1:7" hidden="1" x14ac:dyDescent="0.3">
      <c r="A8826" s="356">
        <v>119658</v>
      </c>
      <c r="B8826" s="356">
        <v>888</v>
      </c>
      <c r="C8826" s="356" t="s">
        <v>527</v>
      </c>
      <c r="D8826" s="356">
        <v>8883764</v>
      </c>
      <c r="E8826" s="356" t="s">
        <v>4198</v>
      </c>
      <c r="F8826" s="356" t="s">
        <v>294</v>
      </c>
      <c r="G8826" s="355">
        <v>6985.71</v>
      </c>
    </row>
    <row r="8827" spans="1:7" hidden="1" x14ac:dyDescent="0.3">
      <c r="A8827" s="356">
        <v>119659</v>
      </c>
      <c r="B8827" s="356">
        <v>888</v>
      </c>
      <c r="C8827" s="356" t="s">
        <v>527</v>
      </c>
      <c r="D8827" s="356">
        <v>8883765</v>
      </c>
      <c r="E8827" s="356" t="s">
        <v>4197</v>
      </c>
      <c r="F8827" s="356" t="s">
        <v>294</v>
      </c>
      <c r="G8827" s="355">
        <v>5863.05</v>
      </c>
    </row>
    <row r="8828" spans="1:7" hidden="1" x14ac:dyDescent="0.3">
      <c r="A8828" s="356">
        <v>119660</v>
      </c>
      <c r="B8828" s="356">
        <v>888</v>
      </c>
      <c r="C8828" s="356" t="s">
        <v>527</v>
      </c>
      <c r="D8828" s="356">
        <v>8883766</v>
      </c>
      <c r="E8828" s="356" t="s">
        <v>4196</v>
      </c>
      <c r="F8828" s="356" t="s">
        <v>294</v>
      </c>
      <c r="G8828" s="355">
        <v>7491.15</v>
      </c>
    </row>
    <row r="8829" spans="1:7" hidden="1" x14ac:dyDescent="0.3">
      <c r="A8829" s="356">
        <v>119661</v>
      </c>
      <c r="B8829" s="356">
        <v>888</v>
      </c>
      <c r="C8829" s="356" t="s">
        <v>527</v>
      </c>
      <c r="D8829" s="356">
        <v>8883768</v>
      </c>
      <c r="E8829" s="356" t="s">
        <v>4195</v>
      </c>
      <c r="F8829" s="356" t="s">
        <v>294</v>
      </c>
      <c r="G8829" s="355">
        <v>6113.34</v>
      </c>
    </row>
    <row r="8830" spans="1:7" hidden="1" x14ac:dyDescent="0.3">
      <c r="A8830" s="356">
        <v>119663</v>
      </c>
      <c r="B8830" s="356">
        <v>888</v>
      </c>
      <c r="C8830" s="356" t="s">
        <v>527</v>
      </c>
      <c r="D8830" s="356">
        <v>8883771</v>
      </c>
      <c r="E8830" s="356" t="s">
        <v>4194</v>
      </c>
      <c r="F8830" s="356" t="s">
        <v>294</v>
      </c>
      <c r="G8830" s="355">
        <v>6008.85</v>
      </c>
    </row>
    <row r="8831" spans="1:7" hidden="1" x14ac:dyDescent="0.3">
      <c r="A8831" s="356">
        <v>119664</v>
      </c>
      <c r="B8831" s="356">
        <v>888</v>
      </c>
      <c r="C8831" s="356" t="s">
        <v>527</v>
      </c>
      <c r="D8831" s="356">
        <v>8883775</v>
      </c>
      <c r="E8831" s="356" t="s">
        <v>4193</v>
      </c>
      <c r="F8831" s="356" t="s">
        <v>294</v>
      </c>
      <c r="G8831" s="355">
        <v>6130.35</v>
      </c>
    </row>
    <row r="8832" spans="1:7" hidden="1" x14ac:dyDescent="0.3">
      <c r="A8832" s="356">
        <v>119665</v>
      </c>
      <c r="B8832" s="356">
        <v>888</v>
      </c>
      <c r="C8832" s="356" t="s">
        <v>527</v>
      </c>
      <c r="D8832" s="356">
        <v>8883776</v>
      </c>
      <c r="E8832" s="356" t="s">
        <v>4192</v>
      </c>
      <c r="F8832" s="356" t="s">
        <v>294</v>
      </c>
      <c r="G8832" s="355">
        <v>6835.05</v>
      </c>
    </row>
    <row r="8833" spans="1:7" hidden="1" x14ac:dyDescent="0.3">
      <c r="A8833" s="356">
        <v>119666</v>
      </c>
      <c r="B8833" s="356">
        <v>889</v>
      </c>
      <c r="C8833" s="356" t="s">
        <v>986</v>
      </c>
      <c r="D8833" s="356">
        <v>8893778</v>
      </c>
      <c r="E8833" s="356" t="s">
        <v>4191</v>
      </c>
      <c r="F8833" s="356" t="s">
        <v>294</v>
      </c>
      <c r="G8833" s="355">
        <v>6859.35</v>
      </c>
    </row>
    <row r="8834" spans="1:7" hidden="1" x14ac:dyDescent="0.3">
      <c r="A8834" s="356">
        <v>119667</v>
      </c>
      <c r="B8834" s="356">
        <v>889</v>
      </c>
      <c r="C8834" s="356" t="s">
        <v>986</v>
      </c>
      <c r="D8834" s="356">
        <v>8893779</v>
      </c>
      <c r="E8834" s="356" t="s">
        <v>4190</v>
      </c>
      <c r="F8834" s="356" t="s">
        <v>294</v>
      </c>
      <c r="G8834" s="355">
        <v>6130.35</v>
      </c>
    </row>
    <row r="8835" spans="1:7" hidden="1" x14ac:dyDescent="0.3">
      <c r="A8835" s="356">
        <v>119668</v>
      </c>
      <c r="B8835" s="356">
        <v>888</v>
      </c>
      <c r="C8835" s="356" t="s">
        <v>527</v>
      </c>
      <c r="D8835" s="356">
        <v>8883781</v>
      </c>
      <c r="E8835" s="356" t="s">
        <v>4189</v>
      </c>
      <c r="F8835" s="356" t="s">
        <v>294</v>
      </c>
      <c r="G8835" s="355">
        <v>6701.4</v>
      </c>
    </row>
    <row r="8836" spans="1:7" hidden="1" x14ac:dyDescent="0.3">
      <c r="A8836" s="356">
        <v>119669</v>
      </c>
      <c r="B8836" s="356">
        <v>888</v>
      </c>
      <c r="C8836" s="356" t="s">
        <v>527</v>
      </c>
      <c r="D8836" s="356">
        <v>8883782</v>
      </c>
      <c r="E8836" s="356" t="s">
        <v>4188</v>
      </c>
      <c r="F8836" s="356" t="s">
        <v>294</v>
      </c>
      <c r="G8836" s="355">
        <v>5522.85</v>
      </c>
    </row>
    <row r="8837" spans="1:7" hidden="1" x14ac:dyDescent="0.3">
      <c r="A8837" s="356">
        <v>119670</v>
      </c>
      <c r="B8837" s="356">
        <v>888</v>
      </c>
      <c r="C8837" s="356" t="s">
        <v>527</v>
      </c>
      <c r="D8837" s="356">
        <v>8883783</v>
      </c>
      <c r="E8837" s="356" t="s">
        <v>4187</v>
      </c>
      <c r="F8837" s="356" t="s">
        <v>294</v>
      </c>
      <c r="G8837" s="355">
        <v>6937.11</v>
      </c>
    </row>
    <row r="8838" spans="1:7" hidden="1" x14ac:dyDescent="0.3">
      <c r="A8838" s="356">
        <v>119671</v>
      </c>
      <c r="B8838" s="356">
        <v>888</v>
      </c>
      <c r="C8838" s="356" t="s">
        <v>527</v>
      </c>
      <c r="D8838" s="356">
        <v>8883785</v>
      </c>
      <c r="E8838" s="356" t="s">
        <v>4186</v>
      </c>
      <c r="F8838" s="356" t="s">
        <v>294</v>
      </c>
      <c r="G8838" s="355">
        <v>6871.5</v>
      </c>
    </row>
    <row r="8839" spans="1:7" hidden="1" x14ac:dyDescent="0.3">
      <c r="A8839" s="356">
        <v>119672</v>
      </c>
      <c r="B8839" s="356">
        <v>888</v>
      </c>
      <c r="C8839" s="356" t="s">
        <v>527</v>
      </c>
      <c r="D8839" s="356">
        <v>8883786</v>
      </c>
      <c r="E8839" s="356" t="s">
        <v>4185</v>
      </c>
      <c r="F8839" s="356" t="s">
        <v>294</v>
      </c>
      <c r="G8839" s="355">
        <v>7273.91</v>
      </c>
    </row>
    <row r="8840" spans="1:7" hidden="1" x14ac:dyDescent="0.3">
      <c r="A8840" s="356">
        <v>119673</v>
      </c>
      <c r="B8840" s="356">
        <v>888</v>
      </c>
      <c r="C8840" s="356" t="s">
        <v>527</v>
      </c>
      <c r="D8840" s="356">
        <v>8883789</v>
      </c>
      <c r="E8840" s="356" t="s">
        <v>4184</v>
      </c>
      <c r="F8840" s="356" t="s">
        <v>294</v>
      </c>
      <c r="G8840" s="355">
        <v>6932.25</v>
      </c>
    </row>
    <row r="8841" spans="1:7" hidden="1" x14ac:dyDescent="0.3">
      <c r="A8841" s="356">
        <v>119674</v>
      </c>
      <c r="B8841" s="356">
        <v>888</v>
      </c>
      <c r="C8841" s="356" t="s">
        <v>527</v>
      </c>
      <c r="D8841" s="356">
        <v>8883790</v>
      </c>
      <c r="E8841" s="356" t="s">
        <v>4183</v>
      </c>
      <c r="F8841" s="356" t="s">
        <v>294</v>
      </c>
      <c r="G8841" s="355">
        <v>6762.15</v>
      </c>
    </row>
    <row r="8842" spans="1:7" hidden="1" x14ac:dyDescent="0.3">
      <c r="A8842" s="356">
        <v>119675</v>
      </c>
      <c r="B8842" s="356">
        <v>888</v>
      </c>
      <c r="C8842" s="356" t="s">
        <v>527</v>
      </c>
      <c r="D8842" s="356">
        <v>8883791</v>
      </c>
      <c r="E8842" s="356" t="s">
        <v>4182</v>
      </c>
      <c r="F8842" s="356" t="s">
        <v>294</v>
      </c>
      <c r="G8842" s="355">
        <v>5705.1</v>
      </c>
    </row>
    <row r="8843" spans="1:7" hidden="1" x14ac:dyDescent="0.3">
      <c r="A8843" s="356">
        <v>119676</v>
      </c>
      <c r="B8843" s="356">
        <v>888</v>
      </c>
      <c r="C8843" s="356" t="s">
        <v>527</v>
      </c>
      <c r="D8843" s="356">
        <v>8883792</v>
      </c>
      <c r="E8843" s="356" t="s">
        <v>4181</v>
      </c>
      <c r="F8843" s="356" t="s">
        <v>294</v>
      </c>
      <c r="G8843" s="355">
        <v>6859.35</v>
      </c>
    </row>
    <row r="8844" spans="1:7" hidden="1" x14ac:dyDescent="0.3">
      <c r="A8844" s="356">
        <v>119677</v>
      </c>
      <c r="B8844" s="356">
        <v>888</v>
      </c>
      <c r="C8844" s="356" t="s">
        <v>527</v>
      </c>
      <c r="D8844" s="356">
        <v>8883793</v>
      </c>
      <c r="E8844" s="356" t="s">
        <v>4180</v>
      </c>
      <c r="F8844" s="356" t="s">
        <v>294</v>
      </c>
      <c r="G8844" s="355">
        <v>7602.93</v>
      </c>
    </row>
    <row r="8845" spans="1:7" hidden="1" x14ac:dyDescent="0.3">
      <c r="A8845" s="356">
        <v>119678</v>
      </c>
      <c r="B8845" s="356">
        <v>888</v>
      </c>
      <c r="C8845" s="356" t="s">
        <v>527</v>
      </c>
      <c r="D8845" s="356">
        <v>8883794</v>
      </c>
      <c r="E8845" s="356" t="s">
        <v>4179</v>
      </c>
      <c r="F8845" s="356" t="s">
        <v>294</v>
      </c>
      <c r="G8845" s="355">
        <v>4854.6000000000004</v>
      </c>
    </row>
    <row r="8846" spans="1:7" hidden="1" x14ac:dyDescent="0.3">
      <c r="A8846" s="356">
        <v>119679</v>
      </c>
      <c r="B8846" s="356">
        <v>888</v>
      </c>
      <c r="C8846" s="356" t="s">
        <v>527</v>
      </c>
      <c r="D8846" s="356">
        <v>8883795</v>
      </c>
      <c r="E8846" s="356" t="s">
        <v>4178</v>
      </c>
      <c r="F8846" s="356" t="s">
        <v>294</v>
      </c>
      <c r="G8846" s="355">
        <v>6008.85</v>
      </c>
    </row>
    <row r="8847" spans="1:7" hidden="1" x14ac:dyDescent="0.3">
      <c r="A8847" s="356">
        <v>119680</v>
      </c>
      <c r="B8847" s="356">
        <v>888</v>
      </c>
      <c r="C8847" s="356" t="s">
        <v>527</v>
      </c>
      <c r="D8847" s="356">
        <v>8883796</v>
      </c>
      <c r="E8847" s="356" t="s">
        <v>4177</v>
      </c>
      <c r="F8847" s="356" t="s">
        <v>294</v>
      </c>
      <c r="G8847" s="355">
        <v>5510.7</v>
      </c>
    </row>
    <row r="8848" spans="1:7" hidden="1" x14ac:dyDescent="0.3">
      <c r="A8848" s="356">
        <v>119681</v>
      </c>
      <c r="B8848" s="356">
        <v>888</v>
      </c>
      <c r="C8848" s="356" t="s">
        <v>527</v>
      </c>
      <c r="D8848" s="356">
        <v>8883800</v>
      </c>
      <c r="E8848" s="356" t="s">
        <v>4176</v>
      </c>
      <c r="F8848" s="356" t="s">
        <v>294</v>
      </c>
      <c r="G8848" s="355">
        <v>5364.9</v>
      </c>
    </row>
    <row r="8849" spans="1:7" hidden="1" x14ac:dyDescent="0.3">
      <c r="A8849" s="356">
        <v>119682</v>
      </c>
      <c r="B8849" s="356">
        <v>888</v>
      </c>
      <c r="C8849" s="356" t="s">
        <v>527</v>
      </c>
      <c r="D8849" s="356">
        <v>8883801</v>
      </c>
      <c r="E8849" s="356" t="s">
        <v>4175</v>
      </c>
      <c r="F8849" s="356" t="s">
        <v>294</v>
      </c>
      <c r="G8849" s="355">
        <v>8876.25</v>
      </c>
    </row>
    <row r="8850" spans="1:7" hidden="1" x14ac:dyDescent="0.3">
      <c r="A8850" s="356">
        <v>119683</v>
      </c>
      <c r="B8850" s="356">
        <v>888</v>
      </c>
      <c r="C8850" s="356" t="s">
        <v>527</v>
      </c>
      <c r="D8850" s="356">
        <v>8883803</v>
      </c>
      <c r="E8850" s="356" t="s">
        <v>4174</v>
      </c>
      <c r="F8850" s="356" t="s">
        <v>294</v>
      </c>
      <c r="G8850" s="355">
        <v>5571.45</v>
      </c>
    </row>
    <row r="8851" spans="1:7" hidden="1" x14ac:dyDescent="0.3">
      <c r="A8851" s="356">
        <v>119684</v>
      </c>
      <c r="B8851" s="356">
        <v>888</v>
      </c>
      <c r="C8851" s="356" t="s">
        <v>527</v>
      </c>
      <c r="D8851" s="356">
        <v>8883804</v>
      </c>
      <c r="E8851" s="356" t="s">
        <v>4173</v>
      </c>
      <c r="F8851" s="356" t="s">
        <v>294</v>
      </c>
      <c r="G8851" s="355">
        <v>7073.19</v>
      </c>
    </row>
    <row r="8852" spans="1:7" hidden="1" x14ac:dyDescent="0.3">
      <c r="A8852" s="356">
        <v>119685</v>
      </c>
      <c r="B8852" s="356">
        <v>888</v>
      </c>
      <c r="C8852" s="356" t="s">
        <v>527</v>
      </c>
      <c r="D8852" s="356">
        <v>8883805</v>
      </c>
      <c r="E8852" s="356" t="s">
        <v>4172</v>
      </c>
      <c r="F8852" s="356" t="s">
        <v>294</v>
      </c>
      <c r="G8852" s="355">
        <v>5875.2</v>
      </c>
    </row>
    <row r="8853" spans="1:7" hidden="1" x14ac:dyDescent="0.3">
      <c r="A8853" s="356">
        <v>119686</v>
      </c>
      <c r="B8853" s="356">
        <v>888</v>
      </c>
      <c r="C8853" s="356" t="s">
        <v>527</v>
      </c>
      <c r="D8853" s="356">
        <v>8883807</v>
      </c>
      <c r="E8853" s="356" t="s">
        <v>4171</v>
      </c>
      <c r="F8853" s="356" t="s">
        <v>294</v>
      </c>
      <c r="G8853" s="355">
        <v>4909.76</v>
      </c>
    </row>
    <row r="8854" spans="1:7" hidden="1" x14ac:dyDescent="0.3">
      <c r="A8854" s="356">
        <v>119687</v>
      </c>
      <c r="B8854" s="356">
        <v>888</v>
      </c>
      <c r="C8854" s="356" t="s">
        <v>527</v>
      </c>
      <c r="D8854" s="356">
        <v>8883808</v>
      </c>
      <c r="E8854" s="356" t="s">
        <v>4170</v>
      </c>
      <c r="F8854" s="356" t="s">
        <v>294</v>
      </c>
      <c r="G8854" s="355">
        <v>6418.06</v>
      </c>
    </row>
    <row r="8855" spans="1:7" hidden="1" x14ac:dyDescent="0.3">
      <c r="A8855" s="356">
        <v>119688</v>
      </c>
      <c r="B8855" s="356">
        <v>888</v>
      </c>
      <c r="C8855" s="356" t="s">
        <v>527</v>
      </c>
      <c r="D8855" s="356">
        <v>8883809</v>
      </c>
      <c r="E8855" s="356" t="s">
        <v>4169</v>
      </c>
      <c r="F8855" s="356" t="s">
        <v>294</v>
      </c>
      <c r="G8855" s="355">
        <v>4842.9399999999996</v>
      </c>
    </row>
    <row r="8856" spans="1:7" hidden="1" x14ac:dyDescent="0.3">
      <c r="A8856" s="356">
        <v>119689</v>
      </c>
      <c r="B8856" s="356">
        <v>888</v>
      </c>
      <c r="C8856" s="356" t="s">
        <v>527</v>
      </c>
      <c r="D8856" s="356">
        <v>8883810</v>
      </c>
      <c r="E8856" s="356" t="s">
        <v>4168</v>
      </c>
      <c r="F8856" s="356" t="s">
        <v>294</v>
      </c>
      <c r="G8856" s="355">
        <v>4603.34</v>
      </c>
    </row>
    <row r="8857" spans="1:7" hidden="1" x14ac:dyDescent="0.3">
      <c r="A8857" s="356">
        <v>119690</v>
      </c>
      <c r="B8857" s="356">
        <v>888</v>
      </c>
      <c r="C8857" s="356" t="s">
        <v>527</v>
      </c>
      <c r="D8857" s="356">
        <v>8883811</v>
      </c>
      <c r="E8857" s="356" t="s">
        <v>4167</v>
      </c>
      <c r="F8857" s="356" t="s">
        <v>294</v>
      </c>
      <c r="G8857" s="355">
        <v>5855.76</v>
      </c>
    </row>
    <row r="8858" spans="1:7" hidden="1" x14ac:dyDescent="0.3">
      <c r="A8858" s="356">
        <v>119691</v>
      </c>
      <c r="B8858" s="356">
        <v>890</v>
      </c>
      <c r="C8858" s="356" t="s">
        <v>764</v>
      </c>
      <c r="D8858" s="356">
        <v>8903812</v>
      </c>
      <c r="E8858" s="356" t="s">
        <v>906</v>
      </c>
      <c r="F8858" s="356" t="s">
        <v>294</v>
      </c>
      <c r="G8858" s="355">
        <v>6835.05</v>
      </c>
    </row>
    <row r="8859" spans="1:7" hidden="1" x14ac:dyDescent="0.3">
      <c r="A8859" s="356">
        <v>119692</v>
      </c>
      <c r="B8859" s="356">
        <v>890</v>
      </c>
      <c r="C8859" s="356" t="s">
        <v>764</v>
      </c>
      <c r="D8859" s="356">
        <v>8903813</v>
      </c>
      <c r="E8859" s="356" t="s">
        <v>4164</v>
      </c>
      <c r="F8859" s="356" t="s">
        <v>294</v>
      </c>
      <c r="G8859" s="355">
        <v>6750</v>
      </c>
    </row>
    <row r="8860" spans="1:7" hidden="1" x14ac:dyDescent="0.3">
      <c r="A8860" s="356">
        <v>119693</v>
      </c>
      <c r="B8860" s="356">
        <v>888</v>
      </c>
      <c r="C8860" s="356" t="s">
        <v>527</v>
      </c>
      <c r="D8860" s="356">
        <v>8883814</v>
      </c>
      <c r="E8860" s="356" t="s">
        <v>4166</v>
      </c>
      <c r="F8860" s="356" t="s">
        <v>294</v>
      </c>
      <c r="G8860" s="355">
        <v>11853</v>
      </c>
    </row>
    <row r="8861" spans="1:7" hidden="1" x14ac:dyDescent="0.3">
      <c r="A8861" s="356">
        <v>119694</v>
      </c>
      <c r="B8861" s="356">
        <v>888</v>
      </c>
      <c r="C8861" s="356" t="s">
        <v>527</v>
      </c>
      <c r="D8861" s="356">
        <v>8883831</v>
      </c>
      <c r="E8861" s="356" t="s">
        <v>4165</v>
      </c>
      <c r="F8861" s="356" t="s">
        <v>294</v>
      </c>
      <c r="G8861" s="355">
        <v>5498.55</v>
      </c>
    </row>
    <row r="8862" spans="1:7" hidden="1" x14ac:dyDescent="0.3">
      <c r="A8862" s="356">
        <v>119695</v>
      </c>
      <c r="B8862" s="356">
        <v>888</v>
      </c>
      <c r="C8862" s="356" t="s">
        <v>527</v>
      </c>
      <c r="D8862" s="356">
        <v>8883833</v>
      </c>
      <c r="E8862" s="356" t="s">
        <v>4164</v>
      </c>
      <c r="F8862" s="356" t="s">
        <v>294</v>
      </c>
      <c r="G8862" s="355">
        <v>7044.03</v>
      </c>
    </row>
    <row r="8863" spans="1:7" hidden="1" x14ac:dyDescent="0.3">
      <c r="A8863" s="356">
        <v>119696</v>
      </c>
      <c r="B8863" s="356">
        <v>888</v>
      </c>
      <c r="C8863" s="356" t="s">
        <v>527</v>
      </c>
      <c r="D8863" s="356">
        <v>8883834</v>
      </c>
      <c r="E8863" s="356" t="s">
        <v>4163</v>
      </c>
      <c r="F8863" s="356" t="s">
        <v>294</v>
      </c>
      <c r="G8863" s="355">
        <v>5973.86</v>
      </c>
    </row>
    <row r="8864" spans="1:7" hidden="1" x14ac:dyDescent="0.3">
      <c r="A8864" s="356">
        <v>119697</v>
      </c>
      <c r="B8864" s="356">
        <v>888</v>
      </c>
      <c r="C8864" s="356" t="s">
        <v>527</v>
      </c>
      <c r="D8864" s="356">
        <v>8883889</v>
      </c>
      <c r="E8864" s="356" t="s">
        <v>4162</v>
      </c>
      <c r="F8864" s="356" t="s">
        <v>294</v>
      </c>
      <c r="G8864" s="355">
        <v>6567.75</v>
      </c>
    </row>
    <row r="8865" spans="1:7" hidden="1" x14ac:dyDescent="0.3">
      <c r="A8865" s="356">
        <v>119698</v>
      </c>
      <c r="B8865" s="356">
        <v>888</v>
      </c>
      <c r="C8865" s="356" t="s">
        <v>527</v>
      </c>
      <c r="D8865" s="356">
        <v>8883949</v>
      </c>
      <c r="E8865" s="356" t="s">
        <v>4161</v>
      </c>
      <c r="F8865" s="356" t="s">
        <v>294</v>
      </c>
      <c r="G8865" s="355">
        <v>8195.85</v>
      </c>
    </row>
    <row r="8866" spans="1:7" hidden="1" x14ac:dyDescent="0.3">
      <c r="A8866" s="356">
        <v>119699</v>
      </c>
      <c r="B8866" s="356">
        <v>888</v>
      </c>
      <c r="C8866" s="356" t="s">
        <v>527</v>
      </c>
      <c r="D8866" s="356">
        <v>8883953</v>
      </c>
      <c r="E8866" s="356" t="s">
        <v>4160</v>
      </c>
      <c r="F8866" s="356" t="s">
        <v>294</v>
      </c>
      <c r="G8866" s="355">
        <v>7697.7</v>
      </c>
    </row>
    <row r="8867" spans="1:7" hidden="1" x14ac:dyDescent="0.3">
      <c r="A8867" s="356">
        <v>119700</v>
      </c>
      <c r="B8867" s="356">
        <v>888</v>
      </c>
      <c r="C8867" s="356" t="s">
        <v>527</v>
      </c>
      <c r="D8867" s="356">
        <v>8883954</v>
      </c>
      <c r="E8867" s="356" t="s">
        <v>4159</v>
      </c>
      <c r="F8867" s="356" t="s">
        <v>294</v>
      </c>
      <c r="G8867" s="355">
        <v>6446.25</v>
      </c>
    </row>
    <row r="8868" spans="1:7" hidden="1" x14ac:dyDescent="0.3">
      <c r="A8868" s="356">
        <v>119701</v>
      </c>
      <c r="B8868" s="356">
        <v>888</v>
      </c>
      <c r="C8868" s="356" t="s">
        <v>527</v>
      </c>
      <c r="D8868" s="356">
        <v>8883976</v>
      </c>
      <c r="E8868" s="356" t="s">
        <v>4158</v>
      </c>
      <c r="F8868" s="356" t="s">
        <v>294</v>
      </c>
      <c r="G8868" s="355">
        <v>4951.8</v>
      </c>
    </row>
    <row r="8869" spans="1:7" hidden="1" x14ac:dyDescent="0.3">
      <c r="A8869" s="356">
        <v>119702</v>
      </c>
      <c r="B8869" s="356">
        <v>888</v>
      </c>
      <c r="C8869" s="356" t="s">
        <v>527</v>
      </c>
      <c r="D8869" s="356">
        <v>8883979</v>
      </c>
      <c r="E8869" s="356" t="s">
        <v>4157</v>
      </c>
      <c r="F8869" s="356" t="s">
        <v>294</v>
      </c>
      <c r="G8869" s="355">
        <v>6847.2</v>
      </c>
    </row>
    <row r="8870" spans="1:7" hidden="1" x14ac:dyDescent="0.3">
      <c r="A8870" s="356">
        <v>119703</v>
      </c>
      <c r="B8870" s="356">
        <v>888</v>
      </c>
      <c r="C8870" s="356" t="s">
        <v>527</v>
      </c>
      <c r="D8870" s="356">
        <v>8883980</v>
      </c>
      <c r="E8870" s="356" t="s">
        <v>4156</v>
      </c>
      <c r="F8870" s="356" t="s">
        <v>294</v>
      </c>
      <c r="G8870" s="355">
        <v>7046.46</v>
      </c>
    </row>
    <row r="8871" spans="1:7" hidden="1" x14ac:dyDescent="0.3">
      <c r="A8871" s="356">
        <v>119704</v>
      </c>
      <c r="B8871" s="356">
        <v>888</v>
      </c>
      <c r="C8871" s="356" t="s">
        <v>527</v>
      </c>
      <c r="D8871" s="356">
        <v>8883981</v>
      </c>
      <c r="E8871" s="356" t="s">
        <v>4155</v>
      </c>
      <c r="F8871" s="356" t="s">
        <v>294</v>
      </c>
      <c r="G8871" s="355">
        <v>7904.25</v>
      </c>
    </row>
    <row r="8872" spans="1:7" hidden="1" x14ac:dyDescent="0.3">
      <c r="A8872" s="356">
        <v>119705</v>
      </c>
      <c r="B8872" s="356">
        <v>888</v>
      </c>
      <c r="C8872" s="356" t="s">
        <v>527</v>
      </c>
      <c r="D8872" s="356">
        <v>8883997</v>
      </c>
      <c r="E8872" s="356" t="s">
        <v>4154</v>
      </c>
      <c r="F8872" s="356" t="s">
        <v>294</v>
      </c>
      <c r="G8872" s="355">
        <v>6895.8</v>
      </c>
    </row>
    <row r="8873" spans="1:7" hidden="1" x14ac:dyDescent="0.3">
      <c r="A8873" s="356">
        <v>119706</v>
      </c>
      <c r="B8873" s="356">
        <v>889</v>
      </c>
      <c r="C8873" s="356" t="s">
        <v>986</v>
      </c>
      <c r="D8873" s="356">
        <v>8893999</v>
      </c>
      <c r="E8873" s="356" t="s">
        <v>4153</v>
      </c>
      <c r="F8873" s="356" t="s">
        <v>294</v>
      </c>
      <c r="G8873" s="355">
        <v>7014.87</v>
      </c>
    </row>
    <row r="8874" spans="1:7" hidden="1" x14ac:dyDescent="0.3">
      <c r="A8874" s="356">
        <v>119707</v>
      </c>
      <c r="B8874" s="356">
        <v>888</v>
      </c>
      <c r="C8874" s="356" t="s">
        <v>527</v>
      </c>
      <c r="D8874" s="356">
        <v>8884000</v>
      </c>
      <c r="E8874" s="356" t="s">
        <v>4152</v>
      </c>
      <c r="F8874" s="356"/>
      <c r="G8874" s="355">
        <v>16082.5</v>
      </c>
    </row>
    <row r="8875" spans="1:7" hidden="1" x14ac:dyDescent="0.3">
      <c r="A8875" s="356">
        <v>119714</v>
      </c>
      <c r="B8875" s="356">
        <v>888</v>
      </c>
      <c r="C8875" s="356" t="s">
        <v>527</v>
      </c>
      <c r="D8875" s="356">
        <v>8884011</v>
      </c>
      <c r="E8875" s="356" t="s">
        <v>4151</v>
      </c>
      <c r="F8875" s="356"/>
      <c r="G8875" s="355">
        <v>18293.12</v>
      </c>
    </row>
    <row r="8876" spans="1:7" hidden="1" x14ac:dyDescent="0.3">
      <c r="A8876" s="356">
        <v>119716</v>
      </c>
      <c r="B8876" s="356">
        <v>888</v>
      </c>
      <c r="C8876" s="356" t="s">
        <v>527</v>
      </c>
      <c r="D8876" s="356">
        <v>8884013</v>
      </c>
      <c r="E8876" s="356" t="s">
        <v>4150</v>
      </c>
      <c r="F8876" s="356"/>
      <c r="G8876" s="355">
        <v>24840.62</v>
      </c>
    </row>
    <row r="8877" spans="1:7" hidden="1" x14ac:dyDescent="0.3">
      <c r="A8877" s="356">
        <v>119721</v>
      </c>
      <c r="B8877" s="356">
        <v>888</v>
      </c>
      <c r="C8877" s="356" t="s">
        <v>527</v>
      </c>
      <c r="D8877" s="356">
        <v>8884026</v>
      </c>
      <c r="E8877" s="356" t="s">
        <v>4149</v>
      </c>
      <c r="F8877" s="356"/>
      <c r="G8877" s="355">
        <v>13922.5</v>
      </c>
    </row>
    <row r="8878" spans="1:7" hidden="1" x14ac:dyDescent="0.3">
      <c r="A8878" s="356">
        <v>119722</v>
      </c>
      <c r="B8878" s="356">
        <v>888</v>
      </c>
      <c r="C8878" s="356" t="s">
        <v>527</v>
      </c>
      <c r="D8878" s="356">
        <v>8884030</v>
      </c>
      <c r="E8878" s="356" t="s">
        <v>4148</v>
      </c>
      <c r="F8878" s="356"/>
      <c r="G8878" s="355">
        <v>18928.75</v>
      </c>
    </row>
    <row r="8879" spans="1:7" hidden="1" x14ac:dyDescent="0.3">
      <c r="A8879" s="356">
        <v>119723</v>
      </c>
      <c r="B8879" s="356">
        <v>888</v>
      </c>
      <c r="C8879" s="356" t="s">
        <v>527</v>
      </c>
      <c r="D8879" s="356">
        <v>8884036</v>
      </c>
      <c r="E8879" s="356" t="s">
        <v>4147</v>
      </c>
      <c r="F8879" s="356"/>
      <c r="G8879" s="355">
        <v>9315.6200000000008</v>
      </c>
    </row>
    <row r="8880" spans="1:7" hidden="1" x14ac:dyDescent="0.3">
      <c r="A8880" s="356">
        <v>119740</v>
      </c>
      <c r="B8880" s="356">
        <v>888</v>
      </c>
      <c r="C8880" s="356" t="s">
        <v>527</v>
      </c>
      <c r="D8880" s="356">
        <v>8884137</v>
      </c>
      <c r="E8880" s="356" t="s">
        <v>4146</v>
      </c>
      <c r="F8880" s="356"/>
      <c r="G8880" s="355">
        <v>27844.38</v>
      </c>
    </row>
    <row r="8881" spans="1:7" hidden="1" x14ac:dyDescent="0.3">
      <c r="A8881" s="356">
        <v>119743</v>
      </c>
      <c r="B8881" s="356">
        <v>888</v>
      </c>
      <c r="C8881" s="356" t="s">
        <v>527</v>
      </c>
      <c r="D8881" s="356">
        <v>8884150</v>
      </c>
      <c r="E8881" s="356" t="s">
        <v>4145</v>
      </c>
      <c r="F8881" s="356"/>
      <c r="G8881" s="355">
        <v>16909.38</v>
      </c>
    </row>
    <row r="8882" spans="1:7" hidden="1" x14ac:dyDescent="0.3">
      <c r="A8882" s="356">
        <v>119744</v>
      </c>
      <c r="B8882" s="356">
        <v>888</v>
      </c>
      <c r="C8882" s="356" t="s">
        <v>527</v>
      </c>
      <c r="D8882" s="356">
        <v>8884155</v>
      </c>
      <c r="E8882" s="356" t="s">
        <v>4144</v>
      </c>
      <c r="F8882" s="356"/>
      <c r="G8882" s="355">
        <v>21730</v>
      </c>
    </row>
    <row r="8883" spans="1:7" hidden="1" x14ac:dyDescent="0.3">
      <c r="A8883" s="356">
        <v>119749</v>
      </c>
      <c r="B8883" s="356">
        <v>888</v>
      </c>
      <c r="C8883" s="356" t="s">
        <v>527</v>
      </c>
      <c r="D8883" s="356">
        <v>8884168</v>
      </c>
      <c r="E8883" s="356" t="s">
        <v>4143</v>
      </c>
      <c r="F8883" s="356"/>
      <c r="G8883" s="355">
        <v>16656.25</v>
      </c>
    </row>
    <row r="8884" spans="1:7" hidden="1" x14ac:dyDescent="0.3">
      <c r="A8884" s="356">
        <v>119751</v>
      </c>
      <c r="B8884" s="356">
        <v>888</v>
      </c>
      <c r="C8884" s="356" t="s">
        <v>527</v>
      </c>
      <c r="D8884" s="356">
        <v>8884173</v>
      </c>
      <c r="E8884" s="356" t="s">
        <v>4142</v>
      </c>
      <c r="F8884" s="356"/>
      <c r="G8884" s="355">
        <v>16757.5</v>
      </c>
    </row>
    <row r="8885" spans="1:7" hidden="1" x14ac:dyDescent="0.3">
      <c r="A8885" s="356">
        <v>119753</v>
      </c>
      <c r="B8885" s="356">
        <v>888</v>
      </c>
      <c r="C8885" s="356" t="s">
        <v>527</v>
      </c>
      <c r="D8885" s="356">
        <v>8884184</v>
      </c>
      <c r="E8885" s="356" t="s">
        <v>4141</v>
      </c>
      <c r="F8885" s="356"/>
      <c r="G8885" s="355">
        <v>14749.38</v>
      </c>
    </row>
    <row r="8886" spans="1:7" hidden="1" x14ac:dyDescent="0.3">
      <c r="A8886" s="356">
        <v>119757</v>
      </c>
      <c r="B8886" s="356">
        <v>888</v>
      </c>
      <c r="C8886" s="356" t="s">
        <v>527</v>
      </c>
      <c r="D8886" s="356">
        <v>8884195</v>
      </c>
      <c r="E8886" s="356" t="s">
        <v>4140</v>
      </c>
      <c r="F8886" s="356"/>
      <c r="G8886" s="355">
        <v>17550.62</v>
      </c>
    </row>
    <row r="8887" spans="1:7" hidden="1" x14ac:dyDescent="0.3">
      <c r="A8887" s="356">
        <v>119759</v>
      </c>
      <c r="B8887" s="356">
        <v>888</v>
      </c>
      <c r="C8887" s="356" t="s">
        <v>527</v>
      </c>
      <c r="D8887" s="356">
        <v>8884232</v>
      </c>
      <c r="E8887" s="356" t="s">
        <v>4139</v>
      </c>
      <c r="F8887" s="356"/>
      <c r="G8887" s="355">
        <v>19288.75</v>
      </c>
    </row>
    <row r="8888" spans="1:7" hidden="1" x14ac:dyDescent="0.3">
      <c r="A8888" s="356">
        <v>119765</v>
      </c>
      <c r="B8888" s="356">
        <v>888</v>
      </c>
      <c r="C8888" s="356" t="s">
        <v>527</v>
      </c>
      <c r="D8888" s="356">
        <v>8884332</v>
      </c>
      <c r="E8888" s="356" t="s">
        <v>4138</v>
      </c>
      <c r="F8888" s="356"/>
      <c r="G8888" s="355">
        <v>17078.12</v>
      </c>
    </row>
    <row r="8889" spans="1:7" hidden="1" x14ac:dyDescent="0.3">
      <c r="A8889" s="356">
        <v>119767</v>
      </c>
      <c r="B8889" s="356">
        <v>888</v>
      </c>
      <c r="C8889" s="356" t="s">
        <v>527</v>
      </c>
      <c r="D8889" s="356">
        <v>8884402</v>
      </c>
      <c r="E8889" s="356" t="s">
        <v>4137</v>
      </c>
      <c r="F8889" s="356"/>
      <c r="G8889" s="355">
        <v>31928.12</v>
      </c>
    </row>
    <row r="8890" spans="1:7" hidden="1" x14ac:dyDescent="0.3">
      <c r="A8890" s="356">
        <v>119771</v>
      </c>
      <c r="B8890" s="356">
        <v>888</v>
      </c>
      <c r="C8890" s="356" t="s">
        <v>527</v>
      </c>
      <c r="D8890" s="356">
        <v>8884408</v>
      </c>
      <c r="E8890" s="356" t="s">
        <v>4136</v>
      </c>
      <c r="F8890" s="356"/>
      <c r="G8890" s="355">
        <v>18664.38</v>
      </c>
    </row>
    <row r="8891" spans="1:7" hidden="1" x14ac:dyDescent="0.3">
      <c r="A8891" s="356">
        <v>119773</v>
      </c>
      <c r="B8891" s="356">
        <v>888</v>
      </c>
      <c r="C8891" s="356" t="s">
        <v>527</v>
      </c>
      <c r="D8891" s="356">
        <v>8884410</v>
      </c>
      <c r="E8891" s="356" t="s">
        <v>4135</v>
      </c>
      <c r="F8891" s="356"/>
      <c r="G8891" s="355">
        <v>14265.62</v>
      </c>
    </row>
    <row r="8892" spans="1:7" hidden="1" x14ac:dyDescent="0.3">
      <c r="A8892" s="356">
        <v>119774</v>
      </c>
      <c r="B8892" s="356">
        <v>888</v>
      </c>
      <c r="C8892" s="356" t="s">
        <v>527</v>
      </c>
      <c r="D8892" s="356">
        <v>8884411</v>
      </c>
      <c r="E8892" s="356" t="s">
        <v>4134</v>
      </c>
      <c r="F8892" s="356"/>
      <c r="G8892" s="355">
        <v>13450</v>
      </c>
    </row>
    <row r="8893" spans="1:7" hidden="1" x14ac:dyDescent="0.3">
      <c r="A8893" s="356">
        <v>119775</v>
      </c>
      <c r="B8893" s="356">
        <v>888</v>
      </c>
      <c r="C8893" s="356" t="s">
        <v>527</v>
      </c>
      <c r="D8893" s="356">
        <v>8884500</v>
      </c>
      <c r="E8893" s="356" t="s">
        <v>4133</v>
      </c>
      <c r="F8893" s="356"/>
      <c r="G8893" s="355">
        <v>19508.12</v>
      </c>
    </row>
    <row r="8894" spans="1:7" hidden="1" x14ac:dyDescent="0.3">
      <c r="A8894" s="356">
        <v>119779</v>
      </c>
      <c r="B8894" s="356">
        <v>888</v>
      </c>
      <c r="C8894" s="356" t="s">
        <v>527</v>
      </c>
      <c r="D8894" s="356">
        <v>8884606</v>
      </c>
      <c r="E8894" s="356" t="s">
        <v>4132</v>
      </c>
      <c r="F8894" s="356" t="s">
        <v>294</v>
      </c>
      <c r="G8894" s="355">
        <v>20649.599999999999</v>
      </c>
    </row>
    <row r="8895" spans="1:7" hidden="1" x14ac:dyDescent="0.3">
      <c r="A8895" s="356">
        <v>119780</v>
      </c>
      <c r="B8895" s="356">
        <v>888</v>
      </c>
      <c r="C8895" s="356" t="s">
        <v>527</v>
      </c>
      <c r="D8895" s="356">
        <v>8884609</v>
      </c>
      <c r="E8895" s="356" t="s">
        <v>4131</v>
      </c>
      <c r="F8895" s="356" t="s">
        <v>294</v>
      </c>
      <c r="G8895" s="355">
        <v>15163.88</v>
      </c>
    </row>
    <row r="8896" spans="1:7" hidden="1" x14ac:dyDescent="0.3">
      <c r="A8896" s="356">
        <v>119781</v>
      </c>
      <c r="B8896" s="356">
        <v>888</v>
      </c>
      <c r="C8896" s="356" t="s">
        <v>527</v>
      </c>
      <c r="D8896" s="356">
        <v>8884610</v>
      </c>
      <c r="E8896" s="356" t="s">
        <v>4130</v>
      </c>
      <c r="F8896" s="356" t="s">
        <v>294</v>
      </c>
      <c r="G8896" s="355">
        <v>10206.67</v>
      </c>
    </row>
    <row r="8897" spans="1:7" hidden="1" x14ac:dyDescent="0.3">
      <c r="A8897" s="356">
        <v>119782</v>
      </c>
      <c r="B8897" s="356">
        <v>888</v>
      </c>
      <c r="C8897" s="356" t="s">
        <v>527</v>
      </c>
      <c r="D8897" s="356">
        <v>8884621</v>
      </c>
      <c r="E8897" s="356" t="s">
        <v>4129</v>
      </c>
      <c r="F8897" s="356" t="s">
        <v>294</v>
      </c>
      <c r="G8897" s="355">
        <v>20522.03</v>
      </c>
    </row>
    <row r="8898" spans="1:7" hidden="1" x14ac:dyDescent="0.3">
      <c r="A8898" s="356">
        <v>119784</v>
      </c>
      <c r="B8898" s="356">
        <v>888</v>
      </c>
      <c r="C8898" s="356" t="s">
        <v>527</v>
      </c>
      <c r="D8898" s="356">
        <v>8884623</v>
      </c>
      <c r="E8898" s="356" t="s">
        <v>4128</v>
      </c>
      <c r="F8898" s="356" t="s">
        <v>294</v>
      </c>
      <c r="G8898" s="355">
        <v>17314.43</v>
      </c>
    </row>
    <row r="8899" spans="1:7" hidden="1" x14ac:dyDescent="0.3">
      <c r="A8899" s="356">
        <v>119785</v>
      </c>
      <c r="B8899" s="356">
        <v>888</v>
      </c>
      <c r="C8899" s="356" t="s">
        <v>527</v>
      </c>
      <c r="D8899" s="356">
        <v>8884624</v>
      </c>
      <c r="E8899" s="356" t="s">
        <v>4127</v>
      </c>
      <c r="F8899" s="356" t="s">
        <v>294</v>
      </c>
      <c r="G8899" s="355">
        <v>17970.53</v>
      </c>
    </row>
    <row r="8900" spans="1:7" hidden="1" x14ac:dyDescent="0.3">
      <c r="A8900" s="356">
        <v>119788</v>
      </c>
      <c r="B8900" s="356">
        <v>888</v>
      </c>
      <c r="C8900" s="356" t="s">
        <v>527</v>
      </c>
      <c r="D8900" s="356">
        <v>8884627</v>
      </c>
      <c r="E8900" s="356" t="s">
        <v>4124</v>
      </c>
      <c r="F8900" s="356" t="s">
        <v>294</v>
      </c>
      <c r="G8900" s="355">
        <v>19228.05</v>
      </c>
    </row>
    <row r="8901" spans="1:7" hidden="1" x14ac:dyDescent="0.3">
      <c r="A8901" s="356">
        <v>119789</v>
      </c>
      <c r="B8901" s="356">
        <v>888</v>
      </c>
      <c r="C8901" s="356" t="s">
        <v>527</v>
      </c>
      <c r="D8901" s="356">
        <v>8884628</v>
      </c>
      <c r="E8901" s="356" t="s">
        <v>4126</v>
      </c>
      <c r="F8901" s="356" t="s">
        <v>294</v>
      </c>
      <c r="G8901" s="355">
        <v>19701.900000000001</v>
      </c>
    </row>
    <row r="8902" spans="1:7" hidden="1" x14ac:dyDescent="0.3">
      <c r="A8902" s="356">
        <v>119790</v>
      </c>
      <c r="B8902" s="356">
        <v>889</v>
      </c>
      <c r="C8902" s="356" t="s">
        <v>986</v>
      </c>
      <c r="D8902" s="356">
        <v>8894629</v>
      </c>
      <c r="E8902" s="356" t="s">
        <v>4125</v>
      </c>
      <c r="F8902" s="356" t="s">
        <v>294</v>
      </c>
      <c r="G8902" s="355">
        <v>17569.580000000002</v>
      </c>
    </row>
    <row r="8903" spans="1:7" hidden="1" x14ac:dyDescent="0.3">
      <c r="A8903" s="356">
        <v>119792</v>
      </c>
      <c r="B8903" s="356">
        <v>888</v>
      </c>
      <c r="C8903" s="356" t="s">
        <v>527</v>
      </c>
      <c r="D8903" s="356">
        <v>8884631</v>
      </c>
      <c r="E8903" s="356" t="s">
        <v>4124</v>
      </c>
      <c r="F8903" s="356" t="s">
        <v>294</v>
      </c>
      <c r="G8903" s="355">
        <v>17186.849999999999</v>
      </c>
    </row>
    <row r="8904" spans="1:7" hidden="1" x14ac:dyDescent="0.3">
      <c r="A8904" s="356">
        <v>119793</v>
      </c>
      <c r="B8904" s="356">
        <v>889</v>
      </c>
      <c r="C8904" s="356" t="s">
        <v>986</v>
      </c>
      <c r="D8904" s="356">
        <v>8894632</v>
      </c>
      <c r="E8904" s="356" t="s">
        <v>4123</v>
      </c>
      <c r="F8904" s="356" t="s">
        <v>294</v>
      </c>
      <c r="G8904" s="355">
        <v>23109.97</v>
      </c>
    </row>
    <row r="8905" spans="1:7" hidden="1" x14ac:dyDescent="0.3">
      <c r="A8905" s="356">
        <v>119794</v>
      </c>
      <c r="B8905" s="356">
        <v>888</v>
      </c>
      <c r="C8905" s="356" t="s">
        <v>527</v>
      </c>
      <c r="D8905" s="356">
        <v>8884685</v>
      </c>
      <c r="E8905" s="356" t="s">
        <v>4122</v>
      </c>
      <c r="F8905" s="356" t="s">
        <v>294</v>
      </c>
      <c r="G8905" s="355">
        <v>21232.799999999999</v>
      </c>
    </row>
    <row r="8906" spans="1:7" hidden="1" x14ac:dyDescent="0.3">
      <c r="A8906" s="356">
        <v>119798</v>
      </c>
      <c r="B8906" s="356">
        <v>888</v>
      </c>
      <c r="C8906" s="356" t="s">
        <v>527</v>
      </c>
      <c r="D8906" s="356">
        <v>8884717</v>
      </c>
      <c r="E8906" s="356" t="s">
        <v>4121</v>
      </c>
      <c r="F8906" s="356" t="s">
        <v>294</v>
      </c>
      <c r="G8906" s="355">
        <v>19914.53</v>
      </c>
    </row>
    <row r="8907" spans="1:7" hidden="1" x14ac:dyDescent="0.3">
      <c r="A8907" s="356">
        <v>119799</v>
      </c>
      <c r="B8907" s="356">
        <v>888</v>
      </c>
      <c r="C8907" s="356" t="s">
        <v>527</v>
      </c>
      <c r="D8907" s="356">
        <v>8884718</v>
      </c>
      <c r="E8907" s="356" t="s">
        <v>4120</v>
      </c>
      <c r="F8907" s="356" t="s">
        <v>294</v>
      </c>
      <c r="G8907" s="355">
        <v>18881.78</v>
      </c>
    </row>
    <row r="8908" spans="1:7" hidden="1" x14ac:dyDescent="0.3">
      <c r="A8908" s="356">
        <v>119800</v>
      </c>
      <c r="B8908" s="356">
        <v>888</v>
      </c>
      <c r="C8908" s="356" t="s">
        <v>527</v>
      </c>
      <c r="D8908" s="356">
        <v>8884721</v>
      </c>
      <c r="E8908" s="356" t="s">
        <v>4119</v>
      </c>
      <c r="F8908" s="356" t="s">
        <v>294</v>
      </c>
      <c r="G8908" s="355">
        <v>11026.8</v>
      </c>
    </row>
    <row r="8909" spans="1:7" hidden="1" x14ac:dyDescent="0.3">
      <c r="A8909" s="356">
        <v>119801</v>
      </c>
      <c r="B8909" s="356">
        <v>888</v>
      </c>
      <c r="C8909" s="356" t="s">
        <v>527</v>
      </c>
      <c r="D8909" s="356">
        <v>8884725</v>
      </c>
      <c r="E8909" s="356" t="s">
        <v>4118</v>
      </c>
      <c r="F8909" s="356" t="s">
        <v>294</v>
      </c>
      <c r="G8909" s="355">
        <v>23383.35</v>
      </c>
    </row>
    <row r="8910" spans="1:7" hidden="1" x14ac:dyDescent="0.3">
      <c r="A8910" s="356">
        <v>119802</v>
      </c>
      <c r="B8910" s="356">
        <v>888</v>
      </c>
      <c r="C8910" s="356" t="s">
        <v>527</v>
      </c>
      <c r="D8910" s="356">
        <v>8884741</v>
      </c>
      <c r="E8910" s="356" t="s">
        <v>4117</v>
      </c>
      <c r="F8910" s="356" t="s">
        <v>294</v>
      </c>
      <c r="G8910" s="355">
        <v>20758.95</v>
      </c>
    </row>
    <row r="8911" spans="1:7" hidden="1" x14ac:dyDescent="0.3">
      <c r="A8911" s="356">
        <v>119803</v>
      </c>
      <c r="B8911" s="356">
        <v>888</v>
      </c>
      <c r="C8911" s="356" t="s">
        <v>527</v>
      </c>
      <c r="D8911" s="356">
        <v>8884742</v>
      </c>
      <c r="E8911" s="356" t="s">
        <v>4116</v>
      </c>
      <c r="F8911" s="356" t="s">
        <v>294</v>
      </c>
      <c r="G8911" s="355">
        <v>20139.3</v>
      </c>
    </row>
    <row r="8912" spans="1:7" hidden="1" x14ac:dyDescent="0.3">
      <c r="A8912" s="356">
        <v>119804</v>
      </c>
      <c r="B8912" s="356">
        <v>888</v>
      </c>
      <c r="C8912" s="356" t="s">
        <v>527</v>
      </c>
      <c r="D8912" s="356">
        <v>8884797</v>
      </c>
      <c r="E8912" s="356" t="s">
        <v>4115</v>
      </c>
      <c r="F8912" s="356" t="s">
        <v>294</v>
      </c>
      <c r="G8912" s="355">
        <v>18134.55</v>
      </c>
    </row>
    <row r="8913" spans="1:7" hidden="1" x14ac:dyDescent="0.3">
      <c r="A8913" s="356">
        <v>119805</v>
      </c>
      <c r="B8913" s="356">
        <v>888</v>
      </c>
      <c r="C8913" s="356" t="s">
        <v>527</v>
      </c>
      <c r="D8913" s="356">
        <v>8885200</v>
      </c>
      <c r="E8913" s="356" t="s">
        <v>4114</v>
      </c>
      <c r="F8913" s="356" t="s">
        <v>294</v>
      </c>
      <c r="G8913" s="355">
        <v>6956.55</v>
      </c>
    </row>
    <row r="8914" spans="1:7" hidden="1" x14ac:dyDescent="0.3">
      <c r="A8914" s="356">
        <v>119806</v>
      </c>
      <c r="B8914" s="356">
        <v>888</v>
      </c>
      <c r="C8914" s="356" t="s">
        <v>527</v>
      </c>
      <c r="D8914" s="356">
        <v>8885201</v>
      </c>
      <c r="E8914" s="356" t="s">
        <v>4113</v>
      </c>
      <c r="F8914" s="356" t="s">
        <v>294</v>
      </c>
      <c r="G8914" s="355">
        <v>8317.35</v>
      </c>
    </row>
    <row r="8915" spans="1:7" hidden="1" x14ac:dyDescent="0.3">
      <c r="A8915" s="356">
        <v>119807</v>
      </c>
      <c r="B8915" s="356">
        <v>888</v>
      </c>
      <c r="C8915" s="356" t="s">
        <v>527</v>
      </c>
      <c r="D8915" s="356">
        <v>8885202</v>
      </c>
      <c r="E8915" s="356" t="s">
        <v>4112</v>
      </c>
      <c r="F8915" s="356" t="s">
        <v>294</v>
      </c>
      <c r="G8915" s="355">
        <v>7962.08</v>
      </c>
    </row>
    <row r="8916" spans="1:7" hidden="1" x14ac:dyDescent="0.3">
      <c r="A8916" s="356">
        <v>119808</v>
      </c>
      <c r="B8916" s="356">
        <v>888</v>
      </c>
      <c r="C8916" s="356" t="s">
        <v>527</v>
      </c>
      <c r="D8916" s="356">
        <v>8885203</v>
      </c>
      <c r="E8916" s="356" t="s">
        <v>4111</v>
      </c>
      <c r="F8916" s="356"/>
      <c r="G8916" s="355">
        <v>6139.3</v>
      </c>
    </row>
    <row r="8917" spans="1:7" hidden="1" x14ac:dyDescent="0.3">
      <c r="A8917" s="356">
        <v>119814</v>
      </c>
      <c r="B8917" s="356">
        <v>888</v>
      </c>
      <c r="C8917" s="356" t="s">
        <v>527</v>
      </c>
      <c r="D8917" s="356">
        <v>8885405</v>
      </c>
      <c r="E8917" s="356" t="s">
        <v>4110</v>
      </c>
      <c r="F8917" s="356" t="s">
        <v>294</v>
      </c>
      <c r="G8917" s="355">
        <v>18280.349999999999</v>
      </c>
    </row>
    <row r="8918" spans="1:7" hidden="1" x14ac:dyDescent="0.3">
      <c r="A8918" s="356">
        <v>119816</v>
      </c>
      <c r="B8918" s="356">
        <v>888</v>
      </c>
      <c r="C8918" s="356" t="s">
        <v>527</v>
      </c>
      <c r="D8918" s="356">
        <v>8885407</v>
      </c>
      <c r="E8918" s="356" t="s">
        <v>4109</v>
      </c>
      <c r="F8918" s="356" t="s">
        <v>294</v>
      </c>
      <c r="G8918" s="355">
        <v>16020.45</v>
      </c>
    </row>
    <row r="8919" spans="1:7" hidden="1" x14ac:dyDescent="0.3">
      <c r="A8919" s="356">
        <v>119861</v>
      </c>
      <c r="B8919" s="356">
        <v>888</v>
      </c>
      <c r="C8919" s="356" t="s">
        <v>527</v>
      </c>
      <c r="D8919" s="356">
        <v>8887007</v>
      </c>
      <c r="E8919" s="356" t="s">
        <v>4108</v>
      </c>
      <c r="F8919" s="356"/>
      <c r="G8919" s="355">
        <v>5054.3500000000004</v>
      </c>
    </row>
    <row r="8920" spans="1:7" hidden="1" x14ac:dyDescent="0.3">
      <c r="A8920" s="356">
        <v>119866</v>
      </c>
      <c r="B8920" s="356">
        <v>888</v>
      </c>
      <c r="C8920" s="356" t="s">
        <v>527</v>
      </c>
      <c r="D8920" s="356">
        <v>8887014</v>
      </c>
      <c r="E8920" s="356" t="s">
        <v>4107</v>
      </c>
      <c r="F8920" s="356"/>
      <c r="G8920" s="355">
        <v>5417.5</v>
      </c>
    </row>
    <row r="8921" spans="1:7" hidden="1" x14ac:dyDescent="0.3">
      <c r="A8921" s="356">
        <v>119868</v>
      </c>
      <c r="B8921" s="356">
        <v>890</v>
      </c>
      <c r="C8921" s="356" t="s">
        <v>764</v>
      </c>
      <c r="D8921" s="356">
        <v>8907020</v>
      </c>
      <c r="E8921" s="356" t="s">
        <v>4106</v>
      </c>
      <c r="F8921" s="356"/>
      <c r="G8921" s="355">
        <v>6651.4</v>
      </c>
    </row>
    <row r="8922" spans="1:7" hidden="1" x14ac:dyDescent="0.3">
      <c r="A8922" s="356">
        <v>119871</v>
      </c>
      <c r="B8922" s="356">
        <v>890</v>
      </c>
      <c r="C8922" s="356" t="s">
        <v>764</v>
      </c>
      <c r="D8922" s="356">
        <v>8907025</v>
      </c>
      <c r="E8922" s="356" t="s">
        <v>1127</v>
      </c>
      <c r="F8922" s="356"/>
      <c r="G8922" s="355">
        <v>7577.5</v>
      </c>
    </row>
    <row r="8923" spans="1:7" hidden="1" x14ac:dyDescent="0.3">
      <c r="A8923" s="356">
        <v>119873</v>
      </c>
      <c r="B8923" s="356">
        <v>888</v>
      </c>
      <c r="C8923" s="356" t="s">
        <v>527</v>
      </c>
      <c r="D8923" s="356">
        <v>8887028</v>
      </c>
      <c r="E8923" s="356" t="s">
        <v>4105</v>
      </c>
      <c r="F8923" s="356"/>
      <c r="G8923" s="355">
        <v>6261.25</v>
      </c>
    </row>
    <row r="8924" spans="1:7" hidden="1" x14ac:dyDescent="0.3">
      <c r="A8924" s="356">
        <v>119876</v>
      </c>
      <c r="B8924" s="356">
        <v>888</v>
      </c>
      <c r="C8924" s="356" t="s">
        <v>527</v>
      </c>
      <c r="D8924" s="356">
        <v>8887034</v>
      </c>
      <c r="E8924" s="356" t="s">
        <v>4104</v>
      </c>
      <c r="F8924" s="356"/>
      <c r="G8924" s="355">
        <v>9197.5</v>
      </c>
    </row>
    <row r="8925" spans="1:7" hidden="1" x14ac:dyDescent="0.3">
      <c r="A8925" s="356">
        <v>119877</v>
      </c>
      <c r="B8925" s="356">
        <v>888</v>
      </c>
      <c r="C8925" s="356" t="s">
        <v>527</v>
      </c>
      <c r="D8925" s="356">
        <v>8887037</v>
      </c>
      <c r="E8925" s="356" t="s">
        <v>4103</v>
      </c>
      <c r="F8925" s="356"/>
      <c r="G8925" s="355">
        <v>9703.75</v>
      </c>
    </row>
    <row r="8926" spans="1:7" hidden="1" x14ac:dyDescent="0.3">
      <c r="A8926" s="356">
        <v>119878</v>
      </c>
      <c r="B8926" s="356">
        <v>888</v>
      </c>
      <c r="C8926" s="356" t="s">
        <v>527</v>
      </c>
      <c r="D8926" s="356">
        <v>8887040</v>
      </c>
      <c r="E8926" s="356" t="s">
        <v>4102</v>
      </c>
      <c r="F8926" s="356"/>
      <c r="G8926" s="355">
        <v>7375</v>
      </c>
    </row>
    <row r="8927" spans="1:7" hidden="1" x14ac:dyDescent="0.3">
      <c r="A8927" s="356">
        <v>119879</v>
      </c>
      <c r="B8927" s="356">
        <v>888</v>
      </c>
      <c r="C8927" s="356" t="s">
        <v>527</v>
      </c>
      <c r="D8927" s="356">
        <v>8887044</v>
      </c>
      <c r="E8927" s="356" t="s">
        <v>4101</v>
      </c>
      <c r="F8927" s="356"/>
      <c r="G8927" s="355">
        <v>6598.75</v>
      </c>
    </row>
    <row r="8928" spans="1:7" hidden="1" x14ac:dyDescent="0.3">
      <c r="A8928" s="356">
        <v>119880</v>
      </c>
      <c r="B8928" s="356">
        <v>888</v>
      </c>
      <c r="C8928" s="356" t="s">
        <v>527</v>
      </c>
      <c r="D8928" s="356">
        <v>8887049</v>
      </c>
      <c r="E8928" s="356" t="s">
        <v>4100</v>
      </c>
      <c r="F8928" s="356"/>
      <c r="G8928" s="355">
        <v>7611.25</v>
      </c>
    </row>
    <row r="8929" spans="1:7" hidden="1" x14ac:dyDescent="0.3">
      <c r="A8929" s="356">
        <v>119883</v>
      </c>
      <c r="B8929" s="356">
        <v>888</v>
      </c>
      <c r="C8929" s="356" t="s">
        <v>527</v>
      </c>
      <c r="D8929" s="356">
        <v>8887060</v>
      </c>
      <c r="E8929" s="356" t="s">
        <v>4099</v>
      </c>
      <c r="F8929" s="356"/>
      <c r="G8929" s="355">
        <v>8826.25</v>
      </c>
    </row>
    <row r="8930" spans="1:7" hidden="1" x14ac:dyDescent="0.3">
      <c r="A8930" s="356">
        <v>119887</v>
      </c>
      <c r="B8930" s="356">
        <v>888</v>
      </c>
      <c r="C8930" s="356" t="s">
        <v>527</v>
      </c>
      <c r="D8930" s="356">
        <v>8887076</v>
      </c>
      <c r="E8930" s="356" t="s">
        <v>4098</v>
      </c>
      <c r="F8930" s="356"/>
      <c r="G8930" s="355">
        <v>7388.5</v>
      </c>
    </row>
    <row r="8931" spans="1:7" hidden="1" x14ac:dyDescent="0.3">
      <c r="A8931" s="356">
        <v>119889</v>
      </c>
      <c r="B8931" s="356">
        <v>888</v>
      </c>
      <c r="C8931" s="356" t="s">
        <v>527</v>
      </c>
      <c r="D8931" s="356">
        <v>8887089</v>
      </c>
      <c r="E8931" s="356" t="s">
        <v>4097</v>
      </c>
      <c r="F8931" s="356"/>
      <c r="G8931" s="355">
        <v>7928.5</v>
      </c>
    </row>
    <row r="8932" spans="1:7" hidden="1" x14ac:dyDescent="0.3">
      <c r="A8932" s="356">
        <v>119892</v>
      </c>
      <c r="B8932" s="356">
        <v>888</v>
      </c>
      <c r="C8932" s="356" t="s">
        <v>527</v>
      </c>
      <c r="D8932" s="356">
        <v>8887097</v>
      </c>
      <c r="E8932" s="356" t="s">
        <v>4096</v>
      </c>
      <c r="F8932" s="356"/>
      <c r="G8932" s="355">
        <v>7780</v>
      </c>
    </row>
    <row r="8933" spans="1:7" hidden="1" x14ac:dyDescent="0.3">
      <c r="A8933" s="356">
        <v>119893</v>
      </c>
      <c r="B8933" s="356">
        <v>888</v>
      </c>
      <c r="C8933" s="356" t="s">
        <v>527</v>
      </c>
      <c r="D8933" s="356">
        <v>8887098</v>
      </c>
      <c r="E8933" s="356" t="s">
        <v>4095</v>
      </c>
      <c r="F8933" s="356"/>
      <c r="G8933" s="355">
        <v>6146.5</v>
      </c>
    </row>
    <row r="8934" spans="1:7" hidden="1" x14ac:dyDescent="0.3">
      <c r="A8934" s="356">
        <v>119894</v>
      </c>
      <c r="B8934" s="356">
        <v>888</v>
      </c>
      <c r="C8934" s="356" t="s">
        <v>527</v>
      </c>
      <c r="D8934" s="356">
        <v>8887099</v>
      </c>
      <c r="E8934" s="356" t="s">
        <v>4094</v>
      </c>
      <c r="F8934" s="356"/>
      <c r="G8934" s="355">
        <v>7381.75</v>
      </c>
    </row>
    <row r="8935" spans="1:7" hidden="1" x14ac:dyDescent="0.3">
      <c r="A8935" s="356">
        <v>119895</v>
      </c>
      <c r="B8935" s="356">
        <v>888</v>
      </c>
      <c r="C8935" s="356" t="s">
        <v>527</v>
      </c>
      <c r="D8935" s="356">
        <v>8887100</v>
      </c>
      <c r="E8935" s="356" t="s">
        <v>4093</v>
      </c>
      <c r="F8935" s="356"/>
      <c r="G8935" s="355">
        <v>6092.5</v>
      </c>
    </row>
    <row r="8936" spans="1:7" hidden="1" x14ac:dyDescent="0.3">
      <c r="A8936" s="356">
        <v>119897</v>
      </c>
      <c r="B8936" s="356">
        <v>888</v>
      </c>
      <c r="C8936" s="356" t="s">
        <v>527</v>
      </c>
      <c r="D8936" s="356">
        <v>8887102</v>
      </c>
      <c r="E8936" s="356" t="s">
        <v>4092</v>
      </c>
      <c r="F8936" s="356"/>
      <c r="G8936" s="355">
        <v>6936.25</v>
      </c>
    </row>
    <row r="8937" spans="1:7" hidden="1" x14ac:dyDescent="0.3">
      <c r="A8937" s="356">
        <v>119898</v>
      </c>
      <c r="B8937" s="356">
        <v>888</v>
      </c>
      <c r="C8937" s="356" t="s">
        <v>527</v>
      </c>
      <c r="D8937" s="356">
        <v>8887104</v>
      </c>
      <c r="E8937" s="356" t="s">
        <v>4091</v>
      </c>
      <c r="F8937" s="356"/>
      <c r="G8937" s="355">
        <v>6058.75</v>
      </c>
    </row>
    <row r="8938" spans="1:7" hidden="1" x14ac:dyDescent="0.3">
      <c r="A8938" s="356">
        <v>119903</v>
      </c>
      <c r="B8938" s="356">
        <v>855</v>
      </c>
      <c r="C8938" s="356" t="s">
        <v>309</v>
      </c>
      <c r="D8938" s="356">
        <v>8552001</v>
      </c>
      <c r="E8938" s="356" t="s">
        <v>4090</v>
      </c>
      <c r="F8938" s="356"/>
      <c r="G8938" s="355">
        <v>7701.25</v>
      </c>
    </row>
    <row r="8939" spans="1:7" hidden="1" x14ac:dyDescent="0.3">
      <c r="A8939" s="356">
        <v>119906</v>
      </c>
      <c r="B8939" s="356">
        <v>855</v>
      </c>
      <c r="C8939" s="356" t="s">
        <v>309</v>
      </c>
      <c r="D8939" s="356">
        <v>8552007</v>
      </c>
      <c r="E8939" s="356" t="s">
        <v>4089</v>
      </c>
      <c r="F8939" s="356"/>
      <c r="G8939" s="355">
        <v>6250</v>
      </c>
    </row>
    <row r="8940" spans="1:7" hidden="1" x14ac:dyDescent="0.3">
      <c r="A8940" s="356">
        <v>119910</v>
      </c>
      <c r="B8940" s="356">
        <v>855</v>
      </c>
      <c r="C8940" s="356" t="s">
        <v>309</v>
      </c>
      <c r="D8940" s="356">
        <v>8552017</v>
      </c>
      <c r="E8940" s="356" t="s">
        <v>4088</v>
      </c>
      <c r="F8940" s="356"/>
      <c r="G8940" s="355">
        <v>5068.75</v>
      </c>
    </row>
    <row r="8941" spans="1:7" hidden="1" x14ac:dyDescent="0.3">
      <c r="A8941" s="356">
        <v>119912</v>
      </c>
      <c r="B8941" s="356">
        <v>855</v>
      </c>
      <c r="C8941" s="356" t="s">
        <v>309</v>
      </c>
      <c r="D8941" s="356">
        <v>8552019</v>
      </c>
      <c r="E8941" s="356" t="s">
        <v>4087</v>
      </c>
      <c r="F8941" s="356"/>
      <c r="G8941" s="355">
        <v>6025</v>
      </c>
    </row>
    <row r="8942" spans="1:7" hidden="1" x14ac:dyDescent="0.3">
      <c r="A8942" s="356">
        <v>119913</v>
      </c>
      <c r="B8942" s="356">
        <v>855</v>
      </c>
      <c r="C8942" s="356" t="s">
        <v>309</v>
      </c>
      <c r="D8942" s="356">
        <v>8552020</v>
      </c>
      <c r="E8942" s="356" t="s">
        <v>4086</v>
      </c>
      <c r="F8942" s="356"/>
      <c r="G8942" s="355">
        <v>7341.25</v>
      </c>
    </row>
    <row r="8943" spans="1:7" hidden="1" x14ac:dyDescent="0.3">
      <c r="A8943" s="356">
        <v>119914</v>
      </c>
      <c r="B8943" s="356">
        <v>855</v>
      </c>
      <c r="C8943" s="356" t="s">
        <v>309</v>
      </c>
      <c r="D8943" s="356">
        <v>8552023</v>
      </c>
      <c r="E8943" s="356" t="s">
        <v>4085</v>
      </c>
      <c r="F8943" s="356"/>
      <c r="G8943" s="355">
        <v>6418.75</v>
      </c>
    </row>
    <row r="8944" spans="1:7" hidden="1" x14ac:dyDescent="0.3">
      <c r="A8944" s="356">
        <v>119915</v>
      </c>
      <c r="B8944" s="356">
        <v>855</v>
      </c>
      <c r="C8944" s="356" t="s">
        <v>309</v>
      </c>
      <c r="D8944" s="356">
        <v>8552024</v>
      </c>
      <c r="E8944" s="356" t="s">
        <v>4084</v>
      </c>
      <c r="F8944" s="356"/>
      <c r="G8944" s="355">
        <v>8736.25</v>
      </c>
    </row>
    <row r="8945" spans="1:7" hidden="1" x14ac:dyDescent="0.3">
      <c r="A8945" s="356">
        <v>119916</v>
      </c>
      <c r="B8945" s="356">
        <v>855</v>
      </c>
      <c r="C8945" s="356" t="s">
        <v>309</v>
      </c>
      <c r="D8945" s="356">
        <v>8552025</v>
      </c>
      <c r="E8945" s="356" t="s">
        <v>4083</v>
      </c>
      <c r="F8945" s="356"/>
      <c r="G8945" s="355">
        <v>6418.75</v>
      </c>
    </row>
    <row r="8946" spans="1:7" hidden="1" x14ac:dyDescent="0.3">
      <c r="A8946" s="356">
        <v>119917</v>
      </c>
      <c r="B8946" s="356">
        <v>855</v>
      </c>
      <c r="C8946" s="356" t="s">
        <v>309</v>
      </c>
      <c r="D8946" s="356">
        <v>8552026</v>
      </c>
      <c r="E8946" s="356" t="s">
        <v>4082</v>
      </c>
      <c r="F8946" s="356"/>
      <c r="G8946" s="355">
        <v>6148.75</v>
      </c>
    </row>
    <row r="8947" spans="1:7" hidden="1" x14ac:dyDescent="0.3">
      <c r="A8947" s="356">
        <v>119918</v>
      </c>
      <c r="B8947" s="356">
        <v>855</v>
      </c>
      <c r="C8947" s="356" t="s">
        <v>309</v>
      </c>
      <c r="D8947" s="356">
        <v>8552028</v>
      </c>
      <c r="E8947" s="356" t="s">
        <v>4081</v>
      </c>
      <c r="F8947" s="356"/>
      <c r="G8947" s="355">
        <v>5136.25</v>
      </c>
    </row>
    <row r="8948" spans="1:7" hidden="1" x14ac:dyDescent="0.3">
      <c r="A8948" s="356">
        <v>119921</v>
      </c>
      <c r="B8948" s="356">
        <v>855</v>
      </c>
      <c r="C8948" s="356" t="s">
        <v>309</v>
      </c>
      <c r="D8948" s="356">
        <v>8552032</v>
      </c>
      <c r="E8948" s="356" t="s">
        <v>4080</v>
      </c>
      <c r="F8948" s="356"/>
      <c r="G8948" s="355">
        <v>8185</v>
      </c>
    </row>
    <row r="8949" spans="1:7" hidden="1" x14ac:dyDescent="0.3">
      <c r="A8949" s="356">
        <v>119923</v>
      </c>
      <c r="B8949" s="356">
        <v>855</v>
      </c>
      <c r="C8949" s="356" t="s">
        <v>309</v>
      </c>
      <c r="D8949" s="356">
        <v>8552036</v>
      </c>
      <c r="E8949" s="356" t="s">
        <v>4079</v>
      </c>
      <c r="F8949" s="356"/>
      <c r="G8949" s="355">
        <v>4922.5</v>
      </c>
    </row>
    <row r="8950" spans="1:7" hidden="1" x14ac:dyDescent="0.3">
      <c r="A8950" s="356">
        <v>119925</v>
      </c>
      <c r="B8950" s="356">
        <v>855</v>
      </c>
      <c r="C8950" s="356" t="s">
        <v>309</v>
      </c>
      <c r="D8950" s="356">
        <v>8552042</v>
      </c>
      <c r="E8950" s="356" t="s">
        <v>4078</v>
      </c>
      <c r="F8950" s="356"/>
      <c r="G8950" s="355">
        <v>6317.5</v>
      </c>
    </row>
    <row r="8951" spans="1:7" hidden="1" x14ac:dyDescent="0.3">
      <c r="A8951" s="356">
        <v>119926</v>
      </c>
      <c r="B8951" s="356">
        <v>855</v>
      </c>
      <c r="C8951" s="356" t="s">
        <v>309</v>
      </c>
      <c r="D8951" s="356">
        <v>8552043</v>
      </c>
      <c r="E8951" s="356" t="s">
        <v>4077</v>
      </c>
      <c r="F8951" s="356"/>
      <c r="G8951" s="355">
        <v>5237.5</v>
      </c>
    </row>
    <row r="8952" spans="1:7" hidden="1" x14ac:dyDescent="0.3">
      <c r="A8952" s="356">
        <v>119928</v>
      </c>
      <c r="B8952" s="356">
        <v>855</v>
      </c>
      <c r="C8952" s="356" t="s">
        <v>309</v>
      </c>
      <c r="D8952" s="356">
        <v>8552045</v>
      </c>
      <c r="E8952" s="356" t="s">
        <v>4076</v>
      </c>
      <c r="F8952" s="356"/>
      <c r="G8952" s="355">
        <v>8331.25</v>
      </c>
    </row>
    <row r="8953" spans="1:7" hidden="1" x14ac:dyDescent="0.3">
      <c r="A8953" s="356">
        <v>119929</v>
      </c>
      <c r="B8953" s="356">
        <v>855</v>
      </c>
      <c r="C8953" s="356" t="s">
        <v>309</v>
      </c>
      <c r="D8953" s="356">
        <v>8552046</v>
      </c>
      <c r="E8953" s="356" t="s">
        <v>4075</v>
      </c>
      <c r="F8953" s="356"/>
      <c r="G8953" s="355">
        <v>7375</v>
      </c>
    </row>
    <row r="8954" spans="1:7" hidden="1" x14ac:dyDescent="0.3">
      <c r="A8954" s="356">
        <v>119930</v>
      </c>
      <c r="B8954" s="356">
        <v>855</v>
      </c>
      <c r="C8954" s="356" t="s">
        <v>309</v>
      </c>
      <c r="D8954" s="356">
        <v>8552049</v>
      </c>
      <c r="E8954" s="356" t="s">
        <v>4074</v>
      </c>
      <c r="F8954" s="356"/>
      <c r="G8954" s="355">
        <v>6070</v>
      </c>
    </row>
    <row r="8955" spans="1:7" hidden="1" x14ac:dyDescent="0.3">
      <c r="A8955" s="356">
        <v>119931</v>
      </c>
      <c r="B8955" s="356">
        <v>855</v>
      </c>
      <c r="C8955" s="356" t="s">
        <v>309</v>
      </c>
      <c r="D8955" s="356">
        <v>8552051</v>
      </c>
      <c r="E8955" s="356" t="s">
        <v>4073</v>
      </c>
      <c r="F8955" s="356"/>
      <c r="G8955" s="355">
        <v>7352.5</v>
      </c>
    </row>
    <row r="8956" spans="1:7" hidden="1" x14ac:dyDescent="0.3">
      <c r="A8956" s="356">
        <v>119932</v>
      </c>
      <c r="B8956" s="356">
        <v>855</v>
      </c>
      <c r="C8956" s="356" t="s">
        <v>309</v>
      </c>
      <c r="D8956" s="356">
        <v>8552053</v>
      </c>
      <c r="E8956" s="356" t="s">
        <v>4072</v>
      </c>
      <c r="F8956" s="356"/>
      <c r="G8956" s="355">
        <v>6261.25</v>
      </c>
    </row>
    <row r="8957" spans="1:7" hidden="1" x14ac:dyDescent="0.3">
      <c r="A8957" s="356">
        <v>119934</v>
      </c>
      <c r="B8957" s="356">
        <v>855</v>
      </c>
      <c r="C8957" s="356" t="s">
        <v>309</v>
      </c>
      <c r="D8957" s="356">
        <v>8552056</v>
      </c>
      <c r="E8957" s="356" t="s">
        <v>4071</v>
      </c>
      <c r="F8957" s="356"/>
      <c r="G8957" s="355">
        <v>4641.25</v>
      </c>
    </row>
    <row r="8958" spans="1:7" hidden="1" x14ac:dyDescent="0.3">
      <c r="A8958" s="356">
        <v>119936</v>
      </c>
      <c r="B8958" s="356">
        <v>855</v>
      </c>
      <c r="C8958" s="356" t="s">
        <v>309</v>
      </c>
      <c r="D8958" s="356">
        <v>8552068</v>
      </c>
      <c r="E8958" s="356" t="s">
        <v>4070</v>
      </c>
      <c r="F8958" s="356"/>
      <c r="G8958" s="355">
        <v>8511.25</v>
      </c>
    </row>
    <row r="8959" spans="1:7" hidden="1" x14ac:dyDescent="0.3">
      <c r="A8959" s="356">
        <v>119942</v>
      </c>
      <c r="B8959" s="356">
        <v>855</v>
      </c>
      <c r="C8959" s="356" t="s">
        <v>309</v>
      </c>
      <c r="D8959" s="356">
        <v>8552078</v>
      </c>
      <c r="E8959" s="356" t="s">
        <v>4069</v>
      </c>
      <c r="F8959" s="356"/>
      <c r="G8959" s="355">
        <v>6756.25</v>
      </c>
    </row>
    <row r="8960" spans="1:7" hidden="1" x14ac:dyDescent="0.3">
      <c r="A8960" s="356">
        <v>119944</v>
      </c>
      <c r="B8960" s="356">
        <v>855</v>
      </c>
      <c r="C8960" s="356" t="s">
        <v>309</v>
      </c>
      <c r="D8960" s="356">
        <v>8552082</v>
      </c>
      <c r="E8960" s="356" t="s">
        <v>4068</v>
      </c>
      <c r="F8960" s="356"/>
      <c r="G8960" s="355">
        <v>6261.25</v>
      </c>
    </row>
    <row r="8961" spans="1:7" hidden="1" x14ac:dyDescent="0.3">
      <c r="A8961" s="356">
        <v>119949</v>
      </c>
      <c r="B8961" s="356">
        <v>855</v>
      </c>
      <c r="C8961" s="356" t="s">
        <v>309</v>
      </c>
      <c r="D8961" s="356">
        <v>8552090</v>
      </c>
      <c r="E8961" s="356" t="s">
        <v>4067</v>
      </c>
      <c r="F8961" s="356"/>
      <c r="G8961" s="355">
        <v>5845</v>
      </c>
    </row>
    <row r="8962" spans="1:7" hidden="1" x14ac:dyDescent="0.3">
      <c r="A8962" s="356">
        <v>119952</v>
      </c>
      <c r="B8962" s="356">
        <v>855</v>
      </c>
      <c r="C8962" s="356" t="s">
        <v>309</v>
      </c>
      <c r="D8962" s="356">
        <v>8552096</v>
      </c>
      <c r="E8962" s="356" t="s">
        <v>4066</v>
      </c>
      <c r="F8962" s="356"/>
      <c r="G8962" s="355">
        <v>5035</v>
      </c>
    </row>
    <row r="8963" spans="1:7" hidden="1" x14ac:dyDescent="0.3">
      <c r="A8963" s="356">
        <v>119953</v>
      </c>
      <c r="B8963" s="356">
        <v>855</v>
      </c>
      <c r="C8963" s="356" t="s">
        <v>309</v>
      </c>
      <c r="D8963" s="356">
        <v>8552097</v>
      </c>
      <c r="E8963" s="356" t="s">
        <v>4065</v>
      </c>
      <c r="F8963" s="356"/>
      <c r="G8963" s="355">
        <v>5035</v>
      </c>
    </row>
    <row r="8964" spans="1:7" hidden="1" x14ac:dyDescent="0.3">
      <c r="A8964" s="356">
        <v>119954</v>
      </c>
      <c r="B8964" s="356">
        <v>855</v>
      </c>
      <c r="C8964" s="356" t="s">
        <v>309</v>
      </c>
      <c r="D8964" s="356">
        <v>8552104</v>
      </c>
      <c r="E8964" s="356" t="s">
        <v>4064</v>
      </c>
      <c r="F8964" s="356"/>
      <c r="G8964" s="355">
        <v>4776.25</v>
      </c>
    </row>
    <row r="8965" spans="1:7" hidden="1" x14ac:dyDescent="0.3">
      <c r="A8965" s="356">
        <v>119956</v>
      </c>
      <c r="B8965" s="356">
        <v>855</v>
      </c>
      <c r="C8965" s="356" t="s">
        <v>309</v>
      </c>
      <c r="D8965" s="356">
        <v>8552115</v>
      </c>
      <c r="E8965" s="356" t="s">
        <v>4063</v>
      </c>
      <c r="F8965" s="356"/>
      <c r="G8965" s="355">
        <v>6396.25</v>
      </c>
    </row>
    <row r="8966" spans="1:7" hidden="1" x14ac:dyDescent="0.3">
      <c r="A8966" s="356">
        <v>119957</v>
      </c>
      <c r="B8966" s="356">
        <v>855</v>
      </c>
      <c r="C8966" s="356" t="s">
        <v>309</v>
      </c>
      <c r="D8966" s="356">
        <v>8552116</v>
      </c>
      <c r="E8966" s="356" t="s">
        <v>4062</v>
      </c>
      <c r="F8966" s="356"/>
      <c r="G8966" s="355">
        <v>5822.5</v>
      </c>
    </row>
    <row r="8967" spans="1:7" hidden="1" x14ac:dyDescent="0.3">
      <c r="A8967" s="356">
        <v>119958</v>
      </c>
      <c r="B8967" s="356">
        <v>855</v>
      </c>
      <c r="C8967" s="356" t="s">
        <v>309</v>
      </c>
      <c r="D8967" s="356">
        <v>8552120</v>
      </c>
      <c r="E8967" s="356" t="s">
        <v>4061</v>
      </c>
      <c r="F8967" s="356"/>
      <c r="G8967" s="355">
        <v>5338.75</v>
      </c>
    </row>
    <row r="8968" spans="1:7" hidden="1" x14ac:dyDescent="0.3">
      <c r="A8968" s="356">
        <v>119959</v>
      </c>
      <c r="B8968" s="356">
        <v>855</v>
      </c>
      <c r="C8968" s="356" t="s">
        <v>309</v>
      </c>
      <c r="D8968" s="356">
        <v>8552123</v>
      </c>
      <c r="E8968" s="356" t="s">
        <v>4060</v>
      </c>
      <c r="F8968" s="356"/>
      <c r="G8968" s="355">
        <v>6430</v>
      </c>
    </row>
    <row r="8969" spans="1:7" hidden="1" x14ac:dyDescent="0.3">
      <c r="A8969" s="356">
        <v>119961</v>
      </c>
      <c r="B8969" s="356">
        <v>855</v>
      </c>
      <c r="C8969" s="356" t="s">
        <v>309</v>
      </c>
      <c r="D8969" s="356">
        <v>8552137</v>
      </c>
      <c r="E8969" s="356" t="s">
        <v>4059</v>
      </c>
      <c r="F8969" s="356"/>
      <c r="G8969" s="355">
        <v>6913.75</v>
      </c>
    </row>
    <row r="8970" spans="1:7" hidden="1" x14ac:dyDescent="0.3">
      <c r="A8970" s="356">
        <v>119964</v>
      </c>
      <c r="B8970" s="356">
        <v>855</v>
      </c>
      <c r="C8970" s="356" t="s">
        <v>309</v>
      </c>
      <c r="D8970" s="356">
        <v>8552142</v>
      </c>
      <c r="E8970" s="356" t="s">
        <v>4058</v>
      </c>
      <c r="F8970" s="356"/>
      <c r="G8970" s="355">
        <v>8252.5</v>
      </c>
    </row>
    <row r="8971" spans="1:7" hidden="1" x14ac:dyDescent="0.3">
      <c r="A8971" s="356">
        <v>119973</v>
      </c>
      <c r="B8971" s="356">
        <v>855</v>
      </c>
      <c r="C8971" s="356" t="s">
        <v>309</v>
      </c>
      <c r="D8971" s="356">
        <v>8552165</v>
      </c>
      <c r="E8971" s="356" t="s">
        <v>4057</v>
      </c>
      <c r="F8971" s="356"/>
      <c r="G8971" s="355">
        <v>6565</v>
      </c>
    </row>
    <row r="8972" spans="1:7" hidden="1" x14ac:dyDescent="0.3">
      <c r="A8972" s="356">
        <v>119978</v>
      </c>
      <c r="B8972" s="356">
        <v>855</v>
      </c>
      <c r="C8972" s="356" t="s">
        <v>309</v>
      </c>
      <c r="D8972" s="356">
        <v>8552170</v>
      </c>
      <c r="E8972" s="356" t="s">
        <v>4056</v>
      </c>
      <c r="F8972" s="356"/>
      <c r="G8972" s="355">
        <v>8725</v>
      </c>
    </row>
    <row r="8973" spans="1:7" hidden="1" x14ac:dyDescent="0.3">
      <c r="A8973" s="356">
        <v>119981</v>
      </c>
      <c r="B8973" s="356">
        <v>855</v>
      </c>
      <c r="C8973" s="356" t="s">
        <v>309</v>
      </c>
      <c r="D8973" s="356">
        <v>8552177</v>
      </c>
      <c r="E8973" s="356" t="s">
        <v>4055</v>
      </c>
      <c r="F8973" s="356"/>
      <c r="G8973" s="355">
        <v>6182.5</v>
      </c>
    </row>
    <row r="8974" spans="1:7" hidden="1" x14ac:dyDescent="0.3">
      <c r="A8974" s="356">
        <v>119982</v>
      </c>
      <c r="B8974" s="356">
        <v>855</v>
      </c>
      <c r="C8974" s="356" t="s">
        <v>309</v>
      </c>
      <c r="D8974" s="356">
        <v>8552178</v>
      </c>
      <c r="E8974" s="356" t="s">
        <v>4054</v>
      </c>
      <c r="F8974" s="356"/>
      <c r="G8974" s="355">
        <v>6981.25</v>
      </c>
    </row>
    <row r="8975" spans="1:7" hidden="1" x14ac:dyDescent="0.3">
      <c r="A8975" s="356">
        <v>119984</v>
      </c>
      <c r="B8975" s="356">
        <v>855</v>
      </c>
      <c r="C8975" s="356" t="s">
        <v>309</v>
      </c>
      <c r="D8975" s="356">
        <v>8552180</v>
      </c>
      <c r="E8975" s="356" t="s">
        <v>4053</v>
      </c>
      <c r="F8975" s="356"/>
      <c r="G8975" s="355">
        <v>7138.75</v>
      </c>
    </row>
    <row r="8976" spans="1:7" hidden="1" x14ac:dyDescent="0.3">
      <c r="A8976" s="356">
        <v>119986</v>
      </c>
      <c r="B8976" s="356">
        <v>855</v>
      </c>
      <c r="C8976" s="356" t="s">
        <v>309</v>
      </c>
      <c r="D8976" s="356">
        <v>8552183</v>
      </c>
      <c r="E8976" s="356" t="s">
        <v>4052</v>
      </c>
      <c r="F8976" s="356"/>
      <c r="G8976" s="355">
        <v>9197.5</v>
      </c>
    </row>
    <row r="8977" spans="1:7" hidden="1" x14ac:dyDescent="0.3">
      <c r="A8977" s="356">
        <v>119993</v>
      </c>
      <c r="B8977" s="356">
        <v>855</v>
      </c>
      <c r="C8977" s="356" t="s">
        <v>309</v>
      </c>
      <c r="D8977" s="356">
        <v>8552193</v>
      </c>
      <c r="E8977" s="356" t="s">
        <v>4051</v>
      </c>
      <c r="F8977" s="356"/>
      <c r="G8977" s="355">
        <v>6283.75</v>
      </c>
    </row>
    <row r="8978" spans="1:7" hidden="1" x14ac:dyDescent="0.3">
      <c r="A8978" s="356">
        <v>119999</v>
      </c>
      <c r="B8978" s="356">
        <v>856</v>
      </c>
      <c r="C8978" s="356" t="s">
        <v>912</v>
      </c>
      <c r="D8978" s="356">
        <v>8562210</v>
      </c>
      <c r="E8978" s="356" t="s">
        <v>4050</v>
      </c>
      <c r="F8978" s="356"/>
      <c r="G8978" s="355">
        <v>8038.75</v>
      </c>
    </row>
    <row r="8979" spans="1:7" hidden="1" x14ac:dyDescent="0.3">
      <c r="A8979" s="356">
        <v>120002</v>
      </c>
      <c r="B8979" s="356">
        <v>856</v>
      </c>
      <c r="C8979" s="356" t="s">
        <v>912</v>
      </c>
      <c r="D8979" s="356">
        <v>8562213</v>
      </c>
      <c r="E8979" s="356" t="s">
        <v>4049</v>
      </c>
      <c r="F8979" s="356"/>
      <c r="G8979" s="355">
        <v>8151.25</v>
      </c>
    </row>
    <row r="8980" spans="1:7" hidden="1" x14ac:dyDescent="0.3">
      <c r="A8980" s="356">
        <v>120003</v>
      </c>
      <c r="B8980" s="356">
        <v>856</v>
      </c>
      <c r="C8980" s="356" t="s">
        <v>912</v>
      </c>
      <c r="D8980" s="356">
        <v>8562214</v>
      </c>
      <c r="E8980" s="356" t="s">
        <v>4048</v>
      </c>
      <c r="F8980" s="356"/>
      <c r="G8980" s="355">
        <v>9512.5</v>
      </c>
    </row>
    <row r="8981" spans="1:7" hidden="1" x14ac:dyDescent="0.3">
      <c r="A8981" s="356">
        <v>120005</v>
      </c>
      <c r="B8981" s="356">
        <v>856</v>
      </c>
      <c r="C8981" s="356" t="s">
        <v>912</v>
      </c>
      <c r="D8981" s="356">
        <v>8562222</v>
      </c>
      <c r="E8981" s="356" t="s">
        <v>4047</v>
      </c>
      <c r="F8981" s="356"/>
      <c r="G8981" s="355">
        <v>7915</v>
      </c>
    </row>
    <row r="8982" spans="1:7" hidden="1" x14ac:dyDescent="0.3">
      <c r="A8982" s="356">
        <v>120006</v>
      </c>
      <c r="B8982" s="356">
        <v>856</v>
      </c>
      <c r="C8982" s="356" t="s">
        <v>912</v>
      </c>
      <c r="D8982" s="356">
        <v>8562228</v>
      </c>
      <c r="E8982" s="356" t="s">
        <v>4046</v>
      </c>
      <c r="F8982" s="356"/>
      <c r="G8982" s="355">
        <v>9562</v>
      </c>
    </row>
    <row r="8983" spans="1:7" hidden="1" x14ac:dyDescent="0.3">
      <c r="A8983" s="356">
        <v>120009</v>
      </c>
      <c r="B8983" s="356">
        <v>856</v>
      </c>
      <c r="C8983" s="356" t="s">
        <v>912</v>
      </c>
      <c r="D8983" s="356">
        <v>8562231</v>
      </c>
      <c r="E8983" s="356" t="s">
        <v>4045</v>
      </c>
      <c r="F8983" s="356"/>
      <c r="G8983" s="355">
        <v>10534</v>
      </c>
    </row>
    <row r="8984" spans="1:7" hidden="1" x14ac:dyDescent="0.3">
      <c r="A8984" s="356">
        <v>120014</v>
      </c>
      <c r="B8984" s="356">
        <v>856</v>
      </c>
      <c r="C8984" s="356" t="s">
        <v>912</v>
      </c>
      <c r="D8984" s="356">
        <v>8562238</v>
      </c>
      <c r="E8984" s="356" t="s">
        <v>4044</v>
      </c>
      <c r="F8984" s="356"/>
      <c r="G8984" s="355">
        <v>7534.75</v>
      </c>
    </row>
    <row r="8985" spans="1:7" hidden="1" x14ac:dyDescent="0.3">
      <c r="A8985" s="356">
        <v>120015</v>
      </c>
      <c r="B8985" s="356">
        <v>856</v>
      </c>
      <c r="C8985" s="356" t="s">
        <v>912</v>
      </c>
      <c r="D8985" s="356">
        <v>8562239</v>
      </c>
      <c r="E8985" s="356" t="s">
        <v>4043</v>
      </c>
      <c r="F8985" s="356"/>
      <c r="G8985" s="355">
        <v>6772</v>
      </c>
    </row>
    <row r="8986" spans="1:7" hidden="1" x14ac:dyDescent="0.3">
      <c r="A8986" s="356">
        <v>120016</v>
      </c>
      <c r="B8986" s="356">
        <v>856</v>
      </c>
      <c r="C8986" s="356" t="s">
        <v>912</v>
      </c>
      <c r="D8986" s="356">
        <v>8562240</v>
      </c>
      <c r="E8986" s="356" t="s">
        <v>4042</v>
      </c>
      <c r="F8986" s="356"/>
      <c r="G8986" s="355">
        <v>7397.5</v>
      </c>
    </row>
    <row r="8987" spans="1:7" hidden="1" x14ac:dyDescent="0.3">
      <c r="A8987" s="356">
        <v>120017</v>
      </c>
      <c r="B8987" s="356">
        <v>856</v>
      </c>
      <c r="C8987" s="356" t="s">
        <v>912</v>
      </c>
      <c r="D8987" s="356">
        <v>8562241</v>
      </c>
      <c r="E8987" s="356" t="s">
        <v>4041</v>
      </c>
      <c r="F8987" s="356"/>
      <c r="G8987" s="355">
        <v>6396.7</v>
      </c>
    </row>
    <row r="8988" spans="1:7" hidden="1" x14ac:dyDescent="0.3">
      <c r="A8988" s="356">
        <v>120018</v>
      </c>
      <c r="B8988" s="356">
        <v>856</v>
      </c>
      <c r="C8988" s="356" t="s">
        <v>912</v>
      </c>
      <c r="D8988" s="356">
        <v>8562250</v>
      </c>
      <c r="E8988" s="356" t="s">
        <v>4040</v>
      </c>
      <c r="F8988" s="356"/>
      <c r="G8988" s="355">
        <v>9125.5</v>
      </c>
    </row>
    <row r="8989" spans="1:7" hidden="1" x14ac:dyDescent="0.3">
      <c r="A8989" s="356">
        <v>120023</v>
      </c>
      <c r="B8989" s="356">
        <v>856</v>
      </c>
      <c r="C8989" s="356" t="s">
        <v>912</v>
      </c>
      <c r="D8989" s="356">
        <v>8562264</v>
      </c>
      <c r="E8989" s="356" t="s">
        <v>4039</v>
      </c>
      <c r="F8989" s="356"/>
      <c r="G8989" s="355">
        <v>7543.75</v>
      </c>
    </row>
    <row r="8990" spans="1:7" hidden="1" x14ac:dyDescent="0.3">
      <c r="A8990" s="356">
        <v>120025</v>
      </c>
      <c r="B8990" s="356">
        <v>856</v>
      </c>
      <c r="C8990" s="356" t="s">
        <v>912</v>
      </c>
      <c r="D8990" s="356">
        <v>8562267</v>
      </c>
      <c r="E8990" s="356" t="s">
        <v>4038</v>
      </c>
      <c r="F8990" s="356"/>
      <c r="G8990" s="355">
        <v>9611.5</v>
      </c>
    </row>
    <row r="8991" spans="1:7" hidden="1" x14ac:dyDescent="0.3">
      <c r="A8991" s="356">
        <v>120026</v>
      </c>
      <c r="B8991" s="356">
        <v>856</v>
      </c>
      <c r="C8991" s="356" t="s">
        <v>912</v>
      </c>
      <c r="D8991" s="356">
        <v>8562268</v>
      </c>
      <c r="E8991" s="356" t="s">
        <v>4037</v>
      </c>
      <c r="F8991" s="356"/>
      <c r="G8991" s="355">
        <v>6666.25</v>
      </c>
    </row>
    <row r="8992" spans="1:7" hidden="1" x14ac:dyDescent="0.3">
      <c r="A8992" s="356">
        <v>120028</v>
      </c>
      <c r="B8992" s="356">
        <v>856</v>
      </c>
      <c r="C8992" s="356" t="s">
        <v>912</v>
      </c>
      <c r="D8992" s="356">
        <v>8562282</v>
      </c>
      <c r="E8992" s="356" t="s">
        <v>4036</v>
      </c>
      <c r="F8992" s="356"/>
      <c r="G8992" s="355">
        <v>8826.25</v>
      </c>
    </row>
    <row r="8993" spans="1:7" hidden="1" x14ac:dyDescent="0.3">
      <c r="A8993" s="356">
        <v>120029</v>
      </c>
      <c r="B8993" s="356">
        <v>856</v>
      </c>
      <c r="C8993" s="356" t="s">
        <v>912</v>
      </c>
      <c r="D8993" s="356">
        <v>8562283</v>
      </c>
      <c r="E8993" s="356" t="s">
        <v>4035</v>
      </c>
      <c r="F8993" s="356"/>
      <c r="G8993" s="355">
        <v>9150.25</v>
      </c>
    </row>
    <row r="8994" spans="1:7" hidden="1" x14ac:dyDescent="0.3">
      <c r="A8994" s="356">
        <v>120034</v>
      </c>
      <c r="B8994" s="356">
        <v>856</v>
      </c>
      <c r="C8994" s="356" t="s">
        <v>912</v>
      </c>
      <c r="D8994" s="356">
        <v>8562297</v>
      </c>
      <c r="E8994" s="356" t="s">
        <v>4034</v>
      </c>
      <c r="F8994" s="356"/>
      <c r="G8994" s="355">
        <v>8590</v>
      </c>
    </row>
    <row r="8995" spans="1:7" hidden="1" x14ac:dyDescent="0.3">
      <c r="A8995" s="356">
        <v>120037</v>
      </c>
      <c r="B8995" s="356">
        <v>856</v>
      </c>
      <c r="C8995" s="356" t="s">
        <v>912</v>
      </c>
      <c r="D8995" s="356">
        <v>8562303</v>
      </c>
      <c r="E8995" s="356" t="s">
        <v>4033</v>
      </c>
      <c r="F8995" s="356"/>
      <c r="G8995" s="355">
        <v>9854.5</v>
      </c>
    </row>
    <row r="8996" spans="1:7" hidden="1" x14ac:dyDescent="0.3">
      <c r="A8996" s="356">
        <v>120038</v>
      </c>
      <c r="B8996" s="356">
        <v>856</v>
      </c>
      <c r="C8996" s="356" t="s">
        <v>912</v>
      </c>
      <c r="D8996" s="356">
        <v>8562304</v>
      </c>
      <c r="E8996" s="356" t="s">
        <v>4032</v>
      </c>
      <c r="F8996" s="356"/>
      <c r="G8996" s="355">
        <v>9321.25</v>
      </c>
    </row>
    <row r="8997" spans="1:7" hidden="1" x14ac:dyDescent="0.3">
      <c r="A8997" s="356">
        <v>120039</v>
      </c>
      <c r="B8997" s="356">
        <v>856</v>
      </c>
      <c r="C8997" s="356" t="s">
        <v>912</v>
      </c>
      <c r="D8997" s="356">
        <v>8562305</v>
      </c>
      <c r="E8997" s="356" t="s">
        <v>4031</v>
      </c>
      <c r="F8997" s="356"/>
      <c r="G8997" s="355">
        <v>10475.5</v>
      </c>
    </row>
    <row r="8998" spans="1:7" hidden="1" x14ac:dyDescent="0.3">
      <c r="A8998" s="356">
        <v>120040</v>
      </c>
      <c r="B8998" s="356">
        <v>856</v>
      </c>
      <c r="C8998" s="356" t="s">
        <v>912</v>
      </c>
      <c r="D8998" s="356">
        <v>8562306</v>
      </c>
      <c r="E8998" s="356" t="s">
        <v>4030</v>
      </c>
      <c r="F8998" s="356"/>
      <c r="G8998" s="355">
        <v>8923.41</v>
      </c>
    </row>
    <row r="8999" spans="1:7" hidden="1" x14ac:dyDescent="0.3">
      <c r="A8999" s="356">
        <v>120047</v>
      </c>
      <c r="B8999" s="356">
        <v>856</v>
      </c>
      <c r="C8999" s="356" t="s">
        <v>912</v>
      </c>
      <c r="D8999" s="356">
        <v>8562317</v>
      </c>
      <c r="E8999" s="356" t="s">
        <v>4029</v>
      </c>
      <c r="F8999" s="356"/>
      <c r="G8999" s="355">
        <v>8297.5</v>
      </c>
    </row>
    <row r="9000" spans="1:7" hidden="1" x14ac:dyDescent="0.3">
      <c r="A9000" s="356">
        <v>120049</v>
      </c>
      <c r="B9000" s="356">
        <v>855</v>
      </c>
      <c r="C9000" s="356" t="s">
        <v>309</v>
      </c>
      <c r="D9000" s="356">
        <v>8552319</v>
      </c>
      <c r="E9000" s="356" t="s">
        <v>4028</v>
      </c>
      <c r="F9000" s="356"/>
      <c r="G9000" s="355">
        <v>6351.25</v>
      </c>
    </row>
    <row r="9001" spans="1:7" hidden="1" x14ac:dyDescent="0.3">
      <c r="A9001" s="356">
        <v>120050</v>
      </c>
      <c r="B9001" s="356">
        <v>856</v>
      </c>
      <c r="C9001" s="356" t="s">
        <v>912</v>
      </c>
      <c r="D9001" s="356">
        <v>8562320</v>
      </c>
      <c r="E9001" s="356" t="s">
        <v>4027</v>
      </c>
      <c r="F9001" s="356"/>
      <c r="G9001" s="355">
        <v>7811.5</v>
      </c>
    </row>
    <row r="9002" spans="1:7" hidden="1" x14ac:dyDescent="0.3">
      <c r="A9002" s="356">
        <v>120061</v>
      </c>
      <c r="B9002" s="356">
        <v>855</v>
      </c>
      <c r="C9002" s="356" t="s">
        <v>309</v>
      </c>
      <c r="D9002" s="356">
        <v>8552334</v>
      </c>
      <c r="E9002" s="356" t="s">
        <v>2538</v>
      </c>
      <c r="F9002" s="356"/>
      <c r="G9002" s="355">
        <v>5350</v>
      </c>
    </row>
    <row r="9003" spans="1:7" hidden="1" x14ac:dyDescent="0.3">
      <c r="A9003" s="356">
        <v>120065</v>
      </c>
      <c r="B9003" s="356">
        <v>856</v>
      </c>
      <c r="C9003" s="356" t="s">
        <v>912</v>
      </c>
      <c r="D9003" s="356">
        <v>8562339</v>
      </c>
      <c r="E9003" s="356" t="s">
        <v>4026</v>
      </c>
      <c r="F9003" s="356"/>
      <c r="G9003" s="355">
        <v>12205.75</v>
      </c>
    </row>
    <row r="9004" spans="1:7" hidden="1" x14ac:dyDescent="0.3">
      <c r="A9004" s="356">
        <v>120068</v>
      </c>
      <c r="B9004" s="356">
        <v>856</v>
      </c>
      <c r="C9004" s="356" t="s">
        <v>912</v>
      </c>
      <c r="D9004" s="356">
        <v>8562343</v>
      </c>
      <c r="E9004" s="356" t="s">
        <v>4025</v>
      </c>
      <c r="F9004" s="356"/>
      <c r="G9004" s="355">
        <v>9001.75</v>
      </c>
    </row>
    <row r="9005" spans="1:7" hidden="1" x14ac:dyDescent="0.3">
      <c r="A9005" s="356">
        <v>120069</v>
      </c>
      <c r="B9005" s="356">
        <v>856</v>
      </c>
      <c r="C9005" s="356" t="s">
        <v>912</v>
      </c>
      <c r="D9005" s="356">
        <v>8562344</v>
      </c>
      <c r="E9005" s="356" t="s">
        <v>4024</v>
      </c>
      <c r="F9005" s="356"/>
      <c r="G9005" s="355">
        <v>7730.5</v>
      </c>
    </row>
    <row r="9006" spans="1:7" hidden="1" x14ac:dyDescent="0.3">
      <c r="A9006" s="356">
        <v>120070</v>
      </c>
      <c r="B9006" s="356">
        <v>855</v>
      </c>
      <c r="C9006" s="356" t="s">
        <v>309</v>
      </c>
      <c r="D9006" s="356">
        <v>8552345</v>
      </c>
      <c r="E9006" s="356" t="s">
        <v>4023</v>
      </c>
      <c r="F9006" s="356"/>
      <c r="G9006" s="355">
        <v>8736.25</v>
      </c>
    </row>
    <row r="9007" spans="1:7" hidden="1" x14ac:dyDescent="0.3">
      <c r="A9007" s="356">
        <v>120071</v>
      </c>
      <c r="B9007" s="356">
        <v>856</v>
      </c>
      <c r="C9007" s="356" t="s">
        <v>912</v>
      </c>
      <c r="D9007" s="356">
        <v>8562346</v>
      </c>
      <c r="E9007" s="356" t="s">
        <v>4022</v>
      </c>
      <c r="F9007" s="356"/>
      <c r="G9007" s="355">
        <v>8320</v>
      </c>
    </row>
    <row r="9008" spans="1:7" hidden="1" x14ac:dyDescent="0.3">
      <c r="A9008" s="356">
        <v>120072</v>
      </c>
      <c r="B9008" s="356">
        <v>856</v>
      </c>
      <c r="C9008" s="356" t="s">
        <v>912</v>
      </c>
      <c r="D9008" s="356">
        <v>8562347</v>
      </c>
      <c r="E9008" s="356" t="s">
        <v>4021</v>
      </c>
      <c r="F9008" s="356"/>
      <c r="G9008" s="355">
        <v>8810.5</v>
      </c>
    </row>
    <row r="9009" spans="1:7" hidden="1" x14ac:dyDescent="0.3">
      <c r="A9009" s="356">
        <v>120073</v>
      </c>
      <c r="B9009" s="356">
        <v>856</v>
      </c>
      <c r="C9009" s="356" t="s">
        <v>912</v>
      </c>
      <c r="D9009" s="356">
        <v>8562348</v>
      </c>
      <c r="E9009" s="356" t="s">
        <v>4020</v>
      </c>
      <c r="F9009" s="356"/>
      <c r="G9009" s="355">
        <v>11096.5</v>
      </c>
    </row>
    <row r="9010" spans="1:7" hidden="1" x14ac:dyDescent="0.3">
      <c r="A9010" s="356">
        <v>120077</v>
      </c>
      <c r="B9010" s="356">
        <v>856</v>
      </c>
      <c r="C9010" s="356" t="s">
        <v>912</v>
      </c>
      <c r="D9010" s="356">
        <v>8562352</v>
      </c>
      <c r="E9010" s="356" t="s">
        <v>4019</v>
      </c>
      <c r="F9010" s="356"/>
      <c r="G9010" s="355">
        <v>8803.75</v>
      </c>
    </row>
    <row r="9011" spans="1:7" hidden="1" x14ac:dyDescent="0.3">
      <c r="A9011" s="356">
        <v>120079</v>
      </c>
      <c r="B9011" s="356">
        <v>855</v>
      </c>
      <c r="C9011" s="356" t="s">
        <v>309</v>
      </c>
      <c r="D9011" s="356">
        <v>8552354</v>
      </c>
      <c r="E9011" s="356" t="s">
        <v>4018</v>
      </c>
      <c r="F9011" s="356"/>
      <c r="G9011" s="355">
        <v>8691.25</v>
      </c>
    </row>
    <row r="9012" spans="1:7" hidden="1" x14ac:dyDescent="0.3">
      <c r="A9012" s="356">
        <v>120081</v>
      </c>
      <c r="B9012" s="356">
        <v>856</v>
      </c>
      <c r="C9012" s="356" t="s">
        <v>912</v>
      </c>
      <c r="D9012" s="356">
        <v>8562356</v>
      </c>
      <c r="E9012" s="356" t="s">
        <v>4017</v>
      </c>
      <c r="F9012" s="356"/>
      <c r="G9012" s="355">
        <v>10831</v>
      </c>
    </row>
    <row r="9013" spans="1:7" hidden="1" x14ac:dyDescent="0.3">
      <c r="A9013" s="356">
        <v>120084</v>
      </c>
      <c r="B9013" s="356">
        <v>856</v>
      </c>
      <c r="C9013" s="356" t="s">
        <v>912</v>
      </c>
      <c r="D9013" s="356">
        <v>8562359</v>
      </c>
      <c r="E9013" s="356" t="s">
        <v>4016</v>
      </c>
      <c r="F9013" s="356"/>
      <c r="G9013" s="355">
        <v>12309.25</v>
      </c>
    </row>
    <row r="9014" spans="1:7" hidden="1" x14ac:dyDescent="0.3">
      <c r="A9014" s="356">
        <v>120086</v>
      </c>
      <c r="B9014" s="356">
        <v>856</v>
      </c>
      <c r="C9014" s="356" t="s">
        <v>912</v>
      </c>
      <c r="D9014" s="356">
        <v>8562361</v>
      </c>
      <c r="E9014" s="356" t="s">
        <v>4015</v>
      </c>
      <c r="F9014" s="356"/>
      <c r="G9014" s="355">
        <v>9055.75</v>
      </c>
    </row>
    <row r="9015" spans="1:7" hidden="1" x14ac:dyDescent="0.3">
      <c r="A9015" s="356">
        <v>120087</v>
      </c>
      <c r="B9015" s="356">
        <v>856</v>
      </c>
      <c r="C9015" s="356" t="s">
        <v>912</v>
      </c>
      <c r="D9015" s="356">
        <v>8562363</v>
      </c>
      <c r="E9015" s="356" t="s">
        <v>4014</v>
      </c>
      <c r="F9015" s="356"/>
      <c r="G9015" s="355">
        <v>6531.25</v>
      </c>
    </row>
    <row r="9016" spans="1:7" hidden="1" x14ac:dyDescent="0.3">
      <c r="A9016" s="356">
        <v>120088</v>
      </c>
      <c r="B9016" s="356">
        <v>856</v>
      </c>
      <c r="C9016" s="356" t="s">
        <v>912</v>
      </c>
      <c r="D9016" s="356">
        <v>8562364</v>
      </c>
      <c r="E9016" s="356" t="s">
        <v>4013</v>
      </c>
      <c r="F9016" s="356"/>
      <c r="G9016" s="355">
        <v>9359.5</v>
      </c>
    </row>
    <row r="9017" spans="1:7" hidden="1" x14ac:dyDescent="0.3">
      <c r="A9017" s="356">
        <v>120089</v>
      </c>
      <c r="B9017" s="356">
        <v>856</v>
      </c>
      <c r="C9017" s="356" t="s">
        <v>912</v>
      </c>
      <c r="D9017" s="356">
        <v>8562365</v>
      </c>
      <c r="E9017" s="356" t="s">
        <v>4012</v>
      </c>
      <c r="F9017" s="356"/>
      <c r="G9017" s="355">
        <v>8693.5</v>
      </c>
    </row>
    <row r="9018" spans="1:7" hidden="1" x14ac:dyDescent="0.3">
      <c r="A9018" s="356">
        <v>120095</v>
      </c>
      <c r="B9018" s="356">
        <v>856</v>
      </c>
      <c r="C9018" s="356" t="s">
        <v>912</v>
      </c>
      <c r="D9018" s="356">
        <v>8562371</v>
      </c>
      <c r="E9018" s="356" t="s">
        <v>4011</v>
      </c>
      <c r="F9018" s="356"/>
      <c r="G9018" s="355">
        <v>11143.75</v>
      </c>
    </row>
    <row r="9019" spans="1:7" hidden="1" x14ac:dyDescent="0.3">
      <c r="A9019" s="356">
        <v>120096</v>
      </c>
      <c r="B9019" s="356">
        <v>855</v>
      </c>
      <c r="C9019" s="356" t="s">
        <v>309</v>
      </c>
      <c r="D9019" s="356">
        <v>8552373</v>
      </c>
      <c r="E9019" s="356" t="s">
        <v>597</v>
      </c>
      <c r="F9019" s="356"/>
      <c r="G9019" s="355">
        <v>6025</v>
      </c>
    </row>
    <row r="9020" spans="1:7" hidden="1" x14ac:dyDescent="0.3">
      <c r="A9020" s="356">
        <v>120098</v>
      </c>
      <c r="B9020" s="356">
        <v>855</v>
      </c>
      <c r="C9020" s="356" t="s">
        <v>309</v>
      </c>
      <c r="D9020" s="356">
        <v>8552375</v>
      </c>
      <c r="E9020" s="356" t="s">
        <v>4010</v>
      </c>
      <c r="F9020" s="356"/>
      <c r="G9020" s="355">
        <v>10232.5</v>
      </c>
    </row>
    <row r="9021" spans="1:7" hidden="1" x14ac:dyDescent="0.3">
      <c r="A9021" s="356">
        <v>120100</v>
      </c>
      <c r="B9021" s="356">
        <v>856</v>
      </c>
      <c r="C9021" s="356" t="s">
        <v>912</v>
      </c>
      <c r="D9021" s="356">
        <v>8562377</v>
      </c>
      <c r="E9021" s="356" t="s">
        <v>4009</v>
      </c>
      <c r="F9021" s="356"/>
      <c r="G9021" s="355">
        <v>8797</v>
      </c>
    </row>
    <row r="9022" spans="1:7" hidden="1" x14ac:dyDescent="0.3">
      <c r="A9022" s="356">
        <v>120101</v>
      </c>
      <c r="B9022" s="356">
        <v>856</v>
      </c>
      <c r="C9022" s="356" t="s">
        <v>912</v>
      </c>
      <c r="D9022" s="356">
        <v>8562378</v>
      </c>
      <c r="E9022" s="356" t="s">
        <v>4008</v>
      </c>
      <c r="F9022" s="356"/>
      <c r="G9022" s="355">
        <v>5633.5</v>
      </c>
    </row>
    <row r="9023" spans="1:7" hidden="1" x14ac:dyDescent="0.3">
      <c r="A9023" s="356">
        <v>120107</v>
      </c>
      <c r="B9023" s="356">
        <v>856</v>
      </c>
      <c r="C9023" s="356" t="s">
        <v>912</v>
      </c>
      <c r="D9023" s="356">
        <v>8562385</v>
      </c>
      <c r="E9023" s="356" t="s">
        <v>4007</v>
      </c>
      <c r="F9023" s="356"/>
      <c r="G9023" s="355">
        <v>13897.75</v>
      </c>
    </row>
    <row r="9024" spans="1:7" hidden="1" x14ac:dyDescent="0.3">
      <c r="A9024" s="356">
        <v>120108</v>
      </c>
      <c r="B9024" s="356">
        <v>856</v>
      </c>
      <c r="C9024" s="356" t="s">
        <v>912</v>
      </c>
      <c r="D9024" s="356">
        <v>8562386</v>
      </c>
      <c r="E9024" s="356" t="s">
        <v>4006</v>
      </c>
      <c r="F9024" s="356"/>
      <c r="G9024" s="355">
        <v>10837.75</v>
      </c>
    </row>
    <row r="9025" spans="1:7" hidden="1" x14ac:dyDescent="0.3">
      <c r="A9025" s="356">
        <v>120114</v>
      </c>
      <c r="B9025" s="356">
        <v>855</v>
      </c>
      <c r="C9025" s="356" t="s">
        <v>309</v>
      </c>
      <c r="D9025" s="356">
        <v>8553010</v>
      </c>
      <c r="E9025" s="356" t="s">
        <v>4005</v>
      </c>
      <c r="F9025" s="356"/>
      <c r="G9025" s="355">
        <v>5170</v>
      </c>
    </row>
    <row r="9026" spans="1:7" hidden="1" x14ac:dyDescent="0.3">
      <c r="A9026" s="356">
        <v>120115</v>
      </c>
      <c r="B9026" s="356">
        <v>855</v>
      </c>
      <c r="C9026" s="356" t="s">
        <v>309</v>
      </c>
      <c r="D9026" s="356">
        <v>8553011</v>
      </c>
      <c r="E9026" s="356" t="s">
        <v>4004</v>
      </c>
      <c r="F9026" s="356"/>
      <c r="G9026" s="355">
        <v>5057.5</v>
      </c>
    </row>
    <row r="9027" spans="1:7" hidden="1" x14ac:dyDescent="0.3">
      <c r="A9027" s="356">
        <v>120119</v>
      </c>
      <c r="B9027" s="356">
        <v>855</v>
      </c>
      <c r="C9027" s="356" t="s">
        <v>309</v>
      </c>
      <c r="D9027" s="356">
        <v>8553016</v>
      </c>
      <c r="E9027" s="356" t="s">
        <v>4003</v>
      </c>
      <c r="F9027" s="356"/>
      <c r="G9027" s="355">
        <v>4855</v>
      </c>
    </row>
    <row r="9028" spans="1:7" hidden="1" x14ac:dyDescent="0.3">
      <c r="A9028" s="356">
        <v>120120</v>
      </c>
      <c r="B9028" s="356">
        <v>855</v>
      </c>
      <c r="C9028" s="356" t="s">
        <v>309</v>
      </c>
      <c r="D9028" s="356">
        <v>8553017</v>
      </c>
      <c r="E9028" s="356" t="s">
        <v>4002</v>
      </c>
      <c r="F9028" s="356"/>
      <c r="G9028" s="355">
        <v>6013.75</v>
      </c>
    </row>
    <row r="9029" spans="1:7" hidden="1" x14ac:dyDescent="0.3">
      <c r="A9029" s="356">
        <v>120121</v>
      </c>
      <c r="B9029" s="356">
        <v>855</v>
      </c>
      <c r="C9029" s="356" t="s">
        <v>309</v>
      </c>
      <c r="D9029" s="356">
        <v>8553018</v>
      </c>
      <c r="E9029" s="356" t="s">
        <v>4001</v>
      </c>
      <c r="F9029" s="356"/>
      <c r="G9029" s="355">
        <v>7003.75</v>
      </c>
    </row>
    <row r="9030" spans="1:7" hidden="1" x14ac:dyDescent="0.3">
      <c r="A9030" s="356">
        <v>120122</v>
      </c>
      <c r="B9030" s="356">
        <v>855</v>
      </c>
      <c r="C9030" s="356" t="s">
        <v>309</v>
      </c>
      <c r="D9030" s="356">
        <v>8553021</v>
      </c>
      <c r="E9030" s="356" t="s">
        <v>4000</v>
      </c>
      <c r="F9030" s="356"/>
      <c r="G9030" s="355">
        <v>6238.75</v>
      </c>
    </row>
    <row r="9031" spans="1:7" hidden="1" x14ac:dyDescent="0.3">
      <c r="A9031" s="356">
        <v>120123</v>
      </c>
      <c r="B9031" s="356">
        <v>855</v>
      </c>
      <c r="C9031" s="356" t="s">
        <v>309</v>
      </c>
      <c r="D9031" s="356">
        <v>8553022</v>
      </c>
      <c r="E9031" s="356" t="s">
        <v>3999</v>
      </c>
      <c r="F9031" s="356"/>
      <c r="G9031" s="355">
        <v>6486.25</v>
      </c>
    </row>
    <row r="9032" spans="1:7" hidden="1" x14ac:dyDescent="0.3">
      <c r="A9032" s="356">
        <v>120124</v>
      </c>
      <c r="B9032" s="356">
        <v>855</v>
      </c>
      <c r="C9032" s="356" t="s">
        <v>309</v>
      </c>
      <c r="D9032" s="356">
        <v>8553024</v>
      </c>
      <c r="E9032" s="356" t="s">
        <v>3998</v>
      </c>
      <c r="F9032" s="356"/>
      <c r="G9032" s="355">
        <v>5158.75</v>
      </c>
    </row>
    <row r="9033" spans="1:7" hidden="1" x14ac:dyDescent="0.3">
      <c r="A9033" s="356">
        <v>120127</v>
      </c>
      <c r="B9033" s="356">
        <v>855</v>
      </c>
      <c r="C9033" s="356" t="s">
        <v>309</v>
      </c>
      <c r="D9033" s="356">
        <v>8553029</v>
      </c>
      <c r="E9033" s="356" t="s">
        <v>3997</v>
      </c>
      <c r="F9033" s="356"/>
      <c r="G9033" s="355">
        <v>4663.75</v>
      </c>
    </row>
    <row r="9034" spans="1:7" hidden="1" x14ac:dyDescent="0.3">
      <c r="A9034" s="356">
        <v>120129</v>
      </c>
      <c r="B9034" s="356">
        <v>855</v>
      </c>
      <c r="C9034" s="356" t="s">
        <v>309</v>
      </c>
      <c r="D9034" s="356">
        <v>8553034</v>
      </c>
      <c r="E9034" s="356" t="s">
        <v>3996</v>
      </c>
      <c r="F9034" s="356"/>
      <c r="G9034" s="355">
        <v>8353.75</v>
      </c>
    </row>
    <row r="9035" spans="1:7" hidden="1" x14ac:dyDescent="0.3">
      <c r="A9035" s="356">
        <v>120131</v>
      </c>
      <c r="B9035" s="356">
        <v>855</v>
      </c>
      <c r="C9035" s="356" t="s">
        <v>309</v>
      </c>
      <c r="D9035" s="356">
        <v>8553037</v>
      </c>
      <c r="E9035" s="356" t="s">
        <v>3995</v>
      </c>
      <c r="F9035" s="356"/>
      <c r="G9035" s="355">
        <v>7060</v>
      </c>
    </row>
    <row r="9036" spans="1:7" hidden="1" x14ac:dyDescent="0.3">
      <c r="A9036" s="356">
        <v>120132</v>
      </c>
      <c r="B9036" s="356">
        <v>855</v>
      </c>
      <c r="C9036" s="356" t="s">
        <v>309</v>
      </c>
      <c r="D9036" s="356">
        <v>8553039</v>
      </c>
      <c r="E9036" s="356" t="s">
        <v>3994</v>
      </c>
      <c r="F9036" s="356"/>
      <c r="G9036" s="355">
        <v>5080</v>
      </c>
    </row>
    <row r="9037" spans="1:7" hidden="1" x14ac:dyDescent="0.3">
      <c r="A9037" s="356">
        <v>120134</v>
      </c>
      <c r="B9037" s="356">
        <v>855</v>
      </c>
      <c r="C9037" s="356" t="s">
        <v>309</v>
      </c>
      <c r="D9037" s="356">
        <v>8553042</v>
      </c>
      <c r="E9037" s="356" t="s">
        <v>3993</v>
      </c>
      <c r="F9037" s="356"/>
      <c r="G9037" s="355">
        <v>7555</v>
      </c>
    </row>
    <row r="9038" spans="1:7" hidden="1" x14ac:dyDescent="0.3">
      <c r="A9038" s="356">
        <v>120135</v>
      </c>
      <c r="B9038" s="356">
        <v>855</v>
      </c>
      <c r="C9038" s="356" t="s">
        <v>309</v>
      </c>
      <c r="D9038" s="356">
        <v>8553043</v>
      </c>
      <c r="E9038" s="356" t="s">
        <v>3992</v>
      </c>
      <c r="F9038" s="356"/>
      <c r="G9038" s="355">
        <v>4596.25</v>
      </c>
    </row>
    <row r="9039" spans="1:7" hidden="1" x14ac:dyDescent="0.3">
      <c r="A9039" s="356">
        <v>120138</v>
      </c>
      <c r="B9039" s="356">
        <v>855</v>
      </c>
      <c r="C9039" s="356" t="s">
        <v>309</v>
      </c>
      <c r="D9039" s="356">
        <v>8553047</v>
      </c>
      <c r="E9039" s="356" t="s">
        <v>3991</v>
      </c>
      <c r="F9039" s="356"/>
      <c r="G9039" s="355">
        <v>6576.25</v>
      </c>
    </row>
    <row r="9040" spans="1:7" hidden="1" x14ac:dyDescent="0.3">
      <c r="A9040" s="356">
        <v>120141</v>
      </c>
      <c r="B9040" s="356">
        <v>855</v>
      </c>
      <c r="C9040" s="356" t="s">
        <v>309</v>
      </c>
      <c r="D9040" s="356">
        <v>8553053</v>
      </c>
      <c r="E9040" s="356" t="s">
        <v>3990</v>
      </c>
      <c r="F9040" s="356"/>
      <c r="G9040" s="355">
        <v>4922.5</v>
      </c>
    </row>
    <row r="9041" spans="1:7" hidden="1" x14ac:dyDescent="0.3">
      <c r="A9041" s="356">
        <v>120142</v>
      </c>
      <c r="B9041" s="356">
        <v>855</v>
      </c>
      <c r="C9041" s="356" t="s">
        <v>309</v>
      </c>
      <c r="D9041" s="356">
        <v>8553054</v>
      </c>
      <c r="E9041" s="356" t="s">
        <v>3989</v>
      </c>
      <c r="F9041" s="356"/>
      <c r="G9041" s="355">
        <v>5170</v>
      </c>
    </row>
    <row r="9042" spans="1:7" hidden="1" x14ac:dyDescent="0.3">
      <c r="A9042" s="356">
        <v>120149</v>
      </c>
      <c r="B9042" s="356">
        <v>855</v>
      </c>
      <c r="C9042" s="356" t="s">
        <v>309</v>
      </c>
      <c r="D9042" s="356">
        <v>8553066</v>
      </c>
      <c r="E9042" s="356" t="s">
        <v>3988</v>
      </c>
      <c r="F9042" s="356"/>
      <c r="G9042" s="355">
        <v>4596.25</v>
      </c>
    </row>
    <row r="9043" spans="1:7" hidden="1" x14ac:dyDescent="0.3">
      <c r="A9043" s="356">
        <v>120151</v>
      </c>
      <c r="B9043" s="356">
        <v>855</v>
      </c>
      <c r="C9043" s="356" t="s">
        <v>309</v>
      </c>
      <c r="D9043" s="356">
        <v>8553068</v>
      </c>
      <c r="E9043" s="356" t="s">
        <v>3987</v>
      </c>
      <c r="F9043" s="356"/>
      <c r="G9043" s="355">
        <v>5282.5</v>
      </c>
    </row>
    <row r="9044" spans="1:7" hidden="1" x14ac:dyDescent="0.3">
      <c r="A9044" s="356">
        <v>120153</v>
      </c>
      <c r="B9044" s="356">
        <v>855</v>
      </c>
      <c r="C9044" s="356" t="s">
        <v>309</v>
      </c>
      <c r="D9044" s="356">
        <v>8553070</v>
      </c>
      <c r="E9044" s="356" t="s">
        <v>3986</v>
      </c>
      <c r="F9044" s="356"/>
      <c r="G9044" s="355">
        <v>9692.5</v>
      </c>
    </row>
    <row r="9045" spans="1:7" hidden="1" x14ac:dyDescent="0.3">
      <c r="A9045" s="356">
        <v>120156</v>
      </c>
      <c r="B9045" s="356">
        <v>855</v>
      </c>
      <c r="C9045" s="356" t="s">
        <v>309</v>
      </c>
      <c r="D9045" s="356">
        <v>8553077</v>
      </c>
      <c r="E9045" s="356" t="s">
        <v>3985</v>
      </c>
      <c r="F9045" s="356"/>
      <c r="G9045" s="355">
        <v>4787.5</v>
      </c>
    </row>
    <row r="9046" spans="1:7" hidden="1" x14ac:dyDescent="0.3">
      <c r="A9046" s="356">
        <v>120158</v>
      </c>
      <c r="B9046" s="356">
        <v>855</v>
      </c>
      <c r="C9046" s="356" t="s">
        <v>309</v>
      </c>
      <c r="D9046" s="356">
        <v>8553080</v>
      </c>
      <c r="E9046" s="356" t="s">
        <v>3984</v>
      </c>
      <c r="F9046" s="356"/>
      <c r="G9046" s="355">
        <v>5338.75</v>
      </c>
    </row>
    <row r="9047" spans="1:7" hidden="1" x14ac:dyDescent="0.3">
      <c r="A9047" s="356">
        <v>120159</v>
      </c>
      <c r="B9047" s="356">
        <v>855</v>
      </c>
      <c r="C9047" s="356" t="s">
        <v>309</v>
      </c>
      <c r="D9047" s="356">
        <v>8553082</v>
      </c>
      <c r="E9047" s="356" t="s">
        <v>3983</v>
      </c>
      <c r="F9047" s="356"/>
      <c r="G9047" s="355">
        <v>7217.5</v>
      </c>
    </row>
    <row r="9048" spans="1:7" hidden="1" x14ac:dyDescent="0.3">
      <c r="A9048" s="356">
        <v>120163</v>
      </c>
      <c r="B9048" s="356">
        <v>855</v>
      </c>
      <c r="C9048" s="356" t="s">
        <v>309</v>
      </c>
      <c r="D9048" s="356">
        <v>8553090</v>
      </c>
      <c r="E9048" s="356" t="s">
        <v>3982</v>
      </c>
      <c r="F9048" s="356"/>
      <c r="G9048" s="355">
        <v>5023.75</v>
      </c>
    </row>
    <row r="9049" spans="1:7" hidden="1" x14ac:dyDescent="0.3">
      <c r="A9049" s="356">
        <v>120171</v>
      </c>
      <c r="B9049" s="356">
        <v>855</v>
      </c>
      <c r="C9049" s="356" t="s">
        <v>309</v>
      </c>
      <c r="D9049" s="356">
        <v>8553101</v>
      </c>
      <c r="E9049" s="356" t="s">
        <v>3981</v>
      </c>
      <c r="F9049" s="356"/>
      <c r="G9049" s="355">
        <v>7802.5</v>
      </c>
    </row>
    <row r="9050" spans="1:7" hidden="1" x14ac:dyDescent="0.3">
      <c r="A9050" s="356">
        <v>120172</v>
      </c>
      <c r="B9050" s="356">
        <v>855</v>
      </c>
      <c r="C9050" s="356" t="s">
        <v>309</v>
      </c>
      <c r="D9050" s="356">
        <v>8553102</v>
      </c>
      <c r="E9050" s="356" t="s">
        <v>3980</v>
      </c>
      <c r="F9050" s="356"/>
      <c r="G9050" s="355">
        <v>5203.75</v>
      </c>
    </row>
    <row r="9051" spans="1:7" hidden="1" x14ac:dyDescent="0.3">
      <c r="A9051" s="356">
        <v>120173</v>
      </c>
      <c r="B9051" s="356">
        <v>855</v>
      </c>
      <c r="C9051" s="356" t="s">
        <v>309</v>
      </c>
      <c r="D9051" s="356">
        <v>8553103</v>
      </c>
      <c r="E9051" s="356" t="s">
        <v>3979</v>
      </c>
      <c r="F9051" s="356"/>
      <c r="G9051" s="355">
        <v>6452.5</v>
      </c>
    </row>
    <row r="9052" spans="1:7" hidden="1" x14ac:dyDescent="0.3">
      <c r="A9052" s="356">
        <v>120174</v>
      </c>
      <c r="B9052" s="356">
        <v>855</v>
      </c>
      <c r="C9052" s="356" t="s">
        <v>309</v>
      </c>
      <c r="D9052" s="356">
        <v>8553104</v>
      </c>
      <c r="E9052" s="356" t="s">
        <v>3978</v>
      </c>
      <c r="F9052" s="356"/>
      <c r="G9052" s="355">
        <v>5282.5</v>
      </c>
    </row>
    <row r="9053" spans="1:7" hidden="1" x14ac:dyDescent="0.3">
      <c r="A9053" s="356">
        <v>120175</v>
      </c>
      <c r="B9053" s="356">
        <v>855</v>
      </c>
      <c r="C9053" s="356" t="s">
        <v>309</v>
      </c>
      <c r="D9053" s="356">
        <v>8553106</v>
      </c>
      <c r="E9053" s="356" t="s">
        <v>3977</v>
      </c>
      <c r="F9053" s="356"/>
      <c r="G9053" s="355">
        <v>5777.5</v>
      </c>
    </row>
    <row r="9054" spans="1:7" hidden="1" x14ac:dyDescent="0.3">
      <c r="A9054" s="356">
        <v>120176</v>
      </c>
      <c r="B9054" s="356">
        <v>855</v>
      </c>
      <c r="C9054" s="356" t="s">
        <v>309</v>
      </c>
      <c r="D9054" s="356">
        <v>8553107</v>
      </c>
      <c r="E9054" s="356" t="s">
        <v>3976</v>
      </c>
      <c r="F9054" s="356"/>
      <c r="G9054" s="355">
        <v>5237.5</v>
      </c>
    </row>
    <row r="9055" spans="1:7" hidden="1" x14ac:dyDescent="0.3">
      <c r="A9055" s="356">
        <v>120181</v>
      </c>
      <c r="B9055" s="356">
        <v>857</v>
      </c>
      <c r="C9055" s="356" t="s">
        <v>3958</v>
      </c>
      <c r="D9055" s="356">
        <v>8573115</v>
      </c>
      <c r="E9055" s="356" t="s">
        <v>3975</v>
      </c>
      <c r="F9055" s="356"/>
      <c r="G9055" s="355">
        <v>6958.75</v>
      </c>
    </row>
    <row r="9056" spans="1:7" hidden="1" x14ac:dyDescent="0.3">
      <c r="A9056" s="356">
        <v>120186</v>
      </c>
      <c r="B9056" s="356">
        <v>856</v>
      </c>
      <c r="C9056" s="356" t="s">
        <v>912</v>
      </c>
      <c r="D9056" s="356">
        <v>8563201</v>
      </c>
      <c r="E9056" s="356" t="s">
        <v>3974</v>
      </c>
      <c r="F9056" s="356" t="s">
        <v>294</v>
      </c>
      <c r="G9056" s="355">
        <v>6954.12</v>
      </c>
    </row>
    <row r="9057" spans="1:7" hidden="1" x14ac:dyDescent="0.3">
      <c r="A9057" s="356">
        <v>120187</v>
      </c>
      <c r="B9057" s="356">
        <v>856</v>
      </c>
      <c r="C9057" s="356" t="s">
        <v>912</v>
      </c>
      <c r="D9057" s="356">
        <v>8563208</v>
      </c>
      <c r="E9057" s="356" t="s">
        <v>3973</v>
      </c>
      <c r="F9057" s="356"/>
      <c r="G9057" s="355">
        <v>7845.25</v>
      </c>
    </row>
    <row r="9058" spans="1:7" hidden="1" x14ac:dyDescent="0.3">
      <c r="A9058" s="356">
        <v>120190</v>
      </c>
      <c r="B9058" s="356">
        <v>855</v>
      </c>
      <c r="C9058" s="356" t="s">
        <v>309</v>
      </c>
      <c r="D9058" s="356">
        <v>8553212</v>
      </c>
      <c r="E9058" s="356" t="s">
        <v>3972</v>
      </c>
      <c r="F9058" s="356"/>
      <c r="G9058" s="355">
        <v>7555</v>
      </c>
    </row>
    <row r="9059" spans="1:7" hidden="1" x14ac:dyDescent="0.3">
      <c r="A9059" s="356">
        <v>120192</v>
      </c>
      <c r="B9059" s="356">
        <v>855</v>
      </c>
      <c r="C9059" s="356" t="s">
        <v>309</v>
      </c>
      <c r="D9059" s="356">
        <v>8553300</v>
      </c>
      <c r="E9059" s="356" t="s">
        <v>3971</v>
      </c>
      <c r="F9059" s="356" t="s">
        <v>294</v>
      </c>
      <c r="G9059" s="355">
        <v>6057.45</v>
      </c>
    </row>
    <row r="9060" spans="1:7" hidden="1" x14ac:dyDescent="0.3">
      <c r="A9060" s="356">
        <v>120195</v>
      </c>
      <c r="B9060" s="356">
        <v>855</v>
      </c>
      <c r="C9060" s="356" t="s">
        <v>309</v>
      </c>
      <c r="D9060" s="356">
        <v>8553307</v>
      </c>
      <c r="E9060" s="356" t="s">
        <v>3970</v>
      </c>
      <c r="F9060" s="356" t="s">
        <v>294</v>
      </c>
      <c r="G9060" s="355">
        <v>5340.6</v>
      </c>
    </row>
    <row r="9061" spans="1:7" hidden="1" x14ac:dyDescent="0.3">
      <c r="A9061" s="356">
        <v>120199</v>
      </c>
      <c r="B9061" s="356">
        <v>855</v>
      </c>
      <c r="C9061" s="356" t="s">
        <v>309</v>
      </c>
      <c r="D9061" s="356">
        <v>8553316</v>
      </c>
      <c r="E9061" s="356" t="s">
        <v>3969</v>
      </c>
      <c r="F9061" s="356" t="s">
        <v>294</v>
      </c>
      <c r="G9061" s="355">
        <v>5437.8</v>
      </c>
    </row>
    <row r="9062" spans="1:7" hidden="1" x14ac:dyDescent="0.3">
      <c r="A9062" s="356">
        <v>120201</v>
      </c>
      <c r="B9062" s="356">
        <v>855</v>
      </c>
      <c r="C9062" s="356" t="s">
        <v>309</v>
      </c>
      <c r="D9062" s="356">
        <v>8553320</v>
      </c>
      <c r="E9062" s="356" t="s">
        <v>3968</v>
      </c>
      <c r="F9062" s="356" t="s">
        <v>294</v>
      </c>
      <c r="G9062" s="355">
        <v>5583.6</v>
      </c>
    </row>
    <row r="9063" spans="1:7" hidden="1" x14ac:dyDescent="0.3">
      <c r="A9063" s="356">
        <v>120218</v>
      </c>
      <c r="B9063" s="356">
        <v>855</v>
      </c>
      <c r="C9063" s="356" t="s">
        <v>309</v>
      </c>
      <c r="D9063" s="356">
        <v>8553345</v>
      </c>
      <c r="E9063" s="356" t="s">
        <v>3967</v>
      </c>
      <c r="F9063" s="356" t="s">
        <v>294</v>
      </c>
      <c r="G9063" s="355">
        <v>8195.85</v>
      </c>
    </row>
    <row r="9064" spans="1:7" hidden="1" x14ac:dyDescent="0.3">
      <c r="A9064" s="356">
        <v>120229</v>
      </c>
      <c r="B9064" s="356">
        <v>857</v>
      </c>
      <c r="C9064" s="356" t="s">
        <v>3958</v>
      </c>
      <c r="D9064" s="356">
        <v>8573430</v>
      </c>
      <c r="E9064" s="356" t="s">
        <v>3966</v>
      </c>
      <c r="F9064" s="356" t="s">
        <v>294</v>
      </c>
      <c r="G9064" s="355">
        <v>6653.04</v>
      </c>
    </row>
    <row r="9065" spans="1:7" hidden="1" x14ac:dyDescent="0.3">
      <c r="A9065" s="356">
        <v>120230</v>
      </c>
      <c r="B9065" s="356">
        <v>856</v>
      </c>
      <c r="C9065" s="356" t="s">
        <v>912</v>
      </c>
      <c r="D9065" s="356">
        <v>8563431</v>
      </c>
      <c r="E9065" s="356" t="s">
        <v>1883</v>
      </c>
      <c r="F9065" s="356" t="s">
        <v>294</v>
      </c>
      <c r="G9065" s="355">
        <v>10759.5</v>
      </c>
    </row>
    <row r="9066" spans="1:7" hidden="1" x14ac:dyDescent="0.3">
      <c r="A9066" s="356">
        <v>120274</v>
      </c>
      <c r="B9066" s="356">
        <v>855</v>
      </c>
      <c r="C9066" s="356" t="s">
        <v>309</v>
      </c>
      <c r="D9066" s="356">
        <v>8554056</v>
      </c>
      <c r="E9066" s="356" t="s">
        <v>3965</v>
      </c>
      <c r="F9066" s="356"/>
      <c r="G9066" s="355">
        <v>18400</v>
      </c>
    </row>
    <row r="9067" spans="1:7" hidden="1" x14ac:dyDescent="0.3">
      <c r="A9067" s="356">
        <v>120277</v>
      </c>
      <c r="B9067" s="356">
        <v>856</v>
      </c>
      <c r="C9067" s="356" t="s">
        <v>912</v>
      </c>
      <c r="D9067" s="356">
        <v>8564205</v>
      </c>
      <c r="E9067" s="356" t="s">
        <v>3964</v>
      </c>
      <c r="F9067" s="356"/>
      <c r="G9067" s="355">
        <v>27608.12</v>
      </c>
    </row>
    <row r="9068" spans="1:7" hidden="1" x14ac:dyDescent="0.3">
      <c r="A9068" s="356">
        <v>120281</v>
      </c>
      <c r="B9068" s="356">
        <v>856</v>
      </c>
      <c r="C9068" s="356" t="s">
        <v>912</v>
      </c>
      <c r="D9068" s="356">
        <v>8564242</v>
      </c>
      <c r="E9068" s="356" t="s">
        <v>3963</v>
      </c>
      <c r="F9068" s="356"/>
      <c r="G9068" s="355">
        <v>22208.12</v>
      </c>
    </row>
    <row r="9069" spans="1:7" hidden="1" x14ac:dyDescent="0.3">
      <c r="A9069" s="356">
        <v>120297</v>
      </c>
      <c r="B9069" s="356">
        <v>856</v>
      </c>
      <c r="C9069" s="356" t="s">
        <v>912</v>
      </c>
      <c r="D9069" s="356">
        <v>8564273</v>
      </c>
      <c r="E9069" s="356" t="s">
        <v>3962</v>
      </c>
      <c r="F9069" s="356"/>
      <c r="G9069" s="355">
        <v>34813.75</v>
      </c>
    </row>
    <row r="9070" spans="1:7" hidden="1" x14ac:dyDescent="0.3">
      <c r="A9070" s="356">
        <v>120298</v>
      </c>
      <c r="B9070" s="356">
        <v>856</v>
      </c>
      <c r="C9070" s="356" t="s">
        <v>912</v>
      </c>
      <c r="D9070" s="356">
        <v>8564274</v>
      </c>
      <c r="E9070" s="356" t="s">
        <v>3961</v>
      </c>
      <c r="F9070" s="356"/>
      <c r="G9070" s="355">
        <v>23085.62</v>
      </c>
    </row>
    <row r="9071" spans="1:7" hidden="1" x14ac:dyDescent="0.3">
      <c r="A9071" s="356">
        <v>120348</v>
      </c>
      <c r="B9071" s="356">
        <v>855</v>
      </c>
      <c r="C9071" s="356" t="s">
        <v>309</v>
      </c>
      <c r="D9071" s="356">
        <v>8557002</v>
      </c>
      <c r="E9071" s="356" t="s">
        <v>3960</v>
      </c>
      <c r="F9071" s="356"/>
      <c r="G9071" s="355">
        <v>11526.25</v>
      </c>
    </row>
    <row r="9072" spans="1:7" hidden="1" x14ac:dyDescent="0.3">
      <c r="A9072" s="356">
        <v>120352</v>
      </c>
      <c r="B9072" s="356">
        <v>855</v>
      </c>
      <c r="C9072" s="356" t="s">
        <v>309</v>
      </c>
      <c r="D9072" s="356">
        <v>8557006</v>
      </c>
      <c r="E9072" s="356" t="s">
        <v>3959</v>
      </c>
      <c r="F9072" s="356"/>
      <c r="G9072" s="355">
        <v>9805</v>
      </c>
    </row>
    <row r="9073" spans="1:7" hidden="1" x14ac:dyDescent="0.3">
      <c r="A9073" s="356">
        <v>120355</v>
      </c>
      <c r="B9073" s="356">
        <v>857</v>
      </c>
      <c r="C9073" s="356" t="s">
        <v>3958</v>
      </c>
      <c r="D9073" s="356">
        <v>8577015</v>
      </c>
      <c r="E9073" s="356" t="s">
        <v>3957</v>
      </c>
      <c r="F9073" s="356"/>
      <c r="G9073" s="355">
        <v>4202.5</v>
      </c>
    </row>
    <row r="9074" spans="1:7" hidden="1" x14ac:dyDescent="0.3">
      <c r="A9074" s="356">
        <v>120361</v>
      </c>
      <c r="B9074" s="356">
        <v>856</v>
      </c>
      <c r="C9074" s="356" t="s">
        <v>912</v>
      </c>
      <c r="D9074" s="356">
        <v>8567213</v>
      </c>
      <c r="E9074" s="356" t="s">
        <v>3956</v>
      </c>
      <c r="F9074" s="356"/>
      <c r="G9074" s="355">
        <v>7375</v>
      </c>
    </row>
    <row r="9075" spans="1:7" hidden="1" x14ac:dyDescent="0.3">
      <c r="A9075" s="356">
        <v>120362</v>
      </c>
      <c r="B9075" s="356">
        <v>856</v>
      </c>
      <c r="C9075" s="356" t="s">
        <v>912</v>
      </c>
      <c r="D9075" s="356">
        <v>8567215</v>
      </c>
      <c r="E9075" s="356" t="s">
        <v>3955</v>
      </c>
      <c r="F9075" s="356"/>
      <c r="G9075" s="355">
        <v>7375</v>
      </c>
    </row>
    <row r="9076" spans="1:7" hidden="1" x14ac:dyDescent="0.3">
      <c r="A9076" s="356">
        <v>120363</v>
      </c>
      <c r="B9076" s="356">
        <v>856</v>
      </c>
      <c r="C9076" s="356" t="s">
        <v>912</v>
      </c>
      <c r="D9076" s="356">
        <v>8565951</v>
      </c>
      <c r="E9076" s="356" t="s">
        <v>3954</v>
      </c>
      <c r="F9076" s="356"/>
      <c r="G9076" s="355">
        <v>7105</v>
      </c>
    </row>
    <row r="9077" spans="1:7" hidden="1" x14ac:dyDescent="0.3">
      <c r="A9077" s="356">
        <v>120364</v>
      </c>
      <c r="B9077" s="356">
        <v>925</v>
      </c>
      <c r="C9077" s="356" t="s">
        <v>939</v>
      </c>
      <c r="D9077" s="356">
        <v>9251001</v>
      </c>
      <c r="E9077" s="356" t="s">
        <v>3953</v>
      </c>
      <c r="F9077" s="356"/>
      <c r="G9077" s="355">
        <v>4803.25</v>
      </c>
    </row>
    <row r="9078" spans="1:7" hidden="1" x14ac:dyDescent="0.3">
      <c r="A9078" s="356">
        <v>120365</v>
      </c>
      <c r="B9078" s="356">
        <v>925</v>
      </c>
      <c r="C9078" s="356" t="s">
        <v>939</v>
      </c>
      <c r="D9078" s="356">
        <v>9251005</v>
      </c>
      <c r="E9078" s="356" t="s">
        <v>3952</v>
      </c>
      <c r="F9078" s="356"/>
      <c r="G9078" s="355">
        <v>5004.3999999999996</v>
      </c>
    </row>
    <row r="9079" spans="1:7" hidden="1" x14ac:dyDescent="0.3">
      <c r="A9079" s="356">
        <v>120371</v>
      </c>
      <c r="B9079" s="356">
        <v>925</v>
      </c>
      <c r="C9079" s="356" t="s">
        <v>939</v>
      </c>
      <c r="D9079" s="356">
        <v>9252003</v>
      </c>
      <c r="E9079" s="356" t="s">
        <v>3951</v>
      </c>
      <c r="F9079" s="356"/>
      <c r="G9079" s="355">
        <v>5575</v>
      </c>
    </row>
    <row r="9080" spans="1:7" hidden="1" x14ac:dyDescent="0.3">
      <c r="A9080" s="356">
        <v>120374</v>
      </c>
      <c r="B9080" s="356">
        <v>925</v>
      </c>
      <c r="C9080" s="356" t="s">
        <v>939</v>
      </c>
      <c r="D9080" s="356">
        <v>9252013</v>
      </c>
      <c r="E9080" s="356" t="s">
        <v>3950</v>
      </c>
      <c r="F9080" s="356"/>
      <c r="G9080" s="355">
        <v>5248.75</v>
      </c>
    </row>
    <row r="9081" spans="1:7" hidden="1" x14ac:dyDescent="0.3">
      <c r="A9081" s="356">
        <v>120375</v>
      </c>
      <c r="B9081" s="356">
        <v>925</v>
      </c>
      <c r="C9081" s="356" t="s">
        <v>939</v>
      </c>
      <c r="D9081" s="356">
        <v>9252017</v>
      </c>
      <c r="E9081" s="356" t="s">
        <v>3949</v>
      </c>
      <c r="F9081" s="356"/>
      <c r="G9081" s="355">
        <v>5260</v>
      </c>
    </row>
    <row r="9082" spans="1:7" hidden="1" x14ac:dyDescent="0.3">
      <c r="A9082" s="356">
        <v>120376</v>
      </c>
      <c r="B9082" s="356">
        <v>925</v>
      </c>
      <c r="C9082" s="356" t="s">
        <v>939</v>
      </c>
      <c r="D9082" s="356">
        <v>9252019</v>
      </c>
      <c r="E9082" s="356" t="s">
        <v>3948</v>
      </c>
      <c r="F9082" s="356"/>
      <c r="G9082" s="355">
        <v>4753.75</v>
      </c>
    </row>
    <row r="9083" spans="1:7" hidden="1" x14ac:dyDescent="0.3">
      <c r="A9083" s="356">
        <v>120379</v>
      </c>
      <c r="B9083" s="356">
        <v>925</v>
      </c>
      <c r="C9083" s="356" t="s">
        <v>939</v>
      </c>
      <c r="D9083" s="356">
        <v>9252025</v>
      </c>
      <c r="E9083" s="356" t="s">
        <v>3947</v>
      </c>
      <c r="F9083" s="356"/>
      <c r="G9083" s="355">
        <v>5181.25</v>
      </c>
    </row>
    <row r="9084" spans="1:7" hidden="1" x14ac:dyDescent="0.3">
      <c r="A9084" s="356">
        <v>120381</v>
      </c>
      <c r="B9084" s="356">
        <v>925</v>
      </c>
      <c r="C9084" s="356" t="s">
        <v>939</v>
      </c>
      <c r="D9084" s="356">
        <v>9252028</v>
      </c>
      <c r="E9084" s="356" t="s">
        <v>3946</v>
      </c>
      <c r="F9084" s="356"/>
      <c r="G9084" s="355">
        <v>6283.75</v>
      </c>
    </row>
    <row r="9085" spans="1:7" hidden="1" x14ac:dyDescent="0.3">
      <c r="A9085" s="356">
        <v>120382</v>
      </c>
      <c r="B9085" s="356">
        <v>925</v>
      </c>
      <c r="C9085" s="356" t="s">
        <v>939</v>
      </c>
      <c r="D9085" s="356">
        <v>9252030</v>
      </c>
      <c r="E9085" s="356" t="s">
        <v>3945</v>
      </c>
      <c r="F9085" s="356"/>
      <c r="G9085" s="355">
        <v>6880</v>
      </c>
    </row>
    <row r="9086" spans="1:7" hidden="1" x14ac:dyDescent="0.3">
      <c r="A9086" s="356">
        <v>120383</v>
      </c>
      <c r="B9086" s="356">
        <v>925</v>
      </c>
      <c r="C9086" s="356" t="s">
        <v>939</v>
      </c>
      <c r="D9086" s="356">
        <v>9252031</v>
      </c>
      <c r="E9086" s="356" t="s">
        <v>3944</v>
      </c>
      <c r="F9086" s="356"/>
      <c r="G9086" s="355">
        <v>4506.25</v>
      </c>
    </row>
    <row r="9087" spans="1:7" hidden="1" x14ac:dyDescent="0.3">
      <c r="A9087" s="356">
        <v>120385</v>
      </c>
      <c r="B9087" s="356">
        <v>925</v>
      </c>
      <c r="C9087" s="356" t="s">
        <v>939</v>
      </c>
      <c r="D9087" s="356">
        <v>9252033</v>
      </c>
      <c r="E9087" s="356" t="s">
        <v>3943</v>
      </c>
      <c r="F9087" s="356"/>
      <c r="G9087" s="355">
        <v>4528.75</v>
      </c>
    </row>
    <row r="9088" spans="1:7" hidden="1" x14ac:dyDescent="0.3">
      <c r="A9088" s="356">
        <v>120386</v>
      </c>
      <c r="B9088" s="356">
        <v>925</v>
      </c>
      <c r="C9088" s="356" t="s">
        <v>939</v>
      </c>
      <c r="D9088" s="356">
        <v>9252034</v>
      </c>
      <c r="E9088" s="356" t="s">
        <v>3942</v>
      </c>
      <c r="F9088" s="356"/>
      <c r="G9088" s="355">
        <v>5113.75</v>
      </c>
    </row>
    <row r="9089" spans="1:7" hidden="1" x14ac:dyDescent="0.3">
      <c r="A9089" s="356">
        <v>120387</v>
      </c>
      <c r="B9089" s="356">
        <v>925</v>
      </c>
      <c r="C9089" s="356" t="s">
        <v>939</v>
      </c>
      <c r="D9089" s="356">
        <v>9252038</v>
      </c>
      <c r="E9089" s="356" t="s">
        <v>3941</v>
      </c>
      <c r="F9089" s="356"/>
      <c r="G9089" s="355">
        <v>6238.75</v>
      </c>
    </row>
    <row r="9090" spans="1:7" hidden="1" x14ac:dyDescent="0.3">
      <c r="A9090" s="356">
        <v>120388</v>
      </c>
      <c r="B9090" s="356">
        <v>925</v>
      </c>
      <c r="C9090" s="356" t="s">
        <v>939</v>
      </c>
      <c r="D9090" s="356">
        <v>9252039</v>
      </c>
      <c r="E9090" s="356" t="s">
        <v>3940</v>
      </c>
      <c r="F9090" s="356"/>
      <c r="G9090" s="355">
        <v>5687.5</v>
      </c>
    </row>
    <row r="9091" spans="1:7" hidden="1" x14ac:dyDescent="0.3">
      <c r="A9091" s="356">
        <v>120391</v>
      </c>
      <c r="B9091" s="356">
        <v>925</v>
      </c>
      <c r="C9091" s="356" t="s">
        <v>939</v>
      </c>
      <c r="D9091" s="356">
        <v>9252050</v>
      </c>
      <c r="E9091" s="356" t="s">
        <v>3939</v>
      </c>
      <c r="F9091" s="356"/>
      <c r="G9091" s="355">
        <v>4753.75</v>
      </c>
    </row>
    <row r="9092" spans="1:7" hidden="1" x14ac:dyDescent="0.3">
      <c r="A9092" s="356">
        <v>120392</v>
      </c>
      <c r="B9092" s="356">
        <v>925</v>
      </c>
      <c r="C9092" s="356" t="s">
        <v>939</v>
      </c>
      <c r="D9092" s="356">
        <v>9252054</v>
      </c>
      <c r="E9092" s="356" t="s">
        <v>3938</v>
      </c>
      <c r="F9092" s="356"/>
      <c r="G9092" s="355">
        <v>7138.75</v>
      </c>
    </row>
    <row r="9093" spans="1:7" hidden="1" x14ac:dyDescent="0.3">
      <c r="A9093" s="356">
        <v>120393</v>
      </c>
      <c r="B9093" s="356">
        <v>925</v>
      </c>
      <c r="C9093" s="356" t="s">
        <v>939</v>
      </c>
      <c r="D9093" s="356">
        <v>9252055</v>
      </c>
      <c r="E9093" s="356" t="s">
        <v>3937</v>
      </c>
      <c r="F9093" s="356"/>
      <c r="G9093" s="355">
        <v>7532.5</v>
      </c>
    </row>
    <row r="9094" spans="1:7" hidden="1" x14ac:dyDescent="0.3">
      <c r="A9094" s="356">
        <v>120396</v>
      </c>
      <c r="B9094" s="356">
        <v>925</v>
      </c>
      <c r="C9094" s="356" t="s">
        <v>939</v>
      </c>
      <c r="D9094" s="356">
        <v>9252062</v>
      </c>
      <c r="E9094" s="356" t="s">
        <v>3936</v>
      </c>
      <c r="F9094" s="356"/>
      <c r="G9094" s="355">
        <v>6317.5</v>
      </c>
    </row>
    <row r="9095" spans="1:7" hidden="1" x14ac:dyDescent="0.3">
      <c r="A9095" s="356">
        <v>120398</v>
      </c>
      <c r="B9095" s="356">
        <v>925</v>
      </c>
      <c r="C9095" s="356" t="s">
        <v>939</v>
      </c>
      <c r="D9095" s="356">
        <v>9252065</v>
      </c>
      <c r="E9095" s="356" t="s">
        <v>3935</v>
      </c>
      <c r="F9095" s="356"/>
      <c r="G9095" s="355">
        <v>7093.75</v>
      </c>
    </row>
    <row r="9096" spans="1:7" hidden="1" x14ac:dyDescent="0.3">
      <c r="A9096" s="356">
        <v>120399</v>
      </c>
      <c r="B9096" s="356">
        <v>925</v>
      </c>
      <c r="C9096" s="356" t="s">
        <v>939</v>
      </c>
      <c r="D9096" s="356">
        <v>9252066</v>
      </c>
      <c r="E9096" s="356" t="s">
        <v>3934</v>
      </c>
      <c r="F9096" s="356"/>
      <c r="G9096" s="355">
        <v>6361.6</v>
      </c>
    </row>
    <row r="9097" spans="1:7" hidden="1" x14ac:dyDescent="0.3">
      <c r="A9097" s="356">
        <v>120400</v>
      </c>
      <c r="B9097" s="356">
        <v>925</v>
      </c>
      <c r="C9097" s="356" t="s">
        <v>939</v>
      </c>
      <c r="D9097" s="356">
        <v>9252067</v>
      </c>
      <c r="E9097" s="356" t="s">
        <v>3933</v>
      </c>
      <c r="F9097" s="356"/>
      <c r="G9097" s="355">
        <v>6070</v>
      </c>
    </row>
    <row r="9098" spans="1:7" hidden="1" x14ac:dyDescent="0.3">
      <c r="A9098" s="356">
        <v>120401</v>
      </c>
      <c r="B9098" s="356">
        <v>925</v>
      </c>
      <c r="C9098" s="356" t="s">
        <v>939</v>
      </c>
      <c r="D9098" s="356">
        <v>9252070</v>
      </c>
      <c r="E9098" s="356" t="s">
        <v>3932</v>
      </c>
      <c r="F9098" s="356"/>
      <c r="G9098" s="355">
        <v>6238.75</v>
      </c>
    </row>
    <row r="9099" spans="1:7" hidden="1" x14ac:dyDescent="0.3">
      <c r="A9099" s="356">
        <v>120406</v>
      </c>
      <c r="B9099" s="356">
        <v>925</v>
      </c>
      <c r="C9099" s="356" t="s">
        <v>939</v>
      </c>
      <c r="D9099" s="356">
        <v>9252084</v>
      </c>
      <c r="E9099" s="356" t="s">
        <v>3931</v>
      </c>
      <c r="F9099" s="356"/>
      <c r="G9099" s="355">
        <v>8421.25</v>
      </c>
    </row>
    <row r="9100" spans="1:7" hidden="1" x14ac:dyDescent="0.3">
      <c r="A9100" s="356">
        <v>120407</v>
      </c>
      <c r="B9100" s="356">
        <v>925</v>
      </c>
      <c r="C9100" s="356" t="s">
        <v>939</v>
      </c>
      <c r="D9100" s="356">
        <v>9252085</v>
      </c>
      <c r="E9100" s="356" t="s">
        <v>3930</v>
      </c>
      <c r="F9100" s="356"/>
      <c r="G9100" s="355">
        <v>4652.5</v>
      </c>
    </row>
    <row r="9101" spans="1:7" hidden="1" x14ac:dyDescent="0.3">
      <c r="A9101" s="356">
        <v>120408</v>
      </c>
      <c r="B9101" s="356">
        <v>925</v>
      </c>
      <c r="C9101" s="356" t="s">
        <v>939</v>
      </c>
      <c r="D9101" s="356">
        <v>9252087</v>
      </c>
      <c r="E9101" s="356" t="s">
        <v>3929</v>
      </c>
      <c r="F9101" s="356"/>
      <c r="G9101" s="355">
        <v>5867.5</v>
      </c>
    </row>
    <row r="9102" spans="1:7" hidden="1" x14ac:dyDescent="0.3">
      <c r="A9102" s="356">
        <v>120409</v>
      </c>
      <c r="B9102" s="356">
        <v>925</v>
      </c>
      <c r="C9102" s="356" t="s">
        <v>939</v>
      </c>
      <c r="D9102" s="356">
        <v>9252088</v>
      </c>
      <c r="E9102" s="356" t="s">
        <v>3928</v>
      </c>
      <c r="F9102" s="356"/>
      <c r="G9102" s="355">
        <v>4866.25</v>
      </c>
    </row>
    <row r="9103" spans="1:7" hidden="1" x14ac:dyDescent="0.3">
      <c r="A9103" s="356">
        <v>120410</v>
      </c>
      <c r="B9103" s="356">
        <v>925</v>
      </c>
      <c r="C9103" s="356" t="s">
        <v>939</v>
      </c>
      <c r="D9103" s="356">
        <v>9252089</v>
      </c>
      <c r="E9103" s="356" t="s">
        <v>3927</v>
      </c>
      <c r="F9103" s="356"/>
      <c r="G9103" s="355">
        <v>4450</v>
      </c>
    </row>
    <row r="9104" spans="1:7" hidden="1" x14ac:dyDescent="0.3">
      <c r="A9104" s="356">
        <v>120412</v>
      </c>
      <c r="B9104" s="356">
        <v>925</v>
      </c>
      <c r="C9104" s="356" t="s">
        <v>939</v>
      </c>
      <c r="D9104" s="356">
        <v>9252091</v>
      </c>
      <c r="E9104" s="356" t="s">
        <v>3926</v>
      </c>
      <c r="F9104" s="356"/>
      <c r="G9104" s="355">
        <v>4945</v>
      </c>
    </row>
    <row r="9105" spans="1:7" hidden="1" x14ac:dyDescent="0.3">
      <c r="A9105" s="356">
        <v>120415</v>
      </c>
      <c r="B9105" s="356">
        <v>925</v>
      </c>
      <c r="C9105" s="356" t="s">
        <v>939</v>
      </c>
      <c r="D9105" s="356">
        <v>9252094</v>
      </c>
      <c r="E9105" s="356" t="s">
        <v>3925</v>
      </c>
      <c r="F9105" s="356"/>
      <c r="G9105" s="355">
        <v>9876.5499999999993</v>
      </c>
    </row>
    <row r="9106" spans="1:7" hidden="1" x14ac:dyDescent="0.3">
      <c r="A9106" s="356">
        <v>120417</v>
      </c>
      <c r="B9106" s="356">
        <v>925</v>
      </c>
      <c r="C9106" s="356" t="s">
        <v>939</v>
      </c>
      <c r="D9106" s="356">
        <v>9252096</v>
      </c>
      <c r="E9106" s="356" t="s">
        <v>3924</v>
      </c>
      <c r="F9106" s="356"/>
      <c r="G9106" s="355">
        <v>4855</v>
      </c>
    </row>
    <row r="9107" spans="1:7" hidden="1" x14ac:dyDescent="0.3">
      <c r="A9107" s="356">
        <v>120418</v>
      </c>
      <c r="B9107" s="356">
        <v>925</v>
      </c>
      <c r="C9107" s="356" t="s">
        <v>939</v>
      </c>
      <c r="D9107" s="356">
        <v>9252097</v>
      </c>
      <c r="E9107" s="356" t="s">
        <v>3923</v>
      </c>
      <c r="F9107" s="356"/>
      <c r="G9107" s="355">
        <v>7048.75</v>
      </c>
    </row>
    <row r="9108" spans="1:7" hidden="1" x14ac:dyDescent="0.3">
      <c r="A9108" s="356">
        <v>120419</v>
      </c>
      <c r="B9108" s="356">
        <v>925</v>
      </c>
      <c r="C9108" s="356" t="s">
        <v>939</v>
      </c>
      <c r="D9108" s="356">
        <v>9252102</v>
      </c>
      <c r="E9108" s="356" t="s">
        <v>3922</v>
      </c>
      <c r="F9108" s="356"/>
      <c r="G9108" s="355">
        <v>4956.25</v>
      </c>
    </row>
    <row r="9109" spans="1:7" hidden="1" x14ac:dyDescent="0.3">
      <c r="A9109" s="356">
        <v>120420</v>
      </c>
      <c r="B9109" s="356">
        <v>925</v>
      </c>
      <c r="C9109" s="356" t="s">
        <v>939</v>
      </c>
      <c r="D9109" s="356">
        <v>9252104</v>
      </c>
      <c r="E9109" s="356" t="s">
        <v>3921</v>
      </c>
      <c r="F9109" s="356"/>
      <c r="G9109" s="355">
        <v>4990</v>
      </c>
    </row>
    <row r="9110" spans="1:7" hidden="1" x14ac:dyDescent="0.3">
      <c r="A9110" s="356">
        <v>120421</v>
      </c>
      <c r="B9110" s="356">
        <v>925</v>
      </c>
      <c r="C9110" s="356" t="s">
        <v>939</v>
      </c>
      <c r="D9110" s="356">
        <v>9252105</v>
      </c>
      <c r="E9110" s="356" t="s">
        <v>3920</v>
      </c>
      <c r="F9110" s="356"/>
      <c r="G9110" s="355">
        <v>5158.75</v>
      </c>
    </row>
    <row r="9111" spans="1:7" hidden="1" x14ac:dyDescent="0.3">
      <c r="A9111" s="356">
        <v>120422</v>
      </c>
      <c r="B9111" s="356">
        <v>925</v>
      </c>
      <c r="C9111" s="356" t="s">
        <v>939</v>
      </c>
      <c r="D9111" s="356">
        <v>9252107</v>
      </c>
      <c r="E9111" s="356" t="s">
        <v>3919</v>
      </c>
      <c r="F9111" s="356"/>
      <c r="G9111" s="355">
        <v>4855</v>
      </c>
    </row>
    <row r="9112" spans="1:7" hidden="1" x14ac:dyDescent="0.3">
      <c r="A9112" s="356">
        <v>120424</v>
      </c>
      <c r="B9112" s="356">
        <v>925</v>
      </c>
      <c r="C9112" s="356" t="s">
        <v>939</v>
      </c>
      <c r="D9112" s="356">
        <v>9252113</v>
      </c>
      <c r="E9112" s="356" t="s">
        <v>3918</v>
      </c>
      <c r="F9112" s="356"/>
      <c r="G9112" s="355">
        <v>8376.25</v>
      </c>
    </row>
    <row r="9113" spans="1:7" hidden="1" x14ac:dyDescent="0.3">
      <c r="A9113" s="356">
        <v>120425</v>
      </c>
      <c r="B9113" s="356">
        <v>925</v>
      </c>
      <c r="C9113" s="356" t="s">
        <v>939</v>
      </c>
      <c r="D9113" s="356">
        <v>9252114</v>
      </c>
      <c r="E9113" s="356" t="s">
        <v>3917</v>
      </c>
      <c r="F9113" s="356"/>
      <c r="G9113" s="355">
        <v>8749.75</v>
      </c>
    </row>
    <row r="9114" spans="1:7" hidden="1" x14ac:dyDescent="0.3">
      <c r="A9114" s="356">
        <v>120427</v>
      </c>
      <c r="B9114" s="356">
        <v>925</v>
      </c>
      <c r="C9114" s="356" t="s">
        <v>939</v>
      </c>
      <c r="D9114" s="356">
        <v>9252120</v>
      </c>
      <c r="E9114" s="356" t="s">
        <v>3916</v>
      </c>
      <c r="F9114" s="356"/>
      <c r="G9114" s="355">
        <v>9628.6</v>
      </c>
    </row>
    <row r="9115" spans="1:7" hidden="1" x14ac:dyDescent="0.3">
      <c r="A9115" s="356">
        <v>120429</v>
      </c>
      <c r="B9115" s="356">
        <v>925</v>
      </c>
      <c r="C9115" s="356" t="s">
        <v>939</v>
      </c>
      <c r="D9115" s="356">
        <v>9252124</v>
      </c>
      <c r="E9115" s="356" t="s">
        <v>3915</v>
      </c>
      <c r="F9115" s="356"/>
      <c r="G9115" s="355">
        <v>9181.75</v>
      </c>
    </row>
    <row r="9116" spans="1:7" hidden="1" x14ac:dyDescent="0.3">
      <c r="A9116" s="356">
        <v>120436</v>
      </c>
      <c r="B9116" s="356">
        <v>925</v>
      </c>
      <c r="C9116" s="356" t="s">
        <v>939</v>
      </c>
      <c r="D9116" s="356">
        <v>9252135</v>
      </c>
      <c r="E9116" s="356" t="s">
        <v>3914</v>
      </c>
      <c r="F9116" s="356"/>
      <c r="G9116" s="355">
        <v>5426.5</v>
      </c>
    </row>
    <row r="9117" spans="1:7" hidden="1" x14ac:dyDescent="0.3">
      <c r="A9117" s="356">
        <v>120440</v>
      </c>
      <c r="B9117" s="356">
        <v>925</v>
      </c>
      <c r="C9117" s="356" t="s">
        <v>939</v>
      </c>
      <c r="D9117" s="356">
        <v>9252142</v>
      </c>
      <c r="E9117" s="356" t="s">
        <v>3913</v>
      </c>
      <c r="F9117" s="356"/>
      <c r="G9117" s="355">
        <v>8151.25</v>
      </c>
    </row>
    <row r="9118" spans="1:7" hidden="1" x14ac:dyDescent="0.3">
      <c r="A9118" s="356">
        <v>120443</v>
      </c>
      <c r="B9118" s="356">
        <v>925</v>
      </c>
      <c r="C9118" s="356" t="s">
        <v>939</v>
      </c>
      <c r="D9118" s="356">
        <v>9252146</v>
      </c>
      <c r="E9118" s="356" t="s">
        <v>3912</v>
      </c>
      <c r="F9118" s="356"/>
      <c r="G9118" s="355">
        <v>4483.75</v>
      </c>
    </row>
    <row r="9119" spans="1:7" hidden="1" x14ac:dyDescent="0.3">
      <c r="A9119" s="356">
        <v>120444</v>
      </c>
      <c r="B9119" s="356">
        <v>925</v>
      </c>
      <c r="C9119" s="356" t="s">
        <v>939</v>
      </c>
      <c r="D9119" s="356">
        <v>9252149</v>
      </c>
      <c r="E9119" s="356" t="s">
        <v>3911</v>
      </c>
      <c r="F9119" s="356"/>
      <c r="G9119" s="355">
        <v>4843.75</v>
      </c>
    </row>
    <row r="9120" spans="1:7" hidden="1" x14ac:dyDescent="0.3">
      <c r="A9120" s="356">
        <v>120445</v>
      </c>
      <c r="B9120" s="356">
        <v>925</v>
      </c>
      <c r="C9120" s="356" t="s">
        <v>939</v>
      </c>
      <c r="D9120" s="356">
        <v>9252151</v>
      </c>
      <c r="E9120" s="356" t="s">
        <v>3910</v>
      </c>
      <c r="F9120" s="356"/>
      <c r="G9120" s="355">
        <v>4787.5</v>
      </c>
    </row>
    <row r="9121" spans="1:7" hidden="1" x14ac:dyDescent="0.3">
      <c r="A9121" s="356">
        <v>120447</v>
      </c>
      <c r="B9121" s="356">
        <v>925</v>
      </c>
      <c r="C9121" s="356" t="s">
        <v>939</v>
      </c>
      <c r="D9121" s="356">
        <v>9252153</v>
      </c>
      <c r="E9121" s="356" t="s">
        <v>3909</v>
      </c>
      <c r="F9121" s="356"/>
      <c r="G9121" s="355">
        <v>4315</v>
      </c>
    </row>
    <row r="9122" spans="1:7" hidden="1" x14ac:dyDescent="0.3">
      <c r="A9122" s="356">
        <v>120450</v>
      </c>
      <c r="B9122" s="356">
        <v>925</v>
      </c>
      <c r="C9122" s="356" t="s">
        <v>939</v>
      </c>
      <c r="D9122" s="356">
        <v>9252158</v>
      </c>
      <c r="E9122" s="356" t="s">
        <v>3908</v>
      </c>
      <c r="F9122" s="356"/>
      <c r="G9122" s="355">
        <v>4708.75</v>
      </c>
    </row>
    <row r="9123" spans="1:7" hidden="1" x14ac:dyDescent="0.3">
      <c r="A9123" s="356">
        <v>120451</v>
      </c>
      <c r="B9123" s="356">
        <v>925</v>
      </c>
      <c r="C9123" s="356" t="s">
        <v>939</v>
      </c>
      <c r="D9123" s="356">
        <v>9252159</v>
      </c>
      <c r="E9123" s="356" t="s">
        <v>3907</v>
      </c>
      <c r="F9123" s="356"/>
      <c r="G9123" s="355">
        <v>5181.25</v>
      </c>
    </row>
    <row r="9124" spans="1:7" hidden="1" x14ac:dyDescent="0.3">
      <c r="A9124" s="356">
        <v>120453</v>
      </c>
      <c r="B9124" s="356">
        <v>925</v>
      </c>
      <c r="C9124" s="356" t="s">
        <v>939</v>
      </c>
      <c r="D9124" s="356">
        <v>9252162</v>
      </c>
      <c r="E9124" s="356" t="s">
        <v>3906</v>
      </c>
      <c r="F9124" s="356"/>
      <c r="G9124" s="355">
        <v>5068.75</v>
      </c>
    </row>
    <row r="9125" spans="1:7" hidden="1" x14ac:dyDescent="0.3">
      <c r="A9125" s="356">
        <v>120454</v>
      </c>
      <c r="B9125" s="356">
        <v>925</v>
      </c>
      <c r="C9125" s="356" t="s">
        <v>939</v>
      </c>
      <c r="D9125" s="356">
        <v>9252166</v>
      </c>
      <c r="E9125" s="356" t="s">
        <v>3905</v>
      </c>
      <c r="F9125" s="356"/>
      <c r="G9125" s="355">
        <v>5170</v>
      </c>
    </row>
    <row r="9126" spans="1:7" hidden="1" x14ac:dyDescent="0.3">
      <c r="A9126" s="356">
        <v>120457</v>
      </c>
      <c r="B9126" s="356">
        <v>925</v>
      </c>
      <c r="C9126" s="356" t="s">
        <v>939</v>
      </c>
      <c r="D9126" s="356">
        <v>9252169</v>
      </c>
      <c r="E9126" s="356" t="s">
        <v>3904</v>
      </c>
      <c r="F9126" s="356"/>
      <c r="G9126" s="355">
        <v>4551.25</v>
      </c>
    </row>
    <row r="9127" spans="1:7" hidden="1" x14ac:dyDescent="0.3">
      <c r="A9127" s="356">
        <v>120461</v>
      </c>
      <c r="B9127" s="356">
        <v>925</v>
      </c>
      <c r="C9127" s="356" t="s">
        <v>939</v>
      </c>
      <c r="D9127" s="356">
        <v>9252174</v>
      </c>
      <c r="E9127" s="356" t="s">
        <v>3903</v>
      </c>
      <c r="F9127" s="356"/>
      <c r="G9127" s="355">
        <v>4303.75</v>
      </c>
    </row>
    <row r="9128" spans="1:7" hidden="1" x14ac:dyDescent="0.3">
      <c r="A9128" s="356">
        <v>120463</v>
      </c>
      <c r="B9128" s="356">
        <v>925</v>
      </c>
      <c r="C9128" s="356" t="s">
        <v>939</v>
      </c>
      <c r="D9128" s="356">
        <v>9252176</v>
      </c>
      <c r="E9128" s="356" t="s">
        <v>3902</v>
      </c>
      <c r="F9128" s="356"/>
      <c r="G9128" s="355">
        <v>5091.25</v>
      </c>
    </row>
    <row r="9129" spans="1:7" hidden="1" x14ac:dyDescent="0.3">
      <c r="A9129" s="356">
        <v>120464</v>
      </c>
      <c r="B9129" s="356">
        <v>925</v>
      </c>
      <c r="C9129" s="356" t="s">
        <v>939</v>
      </c>
      <c r="D9129" s="356">
        <v>9252177</v>
      </c>
      <c r="E9129" s="356" t="s">
        <v>3901</v>
      </c>
      <c r="F9129" s="356"/>
      <c r="G9129" s="355">
        <v>6351.25</v>
      </c>
    </row>
    <row r="9130" spans="1:7" hidden="1" x14ac:dyDescent="0.3">
      <c r="A9130" s="356">
        <v>120465</v>
      </c>
      <c r="B9130" s="356">
        <v>925</v>
      </c>
      <c r="C9130" s="356" t="s">
        <v>939</v>
      </c>
      <c r="D9130" s="356">
        <v>9252178</v>
      </c>
      <c r="E9130" s="356" t="s">
        <v>3900</v>
      </c>
      <c r="F9130" s="356"/>
      <c r="G9130" s="355">
        <v>4933.75</v>
      </c>
    </row>
    <row r="9131" spans="1:7" hidden="1" x14ac:dyDescent="0.3">
      <c r="A9131" s="356">
        <v>120466</v>
      </c>
      <c r="B9131" s="356">
        <v>925</v>
      </c>
      <c r="C9131" s="356" t="s">
        <v>939</v>
      </c>
      <c r="D9131" s="356">
        <v>9252179</v>
      </c>
      <c r="E9131" s="356" t="s">
        <v>3899</v>
      </c>
      <c r="F9131" s="356"/>
      <c r="G9131" s="355">
        <v>4562.5</v>
      </c>
    </row>
    <row r="9132" spans="1:7" hidden="1" x14ac:dyDescent="0.3">
      <c r="A9132" s="356">
        <v>120468</v>
      </c>
      <c r="B9132" s="356">
        <v>925</v>
      </c>
      <c r="C9132" s="356" t="s">
        <v>939</v>
      </c>
      <c r="D9132" s="356">
        <v>9252181</v>
      </c>
      <c r="E9132" s="356" t="s">
        <v>3898</v>
      </c>
      <c r="F9132" s="356"/>
      <c r="G9132" s="355">
        <v>4652.5</v>
      </c>
    </row>
    <row r="9133" spans="1:7" hidden="1" x14ac:dyDescent="0.3">
      <c r="A9133" s="356">
        <v>120469</v>
      </c>
      <c r="B9133" s="356">
        <v>925</v>
      </c>
      <c r="C9133" s="356" t="s">
        <v>939</v>
      </c>
      <c r="D9133" s="356">
        <v>9252182</v>
      </c>
      <c r="E9133" s="356" t="s">
        <v>3897</v>
      </c>
      <c r="F9133" s="356"/>
      <c r="G9133" s="355">
        <v>5136.25</v>
      </c>
    </row>
    <row r="9134" spans="1:7" hidden="1" x14ac:dyDescent="0.3">
      <c r="A9134" s="356">
        <v>120471</v>
      </c>
      <c r="B9134" s="356">
        <v>925</v>
      </c>
      <c r="C9134" s="356" t="s">
        <v>939</v>
      </c>
      <c r="D9134" s="356">
        <v>9252185</v>
      </c>
      <c r="E9134" s="356" t="s">
        <v>3896</v>
      </c>
      <c r="F9134" s="356"/>
      <c r="G9134" s="355">
        <v>5080</v>
      </c>
    </row>
    <row r="9135" spans="1:7" hidden="1" x14ac:dyDescent="0.3">
      <c r="A9135" s="356">
        <v>120472</v>
      </c>
      <c r="B9135" s="356">
        <v>925</v>
      </c>
      <c r="C9135" s="356" t="s">
        <v>939</v>
      </c>
      <c r="D9135" s="356">
        <v>9252187</v>
      </c>
      <c r="E9135" s="356" t="s">
        <v>3895</v>
      </c>
      <c r="F9135" s="356"/>
      <c r="G9135" s="355">
        <v>5496.25</v>
      </c>
    </row>
    <row r="9136" spans="1:7" hidden="1" x14ac:dyDescent="0.3">
      <c r="A9136" s="356">
        <v>120473</v>
      </c>
      <c r="B9136" s="356">
        <v>925</v>
      </c>
      <c r="C9136" s="356" t="s">
        <v>939</v>
      </c>
      <c r="D9136" s="356">
        <v>9252188</v>
      </c>
      <c r="E9136" s="356" t="s">
        <v>3894</v>
      </c>
      <c r="F9136" s="356"/>
      <c r="G9136" s="355">
        <v>6936.25</v>
      </c>
    </row>
    <row r="9137" spans="1:7" hidden="1" x14ac:dyDescent="0.3">
      <c r="A9137" s="356">
        <v>120478</v>
      </c>
      <c r="B9137" s="356">
        <v>925</v>
      </c>
      <c r="C9137" s="356" t="s">
        <v>939</v>
      </c>
      <c r="D9137" s="356">
        <v>9252195</v>
      </c>
      <c r="E9137" s="356" t="s">
        <v>3893</v>
      </c>
      <c r="F9137" s="356"/>
      <c r="G9137" s="355">
        <v>5800</v>
      </c>
    </row>
    <row r="9138" spans="1:7" hidden="1" x14ac:dyDescent="0.3">
      <c r="A9138" s="356">
        <v>120479</v>
      </c>
      <c r="B9138" s="356">
        <v>925</v>
      </c>
      <c r="C9138" s="356" t="s">
        <v>939</v>
      </c>
      <c r="D9138" s="356">
        <v>9252196</v>
      </c>
      <c r="E9138" s="356" t="s">
        <v>3892</v>
      </c>
      <c r="F9138" s="356"/>
      <c r="G9138" s="355">
        <v>6047.5</v>
      </c>
    </row>
    <row r="9139" spans="1:7" hidden="1" x14ac:dyDescent="0.3">
      <c r="A9139" s="356">
        <v>120480</v>
      </c>
      <c r="B9139" s="356">
        <v>925</v>
      </c>
      <c r="C9139" s="356" t="s">
        <v>939</v>
      </c>
      <c r="D9139" s="356">
        <v>9252197</v>
      </c>
      <c r="E9139" s="356" t="s">
        <v>3891</v>
      </c>
      <c r="F9139" s="356"/>
      <c r="G9139" s="355">
        <v>4967.5</v>
      </c>
    </row>
    <row r="9140" spans="1:7" hidden="1" x14ac:dyDescent="0.3">
      <c r="A9140" s="356">
        <v>120481</v>
      </c>
      <c r="B9140" s="356">
        <v>925</v>
      </c>
      <c r="C9140" s="356" t="s">
        <v>939</v>
      </c>
      <c r="D9140" s="356">
        <v>9252198</v>
      </c>
      <c r="E9140" s="356" t="s">
        <v>3890</v>
      </c>
      <c r="F9140" s="356"/>
      <c r="G9140" s="355">
        <v>5203.75</v>
      </c>
    </row>
    <row r="9141" spans="1:7" hidden="1" x14ac:dyDescent="0.3">
      <c r="A9141" s="356">
        <v>120482</v>
      </c>
      <c r="B9141" s="356">
        <v>925</v>
      </c>
      <c r="C9141" s="356" t="s">
        <v>939</v>
      </c>
      <c r="D9141" s="356">
        <v>9252199</v>
      </c>
      <c r="E9141" s="356" t="s">
        <v>3889</v>
      </c>
      <c r="F9141" s="356"/>
      <c r="G9141" s="355">
        <v>4888.75</v>
      </c>
    </row>
    <row r="9142" spans="1:7" hidden="1" x14ac:dyDescent="0.3">
      <c r="A9142" s="356">
        <v>120483</v>
      </c>
      <c r="B9142" s="356">
        <v>925</v>
      </c>
      <c r="C9142" s="356" t="s">
        <v>939</v>
      </c>
      <c r="D9142" s="356">
        <v>9252201</v>
      </c>
      <c r="E9142" s="356" t="s">
        <v>3888</v>
      </c>
      <c r="F9142" s="356"/>
      <c r="G9142" s="355">
        <v>5518.75</v>
      </c>
    </row>
    <row r="9143" spans="1:7" hidden="1" x14ac:dyDescent="0.3">
      <c r="A9143" s="356">
        <v>120485</v>
      </c>
      <c r="B9143" s="356">
        <v>925</v>
      </c>
      <c r="C9143" s="356" t="s">
        <v>939</v>
      </c>
      <c r="D9143" s="356">
        <v>9252203</v>
      </c>
      <c r="E9143" s="356" t="s">
        <v>3887</v>
      </c>
      <c r="F9143" s="356"/>
      <c r="G9143" s="355">
        <v>4855</v>
      </c>
    </row>
    <row r="9144" spans="1:7" hidden="1" x14ac:dyDescent="0.3">
      <c r="A9144" s="356">
        <v>120487</v>
      </c>
      <c r="B9144" s="356">
        <v>925</v>
      </c>
      <c r="C9144" s="356" t="s">
        <v>939</v>
      </c>
      <c r="D9144" s="356">
        <v>9252205</v>
      </c>
      <c r="E9144" s="356" t="s">
        <v>3886</v>
      </c>
      <c r="F9144" s="356"/>
      <c r="G9144" s="355">
        <v>4675</v>
      </c>
    </row>
    <row r="9145" spans="1:7" hidden="1" x14ac:dyDescent="0.3">
      <c r="A9145" s="356">
        <v>120488</v>
      </c>
      <c r="B9145" s="356">
        <v>925</v>
      </c>
      <c r="C9145" s="356" t="s">
        <v>939</v>
      </c>
      <c r="D9145" s="356">
        <v>9252206</v>
      </c>
      <c r="E9145" s="356" t="s">
        <v>3885</v>
      </c>
      <c r="F9145" s="356"/>
      <c r="G9145" s="355">
        <v>5957.5</v>
      </c>
    </row>
    <row r="9146" spans="1:7" hidden="1" x14ac:dyDescent="0.3">
      <c r="A9146" s="356">
        <v>120491</v>
      </c>
      <c r="B9146" s="356">
        <v>925</v>
      </c>
      <c r="C9146" s="356" t="s">
        <v>939</v>
      </c>
      <c r="D9146" s="356">
        <v>9252210</v>
      </c>
      <c r="E9146" s="356" t="s">
        <v>3884</v>
      </c>
      <c r="F9146" s="356"/>
      <c r="G9146" s="355">
        <v>4630</v>
      </c>
    </row>
    <row r="9147" spans="1:7" hidden="1" x14ac:dyDescent="0.3">
      <c r="A9147" s="356">
        <v>120492</v>
      </c>
      <c r="B9147" s="356">
        <v>925</v>
      </c>
      <c r="C9147" s="356" t="s">
        <v>939</v>
      </c>
      <c r="D9147" s="356">
        <v>9252214</v>
      </c>
      <c r="E9147" s="356" t="s">
        <v>3883</v>
      </c>
      <c r="F9147" s="356"/>
      <c r="G9147" s="355">
        <v>6295</v>
      </c>
    </row>
    <row r="9148" spans="1:7" hidden="1" x14ac:dyDescent="0.3">
      <c r="A9148" s="356">
        <v>120493</v>
      </c>
      <c r="B9148" s="356">
        <v>925</v>
      </c>
      <c r="C9148" s="356" t="s">
        <v>939</v>
      </c>
      <c r="D9148" s="356">
        <v>9252215</v>
      </c>
      <c r="E9148" s="356" t="s">
        <v>3882</v>
      </c>
      <c r="F9148" s="356"/>
      <c r="G9148" s="355">
        <v>5507.5</v>
      </c>
    </row>
    <row r="9149" spans="1:7" hidden="1" x14ac:dyDescent="0.3">
      <c r="A9149" s="356">
        <v>120494</v>
      </c>
      <c r="B9149" s="356">
        <v>925</v>
      </c>
      <c r="C9149" s="356" t="s">
        <v>939</v>
      </c>
      <c r="D9149" s="356">
        <v>9252219</v>
      </c>
      <c r="E9149" s="356" t="s">
        <v>3881</v>
      </c>
      <c r="F9149" s="356"/>
      <c r="G9149" s="355">
        <v>9017.5</v>
      </c>
    </row>
    <row r="9150" spans="1:7" hidden="1" x14ac:dyDescent="0.3">
      <c r="A9150" s="356">
        <v>120496</v>
      </c>
      <c r="B9150" s="356">
        <v>925</v>
      </c>
      <c r="C9150" s="356" t="s">
        <v>939</v>
      </c>
      <c r="D9150" s="356">
        <v>9252224</v>
      </c>
      <c r="E9150" s="356" t="s">
        <v>3880</v>
      </c>
      <c r="F9150" s="356"/>
      <c r="G9150" s="355">
        <v>6365.65</v>
      </c>
    </row>
    <row r="9151" spans="1:7" hidden="1" x14ac:dyDescent="0.3">
      <c r="A9151" s="356">
        <v>120497</v>
      </c>
      <c r="B9151" s="356">
        <v>925</v>
      </c>
      <c r="C9151" s="356" t="s">
        <v>939</v>
      </c>
      <c r="D9151" s="356">
        <v>9252229</v>
      </c>
      <c r="E9151" s="356" t="s">
        <v>3879</v>
      </c>
      <c r="F9151" s="356"/>
      <c r="G9151" s="355">
        <v>5653.75</v>
      </c>
    </row>
    <row r="9152" spans="1:7" hidden="1" x14ac:dyDescent="0.3">
      <c r="A9152" s="356">
        <v>120502</v>
      </c>
      <c r="B9152" s="356">
        <v>925</v>
      </c>
      <c r="C9152" s="356" t="s">
        <v>939</v>
      </c>
      <c r="D9152" s="356">
        <v>9252238</v>
      </c>
      <c r="E9152" s="356" t="s">
        <v>3878</v>
      </c>
      <c r="F9152" s="356"/>
      <c r="G9152" s="355">
        <v>7026.25</v>
      </c>
    </row>
    <row r="9153" spans="1:7" hidden="1" x14ac:dyDescent="0.3">
      <c r="A9153" s="356">
        <v>120506</v>
      </c>
      <c r="B9153" s="356">
        <v>925</v>
      </c>
      <c r="C9153" s="356" t="s">
        <v>939</v>
      </c>
      <c r="D9153" s="356">
        <v>9252243</v>
      </c>
      <c r="E9153" s="356" t="s">
        <v>3877</v>
      </c>
      <c r="F9153" s="356"/>
      <c r="G9153" s="355">
        <v>5057.5</v>
      </c>
    </row>
    <row r="9154" spans="1:7" hidden="1" x14ac:dyDescent="0.3">
      <c r="A9154" s="356">
        <v>120507</v>
      </c>
      <c r="B9154" s="356">
        <v>925</v>
      </c>
      <c r="C9154" s="356" t="s">
        <v>939</v>
      </c>
      <c r="D9154" s="356">
        <v>9252244</v>
      </c>
      <c r="E9154" s="356" t="s">
        <v>3876</v>
      </c>
      <c r="F9154" s="356"/>
      <c r="G9154" s="355">
        <v>9832.4500000000007</v>
      </c>
    </row>
    <row r="9155" spans="1:7" hidden="1" x14ac:dyDescent="0.3">
      <c r="A9155" s="356">
        <v>120508</v>
      </c>
      <c r="B9155" s="356">
        <v>925</v>
      </c>
      <c r="C9155" s="356" t="s">
        <v>939</v>
      </c>
      <c r="D9155" s="356">
        <v>9252245</v>
      </c>
      <c r="E9155" s="356" t="s">
        <v>3875</v>
      </c>
      <c r="F9155" s="356"/>
      <c r="G9155" s="355">
        <v>7420</v>
      </c>
    </row>
    <row r="9156" spans="1:7" hidden="1" x14ac:dyDescent="0.3">
      <c r="A9156" s="356">
        <v>120509</v>
      </c>
      <c r="B9156" s="356">
        <v>925</v>
      </c>
      <c r="C9156" s="356" t="s">
        <v>939</v>
      </c>
      <c r="D9156" s="356">
        <v>9252246</v>
      </c>
      <c r="E9156" s="356" t="s">
        <v>3874</v>
      </c>
      <c r="F9156" s="356"/>
      <c r="G9156" s="355">
        <v>6891.25</v>
      </c>
    </row>
    <row r="9157" spans="1:7" hidden="1" x14ac:dyDescent="0.3">
      <c r="A9157" s="356">
        <v>120511</v>
      </c>
      <c r="B9157" s="356">
        <v>925</v>
      </c>
      <c r="C9157" s="356" t="s">
        <v>939</v>
      </c>
      <c r="D9157" s="356">
        <v>9253000</v>
      </c>
      <c r="E9157" s="356" t="s">
        <v>3873</v>
      </c>
      <c r="F9157" s="356"/>
      <c r="G9157" s="355">
        <v>5260</v>
      </c>
    </row>
    <row r="9158" spans="1:7" hidden="1" x14ac:dyDescent="0.3">
      <c r="A9158" s="356">
        <v>120512</v>
      </c>
      <c r="B9158" s="356">
        <v>925</v>
      </c>
      <c r="C9158" s="356" t="s">
        <v>939</v>
      </c>
      <c r="D9158" s="356">
        <v>9253001</v>
      </c>
      <c r="E9158" s="356" t="s">
        <v>3872</v>
      </c>
      <c r="F9158" s="356"/>
      <c r="G9158" s="355">
        <v>5946.25</v>
      </c>
    </row>
    <row r="9159" spans="1:7" hidden="1" x14ac:dyDescent="0.3">
      <c r="A9159" s="356">
        <v>120513</v>
      </c>
      <c r="B9159" s="356">
        <v>925</v>
      </c>
      <c r="C9159" s="356" t="s">
        <v>939</v>
      </c>
      <c r="D9159" s="356">
        <v>9253004</v>
      </c>
      <c r="E9159" s="356" t="s">
        <v>3871</v>
      </c>
      <c r="F9159" s="356"/>
      <c r="G9159" s="355">
        <v>6925</v>
      </c>
    </row>
    <row r="9160" spans="1:7" hidden="1" x14ac:dyDescent="0.3">
      <c r="A9160" s="356">
        <v>120514</v>
      </c>
      <c r="B9160" s="356">
        <v>925</v>
      </c>
      <c r="C9160" s="356" t="s">
        <v>939</v>
      </c>
      <c r="D9160" s="356">
        <v>9253005</v>
      </c>
      <c r="E9160" s="356" t="s">
        <v>3870</v>
      </c>
      <c r="F9160" s="356"/>
      <c r="G9160" s="355">
        <v>6160</v>
      </c>
    </row>
    <row r="9161" spans="1:7" hidden="1" x14ac:dyDescent="0.3">
      <c r="A9161" s="356">
        <v>120515</v>
      </c>
      <c r="B9161" s="356">
        <v>925</v>
      </c>
      <c r="C9161" s="356" t="s">
        <v>939</v>
      </c>
      <c r="D9161" s="356">
        <v>9253007</v>
      </c>
      <c r="E9161" s="356" t="s">
        <v>3869</v>
      </c>
      <c r="F9161" s="356"/>
      <c r="G9161" s="355">
        <v>5811.25</v>
      </c>
    </row>
    <row r="9162" spans="1:7" hidden="1" x14ac:dyDescent="0.3">
      <c r="A9162" s="356">
        <v>120517</v>
      </c>
      <c r="B9162" s="356">
        <v>925</v>
      </c>
      <c r="C9162" s="356" t="s">
        <v>939</v>
      </c>
      <c r="D9162" s="356">
        <v>9253015</v>
      </c>
      <c r="E9162" s="356" t="s">
        <v>3868</v>
      </c>
      <c r="F9162" s="356"/>
      <c r="G9162" s="355">
        <v>4641.25</v>
      </c>
    </row>
    <row r="9163" spans="1:7" hidden="1" x14ac:dyDescent="0.3">
      <c r="A9163" s="356">
        <v>120518</v>
      </c>
      <c r="B9163" s="356">
        <v>925</v>
      </c>
      <c r="C9163" s="356" t="s">
        <v>939</v>
      </c>
      <c r="D9163" s="356">
        <v>9253017</v>
      </c>
      <c r="E9163" s="356" t="s">
        <v>3867</v>
      </c>
      <c r="F9163" s="356"/>
      <c r="G9163" s="355">
        <v>4708.75</v>
      </c>
    </row>
    <row r="9164" spans="1:7" hidden="1" x14ac:dyDescent="0.3">
      <c r="A9164" s="356">
        <v>120519</v>
      </c>
      <c r="B9164" s="356">
        <v>925</v>
      </c>
      <c r="C9164" s="356" t="s">
        <v>939</v>
      </c>
      <c r="D9164" s="356">
        <v>9253018</v>
      </c>
      <c r="E9164" s="356" t="s">
        <v>3866</v>
      </c>
      <c r="F9164" s="356"/>
      <c r="G9164" s="355">
        <v>4922.5</v>
      </c>
    </row>
    <row r="9165" spans="1:7" hidden="1" x14ac:dyDescent="0.3">
      <c r="A9165" s="356">
        <v>120520</v>
      </c>
      <c r="B9165" s="356">
        <v>925</v>
      </c>
      <c r="C9165" s="356" t="s">
        <v>939</v>
      </c>
      <c r="D9165" s="356">
        <v>9253021</v>
      </c>
      <c r="E9165" s="356" t="s">
        <v>3865</v>
      </c>
      <c r="F9165" s="356"/>
      <c r="G9165" s="355">
        <v>5125</v>
      </c>
    </row>
    <row r="9166" spans="1:7" hidden="1" x14ac:dyDescent="0.3">
      <c r="A9166" s="356">
        <v>120522</v>
      </c>
      <c r="B9166" s="356">
        <v>925</v>
      </c>
      <c r="C9166" s="356" t="s">
        <v>939</v>
      </c>
      <c r="D9166" s="356">
        <v>9253026</v>
      </c>
      <c r="E9166" s="356" t="s">
        <v>3864</v>
      </c>
      <c r="F9166" s="356"/>
      <c r="G9166" s="355">
        <v>6373.75</v>
      </c>
    </row>
    <row r="9167" spans="1:7" hidden="1" x14ac:dyDescent="0.3">
      <c r="A9167" s="356">
        <v>120524</v>
      </c>
      <c r="B9167" s="356">
        <v>925</v>
      </c>
      <c r="C9167" s="356" t="s">
        <v>939</v>
      </c>
      <c r="D9167" s="356">
        <v>9253029</v>
      </c>
      <c r="E9167" s="356" t="s">
        <v>3863</v>
      </c>
      <c r="F9167" s="356"/>
      <c r="G9167" s="355">
        <v>7600</v>
      </c>
    </row>
    <row r="9168" spans="1:7" hidden="1" x14ac:dyDescent="0.3">
      <c r="A9168" s="356">
        <v>120525</v>
      </c>
      <c r="B9168" s="356">
        <v>925</v>
      </c>
      <c r="C9168" s="356" t="s">
        <v>939</v>
      </c>
      <c r="D9168" s="356">
        <v>9253031</v>
      </c>
      <c r="E9168" s="356" t="s">
        <v>3862</v>
      </c>
      <c r="F9168" s="356"/>
      <c r="G9168" s="355">
        <v>6216.25</v>
      </c>
    </row>
    <row r="9169" spans="1:7" hidden="1" x14ac:dyDescent="0.3">
      <c r="A9169" s="356">
        <v>120526</v>
      </c>
      <c r="B9169" s="356">
        <v>925</v>
      </c>
      <c r="C9169" s="356" t="s">
        <v>939</v>
      </c>
      <c r="D9169" s="356">
        <v>9253033</v>
      </c>
      <c r="E9169" s="356" t="s">
        <v>3861</v>
      </c>
      <c r="F9169" s="356"/>
      <c r="G9169" s="355">
        <v>5755</v>
      </c>
    </row>
    <row r="9170" spans="1:7" hidden="1" x14ac:dyDescent="0.3">
      <c r="A9170" s="356">
        <v>120528</v>
      </c>
      <c r="B9170" s="356">
        <v>925</v>
      </c>
      <c r="C9170" s="356" t="s">
        <v>939</v>
      </c>
      <c r="D9170" s="356">
        <v>9253037</v>
      </c>
      <c r="E9170" s="356" t="s">
        <v>3860</v>
      </c>
      <c r="F9170" s="356"/>
      <c r="G9170" s="355">
        <v>6160</v>
      </c>
    </row>
    <row r="9171" spans="1:7" hidden="1" x14ac:dyDescent="0.3">
      <c r="A9171" s="356">
        <v>120530</v>
      </c>
      <c r="B9171" s="356">
        <v>925</v>
      </c>
      <c r="C9171" s="356" t="s">
        <v>939</v>
      </c>
      <c r="D9171" s="356">
        <v>9253041</v>
      </c>
      <c r="E9171" s="356" t="s">
        <v>3859</v>
      </c>
      <c r="F9171" s="356"/>
      <c r="G9171" s="355">
        <v>5113.75</v>
      </c>
    </row>
    <row r="9172" spans="1:7" hidden="1" x14ac:dyDescent="0.3">
      <c r="A9172" s="356">
        <v>120532</v>
      </c>
      <c r="B9172" s="356">
        <v>925</v>
      </c>
      <c r="C9172" s="356" t="s">
        <v>939</v>
      </c>
      <c r="D9172" s="356">
        <v>9253045</v>
      </c>
      <c r="E9172" s="356" t="s">
        <v>3858</v>
      </c>
      <c r="F9172" s="356"/>
      <c r="G9172" s="355">
        <v>6182.5</v>
      </c>
    </row>
    <row r="9173" spans="1:7" hidden="1" x14ac:dyDescent="0.3">
      <c r="A9173" s="356">
        <v>120533</v>
      </c>
      <c r="B9173" s="356">
        <v>925</v>
      </c>
      <c r="C9173" s="356" t="s">
        <v>939</v>
      </c>
      <c r="D9173" s="356">
        <v>9253047</v>
      </c>
      <c r="E9173" s="356" t="s">
        <v>3857</v>
      </c>
      <c r="F9173" s="356"/>
      <c r="G9173" s="355">
        <v>6396.25</v>
      </c>
    </row>
    <row r="9174" spans="1:7" hidden="1" x14ac:dyDescent="0.3">
      <c r="A9174" s="356">
        <v>120534</v>
      </c>
      <c r="B9174" s="356">
        <v>925</v>
      </c>
      <c r="C9174" s="356" t="s">
        <v>939</v>
      </c>
      <c r="D9174" s="356">
        <v>9253050</v>
      </c>
      <c r="E9174" s="356" t="s">
        <v>3856</v>
      </c>
      <c r="F9174" s="356"/>
      <c r="G9174" s="355">
        <v>5327.5</v>
      </c>
    </row>
    <row r="9175" spans="1:7" hidden="1" x14ac:dyDescent="0.3">
      <c r="A9175" s="356">
        <v>120536</v>
      </c>
      <c r="B9175" s="356">
        <v>925</v>
      </c>
      <c r="C9175" s="356" t="s">
        <v>939</v>
      </c>
      <c r="D9175" s="356">
        <v>9253052</v>
      </c>
      <c r="E9175" s="356" t="s">
        <v>3855</v>
      </c>
      <c r="F9175" s="356"/>
      <c r="G9175" s="355">
        <v>5316.25</v>
      </c>
    </row>
    <row r="9176" spans="1:7" hidden="1" x14ac:dyDescent="0.3">
      <c r="A9176" s="356">
        <v>120537</v>
      </c>
      <c r="B9176" s="356">
        <v>925</v>
      </c>
      <c r="C9176" s="356" t="s">
        <v>939</v>
      </c>
      <c r="D9176" s="356">
        <v>9253056</v>
      </c>
      <c r="E9176" s="356" t="s">
        <v>3854</v>
      </c>
      <c r="F9176" s="356"/>
      <c r="G9176" s="355">
        <v>6272.5</v>
      </c>
    </row>
    <row r="9177" spans="1:7" hidden="1" x14ac:dyDescent="0.3">
      <c r="A9177" s="356">
        <v>120539</v>
      </c>
      <c r="B9177" s="356">
        <v>925</v>
      </c>
      <c r="C9177" s="356" t="s">
        <v>939</v>
      </c>
      <c r="D9177" s="356">
        <v>9253066</v>
      </c>
      <c r="E9177" s="356" t="s">
        <v>3853</v>
      </c>
      <c r="F9177" s="356"/>
      <c r="G9177" s="355">
        <v>4855</v>
      </c>
    </row>
    <row r="9178" spans="1:7" hidden="1" x14ac:dyDescent="0.3">
      <c r="A9178" s="356">
        <v>120540</v>
      </c>
      <c r="B9178" s="356">
        <v>925</v>
      </c>
      <c r="C9178" s="356" t="s">
        <v>939</v>
      </c>
      <c r="D9178" s="356">
        <v>9253068</v>
      </c>
      <c r="E9178" s="356" t="s">
        <v>3852</v>
      </c>
      <c r="F9178" s="356"/>
      <c r="G9178" s="355">
        <v>6058.75</v>
      </c>
    </row>
    <row r="9179" spans="1:7" hidden="1" x14ac:dyDescent="0.3">
      <c r="A9179" s="356">
        <v>120541</v>
      </c>
      <c r="B9179" s="356">
        <v>925</v>
      </c>
      <c r="C9179" s="356" t="s">
        <v>939</v>
      </c>
      <c r="D9179" s="356">
        <v>9253070</v>
      </c>
      <c r="E9179" s="356" t="s">
        <v>3851</v>
      </c>
      <c r="F9179" s="356"/>
      <c r="G9179" s="355">
        <v>4978.75</v>
      </c>
    </row>
    <row r="9180" spans="1:7" hidden="1" x14ac:dyDescent="0.3">
      <c r="A9180" s="356">
        <v>120542</v>
      </c>
      <c r="B9180" s="356">
        <v>925</v>
      </c>
      <c r="C9180" s="356" t="s">
        <v>939</v>
      </c>
      <c r="D9180" s="356">
        <v>9253071</v>
      </c>
      <c r="E9180" s="356" t="s">
        <v>3850</v>
      </c>
      <c r="F9180" s="356"/>
      <c r="G9180" s="355">
        <v>4900</v>
      </c>
    </row>
    <row r="9181" spans="1:7" hidden="1" x14ac:dyDescent="0.3">
      <c r="A9181" s="356">
        <v>120544</v>
      </c>
      <c r="B9181" s="356">
        <v>925</v>
      </c>
      <c r="C9181" s="356" t="s">
        <v>939</v>
      </c>
      <c r="D9181" s="356">
        <v>9253078</v>
      </c>
      <c r="E9181" s="356" t="s">
        <v>3849</v>
      </c>
      <c r="F9181" s="356"/>
      <c r="G9181" s="355">
        <v>5687.5</v>
      </c>
    </row>
    <row r="9182" spans="1:7" hidden="1" x14ac:dyDescent="0.3">
      <c r="A9182" s="356">
        <v>120548</v>
      </c>
      <c r="B9182" s="356">
        <v>925</v>
      </c>
      <c r="C9182" s="356" t="s">
        <v>939</v>
      </c>
      <c r="D9182" s="356">
        <v>9253088</v>
      </c>
      <c r="E9182" s="356" t="s">
        <v>3848</v>
      </c>
      <c r="F9182" s="356"/>
      <c r="G9182" s="355">
        <v>4686.25</v>
      </c>
    </row>
    <row r="9183" spans="1:7" hidden="1" x14ac:dyDescent="0.3">
      <c r="A9183" s="356">
        <v>120549</v>
      </c>
      <c r="B9183" s="356">
        <v>925</v>
      </c>
      <c r="C9183" s="356" t="s">
        <v>939</v>
      </c>
      <c r="D9183" s="356">
        <v>9253089</v>
      </c>
      <c r="E9183" s="356" t="s">
        <v>3847</v>
      </c>
      <c r="F9183" s="356"/>
      <c r="G9183" s="355">
        <v>4472.5</v>
      </c>
    </row>
    <row r="9184" spans="1:7" hidden="1" x14ac:dyDescent="0.3">
      <c r="A9184" s="356">
        <v>120550</v>
      </c>
      <c r="B9184" s="356">
        <v>925</v>
      </c>
      <c r="C9184" s="356" t="s">
        <v>939</v>
      </c>
      <c r="D9184" s="356">
        <v>9253091</v>
      </c>
      <c r="E9184" s="356" t="s">
        <v>3846</v>
      </c>
      <c r="F9184" s="356"/>
      <c r="G9184" s="355">
        <v>8455</v>
      </c>
    </row>
    <row r="9185" spans="1:7" hidden="1" x14ac:dyDescent="0.3">
      <c r="A9185" s="356">
        <v>120551</v>
      </c>
      <c r="B9185" s="356">
        <v>925</v>
      </c>
      <c r="C9185" s="356" t="s">
        <v>939</v>
      </c>
      <c r="D9185" s="356">
        <v>9253092</v>
      </c>
      <c r="E9185" s="356" t="s">
        <v>3845</v>
      </c>
      <c r="F9185" s="356"/>
      <c r="G9185" s="355">
        <v>5271.25</v>
      </c>
    </row>
    <row r="9186" spans="1:7" hidden="1" x14ac:dyDescent="0.3">
      <c r="A9186" s="356">
        <v>120552</v>
      </c>
      <c r="B9186" s="356">
        <v>925</v>
      </c>
      <c r="C9186" s="356" t="s">
        <v>939</v>
      </c>
      <c r="D9186" s="356">
        <v>9253093</v>
      </c>
      <c r="E9186" s="356" t="s">
        <v>3844</v>
      </c>
      <c r="F9186" s="356"/>
      <c r="G9186" s="355">
        <v>5192.5</v>
      </c>
    </row>
    <row r="9187" spans="1:7" hidden="1" x14ac:dyDescent="0.3">
      <c r="A9187" s="356">
        <v>120554</v>
      </c>
      <c r="B9187" s="356">
        <v>925</v>
      </c>
      <c r="C9187" s="356" t="s">
        <v>939</v>
      </c>
      <c r="D9187" s="356">
        <v>9253096</v>
      </c>
      <c r="E9187" s="356" t="s">
        <v>3843</v>
      </c>
      <c r="F9187" s="356"/>
      <c r="G9187" s="355">
        <v>5597.5</v>
      </c>
    </row>
    <row r="9188" spans="1:7" hidden="1" x14ac:dyDescent="0.3">
      <c r="A9188" s="356">
        <v>120556</v>
      </c>
      <c r="B9188" s="356">
        <v>925</v>
      </c>
      <c r="C9188" s="356" t="s">
        <v>939</v>
      </c>
      <c r="D9188" s="356">
        <v>9253098</v>
      </c>
      <c r="E9188" s="356" t="s">
        <v>3842</v>
      </c>
      <c r="F9188" s="356"/>
      <c r="G9188" s="355">
        <v>6891.25</v>
      </c>
    </row>
    <row r="9189" spans="1:7" hidden="1" x14ac:dyDescent="0.3">
      <c r="A9189" s="356">
        <v>120558</v>
      </c>
      <c r="B9189" s="356">
        <v>925</v>
      </c>
      <c r="C9189" s="356" t="s">
        <v>939</v>
      </c>
      <c r="D9189" s="356">
        <v>9253102</v>
      </c>
      <c r="E9189" s="356" t="s">
        <v>3841</v>
      </c>
      <c r="F9189" s="356"/>
      <c r="G9189" s="355">
        <v>6902.5</v>
      </c>
    </row>
    <row r="9190" spans="1:7" hidden="1" x14ac:dyDescent="0.3">
      <c r="A9190" s="356">
        <v>120559</v>
      </c>
      <c r="B9190" s="356">
        <v>925</v>
      </c>
      <c r="C9190" s="356" t="s">
        <v>939</v>
      </c>
      <c r="D9190" s="356">
        <v>9253103</v>
      </c>
      <c r="E9190" s="356" t="s">
        <v>3840</v>
      </c>
      <c r="F9190" s="356"/>
      <c r="G9190" s="355">
        <v>5777.5</v>
      </c>
    </row>
    <row r="9191" spans="1:7" hidden="1" x14ac:dyDescent="0.3">
      <c r="A9191" s="356">
        <v>120560</v>
      </c>
      <c r="B9191" s="356">
        <v>925</v>
      </c>
      <c r="C9191" s="356" t="s">
        <v>939</v>
      </c>
      <c r="D9191" s="356">
        <v>9253105</v>
      </c>
      <c r="E9191" s="356" t="s">
        <v>3839</v>
      </c>
      <c r="F9191" s="356"/>
      <c r="G9191" s="355">
        <v>4990</v>
      </c>
    </row>
    <row r="9192" spans="1:7" hidden="1" x14ac:dyDescent="0.3">
      <c r="A9192" s="356">
        <v>120561</v>
      </c>
      <c r="B9192" s="356">
        <v>925</v>
      </c>
      <c r="C9192" s="356" t="s">
        <v>939</v>
      </c>
      <c r="D9192" s="356">
        <v>9253107</v>
      </c>
      <c r="E9192" s="356" t="s">
        <v>3838</v>
      </c>
      <c r="F9192" s="356"/>
      <c r="G9192" s="355">
        <v>6745</v>
      </c>
    </row>
    <row r="9193" spans="1:7" hidden="1" x14ac:dyDescent="0.3">
      <c r="A9193" s="356">
        <v>120562</v>
      </c>
      <c r="B9193" s="356">
        <v>925</v>
      </c>
      <c r="C9193" s="356" t="s">
        <v>939</v>
      </c>
      <c r="D9193" s="356">
        <v>9253108</v>
      </c>
      <c r="E9193" s="356" t="s">
        <v>3837</v>
      </c>
      <c r="F9193" s="356"/>
      <c r="G9193" s="355">
        <v>6614.5</v>
      </c>
    </row>
    <row r="9194" spans="1:7" hidden="1" x14ac:dyDescent="0.3">
      <c r="A9194" s="356">
        <v>120563</v>
      </c>
      <c r="B9194" s="356">
        <v>925</v>
      </c>
      <c r="C9194" s="356" t="s">
        <v>939</v>
      </c>
      <c r="D9194" s="356">
        <v>9253111</v>
      </c>
      <c r="E9194" s="356" t="s">
        <v>3836</v>
      </c>
      <c r="F9194" s="356"/>
      <c r="G9194" s="355">
        <v>6720.25</v>
      </c>
    </row>
    <row r="9195" spans="1:7" hidden="1" x14ac:dyDescent="0.3">
      <c r="A9195" s="356">
        <v>120565</v>
      </c>
      <c r="B9195" s="356">
        <v>925</v>
      </c>
      <c r="C9195" s="356" t="s">
        <v>939</v>
      </c>
      <c r="D9195" s="356">
        <v>9253116</v>
      </c>
      <c r="E9195" s="356" t="s">
        <v>3835</v>
      </c>
      <c r="F9195" s="356"/>
      <c r="G9195" s="355">
        <v>4956.25</v>
      </c>
    </row>
    <row r="9196" spans="1:7" hidden="1" x14ac:dyDescent="0.3">
      <c r="A9196" s="356">
        <v>120566</v>
      </c>
      <c r="B9196" s="356">
        <v>925</v>
      </c>
      <c r="C9196" s="356" t="s">
        <v>939</v>
      </c>
      <c r="D9196" s="356">
        <v>9253118</v>
      </c>
      <c r="E9196" s="356" t="s">
        <v>3834</v>
      </c>
      <c r="F9196" s="356"/>
      <c r="G9196" s="355">
        <v>6733.75</v>
      </c>
    </row>
    <row r="9197" spans="1:7" hidden="1" x14ac:dyDescent="0.3">
      <c r="A9197" s="356">
        <v>120568</v>
      </c>
      <c r="B9197" s="356">
        <v>925</v>
      </c>
      <c r="C9197" s="356" t="s">
        <v>939</v>
      </c>
      <c r="D9197" s="356">
        <v>9253120</v>
      </c>
      <c r="E9197" s="356" t="s">
        <v>3833</v>
      </c>
      <c r="F9197" s="356"/>
      <c r="G9197" s="355">
        <v>5237.5</v>
      </c>
    </row>
    <row r="9198" spans="1:7" hidden="1" x14ac:dyDescent="0.3">
      <c r="A9198" s="356">
        <v>120569</v>
      </c>
      <c r="B9198" s="356">
        <v>925</v>
      </c>
      <c r="C9198" s="356" t="s">
        <v>939</v>
      </c>
      <c r="D9198" s="356">
        <v>9253121</v>
      </c>
      <c r="E9198" s="356" t="s">
        <v>3832</v>
      </c>
      <c r="F9198" s="356"/>
      <c r="G9198" s="355">
        <v>6362.5</v>
      </c>
    </row>
    <row r="9199" spans="1:7" hidden="1" x14ac:dyDescent="0.3">
      <c r="A9199" s="356">
        <v>120570</v>
      </c>
      <c r="B9199" s="356">
        <v>925</v>
      </c>
      <c r="C9199" s="356" t="s">
        <v>939</v>
      </c>
      <c r="D9199" s="356">
        <v>9253122</v>
      </c>
      <c r="E9199" s="356" t="s">
        <v>3831</v>
      </c>
      <c r="F9199" s="356"/>
      <c r="G9199" s="355">
        <v>4933.75</v>
      </c>
    </row>
    <row r="9200" spans="1:7" hidden="1" x14ac:dyDescent="0.3">
      <c r="A9200" s="356">
        <v>120571</v>
      </c>
      <c r="B9200" s="356">
        <v>925</v>
      </c>
      <c r="C9200" s="356" t="s">
        <v>939</v>
      </c>
      <c r="D9200" s="356">
        <v>9253123</v>
      </c>
      <c r="E9200" s="356" t="s">
        <v>3830</v>
      </c>
      <c r="F9200" s="356"/>
      <c r="G9200" s="355">
        <v>4945</v>
      </c>
    </row>
    <row r="9201" spans="1:7" hidden="1" x14ac:dyDescent="0.3">
      <c r="A9201" s="356">
        <v>120572</v>
      </c>
      <c r="B9201" s="356">
        <v>925</v>
      </c>
      <c r="C9201" s="356" t="s">
        <v>939</v>
      </c>
      <c r="D9201" s="356">
        <v>9253124</v>
      </c>
      <c r="E9201" s="356" t="s">
        <v>3829</v>
      </c>
      <c r="F9201" s="356"/>
      <c r="G9201" s="355">
        <v>4675</v>
      </c>
    </row>
    <row r="9202" spans="1:7" hidden="1" x14ac:dyDescent="0.3">
      <c r="A9202" s="356">
        <v>120573</v>
      </c>
      <c r="B9202" s="356">
        <v>925</v>
      </c>
      <c r="C9202" s="356" t="s">
        <v>939</v>
      </c>
      <c r="D9202" s="356">
        <v>9253125</v>
      </c>
      <c r="E9202" s="356" t="s">
        <v>3828</v>
      </c>
      <c r="F9202" s="356"/>
      <c r="G9202" s="355">
        <v>4731.25</v>
      </c>
    </row>
    <row r="9203" spans="1:7" hidden="1" x14ac:dyDescent="0.3">
      <c r="A9203" s="356">
        <v>120574</v>
      </c>
      <c r="B9203" s="356">
        <v>925</v>
      </c>
      <c r="C9203" s="356" t="s">
        <v>939</v>
      </c>
      <c r="D9203" s="356">
        <v>9253128</v>
      </c>
      <c r="E9203" s="356" t="s">
        <v>3827</v>
      </c>
      <c r="F9203" s="356"/>
      <c r="G9203" s="355">
        <v>7566.25</v>
      </c>
    </row>
    <row r="9204" spans="1:7" hidden="1" x14ac:dyDescent="0.3">
      <c r="A9204" s="356">
        <v>120576</v>
      </c>
      <c r="B9204" s="356">
        <v>925</v>
      </c>
      <c r="C9204" s="356" t="s">
        <v>939</v>
      </c>
      <c r="D9204" s="356">
        <v>9253130</v>
      </c>
      <c r="E9204" s="356" t="s">
        <v>3826</v>
      </c>
      <c r="F9204" s="356"/>
      <c r="G9204" s="355">
        <v>5012.5</v>
      </c>
    </row>
    <row r="9205" spans="1:7" hidden="1" x14ac:dyDescent="0.3">
      <c r="A9205" s="356">
        <v>120577</v>
      </c>
      <c r="B9205" s="356">
        <v>925</v>
      </c>
      <c r="C9205" s="356" t="s">
        <v>939</v>
      </c>
      <c r="D9205" s="356">
        <v>9253131</v>
      </c>
      <c r="E9205" s="356" t="s">
        <v>3825</v>
      </c>
      <c r="F9205" s="356"/>
      <c r="G9205" s="355">
        <v>7375</v>
      </c>
    </row>
    <row r="9206" spans="1:7" hidden="1" x14ac:dyDescent="0.3">
      <c r="A9206" s="356">
        <v>120578</v>
      </c>
      <c r="B9206" s="356">
        <v>925</v>
      </c>
      <c r="C9206" s="356" t="s">
        <v>939</v>
      </c>
      <c r="D9206" s="356">
        <v>9253132</v>
      </c>
      <c r="E9206" s="356" t="s">
        <v>3824</v>
      </c>
      <c r="F9206" s="356"/>
      <c r="G9206" s="355">
        <v>4573.75</v>
      </c>
    </row>
    <row r="9207" spans="1:7" hidden="1" x14ac:dyDescent="0.3">
      <c r="A9207" s="356">
        <v>120579</v>
      </c>
      <c r="B9207" s="356">
        <v>925</v>
      </c>
      <c r="C9207" s="356" t="s">
        <v>939</v>
      </c>
      <c r="D9207" s="356">
        <v>9253133</v>
      </c>
      <c r="E9207" s="356" t="s">
        <v>3823</v>
      </c>
      <c r="F9207" s="356"/>
      <c r="G9207" s="355">
        <v>4281.25</v>
      </c>
    </row>
    <row r="9208" spans="1:7" hidden="1" x14ac:dyDescent="0.3">
      <c r="A9208" s="356">
        <v>120580</v>
      </c>
      <c r="B9208" s="356">
        <v>925</v>
      </c>
      <c r="C9208" s="356" t="s">
        <v>939</v>
      </c>
      <c r="D9208" s="356">
        <v>9253134</v>
      </c>
      <c r="E9208" s="356" t="s">
        <v>3822</v>
      </c>
      <c r="F9208" s="356"/>
      <c r="G9208" s="355">
        <v>4911.25</v>
      </c>
    </row>
    <row r="9209" spans="1:7" hidden="1" x14ac:dyDescent="0.3">
      <c r="A9209" s="356">
        <v>120581</v>
      </c>
      <c r="B9209" s="356">
        <v>925</v>
      </c>
      <c r="C9209" s="356" t="s">
        <v>939</v>
      </c>
      <c r="D9209" s="356">
        <v>9253136</v>
      </c>
      <c r="E9209" s="356" t="s">
        <v>3821</v>
      </c>
      <c r="F9209" s="356"/>
      <c r="G9209" s="355">
        <v>6238.75</v>
      </c>
    </row>
    <row r="9210" spans="1:7" hidden="1" x14ac:dyDescent="0.3">
      <c r="A9210" s="356">
        <v>120583</v>
      </c>
      <c r="B9210" s="356">
        <v>925</v>
      </c>
      <c r="C9210" s="356" t="s">
        <v>939</v>
      </c>
      <c r="D9210" s="356">
        <v>9253139</v>
      </c>
      <c r="E9210" s="356" t="s">
        <v>3820</v>
      </c>
      <c r="F9210" s="356"/>
      <c r="G9210" s="355">
        <v>7656.25</v>
      </c>
    </row>
    <row r="9211" spans="1:7" hidden="1" x14ac:dyDescent="0.3">
      <c r="A9211" s="356">
        <v>120584</v>
      </c>
      <c r="B9211" s="356">
        <v>925</v>
      </c>
      <c r="C9211" s="356" t="s">
        <v>939</v>
      </c>
      <c r="D9211" s="356">
        <v>9253140</v>
      </c>
      <c r="E9211" s="356" t="s">
        <v>3819</v>
      </c>
      <c r="F9211" s="356"/>
      <c r="G9211" s="355">
        <v>4697.5</v>
      </c>
    </row>
    <row r="9212" spans="1:7" hidden="1" x14ac:dyDescent="0.3">
      <c r="A9212" s="356">
        <v>120585</v>
      </c>
      <c r="B9212" s="356">
        <v>925</v>
      </c>
      <c r="C9212" s="356" t="s">
        <v>939</v>
      </c>
      <c r="D9212" s="356">
        <v>9253141</v>
      </c>
      <c r="E9212" s="356" t="s">
        <v>3818</v>
      </c>
      <c r="F9212" s="356"/>
      <c r="G9212" s="355">
        <v>4787.5</v>
      </c>
    </row>
    <row r="9213" spans="1:7" hidden="1" x14ac:dyDescent="0.3">
      <c r="A9213" s="356">
        <v>120587</v>
      </c>
      <c r="B9213" s="356">
        <v>925</v>
      </c>
      <c r="C9213" s="356" t="s">
        <v>939</v>
      </c>
      <c r="D9213" s="356">
        <v>9253151</v>
      </c>
      <c r="E9213" s="356" t="s">
        <v>3817</v>
      </c>
      <c r="F9213" s="356"/>
      <c r="G9213" s="355">
        <v>5473.75</v>
      </c>
    </row>
    <row r="9214" spans="1:7" hidden="1" x14ac:dyDescent="0.3">
      <c r="A9214" s="356">
        <v>120588</v>
      </c>
      <c r="B9214" s="356">
        <v>925</v>
      </c>
      <c r="C9214" s="356" t="s">
        <v>939</v>
      </c>
      <c r="D9214" s="356">
        <v>9253152</v>
      </c>
      <c r="E9214" s="356" t="s">
        <v>3816</v>
      </c>
      <c r="F9214" s="356"/>
      <c r="G9214" s="355">
        <v>4888.75</v>
      </c>
    </row>
    <row r="9215" spans="1:7" hidden="1" x14ac:dyDescent="0.3">
      <c r="A9215" s="356">
        <v>120589</v>
      </c>
      <c r="B9215" s="356">
        <v>925</v>
      </c>
      <c r="C9215" s="356" t="s">
        <v>939</v>
      </c>
      <c r="D9215" s="356">
        <v>9253154</v>
      </c>
      <c r="E9215" s="356" t="s">
        <v>3815</v>
      </c>
      <c r="F9215" s="356"/>
      <c r="G9215" s="355">
        <v>6126.25</v>
      </c>
    </row>
    <row r="9216" spans="1:7" hidden="1" x14ac:dyDescent="0.3">
      <c r="A9216" s="356">
        <v>120590</v>
      </c>
      <c r="B9216" s="356">
        <v>925</v>
      </c>
      <c r="C9216" s="356" t="s">
        <v>939</v>
      </c>
      <c r="D9216" s="356">
        <v>9253156</v>
      </c>
      <c r="E9216" s="356" t="s">
        <v>3814</v>
      </c>
      <c r="F9216" s="356"/>
      <c r="G9216" s="355">
        <v>7251.25</v>
      </c>
    </row>
    <row r="9217" spans="1:7" hidden="1" x14ac:dyDescent="0.3">
      <c r="A9217" s="356">
        <v>120594</v>
      </c>
      <c r="B9217" s="356">
        <v>925</v>
      </c>
      <c r="C9217" s="356" t="s">
        <v>939</v>
      </c>
      <c r="D9217" s="356">
        <v>9253163</v>
      </c>
      <c r="E9217" s="356" t="s">
        <v>3813</v>
      </c>
      <c r="F9217" s="356"/>
      <c r="G9217" s="355">
        <v>5181.25</v>
      </c>
    </row>
    <row r="9218" spans="1:7" hidden="1" x14ac:dyDescent="0.3">
      <c r="A9218" s="356">
        <v>120596</v>
      </c>
      <c r="B9218" s="356">
        <v>925</v>
      </c>
      <c r="C9218" s="356" t="s">
        <v>939</v>
      </c>
      <c r="D9218" s="356">
        <v>9253167</v>
      </c>
      <c r="E9218" s="356" t="s">
        <v>3812</v>
      </c>
      <c r="F9218" s="356" t="s">
        <v>294</v>
      </c>
      <c r="G9218" s="355">
        <v>7940.7</v>
      </c>
    </row>
    <row r="9219" spans="1:7" hidden="1" x14ac:dyDescent="0.3">
      <c r="A9219" s="356">
        <v>120597</v>
      </c>
      <c r="B9219" s="356">
        <v>925</v>
      </c>
      <c r="C9219" s="356" t="s">
        <v>939</v>
      </c>
      <c r="D9219" s="356">
        <v>9253168</v>
      </c>
      <c r="E9219" s="356" t="s">
        <v>3811</v>
      </c>
      <c r="F9219" s="356"/>
      <c r="G9219" s="355">
        <v>5203.75</v>
      </c>
    </row>
    <row r="9220" spans="1:7" hidden="1" x14ac:dyDescent="0.3">
      <c r="A9220" s="356">
        <v>120601</v>
      </c>
      <c r="B9220" s="356">
        <v>925</v>
      </c>
      <c r="C9220" s="356" t="s">
        <v>939</v>
      </c>
      <c r="D9220" s="356">
        <v>9253313</v>
      </c>
      <c r="E9220" s="356" t="s">
        <v>3810</v>
      </c>
      <c r="F9220" s="356" t="s">
        <v>294</v>
      </c>
      <c r="G9220" s="355">
        <v>5960.25</v>
      </c>
    </row>
    <row r="9221" spans="1:7" hidden="1" x14ac:dyDescent="0.3">
      <c r="A9221" s="356">
        <v>120602</v>
      </c>
      <c r="B9221" s="356">
        <v>925</v>
      </c>
      <c r="C9221" s="356" t="s">
        <v>939</v>
      </c>
      <c r="D9221" s="356">
        <v>9253314</v>
      </c>
      <c r="E9221" s="356" t="s">
        <v>3809</v>
      </c>
      <c r="F9221" s="356" t="s">
        <v>294</v>
      </c>
      <c r="G9221" s="355">
        <v>5170.5</v>
      </c>
    </row>
    <row r="9222" spans="1:7" hidden="1" x14ac:dyDescent="0.3">
      <c r="A9222" s="356">
        <v>120604</v>
      </c>
      <c r="B9222" s="356">
        <v>925</v>
      </c>
      <c r="C9222" s="356" t="s">
        <v>939</v>
      </c>
      <c r="D9222" s="356">
        <v>9253319</v>
      </c>
      <c r="E9222" s="356" t="s">
        <v>3808</v>
      </c>
      <c r="F9222" s="356" t="s">
        <v>294</v>
      </c>
      <c r="G9222" s="355">
        <v>4927.5</v>
      </c>
    </row>
    <row r="9223" spans="1:7" hidden="1" x14ac:dyDescent="0.3">
      <c r="A9223" s="356">
        <v>120605</v>
      </c>
      <c r="B9223" s="356">
        <v>925</v>
      </c>
      <c r="C9223" s="356" t="s">
        <v>939</v>
      </c>
      <c r="D9223" s="356">
        <v>9253321</v>
      </c>
      <c r="E9223" s="356" t="s">
        <v>3807</v>
      </c>
      <c r="F9223" s="356" t="s">
        <v>294</v>
      </c>
      <c r="G9223" s="355">
        <v>5377.05</v>
      </c>
    </row>
    <row r="9224" spans="1:7" hidden="1" x14ac:dyDescent="0.3">
      <c r="A9224" s="356">
        <v>120606</v>
      </c>
      <c r="B9224" s="356">
        <v>925</v>
      </c>
      <c r="C9224" s="356" t="s">
        <v>939</v>
      </c>
      <c r="D9224" s="356">
        <v>9253322</v>
      </c>
      <c r="E9224" s="356" t="s">
        <v>3806</v>
      </c>
      <c r="F9224" s="356" t="s">
        <v>294</v>
      </c>
      <c r="G9224" s="355">
        <v>5377.05</v>
      </c>
    </row>
    <row r="9225" spans="1:7" hidden="1" x14ac:dyDescent="0.3">
      <c r="A9225" s="356">
        <v>120607</v>
      </c>
      <c r="B9225" s="356">
        <v>925</v>
      </c>
      <c r="C9225" s="356" t="s">
        <v>939</v>
      </c>
      <c r="D9225" s="356">
        <v>9253325</v>
      </c>
      <c r="E9225" s="356" t="s">
        <v>3805</v>
      </c>
      <c r="F9225" s="356" t="s">
        <v>294</v>
      </c>
      <c r="G9225" s="355">
        <v>6640.65</v>
      </c>
    </row>
    <row r="9226" spans="1:7" hidden="1" x14ac:dyDescent="0.3">
      <c r="A9226" s="356">
        <v>120611</v>
      </c>
      <c r="B9226" s="356">
        <v>925</v>
      </c>
      <c r="C9226" s="356" t="s">
        <v>939</v>
      </c>
      <c r="D9226" s="356">
        <v>9253337</v>
      </c>
      <c r="E9226" s="356" t="s">
        <v>3804</v>
      </c>
      <c r="F9226" s="356" t="s">
        <v>294</v>
      </c>
      <c r="G9226" s="355">
        <v>5061.1499999999996</v>
      </c>
    </row>
    <row r="9227" spans="1:7" hidden="1" x14ac:dyDescent="0.3">
      <c r="A9227" s="356">
        <v>120613</v>
      </c>
      <c r="B9227" s="356">
        <v>925</v>
      </c>
      <c r="C9227" s="356" t="s">
        <v>939</v>
      </c>
      <c r="D9227" s="356">
        <v>9253339</v>
      </c>
      <c r="E9227" s="356" t="s">
        <v>3803</v>
      </c>
      <c r="F9227" s="356" t="s">
        <v>294</v>
      </c>
      <c r="G9227" s="355">
        <v>9544.5</v>
      </c>
    </row>
    <row r="9228" spans="1:7" hidden="1" x14ac:dyDescent="0.3">
      <c r="A9228" s="356">
        <v>120614</v>
      </c>
      <c r="B9228" s="356">
        <v>925</v>
      </c>
      <c r="C9228" s="356" t="s">
        <v>939</v>
      </c>
      <c r="D9228" s="356">
        <v>9253340</v>
      </c>
      <c r="E9228" s="356" t="s">
        <v>3802</v>
      </c>
      <c r="F9228" s="356" t="s">
        <v>294</v>
      </c>
      <c r="G9228" s="355">
        <v>5607.9</v>
      </c>
    </row>
    <row r="9229" spans="1:7" hidden="1" x14ac:dyDescent="0.3">
      <c r="A9229" s="356">
        <v>120619</v>
      </c>
      <c r="B9229" s="356">
        <v>925</v>
      </c>
      <c r="C9229" s="356" t="s">
        <v>939</v>
      </c>
      <c r="D9229" s="356">
        <v>9253350</v>
      </c>
      <c r="E9229" s="356" t="s">
        <v>3801</v>
      </c>
      <c r="F9229" s="356" t="s">
        <v>294</v>
      </c>
      <c r="G9229" s="355">
        <v>5984.55</v>
      </c>
    </row>
    <row r="9230" spans="1:7" hidden="1" x14ac:dyDescent="0.3">
      <c r="A9230" s="356">
        <v>120620</v>
      </c>
      <c r="B9230" s="356">
        <v>925</v>
      </c>
      <c r="C9230" s="356" t="s">
        <v>939</v>
      </c>
      <c r="D9230" s="356">
        <v>9253353</v>
      </c>
      <c r="E9230" s="356" t="s">
        <v>3800</v>
      </c>
      <c r="F9230" s="356" t="s">
        <v>294</v>
      </c>
      <c r="G9230" s="355">
        <v>5960.25</v>
      </c>
    </row>
    <row r="9231" spans="1:7" hidden="1" x14ac:dyDescent="0.3">
      <c r="A9231" s="356">
        <v>120623</v>
      </c>
      <c r="B9231" s="356">
        <v>925</v>
      </c>
      <c r="C9231" s="356" t="s">
        <v>939</v>
      </c>
      <c r="D9231" s="356">
        <v>9253359</v>
      </c>
      <c r="E9231" s="356" t="s">
        <v>3799</v>
      </c>
      <c r="F9231" s="356" t="s">
        <v>294</v>
      </c>
      <c r="G9231" s="355">
        <v>5510.7</v>
      </c>
    </row>
    <row r="9232" spans="1:7" hidden="1" x14ac:dyDescent="0.3">
      <c r="A9232" s="356">
        <v>120625</v>
      </c>
      <c r="B9232" s="356">
        <v>925</v>
      </c>
      <c r="C9232" s="356" t="s">
        <v>939</v>
      </c>
      <c r="D9232" s="356">
        <v>9253361</v>
      </c>
      <c r="E9232" s="356" t="s">
        <v>3798</v>
      </c>
      <c r="F9232" s="356" t="s">
        <v>294</v>
      </c>
      <c r="G9232" s="355">
        <v>6652.8</v>
      </c>
    </row>
    <row r="9233" spans="1:7" hidden="1" x14ac:dyDescent="0.3">
      <c r="A9233" s="356">
        <v>120626</v>
      </c>
      <c r="B9233" s="356">
        <v>925</v>
      </c>
      <c r="C9233" s="356" t="s">
        <v>939</v>
      </c>
      <c r="D9233" s="356">
        <v>9253364</v>
      </c>
      <c r="E9233" s="356" t="s">
        <v>3797</v>
      </c>
      <c r="F9233" s="356" t="s">
        <v>294</v>
      </c>
      <c r="G9233" s="355">
        <v>7284.6</v>
      </c>
    </row>
    <row r="9234" spans="1:7" hidden="1" x14ac:dyDescent="0.3">
      <c r="A9234" s="356">
        <v>120627</v>
      </c>
      <c r="B9234" s="356">
        <v>925</v>
      </c>
      <c r="C9234" s="356" t="s">
        <v>939</v>
      </c>
      <c r="D9234" s="356">
        <v>9253366</v>
      </c>
      <c r="E9234" s="356" t="s">
        <v>3796</v>
      </c>
      <c r="F9234" s="356" t="s">
        <v>294</v>
      </c>
      <c r="G9234" s="355">
        <v>5121.8999999999996</v>
      </c>
    </row>
    <row r="9235" spans="1:7" hidden="1" x14ac:dyDescent="0.3">
      <c r="A9235" s="356">
        <v>120628</v>
      </c>
      <c r="B9235" s="356">
        <v>925</v>
      </c>
      <c r="C9235" s="356" t="s">
        <v>939</v>
      </c>
      <c r="D9235" s="356">
        <v>9253170</v>
      </c>
      <c r="E9235" s="356" t="s">
        <v>3795</v>
      </c>
      <c r="F9235" s="356"/>
      <c r="G9235" s="355">
        <v>5912.5</v>
      </c>
    </row>
    <row r="9236" spans="1:7" hidden="1" x14ac:dyDescent="0.3">
      <c r="A9236" s="356">
        <v>120629</v>
      </c>
      <c r="B9236" s="356">
        <v>925</v>
      </c>
      <c r="C9236" s="356" t="s">
        <v>939</v>
      </c>
      <c r="D9236" s="356">
        <v>9253171</v>
      </c>
      <c r="E9236" s="356" t="s">
        <v>3794</v>
      </c>
      <c r="F9236" s="356"/>
      <c r="G9236" s="355">
        <v>5698.75</v>
      </c>
    </row>
    <row r="9237" spans="1:7" hidden="1" x14ac:dyDescent="0.3">
      <c r="A9237" s="356">
        <v>120630</v>
      </c>
      <c r="B9237" s="356">
        <v>925</v>
      </c>
      <c r="C9237" s="356" t="s">
        <v>939</v>
      </c>
      <c r="D9237" s="356">
        <v>9253505</v>
      </c>
      <c r="E9237" s="356" t="s">
        <v>3793</v>
      </c>
      <c r="F9237" s="356" t="s">
        <v>294</v>
      </c>
      <c r="G9237" s="355">
        <v>9204.2999999999993</v>
      </c>
    </row>
    <row r="9238" spans="1:7" hidden="1" x14ac:dyDescent="0.3">
      <c r="A9238" s="356">
        <v>120642</v>
      </c>
      <c r="B9238" s="356">
        <v>925</v>
      </c>
      <c r="C9238" s="356" t="s">
        <v>939</v>
      </c>
      <c r="D9238" s="356">
        <v>9254027</v>
      </c>
      <c r="E9238" s="356" t="s">
        <v>3792</v>
      </c>
      <c r="F9238" s="356"/>
      <c r="G9238" s="355">
        <v>21735.62</v>
      </c>
    </row>
    <row r="9239" spans="1:7" hidden="1" x14ac:dyDescent="0.3">
      <c r="A9239" s="356">
        <v>120655</v>
      </c>
      <c r="B9239" s="356">
        <v>925</v>
      </c>
      <c r="C9239" s="356" t="s">
        <v>939</v>
      </c>
      <c r="D9239" s="356">
        <v>9254065</v>
      </c>
      <c r="E9239" s="356" t="s">
        <v>3791</v>
      </c>
      <c r="F9239" s="356"/>
      <c r="G9239" s="355">
        <v>26151.25</v>
      </c>
    </row>
    <row r="9240" spans="1:7" hidden="1" x14ac:dyDescent="0.3">
      <c r="A9240" s="356">
        <v>120674</v>
      </c>
      <c r="B9240" s="356">
        <v>925</v>
      </c>
      <c r="C9240" s="356" t="s">
        <v>939</v>
      </c>
      <c r="D9240" s="356">
        <v>9255207</v>
      </c>
      <c r="E9240" s="356" t="s">
        <v>3790</v>
      </c>
      <c r="F9240" s="356"/>
      <c r="G9240" s="355">
        <v>7690</v>
      </c>
    </row>
    <row r="9241" spans="1:7" hidden="1" x14ac:dyDescent="0.3">
      <c r="A9241" s="356">
        <v>120678</v>
      </c>
      <c r="B9241" s="356">
        <v>925</v>
      </c>
      <c r="C9241" s="356" t="s">
        <v>939</v>
      </c>
      <c r="D9241" s="356">
        <v>9255211</v>
      </c>
      <c r="E9241" s="356" t="s">
        <v>3789</v>
      </c>
      <c r="F9241" s="356"/>
      <c r="G9241" s="355">
        <v>9377.5</v>
      </c>
    </row>
    <row r="9242" spans="1:7" hidden="1" x14ac:dyDescent="0.3">
      <c r="A9242" s="356">
        <v>120682</v>
      </c>
      <c r="B9242" s="356">
        <v>925</v>
      </c>
      <c r="C9242" s="356" t="s">
        <v>939</v>
      </c>
      <c r="D9242" s="356">
        <v>9255215</v>
      </c>
      <c r="E9242" s="356" t="s">
        <v>3788</v>
      </c>
      <c r="F9242" s="356"/>
      <c r="G9242" s="355">
        <v>6308.5</v>
      </c>
    </row>
    <row r="9243" spans="1:7" hidden="1" x14ac:dyDescent="0.3">
      <c r="A9243" s="356">
        <v>120683</v>
      </c>
      <c r="B9243" s="356">
        <v>925</v>
      </c>
      <c r="C9243" s="356" t="s">
        <v>939</v>
      </c>
      <c r="D9243" s="356">
        <v>9255216</v>
      </c>
      <c r="E9243" s="356" t="s">
        <v>3787</v>
      </c>
      <c r="F9243" s="356" t="s">
        <v>294</v>
      </c>
      <c r="G9243" s="355">
        <v>7734.15</v>
      </c>
    </row>
    <row r="9244" spans="1:7" hidden="1" x14ac:dyDescent="0.3">
      <c r="A9244" s="356">
        <v>120684</v>
      </c>
      <c r="B9244" s="356">
        <v>925</v>
      </c>
      <c r="C9244" s="356" t="s">
        <v>939</v>
      </c>
      <c r="D9244" s="356">
        <v>9255217</v>
      </c>
      <c r="E9244" s="356" t="s">
        <v>3786</v>
      </c>
      <c r="F9244" s="356"/>
      <c r="G9244" s="355">
        <v>6283.75</v>
      </c>
    </row>
    <row r="9245" spans="1:7" hidden="1" x14ac:dyDescent="0.3">
      <c r="A9245" s="356">
        <v>120685</v>
      </c>
      <c r="B9245" s="356">
        <v>925</v>
      </c>
      <c r="C9245" s="356" t="s">
        <v>939</v>
      </c>
      <c r="D9245" s="356">
        <v>9255218</v>
      </c>
      <c r="E9245" s="356" t="s">
        <v>3785</v>
      </c>
      <c r="F9245" s="356"/>
      <c r="G9245" s="355">
        <v>4573.75</v>
      </c>
    </row>
    <row r="9246" spans="1:7" hidden="1" x14ac:dyDescent="0.3">
      <c r="A9246" s="356">
        <v>120686</v>
      </c>
      <c r="B9246" s="356">
        <v>925</v>
      </c>
      <c r="C9246" s="356" t="s">
        <v>939</v>
      </c>
      <c r="D9246" s="356">
        <v>9255219</v>
      </c>
      <c r="E9246" s="356" t="s">
        <v>3784</v>
      </c>
      <c r="F9246" s="356"/>
      <c r="G9246" s="355">
        <v>5464.75</v>
      </c>
    </row>
    <row r="9247" spans="1:7" hidden="1" x14ac:dyDescent="0.3">
      <c r="A9247" s="356">
        <v>120689</v>
      </c>
      <c r="B9247" s="356">
        <v>925</v>
      </c>
      <c r="C9247" s="356" t="s">
        <v>939</v>
      </c>
      <c r="D9247" s="356">
        <v>9255222</v>
      </c>
      <c r="E9247" s="356" t="s">
        <v>3783</v>
      </c>
      <c r="F9247" s="356" t="s">
        <v>294</v>
      </c>
      <c r="G9247" s="355">
        <v>5595.75</v>
      </c>
    </row>
    <row r="9248" spans="1:7" hidden="1" x14ac:dyDescent="0.3">
      <c r="A9248" s="356">
        <v>120692</v>
      </c>
      <c r="B9248" s="356">
        <v>925</v>
      </c>
      <c r="C9248" s="356" t="s">
        <v>939</v>
      </c>
      <c r="D9248" s="356">
        <v>9255225</v>
      </c>
      <c r="E9248" s="356" t="s">
        <v>3782</v>
      </c>
      <c r="F9248" s="356"/>
      <c r="G9248" s="355">
        <v>5968.75</v>
      </c>
    </row>
    <row r="9249" spans="1:7" hidden="1" x14ac:dyDescent="0.3">
      <c r="A9249" s="356">
        <v>120695</v>
      </c>
      <c r="B9249" s="356">
        <v>925</v>
      </c>
      <c r="C9249" s="356" t="s">
        <v>939</v>
      </c>
      <c r="D9249" s="356">
        <v>9255228</v>
      </c>
      <c r="E9249" s="356" t="s">
        <v>3781</v>
      </c>
      <c r="F9249" s="356" t="s">
        <v>294</v>
      </c>
      <c r="G9249" s="355">
        <v>7006.61</v>
      </c>
    </row>
    <row r="9250" spans="1:7" hidden="1" x14ac:dyDescent="0.3">
      <c r="A9250" s="356">
        <v>120747</v>
      </c>
      <c r="B9250" s="356">
        <v>925</v>
      </c>
      <c r="C9250" s="356" t="s">
        <v>939</v>
      </c>
      <c r="D9250" s="356">
        <v>9257003</v>
      </c>
      <c r="E9250" s="356" t="s">
        <v>3780</v>
      </c>
      <c r="F9250" s="356"/>
      <c r="G9250" s="355">
        <v>4101.25</v>
      </c>
    </row>
    <row r="9251" spans="1:7" hidden="1" x14ac:dyDescent="0.3">
      <c r="A9251" s="356">
        <v>120753</v>
      </c>
      <c r="B9251" s="356">
        <v>925</v>
      </c>
      <c r="C9251" s="356" t="s">
        <v>939</v>
      </c>
      <c r="D9251" s="356">
        <v>9257012</v>
      </c>
      <c r="E9251" s="356" t="s">
        <v>3779</v>
      </c>
      <c r="F9251" s="356"/>
      <c r="G9251" s="355">
        <v>4810</v>
      </c>
    </row>
    <row r="9252" spans="1:7" hidden="1" x14ac:dyDescent="0.3">
      <c r="A9252" s="356">
        <v>120754</v>
      </c>
      <c r="B9252" s="356">
        <v>925</v>
      </c>
      <c r="C9252" s="356" t="s">
        <v>939</v>
      </c>
      <c r="D9252" s="356">
        <v>9257015</v>
      </c>
      <c r="E9252" s="356" t="s">
        <v>3778</v>
      </c>
      <c r="F9252" s="356"/>
      <c r="G9252" s="355">
        <v>12086.5</v>
      </c>
    </row>
    <row r="9253" spans="1:7" hidden="1" x14ac:dyDescent="0.3">
      <c r="A9253" s="356">
        <v>120755</v>
      </c>
      <c r="B9253" s="356">
        <v>925</v>
      </c>
      <c r="C9253" s="356" t="s">
        <v>939</v>
      </c>
      <c r="D9253" s="356">
        <v>9257016</v>
      </c>
      <c r="E9253" s="356" t="s">
        <v>3777</v>
      </c>
      <c r="F9253" s="356"/>
      <c r="G9253" s="355">
        <v>8431.3700000000008</v>
      </c>
    </row>
    <row r="9254" spans="1:7" hidden="1" x14ac:dyDescent="0.3">
      <c r="A9254" s="356">
        <v>120765</v>
      </c>
      <c r="B9254" s="356">
        <v>926</v>
      </c>
      <c r="C9254" s="356" t="s">
        <v>327</v>
      </c>
      <c r="D9254" s="356">
        <v>9261001</v>
      </c>
      <c r="E9254" s="356" t="s">
        <v>3776</v>
      </c>
      <c r="F9254" s="356"/>
      <c r="G9254" s="355">
        <v>4514.57</v>
      </c>
    </row>
    <row r="9255" spans="1:7" hidden="1" x14ac:dyDescent="0.3">
      <c r="A9255" s="356">
        <v>120766</v>
      </c>
      <c r="B9255" s="356">
        <v>926</v>
      </c>
      <c r="C9255" s="356" t="s">
        <v>327</v>
      </c>
      <c r="D9255" s="356">
        <v>9261002</v>
      </c>
      <c r="E9255" s="356" t="s">
        <v>3775</v>
      </c>
      <c r="F9255" s="356"/>
      <c r="G9255" s="355">
        <v>4603</v>
      </c>
    </row>
    <row r="9256" spans="1:7" hidden="1" x14ac:dyDescent="0.3">
      <c r="A9256" s="356">
        <v>120767</v>
      </c>
      <c r="B9256" s="356">
        <v>926</v>
      </c>
      <c r="C9256" s="356" t="s">
        <v>327</v>
      </c>
      <c r="D9256" s="356">
        <v>9261005</v>
      </c>
      <c r="E9256" s="356" t="s">
        <v>3774</v>
      </c>
      <c r="F9256" s="356"/>
      <c r="G9256" s="355">
        <v>4614.25</v>
      </c>
    </row>
    <row r="9257" spans="1:7" hidden="1" x14ac:dyDescent="0.3">
      <c r="A9257" s="356">
        <v>120777</v>
      </c>
      <c r="B9257" s="356">
        <v>926</v>
      </c>
      <c r="C9257" s="356" t="s">
        <v>327</v>
      </c>
      <c r="D9257" s="356">
        <v>9262000</v>
      </c>
      <c r="E9257" s="356" t="s">
        <v>3773</v>
      </c>
      <c r="F9257" s="356"/>
      <c r="G9257" s="355">
        <v>5395</v>
      </c>
    </row>
    <row r="9258" spans="1:7" hidden="1" x14ac:dyDescent="0.3">
      <c r="A9258" s="356">
        <v>120780</v>
      </c>
      <c r="B9258" s="356">
        <v>926</v>
      </c>
      <c r="C9258" s="356" t="s">
        <v>327</v>
      </c>
      <c r="D9258" s="356">
        <v>9262004</v>
      </c>
      <c r="E9258" s="356" t="s">
        <v>3772</v>
      </c>
      <c r="F9258" s="356"/>
      <c r="G9258" s="355">
        <v>8917.3700000000008</v>
      </c>
    </row>
    <row r="9259" spans="1:7" hidden="1" x14ac:dyDescent="0.3">
      <c r="A9259" s="356">
        <v>120781</v>
      </c>
      <c r="B9259" s="356">
        <v>926</v>
      </c>
      <c r="C9259" s="356" t="s">
        <v>327</v>
      </c>
      <c r="D9259" s="356">
        <v>9262007</v>
      </c>
      <c r="E9259" s="356" t="s">
        <v>3771</v>
      </c>
      <c r="F9259" s="356"/>
      <c r="G9259" s="355">
        <v>4810</v>
      </c>
    </row>
    <row r="9260" spans="1:7" hidden="1" x14ac:dyDescent="0.3">
      <c r="A9260" s="356">
        <v>120783</v>
      </c>
      <c r="B9260" s="356">
        <v>926</v>
      </c>
      <c r="C9260" s="356" t="s">
        <v>327</v>
      </c>
      <c r="D9260" s="356">
        <v>9262010</v>
      </c>
      <c r="E9260" s="356" t="s">
        <v>3770</v>
      </c>
      <c r="F9260" s="356"/>
      <c r="G9260" s="355">
        <v>5136.25</v>
      </c>
    </row>
    <row r="9261" spans="1:7" hidden="1" x14ac:dyDescent="0.3">
      <c r="A9261" s="356">
        <v>120784</v>
      </c>
      <c r="B9261" s="356">
        <v>926</v>
      </c>
      <c r="C9261" s="356" t="s">
        <v>327</v>
      </c>
      <c r="D9261" s="356">
        <v>9262012</v>
      </c>
      <c r="E9261" s="356" t="s">
        <v>3769</v>
      </c>
      <c r="F9261" s="356"/>
      <c r="G9261" s="355">
        <v>5158.75</v>
      </c>
    </row>
    <row r="9262" spans="1:7" hidden="1" x14ac:dyDescent="0.3">
      <c r="A9262" s="356">
        <v>120788</v>
      </c>
      <c r="B9262" s="356">
        <v>926</v>
      </c>
      <c r="C9262" s="356" t="s">
        <v>327</v>
      </c>
      <c r="D9262" s="356">
        <v>9262017</v>
      </c>
      <c r="E9262" s="356" t="s">
        <v>3768</v>
      </c>
      <c r="F9262" s="356"/>
      <c r="G9262" s="355">
        <v>6486.25</v>
      </c>
    </row>
    <row r="9263" spans="1:7" hidden="1" x14ac:dyDescent="0.3">
      <c r="A9263" s="356">
        <v>120789</v>
      </c>
      <c r="B9263" s="356">
        <v>926</v>
      </c>
      <c r="C9263" s="356" t="s">
        <v>327</v>
      </c>
      <c r="D9263" s="356">
        <v>9262021</v>
      </c>
      <c r="E9263" s="356" t="s">
        <v>3767</v>
      </c>
      <c r="F9263" s="356"/>
      <c r="G9263" s="355">
        <v>5237.5</v>
      </c>
    </row>
    <row r="9264" spans="1:7" hidden="1" x14ac:dyDescent="0.3">
      <c r="A9264" s="356">
        <v>120794</v>
      </c>
      <c r="B9264" s="356">
        <v>926</v>
      </c>
      <c r="C9264" s="356" t="s">
        <v>327</v>
      </c>
      <c r="D9264" s="356">
        <v>9262032</v>
      </c>
      <c r="E9264" s="356" t="s">
        <v>3766</v>
      </c>
      <c r="F9264" s="356"/>
      <c r="G9264" s="355">
        <v>6227.5</v>
      </c>
    </row>
    <row r="9265" spans="1:7" hidden="1" x14ac:dyDescent="0.3">
      <c r="A9265" s="356">
        <v>120795</v>
      </c>
      <c r="B9265" s="356">
        <v>926</v>
      </c>
      <c r="C9265" s="356" t="s">
        <v>327</v>
      </c>
      <c r="D9265" s="356">
        <v>9262033</v>
      </c>
      <c r="E9265" s="356" t="s">
        <v>3765</v>
      </c>
      <c r="F9265" s="356"/>
      <c r="G9265" s="355">
        <v>7993.75</v>
      </c>
    </row>
    <row r="9266" spans="1:7" hidden="1" x14ac:dyDescent="0.3">
      <c r="A9266" s="356">
        <v>120796</v>
      </c>
      <c r="B9266" s="356">
        <v>926</v>
      </c>
      <c r="C9266" s="356" t="s">
        <v>327</v>
      </c>
      <c r="D9266" s="356">
        <v>9262034</v>
      </c>
      <c r="E9266" s="356" t="s">
        <v>3764</v>
      </c>
      <c r="F9266" s="356"/>
      <c r="G9266" s="355">
        <v>7212.78</v>
      </c>
    </row>
    <row r="9267" spans="1:7" hidden="1" x14ac:dyDescent="0.3">
      <c r="A9267" s="356">
        <v>120797</v>
      </c>
      <c r="B9267" s="356">
        <v>926</v>
      </c>
      <c r="C9267" s="356" t="s">
        <v>327</v>
      </c>
      <c r="D9267" s="356">
        <v>9262035</v>
      </c>
      <c r="E9267" s="356" t="s">
        <v>3763</v>
      </c>
      <c r="F9267" s="356"/>
      <c r="G9267" s="355">
        <v>5158.75</v>
      </c>
    </row>
    <row r="9268" spans="1:7" hidden="1" x14ac:dyDescent="0.3">
      <c r="A9268" s="356">
        <v>120798</v>
      </c>
      <c r="B9268" s="356">
        <v>926</v>
      </c>
      <c r="C9268" s="356" t="s">
        <v>327</v>
      </c>
      <c r="D9268" s="356">
        <v>9262038</v>
      </c>
      <c r="E9268" s="356" t="s">
        <v>3762</v>
      </c>
      <c r="F9268" s="356"/>
      <c r="G9268" s="355">
        <v>5552.5</v>
      </c>
    </row>
    <row r="9269" spans="1:7" hidden="1" x14ac:dyDescent="0.3">
      <c r="A9269" s="356">
        <v>120808</v>
      </c>
      <c r="B9269" s="356">
        <v>926</v>
      </c>
      <c r="C9269" s="356" t="s">
        <v>327</v>
      </c>
      <c r="D9269" s="356">
        <v>9262064</v>
      </c>
      <c r="E9269" s="356" t="s">
        <v>3761</v>
      </c>
      <c r="F9269" s="356"/>
      <c r="G9269" s="355">
        <v>6071.58</v>
      </c>
    </row>
    <row r="9270" spans="1:7" hidden="1" x14ac:dyDescent="0.3">
      <c r="A9270" s="356">
        <v>120809</v>
      </c>
      <c r="B9270" s="356">
        <v>926</v>
      </c>
      <c r="C9270" s="356" t="s">
        <v>327</v>
      </c>
      <c r="D9270" s="356">
        <v>9262065</v>
      </c>
      <c r="E9270" s="356" t="s">
        <v>3760</v>
      </c>
      <c r="F9270" s="356"/>
      <c r="G9270" s="355">
        <v>4843.75</v>
      </c>
    </row>
    <row r="9271" spans="1:7" hidden="1" x14ac:dyDescent="0.3">
      <c r="A9271" s="356">
        <v>120811</v>
      </c>
      <c r="B9271" s="356">
        <v>926</v>
      </c>
      <c r="C9271" s="356" t="s">
        <v>327</v>
      </c>
      <c r="D9271" s="356">
        <v>9262069</v>
      </c>
      <c r="E9271" s="356" t="s">
        <v>3759</v>
      </c>
      <c r="F9271" s="356"/>
      <c r="G9271" s="355">
        <v>4810</v>
      </c>
    </row>
    <row r="9272" spans="1:7" hidden="1" x14ac:dyDescent="0.3">
      <c r="A9272" s="356">
        <v>120812</v>
      </c>
      <c r="B9272" s="356">
        <v>926</v>
      </c>
      <c r="C9272" s="356" t="s">
        <v>327</v>
      </c>
      <c r="D9272" s="356">
        <v>9262070</v>
      </c>
      <c r="E9272" s="356" t="s">
        <v>3758</v>
      </c>
      <c r="F9272" s="356"/>
      <c r="G9272" s="355">
        <v>5901.25</v>
      </c>
    </row>
    <row r="9273" spans="1:7" hidden="1" x14ac:dyDescent="0.3">
      <c r="A9273" s="356">
        <v>120815</v>
      </c>
      <c r="B9273" s="356">
        <v>926</v>
      </c>
      <c r="C9273" s="356" t="s">
        <v>327</v>
      </c>
      <c r="D9273" s="356">
        <v>9262078</v>
      </c>
      <c r="E9273" s="356" t="s">
        <v>3757</v>
      </c>
      <c r="F9273" s="356"/>
      <c r="G9273" s="355">
        <v>5226.25</v>
      </c>
    </row>
    <row r="9274" spans="1:7" hidden="1" x14ac:dyDescent="0.3">
      <c r="A9274" s="356">
        <v>120816</v>
      </c>
      <c r="B9274" s="356">
        <v>926</v>
      </c>
      <c r="C9274" s="356" t="s">
        <v>327</v>
      </c>
      <c r="D9274" s="356">
        <v>9262079</v>
      </c>
      <c r="E9274" s="356" t="s">
        <v>3756</v>
      </c>
      <c r="F9274" s="356"/>
      <c r="G9274" s="355">
        <v>6126.25</v>
      </c>
    </row>
    <row r="9275" spans="1:7" hidden="1" x14ac:dyDescent="0.3">
      <c r="A9275" s="356">
        <v>120817</v>
      </c>
      <c r="B9275" s="356">
        <v>926</v>
      </c>
      <c r="C9275" s="356" t="s">
        <v>327</v>
      </c>
      <c r="D9275" s="356">
        <v>9262081</v>
      </c>
      <c r="E9275" s="356" t="s">
        <v>3755</v>
      </c>
      <c r="F9275" s="356"/>
      <c r="G9275" s="355">
        <v>5102.5</v>
      </c>
    </row>
    <row r="9276" spans="1:7" hidden="1" x14ac:dyDescent="0.3">
      <c r="A9276" s="356">
        <v>120818</v>
      </c>
      <c r="B9276" s="356">
        <v>926</v>
      </c>
      <c r="C9276" s="356" t="s">
        <v>327</v>
      </c>
      <c r="D9276" s="356">
        <v>9262083</v>
      </c>
      <c r="E9276" s="356" t="s">
        <v>3754</v>
      </c>
      <c r="F9276" s="356"/>
      <c r="G9276" s="355">
        <v>5923.75</v>
      </c>
    </row>
    <row r="9277" spans="1:7" hidden="1" x14ac:dyDescent="0.3">
      <c r="A9277" s="356">
        <v>120821</v>
      </c>
      <c r="B9277" s="356">
        <v>926</v>
      </c>
      <c r="C9277" s="356" t="s">
        <v>327</v>
      </c>
      <c r="D9277" s="356">
        <v>9262087</v>
      </c>
      <c r="E9277" s="356" t="s">
        <v>3753</v>
      </c>
      <c r="F9277" s="356"/>
      <c r="G9277" s="355">
        <v>6047.5</v>
      </c>
    </row>
    <row r="9278" spans="1:7" hidden="1" x14ac:dyDescent="0.3">
      <c r="A9278" s="356">
        <v>120822</v>
      </c>
      <c r="B9278" s="356">
        <v>926</v>
      </c>
      <c r="C9278" s="356" t="s">
        <v>327</v>
      </c>
      <c r="D9278" s="356">
        <v>9262089</v>
      </c>
      <c r="E9278" s="356" t="s">
        <v>3752</v>
      </c>
      <c r="F9278" s="356"/>
      <c r="G9278" s="355">
        <v>4652.5</v>
      </c>
    </row>
    <row r="9279" spans="1:7" hidden="1" x14ac:dyDescent="0.3">
      <c r="A9279" s="356">
        <v>120825</v>
      </c>
      <c r="B9279" s="356">
        <v>926</v>
      </c>
      <c r="C9279" s="356" t="s">
        <v>327</v>
      </c>
      <c r="D9279" s="356">
        <v>9262096</v>
      </c>
      <c r="E9279" s="356" t="s">
        <v>3751</v>
      </c>
      <c r="F9279" s="356"/>
      <c r="G9279" s="355">
        <v>5012.5</v>
      </c>
    </row>
    <row r="9280" spans="1:7" hidden="1" x14ac:dyDescent="0.3">
      <c r="A9280" s="356">
        <v>120827</v>
      </c>
      <c r="B9280" s="356">
        <v>926</v>
      </c>
      <c r="C9280" s="356" t="s">
        <v>327</v>
      </c>
      <c r="D9280" s="356">
        <v>9262101</v>
      </c>
      <c r="E9280" s="356" t="s">
        <v>3750</v>
      </c>
      <c r="F9280" s="356"/>
      <c r="G9280" s="355">
        <v>5305</v>
      </c>
    </row>
    <row r="9281" spans="1:7" hidden="1" x14ac:dyDescent="0.3">
      <c r="A9281" s="356">
        <v>120830</v>
      </c>
      <c r="B9281" s="356">
        <v>926</v>
      </c>
      <c r="C9281" s="356" t="s">
        <v>327</v>
      </c>
      <c r="D9281" s="356">
        <v>9262105</v>
      </c>
      <c r="E9281" s="356" t="s">
        <v>3749</v>
      </c>
      <c r="F9281" s="356"/>
      <c r="G9281" s="355">
        <v>5162.3500000000004</v>
      </c>
    </row>
    <row r="9282" spans="1:7" hidden="1" x14ac:dyDescent="0.3">
      <c r="A9282" s="356">
        <v>120831</v>
      </c>
      <c r="B9282" s="356">
        <v>926</v>
      </c>
      <c r="C9282" s="356" t="s">
        <v>327</v>
      </c>
      <c r="D9282" s="356">
        <v>9262107</v>
      </c>
      <c r="E9282" s="356" t="s">
        <v>3748</v>
      </c>
      <c r="F9282" s="356"/>
      <c r="G9282" s="355">
        <v>4438.75</v>
      </c>
    </row>
    <row r="9283" spans="1:7" hidden="1" x14ac:dyDescent="0.3">
      <c r="A9283" s="356">
        <v>120835</v>
      </c>
      <c r="B9283" s="356">
        <v>926</v>
      </c>
      <c r="C9283" s="356" t="s">
        <v>327</v>
      </c>
      <c r="D9283" s="356">
        <v>9262115</v>
      </c>
      <c r="E9283" s="356" t="s">
        <v>3747</v>
      </c>
      <c r="F9283" s="356"/>
      <c r="G9283" s="355">
        <v>5113.75</v>
      </c>
    </row>
    <row r="9284" spans="1:7" hidden="1" x14ac:dyDescent="0.3">
      <c r="A9284" s="356">
        <v>120836</v>
      </c>
      <c r="B9284" s="356">
        <v>926</v>
      </c>
      <c r="C9284" s="356" t="s">
        <v>327</v>
      </c>
      <c r="D9284" s="356">
        <v>9262119</v>
      </c>
      <c r="E9284" s="356" t="s">
        <v>3746</v>
      </c>
      <c r="F9284" s="356"/>
      <c r="G9284" s="355">
        <v>4348.75</v>
      </c>
    </row>
    <row r="9285" spans="1:7" hidden="1" x14ac:dyDescent="0.3">
      <c r="A9285" s="356">
        <v>120838</v>
      </c>
      <c r="B9285" s="356">
        <v>926</v>
      </c>
      <c r="C9285" s="356" t="s">
        <v>327</v>
      </c>
      <c r="D9285" s="356">
        <v>9262121</v>
      </c>
      <c r="E9285" s="356" t="s">
        <v>2542</v>
      </c>
      <c r="F9285" s="356"/>
      <c r="G9285" s="355">
        <v>7093.75</v>
      </c>
    </row>
    <row r="9286" spans="1:7" hidden="1" x14ac:dyDescent="0.3">
      <c r="A9286" s="356">
        <v>120840</v>
      </c>
      <c r="B9286" s="356">
        <v>926</v>
      </c>
      <c r="C9286" s="356" t="s">
        <v>327</v>
      </c>
      <c r="D9286" s="356">
        <v>9262124</v>
      </c>
      <c r="E9286" s="356" t="s">
        <v>3745</v>
      </c>
      <c r="F9286" s="356"/>
      <c r="G9286" s="355">
        <v>5248.75</v>
      </c>
    </row>
    <row r="9287" spans="1:7" hidden="1" x14ac:dyDescent="0.3">
      <c r="A9287" s="356">
        <v>120841</v>
      </c>
      <c r="B9287" s="356">
        <v>926</v>
      </c>
      <c r="C9287" s="356" t="s">
        <v>327</v>
      </c>
      <c r="D9287" s="356">
        <v>9262127</v>
      </c>
      <c r="E9287" s="356" t="s">
        <v>3744</v>
      </c>
      <c r="F9287" s="356"/>
      <c r="G9287" s="355">
        <v>8712.4</v>
      </c>
    </row>
    <row r="9288" spans="1:7" hidden="1" x14ac:dyDescent="0.3">
      <c r="A9288" s="356">
        <v>120843</v>
      </c>
      <c r="B9288" s="356">
        <v>926</v>
      </c>
      <c r="C9288" s="356" t="s">
        <v>327</v>
      </c>
      <c r="D9288" s="356">
        <v>9262130</v>
      </c>
      <c r="E9288" s="356" t="s">
        <v>3743</v>
      </c>
      <c r="F9288" s="356"/>
      <c r="G9288" s="355">
        <v>6171.25</v>
      </c>
    </row>
    <row r="9289" spans="1:7" hidden="1" x14ac:dyDescent="0.3">
      <c r="A9289" s="356">
        <v>120844</v>
      </c>
      <c r="B9289" s="356">
        <v>926</v>
      </c>
      <c r="C9289" s="356" t="s">
        <v>327</v>
      </c>
      <c r="D9289" s="356">
        <v>9262131</v>
      </c>
      <c r="E9289" s="356" t="s">
        <v>3742</v>
      </c>
      <c r="F9289" s="356"/>
      <c r="G9289" s="355">
        <v>4483.75</v>
      </c>
    </row>
    <row r="9290" spans="1:7" hidden="1" x14ac:dyDescent="0.3">
      <c r="A9290" s="356">
        <v>120847</v>
      </c>
      <c r="B9290" s="356">
        <v>926</v>
      </c>
      <c r="C9290" s="356" t="s">
        <v>327</v>
      </c>
      <c r="D9290" s="356">
        <v>9262135</v>
      </c>
      <c r="E9290" s="356" t="s">
        <v>3741</v>
      </c>
      <c r="F9290" s="356"/>
      <c r="G9290" s="355">
        <v>4843.75</v>
      </c>
    </row>
    <row r="9291" spans="1:7" hidden="1" x14ac:dyDescent="0.3">
      <c r="A9291" s="356">
        <v>120848</v>
      </c>
      <c r="B9291" s="356">
        <v>926</v>
      </c>
      <c r="C9291" s="356" t="s">
        <v>327</v>
      </c>
      <c r="D9291" s="356">
        <v>9262138</v>
      </c>
      <c r="E9291" s="356" t="s">
        <v>3740</v>
      </c>
      <c r="F9291" s="356"/>
      <c r="G9291" s="355">
        <v>6857.5</v>
      </c>
    </row>
    <row r="9292" spans="1:7" hidden="1" x14ac:dyDescent="0.3">
      <c r="A9292" s="356">
        <v>120851</v>
      </c>
      <c r="B9292" s="356">
        <v>926</v>
      </c>
      <c r="C9292" s="356" t="s">
        <v>327</v>
      </c>
      <c r="D9292" s="356">
        <v>9262142</v>
      </c>
      <c r="E9292" s="356" t="s">
        <v>3739</v>
      </c>
      <c r="F9292" s="356"/>
      <c r="G9292" s="355">
        <v>10401.25</v>
      </c>
    </row>
    <row r="9293" spans="1:7" hidden="1" x14ac:dyDescent="0.3">
      <c r="A9293" s="356">
        <v>120852</v>
      </c>
      <c r="B9293" s="356">
        <v>926</v>
      </c>
      <c r="C9293" s="356" t="s">
        <v>327</v>
      </c>
      <c r="D9293" s="356">
        <v>9262146</v>
      </c>
      <c r="E9293" s="356" t="s">
        <v>3738</v>
      </c>
      <c r="F9293" s="356"/>
      <c r="G9293" s="355">
        <v>6576.25</v>
      </c>
    </row>
    <row r="9294" spans="1:7" hidden="1" x14ac:dyDescent="0.3">
      <c r="A9294" s="356">
        <v>120853</v>
      </c>
      <c r="B9294" s="356">
        <v>926</v>
      </c>
      <c r="C9294" s="356" t="s">
        <v>327</v>
      </c>
      <c r="D9294" s="356">
        <v>9262147</v>
      </c>
      <c r="E9294" s="356" t="s">
        <v>3737</v>
      </c>
      <c r="F9294" s="356"/>
      <c r="G9294" s="355">
        <v>5890</v>
      </c>
    </row>
    <row r="9295" spans="1:7" hidden="1" x14ac:dyDescent="0.3">
      <c r="A9295" s="356">
        <v>120856</v>
      </c>
      <c r="B9295" s="356">
        <v>926</v>
      </c>
      <c r="C9295" s="356" t="s">
        <v>327</v>
      </c>
      <c r="D9295" s="356">
        <v>9262153</v>
      </c>
      <c r="E9295" s="356" t="s">
        <v>3736</v>
      </c>
      <c r="F9295" s="356"/>
      <c r="G9295" s="355">
        <v>5181.25</v>
      </c>
    </row>
    <row r="9296" spans="1:7" hidden="1" x14ac:dyDescent="0.3">
      <c r="A9296" s="356">
        <v>120859</v>
      </c>
      <c r="B9296" s="356">
        <v>926</v>
      </c>
      <c r="C9296" s="356" t="s">
        <v>327</v>
      </c>
      <c r="D9296" s="356">
        <v>9262161</v>
      </c>
      <c r="E9296" s="356" t="s">
        <v>3735</v>
      </c>
      <c r="F9296" s="356"/>
      <c r="G9296" s="355">
        <v>8545</v>
      </c>
    </row>
    <row r="9297" spans="1:7" hidden="1" x14ac:dyDescent="0.3">
      <c r="A9297" s="356">
        <v>120862</v>
      </c>
      <c r="B9297" s="356">
        <v>926</v>
      </c>
      <c r="C9297" s="356" t="s">
        <v>327</v>
      </c>
      <c r="D9297" s="356">
        <v>9262167</v>
      </c>
      <c r="E9297" s="356" t="s">
        <v>3734</v>
      </c>
      <c r="F9297" s="356"/>
      <c r="G9297" s="355">
        <v>5226.25</v>
      </c>
    </row>
    <row r="9298" spans="1:7" hidden="1" x14ac:dyDescent="0.3">
      <c r="A9298" s="356">
        <v>120863</v>
      </c>
      <c r="B9298" s="356">
        <v>926</v>
      </c>
      <c r="C9298" s="356" t="s">
        <v>327</v>
      </c>
      <c r="D9298" s="356">
        <v>9262168</v>
      </c>
      <c r="E9298" s="356" t="s">
        <v>3733</v>
      </c>
      <c r="F9298" s="356"/>
      <c r="G9298" s="355">
        <v>5158.75</v>
      </c>
    </row>
    <row r="9299" spans="1:7" hidden="1" x14ac:dyDescent="0.3">
      <c r="A9299" s="356">
        <v>120866</v>
      </c>
      <c r="B9299" s="356">
        <v>926</v>
      </c>
      <c r="C9299" s="356" t="s">
        <v>327</v>
      </c>
      <c r="D9299" s="356">
        <v>9262180</v>
      </c>
      <c r="E9299" s="356" t="s">
        <v>3732</v>
      </c>
      <c r="F9299" s="356"/>
      <c r="G9299" s="355">
        <v>4540</v>
      </c>
    </row>
    <row r="9300" spans="1:7" hidden="1" x14ac:dyDescent="0.3">
      <c r="A9300" s="356">
        <v>120867</v>
      </c>
      <c r="B9300" s="356">
        <v>926</v>
      </c>
      <c r="C9300" s="356" t="s">
        <v>327</v>
      </c>
      <c r="D9300" s="356">
        <v>9262184</v>
      </c>
      <c r="E9300" s="356" t="s">
        <v>3731</v>
      </c>
      <c r="F9300" s="356"/>
      <c r="G9300" s="355">
        <v>6700.9</v>
      </c>
    </row>
    <row r="9301" spans="1:7" hidden="1" x14ac:dyDescent="0.3">
      <c r="A9301" s="356">
        <v>120880</v>
      </c>
      <c r="B9301" s="356">
        <v>926</v>
      </c>
      <c r="C9301" s="356" t="s">
        <v>327</v>
      </c>
      <c r="D9301" s="356">
        <v>9262210</v>
      </c>
      <c r="E9301" s="356" t="s">
        <v>3730</v>
      </c>
      <c r="F9301" s="356"/>
      <c r="G9301" s="355">
        <v>4337.5</v>
      </c>
    </row>
    <row r="9302" spans="1:7" hidden="1" x14ac:dyDescent="0.3">
      <c r="A9302" s="356">
        <v>120883</v>
      </c>
      <c r="B9302" s="356">
        <v>926</v>
      </c>
      <c r="C9302" s="356" t="s">
        <v>327</v>
      </c>
      <c r="D9302" s="356">
        <v>9262220</v>
      </c>
      <c r="E9302" s="356" t="s">
        <v>3729</v>
      </c>
      <c r="F9302" s="356"/>
      <c r="G9302" s="355">
        <v>4697.5</v>
      </c>
    </row>
    <row r="9303" spans="1:7" hidden="1" x14ac:dyDescent="0.3">
      <c r="A9303" s="356">
        <v>120884</v>
      </c>
      <c r="B9303" s="356">
        <v>926</v>
      </c>
      <c r="C9303" s="356" t="s">
        <v>327</v>
      </c>
      <c r="D9303" s="356">
        <v>9262223</v>
      </c>
      <c r="E9303" s="356" t="s">
        <v>3728</v>
      </c>
      <c r="F9303" s="356"/>
      <c r="G9303" s="355">
        <v>4832.5</v>
      </c>
    </row>
    <row r="9304" spans="1:7" hidden="1" x14ac:dyDescent="0.3">
      <c r="A9304" s="356">
        <v>120887</v>
      </c>
      <c r="B9304" s="356">
        <v>926</v>
      </c>
      <c r="C9304" s="356" t="s">
        <v>327</v>
      </c>
      <c r="D9304" s="356">
        <v>9262228</v>
      </c>
      <c r="E9304" s="356" t="s">
        <v>3727</v>
      </c>
      <c r="F9304" s="356"/>
      <c r="G9304" s="355">
        <v>4585</v>
      </c>
    </row>
    <row r="9305" spans="1:7" hidden="1" x14ac:dyDescent="0.3">
      <c r="A9305" s="356">
        <v>120888</v>
      </c>
      <c r="B9305" s="356">
        <v>926</v>
      </c>
      <c r="C9305" s="356" t="s">
        <v>327</v>
      </c>
      <c r="D9305" s="356">
        <v>9262229</v>
      </c>
      <c r="E9305" s="356" t="s">
        <v>3726</v>
      </c>
      <c r="F9305" s="356"/>
      <c r="G9305" s="355">
        <v>5867.5</v>
      </c>
    </row>
    <row r="9306" spans="1:7" hidden="1" x14ac:dyDescent="0.3">
      <c r="A9306" s="356">
        <v>120890</v>
      </c>
      <c r="B9306" s="356">
        <v>926</v>
      </c>
      <c r="C9306" s="356" t="s">
        <v>327</v>
      </c>
      <c r="D9306" s="356">
        <v>9262233</v>
      </c>
      <c r="E9306" s="356" t="s">
        <v>3725</v>
      </c>
      <c r="F9306" s="356"/>
      <c r="G9306" s="355">
        <v>6250</v>
      </c>
    </row>
    <row r="9307" spans="1:7" hidden="1" x14ac:dyDescent="0.3">
      <c r="A9307" s="356">
        <v>120896</v>
      </c>
      <c r="B9307" s="356">
        <v>926</v>
      </c>
      <c r="C9307" s="356" t="s">
        <v>327</v>
      </c>
      <c r="D9307" s="356">
        <v>9262240</v>
      </c>
      <c r="E9307" s="356" t="s">
        <v>3724</v>
      </c>
      <c r="F9307" s="356"/>
      <c r="G9307" s="355">
        <v>5293.75</v>
      </c>
    </row>
    <row r="9308" spans="1:7" hidden="1" x14ac:dyDescent="0.3">
      <c r="A9308" s="356">
        <v>120899</v>
      </c>
      <c r="B9308" s="356">
        <v>926</v>
      </c>
      <c r="C9308" s="356" t="s">
        <v>327</v>
      </c>
      <c r="D9308" s="356">
        <v>9262245</v>
      </c>
      <c r="E9308" s="356" t="s">
        <v>3723</v>
      </c>
      <c r="F9308" s="356"/>
      <c r="G9308" s="355">
        <v>6272.5</v>
      </c>
    </row>
    <row r="9309" spans="1:7" hidden="1" x14ac:dyDescent="0.3">
      <c r="A9309" s="356">
        <v>120903</v>
      </c>
      <c r="B9309" s="356">
        <v>926</v>
      </c>
      <c r="C9309" s="356" t="s">
        <v>327</v>
      </c>
      <c r="D9309" s="356">
        <v>9262249</v>
      </c>
      <c r="E9309" s="356" t="s">
        <v>3722</v>
      </c>
      <c r="F9309" s="356"/>
      <c r="G9309" s="355">
        <v>5946.25</v>
      </c>
    </row>
    <row r="9310" spans="1:7" hidden="1" x14ac:dyDescent="0.3">
      <c r="A9310" s="356">
        <v>120904</v>
      </c>
      <c r="B9310" s="356">
        <v>926</v>
      </c>
      <c r="C9310" s="356" t="s">
        <v>327</v>
      </c>
      <c r="D9310" s="356">
        <v>9262251</v>
      </c>
      <c r="E9310" s="356" t="s">
        <v>3721</v>
      </c>
      <c r="F9310" s="356"/>
      <c r="G9310" s="355">
        <v>5923.75</v>
      </c>
    </row>
    <row r="9311" spans="1:7" hidden="1" x14ac:dyDescent="0.3">
      <c r="A9311" s="356">
        <v>120905</v>
      </c>
      <c r="B9311" s="356">
        <v>926</v>
      </c>
      <c r="C9311" s="356" t="s">
        <v>327</v>
      </c>
      <c r="D9311" s="356">
        <v>9262252</v>
      </c>
      <c r="E9311" s="356" t="s">
        <v>3720</v>
      </c>
      <c r="F9311" s="356"/>
      <c r="G9311" s="355">
        <v>6472.75</v>
      </c>
    </row>
    <row r="9312" spans="1:7" hidden="1" x14ac:dyDescent="0.3">
      <c r="A9312" s="356">
        <v>120906</v>
      </c>
      <c r="B9312" s="356">
        <v>926</v>
      </c>
      <c r="C9312" s="356" t="s">
        <v>327</v>
      </c>
      <c r="D9312" s="356">
        <v>9262253</v>
      </c>
      <c r="E9312" s="356" t="s">
        <v>3719</v>
      </c>
      <c r="F9312" s="356"/>
      <c r="G9312" s="355">
        <v>8833.9</v>
      </c>
    </row>
    <row r="9313" spans="1:7" hidden="1" x14ac:dyDescent="0.3">
      <c r="A9313" s="356">
        <v>120908</v>
      </c>
      <c r="B9313" s="356">
        <v>926</v>
      </c>
      <c r="C9313" s="356" t="s">
        <v>327</v>
      </c>
      <c r="D9313" s="356">
        <v>9262259</v>
      </c>
      <c r="E9313" s="356" t="s">
        <v>3718</v>
      </c>
      <c r="F9313" s="356"/>
      <c r="G9313" s="355">
        <v>5766.25</v>
      </c>
    </row>
    <row r="9314" spans="1:7" hidden="1" x14ac:dyDescent="0.3">
      <c r="A9314" s="356">
        <v>120909</v>
      </c>
      <c r="B9314" s="356">
        <v>926</v>
      </c>
      <c r="C9314" s="356" t="s">
        <v>327</v>
      </c>
      <c r="D9314" s="356">
        <v>9262261</v>
      </c>
      <c r="E9314" s="356" t="s">
        <v>3717</v>
      </c>
      <c r="F9314" s="356"/>
      <c r="G9314" s="355">
        <v>7082.5</v>
      </c>
    </row>
    <row r="9315" spans="1:7" hidden="1" x14ac:dyDescent="0.3">
      <c r="A9315" s="356">
        <v>120910</v>
      </c>
      <c r="B9315" s="356">
        <v>926</v>
      </c>
      <c r="C9315" s="356" t="s">
        <v>327</v>
      </c>
      <c r="D9315" s="356">
        <v>9262263</v>
      </c>
      <c r="E9315" s="356" t="s">
        <v>3716</v>
      </c>
      <c r="F9315" s="356"/>
      <c r="G9315" s="355">
        <v>6328.75</v>
      </c>
    </row>
    <row r="9316" spans="1:7" hidden="1" x14ac:dyDescent="0.3">
      <c r="A9316" s="356">
        <v>120911</v>
      </c>
      <c r="B9316" s="356">
        <v>926</v>
      </c>
      <c r="C9316" s="356" t="s">
        <v>327</v>
      </c>
      <c r="D9316" s="356">
        <v>9262264</v>
      </c>
      <c r="E9316" s="356" t="s">
        <v>3715</v>
      </c>
      <c r="F9316" s="356"/>
      <c r="G9316" s="355">
        <v>6913.75</v>
      </c>
    </row>
    <row r="9317" spans="1:7" hidden="1" x14ac:dyDescent="0.3">
      <c r="A9317" s="356">
        <v>120912</v>
      </c>
      <c r="B9317" s="356">
        <v>926</v>
      </c>
      <c r="C9317" s="356" t="s">
        <v>327</v>
      </c>
      <c r="D9317" s="356">
        <v>9262265</v>
      </c>
      <c r="E9317" s="356" t="s">
        <v>3714</v>
      </c>
      <c r="F9317" s="356"/>
      <c r="G9317" s="355">
        <v>5743.75</v>
      </c>
    </row>
    <row r="9318" spans="1:7" hidden="1" x14ac:dyDescent="0.3">
      <c r="A9318" s="356">
        <v>120913</v>
      </c>
      <c r="B9318" s="356">
        <v>926</v>
      </c>
      <c r="C9318" s="356" t="s">
        <v>327</v>
      </c>
      <c r="D9318" s="356">
        <v>9262266</v>
      </c>
      <c r="E9318" s="356" t="s">
        <v>3713</v>
      </c>
      <c r="F9318" s="356"/>
      <c r="G9318" s="355">
        <v>8860</v>
      </c>
    </row>
    <row r="9319" spans="1:7" hidden="1" x14ac:dyDescent="0.3">
      <c r="A9319" s="356">
        <v>120914</v>
      </c>
      <c r="B9319" s="356">
        <v>926</v>
      </c>
      <c r="C9319" s="356" t="s">
        <v>327</v>
      </c>
      <c r="D9319" s="356">
        <v>9262267</v>
      </c>
      <c r="E9319" s="356" t="s">
        <v>3712</v>
      </c>
      <c r="F9319" s="356"/>
      <c r="G9319" s="355">
        <v>7633.75</v>
      </c>
    </row>
    <row r="9320" spans="1:7" hidden="1" x14ac:dyDescent="0.3">
      <c r="A9320" s="356">
        <v>120917</v>
      </c>
      <c r="B9320" s="356">
        <v>926</v>
      </c>
      <c r="C9320" s="356" t="s">
        <v>327</v>
      </c>
      <c r="D9320" s="356">
        <v>9262272</v>
      </c>
      <c r="E9320" s="356" t="s">
        <v>3711</v>
      </c>
      <c r="F9320" s="356"/>
      <c r="G9320" s="355">
        <v>5901.25</v>
      </c>
    </row>
    <row r="9321" spans="1:7" hidden="1" x14ac:dyDescent="0.3">
      <c r="A9321" s="356">
        <v>120918</v>
      </c>
      <c r="B9321" s="356">
        <v>926</v>
      </c>
      <c r="C9321" s="356" t="s">
        <v>327</v>
      </c>
      <c r="D9321" s="356">
        <v>9262274</v>
      </c>
      <c r="E9321" s="356" t="s">
        <v>3710</v>
      </c>
      <c r="F9321" s="356"/>
      <c r="G9321" s="355">
        <v>6900.02</v>
      </c>
    </row>
    <row r="9322" spans="1:7" hidden="1" x14ac:dyDescent="0.3">
      <c r="A9322" s="356">
        <v>120920</v>
      </c>
      <c r="B9322" s="356">
        <v>926</v>
      </c>
      <c r="C9322" s="356" t="s">
        <v>327</v>
      </c>
      <c r="D9322" s="356">
        <v>9262279</v>
      </c>
      <c r="E9322" s="356" t="s">
        <v>3709</v>
      </c>
      <c r="F9322" s="356"/>
      <c r="G9322" s="355">
        <v>6376</v>
      </c>
    </row>
    <row r="9323" spans="1:7" hidden="1" x14ac:dyDescent="0.3">
      <c r="A9323" s="356">
        <v>120922</v>
      </c>
      <c r="B9323" s="356">
        <v>926</v>
      </c>
      <c r="C9323" s="356" t="s">
        <v>327</v>
      </c>
      <c r="D9323" s="356">
        <v>9262281</v>
      </c>
      <c r="E9323" s="356" t="s">
        <v>3708</v>
      </c>
      <c r="F9323" s="356"/>
      <c r="G9323" s="355">
        <v>9620.5</v>
      </c>
    </row>
    <row r="9324" spans="1:7" hidden="1" x14ac:dyDescent="0.3">
      <c r="A9324" s="356">
        <v>120926</v>
      </c>
      <c r="B9324" s="356">
        <v>926</v>
      </c>
      <c r="C9324" s="356" t="s">
        <v>327</v>
      </c>
      <c r="D9324" s="356">
        <v>9262287</v>
      </c>
      <c r="E9324" s="356" t="s">
        <v>3707</v>
      </c>
      <c r="F9324" s="356"/>
      <c r="G9324" s="355">
        <v>8680</v>
      </c>
    </row>
    <row r="9325" spans="1:7" hidden="1" x14ac:dyDescent="0.3">
      <c r="A9325" s="356">
        <v>120928</v>
      </c>
      <c r="B9325" s="356">
        <v>926</v>
      </c>
      <c r="C9325" s="356" t="s">
        <v>327</v>
      </c>
      <c r="D9325" s="356">
        <v>9262291</v>
      </c>
      <c r="E9325" s="356" t="s">
        <v>3706</v>
      </c>
      <c r="F9325" s="356"/>
      <c r="G9325" s="355">
        <v>9332.5</v>
      </c>
    </row>
    <row r="9326" spans="1:7" hidden="1" x14ac:dyDescent="0.3">
      <c r="A9326" s="356">
        <v>120932</v>
      </c>
      <c r="B9326" s="356">
        <v>926</v>
      </c>
      <c r="C9326" s="356" t="s">
        <v>327</v>
      </c>
      <c r="D9326" s="356">
        <v>9262295</v>
      </c>
      <c r="E9326" s="356" t="s">
        <v>3705</v>
      </c>
      <c r="F9326" s="356"/>
      <c r="G9326" s="355">
        <v>6362.5</v>
      </c>
    </row>
    <row r="9327" spans="1:7" hidden="1" x14ac:dyDescent="0.3">
      <c r="A9327" s="356">
        <v>120937</v>
      </c>
      <c r="B9327" s="356">
        <v>926</v>
      </c>
      <c r="C9327" s="356" t="s">
        <v>327</v>
      </c>
      <c r="D9327" s="356">
        <v>9262300</v>
      </c>
      <c r="E9327" s="356" t="s">
        <v>3704</v>
      </c>
      <c r="F9327" s="356"/>
      <c r="G9327" s="355">
        <v>6666.25</v>
      </c>
    </row>
    <row r="9328" spans="1:7" hidden="1" x14ac:dyDescent="0.3">
      <c r="A9328" s="356">
        <v>120938</v>
      </c>
      <c r="B9328" s="356">
        <v>926</v>
      </c>
      <c r="C9328" s="356" t="s">
        <v>327</v>
      </c>
      <c r="D9328" s="356">
        <v>9262301</v>
      </c>
      <c r="E9328" s="356" t="s">
        <v>3703</v>
      </c>
      <c r="F9328" s="356"/>
      <c r="G9328" s="355">
        <v>6013.75</v>
      </c>
    </row>
    <row r="9329" spans="1:7" hidden="1" x14ac:dyDescent="0.3">
      <c r="A9329" s="356">
        <v>120954</v>
      </c>
      <c r="B9329" s="356">
        <v>926</v>
      </c>
      <c r="C9329" s="356" t="s">
        <v>327</v>
      </c>
      <c r="D9329" s="356">
        <v>9262317</v>
      </c>
      <c r="E9329" s="356" t="s">
        <v>3702</v>
      </c>
      <c r="F9329" s="356"/>
      <c r="G9329" s="355">
        <v>6682.45</v>
      </c>
    </row>
    <row r="9330" spans="1:7" hidden="1" x14ac:dyDescent="0.3">
      <c r="A9330" s="356">
        <v>120958</v>
      </c>
      <c r="B9330" s="356">
        <v>926</v>
      </c>
      <c r="C9330" s="356" t="s">
        <v>327</v>
      </c>
      <c r="D9330" s="356">
        <v>9262321</v>
      </c>
      <c r="E9330" s="356" t="s">
        <v>3701</v>
      </c>
      <c r="F9330" s="356"/>
      <c r="G9330" s="355">
        <v>6655</v>
      </c>
    </row>
    <row r="9331" spans="1:7" hidden="1" x14ac:dyDescent="0.3">
      <c r="A9331" s="356">
        <v>120972</v>
      </c>
      <c r="B9331" s="356">
        <v>926</v>
      </c>
      <c r="C9331" s="356" t="s">
        <v>327</v>
      </c>
      <c r="D9331" s="356">
        <v>9262344</v>
      </c>
      <c r="E9331" s="356" t="s">
        <v>3700</v>
      </c>
      <c r="F9331" s="356"/>
      <c r="G9331" s="355">
        <v>6648.25</v>
      </c>
    </row>
    <row r="9332" spans="1:7" hidden="1" x14ac:dyDescent="0.3">
      <c r="A9332" s="356">
        <v>120973</v>
      </c>
      <c r="B9332" s="356">
        <v>926</v>
      </c>
      <c r="C9332" s="356" t="s">
        <v>327</v>
      </c>
      <c r="D9332" s="356">
        <v>9262346</v>
      </c>
      <c r="E9332" s="356" t="s">
        <v>3699</v>
      </c>
      <c r="F9332" s="356"/>
      <c r="G9332" s="355">
        <v>8594.0499999999993</v>
      </c>
    </row>
    <row r="9333" spans="1:7" hidden="1" x14ac:dyDescent="0.3">
      <c r="A9333" s="356">
        <v>120982</v>
      </c>
      <c r="B9333" s="356">
        <v>926</v>
      </c>
      <c r="C9333" s="356" t="s">
        <v>327</v>
      </c>
      <c r="D9333" s="356">
        <v>9262357</v>
      </c>
      <c r="E9333" s="356" t="s">
        <v>1396</v>
      </c>
      <c r="F9333" s="356"/>
      <c r="G9333" s="355">
        <v>6351.25</v>
      </c>
    </row>
    <row r="9334" spans="1:7" hidden="1" x14ac:dyDescent="0.3">
      <c r="A9334" s="356">
        <v>120984</v>
      </c>
      <c r="B9334" s="356">
        <v>926</v>
      </c>
      <c r="C9334" s="356" t="s">
        <v>327</v>
      </c>
      <c r="D9334" s="356">
        <v>9262361</v>
      </c>
      <c r="E9334" s="356" t="s">
        <v>3698</v>
      </c>
      <c r="F9334" s="356"/>
      <c r="G9334" s="355">
        <v>5743.75</v>
      </c>
    </row>
    <row r="9335" spans="1:7" hidden="1" x14ac:dyDescent="0.3">
      <c r="A9335" s="356">
        <v>120987</v>
      </c>
      <c r="B9335" s="356">
        <v>926</v>
      </c>
      <c r="C9335" s="356" t="s">
        <v>327</v>
      </c>
      <c r="D9335" s="356">
        <v>9262367</v>
      </c>
      <c r="E9335" s="356" t="s">
        <v>3697</v>
      </c>
      <c r="F9335" s="356"/>
      <c r="G9335" s="355">
        <v>8061.25</v>
      </c>
    </row>
    <row r="9336" spans="1:7" hidden="1" x14ac:dyDescent="0.3">
      <c r="A9336" s="356">
        <v>120988</v>
      </c>
      <c r="B9336" s="356">
        <v>926</v>
      </c>
      <c r="C9336" s="356" t="s">
        <v>327</v>
      </c>
      <c r="D9336" s="356">
        <v>9262368</v>
      </c>
      <c r="E9336" s="356" t="s">
        <v>3696</v>
      </c>
      <c r="F9336" s="356"/>
      <c r="G9336" s="355">
        <v>6010.87</v>
      </c>
    </row>
    <row r="9337" spans="1:7" hidden="1" x14ac:dyDescent="0.3">
      <c r="A9337" s="356">
        <v>120990</v>
      </c>
      <c r="B9337" s="356">
        <v>926</v>
      </c>
      <c r="C9337" s="356" t="s">
        <v>327</v>
      </c>
      <c r="D9337" s="356">
        <v>9262371</v>
      </c>
      <c r="E9337" s="356" t="s">
        <v>3695</v>
      </c>
      <c r="F9337" s="356"/>
      <c r="G9337" s="355">
        <v>8961.25</v>
      </c>
    </row>
    <row r="9338" spans="1:7" hidden="1" x14ac:dyDescent="0.3">
      <c r="A9338" s="356">
        <v>120995</v>
      </c>
      <c r="B9338" s="356">
        <v>926</v>
      </c>
      <c r="C9338" s="356" t="s">
        <v>327</v>
      </c>
      <c r="D9338" s="356">
        <v>9262377</v>
      </c>
      <c r="E9338" s="356" t="s">
        <v>3694</v>
      </c>
      <c r="F9338" s="356"/>
      <c r="G9338" s="355">
        <v>8047.75</v>
      </c>
    </row>
    <row r="9339" spans="1:7" hidden="1" x14ac:dyDescent="0.3">
      <c r="A9339" s="356">
        <v>120999</v>
      </c>
      <c r="B9339" s="356">
        <v>926</v>
      </c>
      <c r="C9339" s="356" t="s">
        <v>327</v>
      </c>
      <c r="D9339" s="356">
        <v>9262382</v>
      </c>
      <c r="E9339" s="356" t="s">
        <v>3693</v>
      </c>
      <c r="F9339" s="356"/>
      <c r="G9339" s="355">
        <v>6298.6</v>
      </c>
    </row>
    <row r="9340" spans="1:7" hidden="1" x14ac:dyDescent="0.3">
      <c r="A9340" s="356">
        <v>121000</v>
      </c>
      <c r="B9340" s="356">
        <v>926</v>
      </c>
      <c r="C9340" s="356" t="s">
        <v>327</v>
      </c>
      <c r="D9340" s="356">
        <v>9262383</v>
      </c>
      <c r="E9340" s="356" t="s">
        <v>3692</v>
      </c>
      <c r="F9340" s="356"/>
      <c r="G9340" s="355">
        <v>5260</v>
      </c>
    </row>
    <row r="9341" spans="1:7" hidden="1" x14ac:dyDescent="0.3">
      <c r="A9341" s="356">
        <v>121010</v>
      </c>
      <c r="B9341" s="356">
        <v>926</v>
      </c>
      <c r="C9341" s="356" t="s">
        <v>327</v>
      </c>
      <c r="D9341" s="356">
        <v>9262406</v>
      </c>
      <c r="E9341" s="356" t="s">
        <v>3691</v>
      </c>
      <c r="F9341" s="356"/>
      <c r="G9341" s="355">
        <v>6250</v>
      </c>
    </row>
    <row r="9342" spans="1:7" hidden="1" x14ac:dyDescent="0.3">
      <c r="A9342" s="356">
        <v>121011</v>
      </c>
      <c r="B9342" s="356">
        <v>926</v>
      </c>
      <c r="C9342" s="356" t="s">
        <v>327</v>
      </c>
      <c r="D9342" s="356">
        <v>9262409</v>
      </c>
      <c r="E9342" s="356" t="s">
        <v>3690</v>
      </c>
      <c r="F9342" s="356"/>
      <c r="G9342" s="355">
        <v>6205</v>
      </c>
    </row>
    <row r="9343" spans="1:7" hidden="1" x14ac:dyDescent="0.3">
      <c r="A9343" s="356">
        <v>121013</v>
      </c>
      <c r="B9343" s="356">
        <v>926</v>
      </c>
      <c r="C9343" s="356" t="s">
        <v>327</v>
      </c>
      <c r="D9343" s="356">
        <v>9262411</v>
      </c>
      <c r="E9343" s="356" t="s">
        <v>3689</v>
      </c>
      <c r="F9343" s="356"/>
      <c r="G9343" s="355">
        <v>9613.75</v>
      </c>
    </row>
    <row r="9344" spans="1:7" hidden="1" x14ac:dyDescent="0.3">
      <c r="A9344" s="356">
        <v>121017</v>
      </c>
      <c r="B9344" s="356">
        <v>926</v>
      </c>
      <c r="C9344" s="356" t="s">
        <v>327</v>
      </c>
      <c r="D9344" s="356">
        <v>9262415</v>
      </c>
      <c r="E9344" s="356" t="s">
        <v>3688</v>
      </c>
      <c r="F9344" s="356"/>
      <c r="G9344" s="355">
        <v>6385</v>
      </c>
    </row>
    <row r="9345" spans="1:7" hidden="1" x14ac:dyDescent="0.3">
      <c r="A9345" s="356">
        <v>121018</v>
      </c>
      <c r="B9345" s="356">
        <v>926</v>
      </c>
      <c r="C9345" s="356" t="s">
        <v>327</v>
      </c>
      <c r="D9345" s="356">
        <v>9262416</v>
      </c>
      <c r="E9345" s="356" t="s">
        <v>3687</v>
      </c>
      <c r="F9345" s="356"/>
      <c r="G9345" s="355">
        <v>5980</v>
      </c>
    </row>
    <row r="9346" spans="1:7" hidden="1" x14ac:dyDescent="0.3">
      <c r="A9346" s="356">
        <v>121019</v>
      </c>
      <c r="B9346" s="356">
        <v>926</v>
      </c>
      <c r="C9346" s="356" t="s">
        <v>327</v>
      </c>
      <c r="D9346" s="356">
        <v>9262417</v>
      </c>
      <c r="E9346" s="356" t="s">
        <v>3686</v>
      </c>
      <c r="F9346" s="356"/>
      <c r="G9346" s="355">
        <v>6529.45</v>
      </c>
    </row>
    <row r="9347" spans="1:7" hidden="1" x14ac:dyDescent="0.3">
      <c r="A9347" s="356">
        <v>121022</v>
      </c>
      <c r="B9347" s="356">
        <v>926</v>
      </c>
      <c r="C9347" s="356" t="s">
        <v>327</v>
      </c>
      <c r="D9347" s="356">
        <v>9262420</v>
      </c>
      <c r="E9347" s="356" t="s">
        <v>3685</v>
      </c>
      <c r="F9347" s="356"/>
      <c r="G9347" s="355">
        <v>7756.15</v>
      </c>
    </row>
    <row r="9348" spans="1:7" hidden="1" x14ac:dyDescent="0.3">
      <c r="A9348" s="356">
        <v>121024</v>
      </c>
      <c r="B9348" s="356">
        <v>926</v>
      </c>
      <c r="C9348" s="356" t="s">
        <v>327</v>
      </c>
      <c r="D9348" s="356">
        <v>9263000</v>
      </c>
      <c r="E9348" s="356" t="s">
        <v>3684</v>
      </c>
      <c r="F9348" s="356"/>
      <c r="G9348" s="355">
        <v>6036.25</v>
      </c>
    </row>
    <row r="9349" spans="1:7" hidden="1" x14ac:dyDescent="0.3">
      <c r="A9349" s="356">
        <v>121025</v>
      </c>
      <c r="B9349" s="356">
        <v>926</v>
      </c>
      <c r="C9349" s="356" t="s">
        <v>327</v>
      </c>
      <c r="D9349" s="356">
        <v>9263001</v>
      </c>
      <c r="E9349" s="356" t="s">
        <v>3683</v>
      </c>
      <c r="F9349" s="356"/>
      <c r="G9349" s="355">
        <v>5181.25</v>
      </c>
    </row>
    <row r="9350" spans="1:7" hidden="1" x14ac:dyDescent="0.3">
      <c r="A9350" s="356">
        <v>121026</v>
      </c>
      <c r="B9350" s="356">
        <v>926</v>
      </c>
      <c r="C9350" s="356" t="s">
        <v>327</v>
      </c>
      <c r="D9350" s="356">
        <v>9263003</v>
      </c>
      <c r="E9350" s="356" t="s">
        <v>3682</v>
      </c>
      <c r="F9350" s="356"/>
      <c r="G9350" s="355">
        <v>5181.25</v>
      </c>
    </row>
    <row r="9351" spans="1:7" hidden="1" x14ac:dyDescent="0.3">
      <c r="A9351" s="356">
        <v>121027</v>
      </c>
      <c r="B9351" s="356">
        <v>926</v>
      </c>
      <c r="C9351" s="356" t="s">
        <v>327</v>
      </c>
      <c r="D9351" s="356">
        <v>9263004</v>
      </c>
      <c r="E9351" s="356" t="s">
        <v>3681</v>
      </c>
      <c r="F9351" s="356" t="s">
        <v>294</v>
      </c>
      <c r="G9351" s="355">
        <v>5766.82</v>
      </c>
    </row>
    <row r="9352" spans="1:7" hidden="1" x14ac:dyDescent="0.3">
      <c r="A9352" s="356">
        <v>121035</v>
      </c>
      <c r="B9352" s="356">
        <v>926</v>
      </c>
      <c r="C9352" s="356" t="s">
        <v>327</v>
      </c>
      <c r="D9352" s="356">
        <v>9263027</v>
      </c>
      <c r="E9352" s="356" t="s">
        <v>3680</v>
      </c>
      <c r="F9352" s="356"/>
      <c r="G9352" s="355">
        <v>5136.25</v>
      </c>
    </row>
    <row r="9353" spans="1:7" hidden="1" x14ac:dyDescent="0.3">
      <c r="A9353" s="356">
        <v>121036</v>
      </c>
      <c r="B9353" s="356">
        <v>926</v>
      </c>
      <c r="C9353" s="356" t="s">
        <v>327</v>
      </c>
      <c r="D9353" s="356">
        <v>9263028</v>
      </c>
      <c r="E9353" s="356" t="s">
        <v>3679</v>
      </c>
      <c r="F9353" s="356"/>
      <c r="G9353" s="355">
        <v>4607.5</v>
      </c>
    </row>
    <row r="9354" spans="1:7" hidden="1" x14ac:dyDescent="0.3">
      <c r="A9354" s="356">
        <v>121037</v>
      </c>
      <c r="B9354" s="356">
        <v>926</v>
      </c>
      <c r="C9354" s="356" t="s">
        <v>327</v>
      </c>
      <c r="D9354" s="356">
        <v>9263030</v>
      </c>
      <c r="E9354" s="356" t="s">
        <v>3678</v>
      </c>
      <c r="F9354" s="356"/>
      <c r="G9354" s="355">
        <v>6171.25</v>
      </c>
    </row>
    <row r="9355" spans="1:7" hidden="1" x14ac:dyDescent="0.3">
      <c r="A9355" s="356">
        <v>121038</v>
      </c>
      <c r="B9355" s="356">
        <v>926</v>
      </c>
      <c r="C9355" s="356" t="s">
        <v>327</v>
      </c>
      <c r="D9355" s="356">
        <v>9263032</v>
      </c>
      <c r="E9355" s="356" t="s">
        <v>3677</v>
      </c>
      <c r="F9355" s="356"/>
      <c r="G9355" s="355">
        <v>5260</v>
      </c>
    </row>
    <row r="9356" spans="1:7" hidden="1" x14ac:dyDescent="0.3">
      <c r="A9356" s="356">
        <v>121039</v>
      </c>
      <c r="B9356" s="356">
        <v>926</v>
      </c>
      <c r="C9356" s="356" t="s">
        <v>327</v>
      </c>
      <c r="D9356" s="356">
        <v>9263037</v>
      </c>
      <c r="E9356" s="356" t="s">
        <v>3676</v>
      </c>
      <c r="F9356" s="356" t="s">
        <v>294</v>
      </c>
      <c r="G9356" s="355">
        <v>5582.63</v>
      </c>
    </row>
    <row r="9357" spans="1:7" hidden="1" x14ac:dyDescent="0.3">
      <c r="A9357" s="356">
        <v>121040</v>
      </c>
      <c r="B9357" s="356">
        <v>926</v>
      </c>
      <c r="C9357" s="356" t="s">
        <v>327</v>
      </c>
      <c r="D9357" s="356">
        <v>9263038</v>
      </c>
      <c r="E9357" s="356" t="s">
        <v>3675</v>
      </c>
      <c r="F9357" s="356" t="s">
        <v>294</v>
      </c>
      <c r="G9357" s="355">
        <v>4684.5</v>
      </c>
    </row>
    <row r="9358" spans="1:7" hidden="1" x14ac:dyDescent="0.3">
      <c r="A9358" s="356">
        <v>121041</v>
      </c>
      <c r="B9358" s="356">
        <v>926</v>
      </c>
      <c r="C9358" s="356" t="s">
        <v>327</v>
      </c>
      <c r="D9358" s="356">
        <v>9263041</v>
      </c>
      <c r="E9358" s="356" t="s">
        <v>3674</v>
      </c>
      <c r="F9358" s="356"/>
      <c r="G9358" s="355">
        <v>4798.75</v>
      </c>
    </row>
    <row r="9359" spans="1:7" hidden="1" x14ac:dyDescent="0.3">
      <c r="A9359" s="356">
        <v>121042</v>
      </c>
      <c r="B9359" s="356">
        <v>926</v>
      </c>
      <c r="C9359" s="356" t="s">
        <v>327</v>
      </c>
      <c r="D9359" s="356">
        <v>9263043</v>
      </c>
      <c r="E9359" s="356" t="s">
        <v>3673</v>
      </c>
      <c r="F9359" s="356"/>
      <c r="G9359" s="355">
        <v>7048.75</v>
      </c>
    </row>
    <row r="9360" spans="1:7" hidden="1" x14ac:dyDescent="0.3">
      <c r="A9360" s="356">
        <v>121043</v>
      </c>
      <c r="B9360" s="356">
        <v>926</v>
      </c>
      <c r="C9360" s="356" t="s">
        <v>327</v>
      </c>
      <c r="D9360" s="356">
        <v>9263045</v>
      </c>
      <c r="E9360" s="356" t="s">
        <v>3672</v>
      </c>
      <c r="F9360" s="356"/>
      <c r="G9360" s="355">
        <v>4180</v>
      </c>
    </row>
    <row r="9361" spans="1:7" hidden="1" x14ac:dyDescent="0.3">
      <c r="A9361" s="356">
        <v>121048</v>
      </c>
      <c r="B9361" s="356">
        <v>926</v>
      </c>
      <c r="C9361" s="356" t="s">
        <v>327</v>
      </c>
      <c r="D9361" s="356">
        <v>9263058</v>
      </c>
      <c r="E9361" s="356" t="s">
        <v>3671</v>
      </c>
      <c r="F9361" s="356"/>
      <c r="G9361" s="355">
        <v>5473.75</v>
      </c>
    </row>
    <row r="9362" spans="1:7" hidden="1" x14ac:dyDescent="0.3">
      <c r="A9362" s="356">
        <v>121049</v>
      </c>
      <c r="B9362" s="356">
        <v>926</v>
      </c>
      <c r="C9362" s="356" t="s">
        <v>327</v>
      </c>
      <c r="D9362" s="356">
        <v>9263059</v>
      </c>
      <c r="E9362" s="356" t="s">
        <v>3670</v>
      </c>
      <c r="F9362" s="356" t="s">
        <v>294</v>
      </c>
      <c r="G9362" s="355">
        <v>5340.6</v>
      </c>
    </row>
    <row r="9363" spans="1:7" hidden="1" x14ac:dyDescent="0.3">
      <c r="A9363" s="356">
        <v>121050</v>
      </c>
      <c r="B9363" s="356">
        <v>926</v>
      </c>
      <c r="C9363" s="356" t="s">
        <v>327</v>
      </c>
      <c r="D9363" s="356">
        <v>9263060</v>
      </c>
      <c r="E9363" s="356" t="s">
        <v>3669</v>
      </c>
      <c r="F9363" s="356"/>
      <c r="G9363" s="355">
        <v>6587.5</v>
      </c>
    </row>
    <row r="9364" spans="1:7" hidden="1" x14ac:dyDescent="0.3">
      <c r="A9364" s="356">
        <v>121051</v>
      </c>
      <c r="B9364" s="356">
        <v>926</v>
      </c>
      <c r="C9364" s="356" t="s">
        <v>327</v>
      </c>
      <c r="D9364" s="356">
        <v>9263061</v>
      </c>
      <c r="E9364" s="356" t="s">
        <v>3668</v>
      </c>
      <c r="F9364" s="356"/>
      <c r="G9364" s="355">
        <v>5473.75</v>
      </c>
    </row>
    <row r="9365" spans="1:7" hidden="1" x14ac:dyDescent="0.3">
      <c r="A9365" s="356">
        <v>121053</v>
      </c>
      <c r="B9365" s="356">
        <v>926</v>
      </c>
      <c r="C9365" s="356" t="s">
        <v>327</v>
      </c>
      <c r="D9365" s="356">
        <v>9263066</v>
      </c>
      <c r="E9365" s="356" t="s">
        <v>3667</v>
      </c>
      <c r="F9365" s="356"/>
      <c r="G9365" s="355">
        <v>5305</v>
      </c>
    </row>
    <row r="9366" spans="1:7" hidden="1" x14ac:dyDescent="0.3">
      <c r="A9366" s="356">
        <v>121054</v>
      </c>
      <c r="B9366" s="356">
        <v>926</v>
      </c>
      <c r="C9366" s="356" t="s">
        <v>327</v>
      </c>
      <c r="D9366" s="356">
        <v>9263067</v>
      </c>
      <c r="E9366" s="356" t="s">
        <v>3666</v>
      </c>
      <c r="F9366" s="356"/>
      <c r="G9366" s="355">
        <v>4641.25</v>
      </c>
    </row>
    <row r="9367" spans="1:7" hidden="1" x14ac:dyDescent="0.3">
      <c r="A9367" s="356">
        <v>121055</v>
      </c>
      <c r="B9367" s="356">
        <v>926</v>
      </c>
      <c r="C9367" s="356" t="s">
        <v>327</v>
      </c>
      <c r="D9367" s="356">
        <v>9263068</v>
      </c>
      <c r="E9367" s="356" t="s">
        <v>3665</v>
      </c>
      <c r="F9367" s="356"/>
      <c r="G9367" s="355">
        <v>4956.25</v>
      </c>
    </row>
    <row r="9368" spans="1:7" hidden="1" x14ac:dyDescent="0.3">
      <c r="A9368" s="356">
        <v>121058</v>
      </c>
      <c r="B9368" s="356">
        <v>926</v>
      </c>
      <c r="C9368" s="356" t="s">
        <v>327</v>
      </c>
      <c r="D9368" s="356">
        <v>9263079</v>
      </c>
      <c r="E9368" s="356" t="s">
        <v>3664</v>
      </c>
      <c r="F9368" s="356"/>
      <c r="G9368" s="355">
        <v>4652.5</v>
      </c>
    </row>
    <row r="9369" spans="1:7" hidden="1" x14ac:dyDescent="0.3">
      <c r="A9369" s="356">
        <v>121059</v>
      </c>
      <c r="B9369" s="356">
        <v>926</v>
      </c>
      <c r="C9369" s="356" t="s">
        <v>327</v>
      </c>
      <c r="D9369" s="356">
        <v>9263081</v>
      </c>
      <c r="E9369" s="356" t="s">
        <v>3663</v>
      </c>
      <c r="F9369" s="356"/>
      <c r="G9369" s="355">
        <v>6301.75</v>
      </c>
    </row>
    <row r="9370" spans="1:7" hidden="1" x14ac:dyDescent="0.3">
      <c r="A9370" s="356">
        <v>121060</v>
      </c>
      <c r="B9370" s="356">
        <v>926</v>
      </c>
      <c r="C9370" s="356" t="s">
        <v>327</v>
      </c>
      <c r="D9370" s="356">
        <v>9263083</v>
      </c>
      <c r="E9370" s="356" t="s">
        <v>3662</v>
      </c>
      <c r="F9370" s="356" t="s">
        <v>294</v>
      </c>
      <c r="G9370" s="355">
        <v>5595.75</v>
      </c>
    </row>
    <row r="9371" spans="1:7" hidden="1" x14ac:dyDescent="0.3">
      <c r="A9371" s="356">
        <v>121061</v>
      </c>
      <c r="B9371" s="356">
        <v>926</v>
      </c>
      <c r="C9371" s="356" t="s">
        <v>327</v>
      </c>
      <c r="D9371" s="356">
        <v>9263084</v>
      </c>
      <c r="E9371" s="356" t="s">
        <v>3661</v>
      </c>
      <c r="F9371" s="356"/>
      <c r="G9371" s="355">
        <v>5350</v>
      </c>
    </row>
    <row r="9372" spans="1:7" hidden="1" x14ac:dyDescent="0.3">
      <c r="A9372" s="356">
        <v>121062</v>
      </c>
      <c r="B9372" s="356">
        <v>926</v>
      </c>
      <c r="C9372" s="356" t="s">
        <v>327</v>
      </c>
      <c r="D9372" s="356">
        <v>9263085</v>
      </c>
      <c r="E9372" s="356" t="s">
        <v>3660</v>
      </c>
      <c r="F9372" s="356"/>
      <c r="G9372" s="355">
        <v>8972.5</v>
      </c>
    </row>
    <row r="9373" spans="1:7" hidden="1" x14ac:dyDescent="0.3">
      <c r="A9373" s="356">
        <v>121063</v>
      </c>
      <c r="B9373" s="356">
        <v>926</v>
      </c>
      <c r="C9373" s="356" t="s">
        <v>327</v>
      </c>
      <c r="D9373" s="356">
        <v>9263088</v>
      </c>
      <c r="E9373" s="356" t="s">
        <v>3659</v>
      </c>
      <c r="F9373" s="356"/>
      <c r="G9373" s="355">
        <v>5192.5</v>
      </c>
    </row>
    <row r="9374" spans="1:7" hidden="1" x14ac:dyDescent="0.3">
      <c r="A9374" s="356">
        <v>121066</v>
      </c>
      <c r="B9374" s="356">
        <v>926</v>
      </c>
      <c r="C9374" s="356" t="s">
        <v>327</v>
      </c>
      <c r="D9374" s="356">
        <v>9263094</v>
      </c>
      <c r="E9374" s="356" t="s">
        <v>3658</v>
      </c>
      <c r="F9374" s="356"/>
      <c r="G9374" s="355">
        <v>5215</v>
      </c>
    </row>
    <row r="9375" spans="1:7" hidden="1" x14ac:dyDescent="0.3">
      <c r="A9375" s="356">
        <v>121067</v>
      </c>
      <c r="B9375" s="356">
        <v>926</v>
      </c>
      <c r="C9375" s="356" t="s">
        <v>327</v>
      </c>
      <c r="D9375" s="356">
        <v>9263096</v>
      </c>
      <c r="E9375" s="356" t="s">
        <v>3657</v>
      </c>
      <c r="F9375" s="356"/>
      <c r="G9375" s="355">
        <v>8466.25</v>
      </c>
    </row>
    <row r="9376" spans="1:7" hidden="1" x14ac:dyDescent="0.3">
      <c r="A9376" s="356">
        <v>121069</v>
      </c>
      <c r="B9376" s="356">
        <v>926</v>
      </c>
      <c r="C9376" s="356" t="s">
        <v>327</v>
      </c>
      <c r="D9376" s="356">
        <v>9263100</v>
      </c>
      <c r="E9376" s="356" t="s">
        <v>3656</v>
      </c>
      <c r="F9376" s="356"/>
      <c r="G9376" s="355">
        <v>5226.25</v>
      </c>
    </row>
    <row r="9377" spans="1:7" hidden="1" x14ac:dyDescent="0.3">
      <c r="A9377" s="356">
        <v>121081</v>
      </c>
      <c r="B9377" s="356">
        <v>926</v>
      </c>
      <c r="C9377" s="356" t="s">
        <v>327</v>
      </c>
      <c r="D9377" s="356">
        <v>9263119</v>
      </c>
      <c r="E9377" s="356" t="s">
        <v>3655</v>
      </c>
      <c r="F9377" s="356"/>
      <c r="G9377" s="355">
        <v>4438.75</v>
      </c>
    </row>
    <row r="9378" spans="1:7" hidden="1" x14ac:dyDescent="0.3">
      <c r="A9378" s="356">
        <v>121082</v>
      </c>
      <c r="B9378" s="356">
        <v>926</v>
      </c>
      <c r="C9378" s="356" t="s">
        <v>327</v>
      </c>
      <c r="D9378" s="356">
        <v>9263120</v>
      </c>
      <c r="E9378" s="356" t="s">
        <v>3654</v>
      </c>
      <c r="F9378" s="356"/>
      <c r="G9378" s="355">
        <v>5113.75</v>
      </c>
    </row>
    <row r="9379" spans="1:7" hidden="1" x14ac:dyDescent="0.3">
      <c r="A9379" s="356">
        <v>121083</v>
      </c>
      <c r="B9379" s="356">
        <v>926</v>
      </c>
      <c r="C9379" s="356" t="s">
        <v>327</v>
      </c>
      <c r="D9379" s="356">
        <v>9263121</v>
      </c>
      <c r="E9379" s="356" t="s">
        <v>3653</v>
      </c>
      <c r="F9379" s="356"/>
      <c r="G9379" s="355">
        <v>5957.5</v>
      </c>
    </row>
    <row r="9380" spans="1:7" hidden="1" x14ac:dyDescent="0.3">
      <c r="A9380" s="356">
        <v>121086</v>
      </c>
      <c r="B9380" s="356">
        <v>926</v>
      </c>
      <c r="C9380" s="356" t="s">
        <v>327</v>
      </c>
      <c r="D9380" s="356">
        <v>9263126</v>
      </c>
      <c r="E9380" s="356" t="s">
        <v>3652</v>
      </c>
      <c r="F9380" s="356"/>
      <c r="G9380" s="355">
        <v>4315</v>
      </c>
    </row>
    <row r="9381" spans="1:7" hidden="1" x14ac:dyDescent="0.3">
      <c r="A9381" s="356">
        <v>121087</v>
      </c>
      <c r="B9381" s="356">
        <v>926</v>
      </c>
      <c r="C9381" s="356" t="s">
        <v>327</v>
      </c>
      <c r="D9381" s="356">
        <v>9263127</v>
      </c>
      <c r="E9381" s="356" t="s">
        <v>3651</v>
      </c>
      <c r="F9381" s="356"/>
      <c r="G9381" s="355">
        <v>4562.5</v>
      </c>
    </row>
    <row r="9382" spans="1:7" hidden="1" x14ac:dyDescent="0.3">
      <c r="A9382" s="356">
        <v>121090</v>
      </c>
      <c r="B9382" s="356">
        <v>926</v>
      </c>
      <c r="C9382" s="356" t="s">
        <v>327</v>
      </c>
      <c r="D9382" s="356">
        <v>9263131</v>
      </c>
      <c r="E9382" s="356" t="s">
        <v>3650</v>
      </c>
      <c r="F9382" s="356"/>
      <c r="G9382" s="355">
        <v>4585</v>
      </c>
    </row>
    <row r="9383" spans="1:7" hidden="1" x14ac:dyDescent="0.3">
      <c r="A9383" s="356">
        <v>121092</v>
      </c>
      <c r="B9383" s="356">
        <v>926</v>
      </c>
      <c r="C9383" s="356" t="s">
        <v>327</v>
      </c>
      <c r="D9383" s="356">
        <v>9263133</v>
      </c>
      <c r="E9383" s="356" t="s">
        <v>3649</v>
      </c>
      <c r="F9383" s="356"/>
      <c r="G9383" s="355">
        <v>4585</v>
      </c>
    </row>
    <row r="9384" spans="1:7" hidden="1" x14ac:dyDescent="0.3">
      <c r="A9384" s="356">
        <v>121093</v>
      </c>
      <c r="B9384" s="356">
        <v>926</v>
      </c>
      <c r="C9384" s="356" t="s">
        <v>327</v>
      </c>
      <c r="D9384" s="356">
        <v>9263136</v>
      </c>
      <c r="E9384" s="356" t="s">
        <v>3648</v>
      </c>
      <c r="F9384" s="356" t="s">
        <v>294</v>
      </c>
      <c r="G9384" s="355">
        <v>9325.7999999999993</v>
      </c>
    </row>
    <row r="9385" spans="1:7" hidden="1" x14ac:dyDescent="0.3">
      <c r="A9385" s="356">
        <v>121095</v>
      </c>
      <c r="B9385" s="356">
        <v>926</v>
      </c>
      <c r="C9385" s="356" t="s">
        <v>327</v>
      </c>
      <c r="D9385" s="356">
        <v>9263138</v>
      </c>
      <c r="E9385" s="356" t="s">
        <v>3647</v>
      </c>
      <c r="F9385" s="356"/>
      <c r="G9385" s="355">
        <v>5282.5</v>
      </c>
    </row>
    <row r="9386" spans="1:7" hidden="1" x14ac:dyDescent="0.3">
      <c r="A9386" s="356">
        <v>121096</v>
      </c>
      <c r="B9386" s="356">
        <v>926</v>
      </c>
      <c r="C9386" s="356" t="s">
        <v>327</v>
      </c>
      <c r="D9386" s="356">
        <v>9263139</v>
      </c>
      <c r="E9386" s="356" t="s">
        <v>3646</v>
      </c>
      <c r="F9386" s="356"/>
      <c r="G9386" s="355">
        <v>5125</v>
      </c>
    </row>
    <row r="9387" spans="1:7" hidden="1" x14ac:dyDescent="0.3">
      <c r="A9387" s="356">
        <v>121097</v>
      </c>
      <c r="B9387" s="356">
        <v>926</v>
      </c>
      <c r="C9387" s="356" t="s">
        <v>327</v>
      </c>
      <c r="D9387" s="356">
        <v>9263140</v>
      </c>
      <c r="E9387" s="356" t="s">
        <v>3645</v>
      </c>
      <c r="F9387" s="356"/>
      <c r="G9387" s="355">
        <v>6519.1</v>
      </c>
    </row>
    <row r="9388" spans="1:7" hidden="1" x14ac:dyDescent="0.3">
      <c r="A9388" s="356">
        <v>121101</v>
      </c>
      <c r="B9388" s="356">
        <v>926</v>
      </c>
      <c r="C9388" s="356" t="s">
        <v>327</v>
      </c>
      <c r="D9388" s="356">
        <v>9263144</v>
      </c>
      <c r="E9388" s="356" t="s">
        <v>3644</v>
      </c>
      <c r="F9388" s="356"/>
      <c r="G9388" s="355">
        <v>5102.5</v>
      </c>
    </row>
    <row r="9389" spans="1:7" hidden="1" x14ac:dyDescent="0.3">
      <c r="A9389" s="356">
        <v>121102</v>
      </c>
      <c r="B9389" s="356">
        <v>926</v>
      </c>
      <c r="C9389" s="356" t="s">
        <v>327</v>
      </c>
      <c r="D9389" s="356">
        <v>9263145</v>
      </c>
      <c r="E9389" s="356" t="s">
        <v>3643</v>
      </c>
      <c r="F9389" s="356"/>
      <c r="G9389" s="355">
        <v>5125</v>
      </c>
    </row>
    <row r="9390" spans="1:7" hidden="1" x14ac:dyDescent="0.3">
      <c r="A9390" s="356">
        <v>121103</v>
      </c>
      <c r="B9390" s="356">
        <v>926</v>
      </c>
      <c r="C9390" s="356" t="s">
        <v>327</v>
      </c>
      <c r="D9390" s="356">
        <v>9263146</v>
      </c>
      <c r="E9390" s="356" t="s">
        <v>3642</v>
      </c>
      <c r="F9390" s="356"/>
      <c r="G9390" s="355">
        <v>4720</v>
      </c>
    </row>
    <row r="9391" spans="1:7" hidden="1" x14ac:dyDescent="0.3">
      <c r="A9391" s="356">
        <v>121108</v>
      </c>
      <c r="B9391" s="356">
        <v>926</v>
      </c>
      <c r="C9391" s="356" t="s">
        <v>327</v>
      </c>
      <c r="D9391" s="356">
        <v>9263306</v>
      </c>
      <c r="E9391" s="356" t="s">
        <v>3641</v>
      </c>
      <c r="F9391" s="356" t="s">
        <v>294</v>
      </c>
      <c r="G9391" s="355">
        <v>4842.45</v>
      </c>
    </row>
    <row r="9392" spans="1:7" hidden="1" x14ac:dyDescent="0.3">
      <c r="A9392" s="356">
        <v>121110</v>
      </c>
      <c r="B9392" s="356">
        <v>926</v>
      </c>
      <c r="C9392" s="356" t="s">
        <v>327</v>
      </c>
      <c r="D9392" s="356">
        <v>9263309</v>
      </c>
      <c r="E9392" s="356" t="s">
        <v>3640</v>
      </c>
      <c r="F9392" s="356" t="s">
        <v>294</v>
      </c>
      <c r="G9392" s="355">
        <v>4927.5</v>
      </c>
    </row>
    <row r="9393" spans="1:7" hidden="1" x14ac:dyDescent="0.3">
      <c r="A9393" s="356">
        <v>121111</v>
      </c>
      <c r="B9393" s="356">
        <v>926</v>
      </c>
      <c r="C9393" s="356" t="s">
        <v>327</v>
      </c>
      <c r="D9393" s="356">
        <v>9263310</v>
      </c>
      <c r="E9393" s="356" t="s">
        <v>3639</v>
      </c>
      <c r="F9393" s="356" t="s">
        <v>294</v>
      </c>
      <c r="G9393" s="355">
        <v>5219.1000000000004</v>
      </c>
    </row>
    <row r="9394" spans="1:7" hidden="1" x14ac:dyDescent="0.3">
      <c r="A9394" s="356">
        <v>121113</v>
      </c>
      <c r="B9394" s="356">
        <v>926</v>
      </c>
      <c r="C9394" s="356" t="s">
        <v>327</v>
      </c>
      <c r="D9394" s="356">
        <v>9263313</v>
      </c>
      <c r="E9394" s="356" t="s">
        <v>3638</v>
      </c>
      <c r="F9394" s="356" t="s">
        <v>294</v>
      </c>
      <c r="G9394" s="355">
        <v>9435.15</v>
      </c>
    </row>
    <row r="9395" spans="1:7" hidden="1" x14ac:dyDescent="0.3">
      <c r="A9395" s="356">
        <v>121114</v>
      </c>
      <c r="B9395" s="356">
        <v>926</v>
      </c>
      <c r="C9395" s="356" t="s">
        <v>327</v>
      </c>
      <c r="D9395" s="356">
        <v>9263315</v>
      </c>
      <c r="E9395" s="356" t="s">
        <v>3637</v>
      </c>
      <c r="F9395" s="356" t="s">
        <v>294</v>
      </c>
      <c r="G9395" s="355">
        <v>5535</v>
      </c>
    </row>
    <row r="9396" spans="1:7" hidden="1" x14ac:dyDescent="0.3">
      <c r="A9396" s="356">
        <v>121117</v>
      </c>
      <c r="B9396" s="356">
        <v>926</v>
      </c>
      <c r="C9396" s="356" t="s">
        <v>327</v>
      </c>
      <c r="D9396" s="356">
        <v>9263322</v>
      </c>
      <c r="E9396" s="356" t="s">
        <v>3636</v>
      </c>
      <c r="F9396" s="356" t="s">
        <v>294</v>
      </c>
      <c r="G9396" s="355">
        <v>5571.45</v>
      </c>
    </row>
    <row r="9397" spans="1:7" hidden="1" x14ac:dyDescent="0.3">
      <c r="A9397" s="356">
        <v>121119</v>
      </c>
      <c r="B9397" s="356">
        <v>926</v>
      </c>
      <c r="C9397" s="356" t="s">
        <v>327</v>
      </c>
      <c r="D9397" s="356">
        <v>9263329</v>
      </c>
      <c r="E9397" s="356" t="s">
        <v>3635</v>
      </c>
      <c r="F9397" s="356" t="s">
        <v>294</v>
      </c>
      <c r="G9397" s="355">
        <v>6750</v>
      </c>
    </row>
    <row r="9398" spans="1:7" hidden="1" x14ac:dyDescent="0.3">
      <c r="A9398" s="356">
        <v>121120</v>
      </c>
      <c r="B9398" s="356">
        <v>926</v>
      </c>
      <c r="C9398" s="356" t="s">
        <v>327</v>
      </c>
      <c r="D9398" s="356">
        <v>9263339</v>
      </c>
      <c r="E9398" s="356" t="s">
        <v>3634</v>
      </c>
      <c r="F9398" s="356" t="s">
        <v>294</v>
      </c>
      <c r="G9398" s="355">
        <v>5960.25</v>
      </c>
    </row>
    <row r="9399" spans="1:7" hidden="1" x14ac:dyDescent="0.3">
      <c r="A9399" s="356">
        <v>121123</v>
      </c>
      <c r="B9399" s="356">
        <v>926</v>
      </c>
      <c r="C9399" s="356" t="s">
        <v>327</v>
      </c>
      <c r="D9399" s="356">
        <v>9263349</v>
      </c>
      <c r="E9399" s="356" t="s">
        <v>3633</v>
      </c>
      <c r="F9399" s="356" t="s">
        <v>294</v>
      </c>
      <c r="G9399" s="355">
        <v>5960.25</v>
      </c>
    </row>
    <row r="9400" spans="1:7" hidden="1" x14ac:dyDescent="0.3">
      <c r="A9400" s="356">
        <v>121125</v>
      </c>
      <c r="B9400" s="356">
        <v>926</v>
      </c>
      <c r="C9400" s="356" t="s">
        <v>327</v>
      </c>
      <c r="D9400" s="356">
        <v>9263354</v>
      </c>
      <c r="E9400" s="356" t="s">
        <v>3632</v>
      </c>
      <c r="F9400" s="356" t="s">
        <v>294</v>
      </c>
      <c r="G9400" s="355">
        <v>5304.15</v>
      </c>
    </row>
    <row r="9401" spans="1:7" hidden="1" x14ac:dyDescent="0.3">
      <c r="A9401" s="356">
        <v>121128</v>
      </c>
      <c r="B9401" s="356">
        <v>926</v>
      </c>
      <c r="C9401" s="356" t="s">
        <v>327</v>
      </c>
      <c r="D9401" s="356">
        <v>9263369</v>
      </c>
      <c r="E9401" s="356" t="s">
        <v>3631</v>
      </c>
      <c r="F9401" s="356" t="s">
        <v>294</v>
      </c>
      <c r="G9401" s="355">
        <v>5279.85</v>
      </c>
    </row>
    <row r="9402" spans="1:7" hidden="1" x14ac:dyDescent="0.3">
      <c r="A9402" s="356">
        <v>121129</v>
      </c>
      <c r="B9402" s="356">
        <v>926</v>
      </c>
      <c r="C9402" s="356" t="s">
        <v>327</v>
      </c>
      <c r="D9402" s="356">
        <v>9263373</v>
      </c>
      <c r="E9402" s="356" t="s">
        <v>3630</v>
      </c>
      <c r="F9402" s="356" t="s">
        <v>294</v>
      </c>
      <c r="G9402" s="355">
        <v>5522.85</v>
      </c>
    </row>
    <row r="9403" spans="1:7" hidden="1" x14ac:dyDescent="0.3">
      <c r="A9403" s="356">
        <v>121131</v>
      </c>
      <c r="B9403" s="356">
        <v>926</v>
      </c>
      <c r="C9403" s="356" t="s">
        <v>327</v>
      </c>
      <c r="D9403" s="356">
        <v>9263377</v>
      </c>
      <c r="E9403" s="356" t="s">
        <v>3629</v>
      </c>
      <c r="F9403" s="356" t="s">
        <v>294</v>
      </c>
      <c r="G9403" s="355">
        <v>4733.1000000000004</v>
      </c>
    </row>
    <row r="9404" spans="1:7" hidden="1" x14ac:dyDescent="0.3">
      <c r="A9404" s="356">
        <v>121134</v>
      </c>
      <c r="B9404" s="356">
        <v>926</v>
      </c>
      <c r="C9404" s="356" t="s">
        <v>327</v>
      </c>
      <c r="D9404" s="356">
        <v>9263383</v>
      </c>
      <c r="E9404" s="356" t="s">
        <v>3628</v>
      </c>
      <c r="F9404" s="356" t="s">
        <v>294</v>
      </c>
      <c r="G9404" s="355">
        <v>5925.26</v>
      </c>
    </row>
    <row r="9405" spans="1:7" hidden="1" x14ac:dyDescent="0.3">
      <c r="A9405" s="356">
        <v>121135</v>
      </c>
      <c r="B9405" s="356">
        <v>926</v>
      </c>
      <c r="C9405" s="356" t="s">
        <v>327</v>
      </c>
      <c r="D9405" s="356">
        <v>9263385</v>
      </c>
      <c r="E9405" s="356" t="s">
        <v>3627</v>
      </c>
      <c r="F9405" s="356" t="s">
        <v>294</v>
      </c>
      <c r="G9405" s="355">
        <v>5984.55</v>
      </c>
    </row>
    <row r="9406" spans="1:7" hidden="1" x14ac:dyDescent="0.3">
      <c r="A9406" s="356">
        <v>121145</v>
      </c>
      <c r="B9406" s="356">
        <v>926</v>
      </c>
      <c r="C9406" s="356" t="s">
        <v>327</v>
      </c>
      <c r="D9406" s="356">
        <v>9263404</v>
      </c>
      <c r="E9406" s="356" t="s">
        <v>3626</v>
      </c>
      <c r="F9406" s="356" t="s">
        <v>294</v>
      </c>
      <c r="G9406" s="355">
        <v>6664.95</v>
      </c>
    </row>
    <row r="9407" spans="1:7" hidden="1" x14ac:dyDescent="0.3">
      <c r="A9407" s="356">
        <v>121146</v>
      </c>
      <c r="B9407" s="356">
        <v>926</v>
      </c>
      <c r="C9407" s="356" t="s">
        <v>327</v>
      </c>
      <c r="D9407" s="356">
        <v>9263405</v>
      </c>
      <c r="E9407" s="356" t="s">
        <v>3625</v>
      </c>
      <c r="F9407" s="356" t="s">
        <v>294</v>
      </c>
      <c r="G9407" s="355">
        <v>9058.5</v>
      </c>
    </row>
    <row r="9408" spans="1:7" hidden="1" x14ac:dyDescent="0.3">
      <c r="A9408" s="356">
        <v>121147</v>
      </c>
      <c r="B9408" s="356">
        <v>926</v>
      </c>
      <c r="C9408" s="356" t="s">
        <v>327</v>
      </c>
      <c r="D9408" s="356">
        <v>9263406</v>
      </c>
      <c r="E9408" s="356" t="s">
        <v>3624</v>
      </c>
      <c r="F9408" s="356" t="s">
        <v>294</v>
      </c>
      <c r="G9408" s="355">
        <v>5850.9</v>
      </c>
    </row>
    <row r="9409" spans="1:7" hidden="1" x14ac:dyDescent="0.3">
      <c r="A9409" s="356">
        <v>121149</v>
      </c>
      <c r="B9409" s="356">
        <v>926</v>
      </c>
      <c r="C9409" s="356" t="s">
        <v>327</v>
      </c>
      <c r="D9409" s="356">
        <v>9263408</v>
      </c>
      <c r="E9409" s="356" t="s">
        <v>3623</v>
      </c>
      <c r="F9409" s="356" t="s">
        <v>294</v>
      </c>
      <c r="G9409" s="355">
        <v>5024.7</v>
      </c>
    </row>
    <row r="9410" spans="1:7" hidden="1" x14ac:dyDescent="0.3">
      <c r="A9410" s="356">
        <v>121150</v>
      </c>
      <c r="B9410" s="356">
        <v>926</v>
      </c>
      <c r="C9410" s="356" t="s">
        <v>327</v>
      </c>
      <c r="D9410" s="356">
        <v>9263409</v>
      </c>
      <c r="E9410" s="356" t="s">
        <v>3622</v>
      </c>
      <c r="F9410" s="356" t="s">
        <v>294</v>
      </c>
      <c r="G9410" s="355">
        <v>5449.95</v>
      </c>
    </row>
    <row r="9411" spans="1:7" hidden="1" x14ac:dyDescent="0.3">
      <c r="A9411" s="356">
        <v>121164</v>
      </c>
      <c r="B9411" s="356">
        <v>926</v>
      </c>
      <c r="C9411" s="356" t="s">
        <v>327</v>
      </c>
      <c r="D9411" s="356">
        <v>9264046</v>
      </c>
      <c r="E9411" s="356" t="s">
        <v>3621</v>
      </c>
      <c r="F9411" s="356"/>
      <c r="G9411" s="355">
        <v>21971.88</v>
      </c>
    </row>
    <row r="9412" spans="1:7" hidden="1" x14ac:dyDescent="0.3">
      <c r="A9412" s="356">
        <v>121190</v>
      </c>
      <c r="B9412" s="356">
        <v>926</v>
      </c>
      <c r="C9412" s="356" t="s">
        <v>327</v>
      </c>
      <c r="D9412" s="356">
        <v>9265200</v>
      </c>
      <c r="E9412" s="356" t="s">
        <v>3620</v>
      </c>
      <c r="F9412" s="356"/>
      <c r="G9412" s="355">
        <v>6058.75</v>
      </c>
    </row>
    <row r="9413" spans="1:7" hidden="1" x14ac:dyDescent="0.3">
      <c r="A9413" s="356">
        <v>121192</v>
      </c>
      <c r="B9413" s="356">
        <v>926</v>
      </c>
      <c r="C9413" s="356" t="s">
        <v>327</v>
      </c>
      <c r="D9413" s="356">
        <v>9265202</v>
      </c>
      <c r="E9413" s="356" t="s">
        <v>3619</v>
      </c>
      <c r="F9413" s="356"/>
      <c r="G9413" s="355">
        <v>6002.5</v>
      </c>
    </row>
    <row r="9414" spans="1:7" hidden="1" x14ac:dyDescent="0.3">
      <c r="A9414" s="356">
        <v>121195</v>
      </c>
      <c r="B9414" s="356">
        <v>926</v>
      </c>
      <c r="C9414" s="356" t="s">
        <v>327</v>
      </c>
      <c r="D9414" s="356">
        <v>9265205</v>
      </c>
      <c r="E9414" s="356" t="s">
        <v>3618</v>
      </c>
      <c r="F9414" s="356" t="s">
        <v>294</v>
      </c>
      <c r="G9414" s="355">
        <v>6482.7</v>
      </c>
    </row>
    <row r="9415" spans="1:7" hidden="1" x14ac:dyDescent="0.3">
      <c r="A9415" s="356">
        <v>121196</v>
      </c>
      <c r="B9415" s="356">
        <v>926</v>
      </c>
      <c r="C9415" s="356" t="s">
        <v>327</v>
      </c>
      <c r="D9415" s="356">
        <v>9265206</v>
      </c>
      <c r="E9415" s="356" t="s">
        <v>3617</v>
      </c>
      <c r="F9415" s="356"/>
      <c r="G9415" s="355">
        <v>9883.75</v>
      </c>
    </row>
    <row r="9416" spans="1:7" hidden="1" x14ac:dyDescent="0.3">
      <c r="A9416" s="356">
        <v>121197</v>
      </c>
      <c r="B9416" s="356">
        <v>926</v>
      </c>
      <c r="C9416" s="356" t="s">
        <v>327</v>
      </c>
      <c r="D9416" s="356">
        <v>9265207</v>
      </c>
      <c r="E9416" s="356" t="s">
        <v>3616</v>
      </c>
      <c r="F9416" s="356"/>
      <c r="G9416" s="355">
        <v>6565</v>
      </c>
    </row>
    <row r="9417" spans="1:7" hidden="1" x14ac:dyDescent="0.3">
      <c r="A9417" s="356">
        <v>121199</v>
      </c>
      <c r="B9417" s="356">
        <v>926</v>
      </c>
      <c r="C9417" s="356" t="s">
        <v>327</v>
      </c>
      <c r="D9417" s="356">
        <v>9265209</v>
      </c>
      <c r="E9417" s="356" t="s">
        <v>3615</v>
      </c>
      <c r="F9417" s="356" t="s">
        <v>294</v>
      </c>
      <c r="G9417" s="355">
        <v>5753.7</v>
      </c>
    </row>
    <row r="9418" spans="1:7" hidden="1" x14ac:dyDescent="0.3">
      <c r="A9418" s="356">
        <v>121202</v>
      </c>
      <c r="B9418" s="356">
        <v>926</v>
      </c>
      <c r="C9418" s="356" t="s">
        <v>327</v>
      </c>
      <c r="D9418" s="356">
        <v>9265212</v>
      </c>
      <c r="E9418" s="356" t="s">
        <v>3614</v>
      </c>
      <c r="F9418" s="356"/>
      <c r="G9418" s="355">
        <v>5795.5</v>
      </c>
    </row>
    <row r="9419" spans="1:7" hidden="1" x14ac:dyDescent="0.3">
      <c r="A9419" s="356">
        <v>121203</v>
      </c>
      <c r="B9419" s="356">
        <v>926</v>
      </c>
      <c r="C9419" s="356" t="s">
        <v>327</v>
      </c>
      <c r="D9419" s="356">
        <v>9265213</v>
      </c>
      <c r="E9419" s="356" t="s">
        <v>3613</v>
      </c>
      <c r="F9419" s="356"/>
      <c r="G9419" s="355">
        <v>5773</v>
      </c>
    </row>
    <row r="9420" spans="1:7" hidden="1" x14ac:dyDescent="0.3">
      <c r="A9420" s="356">
        <v>121205</v>
      </c>
      <c r="B9420" s="356">
        <v>926</v>
      </c>
      <c r="C9420" s="356" t="s">
        <v>327</v>
      </c>
      <c r="D9420" s="356">
        <v>9265215</v>
      </c>
      <c r="E9420" s="356" t="s">
        <v>3612</v>
      </c>
      <c r="F9420" s="356"/>
      <c r="G9420" s="355">
        <v>6373.75</v>
      </c>
    </row>
    <row r="9421" spans="1:7" hidden="1" x14ac:dyDescent="0.3">
      <c r="A9421" s="356">
        <v>121206</v>
      </c>
      <c r="B9421" s="356">
        <v>926</v>
      </c>
      <c r="C9421" s="356" t="s">
        <v>327</v>
      </c>
      <c r="D9421" s="356">
        <v>9265216</v>
      </c>
      <c r="E9421" s="356" t="s">
        <v>3611</v>
      </c>
      <c r="F9421" s="356"/>
      <c r="G9421" s="355">
        <v>7066.75</v>
      </c>
    </row>
    <row r="9422" spans="1:7" hidden="1" x14ac:dyDescent="0.3">
      <c r="A9422" s="356">
        <v>121207</v>
      </c>
      <c r="B9422" s="356">
        <v>926</v>
      </c>
      <c r="C9422" s="356" t="s">
        <v>327</v>
      </c>
      <c r="D9422" s="356">
        <v>9265217</v>
      </c>
      <c r="E9422" s="356" t="s">
        <v>3610</v>
      </c>
      <c r="F9422" s="356"/>
      <c r="G9422" s="355">
        <v>5113.75</v>
      </c>
    </row>
    <row r="9423" spans="1:7" hidden="1" x14ac:dyDescent="0.3">
      <c r="A9423" s="356">
        <v>121254</v>
      </c>
      <c r="B9423" s="356">
        <v>926</v>
      </c>
      <c r="C9423" s="356" t="s">
        <v>327</v>
      </c>
      <c r="D9423" s="356">
        <v>9267001</v>
      </c>
      <c r="E9423" s="356" t="s">
        <v>3609</v>
      </c>
      <c r="F9423" s="356"/>
      <c r="G9423" s="355">
        <v>10041.25</v>
      </c>
    </row>
    <row r="9424" spans="1:7" hidden="1" x14ac:dyDescent="0.3">
      <c r="A9424" s="356">
        <v>121256</v>
      </c>
      <c r="B9424" s="356">
        <v>926</v>
      </c>
      <c r="C9424" s="356" t="s">
        <v>327</v>
      </c>
      <c r="D9424" s="356">
        <v>9267004</v>
      </c>
      <c r="E9424" s="356" t="s">
        <v>3608</v>
      </c>
      <c r="F9424" s="356"/>
      <c r="G9424" s="355">
        <v>8792.5</v>
      </c>
    </row>
    <row r="9425" spans="1:7" hidden="1" x14ac:dyDescent="0.3">
      <c r="A9425" s="356">
        <v>121257</v>
      </c>
      <c r="B9425" s="356">
        <v>926</v>
      </c>
      <c r="C9425" s="356" t="s">
        <v>327</v>
      </c>
      <c r="D9425" s="356">
        <v>9267006</v>
      </c>
      <c r="E9425" s="356" t="s">
        <v>3607</v>
      </c>
      <c r="F9425" s="356"/>
      <c r="G9425" s="355">
        <v>6767.5</v>
      </c>
    </row>
    <row r="9426" spans="1:7" hidden="1" x14ac:dyDescent="0.3">
      <c r="A9426" s="356">
        <v>121258</v>
      </c>
      <c r="B9426" s="356">
        <v>926</v>
      </c>
      <c r="C9426" s="356" t="s">
        <v>327</v>
      </c>
      <c r="D9426" s="356">
        <v>9267007</v>
      </c>
      <c r="E9426" s="356" t="s">
        <v>3606</v>
      </c>
      <c r="F9426" s="356"/>
      <c r="G9426" s="355">
        <v>7699</v>
      </c>
    </row>
    <row r="9427" spans="1:7" hidden="1" x14ac:dyDescent="0.3">
      <c r="A9427" s="356">
        <v>121260</v>
      </c>
      <c r="B9427" s="356">
        <v>926</v>
      </c>
      <c r="C9427" s="356" t="s">
        <v>327</v>
      </c>
      <c r="D9427" s="356">
        <v>9267010</v>
      </c>
      <c r="E9427" s="356" t="s">
        <v>3605</v>
      </c>
      <c r="F9427" s="356"/>
      <c r="G9427" s="355">
        <v>6936.25</v>
      </c>
    </row>
    <row r="9428" spans="1:7" hidden="1" x14ac:dyDescent="0.3">
      <c r="A9428" s="356">
        <v>121261</v>
      </c>
      <c r="B9428" s="356">
        <v>926</v>
      </c>
      <c r="C9428" s="356" t="s">
        <v>327</v>
      </c>
      <c r="D9428" s="356">
        <v>9267013</v>
      </c>
      <c r="E9428" s="356" t="s">
        <v>3604</v>
      </c>
      <c r="F9428" s="356"/>
      <c r="G9428" s="355">
        <v>7321</v>
      </c>
    </row>
    <row r="9429" spans="1:7" hidden="1" x14ac:dyDescent="0.3">
      <c r="A9429" s="356">
        <v>121262</v>
      </c>
      <c r="B9429" s="356">
        <v>926</v>
      </c>
      <c r="C9429" s="356" t="s">
        <v>327</v>
      </c>
      <c r="D9429" s="356">
        <v>9267014</v>
      </c>
      <c r="E9429" s="356" t="s">
        <v>3603</v>
      </c>
      <c r="F9429" s="356"/>
      <c r="G9429" s="355">
        <v>9703.75</v>
      </c>
    </row>
    <row r="9430" spans="1:7" hidden="1" x14ac:dyDescent="0.3">
      <c r="A9430" s="356">
        <v>121264</v>
      </c>
      <c r="B9430" s="356">
        <v>926</v>
      </c>
      <c r="C9430" s="356" t="s">
        <v>327</v>
      </c>
      <c r="D9430" s="356">
        <v>9267016</v>
      </c>
      <c r="E9430" s="356" t="s">
        <v>3602</v>
      </c>
      <c r="F9430" s="356"/>
      <c r="G9430" s="355">
        <v>6868.75</v>
      </c>
    </row>
    <row r="9431" spans="1:7" hidden="1" x14ac:dyDescent="0.3">
      <c r="A9431" s="356">
        <v>121265</v>
      </c>
      <c r="B9431" s="356">
        <v>926</v>
      </c>
      <c r="C9431" s="356" t="s">
        <v>327</v>
      </c>
      <c r="D9431" s="356">
        <v>9267020</v>
      </c>
      <c r="E9431" s="356" t="s">
        <v>3601</v>
      </c>
      <c r="F9431" s="356"/>
      <c r="G9431" s="355">
        <v>8826.25</v>
      </c>
    </row>
    <row r="9432" spans="1:7" hidden="1" x14ac:dyDescent="0.3">
      <c r="A9432" s="356">
        <v>121266</v>
      </c>
      <c r="B9432" s="356">
        <v>816</v>
      </c>
      <c r="C9432" s="356" t="s">
        <v>840</v>
      </c>
      <c r="D9432" s="356">
        <v>8161000</v>
      </c>
      <c r="E9432" s="356" t="s">
        <v>3600</v>
      </c>
      <c r="F9432" s="356"/>
      <c r="G9432" s="355">
        <v>4648.67</v>
      </c>
    </row>
    <row r="9433" spans="1:7" hidden="1" x14ac:dyDescent="0.3">
      <c r="A9433" s="356">
        <v>121267</v>
      </c>
      <c r="B9433" s="356">
        <v>815</v>
      </c>
      <c r="C9433" s="356" t="s">
        <v>403</v>
      </c>
      <c r="D9433" s="356">
        <v>8151001</v>
      </c>
      <c r="E9433" s="356" t="s">
        <v>3599</v>
      </c>
      <c r="F9433" s="356"/>
      <c r="G9433" s="355">
        <v>4580.5</v>
      </c>
    </row>
    <row r="9434" spans="1:7" hidden="1" x14ac:dyDescent="0.3">
      <c r="A9434" s="356">
        <v>121268</v>
      </c>
      <c r="B9434" s="356">
        <v>815</v>
      </c>
      <c r="C9434" s="356" t="s">
        <v>403</v>
      </c>
      <c r="D9434" s="356">
        <v>8151002</v>
      </c>
      <c r="E9434" s="356" t="s">
        <v>3598</v>
      </c>
      <c r="F9434" s="356"/>
      <c r="G9434" s="355">
        <v>4687.37</v>
      </c>
    </row>
    <row r="9435" spans="1:7" hidden="1" x14ac:dyDescent="0.3">
      <c r="A9435" s="356">
        <v>121269</v>
      </c>
      <c r="B9435" s="356">
        <v>815</v>
      </c>
      <c r="C9435" s="356" t="s">
        <v>403</v>
      </c>
      <c r="D9435" s="356">
        <v>8151003</v>
      </c>
      <c r="E9435" s="356" t="s">
        <v>3597</v>
      </c>
      <c r="F9435" s="356"/>
      <c r="G9435" s="355">
        <v>4680.3999999999996</v>
      </c>
    </row>
    <row r="9436" spans="1:7" hidden="1" x14ac:dyDescent="0.3">
      <c r="A9436" s="356">
        <v>121270</v>
      </c>
      <c r="B9436" s="356">
        <v>816</v>
      </c>
      <c r="C9436" s="356" t="s">
        <v>840</v>
      </c>
      <c r="D9436" s="356">
        <v>8161100</v>
      </c>
      <c r="E9436" s="356" t="s">
        <v>3596</v>
      </c>
      <c r="F9436" s="356"/>
      <c r="G9436" s="355">
        <v>11087.5</v>
      </c>
    </row>
    <row r="9437" spans="1:7" hidden="1" x14ac:dyDescent="0.3">
      <c r="A9437" s="356">
        <v>121273</v>
      </c>
      <c r="B9437" s="356">
        <v>816</v>
      </c>
      <c r="C9437" s="356" t="s">
        <v>840</v>
      </c>
      <c r="D9437" s="356">
        <v>8162003</v>
      </c>
      <c r="E9437" s="356" t="s">
        <v>3595</v>
      </c>
      <c r="F9437" s="356"/>
      <c r="G9437" s="355">
        <v>7165.75</v>
      </c>
    </row>
    <row r="9438" spans="1:7" hidden="1" x14ac:dyDescent="0.3">
      <c r="A9438" s="356">
        <v>121276</v>
      </c>
      <c r="B9438" s="356">
        <v>816</v>
      </c>
      <c r="C9438" s="356" t="s">
        <v>840</v>
      </c>
      <c r="D9438" s="356">
        <v>8162007</v>
      </c>
      <c r="E9438" s="356" t="s">
        <v>3594</v>
      </c>
      <c r="F9438" s="356"/>
      <c r="G9438" s="355">
        <v>7498.75</v>
      </c>
    </row>
    <row r="9439" spans="1:7" hidden="1" x14ac:dyDescent="0.3">
      <c r="A9439" s="356">
        <v>121277</v>
      </c>
      <c r="B9439" s="356">
        <v>816</v>
      </c>
      <c r="C9439" s="356" t="s">
        <v>840</v>
      </c>
      <c r="D9439" s="356">
        <v>8162008</v>
      </c>
      <c r="E9439" s="356" t="s">
        <v>3593</v>
      </c>
      <c r="F9439" s="356"/>
      <c r="G9439" s="355">
        <v>7513.6</v>
      </c>
    </row>
    <row r="9440" spans="1:7" hidden="1" x14ac:dyDescent="0.3">
      <c r="A9440" s="356">
        <v>121281</v>
      </c>
      <c r="B9440" s="356">
        <v>816</v>
      </c>
      <c r="C9440" s="356" t="s">
        <v>840</v>
      </c>
      <c r="D9440" s="356">
        <v>8162014</v>
      </c>
      <c r="E9440" s="356" t="s">
        <v>3592</v>
      </c>
      <c r="F9440" s="356"/>
      <c r="G9440" s="355">
        <v>8387.5</v>
      </c>
    </row>
    <row r="9441" spans="1:7" hidden="1" x14ac:dyDescent="0.3">
      <c r="A9441" s="356">
        <v>121283</v>
      </c>
      <c r="B9441" s="356">
        <v>816</v>
      </c>
      <c r="C9441" s="356" t="s">
        <v>840</v>
      </c>
      <c r="D9441" s="356">
        <v>8162018</v>
      </c>
      <c r="E9441" s="356" t="s">
        <v>3591</v>
      </c>
      <c r="F9441" s="356"/>
      <c r="G9441" s="355">
        <v>8788</v>
      </c>
    </row>
    <row r="9442" spans="1:7" hidden="1" x14ac:dyDescent="0.3">
      <c r="A9442" s="356">
        <v>121293</v>
      </c>
      <c r="B9442" s="356">
        <v>815</v>
      </c>
      <c r="C9442" s="356" t="s">
        <v>403</v>
      </c>
      <c r="D9442" s="356">
        <v>8152040</v>
      </c>
      <c r="E9442" s="356" t="s">
        <v>3590</v>
      </c>
      <c r="F9442" s="356"/>
      <c r="G9442" s="355">
        <v>4461.25</v>
      </c>
    </row>
    <row r="9443" spans="1:7" hidden="1" x14ac:dyDescent="0.3">
      <c r="A9443" s="356">
        <v>121296</v>
      </c>
      <c r="B9443" s="356">
        <v>815</v>
      </c>
      <c r="C9443" s="356" t="s">
        <v>403</v>
      </c>
      <c r="D9443" s="356">
        <v>8152043</v>
      </c>
      <c r="E9443" s="356" t="s">
        <v>3589</v>
      </c>
      <c r="F9443" s="356"/>
      <c r="G9443" s="355">
        <v>4236.25</v>
      </c>
    </row>
    <row r="9444" spans="1:7" hidden="1" x14ac:dyDescent="0.3">
      <c r="A9444" s="356">
        <v>121299</v>
      </c>
      <c r="B9444" s="356">
        <v>816</v>
      </c>
      <c r="C9444" s="356" t="s">
        <v>840</v>
      </c>
      <c r="D9444" s="356">
        <v>8162058</v>
      </c>
      <c r="E9444" s="356" t="s">
        <v>3588</v>
      </c>
      <c r="F9444" s="356"/>
      <c r="G9444" s="355">
        <v>7577.5</v>
      </c>
    </row>
    <row r="9445" spans="1:7" hidden="1" x14ac:dyDescent="0.3">
      <c r="A9445" s="356">
        <v>121300</v>
      </c>
      <c r="B9445" s="356">
        <v>815</v>
      </c>
      <c r="C9445" s="356" t="s">
        <v>403</v>
      </c>
      <c r="D9445" s="356">
        <v>8152060</v>
      </c>
      <c r="E9445" s="356" t="s">
        <v>3587</v>
      </c>
      <c r="F9445" s="356"/>
      <c r="G9445" s="355">
        <v>4513</v>
      </c>
    </row>
    <row r="9446" spans="1:7" hidden="1" x14ac:dyDescent="0.3">
      <c r="A9446" s="356">
        <v>121301</v>
      </c>
      <c r="B9446" s="356">
        <v>815</v>
      </c>
      <c r="C9446" s="356" t="s">
        <v>403</v>
      </c>
      <c r="D9446" s="356">
        <v>8152061</v>
      </c>
      <c r="E9446" s="356" t="s">
        <v>3586</v>
      </c>
      <c r="F9446" s="356"/>
      <c r="G9446" s="355">
        <v>5039.5</v>
      </c>
    </row>
    <row r="9447" spans="1:7" hidden="1" x14ac:dyDescent="0.3">
      <c r="A9447" s="356">
        <v>121302</v>
      </c>
      <c r="B9447" s="356">
        <v>815</v>
      </c>
      <c r="C9447" s="356" t="s">
        <v>403</v>
      </c>
      <c r="D9447" s="356">
        <v>8152063</v>
      </c>
      <c r="E9447" s="356" t="s">
        <v>3585</v>
      </c>
      <c r="F9447" s="356"/>
      <c r="G9447" s="355">
        <v>4573.75</v>
      </c>
    </row>
    <row r="9448" spans="1:7" hidden="1" x14ac:dyDescent="0.3">
      <c r="A9448" s="356">
        <v>121303</v>
      </c>
      <c r="B9448" s="356">
        <v>815</v>
      </c>
      <c r="C9448" s="356" t="s">
        <v>403</v>
      </c>
      <c r="D9448" s="356">
        <v>8152064</v>
      </c>
      <c r="E9448" s="356" t="s">
        <v>3584</v>
      </c>
      <c r="F9448" s="356"/>
      <c r="G9448" s="355">
        <v>6529.9</v>
      </c>
    </row>
    <row r="9449" spans="1:7" hidden="1" x14ac:dyDescent="0.3">
      <c r="A9449" s="356">
        <v>121305</v>
      </c>
      <c r="B9449" s="356">
        <v>815</v>
      </c>
      <c r="C9449" s="356" t="s">
        <v>403</v>
      </c>
      <c r="D9449" s="356">
        <v>8152074</v>
      </c>
      <c r="E9449" s="356" t="s">
        <v>3583</v>
      </c>
      <c r="F9449" s="356"/>
      <c r="G9449" s="355">
        <v>6954.7</v>
      </c>
    </row>
    <row r="9450" spans="1:7" hidden="1" x14ac:dyDescent="0.3">
      <c r="A9450" s="356">
        <v>121306</v>
      </c>
      <c r="B9450" s="356">
        <v>815</v>
      </c>
      <c r="C9450" s="356" t="s">
        <v>403</v>
      </c>
      <c r="D9450" s="356">
        <v>8152075</v>
      </c>
      <c r="E9450" s="356" t="s">
        <v>3582</v>
      </c>
      <c r="F9450" s="356"/>
      <c r="G9450" s="355">
        <v>5184.3999999999996</v>
      </c>
    </row>
    <row r="9451" spans="1:7" hidden="1" x14ac:dyDescent="0.3">
      <c r="A9451" s="356">
        <v>121308</v>
      </c>
      <c r="B9451" s="356">
        <v>815</v>
      </c>
      <c r="C9451" s="356" t="s">
        <v>403</v>
      </c>
      <c r="D9451" s="356">
        <v>8152080</v>
      </c>
      <c r="E9451" s="356" t="s">
        <v>3581</v>
      </c>
      <c r="F9451" s="356"/>
      <c r="G9451" s="355">
        <v>7093.75</v>
      </c>
    </row>
    <row r="9452" spans="1:7" hidden="1" x14ac:dyDescent="0.3">
      <c r="A9452" s="356">
        <v>121309</v>
      </c>
      <c r="B9452" s="356">
        <v>815</v>
      </c>
      <c r="C9452" s="356" t="s">
        <v>403</v>
      </c>
      <c r="D9452" s="356">
        <v>8152081</v>
      </c>
      <c r="E9452" s="356" t="s">
        <v>3580</v>
      </c>
      <c r="F9452" s="356"/>
      <c r="G9452" s="355">
        <v>4450</v>
      </c>
    </row>
    <row r="9453" spans="1:7" hidden="1" x14ac:dyDescent="0.3">
      <c r="A9453" s="357">
        <v>121310</v>
      </c>
      <c r="B9453" s="357">
        <v>815</v>
      </c>
      <c r="C9453" s="357" t="s">
        <v>403</v>
      </c>
      <c r="D9453" s="357">
        <v>8152083</v>
      </c>
      <c r="E9453" s="357" t="s">
        <v>3579</v>
      </c>
      <c r="F9453" s="357"/>
      <c r="G9453" s="358">
        <v>4472.5</v>
      </c>
    </row>
    <row r="9454" spans="1:7" hidden="1" x14ac:dyDescent="0.3">
      <c r="A9454" s="356">
        <v>121311</v>
      </c>
      <c r="B9454" s="356">
        <v>815</v>
      </c>
      <c r="C9454" s="356" t="s">
        <v>403</v>
      </c>
      <c r="D9454" s="356">
        <v>8152096</v>
      </c>
      <c r="E9454" s="356" t="s">
        <v>3578</v>
      </c>
      <c r="F9454" s="356"/>
      <c r="G9454" s="355">
        <v>4580.2700000000004</v>
      </c>
    </row>
    <row r="9455" spans="1:7" hidden="1" x14ac:dyDescent="0.3">
      <c r="A9455" s="356">
        <v>121312</v>
      </c>
      <c r="B9455" s="356">
        <v>815</v>
      </c>
      <c r="C9455" s="356" t="s">
        <v>403</v>
      </c>
      <c r="D9455" s="356">
        <v>8152097</v>
      </c>
      <c r="E9455" s="356" t="s">
        <v>3577</v>
      </c>
      <c r="F9455" s="356"/>
      <c r="G9455" s="355">
        <v>7026.25</v>
      </c>
    </row>
    <row r="9456" spans="1:7" hidden="1" x14ac:dyDescent="0.3">
      <c r="A9456" s="356">
        <v>121313</v>
      </c>
      <c r="B9456" s="356">
        <v>815</v>
      </c>
      <c r="C9456" s="356" t="s">
        <v>403</v>
      </c>
      <c r="D9456" s="356">
        <v>8152098</v>
      </c>
      <c r="E9456" s="356" t="s">
        <v>3576</v>
      </c>
      <c r="F9456" s="356"/>
      <c r="G9456" s="355">
        <v>4196.2</v>
      </c>
    </row>
    <row r="9457" spans="1:7" hidden="1" x14ac:dyDescent="0.3">
      <c r="A9457" s="356">
        <v>121314</v>
      </c>
      <c r="B9457" s="356">
        <v>815</v>
      </c>
      <c r="C9457" s="356" t="s">
        <v>403</v>
      </c>
      <c r="D9457" s="356">
        <v>8152108</v>
      </c>
      <c r="E9457" s="356" t="s">
        <v>3575</v>
      </c>
      <c r="F9457" s="356"/>
      <c r="G9457" s="355">
        <v>7833.55</v>
      </c>
    </row>
    <row r="9458" spans="1:7" hidden="1" x14ac:dyDescent="0.3">
      <c r="A9458" s="356">
        <v>121319</v>
      </c>
      <c r="B9458" s="356">
        <v>815</v>
      </c>
      <c r="C9458" s="356" t="s">
        <v>403</v>
      </c>
      <c r="D9458" s="356">
        <v>8152117</v>
      </c>
      <c r="E9458" s="356" t="s">
        <v>3574</v>
      </c>
      <c r="F9458" s="356"/>
      <c r="G9458" s="355">
        <v>12741.25</v>
      </c>
    </row>
    <row r="9459" spans="1:7" hidden="1" x14ac:dyDescent="0.3">
      <c r="A9459" s="356">
        <v>121321</v>
      </c>
      <c r="B9459" s="356">
        <v>815</v>
      </c>
      <c r="C9459" s="356" t="s">
        <v>403</v>
      </c>
      <c r="D9459" s="356">
        <v>8152120</v>
      </c>
      <c r="E9459" s="356" t="s">
        <v>3573</v>
      </c>
      <c r="F9459" s="356"/>
      <c r="G9459" s="355">
        <v>11110</v>
      </c>
    </row>
    <row r="9460" spans="1:7" hidden="1" x14ac:dyDescent="0.3">
      <c r="A9460" s="356">
        <v>121322</v>
      </c>
      <c r="B9460" s="356">
        <v>815</v>
      </c>
      <c r="C9460" s="356" t="s">
        <v>403</v>
      </c>
      <c r="D9460" s="356">
        <v>8152132</v>
      </c>
      <c r="E9460" s="356" t="s">
        <v>3572</v>
      </c>
      <c r="F9460" s="356"/>
      <c r="G9460" s="355">
        <v>5023.75</v>
      </c>
    </row>
    <row r="9461" spans="1:7" hidden="1" x14ac:dyDescent="0.3">
      <c r="A9461" s="356">
        <v>121323</v>
      </c>
      <c r="B9461" s="356">
        <v>815</v>
      </c>
      <c r="C9461" s="356" t="s">
        <v>403</v>
      </c>
      <c r="D9461" s="356">
        <v>8152133</v>
      </c>
      <c r="E9461" s="356" t="s">
        <v>2390</v>
      </c>
      <c r="F9461" s="356"/>
      <c r="G9461" s="355">
        <v>4256.5</v>
      </c>
    </row>
    <row r="9462" spans="1:7" hidden="1" x14ac:dyDescent="0.3">
      <c r="A9462" s="356">
        <v>121324</v>
      </c>
      <c r="B9462" s="356">
        <v>815</v>
      </c>
      <c r="C9462" s="356" t="s">
        <v>403</v>
      </c>
      <c r="D9462" s="356">
        <v>8152138</v>
      </c>
      <c r="E9462" s="356" t="s">
        <v>3571</v>
      </c>
      <c r="F9462" s="356"/>
      <c r="G9462" s="355">
        <v>4292.5</v>
      </c>
    </row>
    <row r="9463" spans="1:7" hidden="1" x14ac:dyDescent="0.3">
      <c r="A9463" s="356">
        <v>121326</v>
      </c>
      <c r="B9463" s="356">
        <v>815</v>
      </c>
      <c r="C9463" s="356" t="s">
        <v>403</v>
      </c>
      <c r="D9463" s="356">
        <v>8152150</v>
      </c>
      <c r="E9463" s="356" t="s">
        <v>3570</v>
      </c>
      <c r="F9463" s="356"/>
      <c r="G9463" s="355">
        <v>4753.75</v>
      </c>
    </row>
    <row r="9464" spans="1:7" hidden="1" x14ac:dyDescent="0.3">
      <c r="A9464" s="356">
        <v>121327</v>
      </c>
      <c r="B9464" s="356">
        <v>815</v>
      </c>
      <c r="C9464" s="356" t="s">
        <v>403</v>
      </c>
      <c r="D9464" s="356">
        <v>8152151</v>
      </c>
      <c r="E9464" s="356" t="s">
        <v>3569</v>
      </c>
      <c r="F9464" s="356"/>
      <c r="G9464" s="355">
        <v>4990</v>
      </c>
    </row>
    <row r="9465" spans="1:7" hidden="1" x14ac:dyDescent="0.3">
      <c r="A9465" s="357">
        <v>121330</v>
      </c>
      <c r="B9465" s="357">
        <v>815</v>
      </c>
      <c r="C9465" s="357" t="s">
        <v>403</v>
      </c>
      <c r="D9465" s="357">
        <v>8152163</v>
      </c>
      <c r="E9465" s="357" t="s">
        <v>3568</v>
      </c>
      <c r="F9465" s="357"/>
      <c r="G9465" s="358">
        <v>5710</v>
      </c>
    </row>
    <row r="9466" spans="1:7" hidden="1" x14ac:dyDescent="0.3">
      <c r="A9466" s="357">
        <v>121331</v>
      </c>
      <c r="B9466" s="357">
        <v>815</v>
      </c>
      <c r="C9466" s="357" t="s">
        <v>403</v>
      </c>
      <c r="D9466" s="357">
        <v>8152164</v>
      </c>
      <c r="E9466" s="357" t="s">
        <v>3567</v>
      </c>
      <c r="F9466" s="357"/>
      <c r="G9466" s="358">
        <v>6756.25</v>
      </c>
    </row>
    <row r="9467" spans="1:7" hidden="1" x14ac:dyDescent="0.3">
      <c r="A9467" s="356">
        <v>121332</v>
      </c>
      <c r="B9467" s="356">
        <v>815</v>
      </c>
      <c r="C9467" s="356" t="s">
        <v>403</v>
      </c>
      <c r="D9467" s="356">
        <v>8152165</v>
      </c>
      <c r="E9467" s="356" t="s">
        <v>3566</v>
      </c>
      <c r="F9467" s="356"/>
      <c r="G9467" s="355">
        <v>5357.87</v>
      </c>
    </row>
    <row r="9468" spans="1:7" hidden="1" x14ac:dyDescent="0.3">
      <c r="A9468" s="356">
        <v>121333</v>
      </c>
      <c r="B9468" s="356">
        <v>815</v>
      </c>
      <c r="C9468" s="356" t="s">
        <v>403</v>
      </c>
      <c r="D9468" s="356">
        <v>8152166</v>
      </c>
      <c r="E9468" s="356" t="s">
        <v>3565</v>
      </c>
      <c r="F9468" s="356"/>
      <c r="G9468" s="355">
        <v>6385</v>
      </c>
    </row>
    <row r="9469" spans="1:7" hidden="1" x14ac:dyDescent="0.3">
      <c r="A9469" s="356">
        <v>121334</v>
      </c>
      <c r="B9469" s="356">
        <v>815</v>
      </c>
      <c r="C9469" s="356" t="s">
        <v>403</v>
      </c>
      <c r="D9469" s="356">
        <v>8152167</v>
      </c>
      <c r="E9469" s="356" t="s">
        <v>3564</v>
      </c>
      <c r="F9469" s="356"/>
      <c r="G9469" s="355">
        <v>6580.75</v>
      </c>
    </row>
    <row r="9470" spans="1:7" hidden="1" x14ac:dyDescent="0.3">
      <c r="A9470" s="356">
        <v>121336</v>
      </c>
      <c r="B9470" s="356">
        <v>815</v>
      </c>
      <c r="C9470" s="356" t="s">
        <v>403</v>
      </c>
      <c r="D9470" s="356">
        <v>8152170</v>
      </c>
      <c r="E9470" s="356" t="s">
        <v>3563</v>
      </c>
      <c r="F9470" s="356"/>
      <c r="G9470" s="355">
        <v>6152.35</v>
      </c>
    </row>
    <row r="9471" spans="1:7" hidden="1" x14ac:dyDescent="0.3">
      <c r="A9471" s="356">
        <v>121337</v>
      </c>
      <c r="B9471" s="356">
        <v>815</v>
      </c>
      <c r="C9471" s="356" t="s">
        <v>403</v>
      </c>
      <c r="D9471" s="356">
        <v>8152171</v>
      </c>
      <c r="E9471" s="356" t="s">
        <v>3562</v>
      </c>
      <c r="F9471" s="356"/>
      <c r="G9471" s="355">
        <v>5130.18</v>
      </c>
    </row>
    <row r="9472" spans="1:7" hidden="1" x14ac:dyDescent="0.3">
      <c r="A9472" s="356">
        <v>121338</v>
      </c>
      <c r="B9472" s="356">
        <v>815</v>
      </c>
      <c r="C9472" s="356" t="s">
        <v>403</v>
      </c>
      <c r="D9472" s="356">
        <v>8152173</v>
      </c>
      <c r="E9472" s="356" t="s">
        <v>3561</v>
      </c>
      <c r="F9472" s="356"/>
      <c r="G9472" s="355">
        <v>9096.25</v>
      </c>
    </row>
    <row r="9473" spans="1:7" hidden="1" x14ac:dyDescent="0.3">
      <c r="A9473" s="356">
        <v>121342</v>
      </c>
      <c r="B9473" s="356">
        <v>815</v>
      </c>
      <c r="C9473" s="356" t="s">
        <v>403</v>
      </c>
      <c r="D9473" s="356">
        <v>8152186</v>
      </c>
      <c r="E9473" s="356" t="s">
        <v>3560</v>
      </c>
      <c r="F9473" s="356"/>
      <c r="G9473" s="355">
        <v>5113.75</v>
      </c>
    </row>
    <row r="9474" spans="1:7" hidden="1" x14ac:dyDescent="0.3">
      <c r="A9474" s="356">
        <v>121343</v>
      </c>
      <c r="B9474" s="356">
        <v>815</v>
      </c>
      <c r="C9474" s="356" t="s">
        <v>403</v>
      </c>
      <c r="D9474" s="356">
        <v>8152188</v>
      </c>
      <c r="E9474" s="356" t="s">
        <v>3559</v>
      </c>
      <c r="F9474" s="356"/>
      <c r="G9474" s="355">
        <v>6272.5</v>
      </c>
    </row>
    <row r="9475" spans="1:7" hidden="1" x14ac:dyDescent="0.3">
      <c r="A9475" s="356">
        <v>121344</v>
      </c>
      <c r="B9475" s="356">
        <v>815</v>
      </c>
      <c r="C9475" s="356" t="s">
        <v>403</v>
      </c>
      <c r="D9475" s="356">
        <v>8152189</v>
      </c>
      <c r="E9475" s="356" t="s">
        <v>3558</v>
      </c>
      <c r="F9475" s="356"/>
      <c r="G9475" s="355">
        <v>6463.75</v>
      </c>
    </row>
    <row r="9476" spans="1:7" hidden="1" x14ac:dyDescent="0.3">
      <c r="A9476" s="356">
        <v>121349</v>
      </c>
      <c r="B9476" s="356">
        <v>815</v>
      </c>
      <c r="C9476" s="356" t="s">
        <v>403</v>
      </c>
      <c r="D9476" s="356">
        <v>8152206</v>
      </c>
      <c r="E9476" s="356" t="s">
        <v>3557</v>
      </c>
      <c r="F9476" s="356"/>
      <c r="G9476" s="355">
        <v>6328.75</v>
      </c>
    </row>
    <row r="9477" spans="1:7" hidden="1" x14ac:dyDescent="0.3">
      <c r="A9477" s="356">
        <v>121355</v>
      </c>
      <c r="B9477" s="356">
        <v>815</v>
      </c>
      <c r="C9477" s="356" t="s">
        <v>403</v>
      </c>
      <c r="D9477" s="356">
        <v>8152221</v>
      </c>
      <c r="E9477" s="356" t="s">
        <v>3556</v>
      </c>
      <c r="F9477" s="356"/>
      <c r="G9477" s="355">
        <v>4652.5</v>
      </c>
    </row>
    <row r="9478" spans="1:7" hidden="1" x14ac:dyDescent="0.3">
      <c r="A9478" s="356">
        <v>121356</v>
      </c>
      <c r="B9478" s="356">
        <v>815</v>
      </c>
      <c r="C9478" s="356" t="s">
        <v>403</v>
      </c>
      <c r="D9478" s="356">
        <v>8152222</v>
      </c>
      <c r="E9478" s="356" t="s">
        <v>3555</v>
      </c>
      <c r="F9478" s="356"/>
      <c r="G9478" s="355">
        <v>6947.5</v>
      </c>
    </row>
    <row r="9479" spans="1:7" hidden="1" x14ac:dyDescent="0.3">
      <c r="A9479" s="356">
        <v>121357</v>
      </c>
      <c r="B9479" s="356">
        <v>815</v>
      </c>
      <c r="C9479" s="356" t="s">
        <v>403</v>
      </c>
      <c r="D9479" s="356">
        <v>8152223</v>
      </c>
      <c r="E9479" s="356" t="s">
        <v>3554</v>
      </c>
      <c r="F9479" s="356"/>
      <c r="G9479" s="355">
        <v>8668.75</v>
      </c>
    </row>
    <row r="9480" spans="1:7" hidden="1" x14ac:dyDescent="0.3">
      <c r="A9480" s="356">
        <v>121358</v>
      </c>
      <c r="B9480" s="356">
        <v>815</v>
      </c>
      <c r="C9480" s="356" t="s">
        <v>403</v>
      </c>
      <c r="D9480" s="356">
        <v>8152224</v>
      </c>
      <c r="E9480" s="356" t="s">
        <v>3553</v>
      </c>
      <c r="F9480" s="356"/>
      <c r="G9480" s="355">
        <v>6227.5</v>
      </c>
    </row>
    <row r="9481" spans="1:7" hidden="1" x14ac:dyDescent="0.3">
      <c r="A9481" s="356">
        <v>121359</v>
      </c>
      <c r="B9481" s="356">
        <v>815</v>
      </c>
      <c r="C9481" s="356" t="s">
        <v>403</v>
      </c>
      <c r="D9481" s="356">
        <v>8152225</v>
      </c>
      <c r="E9481" s="356" t="s">
        <v>3552</v>
      </c>
      <c r="F9481" s="356"/>
      <c r="G9481" s="355">
        <v>6508.75</v>
      </c>
    </row>
    <row r="9482" spans="1:7" hidden="1" x14ac:dyDescent="0.3">
      <c r="A9482" s="356">
        <v>121360</v>
      </c>
      <c r="B9482" s="356">
        <v>816</v>
      </c>
      <c r="C9482" s="356" t="s">
        <v>840</v>
      </c>
      <c r="D9482" s="356">
        <v>8162227</v>
      </c>
      <c r="E9482" s="356" t="s">
        <v>3551</v>
      </c>
      <c r="F9482" s="356"/>
      <c r="G9482" s="355">
        <v>5091.25</v>
      </c>
    </row>
    <row r="9483" spans="1:7" hidden="1" x14ac:dyDescent="0.3">
      <c r="A9483" s="356">
        <v>121361</v>
      </c>
      <c r="B9483" s="356">
        <v>815</v>
      </c>
      <c r="C9483" s="356" t="s">
        <v>403</v>
      </c>
      <c r="D9483" s="356">
        <v>8152228</v>
      </c>
      <c r="E9483" s="356" t="s">
        <v>3550</v>
      </c>
      <c r="F9483" s="356"/>
      <c r="G9483" s="355">
        <v>6385</v>
      </c>
    </row>
    <row r="9484" spans="1:7" hidden="1" x14ac:dyDescent="0.3">
      <c r="A9484" s="356">
        <v>121362</v>
      </c>
      <c r="B9484" s="356">
        <v>815</v>
      </c>
      <c r="C9484" s="356" t="s">
        <v>403</v>
      </c>
      <c r="D9484" s="356">
        <v>8152233</v>
      </c>
      <c r="E9484" s="356" t="s">
        <v>3549</v>
      </c>
      <c r="F9484" s="356"/>
      <c r="G9484" s="355">
        <v>6520</v>
      </c>
    </row>
    <row r="9485" spans="1:7" hidden="1" x14ac:dyDescent="0.3">
      <c r="A9485" s="356">
        <v>121363</v>
      </c>
      <c r="B9485" s="356">
        <v>815</v>
      </c>
      <c r="C9485" s="356" t="s">
        <v>403</v>
      </c>
      <c r="D9485" s="356">
        <v>8152235</v>
      </c>
      <c r="E9485" s="356" t="s">
        <v>3548</v>
      </c>
      <c r="F9485" s="356"/>
      <c r="G9485" s="355">
        <v>6213.1</v>
      </c>
    </row>
    <row r="9486" spans="1:7" hidden="1" x14ac:dyDescent="0.3">
      <c r="A9486" s="356">
        <v>121364</v>
      </c>
      <c r="B9486" s="356">
        <v>815</v>
      </c>
      <c r="C9486" s="356" t="s">
        <v>403</v>
      </c>
      <c r="D9486" s="356">
        <v>8152236</v>
      </c>
      <c r="E9486" s="356" t="s">
        <v>3547</v>
      </c>
      <c r="F9486" s="356"/>
      <c r="G9486" s="355">
        <v>5345.5</v>
      </c>
    </row>
    <row r="9487" spans="1:7" hidden="1" x14ac:dyDescent="0.3">
      <c r="A9487" s="356">
        <v>121365</v>
      </c>
      <c r="B9487" s="356">
        <v>815</v>
      </c>
      <c r="C9487" s="356" t="s">
        <v>403</v>
      </c>
      <c r="D9487" s="356">
        <v>8152237</v>
      </c>
      <c r="E9487" s="356" t="s">
        <v>3546</v>
      </c>
      <c r="F9487" s="356"/>
      <c r="G9487" s="355">
        <v>6870.1</v>
      </c>
    </row>
    <row r="9488" spans="1:7" hidden="1" x14ac:dyDescent="0.3">
      <c r="A9488" s="356">
        <v>121366</v>
      </c>
      <c r="B9488" s="356">
        <v>816</v>
      </c>
      <c r="C9488" s="356" t="s">
        <v>840</v>
      </c>
      <c r="D9488" s="356">
        <v>8162240</v>
      </c>
      <c r="E9488" s="356" t="s">
        <v>3545</v>
      </c>
      <c r="F9488" s="356"/>
      <c r="G9488" s="355">
        <v>7026.25</v>
      </c>
    </row>
    <row r="9489" spans="1:7" hidden="1" x14ac:dyDescent="0.3">
      <c r="A9489" s="356">
        <v>121367</v>
      </c>
      <c r="B9489" s="356">
        <v>816</v>
      </c>
      <c r="C9489" s="356" t="s">
        <v>840</v>
      </c>
      <c r="D9489" s="356">
        <v>8162241</v>
      </c>
      <c r="E9489" s="356" t="s">
        <v>3544</v>
      </c>
      <c r="F9489" s="356"/>
      <c r="G9489" s="355">
        <v>7408.75</v>
      </c>
    </row>
    <row r="9490" spans="1:7" hidden="1" x14ac:dyDescent="0.3">
      <c r="A9490" s="356">
        <v>121368</v>
      </c>
      <c r="B9490" s="356">
        <v>815</v>
      </c>
      <c r="C9490" s="356" t="s">
        <v>403</v>
      </c>
      <c r="D9490" s="356">
        <v>8152242</v>
      </c>
      <c r="E9490" s="356" t="s">
        <v>3543</v>
      </c>
      <c r="F9490" s="356"/>
      <c r="G9490" s="355">
        <v>6540.25</v>
      </c>
    </row>
    <row r="9491" spans="1:7" hidden="1" x14ac:dyDescent="0.3">
      <c r="A9491" s="356">
        <v>121369</v>
      </c>
      <c r="B9491" s="356">
        <v>815</v>
      </c>
      <c r="C9491" s="356" t="s">
        <v>403</v>
      </c>
      <c r="D9491" s="356">
        <v>8152245</v>
      </c>
      <c r="E9491" s="356" t="s">
        <v>3542</v>
      </c>
      <c r="F9491" s="356"/>
      <c r="G9491" s="355">
        <v>5721.25</v>
      </c>
    </row>
    <row r="9492" spans="1:7" hidden="1" x14ac:dyDescent="0.3">
      <c r="A9492" s="356">
        <v>121370</v>
      </c>
      <c r="B9492" s="356">
        <v>815</v>
      </c>
      <c r="C9492" s="356" t="s">
        <v>403</v>
      </c>
      <c r="D9492" s="356">
        <v>8152246</v>
      </c>
      <c r="E9492" s="356" t="s">
        <v>3541</v>
      </c>
      <c r="F9492" s="356"/>
      <c r="G9492" s="355">
        <v>5968.75</v>
      </c>
    </row>
    <row r="9493" spans="1:7" hidden="1" x14ac:dyDescent="0.3">
      <c r="A9493" s="356">
        <v>121371</v>
      </c>
      <c r="B9493" s="356">
        <v>815</v>
      </c>
      <c r="C9493" s="356" t="s">
        <v>403</v>
      </c>
      <c r="D9493" s="356">
        <v>8152247</v>
      </c>
      <c r="E9493" s="356" t="s">
        <v>3540</v>
      </c>
      <c r="F9493" s="356"/>
      <c r="G9493" s="355">
        <v>4900</v>
      </c>
    </row>
    <row r="9494" spans="1:7" hidden="1" x14ac:dyDescent="0.3">
      <c r="A9494" s="356">
        <v>121372</v>
      </c>
      <c r="B9494" s="356">
        <v>815</v>
      </c>
      <c r="C9494" s="356" t="s">
        <v>403</v>
      </c>
      <c r="D9494" s="356">
        <v>8152249</v>
      </c>
      <c r="E9494" s="356" t="s">
        <v>3539</v>
      </c>
      <c r="F9494" s="356"/>
      <c r="G9494" s="355">
        <v>6340.45</v>
      </c>
    </row>
    <row r="9495" spans="1:7" hidden="1" x14ac:dyDescent="0.3">
      <c r="A9495" s="356">
        <v>121373</v>
      </c>
      <c r="B9495" s="356">
        <v>815</v>
      </c>
      <c r="C9495" s="356" t="s">
        <v>403</v>
      </c>
      <c r="D9495" s="356">
        <v>8152250</v>
      </c>
      <c r="E9495" s="356" t="s">
        <v>3538</v>
      </c>
      <c r="F9495" s="356"/>
      <c r="G9495" s="355">
        <v>4675</v>
      </c>
    </row>
    <row r="9496" spans="1:7" hidden="1" x14ac:dyDescent="0.3">
      <c r="A9496" s="356">
        <v>121377</v>
      </c>
      <c r="B9496" s="356">
        <v>815</v>
      </c>
      <c r="C9496" s="356" t="s">
        <v>403</v>
      </c>
      <c r="D9496" s="356">
        <v>8152257</v>
      </c>
      <c r="E9496" s="356" t="s">
        <v>3537</v>
      </c>
      <c r="F9496" s="356"/>
      <c r="G9496" s="355">
        <v>6474.1</v>
      </c>
    </row>
    <row r="9497" spans="1:7" hidden="1" x14ac:dyDescent="0.3">
      <c r="A9497" s="356">
        <v>121380</v>
      </c>
      <c r="B9497" s="356">
        <v>815</v>
      </c>
      <c r="C9497" s="356" t="s">
        <v>403</v>
      </c>
      <c r="D9497" s="356">
        <v>8152305</v>
      </c>
      <c r="E9497" s="356" t="s">
        <v>3536</v>
      </c>
      <c r="F9497" s="356"/>
      <c r="G9497" s="355">
        <v>5434.15</v>
      </c>
    </row>
    <row r="9498" spans="1:7" hidden="1" x14ac:dyDescent="0.3">
      <c r="A9498" s="356">
        <v>121382</v>
      </c>
      <c r="B9498" s="356">
        <v>815</v>
      </c>
      <c r="C9498" s="356" t="s">
        <v>403</v>
      </c>
      <c r="D9498" s="356">
        <v>8152309</v>
      </c>
      <c r="E9498" s="356" t="s">
        <v>3535</v>
      </c>
      <c r="F9498" s="356"/>
      <c r="G9498" s="355">
        <v>5810.35</v>
      </c>
    </row>
    <row r="9499" spans="1:7" hidden="1" x14ac:dyDescent="0.3">
      <c r="A9499" s="356">
        <v>121383</v>
      </c>
      <c r="B9499" s="356">
        <v>815</v>
      </c>
      <c r="C9499" s="356" t="s">
        <v>403</v>
      </c>
      <c r="D9499" s="356">
        <v>8152310</v>
      </c>
      <c r="E9499" s="356" t="s">
        <v>3534</v>
      </c>
      <c r="F9499" s="356"/>
      <c r="G9499" s="355">
        <v>5530</v>
      </c>
    </row>
    <row r="9500" spans="1:7" hidden="1" x14ac:dyDescent="0.3">
      <c r="A9500" s="356">
        <v>121385</v>
      </c>
      <c r="B9500" s="356">
        <v>815</v>
      </c>
      <c r="C9500" s="356" t="s">
        <v>403</v>
      </c>
      <c r="D9500" s="356">
        <v>8152312</v>
      </c>
      <c r="E9500" s="356" t="s">
        <v>3533</v>
      </c>
      <c r="F9500" s="356"/>
      <c r="G9500" s="355">
        <v>4540</v>
      </c>
    </row>
    <row r="9501" spans="1:7" hidden="1" x14ac:dyDescent="0.3">
      <c r="A9501" s="356">
        <v>121386</v>
      </c>
      <c r="B9501" s="356">
        <v>815</v>
      </c>
      <c r="C9501" s="356" t="s">
        <v>403</v>
      </c>
      <c r="D9501" s="356">
        <v>8152314</v>
      </c>
      <c r="E9501" s="356" t="s">
        <v>3532</v>
      </c>
      <c r="F9501" s="356"/>
      <c r="G9501" s="355">
        <v>5743.75</v>
      </c>
    </row>
    <row r="9502" spans="1:7" hidden="1" x14ac:dyDescent="0.3">
      <c r="A9502" s="356">
        <v>121387</v>
      </c>
      <c r="B9502" s="356">
        <v>815</v>
      </c>
      <c r="C9502" s="356" t="s">
        <v>403</v>
      </c>
      <c r="D9502" s="356">
        <v>8152316</v>
      </c>
      <c r="E9502" s="356" t="s">
        <v>3531</v>
      </c>
      <c r="F9502" s="356"/>
      <c r="G9502" s="355">
        <v>5608.75</v>
      </c>
    </row>
    <row r="9503" spans="1:7" hidden="1" x14ac:dyDescent="0.3">
      <c r="A9503" s="356">
        <v>121388</v>
      </c>
      <c r="B9503" s="356">
        <v>815</v>
      </c>
      <c r="C9503" s="356" t="s">
        <v>403</v>
      </c>
      <c r="D9503" s="356">
        <v>8152317</v>
      </c>
      <c r="E9503" s="356" t="s">
        <v>3530</v>
      </c>
      <c r="F9503" s="356"/>
      <c r="G9503" s="355">
        <v>5563.75</v>
      </c>
    </row>
    <row r="9504" spans="1:7" hidden="1" x14ac:dyDescent="0.3">
      <c r="A9504" s="356">
        <v>121390</v>
      </c>
      <c r="B9504" s="356">
        <v>815</v>
      </c>
      <c r="C9504" s="356" t="s">
        <v>403</v>
      </c>
      <c r="D9504" s="356">
        <v>8152320</v>
      </c>
      <c r="E9504" s="356" t="s">
        <v>3529</v>
      </c>
      <c r="F9504" s="356"/>
      <c r="G9504" s="355">
        <v>4720</v>
      </c>
    </row>
    <row r="9505" spans="1:7" hidden="1" x14ac:dyDescent="0.3">
      <c r="A9505" s="356">
        <v>121391</v>
      </c>
      <c r="B9505" s="356">
        <v>815</v>
      </c>
      <c r="C9505" s="356" t="s">
        <v>403</v>
      </c>
      <c r="D9505" s="356">
        <v>8152321</v>
      </c>
      <c r="E9505" s="356" t="s">
        <v>3528</v>
      </c>
      <c r="F9505" s="356"/>
      <c r="G9505" s="355">
        <v>4796.55</v>
      </c>
    </row>
    <row r="9506" spans="1:7" hidden="1" x14ac:dyDescent="0.3">
      <c r="A9506" s="356">
        <v>121392</v>
      </c>
      <c r="B9506" s="356">
        <v>815</v>
      </c>
      <c r="C9506" s="356" t="s">
        <v>403</v>
      </c>
      <c r="D9506" s="356">
        <v>8152324</v>
      </c>
      <c r="E9506" s="356" t="s">
        <v>3527</v>
      </c>
      <c r="F9506" s="356"/>
      <c r="G9506" s="355">
        <v>4787.5</v>
      </c>
    </row>
    <row r="9507" spans="1:7" hidden="1" x14ac:dyDescent="0.3">
      <c r="A9507" s="356">
        <v>121393</v>
      </c>
      <c r="B9507" s="356">
        <v>815</v>
      </c>
      <c r="C9507" s="356" t="s">
        <v>403</v>
      </c>
      <c r="D9507" s="356">
        <v>8152327</v>
      </c>
      <c r="E9507" s="356" t="s">
        <v>3526</v>
      </c>
      <c r="F9507" s="356"/>
      <c r="G9507" s="355">
        <v>4706.05</v>
      </c>
    </row>
    <row r="9508" spans="1:7" hidden="1" x14ac:dyDescent="0.3">
      <c r="A9508" s="356">
        <v>121395</v>
      </c>
      <c r="B9508" s="356">
        <v>815</v>
      </c>
      <c r="C9508" s="356" t="s">
        <v>403</v>
      </c>
      <c r="D9508" s="356">
        <v>8152329</v>
      </c>
      <c r="E9508" s="356" t="s">
        <v>3525</v>
      </c>
      <c r="F9508" s="356"/>
      <c r="G9508" s="355">
        <v>7550.05</v>
      </c>
    </row>
    <row r="9509" spans="1:7" hidden="1" x14ac:dyDescent="0.3">
      <c r="A9509" s="356">
        <v>121401</v>
      </c>
      <c r="B9509" s="356">
        <v>815</v>
      </c>
      <c r="C9509" s="356" t="s">
        <v>403</v>
      </c>
      <c r="D9509" s="356">
        <v>8152335</v>
      </c>
      <c r="E9509" s="356" t="s">
        <v>3524</v>
      </c>
      <c r="F9509" s="356"/>
      <c r="G9509" s="355">
        <v>4607.5</v>
      </c>
    </row>
    <row r="9510" spans="1:7" hidden="1" x14ac:dyDescent="0.3">
      <c r="A9510" s="356">
        <v>121402</v>
      </c>
      <c r="B9510" s="356">
        <v>815</v>
      </c>
      <c r="C9510" s="356" t="s">
        <v>403</v>
      </c>
      <c r="D9510" s="356">
        <v>8152336</v>
      </c>
      <c r="E9510" s="356" t="s">
        <v>3523</v>
      </c>
      <c r="F9510" s="356"/>
      <c r="G9510" s="355">
        <v>4652.5</v>
      </c>
    </row>
    <row r="9511" spans="1:7" hidden="1" x14ac:dyDescent="0.3">
      <c r="A9511" s="356">
        <v>121403</v>
      </c>
      <c r="B9511" s="356">
        <v>815</v>
      </c>
      <c r="C9511" s="356" t="s">
        <v>403</v>
      </c>
      <c r="D9511" s="356">
        <v>8152337</v>
      </c>
      <c r="E9511" s="356" t="s">
        <v>3522</v>
      </c>
      <c r="F9511" s="356"/>
      <c r="G9511" s="355">
        <v>5496.25</v>
      </c>
    </row>
    <row r="9512" spans="1:7" hidden="1" x14ac:dyDescent="0.3">
      <c r="A9512" s="356">
        <v>121404</v>
      </c>
      <c r="B9512" s="356">
        <v>815</v>
      </c>
      <c r="C9512" s="356" t="s">
        <v>403</v>
      </c>
      <c r="D9512" s="356">
        <v>8152338</v>
      </c>
      <c r="E9512" s="356" t="s">
        <v>3521</v>
      </c>
      <c r="F9512" s="356"/>
      <c r="G9512" s="355">
        <v>4776.25</v>
      </c>
    </row>
    <row r="9513" spans="1:7" hidden="1" x14ac:dyDescent="0.3">
      <c r="A9513" s="356">
        <v>121406</v>
      </c>
      <c r="B9513" s="356">
        <v>815</v>
      </c>
      <c r="C9513" s="356" t="s">
        <v>403</v>
      </c>
      <c r="D9513" s="356">
        <v>8152343</v>
      </c>
      <c r="E9513" s="356" t="s">
        <v>3520</v>
      </c>
      <c r="F9513" s="356"/>
      <c r="G9513" s="355">
        <v>4337.5</v>
      </c>
    </row>
    <row r="9514" spans="1:7" hidden="1" x14ac:dyDescent="0.3">
      <c r="A9514" s="356">
        <v>121410</v>
      </c>
      <c r="B9514" s="356">
        <v>815</v>
      </c>
      <c r="C9514" s="356" t="s">
        <v>403</v>
      </c>
      <c r="D9514" s="356">
        <v>8152347</v>
      </c>
      <c r="E9514" s="356" t="s">
        <v>3519</v>
      </c>
      <c r="F9514" s="356"/>
      <c r="G9514" s="355">
        <v>4551.25</v>
      </c>
    </row>
    <row r="9515" spans="1:7" hidden="1" x14ac:dyDescent="0.3">
      <c r="A9515" s="356">
        <v>121411</v>
      </c>
      <c r="B9515" s="356">
        <v>815</v>
      </c>
      <c r="C9515" s="356" t="s">
        <v>403</v>
      </c>
      <c r="D9515" s="356">
        <v>8152348</v>
      </c>
      <c r="E9515" s="356" t="s">
        <v>3518</v>
      </c>
      <c r="F9515" s="356"/>
      <c r="G9515" s="355">
        <v>4933.75</v>
      </c>
    </row>
    <row r="9516" spans="1:7" hidden="1" x14ac:dyDescent="0.3">
      <c r="A9516" s="356">
        <v>121413</v>
      </c>
      <c r="B9516" s="356">
        <v>815</v>
      </c>
      <c r="C9516" s="356" t="s">
        <v>403</v>
      </c>
      <c r="D9516" s="356">
        <v>8152350</v>
      </c>
      <c r="E9516" s="356" t="s">
        <v>3517</v>
      </c>
      <c r="F9516" s="356"/>
      <c r="G9516" s="355">
        <v>4990</v>
      </c>
    </row>
    <row r="9517" spans="1:7" hidden="1" x14ac:dyDescent="0.3">
      <c r="A9517" s="356">
        <v>121415</v>
      </c>
      <c r="B9517" s="356">
        <v>815</v>
      </c>
      <c r="C9517" s="356" t="s">
        <v>403</v>
      </c>
      <c r="D9517" s="356">
        <v>8152354</v>
      </c>
      <c r="E9517" s="356" t="s">
        <v>3516</v>
      </c>
      <c r="F9517" s="356"/>
      <c r="G9517" s="355">
        <v>4697.5</v>
      </c>
    </row>
    <row r="9518" spans="1:7" hidden="1" x14ac:dyDescent="0.3">
      <c r="A9518" s="356">
        <v>121417</v>
      </c>
      <c r="B9518" s="356">
        <v>815</v>
      </c>
      <c r="C9518" s="356" t="s">
        <v>403</v>
      </c>
      <c r="D9518" s="356">
        <v>8152356</v>
      </c>
      <c r="E9518" s="356" t="s">
        <v>3515</v>
      </c>
      <c r="F9518" s="356"/>
      <c r="G9518" s="355">
        <v>6475</v>
      </c>
    </row>
    <row r="9519" spans="1:7" hidden="1" x14ac:dyDescent="0.3">
      <c r="A9519" s="356">
        <v>121419</v>
      </c>
      <c r="B9519" s="356">
        <v>815</v>
      </c>
      <c r="C9519" s="356" t="s">
        <v>403</v>
      </c>
      <c r="D9519" s="356">
        <v>8152358</v>
      </c>
      <c r="E9519" s="356" t="s">
        <v>3514</v>
      </c>
      <c r="F9519" s="356"/>
      <c r="G9519" s="355">
        <v>4729.8999999999996</v>
      </c>
    </row>
    <row r="9520" spans="1:7" hidden="1" x14ac:dyDescent="0.3">
      <c r="A9520" s="356">
        <v>121420</v>
      </c>
      <c r="B9520" s="356">
        <v>815</v>
      </c>
      <c r="C9520" s="356" t="s">
        <v>403</v>
      </c>
      <c r="D9520" s="356">
        <v>8152359</v>
      </c>
      <c r="E9520" s="356" t="s">
        <v>3513</v>
      </c>
      <c r="F9520" s="356"/>
      <c r="G9520" s="355">
        <v>6430</v>
      </c>
    </row>
    <row r="9521" spans="1:7" hidden="1" x14ac:dyDescent="0.3">
      <c r="A9521" s="356">
        <v>121421</v>
      </c>
      <c r="B9521" s="356">
        <v>815</v>
      </c>
      <c r="C9521" s="356" t="s">
        <v>403</v>
      </c>
      <c r="D9521" s="356">
        <v>8152360</v>
      </c>
      <c r="E9521" s="356" t="s">
        <v>3512</v>
      </c>
      <c r="F9521" s="356"/>
      <c r="G9521" s="355">
        <v>4900</v>
      </c>
    </row>
    <row r="9522" spans="1:7" hidden="1" x14ac:dyDescent="0.3">
      <c r="A9522" s="356">
        <v>121423</v>
      </c>
      <c r="B9522" s="356">
        <v>815</v>
      </c>
      <c r="C9522" s="356" t="s">
        <v>403</v>
      </c>
      <c r="D9522" s="356">
        <v>8152363</v>
      </c>
      <c r="E9522" s="356" t="s">
        <v>3511</v>
      </c>
      <c r="F9522" s="356"/>
      <c r="G9522" s="355">
        <v>6587.5</v>
      </c>
    </row>
    <row r="9523" spans="1:7" hidden="1" x14ac:dyDescent="0.3">
      <c r="A9523" s="356">
        <v>121424</v>
      </c>
      <c r="B9523" s="356">
        <v>815</v>
      </c>
      <c r="C9523" s="356" t="s">
        <v>403</v>
      </c>
      <c r="D9523" s="356">
        <v>8152364</v>
      </c>
      <c r="E9523" s="356" t="s">
        <v>3510</v>
      </c>
      <c r="F9523" s="356"/>
      <c r="G9523" s="355">
        <v>10448.049999999999</v>
      </c>
    </row>
    <row r="9524" spans="1:7" hidden="1" x14ac:dyDescent="0.3">
      <c r="A9524" s="356">
        <v>121425</v>
      </c>
      <c r="B9524" s="356">
        <v>815</v>
      </c>
      <c r="C9524" s="356" t="s">
        <v>403</v>
      </c>
      <c r="D9524" s="356">
        <v>8152365</v>
      </c>
      <c r="E9524" s="356" t="s">
        <v>3509</v>
      </c>
      <c r="F9524" s="356"/>
      <c r="G9524" s="355">
        <v>6709.45</v>
      </c>
    </row>
    <row r="9525" spans="1:7" hidden="1" x14ac:dyDescent="0.3">
      <c r="A9525" s="356">
        <v>121427</v>
      </c>
      <c r="B9525" s="356">
        <v>815</v>
      </c>
      <c r="C9525" s="356" t="s">
        <v>403</v>
      </c>
      <c r="D9525" s="356">
        <v>8152367</v>
      </c>
      <c r="E9525" s="356" t="s">
        <v>3508</v>
      </c>
      <c r="F9525" s="356"/>
      <c r="G9525" s="355">
        <v>6134.8</v>
      </c>
    </row>
    <row r="9526" spans="1:7" hidden="1" x14ac:dyDescent="0.3">
      <c r="A9526" s="356">
        <v>121436</v>
      </c>
      <c r="B9526" s="356">
        <v>815</v>
      </c>
      <c r="C9526" s="356" t="s">
        <v>403</v>
      </c>
      <c r="D9526" s="356">
        <v>8152381</v>
      </c>
      <c r="E9526" s="356" t="s">
        <v>3507</v>
      </c>
      <c r="F9526" s="356"/>
      <c r="G9526" s="355">
        <v>7026.25</v>
      </c>
    </row>
    <row r="9527" spans="1:7" hidden="1" x14ac:dyDescent="0.3">
      <c r="A9527" s="356">
        <v>121440</v>
      </c>
      <c r="B9527" s="356">
        <v>816</v>
      </c>
      <c r="C9527" s="356" t="s">
        <v>840</v>
      </c>
      <c r="D9527" s="356">
        <v>8162386</v>
      </c>
      <c r="E9527" s="356" t="s">
        <v>3506</v>
      </c>
      <c r="F9527" s="356"/>
      <c r="G9527" s="355">
        <v>5845</v>
      </c>
    </row>
    <row r="9528" spans="1:7" hidden="1" x14ac:dyDescent="0.3">
      <c r="A9528" s="356">
        <v>121444</v>
      </c>
      <c r="B9528" s="356">
        <v>815</v>
      </c>
      <c r="C9528" s="356" t="s">
        <v>403</v>
      </c>
      <c r="D9528" s="356">
        <v>8152390</v>
      </c>
      <c r="E9528" s="356" t="s">
        <v>3505</v>
      </c>
      <c r="F9528" s="356"/>
      <c r="G9528" s="355">
        <v>6858.29</v>
      </c>
    </row>
    <row r="9529" spans="1:7" hidden="1" x14ac:dyDescent="0.3">
      <c r="A9529" s="356">
        <v>121445</v>
      </c>
      <c r="B9529" s="356">
        <v>815</v>
      </c>
      <c r="C9529" s="356" t="s">
        <v>403</v>
      </c>
      <c r="D9529" s="356">
        <v>8152391</v>
      </c>
      <c r="E9529" s="356" t="s">
        <v>3504</v>
      </c>
      <c r="F9529" s="356"/>
      <c r="G9529" s="355">
        <v>5972.8</v>
      </c>
    </row>
    <row r="9530" spans="1:7" hidden="1" x14ac:dyDescent="0.3">
      <c r="A9530" s="356">
        <v>121447</v>
      </c>
      <c r="B9530" s="356">
        <v>815</v>
      </c>
      <c r="C9530" s="356" t="s">
        <v>403</v>
      </c>
      <c r="D9530" s="356">
        <v>8152393</v>
      </c>
      <c r="E9530" s="356" t="s">
        <v>3503</v>
      </c>
      <c r="F9530" s="356"/>
      <c r="G9530" s="355">
        <v>8367.25</v>
      </c>
    </row>
    <row r="9531" spans="1:7" hidden="1" x14ac:dyDescent="0.3">
      <c r="A9531" s="356">
        <v>121448</v>
      </c>
      <c r="B9531" s="356">
        <v>815</v>
      </c>
      <c r="C9531" s="356" t="s">
        <v>403</v>
      </c>
      <c r="D9531" s="356">
        <v>8152400</v>
      </c>
      <c r="E9531" s="356" t="s">
        <v>3502</v>
      </c>
      <c r="F9531" s="356"/>
      <c r="G9531" s="355">
        <v>5956.15</v>
      </c>
    </row>
    <row r="9532" spans="1:7" hidden="1" x14ac:dyDescent="0.3">
      <c r="A9532" s="356">
        <v>121449</v>
      </c>
      <c r="B9532" s="356">
        <v>815</v>
      </c>
      <c r="C9532" s="356" t="s">
        <v>403</v>
      </c>
      <c r="D9532" s="356">
        <v>8152401</v>
      </c>
      <c r="E9532" s="356" t="s">
        <v>3501</v>
      </c>
      <c r="F9532" s="356"/>
      <c r="G9532" s="355">
        <v>8036.05</v>
      </c>
    </row>
    <row r="9533" spans="1:7" hidden="1" x14ac:dyDescent="0.3">
      <c r="A9533" s="356">
        <v>121450</v>
      </c>
      <c r="B9533" s="356">
        <v>815</v>
      </c>
      <c r="C9533" s="356" t="s">
        <v>403</v>
      </c>
      <c r="D9533" s="356">
        <v>8152402</v>
      </c>
      <c r="E9533" s="356" t="s">
        <v>3500</v>
      </c>
      <c r="F9533" s="356"/>
      <c r="G9533" s="355">
        <v>5788.75</v>
      </c>
    </row>
    <row r="9534" spans="1:7" hidden="1" x14ac:dyDescent="0.3">
      <c r="A9534" s="356">
        <v>121451</v>
      </c>
      <c r="B9534" s="356">
        <v>815</v>
      </c>
      <c r="C9534" s="356" t="s">
        <v>403</v>
      </c>
      <c r="D9534" s="356">
        <v>8152403</v>
      </c>
      <c r="E9534" s="356" t="s">
        <v>3499</v>
      </c>
      <c r="F9534" s="356"/>
      <c r="G9534" s="355">
        <v>6732.4</v>
      </c>
    </row>
    <row r="9535" spans="1:7" hidden="1" x14ac:dyDescent="0.3">
      <c r="A9535" s="356">
        <v>121452</v>
      </c>
      <c r="B9535" s="356">
        <v>815</v>
      </c>
      <c r="C9535" s="356" t="s">
        <v>403</v>
      </c>
      <c r="D9535" s="356">
        <v>8152404</v>
      </c>
      <c r="E9535" s="356" t="s">
        <v>3498</v>
      </c>
      <c r="F9535" s="356"/>
      <c r="G9535" s="355">
        <v>5035</v>
      </c>
    </row>
    <row r="9536" spans="1:7" hidden="1" x14ac:dyDescent="0.3">
      <c r="A9536" s="356">
        <v>121453</v>
      </c>
      <c r="B9536" s="356">
        <v>815</v>
      </c>
      <c r="C9536" s="356" t="s">
        <v>403</v>
      </c>
      <c r="D9536" s="356">
        <v>8152405</v>
      </c>
      <c r="E9536" s="356" t="s">
        <v>3497</v>
      </c>
      <c r="F9536" s="356"/>
      <c r="G9536" s="355">
        <v>4522</v>
      </c>
    </row>
    <row r="9537" spans="1:7" hidden="1" x14ac:dyDescent="0.3">
      <c r="A9537" s="356">
        <v>121454</v>
      </c>
      <c r="B9537" s="356">
        <v>815</v>
      </c>
      <c r="C9537" s="356" t="s">
        <v>403</v>
      </c>
      <c r="D9537" s="356">
        <v>8152406</v>
      </c>
      <c r="E9537" s="356" t="s">
        <v>3496</v>
      </c>
      <c r="F9537" s="356"/>
      <c r="G9537" s="355">
        <v>4380.25</v>
      </c>
    </row>
    <row r="9538" spans="1:7" hidden="1" x14ac:dyDescent="0.3">
      <c r="A9538" s="356">
        <v>121455</v>
      </c>
      <c r="B9538" s="356">
        <v>815</v>
      </c>
      <c r="C9538" s="356" t="s">
        <v>403</v>
      </c>
      <c r="D9538" s="356">
        <v>8152407</v>
      </c>
      <c r="E9538" s="356" t="s">
        <v>3495</v>
      </c>
      <c r="F9538" s="356"/>
      <c r="G9538" s="355">
        <v>5462.5</v>
      </c>
    </row>
    <row r="9539" spans="1:7" hidden="1" x14ac:dyDescent="0.3">
      <c r="A9539" s="356">
        <v>121456</v>
      </c>
      <c r="B9539" s="356">
        <v>815</v>
      </c>
      <c r="C9539" s="356" t="s">
        <v>403</v>
      </c>
      <c r="D9539" s="356">
        <v>8152408</v>
      </c>
      <c r="E9539" s="356" t="s">
        <v>3494</v>
      </c>
      <c r="F9539" s="356"/>
      <c r="G9539" s="355">
        <v>10899.4</v>
      </c>
    </row>
    <row r="9540" spans="1:7" hidden="1" x14ac:dyDescent="0.3">
      <c r="A9540" s="356">
        <v>121457</v>
      </c>
      <c r="B9540" s="356">
        <v>815</v>
      </c>
      <c r="C9540" s="356" t="s">
        <v>403</v>
      </c>
      <c r="D9540" s="356">
        <v>8152410</v>
      </c>
      <c r="E9540" s="356" t="s">
        <v>3493</v>
      </c>
      <c r="F9540" s="356"/>
      <c r="G9540" s="355">
        <v>6171.25</v>
      </c>
    </row>
    <row r="9541" spans="1:7" hidden="1" x14ac:dyDescent="0.3">
      <c r="A9541" s="356">
        <v>121459</v>
      </c>
      <c r="B9541" s="356">
        <v>815</v>
      </c>
      <c r="C9541" s="356" t="s">
        <v>403</v>
      </c>
      <c r="D9541" s="356">
        <v>8152413</v>
      </c>
      <c r="E9541" s="356" t="s">
        <v>3492</v>
      </c>
      <c r="F9541" s="356"/>
      <c r="G9541" s="355">
        <v>6891.25</v>
      </c>
    </row>
    <row r="9542" spans="1:7" hidden="1" x14ac:dyDescent="0.3">
      <c r="A9542" s="356">
        <v>121460</v>
      </c>
      <c r="B9542" s="356">
        <v>815</v>
      </c>
      <c r="C9542" s="356" t="s">
        <v>403</v>
      </c>
      <c r="D9542" s="356">
        <v>8152418</v>
      </c>
      <c r="E9542" s="356" t="s">
        <v>3491</v>
      </c>
      <c r="F9542" s="356"/>
      <c r="G9542" s="355">
        <v>6340</v>
      </c>
    </row>
    <row r="9543" spans="1:7" hidden="1" x14ac:dyDescent="0.3">
      <c r="A9543" s="356">
        <v>121461</v>
      </c>
      <c r="B9543" s="356">
        <v>815</v>
      </c>
      <c r="C9543" s="356" t="s">
        <v>403</v>
      </c>
      <c r="D9543" s="356">
        <v>8152421</v>
      </c>
      <c r="E9543" s="356" t="s">
        <v>3490</v>
      </c>
      <c r="F9543" s="356"/>
      <c r="G9543" s="355">
        <v>8708.35</v>
      </c>
    </row>
    <row r="9544" spans="1:7" hidden="1" x14ac:dyDescent="0.3">
      <c r="A9544" s="356">
        <v>121463</v>
      </c>
      <c r="B9544" s="356">
        <v>815</v>
      </c>
      <c r="C9544" s="356" t="s">
        <v>403</v>
      </c>
      <c r="D9544" s="356">
        <v>8152424</v>
      </c>
      <c r="E9544" s="356" t="s">
        <v>3489</v>
      </c>
      <c r="F9544" s="356"/>
      <c r="G9544" s="355">
        <v>6295</v>
      </c>
    </row>
    <row r="9545" spans="1:7" hidden="1" x14ac:dyDescent="0.3">
      <c r="A9545" s="356">
        <v>121464</v>
      </c>
      <c r="B9545" s="356">
        <v>815</v>
      </c>
      <c r="C9545" s="356" t="s">
        <v>403</v>
      </c>
      <c r="D9545" s="356">
        <v>8152425</v>
      </c>
      <c r="E9545" s="356" t="s">
        <v>3488</v>
      </c>
      <c r="F9545" s="356"/>
      <c r="G9545" s="355">
        <v>6249.77</v>
      </c>
    </row>
    <row r="9546" spans="1:7" hidden="1" x14ac:dyDescent="0.3">
      <c r="A9546" s="356">
        <v>121469</v>
      </c>
      <c r="B9546" s="356">
        <v>815</v>
      </c>
      <c r="C9546" s="356" t="s">
        <v>403</v>
      </c>
      <c r="D9546" s="356">
        <v>8152430</v>
      </c>
      <c r="E9546" s="356" t="s">
        <v>3487</v>
      </c>
      <c r="F9546" s="356"/>
      <c r="G9546" s="355">
        <v>5121.8500000000004</v>
      </c>
    </row>
    <row r="9547" spans="1:7" hidden="1" x14ac:dyDescent="0.3">
      <c r="A9547" s="356">
        <v>121472</v>
      </c>
      <c r="B9547" s="356">
        <v>815</v>
      </c>
      <c r="C9547" s="356" t="s">
        <v>403</v>
      </c>
      <c r="D9547" s="356">
        <v>8153001</v>
      </c>
      <c r="E9547" s="356" t="s">
        <v>3486</v>
      </c>
      <c r="F9547" s="356"/>
      <c r="G9547" s="355">
        <v>4326.25</v>
      </c>
    </row>
    <row r="9548" spans="1:7" hidden="1" x14ac:dyDescent="0.3">
      <c r="A9548" s="356">
        <v>121473</v>
      </c>
      <c r="B9548" s="356">
        <v>816</v>
      </c>
      <c r="C9548" s="356" t="s">
        <v>840</v>
      </c>
      <c r="D9548" s="356">
        <v>8163002</v>
      </c>
      <c r="E9548" s="356" t="s">
        <v>3485</v>
      </c>
      <c r="F9548" s="356"/>
      <c r="G9548" s="355">
        <v>5856.25</v>
      </c>
    </row>
    <row r="9549" spans="1:7" hidden="1" x14ac:dyDescent="0.3">
      <c r="A9549" s="356">
        <v>121474</v>
      </c>
      <c r="B9549" s="356">
        <v>816</v>
      </c>
      <c r="C9549" s="356" t="s">
        <v>840</v>
      </c>
      <c r="D9549" s="356">
        <v>8163003</v>
      </c>
      <c r="E9549" s="356" t="s">
        <v>3484</v>
      </c>
      <c r="F9549" s="356"/>
      <c r="G9549" s="355">
        <v>5968.75</v>
      </c>
    </row>
    <row r="9550" spans="1:7" hidden="1" x14ac:dyDescent="0.3">
      <c r="A9550" s="356">
        <v>121475</v>
      </c>
      <c r="B9550" s="356">
        <v>815</v>
      </c>
      <c r="C9550" s="356" t="s">
        <v>403</v>
      </c>
      <c r="D9550" s="356">
        <v>8153005</v>
      </c>
      <c r="E9550" s="356" t="s">
        <v>3483</v>
      </c>
      <c r="F9550" s="356"/>
      <c r="G9550" s="355">
        <v>4438.75</v>
      </c>
    </row>
    <row r="9551" spans="1:7" hidden="1" x14ac:dyDescent="0.3">
      <c r="A9551" s="356">
        <v>121477</v>
      </c>
      <c r="B9551" s="356">
        <v>815</v>
      </c>
      <c r="C9551" s="356" t="s">
        <v>403</v>
      </c>
      <c r="D9551" s="356">
        <v>8153008</v>
      </c>
      <c r="E9551" s="356" t="s">
        <v>3482</v>
      </c>
      <c r="F9551" s="356"/>
      <c r="G9551" s="355">
        <v>4532.3500000000004</v>
      </c>
    </row>
    <row r="9552" spans="1:7" hidden="1" x14ac:dyDescent="0.3">
      <c r="A9552" s="356">
        <v>121479</v>
      </c>
      <c r="B9552" s="356">
        <v>815</v>
      </c>
      <c r="C9552" s="356" t="s">
        <v>403</v>
      </c>
      <c r="D9552" s="356">
        <v>8153010</v>
      </c>
      <c r="E9552" s="356" t="s">
        <v>3481</v>
      </c>
      <c r="F9552" s="356"/>
      <c r="G9552" s="355">
        <v>7982.5</v>
      </c>
    </row>
    <row r="9553" spans="1:7" hidden="1" x14ac:dyDescent="0.3">
      <c r="A9553" s="356">
        <v>121480</v>
      </c>
      <c r="B9553" s="356">
        <v>815</v>
      </c>
      <c r="C9553" s="356" t="s">
        <v>403</v>
      </c>
      <c r="D9553" s="356">
        <v>8153012</v>
      </c>
      <c r="E9553" s="356" t="s">
        <v>3480</v>
      </c>
      <c r="F9553" s="356"/>
      <c r="G9553" s="355">
        <v>4157.5</v>
      </c>
    </row>
    <row r="9554" spans="1:7" hidden="1" x14ac:dyDescent="0.3">
      <c r="A9554" s="356">
        <v>121481</v>
      </c>
      <c r="B9554" s="356">
        <v>815</v>
      </c>
      <c r="C9554" s="356" t="s">
        <v>403</v>
      </c>
      <c r="D9554" s="356">
        <v>8153015</v>
      </c>
      <c r="E9554" s="356" t="s">
        <v>3479</v>
      </c>
      <c r="F9554" s="356"/>
      <c r="G9554" s="355">
        <v>6351.25</v>
      </c>
    </row>
    <row r="9555" spans="1:7" hidden="1" x14ac:dyDescent="0.3">
      <c r="A9555" s="356">
        <v>121482</v>
      </c>
      <c r="B9555" s="356">
        <v>815</v>
      </c>
      <c r="C9555" s="356" t="s">
        <v>403</v>
      </c>
      <c r="D9555" s="356">
        <v>8153016</v>
      </c>
      <c r="E9555" s="356" t="s">
        <v>3478</v>
      </c>
      <c r="F9555" s="356"/>
      <c r="G9555" s="355">
        <v>4236.25</v>
      </c>
    </row>
    <row r="9556" spans="1:7" hidden="1" x14ac:dyDescent="0.3">
      <c r="A9556" s="356">
        <v>121483</v>
      </c>
      <c r="B9556" s="356">
        <v>815</v>
      </c>
      <c r="C9556" s="356" t="s">
        <v>403</v>
      </c>
      <c r="D9556" s="356">
        <v>8153020</v>
      </c>
      <c r="E9556" s="356" t="s">
        <v>3477</v>
      </c>
      <c r="F9556" s="356"/>
      <c r="G9556" s="355">
        <v>5035</v>
      </c>
    </row>
    <row r="9557" spans="1:7" hidden="1" x14ac:dyDescent="0.3">
      <c r="A9557" s="356">
        <v>121484</v>
      </c>
      <c r="B9557" s="356">
        <v>815</v>
      </c>
      <c r="C9557" s="356" t="s">
        <v>403</v>
      </c>
      <c r="D9557" s="356">
        <v>8153021</v>
      </c>
      <c r="E9557" s="356" t="s">
        <v>3476</v>
      </c>
      <c r="F9557" s="356"/>
      <c r="G9557" s="355">
        <v>5125</v>
      </c>
    </row>
    <row r="9558" spans="1:7" hidden="1" x14ac:dyDescent="0.3">
      <c r="A9558" s="356">
        <v>121486</v>
      </c>
      <c r="B9558" s="356">
        <v>815</v>
      </c>
      <c r="C9558" s="356" t="s">
        <v>403</v>
      </c>
      <c r="D9558" s="356">
        <v>8153025</v>
      </c>
      <c r="E9558" s="356" t="s">
        <v>3475</v>
      </c>
      <c r="F9558" s="356"/>
      <c r="G9558" s="355">
        <v>4427.5</v>
      </c>
    </row>
    <row r="9559" spans="1:7" hidden="1" x14ac:dyDescent="0.3">
      <c r="A9559" s="356">
        <v>121487</v>
      </c>
      <c r="B9559" s="356">
        <v>815</v>
      </c>
      <c r="C9559" s="356" t="s">
        <v>403</v>
      </c>
      <c r="D9559" s="356">
        <v>8153027</v>
      </c>
      <c r="E9559" s="356" t="s">
        <v>3474</v>
      </c>
      <c r="F9559" s="356"/>
      <c r="G9559" s="355">
        <v>4934.6499999999996</v>
      </c>
    </row>
    <row r="9560" spans="1:7" hidden="1" x14ac:dyDescent="0.3">
      <c r="A9560" s="356">
        <v>121491</v>
      </c>
      <c r="B9560" s="356">
        <v>815</v>
      </c>
      <c r="C9560" s="356" t="s">
        <v>403</v>
      </c>
      <c r="D9560" s="356">
        <v>8153035</v>
      </c>
      <c r="E9560" s="356" t="s">
        <v>3473</v>
      </c>
      <c r="F9560" s="356"/>
      <c r="G9560" s="355">
        <v>5192.5</v>
      </c>
    </row>
    <row r="9561" spans="1:7" hidden="1" x14ac:dyDescent="0.3">
      <c r="A9561" s="356">
        <v>121492</v>
      </c>
      <c r="B9561" s="356">
        <v>815</v>
      </c>
      <c r="C9561" s="356" t="s">
        <v>403</v>
      </c>
      <c r="D9561" s="356">
        <v>8153039</v>
      </c>
      <c r="E9561" s="356" t="s">
        <v>3472</v>
      </c>
      <c r="F9561" s="356"/>
      <c r="G9561" s="355">
        <v>4363.1499999999996</v>
      </c>
    </row>
    <row r="9562" spans="1:7" hidden="1" x14ac:dyDescent="0.3">
      <c r="A9562" s="356">
        <v>121493</v>
      </c>
      <c r="B9562" s="356">
        <v>815</v>
      </c>
      <c r="C9562" s="356" t="s">
        <v>403</v>
      </c>
      <c r="D9562" s="356">
        <v>8153040</v>
      </c>
      <c r="E9562" s="356" t="s">
        <v>3471</v>
      </c>
      <c r="F9562" s="356"/>
      <c r="G9562" s="355">
        <v>4495</v>
      </c>
    </row>
    <row r="9563" spans="1:7" hidden="1" x14ac:dyDescent="0.3">
      <c r="A9563" s="356">
        <v>121495</v>
      </c>
      <c r="B9563" s="356">
        <v>815</v>
      </c>
      <c r="C9563" s="356" t="s">
        <v>403</v>
      </c>
      <c r="D9563" s="356">
        <v>8153042</v>
      </c>
      <c r="E9563" s="356" t="s">
        <v>3470</v>
      </c>
      <c r="F9563" s="356"/>
      <c r="G9563" s="355">
        <v>4630</v>
      </c>
    </row>
    <row r="9564" spans="1:7" hidden="1" x14ac:dyDescent="0.3">
      <c r="A9564" s="356">
        <v>121496</v>
      </c>
      <c r="B9564" s="356">
        <v>815</v>
      </c>
      <c r="C9564" s="356" t="s">
        <v>403</v>
      </c>
      <c r="D9564" s="356">
        <v>8153045</v>
      </c>
      <c r="E9564" s="356" t="s">
        <v>3469</v>
      </c>
      <c r="F9564" s="356"/>
      <c r="G9564" s="355">
        <v>4337.5</v>
      </c>
    </row>
    <row r="9565" spans="1:7" hidden="1" x14ac:dyDescent="0.3">
      <c r="A9565" s="356">
        <v>121497</v>
      </c>
      <c r="B9565" s="356">
        <v>815</v>
      </c>
      <c r="C9565" s="356" t="s">
        <v>403</v>
      </c>
      <c r="D9565" s="356">
        <v>8153046</v>
      </c>
      <c r="E9565" s="356" t="s">
        <v>3468</v>
      </c>
      <c r="F9565" s="356"/>
      <c r="G9565" s="355">
        <v>4810</v>
      </c>
    </row>
    <row r="9566" spans="1:7" hidden="1" x14ac:dyDescent="0.3">
      <c r="A9566" s="356">
        <v>121498</v>
      </c>
      <c r="B9566" s="356">
        <v>815</v>
      </c>
      <c r="C9566" s="356" t="s">
        <v>403</v>
      </c>
      <c r="D9566" s="356">
        <v>8153050</v>
      </c>
      <c r="E9566" s="356" t="s">
        <v>3467</v>
      </c>
      <c r="F9566" s="356"/>
      <c r="G9566" s="355">
        <v>4652.5</v>
      </c>
    </row>
    <row r="9567" spans="1:7" hidden="1" x14ac:dyDescent="0.3">
      <c r="A9567" s="356">
        <v>121499</v>
      </c>
      <c r="B9567" s="356">
        <v>815</v>
      </c>
      <c r="C9567" s="356" t="s">
        <v>403</v>
      </c>
      <c r="D9567" s="356">
        <v>8153053</v>
      </c>
      <c r="E9567" s="356" t="s">
        <v>3466</v>
      </c>
      <c r="F9567" s="356"/>
      <c r="G9567" s="355">
        <v>6216.25</v>
      </c>
    </row>
    <row r="9568" spans="1:7" hidden="1" x14ac:dyDescent="0.3">
      <c r="A9568" s="356">
        <v>121500</v>
      </c>
      <c r="B9568" s="356">
        <v>815</v>
      </c>
      <c r="C9568" s="356" t="s">
        <v>403</v>
      </c>
      <c r="D9568" s="356">
        <v>8153054</v>
      </c>
      <c r="E9568" s="356" t="s">
        <v>3465</v>
      </c>
      <c r="F9568" s="356"/>
      <c r="G9568" s="355">
        <v>4337.5</v>
      </c>
    </row>
    <row r="9569" spans="1:7" hidden="1" x14ac:dyDescent="0.3">
      <c r="A9569" s="356">
        <v>121501</v>
      </c>
      <c r="B9569" s="356">
        <v>815</v>
      </c>
      <c r="C9569" s="356" t="s">
        <v>403</v>
      </c>
      <c r="D9569" s="356">
        <v>8153055</v>
      </c>
      <c r="E9569" s="356" t="s">
        <v>3464</v>
      </c>
      <c r="F9569" s="356"/>
      <c r="G9569" s="355">
        <v>5113.75</v>
      </c>
    </row>
    <row r="9570" spans="1:7" hidden="1" x14ac:dyDescent="0.3">
      <c r="A9570" s="356">
        <v>121502</v>
      </c>
      <c r="B9570" s="356">
        <v>815</v>
      </c>
      <c r="C9570" s="356" t="s">
        <v>403</v>
      </c>
      <c r="D9570" s="356">
        <v>8153057</v>
      </c>
      <c r="E9570" s="356" t="s">
        <v>3463</v>
      </c>
      <c r="F9570" s="356"/>
      <c r="G9570" s="355">
        <v>4736.6499999999996</v>
      </c>
    </row>
    <row r="9571" spans="1:7" hidden="1" x14ac:dyDescent="0.3">
      <c r="A9571" s="356">
        <v>121503</v>
      </c>
      <c r="B9571" s="356">
        <v>815</v>
      </c>
      <c r="C9571" s="356" t="s">
        <v>403</v>
      </c>
      <c r="D9571" s="356">
        <v>8153060</v>
      </c>
      <c r="E9571" s="356" t="s">
        <v>3462</v>
      </c>
      <c r="F9571" s="356"/>
      <c r="G9571" s="355">
        <v>4450</v>
      </c>
    </row>
    <row r="9572" spans="1:7" hidden="1" x14ac:dyDescent="0.3">
      <c r="A9572" s="356">
        <v>121504</v>
      </c>
      <c r="B9572" s="356">
        <v>815</v>
      </c>
      <c r="C9572" s="356" t="s">
        <v>403</v>
      </c>
      <c r="D9572" s="356">
        <v>8153062</v>
      </c>
      <c r="E9572" s="356" t="s">
        <v>3461</v>
      </c>
      <c r="F9572" s="356"/>
      <c r="G9572" s="355">
        <v>5341.22</v>
      </c>
    </row>
    <row r="9573" spans="1:7" hidden="1" x14ac:dyDescent="0.3">
      <c r="A9573" s="356">
        <v>121507</v>
      </c>
      <c r="B9573" s="356">
        <v>815</v>
      </c>
      <c r="C9573" s="356" t="s">
        <v>403</v>
      </c>
      <c r="D9573" s="356">
        <v>8153069</v>
      </c>
      <c r="E9573" s="356" t="s">
        <v>3460</v>
      </c>
      <c r="F9573" s="356"/>
      <c r="G9573" s="355">
        <v>4762.3</v>
      </c>
    </row>
    <row r="9574" spans="1:7" hidden="1" x14ac:dyDescent="0.3">
      <c r="A9574" s="356">
        <v>121508</v>
      </c>
      <c r="B9574" s="356">
        <v>815</v>
      </c>
      <c r="C9574" s="356" t="s">
        <v>403</v>
      </c>
      <c r="D9574" s="356">
        <v>8153076</v>
      </c>
      <c r="E9574" s="356" t="s">
        <v>3459</v>
      </c>
      <c r="F9574" s="356"/>
      <c r="G9574" s="355">
        <v>4213.75</v>
      </c>
    </row>
    <row r="9575" spans="1:7" hidden="1" x14ac:dyDescent="0.3">
      <c r="A9575" s="356">
        <v>121510</v>
      </c>
      <c r="B9575" s="356">
        <v>815</v>
      </c>
      <c r="C9575" s="356" t="s">
        <v>403</v>
      </c>
      <c r="D9575" s="356">
        <v>8153088</v>
      </c>
      <c r="E9575" s="356" t="s">
        <v>3458</v>
      </c>
      <c r="F9575" s="356"/>
      <c r="G9575" s="355">
        <v>4393.75</v>
      </c>
    </row>
    <row r="9576" spans="1:7" hidden="1" x14ac:dyDescent="0.3">
      <c r="A9576" s="356">
        <v>121513</v>
      </c>
      <c r="B9576" s="356">
        <v>815</v>
      </c>
      <c r="C9576" s="356" t="s">
        <v>403</v>
      </c>
      <c r="D9576" s="356">
        <v>8153099</v>
      </c>
      <c r="E9576" s="356" t="s">
        <v>3457</v>
      </c>
      <c r="F9576" s="356"/>
      <c r="G9576" s="355">
        <v>4810</v>
      </c>
    </row>
    <row r="9577" spans="1:7" hidden="1" x14ac:dyDescent="0.3">
      <c r="A9577" s="356">
        <v>121514</v>
      </c>
      <c r="B9577" s="356">
        <v>815</v>
      </c>
      <c r="C9577" s="356" t="s">
        <v>403</v>
      </c>
      <c r="D9577" s="356">
        <v>8153101</v>
      </c>
      <c r="E9577" s="356" t="s">
        <v>3456</v>
      </c>
      <c r="F9577" s="356"/>
      <c r="G9577" s="355">
        <v>4967.5</v>
      </c>
    </row>
    <row r="9578" spans="1:7" hidden="1" x14ac:dyDescent="0.3">
      <c r="A9578" s="356">
        <v>121515</v>
      </c>
      <c r="B9578" s="356">
        <v>815</v>
      </c>
      <c r="C9578" s="356" t="s">
        <v>403</v>
      </c>
      <c r="D9578" s="356">
        <v>8153108</v>
      </c>
      <c r="E9578" s="356" t="s">
        <v>3455</v>
      </c>
      <c r="F9578" s="356"/>
      <c r="G9578" s="355">
        <v>4385.6499999999996</v>
      </c>
    </row>
    <row r="9579" spans="1:7" hidden="1" x14ac:dyDescent="0.3">
      <c r="A9579" s="356">
        <v>121516</v>
      </c>
      <c r="B9579" s="356">
        <v>815</v>
      </c>
      <c r="C9579" s="356" t="s">
        <v>403</v>
      </c>
      <c r="D9579" s="356">
        <v>8153109</v>
      </c>
      <c r="E9579" s="356" t="s">
        <v>3454</v>
      </c>
      <c r="F9579" s="356"/>
      <c r="G9579" s="355">
        <v>5046.25</v>
      </c>
    </row>
    <row r="9580" spans="1:7" hidden="1" x14ac:dyDescent="0.3">
      <c r="A9580" s="356">
        <v>121517</v>
      </c>
      <c r="B9580" s="356">
        <v>815</v>
      </c>
      <c r="C9580" s="356" t="s">
        <v>403</v>
      </c>
      <c r="D9580" s="356">
        <v>8153110</v>
      </c>
      <c r="E9580" s="356" t="s">
        <v>3453</v>
      </c>
      <c r="F9580" s="356"/>
      <c r="G9580" s="355">
        <v>4461.25</v>
      </c>
    </row>
    <row r="9581" spans="1:7" hidden="1" x14ac:dyDescent="0.3">
      <c r="A9581" s="356">
        <v>121518</v>
      </c>
      <c r="B9581" s="356">
        <v>815</v>
      </c>
      <c r="C9581" s="356" t="s">
        <v>403</v>
      </c>
      <c r="D9581" s="356">
        <v>8153113</v>
      </c>
      <c r="E9581" s="356" t="s">
        <v>3452</v>
      </c>
      <c r="F9581" s="356"/>
      <c r="G9581" s="355">
        <v>4821.25</v>
      </c>
    </row>
    <row r="9582" spans="1:7" hidden="1" x14ac:dyDescent="0.3">
      <c r="A9582" s="356">
        <v>121521</v>
      </c>
      <c r="B9582" s="356">
        <v>815</v>
      </c>
      <c r="C9582" s="356" t="s">
        <v>403</v>
      </c>
      <c r="D9582" s="356">
        <v>8153119</v>
      </c>
      <c r="E9582" s="356" t="s">
        <v>3451</v>
      </c>
      <c r="F9582" s="356"/>
      <c r="G9582" s="355">
        <v>4382.5</v>
      </c>
    </row>
    <row r="9583" spans="1:7" hidden="1" x14ac:dyDescent="0.3">
      <c r="A9583" s="356">
        <v>121523</v>
      </c>
      <c r="B9583" s="356">
        <v>815</v>
      </c>
      <c r="C9583" s="356" t="s">
        <v>403</v>
      </c>
      <c r="D9583" s="356">
        <v>8153122</v>
      </c>
      <c r="E9583" s="356" t="s">
        <v>3450</v>
      </c>
      <c r="F9583" s="356"/>
      <c r="G9583" s="355">
        <v>4495</v>
      </c>
    </row>
    <row r="9584" spans="1:7" hidden="1" x14ac:dyDescent="0.3">
      <c r="A9584" s="356">
        <v>121524</v>
      </c>
      <c r="B9584" s="356">
        <v>815</v>
      </c>
      <c r="C9584" s="356" t="s">
        <v>403</v>
      </c>
      <c r="D9584" s="356">
        <v>8153124</v>
      </c>
      <c r="E9584" s="356" t="s">
        <v>3449</v>
      </c>
      <c r="F9584" s="356"/>
      <c r="G9584" s="355">
        <v>4405</v>
      </c>
    </row>
    <row r="9585" spans="1:7" hidden="1" x14ac:dyDescent="0.3">
      <c r="A9585" s="356">
        <v>121525</v>
      </c>
      <c r="B9585" s="356">
        <v>815</v>
      </c>
      <c r="C9585" s="356" t="s">
        <v>403</v>
      </c>
      <c r="D9585" s="356">
        <v>8153126</v>
      </c>
      <c r="E9585" s="356" t="s">
        <v>3448</v>
      </c>
      <c r="F9585" s="356"/>
      <c r="G9585" s="355">
        <v>5046.25</v>
      </c>
    </row>
    <row r="9586" spans="1:7" hidden="1" x14ac:dyDescent="0.3">
      <c r="A9586" s="356">
        <v>121526</v>
      </c>
      <c r="B9586" s="356">
        <v>815</v>
      </c>
      <c r="C9586" s="356" t="s">
        <v>403</v>
      </c>
      <c r="D9586" s="356">
        <v>8153130</v>
      </c>
      <c r="E9586" s="356" t="s">
        <v>3447</v>
      </c>
      <c r="F9586" s="356"/>
      <c r="G9586" s="355">
        <v>4663.75</v>
      </c>
    </row>
    <row r="9587" spans="1:7" hidden="1" x14ac:dyDescent="0.3">
      <c r="A9587" s="356">
        <v>121528</v>
      </c>
      <c r="B9587" s="356">
        <v>815</v>
      </c>
      <c r="C9587" s="356" t="s">
        <v>403</v>
      </c>
      <c r="D9587" s="356">
        <v>8153139</v>
      </c>
      <c r="E9587" s="356" t="s">
        <v>3446</v>
      </c>
      <c r="F9587" s="356"/>
      <c r="G9587" s="355">
        <v>4866.25</v>
      </c>
    </row>
    <row r="9588" spans="1:7" hidden="1" x14ac:dyDescent="0.3">
      <c r="A9588" s="356">
        <v>121529</v>
      </c>
      <c r="B9588" s="356">
        <v>815</v>
      </c>
      <c r="C9588" s="356" t="s">
        <v>403</v>
      </c>
      <c r="D9588" s="356">
        <v>8153150</v>
      </c>
      <c r="E9588" s="356" t="s">
        <v>3445</v>
      </c>
      <c r="F9588" s="356"/>
      <c r="G9588" s="355">
        <v>5215</v>
      </c>
    </row>
    <row r="9589" spans="1:7" hidden="1" x14ac:dyDescent="0.3">
      <c r="A9589" s="356">
        <v>121531</v>
      </c>
      <c r="B9589" s="356">
        <v>816</v>
      </c>
      <c r="C9589" s="356" t="s">
        <v>840</v>
      </c>
      <c r="D9589" s="356">
        <v>8163152</v>
      </c>
      <c r="E9589" s="356" t="s">
        <v>3444</v>
      </c>
      <c r="F9589" s="356"/>
      <c r="G9589" s="355">
        <v>5642.5</v>
      </c>
    </row>
    <row r="9590" spans="1:7" hidden="1" x14ac:dyDescent="0.3">
      <c r="A9590" s="356">
        <v>121532</v>
      </c>
      <c r="B9590" s="356">
        <v>815</v>
      </c>
      <c r="C9590" s="356" t="s">
        <v>403</v>
      </c>
      <c r="D9590" s="356">
        <v>8153153</v>
      </c>
      <c r="E9590" s="356" t="s">
        <v>3443</v>
      </c>
      <c r="F9590" s="356"/>
      <c r="G9590" s="355">
        <v>5575</v>
      </c>
    </row>
    <row r="9591" spans="1:7" hidden="1" x14ac:dyDescent="0.3">
      <c r="A9591" s="356">
        <v>121534</v>
      </c>
      <c r="B9591" s="356">
        <v>815</v>
      </c>
      <c r="C9591" s="356" t="s">
        <v>403</v>
      </c>
      <c r="D9591" s="356">
        <v>8153155</v>
      </c>
      <c r="E9591" s="356" t="s">
        <v>3442</v>
      </c>
      <c r="F9591" s="356"/>
      <c r="G9591" s="355">
        <v>5372.5</v>
      </c>
    </row>
    <row r="9592" spans="1:7" hidden="1" x14ac:dyDescent="0.3">
      <c r="A9592" s="356">
        <v>121535</v>
      </c>
      <c r="B9592" s="356">
        <v>816</v>
      </c>
      <c r="C9592" s="356" t="s">
        <v>840</v>
      </c>
      <c r="D9592" s="356">
        <v>8163156</v>
      </c>
      <c r="E9592" s="356" t="s">
        <v>3441</v>
      </c>
      <c r="F9592" s="356"/>
      <c r="G9592" s="355">
        <v>7453.75</v>
      </c>
    </row>
    <row r="9593" spans="1:7" hidden="1" x14ac:dyDescent="0.3">
      <c r="A9593" s="356">
        <v>121536</v>
      </c>
      <c r="B9593" s="356">
        <v>816</v>
      </c>
      <c r="C9593" s="356" t="s">
        <v>840</v>
      </c>
      <c r="D9593" s="356">
        <v>8163158</v>
      </c>
      <c r="E9593" s="356" t="s">
        <v>3440</v>
      </c>
      <c r="F9593" s="356"/>
      <c r="G9593" s="355">
        <v>6385</v>
      </c>
    </row>
    <row r="9594" spans="1:7" hidden="1" x14ac:dyDescent="0.3">
      <c r="A9594" s="356">
        <v>121537</v>
      </c>
      <c r="B9594" s="356">
        <v>816</v>
      </c>
      <c r="C9594" s="356" t="s">
        <v>840</v>
      </c>
      <c r="D9594" s="356">
        <v>8163159</v>
      </c>
      <c r="E9594" s="356" t="s">
        <v>3439</v>
      </c>
      <c r="F9594" s="356"/>
      <c r="G9594" s="355">
        <v>4787.5</v>
      </c>
    </row>
    <row r="9595" spans="1:7" hidden="1" x14ac:dyDescent="0.3">
      <c r="A9595" s="356">
        <v>121538</v>
      </c>
      <c r="B9595" s="356">
        <v>815</v>
      </c>
      <c r="C9595" s="356" t="s">
        <v>403</v>
      </c>
      <c r="D9595" s="356">
        <v>8153160</v>
      </c>
      <c r="E9595" s="356" t="s">
        <v>3438</v>
      </c>
      <c r="F9595" s="356"/>
      <c r="G9595" s="355">
        <v>4877.5</v>
      </c>
    </row>
    <row r="9596" spans="1:7" hidden="1" x14ac:dyDescent="0.3">
      <c r="A9596" s="356">
        <v>121539</v>
      </c>
      <c r="B9596" s="356">
        <v>815</v>
      </c>
      <c r="C9596" s="356" t="s">
        <v>403</v>
      </c>
      <c r="D9596" s="356">
        <v>8153161</v>
      </c>
      <c r="E9596" s="356" t="s">
        <v>3437</v>
      </c>
      <c r="F9596" s="356"/>
      <c r="G9596" s="355">
        <v>4517.5</v>
      </c>
    </row>
    <row r="9597" spans="1:7" hidden="1" x14ac:dyDescent="0.3">
      <c r="A9597" s="356">
        <v>121540</v>
      </c>
      <c r="B9597" s="356">
        <v>815</v>
      </c>
      <c r="C9597" s="356" t="s">
        <v>403</v>
      </c>
      <c r="D9597" s="356">
        <v>8153163</v>
      </c>
      <c r="E9597" s="356" t="s">
        <v>3436</v>
      </c>
      <c r="F9597" s="356"/>
      <c r="G9597" s="355">
        <v>4461.7</v>
      </c>
    </row>
    <row r="9598" spans="1:7" hidden="1" x14ac:dyDescent="0.3">
      <c r="A9598" s="356">
        <v>121541</v>
      </c>
      <c r="B9598" s="356">
        <v>815</v>
      </c>
      <c r="C9598" s="356" t="s">
        <v>403</v>
      </c>
      <c r="D9598" s="356">
        <v>8153165</v>
      </c>
      <c r="E9598" s="356" t="s">
        <v>3435</v>
      </c>
      <c r="F9598" s="356"/>
      <c r="G9598" s="355">
        <v>4675</v>
      </c>
    </row>
    <row r="9599" spans="1:7" hidden="1" x14ac:dyDescent="0.3">
      <c r="A9599" s="356">
        <v>121542</v>
      </c>
      <c r="B9599" s="356">
        <v>815</v>
      </c>
      <c r="C9599" s="356" t="s">
        <v>403</v>
      </c>
      <c r="D9599" s="356">
        <v>8153207</v>
      </c>
      <c r="E9599" s="356" t="s">
        <v>3434</v>
      </c>
      <c r="F9599" s="356"/>
      <c r="G9599" s="355">
        <v>4213.75</v>
      </c>
    </row>
    <row r="9600" spans="1:7" hidden="1" x14ac:dyDescent="0.3">
      <c r="A9600" s="356">
        <v>121543</v>
      </c>
      <c r="B9600" s="356">
        <v>815</v>
      </c>
      <c r="C9600" s="356" t="s">
        <v>403</v>
      </c>
      <c r="D9600" s="356">
        <v>8153208</v>
      </c>
      <c r="E9600" s="356" t="s">
        <v>3433</v>
      </c>
      <c r="F9600" s="356"/>
      <c r="G9600" s="355">
        <v>4225</v>
      </c>
    </row>
    <row r="9601" spans="1:7" hidden="1" x14ac:dyDescent="0.3">
      <c r="A9601" s="356">
        <v>121544</v>
      </c>
      <c r="B9601" s="356">
        <v>815</v>
      </c>
      <c r="C9601" s="356" t="s">
        <v>403</v>
      </c>
      <c r="D9601" s="356">
        <v>8153210</v>
      </c>
      <c r="E9601" s="356" t="s">
        <v>3432</v>
      </c>
      <c r="F9601" s="356"/>
      <c r="G9601" s="355">
        <v>7453.75</v>
      </c>
    </row>
    <row r="9602" spans="1:7" hidden="1" x14ac:dyDescent="0.3">
      <c r="A9602" s="356">
        <v>121547</v>
      </c>
      <c r="B9602" s="356">
        <v>816</v>
      </c>
      <c r="C9602" s="356" t="s">
        <v>840</v>
      </c>
      <c r="D9602" s="356">
        <v>8163222</v>
      </c>
      <c r="E9602" s="356" t="s">
        <v>3431</v>
      </c>
      <c r="F9602" s="356"/>
      <c r="G9602" s="355">
        <v>5237.5</v>
      </c>
    </row>
    <row r="9603" spans="1:7" hidden="1" x14ac:dyDescent="0.3">
      <c r="A9603" s="356">
        <v>121548</v>
      </c>
      <c r="B9603" s="356">
        <v>815</v>
      </c>
      <c r="C9603" s="356" t="s">
        <v>403</v>
      </c>
      <c r="D9603" s="356">
        <v>8153223</v>
      </c>
      <c r="E9603" s="356" t="s">
        <v>3430</v>
      </c>
      <c r="F9603" s="356"/>
      <c r="G9603" s="355">
        <v>4551.25</v>
      </c>
    </row>
    <row r="9604" spans="1:7" hidden="1" x14ac:dyDescent="0.3">
      <c r="A9604" s="356">
        <v>121549</v>
      </c>
      <c r="B9604" s="356">
        <v>815</v>
      </c>
      <c r="C9604" s="356" t="s">
        <v>403</v>
      </c>
      <c r="D9604" s="356">
        <v>8153225</v>
      </c>
      <c r="E9604" s="356" t="s">
        <v>3429</v>
      </c>
      <c r="F9604" s="356"/>
      <c r="G9604" s="355">
        <v>5058.8500000000004</v>
      </c>
    </row>
    <row r="9605" spans="1:7" hidden="1" x14ac:dyDescent="0.3">
      <c r="A9605" s="356">
        <v>121550</v>
      </c>
      <c r="B9605" s="356">
        <v>815</v>
      </c>
      <c r="C9605" s="356" t="s">
        <v>403</v>
      </c>
      <c r="D9605" s="356">
        <v>8153226</v>
      </c>
      <c r="E9605" s="356" t="s">
        <v>3428</v>
      </c>
      <c r="F9605" s="356"/>
      <c r="G9605" s="355">
        <v>5046.25</v>
      </c>
    </row>
    <row r="9606" spans="1:7" hidden="1" x14ac:dyDescent="0.3">
      <c r="A9606" s="356">
        <v>121551</v>
      </c>
      <c r="B9606" s="356">
        <v>815</v>
      </c>
      <c r="C9606" s="356" t="s">
        <v>403</v>
      </c>
      <c r="D9606" s="356">
        <v>8153227</v>
      </c>
      <c r="E9606" s="356" t="s">
        <v>3427</v>
      </c>
      <c r="F9606" s="356"/>
      <c r="G9606" s="355">
        <v>5237.5</v>
      </c>
    </row>
    <row r="9607" spans="1:7" hidden="1" x14ac:dyDescent="0.3">
      <c r="A9607" s="356">
        <v>121552</v>
      </c>
      <c r="B9607" s="356">
        <v>815</v>
      </c>
      <c r="C9607" s="356" t="s">
        <v>403</v>
      </c>
      <c r="D9607" s="356">
        <v>8153228</v>
      </c>
      <c r="E9607" s="356" t="s">
        <v>3426</v>
      </c>
      <c r="F9607" s="356"/>
      <c r="G9607" s="355">
        <v>4326.25</v>
      </c>
    </row>
    <row r="9608" spans="1:7" hidden="1" x14ac:dyDescent="0.3">
      <c r="A9608" s="356">
        <v>121555</v>
      </c>
      <c r="B9608" s="356">
        <v>815</v>
      </c>
      <c r="C9608" s="356" t="s">
        <v>403</v>
      </c>
      <c r="D9608" s="356">
        <v>8153232</v>
      </c>
      <c r="E9608" s="356" t="s">
        <v>3425</v>
      </c>
      <c r="F9608" s="356"/>
      <c r="G9608" s="355">
        <v>4843.75</v>
      </c>
    </row>
    <row r="9609" spans="1:7" hidden="1" x14ac:dyDescent="0.3">
      <c r="A9609" s="356">
        <v>121556</v>
      </c>
      <c r="B9609" s="356">
        <v>815</v>
      </c>
      <c r="C9609" s="356" t="s">
        <v>403</v>
      </c>
      <c r="D9609" s="356">
        <v>8153233</v>
      </c>
      <c r="E9609" s="356" t="s">
        <v>3424</v>
      </c>
      <c r="F9609" s="356"/>
      <c r="G9609" s="355">
        <v>4839.25</v>
      </c>
    </row>
    <row r="9610" spans="1:7" hidden="1" x14ac:dyDescent="0.3">
      <c r="A9610" s="356">
        <v>121557</v>
      </c>
      <c r="B9610" s="356">
        <v>815</v>
      </c>
      <c r="C9610" s="356" t="s">
        <v>403</v>
      </c>
      <c r="D9610" s="356">
        <v>8153234</v>
      </c>
      <c r="E9610" s="356" t="s">
        <v>3423</v>
      </c>
      <c r="F9610" s="356"/>
      <c r="G9610" s="355">
        <v>4315</v>
      </c>
    </row>
    <row r="9611" spans="1:7" hidden="1" x14ac:dyDescent="0.3">
      <c r="A9611" s="356">
        <v>121558</v>
      </c>
      <c r="B9611" s="356">
        <v>815</v>
      </c>
      <c r="C9611" s="356" t="s">
        <v>403</v>
      </c>
      <c r="D9611" s="356">
        <v>8153235</v>
      </c>
      <c r="E9611" s="356" t="s">
        <v>3422</v>
      </c>
      <c r="F9611" s="356"/>
      <c r="G9611" s="355">
        <v>4438.75</v>
      </c>
    </row>
    <row r="9612" spans="1:7" hidden="1" x14ac:dyDescent="0.3">
      <c r="A9612" s="356">
        <v>121559</v>
      </c>
      <c r="B9612" s="356">
        <v>815</v>
      </c>
      <c r="C9612" s="356" t="s">
        <v>403</v>
      </c>
      <c r="D9612" s="356">
        <v>8153236</v>
      </c>
      <c r="E9612" s="356" t="s">
        <v>3421</v>
      </c>
      <c r="F9612" s="356"/>
      <c r="G9612" s="355">
        <v>6351.25</v>
      </c>
    </row>
    <row r="9613" spans="1:7" hidden="1" x14ac:dyDescent="0.3">
      <c r="A9613" s="356">
        <v>121560</v>
      </c>
      <c r="B9613" s="356">
        <v>815</v>
      </c>
      <c r="C9613" s="356" t="s">
        <v>403</v>
      </c>
      <c r="D9613" s="356">
        <v>8153237</v>
      </c>
      <c r="E9613" s="356" t="s">
        <v>3420</v>
      </c>
      <c r="F9613" s="356"/>
      <c r="G9613" s="355">
        <v>4720</v>
      </c>
    </row>
    <row r="9614" spans="1:7" hidden="1" x14ac:dyDescent="0.3">
      <c r="A9614" s="356">
        <v>121561</v>
      </c>
      <c r="B9614" s="356">
        <v>815</v>
      </c>
      <c r="C9614" s="356" t="s">
        <v>403</v>
      </c>
      <c r="D9614" s="356">
        <v>8153238</v>
      </c>
      <c r="E9614" s="356" t="s">
        <v>3419</v>
      </c>
      <c r="F9614" s="356"/>
      <c r="G9614" s="355">
        <v>4281.25</v>
      </c>
    </row>
    <row r="9615" spans="1:7" hidden="1" x14ac:dyDescent="0.3">
      <c r="A9615" s="356">
        <v>121562</v>
      </c>
      <c r="B9615" s="356">
        <v>815</v>
      </c>
      <c r="C9615" s="356" t="s">
        <v>403</v>
      </c>
      <c r="D9615" s="356">
        <v>8153240</v>
      </c>
      <c r="E9615" s="356" t="s">
        <v>3418</v>
      </c>
      <c r="F9615" s="356"/>
      <c r="G9615" s="355">
        <v>5057.5</v>
      </c>
    </row>
    <row r="9616" spans="1:7" hidden="1" x14ac:dyDescent="0.3">
      <c r="A9616" s="356">
        <v>121563</v>
      </c>
      <c r="B9616" s="356">
        <v>815</v>
      </c>
      <c r="C9616" s="356" t="s">
        <v>403</v>
      </c>
      <c r="D9616" s="356">
        <v>8153241</v>
      </c>
      <c r="E9616" s="356" t="s">
        <v>3417</v>
      </c>
      <c r="F9616" s="356"/>
      <c r="G9616" s="355">
        <v>4663.75</v>
      </c>
    </row>
    <row r="9617" spans="1:7" hidden="1" x14ac:dyDescent="0.3">
      <c r="A9617" s="356">
        <v>121564</v>
      </c>
      <c r="B9617" s="356">
        <v>815</v>
      </c>
      <c r="C9617" s="356" t="s">
        <v>403</v>
      </c>
      <c r="D9617" s="356">
        <v>8153242</v>
      </c>
      <c r="E9617" s="356" t="s">
        <v>3416</v>
      </c>
      <c r="F9617" s="356"/>
      <c r="G9617" s="355">
        <v>5077.53</v>
      </c>
    </row>
    <row r="9618" spans="1:7" hidden="1" x14ac:dyDescent="0.3">
      <c r="A9618" s="356">
        <v>121565</v>
      </c>
      <c r="B9618" s="356">
        <v>815</v>
      </c>
      <c r="C9618" s="356" t="s">
        <v>403</v>
      </c>
      <c r="D9618" s="356">
        <v>8153243</v>
      </c>
      <c r="E9618" s="356" t="s">
        <v>3415</v>
      </c>
      <c r="F9618" s="356"/>
      <c r="G9618" s="355">
        <v>4749.25</v>
      </c>
    </row>
    <row r="9619" spans="1:7" hidden="1" x14ac:dyDescent="0.3">
      <c r="A9619" s="356">
        <v>121566</v>
      </c>
      <c r="B9619" s="356">
        <v>815</v>
      </c>
      <c r="C9619" s="356" t="s">
        <v>403</v>
      </c>
      <c r="D9619" s="356">
        <v>8153244</v>
      </c>
      <c r="E9619" s="356" t="s">
        <v>3414</v>
      </c>
      <c r="F9619" s="356"/>
      <c r="G9619" s="355">
        <v>5957.5</v>
      </c>
    </row>
    <row r="9620" spans="1:7" hidden="1" x14ac:dyDescent="0.3">
      <c r="A9620" s="356">
        <v>121569</v>
      </c>
      <c r="B9620" s="356">
        <v>815</v>
      </c>
      <c r="C9620" s="356" t="s">
        <v>403</v>
      </c>
      <c r="D9620" s="356">
        <v>8153248</v>
      </c>
      <c r="E9620" s="356" t="s">
        <v>3413</v>
      </c>
      <c r="F9620" s="356"/>
      <c r="G9620" s="355">
        <v>5710</v>
      </c>
    </row>
    <row r="9621" spans="1:7" hidden="1" x14ac:dyDescent="0.3">
      <c r="A9621" s="356">
        <v>121570</v>
      </c>
      <c r="B9621" s="356">
        <v>815</v>
      </c>
      <c r="C9621" s="356" t="s">
        <v>403</v>
      </c>
      <c r="D9621" s="356">
        <v>8153249</v>
      </c>
      <c r="E9621" s="356" t="s">
        <v>3412</v>
      </c>
      <c r="F9621" s="356"/>
      <c r="G9621" s="355">
        <v>5057.5</v>
      </c>
    </row>
    <row r="9622" spans="1:7" hidden="1" x14ac:dyDescent="0.3">
      <c r="A9622" s="356">
        <v>121572</v>
      </c>
      <c r="B9622" s="356">
        <v>815</v>
      </c>
      <c r="C9622" s="356" t="s">
        <v>403</v>
      </c>
      <c r="D9622" s="356">
        <v>8153252</v>
      </c>
      <c r="E9622" s="356" t="s">
        <v>3411</v>
      </c>
      <c r="F9622" s="356"/>
      <c r="G9622" s="355">
        <v>4675</v>
      </c>
    </row>
    <row r="9623" spans="1:7" hidden="1" x14ac:dyDescent="0.3">
      <c r="A9623" s="356">
        <v>121573</v>
      </c>
      <c r="B9623" s="356">
        <v>815</v>
      </c>
      <c r="C9623" s="356" t="s">
        <v>403</v>
      </c>
      <c r="D9623" s="356">
        <v>8153253</v>
      </c>
      <c r="E9623" s="356" t="s">
        <v>3410</v>
      </c>
      <c r="F9623" s="356"/>
      <c r="G9623" s="355">
        <v>5247.62</v>
      </c>
    </row>
    <row r="9624" spans="1:7" hidden="1" x14ac:dyDescent="0.3">
      <c r="A9624" s="356">
        <v>121575</v>
      </c>
      <c r="B9624" s="356">
        <v>815</v>
      </c>
      <c r="C9624" s="356" t="s">
        <v>403</v>
      </c>
      <c r="D9624" s="356">
        <v>8153255</v>
      </c>
      <c r="E9624" s="356" t="s">
        <v>3409</v>
      </c>
      <c r="F9624" s="356"/>
      <c r="G9624" s="355">
        <v>4292.5</v>
      </c>
    </row>
    <row r="9625" spans="1:7" hidden="1" x14ac:dyDescent="0.3">
      <c r="A9625" s="356">
        <v>121576</v>
      </c>
      <c r="B9625" s="356">
        <v>815</v>
      </c>
      <c r="C9625" s="356" t="s">
        <v>403</v>
      </c>
      <c r="D9625" s="356">
        <v>8153256</v>
      </c>
      <c r="E9625" s="356" t="s">
        <v>3408</v>
      </c>
      <c r="F9625" s="356"/>
      <c r="G9625" s="355">
        <v>4497.25</v>
      </c>
    </row>
    <row r="9626" spans="1:7" hidden="1" x14ac:dyDescent="0.3">
      <c r="A9626" s="356">
        <v>121578</v>
      </c>
      <c r="B9626" s="356">
        <v>815</v>
      </c>
      <c r="C9626" s="356" t="s">
        <v>403</v>
      </c>
      <c r="D9626" s="356">
        <v>8153258</v>
      </c>
      <c r="E9626" s="356" t="s">
        <v>3407</v>
      </c>
      <c r="F9626" s="356"/>
      <c r="G9626" s="355">
        <v>4686.25</v>
      </c>
    </row>
    <row r="9627" spans="1:7" hidden="1" x14ac:dyDescent="0.3">
      <c r="A9627" s="356">
        <v>121580</v>
      </c>
      <c r="B9627" s="356">
        <v>815</v>
      </c>
      <c r="C9627" s="356" t="s">
        <v>403</v>
      </c>
      <c r="D9627" s="356">
        <v>8153261</v>
      </c>
      <c r="E9627" s="356" t="s">
        <v>3406</v>
      </c>
      <c r="F9627" s="356"/>
      <c r="G9627" s="355">
        <v>4708.75</v>
      </c>
    </row>
    <row r="9628" spans="1:7" hidden="1" x14ac:dyDescent="0.3">
      <c r="A9628" s="356">
        <v>121581</v>
      </c>
      <c r="B9628" s="356">
        <v>815</v>
      </c>
      <c r="C9628" s="356" t="s">
        <v>403</v>
      </c>
      <c r="D9628" s="356">
        <v>8153262</v>
      </c>
      <c r="E9628" s="356" t="s">
        <v>3405</v>
      </c>
      <c r="F9628" s="356" t="s">
        <v>294</v>
      </c>
      <c r="G9628" s="355">
        <v>6822.9</v>
      </c>
    </row>
    <row r="9629" spans="1:7" hidden="1" x14ac:dyDescent="0.3">
      <c r="A9629" s="356">
        <v>121582</v>
      </c>
      <c r="B9629" s="356">
        <v>815</v>
      </c>
      <c r="C9629" s="356" t="s">
        <v>403</v>
      </c>
      <c r="D9629" s="356">
        <v>8153263</v>
      </c>
      <c r="E9629" s="356" t="s">
        <v>3404</v>
      </c>
      <c r="F9629" s="356"/>
      <c r="G9629" s="355">
        <v>6925</v>
      </c>
    </row>
    <row r="9630" spans="1:7" hidden="1" x14ac:dyDescent="0.3">
      <c r="A9630" s="356">
        <v>121583</v>
      </c>
      <c r="B9630" s="356">
        <v>815</v>
      </c>
      <c r="C9630" s="356" t="s">
        <v>403</v>
      </c>
      <c r="D9630" s="356">
        <v>8153264</v>
      </c>
      <c r="E9630" s="356" t="s">
        <v>3403</v>
      </c>
      <c r="F9630" s="356"/>
      <c r="G9630" s="355">
        <v>5016.55</v>
      </c>
    </row>
    <row r="9631" spans="1:7" hidden="1" x14ac:dyDescent="0.3">
      <c r="A9631" s="356">
        <v>121584</v>
      </c>
      <c r="B9631" s="356">
        <v>815</v>
      </c>
      <c r="C9631" s="356" t="s">
        <v>403</v>
      </c>
      <c r="D9631" s="356">
        <v>8153266</v>
      </c>
      <c r="E9631" s="356" t="s">
        <v>3402</v>
      </c>
      <c r="F9631" s="356"/>
      <c r="G9631" s="355">
        <v>4933.75</v>
      </c>
    </row>
    <row r="9632" spans="1:7" hidden="1" x14ac:dyDescent="0.3">
      <c r="A9632" s="356">
        <v>121586</v>
      </c>
      <c r="B9632" s="356">
        <v>815</v>
      </c>
      <c r="C9632" s="356" t="s">
        <v>403</v>
      </c>
      <c r="D9632" s="356">
        <v>8153268</v>
      </c>
      <c r="E9632" s="356" t="s">
        <v>3401</v>
      </c>
      <c r="F9632" s="356"/>
      <c r="G9632" s="355">
        <v>7768.75</v>
      </c>
    </row>
    <row r="9633" spans="1:7" hidden="1" x14ac:dyDescent="0.3">
      <c r="A9633" s="356">
        <v>121587</v>
      </c>
      <c r="B9633" s="356">
        <v>815</v>
      </c>
      <c r="C9633" s="356" t="s">
        <v>403</v>
      </c>
      <c r="D9633" s="356">
        <v>8153270</v>
      </c>
      <c r="E9633" s="356" t="s">
        <v>3400</v>
      </c>
      <c r="F9633" s="356"/>
      <c r="G9633" s="355">
        <v>6223.9</v>
      </c>
    </row>
    <row r="9634" spans="1:7" hidden="1" x14ac:dyDescent="0.3">
      <c r="A9634" s="356">
        <v>121588</v>
      </c>
      <c r="B9634" s="356">
        <v>815</v>
      </c>
      <c r="C9634" s="356" t="s">
        <v>403</v>
      </c>
      <c r="D9634" s="356">
        <v>8153271</v>
      </c>
      <c r="E9634" s="356" t="s">
        <v>3399</v>
      </c>
      <c r="F9634" s="356"/>
      <c r="G9634" s="355">
        <v>5320.3</v>
      </c>
    </row>
    <row r="9635" spans="1:7" hidden="1" x14ac:dyDescent="0.3">
      <c r="A9635" s="356">
        <v>121589</v>
      </c>
      <c r="B9635" s="356">
        <v>815</v>
      </c>
      <c r="C9635" s="356" t="s">
        <v>403</v>
      </c>
      <c r="D9635" s="356">
        <v>8153272</v>
      </c>
      <c r="E9635" s="356" t="s">
        <v>3398</v>
      </c>
      <c r="F9635" s="356"/>
      <c r="G9635" s="355">
        <v>4281.25</v>
      </c>
    </row>
    <row r="9636" spans="1:7" hidden="1" x14ac:dyDescent="0.3">
      <c r="A9636" s="356">
        <v>121590</v>
      </c>
      <c r="B9636" s="356">
        <v>815</v>
      </c>
      <c r="C9636" s="356" t="s">
        <v>403</v>
      </c>
      <c r="D9636" s="356">
        <v>8153273</v>
      </c>
      <c r="E9636" s="356" t="s">
        <v>3397</v>
      </c>
      <c r="F9636" s="356"/>
      <c r="G9636" s="355">
        <v>5698.75</v>
      </c>
    </row>
    <row r="9637" spans="1:7" hidden="1" x14ac:dyDescent="0.3">
      <c r="A9637" s="356">
        <v>121592</v>
      </c>
      <c r="B9637" s="356">
        <v>815</v>
      </c>
      <c r="C9637" s="356" t="s">
        <v>403</v>
      </c>
      <c r="D9637" s="356">
        <v>8153275</v>
      </c>
      <c r="E9637" s="356" t="s">
        <v>3396</v>
      </c>
      <c r="F9637" s="356"/>
      <c r="G9637" s="355">
        <v>5282.95</v>
      </c>
    </row>
    <row r="9638" spans="1:7" hidden="1" x14ac:dyDescent="0.3">
      <c r="A9638" s="356">
        <v>121593</v>
      </c>
      <c r="B9638" s="356">
        <v>815</v>
      </c>
      <c r="C9638" s="356" t="s">
        <v>403</v>
      </c>
      <c r="D9638" s="356">
        <v>8153276</v>
      </c>
      <c r="E9638" s="356" t="s">
        <v>3395</v>
      </c>
      <c r="F9638" s="356"/>
      <c r="G9638" s="355">
        <v>5327.5</v>
      </c>
    </row>
    <row r="9639" spans="1:7" hidden="1" x14ac:dyDescent="0.3">
      <c r="A9639" s="356">
        <v>121594</v>
      </c>
      <c r="B9639" s="356">
        <v>815</v>
      </c>
      <c r="C9639" s="356" t="s">
        <v>403</v>
      </c>
      <c r="D9639" s="356">
        <v>8153277</v>
      </c>
      <c r="E9639" s="356" t="s">
        <v>3394</v>
      </c>
      <c r="F9639" s="356"/>
      <c r="G9639" s="355">
        <v>4652.5</v>
      </c>
    </row>
    <row r="9640" spans="1:7" hidden="1" x14ac:dyDescent="0.3">
      <c r="A9640" s="356">
        <v>121596</v>
      </c>
      <c r="B9640" s="356">
        <v>815</v>
      </c>
      <c r="C9640" s="356" t="s">
        <v>403</v>
      </c>
      <c r="D9640" s="356">
        <v>8153282</v>
      </c>
      <c r="E9640" s="356" t="s">
        <v>3393</v>
      </c>
      <c r="F9640" s="356"/>
      <c r="G9640" s="355">
        <v>5406.25</v>
      </c>
    </row>
    <row r="9641" spans="1:7" hidden="1" x14ac:dyDescent="0.3">
      <c r="A9641" s="356">
        <v>121598</v>
      </c>
      <c r="B9641" s="356">
        <v>815</v>
      </c>
      <c r="C9641" s="356" t="s">
        <v>403</v>
      </c>
      <c r="D9641" s="356">
        <v>8153284</v>
      </c>
      <c r="E9641" s="356" t="s">
        <v>3392</v>
      </c>
      <c r="F9641" s="356"/>
      <c r="G9641" s="355">
        <v>6265.08</v>
      </c>
    </row>
    <row r="9642" spans="1:7" hidden="1" x14ac:dyDescent="0.3">
      <c r="A9642" s="356">
        <v>121599</v>
      </c>
      <c r="B9642" s="356">
        <v>815</v>
      </c>
      <c r="C9642" s="356" t="s">
        <v>403</v>
      </c>
      <c r="D9642" s="356">
        <v>8153285</v>
      </c>
      <c r="E9642" s="356" t="s">
        <v>3391</v>
      </c>
      <c r="F9642" s="356"/>
      <c r="G9642" s="355">
        <v>5305</v>
      </c>
    </row>
    <row r="9643" spans="1:7" hidden="1" x14ac:dyDescent="0.3">
      <c r="A9643" s="356">
        <v>121600</v>
      </c>
      <c r="B9643" s="356">
        <v>815</v>
      </c>
      <c r="C9643" s="356" t="s">
        <v>403</v>
      </c>
      <c r="D9643" s="356">
        <v>8153287</v>
      </c>
      <c r="E9643" s="356" t="s">
        <v>3390</v>
      </c>
      <c r="F9643" s="356"/>
      <c r="G9643" s="355">
        <v>5428.75</v>
      </c>
    </row>
    <row r="9644" spans="1:7" hidden="1" x14ac:dyDescent="0.3">
      <c r="A9644" s="356">
        <v>121602</v>
      </c>
      <c r="B9644" s="356">
        <v>815</v>
      </c>
      <c r="C9644" s="356" t="s">
        <v>403</v>
      </c>
      <c r="D9644" s="356">
        <v>8153289</v>
      </c>
      <c r="E9644" s="356" t="s">
        <v>3389</v>
      </c>
      <c r="F9644" s="356"/>
      <c r="G9644" s="355">
        <v>4416.25</v>
      </c>
    </row>
    <row r="9645" spans="1:7" hidden="1" x14ac:dyDescent="0.3">
      <c r="A9645" s="356">
        <v>121604</v>
      </c>
      <c r="B9645" s="356">
        <v>815</v>
      </c>
      <c r="C9645" s="356" t="s">
        <v>403</v>
      </c>
      <c r="D9645" s="356">
        <v>8153301</v>
      </c>
      <c r="E9645" s="356" t="s">
        <v>3388</v>
      </c>
      <c r="F9645" s="356" t="s">
        <v>294</v>
      </c>
      <c r="G9645" s="355">
        <v>5656.5</v>
      </c>
    </row>
    <row r="9646" spans="1:7" hidden="1" x14ac:dyDescent="0.3">
      <c r="A9646" s="356">
        <v>121606</v>
      </c>
      <c r="B9646" s="356">
        <v>815</v>
      </c>
      <c r="C9646" s="356" t="s">
        <v>403</v>
      </c>
      <c r="D9646" s="356">
        <v>8153304</v>
      </c>
      <c r="E9646" s="356" t="s">
        <v>3387</v>
      </c>
      <c r="F9646" s="356" t="s">
        <v>294</v>
      </c>
      <c r="G9646" s="355">
        <v>5063.82</v>
      </c>
    </row>
    <row r="9647" spans="1:7" hidden="1" x14ac:dyDescent="0.3">
      <c r="A9647" s="356">
        <v>121608</v>
      </c>
      <c r="B9647" s="356">
        <v>815</v>
      </c>
      <c r="C9647" s="356" t="s">
        <v>403</v>
      </c>
      <c r="D9647" s="356">
        <v>8153306</v>
      </c>
      <c r="E9647" s="356" t="s">
        <v>3386</v>
      </c>
      <c r="F9647" s="356" t="s">
        <v>294</v>
      </c>
      <c r="G9647" s="355">
        <v>4854.6000000000004</v>
      </c>
    </row>
    <row r="9648" spans="1:7" hidden="1" x14ac:dyDescent="0.3">
      <c r="A9648" s="356">
        <v>121609</v>
      </c>
      <c r="B9648" s="356">
        <v>815</v>
      </c>
      <c r="C9648" s="356" t="s">
        <v>403</v>
      </c>
      <c r="D9648" s="356">
        <v>8153307</v>
      </c>
      <c r="E9648" s="356" t="s">
        <v>3385</v>
      </c>
      <c r="F9648" s="356" t="s">
        <v>294</v>
      </c>
      <c r="G9648" s="355">
        <v>6616.35</v>
      </c>
    </row>
    <row r="9649" spans="1:7" hidden="1" x14ac:dyDescent="0.3">
      <c r="A9649" s="356">
        <v>121610</v>
      </c>
      <c r="B9649" s="356">
        <v>815</v>
      </c>
      <c r="C9649" s="356" t="s">
        <v>403</v>
      </c>
      <c r="D9649" s="356">
        <v>8153308</v>
      </c>
      <c r="E9649" s="356" t="s">
        <v>3384</v>
      </c>
      <c r="F9649" s="356" t="s">
        <v>294</v>
      </c>
      <c r="G9649" s="355">
        <v>5000.3999999999996</v>
      </c>
    </row>
    <row r="9650" spans="1:7" hidden="1" x14ac:dyDescent="0.3">
      <c r="A9650" s="356">
        <v>121611</v>
      </c>
      <c r="B9650" s="356">
        <v>815</v>
      </c>
      <c r="C9650" s="356" t="s">
        <v>403</v>
      </c>
      <c r="D9650" s="356">
        <v>8153315</v>
      </c>
      <c r="E9650" s="356" t="s">
        <v>3383</v>
      </c>
      <c r="F9650" s="356" t="s">
        <v>294</v>
      </c>
      <c r="G9650" s="355">
        <v>5899.5</v>
      </c>
    </row>
    <row r="9651" spans="1:7" hidden="1" x14ac:dyDescent="0.3">
      <c r="A9651" s="356">
        <v>121613</v>
      </c>
      <c r="B9651" s="356">
        <v>815</v>
      </c>
      <c r="C9651" s="356" t="s">
        <v>403</v>
      </c>
      <c r="D9651" s="356">
        <v>8153319</v>
      </c>
      <c r="E9651" s="356" t="s">
        <v>3382</v>
      </c>
      <c r="F9651" s="356" t="s">
        <v>294</v>
      </c>
      <c r="G9651" s="355">
        <v>5741.55</v>
      </c>
    </row>
    <row r="9652" spans="1:7" hidden="1" x14ac:dyDescent="0.3">
      <c r="A9652" s="356">
        <v>121614</v>
      </c>
      <c r="B9652" s="356">
        <v>815</v>
      </c>
      <c r="C9652" s="356" t="s">
        <v>403</v>
      </c>
      <c r="D9652" s="356">
        <v>8153320</v>
      </c>
      <c r="E9652" s="356" t="s">
        <v>3381</v>
      </c>
      <c r="F9652" s="356" t="s">
        <v>294</v>
      </c>
      <c r="G9652" s="355">
        <v>4708.8</v>
      </c>
    </row>
    <row r="9653" spans="1:7" hidden="1" x14ac:dyDescent="0.3">
      <c r="A9653" s="356">
        <v>121615</v>
      </c>
      <c r="B9653" s="356">
        <v>815</v>
      </c>
      <c r="C9653" s="356" t="s">
        <v>403</v>
      </c>
      <c r="D9653" s="356">
        <v>8153326</v>
      </c>
      <c r="E9653" s="356" t="s">
        <v>3380</v>
      </c>
      <c r="F9653" s="356" t="s">
        <v>294</v>
      </c>
      <c r="G9653" s="355">
        <v>7612.65</v>
      </c>
    </row>
    <row r="9654" spans="1:7" hidden="1" x14ac:dyDescent="0.3">
      <c r="A9654" s="356">
        <v>121616</v>
      </c>
      <c r="B9654" s="356">
        <v>815</v>
      </c>
      <c r="C9654" s="356" t="s">
        <v>403</v>
      </c>
      <c r="D9654" s="356">
        <v>8153331</v>
      </c>
      <c r="E9654" s="356" t="s">
        <v>3379</v>
      </c>
      <c r="F9654" s="356" t="s">
        <v>294</v>
      </c>
      <c r="G9654" s="355">
        <v>4774.41</v>
      </c>
    </row>
    <row r="9655" spans="1:7" hidden="1" x14ac:dyDescent="0.3">
      <c r="A9655" s="356">
        <v>121619</v>
      </c>
      <c r="B9655" s="356">
        <v>815</v>
      </c>
      <c r="C9655" s="356" t="s">
        <v>403</v>
      </c>
      <c r="D9655" s="356">
        <v>8153337</v>
      </c>
      <c r="E9655" s="356" t="s">
        <v>3378</v>
      </c>
      <c r="F9655" s="356" t="s">
        <v>294</v>
      </c>
      <c r="G9655" s="355">
        <v>5000.3999999999996</v>
      </c>
    </row>
    <row r="9656" spans="1:7" hidden="1" x14ac:dyDescent="0.3">
      <c r="A9656" s="356">
        <v>121620</v>
      </c>
      <c r="B9656" s="356">
        <v>815</v>
      </c>
      <c r="C9656" s="356" t="s">
        <v>403</v>
      </c>
      <c r="D9656" s="356">
        <v>8153350</v>
      </c>
      <c r="E9656" s="356" t="s">
        <v>3377</v>
      </c>
      <c r="F9656" s="356" t="s">
        <v>294</v>
      </c>
      <c r="G9656" s="355">
        <v>5004.29</v>
      </c>
    </row>
    <row r="9657" spans="1:7" hidden="1" x14ac:dyDescent="0.3">
      <c r="A9657" s="356">
        <v>121622</v>
      </c>
      <c r="B9657" s="356">
        <v>815</v>
      </c>
      <c r="C9657" s="356" t="s">
        <v>403</v>
      </c>
      <c r="D9657" s="356">
        <v>8153352</v>
      </c>
      <c r="E9657" s="356" t="s">
        <v>3376</v>
      </c>
      <c r="F9657" s="356" t="s">
        <v>294</v>
      </c>
      <c r="G9657" s="355">
        <v>4611.6000000000004</v>
      </c>
    </row>
    <row r="9658" spans="1:7" hidden="1" x14ac:dyDescent="0.3">
      <c r="A9658" s="356">
        <v>121624</v>
      </c>
      <c r="B9658" s="356">
        <v>815</v>
      </c>
      <c r="C9658" s="356" t="s">
        <v>403</v>
      </c>
      <c r="D9658" s="356">
        <v>8153354</v>
      </c>
      <c r="E9658" s="356" t="s">
        <v>3375</v>
      </c>
      <c r="F9658" s="356" t="s">
        <v>294</v>
      </c>
      <c r="G9658" s="355">
        <v>6482.7</v>
      </c>
    </row>
    <row r="9659" spans="1:7" hidden="1" x14ac:dyDescent="0.3">
      <c r="A9659" s="356">
        <v>121625</v>
      </c>
      <c r="B9659" s="356">
        <v>815</v>
      </c>
      <c r="C9659" s="356" t="s">
        <v>403</v>
      </c>
      <c r="D9659" s="356">
        <v>8153355</v>
      </c>
      <c r="E9659" s="356" t="s">
        <v>3374</v>
      </c>
      <c r="F9659" s="356" t="s">
        <v>294</v>
      </c>
      <c r="G9659" s="355">
        <v>6100.22</v>
      </c>
    </row>
    <row r="9660" spans="1:7" hidden="1" x14ac:dyDescent="0.3">
      <c r="A9660" s="356">
        <v>121627</v>
      </c>
      <c r="B9660" s="356">
        <v>815</v>
      </c>
      <c r="C9660" s="356" t="s">
        <v>403</v>
      </c>
      <c r="D9660" s="356">
        <v>8153357</v>
      </c>
      <c r="E9660" s="356" t="s">
        <v>3373</v>
      </c>
      <c r="F9660" s="356" t="s">
        <v>294</v>
      </c>
      <c r="G9660" s="355">
        <v>5194.8</v>
      </c>
    </row>
    <row r="9661" spans="1:7" hidden="1" x14ac:dyDescent="0.3">
      <c r="A9661" s="356">
        <v>121631</v>
      </c>
      <c r="B9661" s="356">
        <v>815</v>
      </c>
      <c r="C9661" s="356" t="s">
        <v>403</v>
      </c>
      <c r="D9661" s="356">
        <v>8153362</v>
      </c>
      <c r="E9661" s="356" t="s">
        <v>3372</v>
      </c>
      <c r="F9661" s="356" t="s">
        <v>294</v>
      </c>
      <c r="G9661" s="355">
        <v>5158.3500000000004</v>
      </c>
    </row>
    <row r="9662" spans="1:7" hidden="1" x14ac:dyDescent="0.3">
      <c r="A9662" s="356">
        <v>121635</v>
      </c>
      <c r="B9662" s="356">
        <v>815</v>
      </c>
      <c r="C9662" s="356" t="s">
        <v>403</v>
      </c>
      <c r="D9662" s="356">
        <v>8153369</v>
      </c>
      <c r="E9662" s="356" t="s">
        <v>3371</v>
      </c>
      <c r="F9662" s="356" t="s">
        <v>294</v>
      </c>
      <c r="G9662" s="355">
        <v>5935.95</v>
      </c>
    </row>
    <row r="9663" spans="1:7" hidden="1" x14ac:dyDescent="0.3">
      <c r="A9663" s="356">
        <v>121638</v>
      </c>
      <c r="B9663" s="356">
        <v>815</v>
      </c>
      <c r="C9663" s="356" t="s">
        <v>403</v>
      </c>
      <c r="D9663" s="356">
        <v>8153372</v>
      </c>
      <c r="E9663" s="356" t="s">
        <v>3370</v>
      </c>
      <c r="F9663" s="356" t="s">
        <v>294</v>
      </c>
      <c r="G9663" s="355">
        <v>6069.6</v>
      </c>
    </row>
    <row r="9664" spans="1:7" hidden="1" x14ac:dyDescent="0.3">
      <c r="A9664" s="356">
        <v>121639</v>
      </c>
      <c r="B9664" s="356">
        <v>815</v>
      </c>
      <c r="C9664" s="356" t="s">
        <v>403</v>
      </c>
      <c r="D9664" s="356">
        <v>8153373</v>
      </c>
      <c r="E9664" s="356" t="s">
        <v>1448</v>
      </c>
      <c r="F9664" s="356" t="s">
        <v>294</v>
      </c>
      <c r="G9664" s="355">
        <v>6421.95</v>
      </c>
    </row>
    <row r="9665" spans="1:7" hidden="1" x14ac:dyDescent="0.3">
      <c r="A9665" s="356">
        <v>121641</v>
      </c>
      <c r="B9665" s="356">
        <v>815</v>
      </c>
      <c r="C9665" s="356" t="s">
        <v>403</v>
      </c>
      <c r="D9665" s="356">
        <v>8153376</v>
      </c>
      <c r="E9665" s="356" t="s">
        <v>1533</v>
      </c>
      <c r="F9665" s="356" t="s">
        <v>294</v>
      </c>
      <c r="G9665" s="355">
        <v>5219.1000000000004</v>
      </c>
    </row>
    <row r="9666" spans="1:7" hidden="1" x14ac:dyDescent="0.3">
      <c r="A9666" s="356">
        <v>121642</v>
      </c>
      <c r="B9666" s="356">
        <v>815</v>
      </c>
      <c r="C9666" s="356" t="s">
        <v>403</v>
      </c>
      <c r="D9666" s="356">
        <v>8153377</v>
      </c>
      <c r="E9666" s="356" t="s">
        <v>3369</v>
      </c>
      <c r="F9666" s="356" t="s">
        <v>294</v>
      </c>
      <c r="G9666" s="355">
        <v>7709.85</v>
      </c>
    </row>
    <row r="9667" spans="1:7" hidden="1" x14ac:dyDescent="0.3">
      <c r="A9667" s="356">
        <v>121651</v>
      </c>
      <c r="B9667" s="356">
        <v>815</v>
      </c>
      <c r="C9667" s="356" t="s">
        <v>403</v>
      </c>
      <c r="D9667" s="356">
        <v>8153602</v>
      </c>
      <c r="E9667" s="356" t="s">
        <v>3368</v>
      </c>
      <c r="F9667" s="356" t="s">
        <v>294</v>
      </c>
      <c r="G9667" s="355">
        <v>4611.6000000000004</v>
      </c>
    </row>
    <row r="9668" spans="1:7" hidden="1" x14ac:dyDescent="0.3">
      <c r="A9668" s="356">
        <v>121658</v>
      </c>
      <c r="B9668" s="356">
        <v>815</v>
      </c>
      <c r="C9668" s="356" t="s">
        <v>403</v>
      </c>
      <c r="D9668" s="356">
        <v>8153620</v>
      </c>
      <c r="E9668" s="356" t="s">
        <v>3367</v>
      </c>
      <c r="F9668" s="356" t="s">
        <v>294</v>
      </c>
      <c r="G9668" s="355">
        <v>4672.3500000000004</v>
      </c>
    </row>
    <row r="9669" spans="1:7" hidden="1" x14ac:dyDescent="0.3">
      <c r="A9669" s="356">
        <v>121663</v>
      </c>
      <c r="B9669" s="356">
        <v>815</v>
      </c>
      <c r="C9669" s="356" t="s">
        <v>403</v>
      </c>
      <c r="D9669" s="356">
        <v>8154004</v>
      </c>
      <c r="E9669" s="356" t="s">
        <v>3366</v>
      </c>
      <c r="F9669" s="356"/>
      <c r="G9669" s="355">
        <v>12640</v>
      </c>
    </row>
    <row r="9670" spans="1:7" hidden="1" x14ac:dyDescent="0.3">
      <c r="A9670" s="356">
        <v>121665</v>
      </c>
      <c r="B9670" s="356">
        <v>815</v>
      </c>
      <c r="C9670" s="356" t="s">
        <v>403</v>
      </c>
      <c r="D9670" s="356">
        <v>8154022</v>
      </c>
      <c r="E9670" s="356" t="s">
        <v>3365</v>
      </c>
      <c r="F9670" s="356"/>
      <c r="G9670" s="355">
        <v>15998.12</v>
      </c>
    </row>
    <row r="9671" spans="1:7" hidden="1" x14ac:dyDescent="0.3">
      <c r="A9671" s="356">
        <v>121666</v>
      </c>
      <c r="B9671" s="356">
        <v>815</v>
      </c>
      <c r="C9671" s="356" t="s">
        <v>403</v>
      </c>
      <c r="D9671" s="356">
        <v>8154035</v>
      </c>
      <c r="E9671" s="356" t="s">
        <v>3364</v>
      </c>
      <c r="F9671" s="356"/>
      <c r="G9671" s="355">
        <v>19744.38</v>
      </c>
    </row>
    <row r="9672" spans="1:7" hidden="1" x14ac:dyDescent="0.3">
      <c r="A9672" s="356">
        <v>121667</v>
      </c>
      <c r="B9672" s="356">
        <v>815</v>
      </c>
      <c r="C9672" s="356" t="s">
        <v>403</v>
      </c>
      <c r="D9672" s="356">
        <v>8154039</v>
      </c>
      <c r="E9672" s="356" t="s">
        <v>3363</v>
      </c>
      <c r="F9672" s="356"/>
      <c r="G9672" s="355">
        <v>17691.25</v>
      </c>
    </row>
    <row r="9673" spans="1:7" hidden="1" x14ac:dyDescent="0.3">
      <c r="A9673" s="356">
        <v>121668</v>
      </c>
      <c r="B9673" s="356">
        <v>815</v>
      </c>
      <c r="C9673" s="356" t="s">
        <v>403</v>
      </c>
      <c r="D9673" s="356">
        <v>8154041</v>
      </c>
      <c r="E9673" s="356" t="s">
        <v>3362</v>
      </c>
      <c r="F9673" s="356"/>
      <c r="G9673" s="355">
        <v>12538.75</v>
      </c>
    </row>
    <row r="9674" spans="1:7" hidden="1" x14ac:dyDescent="0.3">
      <c r="A9674" s="356">
        <v>121670</v>
      </c>
      <c r="B9674" s="356">
        <v>815</v>
      </c>
      <c r="C9674" s="356" t="s">
        <v>403</v>
      </c>
      <c r="D9674" s="356">
        <v>8154052</v>
      </c>
      <c r="E9674" s="356" t="s">
        <v>3361</v>
      </c>
      <c r="F9674" s="356"/>
      <c r="G9674" s="355">
        <v>12420.62</v>
      </c>
    </row>
    <row r="9675" spans="1:7" hidden="1" x14ac:dyDescent="0.3">
      <c r="A9675" s="356">
        <v>121671</v>
      </c>
      <c r="B9675" s="356">
        <v>815</v>
      </c>
      <c r="C9675" s="356" t="s">
        <v>403</v>
      </c>
      <c r="D9675" s="356">
        <v>8154054</v>
      </c>
      <c r="E9675" s="356" t="s">
        <v>3360</v>
      </c>
      <c r="F9675" s="356"/>
      <c r="G9675" s="355">
        <v>19536.25</v>
      </c>
    </row>
    <row r="9676" spans="1:7" hidden="1" x14ac:dyDescent="0.3">
      <c r="A9676" s="356">
        <v>121673</v>
      </c>
      <c r="B9676" s="356">
        <v>816</v>
      </c>
      <c r="C9676" s="356" t="s">
        <v>840</v>
      </c>
      <c r="D9676" s="356">
        <v>8164063</v>
      </c>
      <c r="E9676" s="356" t="s">
        <v>3359</v>
      </c>
      <c r="F9676" s="356"/>
      <c r="G9676" s="355">
        <v>31562.5</v>
      </c>
    </row>
    <row r="9677" spans="1:7" hidden="1" x14ac:dyDescent="0.3">
      <c r="A9677" s="356">
        <v>121679</v>
      </c>
      <c r="B9677" s="356">
        <v>815</v>
      </c>
      <c r="C9677" s="356" t="s">
        <v>403</v>
      </c>
      <c r="D9677" s="356">
        <v>8154075</v>
      </c>
      <c r="E9677" s="356" t="s">
        <v>3358</v>
      </c>
      <c r="F9677" s="356"/>
      <c r="G9677" s="355">
        <v>10699.38</v>
      </c>
    </row>
    <row r="9678" spans="1:7" hidden="1" x14ac:dyDescent="0.3">
      <c r="A9678" s="356">
        <v>121681</v>
      </c>
      <c r="B9678" s="356">
        <v>815</v>
      </c>
      <c r="C9678" s="356" t="s">
        <v>403</v>
      </c>
      <c r="D9678" s="356">
        <v>8154077</v>
      </c>
      <c r="E9678" s="356" t="s">
        <v>3357</v>
      </c>
      <c r="F9678" s="356"/>
      <c r="G9678" s="355">
        <v>19300</v>
      </c>
    </row>
    <row r="9679" spans="1:7" hidden="1" x14ac:dyDescent="0.3">
      <c r="A9679" s="356">
        <v>121687</v>
      </c>
      <c r="B9679" s="356">
        <v>815</v>
      </c>
      <c r="C9679" s="356" t="s">
        <v>403</v>
      </c>
      <c r="D9679" s="356">
        <v>8154202</v>
      </c>
      <c r="E9679" s="356" t="s">
        <v>3356</v>
      </c>
      <c r="F9679" s="356"/>
      <c r="G9679" s="355">
        <v>30572.5</v>
      </c>
    </row>
    <row r="9680" spans="1:7" hidden="1" x14ac:dyDescent="0.3">
      <c r="A9680" s="356">
        <v>121689</v>
      </c>
      <c r="B9680" s="356">
        <v>815</v>
      </c>
      <c r="C9680" s="356" t="s">
        <v>403</v>
      </c>
      <c r="D9680" s="356">
        <v>8154205</v>
      </c>
      <c r="E9680" s="356" t="s">
        <v>3355</v>
      </c>
      <c r="F9680" s="356"/>
      <c r="G9680" s="355">
        <v>14440</v>
      </c>
    </row>
    <row r="9681" spans="1:7" hidden="1" x14ac:dyDescent="0.3">
      <c r="A9681" s="356">
        <v>121690</v>
      </c>
      <c r="B9681" s="356">
        <v>815</v>
      </c>
      <c r="C9681" s="356" t="s">
        <v>403</v>
      </c>
      <c r="D9681" s="356">
        <v>8154206</v>
      </c>
      <c r="E9681" s="356" t="s">
        <v>3354</v>
      </c>
      <c r="F9681" s="356"/>
      <c r="G9681" s="355">
        <v>8995</v>
      </c>
    </row>
    <row r="9682" spans="1:7" hidden="1" x14ac:dyDescent="0.3">
      <c r="A9682" s="356">
        <v>121694</v>
      </c>
      <c r="B9682" s="356">
        <v>815</v>
      </c>
      <c r="C9682" s="356" t="s">
        <v>403</v>
      </c>
      <c r="D9682" s="356">
        <v>8154215</v>
      </c>
      <c r="E9682" s="356" t="s">
        <v>3353</v>
      </c>
      <c r="F9682" s="356"/>
      <c r="G9682" s="355">
        <v>22562.5</v>
      </c>
    </row>
    <row r="9683" spans="1:7" hidden="1" x14ac:dyDescent="0.3">
      <c r="A9683" s="356">
        <v>121699</v>
      </c>
      <c r="B9683" s="356">
        <v>815</v>
      </c>
      <c r="C9683" s="356" t="s">
        <v>403</v>
      </c>
      <c r="D9683" s="356">
        <v>8154221</v>
      </c>
      <c r="E9683" s="356" t="s">
        <v>3352</v>
      </c>
      <c r="F9683" s="356"/>
      <c r="G9683" s="355">
        <v>12572.5</v>
      </c>
    </row>
    <row r="9684" spans="1:7" hidden="1" x14ac:dyDescent="0.3">
      <c r="A9684" s="356">
        <v>121700</v>
      </c>
      <c r="B9684" s="356">
        <v>815</v>
      </c>
      <c r="C9684" s="356" t="s">
        <v>403</v>
      </c>
      <c r="D9684" s="356">
        <v>8154223</v>
      </c>
      <c r="E9684" s="356" t="s">
        <v>3351</v>
      </c>
      <c r="F9684" s="356"/>
      <c r="G9684" s="355">
        <v>10193.120000000001</v>
      </c>
    </row>
    <row r="9685" spans="1:7" hidden="1" x14ac:dyDescent="0.3">
      <c r="A9685" s="356">
        <v>121702</v>
      </c>
      <c r="B9685" s="356">
        <v>815</v>
      </c>
      <c r="C9685" s="356" t="s">
        <v>403</v>
      </c>
      <c r="D9685" s="356">
        <v>8154225</v>
      </c>
      <c r="E9685" s="356" t="s">
        <v>3350</v>
      </c>
      <c r="F9685" s="356"/>
      <c r="G9685" s="355">
        <v>23642.5</v>
      </c>
    </row>
    <row r="9686" spans="1:7" hidden="1" x14ac:dyDescent="0.3">
      <c r="A9686" s="356">
        <v>121711</v>
      </c>
      <c r="B9686" s="356">
        <v>816</v>
      </c>
      <c r="C9686" s="356" t="s">
        <v>840</v>
      </c>
      <c r="D9686" s="356">
        <v>8164508</v>
      </c>
      <c r="E9686" s="356" t="s">
        <v>3349</v>
      </c>
      <c r="F9686" s="356"/>
      <c r="G9686" s="355">
        <v>26297.5</v>
      </c>
    </row>
    <row r="9687" spans="1:7" hidden="1" x14ac:dyDescent="0.3">
      <c r="A9687" s="356">
        <v>121716</v>
      </c>
      <c r="B9687" s="356">
        <v>815</v>
      </c>
      <c r="C9687" s="356" t="s">
        <v>403</v>
      </c>
      <c r="D9687" s="356">
        <v>8154608</v>
      </c>
      <c r="E9687" s="356" t="s">
        <v>3348</v>
      </c>
      <c r="F9687" s="356" t="s">
        <v>294</v>
      </c>
      <c r="G9687" s="355">
        <v>20692.12</v>
      </c>
    </row>
    <row r="9688" spans="1:7" hidden="1" x14ac:dyDescent="0.3">
      <c r="A9688" s="356">
        <v>121717</v>
      </c>
      <c r="B9688" s="356">
        <v>815</v>
      </c>
      <c r="C9688" s="356" t="s">
        <v>403</v>
      </c>
      <c r="D9688" s="356">
        <v>8154609</v>
      </c>
      <c r="E9688" s="356" t="s">
        <v>3347</v>
      </c>
      <c r="F9688" s="356" t="s">
        <v>294</v>
      </c>
      <c r="G9688" s="355">
        <v>33425.33</v>
      </c>
    </row>
    <row r="9689" spans="1:7" hidden="1" x14ac:dyDescent="0.3">
      <c r="A9689" s="356">
        <v>121718</v>
      </c>
      <c r="B9689" s="356">
        <v>815</v>
      </c>
      <c r="C9689" s="356" t="s">
        <v>403</v>
      </c>
      <c r="D9689" s="356">
        <v>8154610</v>
      </c>
      <c r="E9689" s="356" t="s">
        <v>3346</v>
      </c>
      <c r="F9689" s="356" t="s">
        <v>294</v>
      </c>
      <c r="G9689" s="355">
        <v>12849.3</v>
      </c>
    </row>
    <row r="9690" spans="1:7" hidden="1" x14ac:dyDescent="0.3">
      <c r="A9690" s="356">
        <v>121720</v>
      </c>
      <c r="B9690" s="356">
        <v>816</v>
      </c>
      <c r="C9690" s="356" t="s">
        <v>840</v>
      </c>
      <c r="D9690" s="356">
        <v>8164702</v>
      </c>
      <c r="E9690" s="356" t="s">
        <v>3345</v>
      </c>
      <c r="F9690" s="356" t="s">
        <v>294</v>
      </c>
      <c r="G9690" s="355">
        <v>31244.400000000001</v>
      </c>
    </row>
    <row r="9691" spans="1:7" hidden="1" x14ac:dyDescent="0.3">
      <c r="A9691" s="356">
        <v>121721</v>
      </c>
      <c r="B9691" s="356">
        <v>815</v>
      </c>
      <c r="C9691" s="356" t="s">
        <v>403</v>
      </c>
      <c r="D9691" s="356">
        <v>8155200</v>
      </c>
      <c r="E9691" s="356" t="s">
        <v>3344</v>
      </c>
      <c r="F9691" s="356"/>
      <c r="G9691" s="355">
        <v>4276.75</v>
      </c>
    </row>
    <row r="9692" spans="1:7" hidden="1" x14ac:dyDescent="0.3">
      <c r="A9692" s="356">
        <v>121764</v>
      </c>
      <c r="B9692" s="356">
        <v>815</v>
      </c>
      <c r="C9692" s="356" t="s">
        <v>403</v>
      </c>
      <c r="D9692" s="356">
        <v>8157000</v>
      </c>
      <c r="E9692" s="356" t="s">
        <v>3343</v>
      </c>
      <c r="F9692" s="356"/>
      <c r="G9692" s="355">
        <v>6193.75</v>
      </c>
    </row>
    <row r="9693" spans="1:7" hidden="1" x14ac:dyDescent="0.3">
      <c r="A9693" s="356">
        <v>121766</v>
      </c>
      <c r="B9693" s="356">
        <v>815</v>
      </c>
      <c r="C9693" s="356" t="s">
        <v>403</v>
      </c>
      <c r="D9693" s="356">
        <v>8157004</v>
      </c>
      <c r="E9693" s="356" t="s">
        <v>3342</v>
      </c>
      <c r="F9693" s="356"/>
      <c r="G9693" s="355">
        <v>6396.25</v>
      </c>
    </row>
    <row r="9694" spans="1:7" hidden="1" x14ac:dyDescent="0.3">
      <c r="A9694" s="356">
        <v>121771</v>
      </c>
      <c r="B9694" s="356">
        <v>815</v>
      </c>
      <c r="C9694" s="356" t="s">
        <v>403</v>
      </c>
      <c r="D9694" s="356">
        <v>8157015</v>
      </c>
      <c r="E9694" s="356" t="s">
        <v>3126</v>
      </c>
      <c r="F9694" s="356"/>
      <c r="G9694" s="355">
        <v>5687.5</v>
      </c>
    </row>
    <row r="9695" spans="1:7" hidden="1" x14ac:dyDescent="0.3">
      <c r="A9695" s="356">
        <v>121772</v>
      </c>
      <c r="B9695" s="356">
        <v>815</v>
      </c>
      <c r="C9695" s="356" t="s">
        <v>403</v>
      </c>
      <c r="D9695" s="356">
        <v>8157017</v>
      </c>
      <c r="E9695" s="356" t="s">
        <v>3341</v>
      </c>
      <c r="F9695" s="356"/>
      <c r="G9695" s="355">
        <v>6517.75</v>
      </c>
    </row>
    <row r="9696" spans="1:7" hidden="1" x14ac:dyDescent="0.3">
      <c r="A9696" s="356">
        <v>121776</v>
      </c>
      <c r="B9696" s="356">
        <v>815</v>
      </c>
      <c r="C9696" s="356" t="s">
        <v>403</v>
      </c>
      <c r="D9696" s="356">
        <v>8157024</v>
      </c>
      <c r="E9696" s="356" t="s">
        <v>3340</v>
      </c>
      <c r="F9696" s="356"/>
      <c r="G9696" s="355">
        <v>6601.45</v>
      </c>
    </row>
    <row r="9697" spans="1:7" hidden="1" x14ac:dyDescent="0.3">
      <c r="A9697" s="356">
        <v>121778</v>
      </c>
      <c r="B9697" s="356">
        <v>815</v>
      </c>
      <c r="C9697" s="356" t="s">
        <v>403</v>
      </c>
      <c r="D9697" s="356">
        <v>8157027</v>
      </c>
      <c r="E9697" s="356" t="s">
        <v>2132</v>
      </c>
      <c r="F9697" s="356"/>
      <c r="G9697" s="355">
        <v>5957.5</v>
      </c>
    </row>
    <row r="9698" spans="1:7" hidden="1" x14ac:dyDescent="0.3">
      <c r="A9698" s="356">
        <v>121779</v>
      </c>
      <c r="B9698" s="356">
        <v>815</v>
      </c>
      <c r="C9698" s="356" t="s">
        <v>403</v>
      </c>
      <c r="D9698" s="356">
        <v>8157029</v>
      </c>
      <c r="E9698" s="356" t="s">
        <v>3339</v>
      </c>
      <c r="F9698" s="356"/>
      <c r="G9698" s="355">
        <v>11357.5</v>
      </c>
    </row>
    <row r="9699" spans="1:7" hidden="1" x14ac:dyDescent="0.3">
      <c r="A9699" s="356">
        <v>121780</v>
      </c>
      <c r="B9699" s="356">
        <v>815</v>
      </c>
      <c r="C9699" s="356" t="s">
        <v>403</v>
      </c>
      <c r="D9699" s="356">
        <v>8157030</v>
      </c>
      <c r="E9699" s="356" t="s">
        <v>3338</v>
      </c>
      <c r="F9699" s="356"/>
      <c r="G9699" s="355">
        <v>5687.5</v>
      </c>
    </row>
    <row r="9700" spans="1:7" hidden="1" x14ac:dyDescent="0.3">
      <c r="A9700" s="356">
        <v>121782</v>
      </c>
      <c r="B9700" s="356">
        <v>928</v>
      </c>
      <c r="C9700" s="356" t="s">
        <v>298</v>
      </c>
      <c r="D9700" s="356">
        <v>9281000</v>
      </c>
      <c r="E9700" s="356" t="s">
        <v>3337</v>
      </c>
      <c r="F9700" s="356"/>
      <c r="G9700" s="355">
        <v>4945</v>
      </c>
    </row>
    <row r="9701" spans="1:7" hidden="1" x14ac:dyDescent="0.3">
      <c r="A9701" s="356">
        <v>121783</v>
      </c>
      <c r="B9701" s="356">
        <v>928</v>
      </c>
      <c r="C9701" s="356" t="s">
        <v>298</v>
      </c>
      <c r="D9701" s="356">
        <v>9281001</v>
      </c>
      <c r="E9701" s="356" t="s">
        <v>3336</v>
      </c>
      <c r="F9701" s="356"/>
      <c r="G9701" s="355">
        <v>4670.5</v>
      </c>
    </row>
    <row r="9702" spans="1:7" hidden="1" x14ac:dyDescent="0.3">
      <c r="A9702" s="356">
        <v>121784</v>
      </c>
      <c r="B9702" s="356">
        <v>928</v>
      </c>
      <c r="C9702" s="356" t="s">
        <v>298</v>
      </c>
      <c r="D9702" s="356">
        <v>9281003</v>
      </c>
      <c r="E9702" s="356" t="s">
        <v>2419</v>
      </c>
      <c r="F9702" s="356"/>
      <c r="G9702" s="355">
        <v>4827.1000000000004</v>
      </c>
    </row>
    <row r="9703" spans="1:7" hidden="1" x14ac:dyDescent="0.3">
      <c r="A9703" s="356">
        <v>121785</v>
      </c>
      <c r="B9703" s="356">
        <v>928</v>
      </c>
      <c r="C9703" s="356" t="s">
        <v>298</v>
      </c>
      <c r="D9703" s="356">
        <v>9281005</v>
      </c>
      <c r="E9703" s="356" t="s">
        <v>3335</v>
      </c>
      <c r="F9703" s="356"/>
      <c r="G9703" s="355">
        <v>4889.6499999999996</v>
      </c>
    </row>
    <row r="9704" spans="1:7" hidden="1" x14ac:dyDescent="0.3">
      <c r="A9704" s="356">
        <v>121786</v>
      </c>
      <c r="B9704" s="356">
        <v>928</v>
      </c>
      <c r="C9704" s="356" t="s">
        <v>298</v>
      </c>
      <c r="D9704" s="356">
        <v>9281007</v>
      </c>
      <c r="E9704" s="356" t="s">
        <v>3334</v>
      </c>
      <c r="F9704" s="356"/>
      <c r="G9704" s="355">
        <v>4584.55</v>
      </c>
    </row>
    <row r="9705" spans="1:7" hidden="1" x14ac:dyDescent="0.3">
      <c r="A9705" s="356">
        <v>121787</v>
      </c>
      <c r="B9705" s="356">
        <v>928</v>
      </c>
      <c r="C9705" s="356" t="s">
        <v>298</v>
      </c>
      <c r="D9705" s="356">
        <v>9281008</v>
      </c>
      <c r="E9705" s="356" t="s">
        <v>3333</v>
      </c>
      <c r="F9705" s="356"/>
      <c r="G9705" s="355">
        <v>4513</v>
      </c>
    </row>
    <row r="9706" spans="1:7" hidden="1" x14ac:dyDescent="0.3">
      <c r="A9706" s="356">
        <v>121788</v>
      </c>
      <c r="B9706" s="356">
        <v>928</v>
      </c>
      <c r="C9706" s="356" t="s">
        <v>298</v>
      </c>
      <c r="D9706" s="356">
        <v>9281009</v>
      </c>
      <c r="E9706" s="356" t="s">
        <v>3332</v>
      </c>
      <c r="F9706" s="356"/>
      <c r="G9706" s="355">
        <v>4554.8500000000004</v>
      </c>
    </row>
    <row r="9707" spans="1:7" hidden="1" x14ac:dyDescent="0.3">
      <c r="A9707" s="356">
        <v>121791</v>
      </c>
      <c r="B9707" s="356">
        <v>383</v>
      </c>
      <c r="C9707" s="356" t="s">
        <v>372</v>
      </c>
      <c r="D9707" s="356">
        <v>3833927</v>
      </c>
      <c r="E9707" s="356" t="s">
        <v>3331</v>
      </c>
      <c r="F9707" s="356"/>
      <c r="G9707" s="355">
        <v>8635</v>
      </c>
    </row>
    <row r="9708" spans="1:7" hidden="1" x14ac:dyDescent="0.3">
      <c r="A9708" s="356">
        <v>121792</v>
      </c>
      <c r="B9708" s="356">
        <v>204</v>
      </c>
      <c r="C9708" s="356" t="s">
        <v>872</v>
      </c>
      <c r="D9708" s="356">
        <v>2043666</v>
      </c>
      <c r="E9708" s="356" t="s">
        <v>3330</v>
      </c>
      <c r="F9708" s="356"/>
      <c r="G9708" s="355">
        <v>6391.75</v>
      </c>
    </row>
    <row r="9709" spans="1:7" hidden="1" x14ac:dyDescent="0.3">
      <c r="A9709" s="356">
        <v>121794</v>
      </c>
      <c r="B9709" s="356">
        <v>928</v>
      </c>
      <c r="C9709" s="356" t="s">
        <v>298</v>
      </c>
      <c r="D9709" s="356">
        <v>9282002</v>
      </c>
      <c r="E9709" s="356" t="s">
        <v>3329</v>
      </c>
      <c r="F9709" s="356"/>
      <c r="G9709" s="355">
        <v>6216.25</v>
      </c>
    </row>
    <row r="9710" spans="1:7" hidden="1" x14ac:dyDescent="0.3">
      <c r="A9710" s="356">
        <v>121798</v>
      </c>
      <c r="B9710" s="356">
        <v>928</v>
      </c>
      <c r="C9710" s="356" t="s">
        <v>298</v>
      </c>
      <c r="D9710" s="356">
        <v>9282006</v>
      </c>
      <c r="E9710" s="356" t="s">
        <v>3328</v>
      </c>
      <c r="F9710" s="356"/>
      <c r="G9710" s="355">
        <v>4641.25</v>
      </c>
    </row>
    <row r="9711" spans="1:7" hidden="1" x14ac:dyDescent="0.3">
      <c r="A9711" s="356">
        <v>121799</v>
      </c>
      <c r="B9711" s="356">
        <v>928</v>
      </c>
      <c r="C9711" s="356" t="s">
        <v>298</v>
      </c>
      <c r="D9711" s="356">
        <v>9282007</v>
      </c>
      <c r="E9711" s="356" t="s">
        <v>3327</v>
      </c>
      <c r="F9711" s="356"/>
      <c r="G9711" s="355">
        <v>6283.75</v>
      </c>
    </row>
    <row r="9712" spans="1:7" hidden="1" x14ac:dyDescent="0.3">
      <c r="A9712" s="356">
        <v>121800</v>
      </c>
      <c r="B9712" s="356">
        <v>928</v>
      </c>
      <c r="C9712" s="356" t="s">
        <v>298</v>
      </c>
      <c r="D9712" s="356">
        <v>9282008</v>
      </c>
      <c r="E9712" s="356" t="s">
        <v>3326</v>
      </c>
      <c r="F9712" s="356"/>
      <c r="G9712" s="355">
        <v>7273.75</v>
      </c>
    </row>
    <row r="9713" spans="1:7" hidden="1" x14ac:dyDescent="0.3">
      <c r="A9713" s="356">
        <v>121803</v>
      </c>
      <c r="B9713" s="356">
        <v>928</v>
      </c>
      <c r="C9713" s="356" t="s">
        <v>298</v>
      </c>
      <c r="D9713" s="356">
        <v>9282012</v>
      </c>
      <c r="E9713" s="356" t="s">
        <v>3325</v>
      </c>
      <c r="F9713" s="356"/>
      <c r="G9713" s="355">
        <v>5046.25</v>
      </c>
    </row>
    <row r="9714" spans="1:7" hidden="1" x14ac:dyDescent="0.3">
      <c r="A9714" s="356">
        <v>121805</v>
      </c>
      <c r="B9714" s="356">
        <v>928</v>
      </c>
      <c r="C9714" s="356" t="s">
        <v>298</v>
      </c>
      <c r="D9714" s="356">
        <v>9282015</v>
      </c>
      <c r="E9714" s="356" t="s">
        <v>3324</v>
      </c>
      <c r="F9714" s="356"/>
      <c r="G9714" s="355">
        <v>6250</v>
      </c>
    </row>
    <row r="9715" spans="1:7" hidden="1" x14ac:dyDescent="0.3">
      <c r="A9715" s="356">
        <v>121808</v>
      </c>
      <c r="B9715" s="356">
        <v>928</v>
      </c>
      <c r="C9715" s="356" t="s">
        <v>298</v>
      </c>
      <c r="D9715" s="356">
        <v>9282019</v>
      </c>
      <c r="E9715" s="356" t="s">
        <v>3323</v>
      </c>
      <c r="F9715" s="356"/>
      <c r="G9715" s="355">
        <v>6328.75</v>
      </c>
    </row>
    <row r="9716" spans="1:7" hidden="1" x14ac:dyDescent="0.3">
      <c r="A9716" s="356">
        <v>121811</v>
      </c>
      <c r="B9716" s="356">
        <v>928</v>
      </c>
      <c r="C9716" s="356" t="s">
        <v>298</v>
      </c>
      <c r="D9716" s="356">
        <v>9282023</v>
      </c>
      <c r="E9716" s="356" t="s">
        <v>3322</v>
      </c>
      <c r="F9716" s="356"/>
      <c r="G9716" s="355">
        <v>4787.5</v>
      </c>
    </row>
    <row r="9717" spans="1:7" hidden="1" x14ac:dyDescent="0.3">
      <c r="A9717" s="356">
        <v>121812</v>
      </c>
      <c r="B9717" s="356">
        <v>928</v>
      </c>
      <c r="C9717" s="356" t="s">
        <v>298</v>
      </c>
      <c r="D9717" s="356">
        <v>9282024</v>
      </c>
      <c r="E9717" s="356" t="s">
        <v>3321</v>
      </c>
      <c r="F9717" s="356"/>
      <c r="G9717" s="355">
        <v>6182.5</v>
      </c>
    </row>
    <row r="9718" spans="1:7" hidden="1" x14ac:dyDescent="0.3">
      <c r="A9718" s="356">
        <v>121813</v>
      </c>
      <c r="B9718" s="356">
        <v>928</v>
      </c>
      <c r="C9718" s="356" t="s">
        <v>298</v>
      </c>
      <c r="D9718" s="356">
        <v>9282025</v>
      </c>
      <c r="E9718" s="356" t="s">
        <v>3320</v>
      </c>
      <c r="F9718" s="356"/>
      <c r="G9718" s="355">
        <v>8353.75</v>
      </c>
    </row>
    <row r="9719" spans="1:7" hidden="1" x14ac:dyDescent="0.3">
      <c r="A9719" s="356">
        <v>121814</v>
      </c>
      <c r="B9719" s="356">
        <v>928</v>
      </c>
      <c r="C9719" s="356" t="s">
        <v>298</v>
      </c>
      <c r="D9719" s="356">
        <v>9282026</v>
      </c>
      <c r="E9719" s="356" t="s">
        <v>3319</v>
      </c>
      <c r="F9719" s="356"/>
      <c r="G9719" s="355">
        <v>5504.13</v>
      </c>
    </row>
    <row r="9720" spans="1:7" hidden="1" x14ac:dyDescent="0.3">
      <c r="A9720" s="356">
        <v>121821</v>
      </c>
      <c r="B9720" s="356">
        <v>928</v>
      </c>
      <c r="C9720" s="356" t="s">
        <v>298</v>
      </c>
      <c r="D9720" s="356">
        <v>9282041</v>
      </c>
      <c r="E9720" s="356" t="s">
        <v>3318</v>
      </c>
      <c r="F9720" s="356"/>
      <c r="G9720" s="355">
        <v>5586.25</v>
      </c>
    </row>
    <row r="9721" spans="1:7" hidden="1" x14ac:dyDescent="0.3">
      <c r="A9721" s="356">
        <v>121822</v>
      </c>
      <c r="B9721" s="356">
        <v>928</v>
      </c>
      <c r="C9721" s="356" t="s">
        <v>298</v>
      </c>
      <c r="D9721" s="356">
        <v>9282042</v>
      </c>
      <c r="E9721" s="356" t="s">
        <v>3317</v>
      </c>
      <c r="F9721" s="356"/>
      <c r="G9721" s="355">
        <v>4708.75</v>
      </c>
    </row>
    <row r="9722" spans="1:7" hidden="1" x14ac:dyDescent="0.3">
      <c r="A9722" s="356">
        <v>121826</v>
      </c>
      <c r="B9722" s="356">
        <v>928</v>
      </c>
      <c r="C9722" s="356" t="s">
        <v>298</v>
      </c>
      <c r="D9722" s="356">
        <v>9282046</v>
      </c>
      <c r="E9722" s="356" t="s">
        <v>3316</v>
      </c>
      <c r="F9722" s="356"/>
      <c r="G9722" s="355">
        <v>4551.25</v>
      </c>
    </row>
    <row r="9723" spans="1:7" hidden="1" x14ac:dyDescent="0.3">
      <c r="A9723" s="356">
        <v>121827</v>
      </c>
      <c r="B9723" s="356">
        <v>928</v>
      </c>
      <c r="C9723" s="356" t="s">
        <v>298</v>
      </c>
      <c r="D9723" s="356">
        <v>9282047</v>
      </c>
      <c r="E9723" s="356" t="s">
        <v>3315</v>
      </c>
      <c r="F9723" s="356"/>
      <c r="G9723" s="355">
        <v>5372.5</v>
      </c>
    </row>
    <row r="9724" spans="1:7" hidden="1" x14ac:dyDescent="0.3">
      <c r="A9724" s="356">
        <v>121828</v>
      </c>
      <c r="B9724" s="356">
        <v>928</v>
      </c>
      <c r="C9724" s="356" t="s">
        <v>298</v>
      </c>
      <c r="D9724" s="356">
        <v>9282048</v>
      </c>
      <c r="E9724" s="356" t="s">
        <v>3314</v>
      </c>
      <c r="F9724" s="356"/>
      <c r="G9724" s="355">
        <v>8027.5</v>
      </c>
    </row>
    <row r="9725" spans="1:7" hidden="1" x14ac:dyDescent="0.3">
      <c r="A9725" s="356">
        <v>121843</v>
      </c>
      <c r="B9725" s="356">
        <v>928</v>
      </c>
      <c r="C9725" s="356" t="s">
        <v>298</v>
      </c>
      <c r="D9725" s="356">
        <v>9282067</v>
      </c>
      <c r="E9725" s="356" t="s">
        <v>3313</v>
      </c>
      <c r="F9725" s="356"/>
      <c r="G9725" s="355">
        <v>6261.25</v>
      </c>
    </row>
    <row r="9726" spans="1:7" hidden="1" x14ac:dyDescent="0.3">
      <c r="A9726" s="356">
        <v>121844</v>
      </c>
      <c r="B9726" s="356">
        <v>928</v>
      </c>
      <c r="C9726" s="356" t="s">
        <v>298</v>
      </c>
      <c r="D9726" s="356">
        <v>9282068</v>
      </c>
      <c r="E9726" s="356" t="s">
        <v>3312</v>
      </c>
      <c r="F9726" s="356"/>
      <c r="G9726" s="355">
        <v>5597.5</v>
      </c>
    </row>
    <row r="9727" spans="1:7" hidden="1" x14ac:dyDescent="0.3">
      <c r="A9727" s="356">
        <v>121845</v>
      </c>
      <c r="B9727" s="356">
        <v>928</v>
      </c>
      <c r="C9727" s="356" t="s">
        <v>298</v>
      </c>
      <c r="D9727" s="356">
        <v>9282069</v>
      </c>
      <c r="E9727" s="356" t="s">
        <v>3311</v>
      </c>
      <c r="F9727" s="356"/>
      <c r="G9727" s="355">
        <v>4742.5</v>
      </c>
    </row>
    <row r="9728" spans="1:7" hidden="1" x14ac:dyDescent="0.3">
      <c r="A9728" s="356">
        <v>121847</v>
      </c>
      <c r="B9728" s="356">
        <v>928</v>
      </c>
      <c r="C9728" s="356" t="s">
        <v>298</v>
      </c>
      <c r="D9728" s="356">
        <v>9282072</v>
      </c>
      <c r="E9728" s="356" t="s">
        <v>3310</v>
      </c>
      <c r="F9728" s="356"/>
      <c r="G9728" s="355">
        <v>4810</v>
      </c>
    </row>
    <row r="9729" spans="1:7" hidden="1" x14ac:dyDescent="0.3">
      <c r="A9729" s="356">
        <v>121849</v>
      </c>
      <c r="B9729" s="356">
        <v>928</v>
      </c>
      <c r="C9729" s="356" t="s">
        <v>298</v>
      </c>
      <c r="D9729" s="356">
        <v>9282074</v>
      </c>
      <c r="E9729" s="356" t="s">
        <v>3309</v>
      </c>
      <c r="F9729" s="356"/>
      <c r="G9729" s="355">
        <v>5361.25</v>
      </c>
    </row>
    <row r="9730" spans="1:7" hidden="1" x14ac:dyDescent="0.3">
      <c r="A9730" s="356">
        <v>121850</v>
      </c>
      <c r="B9730" s="356">
        <v>928</v>
      </c>
      <c r="C9730" s="356" t="s">
        <v>298</v>
      </c>
      <c r="D9730" s="356">
        <v>9282075</v>
      </c>
      <c r="E9730" s="356" t="s">
        <v>3308</v>
      </c>
      <c r="F9730" s="356"/>
      <c r="G9730" s="355">
        <v>4630</v>
      </c>
    </row>
    <row r="9731" spans="1:7" hidden="1" x14ac:dyDescent="0.3">
      <c r="A9731" s="356">
        <v>121851</v>
      </c>
      <c r="B9731" s="356">
        <v>928</v>
      </c>
      <c r="C9731" s="356" t="s">
        <v>298</v>
      </c>
      <c r="D9731" s="356">
        <v>9282076</v>
      </c>
      <c r="E9731" s="356" t="s">
        <v>3307</v>
      </c>
      <c r="F9731" s="356"/>
      <c r="G9731" s="355">
        <v>5923.75</v>
      </c>
    </row>
    <row r="9732" spans="1:7" hidden="1" x14ac:dyDescent="0.3">
      <c r="A9732" s="356">
        <v>121854</v>
      </c>
      <c r="B9732" s="356">
        <v>928</v>
      </c>
      <c r="C9732" s="356" t="s">
        <v>298</v>
      </c>
      <c r="D9732" s="356">
        <v>9282079</v>
      </c>
      <c r="E9732" s="356" t="s">
        <v>3306</v>
      </c>
      <c r="F9732" s="356"/>
      <c r="G9732" s="355">
        <v>6868.75</v>
      </c>
    </row>
    <row r="9733" spans="1:7" hidden="1" x14ac:dyDescent="0.3">
      <c r="A9733" s="356">
        <v>121857</v>
      </c>
      <c r="B9733" s="356">
        <v>928</v>
      </c>
      <c r="C9733" s="356" t="s">
        <v>298</v>
      </c>
      <c r="D9733" s="356">
        <v>9282082</v>
      </c>
      <c r="E9733" s="356" t="s">
        <v>3305</v>
      </c>
      <c r="F9733" s="356"/>
      <c r="G9733" s="355">
        <v>5777.5</v>
      </c>
    </row>
    <row r="9734" spans="1:7" hidden="1" x14ac:dyDescent="0.3">
      <c r="A9734" s="356">
        <v>121861</v>
      </c>
      <c r="B9734" s="356">
        <v>928</v>
      </c>
      <c r="C9734" s="356" t="s">
        <v>298</v>
      </c>
      <c r="D9734" s="356">
        <v>9282086</v>
      </c>
      <c r="E9734" s="356" t="s">
        <v>3304</v>
      </c>
      <c r="F9734" s="356"/>
      <c r="G9734" s="355">
        <v>6981.25</v>
      </c>
    </row>
    <row r="9735" spans="1:7" hidden="1" x14ac:dyDescent="0.3">
      <c r="A9735" s="356">
        <v>121862</v>
      </c>
      <c r="B9735" s="356">
        <v>928</v>
      </c>
      <c r="C9735" s="356" t="s">
        <v>298</v>
      </c>
      <c r="D9735" s="356">
        <v>9282087</v>
      </c>
      <c r="E9735" s="356" t="s">
        <v>3303</v>
      </c>
      <c r="F9735" s="356"/>
      <c r="G9735" s="355">
        <v>5147.5</v>
      </c>
    </row>
    <row r="9736" spans="1:7" hidden="1" x14ac:dyDescent="0.3">
      <c r="A9736" s="356">
        <v>121864</v>
      </c>
      <c r="B9736" s="356">
        <v>928</v>
      </c>
      <c r="C9736" s="356" t="s">
        <v>298</v>
      </c>
      <c r="D9736" s="356">
        <v>9282090</v>
      </c>
      <c r="E9736" s="356" t="s">
        <v>3302</v>
      </c>
      <c r="F9736" s="356"/>
      <c r="G9736" s="355">
        <v>5710</v>
      </c>
    </row>
    <row r="9737" spans="1:7" hidden="1" x14ac:dyDescent="0.3">
      <c r="A9737" s="356">
        <v>121865</v>
      </c>
      <c r="B9737" s="356">
        <v>928</v>
      </c>
      <c r="C9737" s="356" t="s">
        <v>298</v>
      </c>
      <c r="D9737" s="356">
        <v>9282091</v>
      </c>
      <c r="E9737" s="356" t="s">
        <v>3301</v>
      </c>
      <c r="F9737" s="356"/>
      <c r="G9737" s="355">
        <v>5046.25</v>
      </c>
    </row>
    <row r="9738" spans="1:7" hidden="1" x14ac:dyDescent="0.3">
      <c r="A9738" s="356">
        <v>121870</v>
      </c>
      <c r="B9738" s="356">
        <v>928</v>
      </c>
      <c r="C9738" s="356" t="s">
        <v>298</v>
      </c>
      <c r="D9738" s="356">
        <v>9282099</v>
      </c>
      <c r="E9738" s="356" t="s">
        <v>3300</v>
      </c>
      <c r="F9738" s="356"/>
      <c r="G9738" s="355">
        <v>6700</v>
      </c>
    </row>
    <row r="9739" spans="1:7" hidden="1" x14ac:dyDescent="0.3">
      <c r="A9739" s="356">
        <v>121871</v>
      </c>
      <c r="B9739" s="356">
        <v>928</v>
      </c>
      <c r="C9739" s="356" t="s">
        <v>298</v>
      </c>
      <c r="D9739" s="356">
        <v>9282100</v>
      </c>
      <c r="E9739" s="356" t="s">
        <v>3299</v>
      </c>
      <c r="F9739" s="356"/>
      <c r="G9739" s="355">
        <v>6036.25</v>
      </c>
    </row>
    <row r="9740" spans="1:7" hidden="1" x14ac:dyDescent="0.3">
      <c r="A9740" s="356">
        <v>121876</v>
      </c>
      <c r="B9740" s="356">
        <v>928</v>
      </c>
      <c r="C9740" s="356" t="s">
        <v>298</v>
      </c>
      <c r="D9740" s="356">
        <v>9282107</v>
      </c>
      <c r="E9740" s="356" t="s">
        <v>3298</v>
      </c>
      <c r="F9740" s="356"/>
      <c r="G9740" s="355">
        <v>5284.97</v>
      </c>
    </row>
    <row r="9741" spans="1:7" hidden="1" x14ac:dyDescent="0.3">
      <c r="A9741" s="356">
        <v>121877</v>
      </c>
      <c r="B9741" s="356">
        <v>928</v>
      </c>
      <c r="C9741" s="356" t="s">
        <v>298</v>
      </c>
      <c r="D9741" s="356">
        <v>9282108</v>
      </c>
      <c r="E9741" s="356" t="s">
        <v>3297</v>
      </c>
      <c r="F9741" s="356"/>
      <c r="G9741" s="355">
        <v>5136.25</v>
      </c>
    </row>
    <row r="9742" spans="1:7" hidden="1" x14ac:dyDescent="0.3">
      <c r="A9742" s="356">
        <v>121889</v>
      </c>
      <c r="B9742" s="356">
        <v>928</v>
      </c>
      <c r="C9742" s="356" t="s">
        <v>298</v>
      </c>
      <c r="D9742" s="356">
        <v>9282128</v>
      </c>
      <c r="E9742" s="356" t="s">
        <v>3296</v>
      </c>
      <c r="F9742" s="356"/>
      <c r="G9742" s="355">
        <v>6810.25</v>
      </c>
    </row>
    <row r="9743" spans="1:7" hidden="1" x14ac:dyDescent="0.3">
      <c r="A9743" s="356">
        <v>121891</v>
      </c>
      <c r="B9743" s="356">
        <v>928</v>
      </c>
      <c r="C9743" s="356" t="s">
        <v>298</v>
      </c>
      <c r="D9743" s="356">
        <v>9282130</v>
      </c>
      <c r="E9743" s="356" t="s">
        <v>3295</v>
      </c>
      <c r="F9743" s="356"/>
      <c r="G9743" s="355">
        <v>8083.75</v>
      </c>
    </row>
    <row r="9744" spans="1:7" hidden="1" x14ac:dyDescent="0.3">
      <c r="A9744" s="356">
        <v>121897</v>
      </c>
      <c r="B9744" s="356">
        <v>928</v>
      </c>
      <c r="C9744" s="356" t="s">
        <v>298</v>
      </c>
      <c r="D9744" s="356">
        <v>9282137</v>
      </c>
      <c r="E9744" s="356" t="s">
        <v>3294</v>
      </c>
      <c r="F9744" s="356"/>
      <c r="G9744" s="355">
        <v>9114.25</v>
      </c>
    </row>
    <row r="9745" spans="1:7" hidden="1" x14ac:dyDescent="0.3">
      <c r="A9745" s="356">
        <v>121899</v>
      </c>
      <c r="B9745" s="356">
        <v>928</v>
      </c>
      <c r="C9745" s="356" t="s">
        <v>298</v>
      </c>
      <c r="D9745" s="356">
        <v>9282140</v>
      </c>
      <c r="E9745" s="356" t="s">
        <v>3293</v>
      </c>
      <c r="F9745" s="356"/>
      <c r="G9745" s="355">
        <v>6917.35</v>
      </c>
    </row>
    <row r="9746" spans="1:7" hidden="1" x14ac:dyDescent="0.3">
      <c r="A9746" s="356">
        <v>121901</v>
      </c>
      <c r="B9746" s="356">
        <v>928</v>
      </c>
      <c r="C9746" s="356" t="s">
        <v>298</v>
      </c>
      <c r="D9746" s="356">
        <v>9282144</v>
      </c>
      <c r="E9746" s="356" t="s">
        <v>1341</v>
      </c>
      <c r="F9746" s="356"/>
      <c r="G9746" s="355">
        <v>8376.25</v>
      </c>
    </row>
    <row r="9747" spans="1:7" hidden="1" x14ac:dyDescent="0.3">
      <c r="A9747" s="356">
        <v>121902</v>
      </c>
      <c r="B9747" s="356">
        <v>928</v>
      </c>
      <c r="C9747" s="356" t="s">
        <v>298</v>
      </c>
      <c r="D9747" s="356">
        <v>9282145</v>
      </c>
      <c r="E9747" s="356" t="s">
        <v>3292</v>
      </c>
      <c r="F9747" s="356"/>
      <c r="G9747" s="355">
        <v>9242.5</v>
      </c>
    </row>
    <row r="9748" spans="1:7" hidden="1" x14ac:dyDescent="0.3">
      <c r="A9748" s="356">
        <v>121909</v>
      </c>
      <c r="B9748" s="356">
        <v>928</v>
      </c>
      <c r="C9748" s="356" t="s">
        <v>298</v>
      </c>
      <c r="D9748" s="356">
        <v>9282155</v>
      </c>
      <c r="E9748" s="356" t="s">
        <v>3291</v>
      </c>
      <c r="F9748" s="356"/>
      <c r="G9748" s="355">
        <v>8646.25</v>
      </c>
    </row>
    <row r="9749" spans="1:7" hidden="1" x14ac:dyDescent="0.3">
      <c r="A9749" s="356">
        <v>121912</v>
      </c>
      <c r="B9749" s="356">
        <v>928</v>
      </c>
      <c r="C9749" s="356" t="s">
        <v>298</v>
      </c>
      <c r="D9749" s="356">
        <v>9282160</v>
      </c>
      <c r="E9749" s="356" t="s">
        <v>3290</v>
      </c>
      <c r="F9749" s="356"/>
      <c r="G9749" s="355">
        <v>8590</v>
      </c>
    </row>
    <row r="9750" spans="1:7" hidden="1" x14ac:dyDescent="0.3">
      <c r="A9750" s="356">
        <v>121920</v>
      </c>
      <c r="B9750" s="356">
        <v>928</v>
      </c>
      <c r="C9750" s="356" t="s">
        <v>298</v>
      </c>
      <c r="D9750" s="356">
        <v>9282174</v>
      </c>
      <c r="E9750" s="356" t="s">
        <v>3289</v>
      </c>
      <c r="F9750" s="356"/>
      <c r="G9750" s="355">
        <v>6552.85</v>
      </c>
    </row>
    <row r="9751" spans="1:7" hidden="1" x14ac:dyDescent="0.3">
      <c r="A9751" s="356">
        <v>121922</v>
      </c>
      <c r="B9751" s="356">
        <v>928</v>
      </c>
      <c r="C9751" s="356" t="s">
        <v>298</v>
      </c>
      <c r="D9751" s="356">
        <v>9282176</v>
      </c>
      <c r="E9751" s="356" t="s">
        <v>3288</v>
      </c>
      <c r="F9751" s="356"/>
      <c r="G9751" s="355">
        <v>6679.75</v>
      </c>
    </row>
    <row r="9752" spans="1:7" hidden="1" x14ac:dyDescent="0.3">
      <c r="A9752" s="356">
        <v>121924</v>
      </c>
      <c r="B9752" s="356">
        <v>928</v>
      </c>
      <c r="C9752" s="356" t="s">
        <v>298</v>
      </c>
      <c r="D9752" s="356">
        <v>9282181</v>
      </c>
      <c r="E9752" s="356" t="s">
        <v>864</v>
      </c>
      <c r="F9752" s="356"/>
      <c r="G9752" s="355">
        <v>8342.5</v>
      </c>
    </row>
    <row r="9753" spans="1:7" hidden="1" x14ac:dyDescent="0.3">
      <c r="A9753" s="356">
        <v>121926</v>
      </c>
      <c r="B9753" s="356">
        <v>928</v>
      </c>
      <c r="C9753" s="356" t="s">
        <v>298</v>
      </c>
      <c r="D9753" s="356">
        <v>9282183</v>
      </c>
      <c r="E9753" s="356" t="s">
        <v>3287</v>
      </c>
      <c r="F9753" s="356"/>
      <c r="G9753" s="355">
        <v>8747.5</v>
      </c>
    </row>
    <row r="9754" spans="1:7" hidden="1" x14ac:dyDescent="0.3">
      <c r="A9754" s="356">
        <v>121927</v>
      </c>
      <c r="B9754" s="356">
        <v>928</v>
      </c>
      <c r="C9754" s="356" t="s">
        <v>298</v>
      </c>
      <c r="D9754" s="356">
        <v>9282184</v>
      </c>
      <c r="E9754" s="356" t="s">
        <v>3286</v>
      </c>
      <c r="F9754" s="356"/>
      <c r="G9754" s="355">
        <v>9106.15</v>
      </c>
    </row>
    <row r="9755" spans="1:7" hidden="1" x14ac:dyDescent="0.3">
      <c r="A9755" s="356">
        <v>121931</v>
      </c>
      <c r="B9755" s="356">
        <v>928</v>
      </c>
      <c r="C9755" s="356" t="s">
        <v>298</v>
      </c>
      <c r="D9755" s="356">
        <v>9282188</v>
      </c>
      <c r="E9755" s="356" t="s">
        <v>3285</v>
      </c>
      <c r="F9755" s="356"/>
      <c r="G9755" s="355">
        <v>11506</v>
      </c>
    </row>
    <row r="9756" spans="1:7" hidden="1" x14ac:dyDescent="0.3">
      <c r="A9756" s="356">
        <v>121939</v>
      </c>
      <c r="B9756" s="356">
        <v>928</v>
      </c>
      <c r="C9756" s="356" t="s">
        <v>298</v>
      </c>
      <c r="D9756" s="356">
        <v>9282197</v>
      </c>
      <c r="E9756" s="356" t="s">
        <v>3284</v>
      </c>
      <c r="F9756" s="356"/>
      <c r="G9756" s="355">
        <v>9025.6</v>
      </c>
    </row>
    <row r="9757" spans="1:7" hidden="1" x14ac:dyDescent="0.3">
      <c r="A9757" s="356">
        <v>121942</v>
      </c>
      <c r="B9757" s="356">
        <v>928</v>
      </c>
      <c r="C9757" s="356" t="s">
        <v>298</v>
      </c>
      <c r="D9757" s="356">
        <v>9282206</v>
      </c>
      <c r="E9757" s="356" t="s">
        <v>3283</v>
      </c>
      <c r="F9757" s="356"/>
      <c r="G9757" s="355">
        <v>9015.25</v>
      </c>
    </row>
    <row r="9758" spans="1:7" hidden="1" x14ac:dyDescent="0.3">
      <c r="A9758" s="356">
        <v>121943</v>
      </c>
      <c r="B9758" s="356">
        <v>928</v>
      </c>
      <c r="C9758" s="356" t="s">
        <v>298</v>
      </c>
      <c r="D9758" s="356">
        <v>9282208</v>
      </c>
      <c r="E9758" s="356" t="s">
        <v>3282</v>
      </c>
      <c r="F9758" s="356"/>
      <c r="G9758" s="355">
        <v>9312.25</v>
      </c>
    </row>
    <row r="9759" spans="1:7" hidden="1" x14ac:dyDescent="0.3">
      <c r="A9759" s="356">
        <v>121945</v>
      </c>
      <c r="B9759" s="356">
        <v>928</v>
      </c>
      <c r="C9759" s="356" t="s">
        <v>298</v>
      </c>
      <c r="D9759" s="356">
        <v>9282210</v>
      </c>
      <c r="E9759" s="356" t="s">
        <v>3281</v>
      </c>
      <c r="F9759" s="356"/>
      <c r="G9759" s="355">
        <v>9085</v>
      </c>
    </row>
    <row r="9760" spans="1:7" hidden="1" x14ac:dyDescent="0.3">
      <c r="A9760" s="356">
        <v>121949</v>
      </c>
      <c r="B9760" s="356">
        <v>928</v>
      </c>
      <c r="C9760" s="356" t="s">
        <v>298</v>
      </c>
      <c r="D9760" s="356">
        <v>9282215</v>
      </c>
      <c r="E9760" s="356" t="s">
        <v>3280</v>
      </c>
      <c r="F9760" s="356"/>
      <c r="G9760" s="355">
        <v>10772.5</v>
      </c>
    </row>
    <row r="9761" spans="1:7" hidden="1" x14ac:dyDescent="0.3">
      <c r="A9761" s="356">
        <v>121951</v>
      </c>
      <c r="B9761" s="356">
        <v>928</v>
      </c>
      <c r="C9761" s="356" t="s">
        <v>298</v>
      </c>
      <c r="D9761" s="356">
        <v>9282217</v>
      </c>
      <c r="E9761" s="356" t="s">
        <v>3279</v>
      </c>
      <c r="F9761" s="356"/>
      <c r="G9761" s="355">
        <v>10367.5</v>
      </c>
    </row>
    <row r="9762" spans="1:7" hidden="1" x14ac:dyDescent="0.3">
      <c r="A9762" s="356">
        <v>121952</v>
      </c>
      <c r="B9762" s="356">
        <v>928</v>
      </c>
      <c r="C9762" s="356" t="s">
        <v>298</v>
      </c>
      <c r="D9762" s="356">
        <v>9282218</v>
      </c>
      <c r="E9762" s="356" t="s">
        <v>3278</v>
      </c>
      <c r="F9762" s="356"/>
      <c r="G9762" s="355">
        <v>7791.25</v>
      </c>
    </row>
    <row r="9763" spans="1:7" hidden="1" x14ac:dyDescent="0.3">
      <c r="A9763" s="356">
        <v>121957</v>
      </c>
      <c r="B9763" s="356">
        <v>928</v>
      </c>
      <c r="C9763" s="356" t="s">
        <v>298</v>
      </c>
      <c r="D9763" s="356">
        <v>9283002</v>
      </c>
      <c r="E9763" s="356" t="s">
        <v>3277</v>
      </c>
      <c r="F9763" s="356"/>
      <c r="G9763" s="355">
        <v>4247.5</v>
      </c>
    </row>
    <row r="9764" spans="1:7" hidden="1" x14ac:dyDescent="0.3">
      <c r="A9764" s="356">
        <v>121961</v>
      </c>
      <c r="B9764" s="356">
        <v>928</v>
      </c>
      <c r="C9764" s="356" t="s">
        <v>298</v>
      </c>
      <c r="D9764" s="356">
        <v>9283008</v>
      </c>
      <c r="E9764" s="356" t="s">
        <v>3276</v>
      </c>
      <c r="F9764" s="356"/>
      <c r="G9764" s="355">
        <v>6475</v>
      </c>
    </row>
    <row r="9765" spans="1:7" hidden="1" x14ac:dyDescent="0.3">
      <c r="A9765" s="356">
        <v>121964</v>
      </c>
      <c r="B9765" s="356">
        <v>928</v>
      </c>
      <c r="C9765" s="356" t="s">
        <v>298</v>
      </c>
      <c r="D9765" s="356">
        <v>9283012</v>
      </c>
      <c r="E9765" s="356" t="s">
        <v>3275</v>
      </c>
      <c r="F9765" s="356"/>
      <c r="G9765" s="355">
        <v>9445</v>
      </c>
    </row>
    <row r="9766" spans="1:7" hidden="1" x14ac:dyDescent="0.3">
      <c r="A9766" s="356">
        <v>121967</v>
      </c>
      <c r="B9766" s="356">
        <v>928</v>
      </c>
      <c r="C9766" s="356" t="s">
        <v>298</v>
      </c>
      <c r="D9766" s="356">
        <v>9283019</v>
      </c>
      <c r="E9766" s="356" t="s">
        <v>3274</v>
      </c>
      <c r="F9766" s="356"/>
      <c r="G9766" s="355">
        <v>5248.75</v>
      </c>
    </row>
    <row r="9767" spans="1:7" hidden="1" x14ac:dyDescent="0.3">
      <c r="A9767" s="356">
        <v>121969</v>
      </c>
      <c r="B9767" s="356">
        <v>928</v>
      </c>
      <c r="C9767" s="356" t="s">
        <v>298</v>
      </c>
      <c r="D9767" s="356">
        <v>9283026</v>
      </c>
      <c r="E9767" s="356" t="s">
        <v>3273</v>
      </c>
      <c r="F9767" s="356"/>
      <c r="G9767" s="355">
        <v>4956.25</v>
      </c>
    </row>
    <row r="9768" spans="1:7" hidden="1" x14ac:dyDescent="0.3">
      <c r="A9768" s="356">
        <v>121970</v>
      </c>
      <c r="B9768" s="356">
        <v>928</v>
      </c>
      <c r="C9768" s="356" t="s">
        <v>298</v>
      </c>
      <c r="D9768" s="356">
        <v>9283028</v>
      </c>
      <c r="E9768" s="356" t="s">
        <v>3272</v>
      </c>
      <c r="F9768" s="356"/>
      <c r="G9768" s="355">
        <v>5226.25</v>
      </c>
    </row>
    <row r="9769" spans="1:7" hidden="1" x14ac:dyDescent="0.3">
      <c r="A9769" s="356">
        <v>121971</v>
      </c>
      <c r="B9769" s="356">
        <v>928</v>
      </c>
      <c r="C9769" s="356" t="s">
        <v>298</v>
      </c>
      <c r="D9769" s="356">
        <v>9283029</v>
      </c>
      <c r="E9769" s="356" t="s">
        <v>3271</v>
      </c>
      <c r="F9769" s="356"/>
      <c r="G9769" s="355">
        <v>4641.25</v>
      </c>
    </row>
    <row r="9770" spans="1:7" hidden="1" x14ac:dyDescent="0.3">
      <c r="A9770" s="356">
        <v>121972</v>
      </c>
      <c r="B9770" s="356">
        <v>928</v>
      </c>
      <c r="C9770" s="356" t="s">
        <v>298</v>
      </c>
      <c r="D9770" s="356">
        <v>9283030</v>
      </c>
      <c r="E9770" s="356" t="s">
        <v>3270</v>
      </c>
      <c r="F9770" s="356"/>
      <c r="G9770" s="355">
        <v>6238.75</v>
      </c>
    </row>
    <row r="9771" spans="1:7" hidden="1" x14ac:dyDescent="0.3">
      <c r="A9771" s="356">
        <v>121975</v>
      </c>
      <c r="B9771" s="356">
        <v>928</v>
      </c>
      <c r="C9771" s="356" t="s">
        <v>298</v>
      </c>
      <c r="D9771" s="356">
        <v>9283033</v>
      </c>
      <c r="E9771" s="356" t="s">
        <v>3269</v>
      </c>
      <c r="F9771" s="356"/>
      <c r="G9771" s="355">
        <v>5253.25</v>
      </c>
    </row>
    <row r="9772" spans="1:7" hidden="1" x14ac:dyDescent="0.3">
      <c r="A9772" s="356">
        <v>121976</v>
      </c>
      <c r="B9772" s="356">
        <v>928</v>
      </c>
      <c r="C9772" s="356" t="s">
        <v>298</v>
      </c>
      <c r="D9772" s="356">
        <v>9283034</v>
      </c>
      <c r="E9772" s="356" t="s">
        <v>3268</v>
      </c>
      <c r="F9772" s="356"/>
      <c r="G9772" s="355">
        <v>6340</v>
      </c>
    </row>
    <row r="9773" spans="1:7" hidden="1" x14ac:dyDescent="0.3">
      <c r="A9773" s="356">
        <v>121985</v>
      </c>
      <c r="B9773" s="356">
        <v>928</v>
      </c>
      <c r="C9773" s="356" t="s">
        <v>298</v>
      </c>
      <c r="D9773" s="356">
        <v>9283049</v>
      </c>
      <c r="E9773" s="356" t="s">
        <v>3267</v>
      </c>
      <c r="F9773" s="356"/>
      <c r="G9773" s="355">
        <v>5732.5</v>
      </c>
    </row>
    <row r="9774" spans="1:7" hidden="1" x14ac:dyDescent="0.3">
      <c r="A9774" s="356">
        <v>121986</v>
      </c>
      <c r="B9774" s="356">
        <v>928</v>
      </c>
      <c r="C9774" s="356" t="s">
        <v>298</v>
      </c>
      <c r="D9774" s="356">
        <v>9283050</v>
      </c>
      <c r="E9774" s="356" t="s">
        <v>3266</v>
      </c>
      <c r="F9774" s="356"/>
      <c r="G9774" s="355">
        <v>5338.75</v>
      </c>
    </row>
    <row r="9775" spans="1:7" hidden="1" x14ac:dyDescent="0.3">
      <c r="A9775" s="356">
        <v>121987</v>
      </c>
      <c r="B9775" s="356">
        <v>928</v>
      </c>
      <c r="C9775" s="356" t="s">
        <v>298</v>
      </c>
      <c r="D9775" s="356">
        <v>9283051</v>
      </c>
      <c r="E9775" s="356" t="s">
        <v>3265</v>
      </c>
      <c r="F9775" s="356"/>
      <c r="G9775" s="355">
        <v>4855</v>
      </c>
    </row>
    <row r="9776" spans="1:7" hidden="1" x14ac:dyDescent="0.3">
      <c r="A9776" s="356">
        <v>121992</v>
      </c>
      <c r="B9776" s="356">
        <v>928</v>
      </c>
      <c r="C9776" s="356" t="s">
        <v>298</v>
      </c>
      <c r="D9776" s="356">
        <v>9283060</v>
      </c>
      <c r="E9776" s="356" t="s">
        <v>3264</v>
      </c>
      <c r="F9776" s="356"/>
      <c r="G9776" s="355">
        <v>4607.5</v>
      </c>
    </row>
    <row r="9777" spans="1:7" hidden="1" x14ac:dyDescent="0.3">
      <c r="A9777" s="356">
        <v>121993</v>
      </c>
      <c r="B9777" s="356">
        <v>928</v>
      </c>
      <c r="C9777" s="356" t="s">
        <v>298</v>
      </c>
      <c r="D9777" s="356">
        <v>9283062</v>
      </c>
      <c r="E9777" s="356" t="s">
        <v>3263</v>
      </c>
      <c r="F9777" s="356"/>
      <c r="G9777" s="355">
        <v>4960.3</v>
      </c>
    </row>
    <row r="9778" spans="1:7" hidden="1" x14ac:dyDescent="0.3">
      <c r="A9778" s="356">
        <v>121994</v>
      </c>
      <c r="B9778" s="356">
        <v>928</v>
      </c>
      <c r="C9778" s="356" t="s">
        <v>298</v>
      </c>
      <c r="D9778" s="356">
        <v>9283066</v>
      </c>
      <c r="E9778" s="356" t="s">
        <v>3262</v>
      </c>
      <c r="F9778" s="356"/>
      <c r="G9778" s="355">
        <v>5080</v>
      </c>
    </row>
    <row r="9779" spans="1:7" hidden="1" x14ac:dyDescent="0.3">
      <c r="A9779" s="356">
        <v>121998</v>
      </c>
      <c r="B9779" s="356">
        <v>928</v>
      </c>
      <c r="C9779" s="356" t="s">
        <v>298</v>
      </c>
      <c r="D9779" s="356">
        <v>9283070</v>
      </c>
      <c r="E9779" s="356" t="s">
        <v>3261</v>
      </c>
      <c r="F9779" s="356" t="s">
        <v>294</v>
      </c>
      <c r="G9779" s="355">
        <v>7148.52</v>
      </c>
    </row>
    <row r="9780" spans="1:7" hidden="1" x14ac:dyDescent="0.3">
      <c r="A9780" s="356">
        <v>122002</v>
      </c>
      <c r="B9780" s="356">
        <v>928</v>
      </c>
      <c r="C9780" s="356" t="s">
        <v>298</v>
      </c>
      <c r="D9780" s="356">
        <v>9283077</v>
      </c>
      <c r="E9780" s="356" t="s">
        <v>3260</v>
      </c>
      <c r="F9780" s="356"/>
      <c r="G9780" s="355">
        <v>6382.64</v>
      </c>
    </row>
    <row r="9781" spans="1:7" hidden="1" x14ac:dyDescent="0.3">
      <c r="A9781" s="356">
        <v>122003</v>
      </c>
      <c r="B9781" s="356">
        <v>928</v>
      </c>
      <c r="C9781" s="356" t="s">
        <v>298</v>
      </c>
      <c r="D9781" s="356">
        <v>9283080</v>
      </c>
      <c r="E9781" s="356" t="s">
        <v>3259</v>
      </c>
      <c r="F9781" s="356"/>
      <c r="G9781" s="355">
        <v>4776.25</v>
      </c>
    </row>
    <row r="9782" spans="1:7" hidden="1" x14ac:dyDescent="0.3">
      <c r="A9782" s="356">
        <v>122007</v>
      </c>
      <c r="B9782" s="356">
        <v>928</v>
      </c>
      <c r="C9782" s="356" t="s">
        <v>298</v>
      </c>
      <c r="D9782" s="356">
        <v>9283088</v>
      </c>
      <c r="E9782" s="356" t="s">
        <v>3258</v>
      </c>
      <c r="F9782" s="356"/>
      <c r="G9782" s="355">
        <v>5181.25</v>
      </c>
    </row>
    <row r="9783" spans="1:7" hidden="1" x14ac:dyDescent="0.3">
      <c r="A9783" s="356">
        <v>122011</v>
      </c>
      <c r="B9783" s="356">
        <v>928</v>
      </c>
      <c r="C9783" s="356" t="s">
        <v>298</v>
      </c>
      <c r="D9783" s="356">
        <v>9283200</v>
      </c>
      <c r="E9783" s="356" t="s">
        <v>3257</v>
      </c>
      <c r="F9783" s="356"/>
      <c r="G9783" s="355">
        <v>5023.75</v>
      </c>
    </row>
    <row r="9784" spans="1:7" hidden="1" x14ac:dyDescent="0.3">
      <c r="A9784" s="356">
        <v>122012</v>
      </c>
      <c r="B9784" s="356">
        <v>928</v>
      </c>
      <c r="C9784" s="356" t="s">
        <v>298</v>
      </c>
      <c r="D9784" s="356">
        <v>9283201</v>
      </c>
      <c r="E9784" s="356" t="s">
        <v>3256</v>
      </c>
      <c r="F9784" s="356"/>
      <c r="G9784" s="355">
        <v>6236.95</v>
      </c>
    </row>
    <row r="9785" spans="1:7" hidden="1" x14ac:dyDescent="0.3">
      <c r="A9785" s="356">
        <v>122013</v>
      </c>
      <c r="B9785" s="356">
        <v>928</v>
      </c>
      <c r="C9785" s="356" t="s">
        <v>298</v>
      </c>
      <c r="D9785" s="356">
        <v>9283202</v>
      </c>
      <c r="E9785" s="356" t="s">
        <v>3255</v>
      </c>
      <c r="F9785" s="356"/>
      <c r="G9785" s="355">
        <v>5248.75</v>
      </c>
    </row>
    <row r="9786" spans="1:7" hidden="1" x14ac:dyDescent="0.3">
      <c r="A9786" s="356">
        <v>122014</v>
      </c>
      <c r="B9786" s="356">
        <v>928</v>
      </c>
      <c r="C9786" s="356" t="s">
        <v>298</v>
      </c>
      <c r="D9786" s="356">
        <v>9283203</v>
      </c>
      <c r="E9786" s="356" t="s">
        <v>3254</v>
      </c>
      <c r="F9786" s="356"/>
      <c r="G9786" s="355">
        <v>5080</v>
      </c>
    </row>
    <row r="9787" spans="1:7" hidden="1" x14ac:dyDescent="0.3">
      <c r="A9787" s="356">
        <v>122017</v>
      </c>
      <c r="B9787" s="356">
        <v>928</v>
      </c>
      <c r="C9787" s="356" t="s">
        <v>298</v>
      </c>
      <c r="D9787" s="356">
        <v>9283304</v>
      </c>
      <c r="E9787" s="356" t="s">
        <v>3253</v>
      </c>
      <c r="F9787" s="356" t="s">
        <v>294</v>
      </c>
      <c r="G9787" s="355">
        <v>8669.7000000000007</v>
      </c>
    </row>
    <row r="9788" spans="1:7" hidden="1" x14ac:dyDescent="0.3">
      <c r="A9788" s="356">
        <v>122025</v>
      </c>
      <c r="B9788" s="356">
        <v>928</v>
      </c>
      <c r="C9788" s="356" t="s">
        <v>298</v>
      </c>
      <c r="D9788" s="356">
        <v>9283326</v>
      </c>
      <c r="E9788" s="356" t="s">
        <v>3252</v>
      </c>
      <c r="F9788" s="356" t="s">
        <v>294</v>
      </c>
      <c r="G9788" s="355">
        <v>5413.5</v>
      </c>
    </row>
    <row r="9789" spans="1:7" hidden="1" x14ac:dyDescent="0.3">
      <c r="A9789" s="356">
        <v>122027</v>
      </c>
      <c r="B9789" s="356">
        <v>928</v>
      </c>
      <c r="C9789" s="356" t="s">
        <v>298</v>
      </c>
      <c r="D9789" s="356">
        <v>9283331</v>
      </c>
      <c r="E9789" s="356" t="s">
        <v>3251</v>
      </c>
      <c r="F9789" s="356" t="s">
        <v>294</v>
      </c>
      <c r="G9789" s="355">
        <v>5571.45</v>
      </c>
    </row>
    <row r="9790" spans="1:7" hidden="1" x14ac:dyDescent="0.3">
      <c r="A9790" s="356">
        <v>122030</v>
      </c>
      <c r="B9790" s="356">
        <v>928</v>
      </c>
      <c r="C9790" s="356" t="s">
        <v>298</v>
      </c>
      <c r="D9790" s="356">
        <v>9283339</v>
      </c>
      <c r="E9790" s="356" t="s">
        <v>3250</v>
      </c>
      <c r="F9790" s="356" t="s">
        <v>294</v>
      </c>
      <c r="G9790" s="355">
        <v>5571.45</v>
      </c>
    </row>
    <row r="9791" spans="1:7" hidden="1" x14ac:dyDescent="0.3">
      <c r="A9791" s="356">
        <v>122031</v>
      </c>
      <c r="B9791" s="356">
        <v>928</v>
      </c>
      <c r="C9791" s="356" t="s">
        <v>298</v>
      </c>
      <c r="D9791" s="356">
        <v>9283340</v>
      </c>
      <c r="E9791" s="356" t="s">
        <v>3249</v>
      </c>
      <c r="F9791" s="356" t="s">
        <v>294</v>
      </c>
      <c r="G9791" s="355">
        <v>4793.8500000000004</v>
      </c>
    </row>
    <row r="9792" spans="1:7" hidden="1" x14ac:dyDescent="0.3">
      <c r="A9792" s="356">
        <v>122033</v>
      </c>
      <c r="B9792" s="356">
        <v>928</v>
      </c>
      <c r="C9792" s="356" t="s">
        <v>298</v>
      </c>
      <c r="D9792" s="356">
        <v>9283345</v>
      </c>
      <c r="E9792" s="356" t="s">
        <v>3248</v>
      </c>
      <c r="F9792" s="356" t="s">
        <v>294</v>
      </c>
      <c r="G9792" s="355">
        <v>5377.05</v>
      </c>
    </row>
    <row r="9793" spans="1:7" hidden="1" x14ac:dyDescent="0.3">
      <c r="A9793" s="356">
        <v>122040</v>
      </c>
      <c r="B9793" s="356">
        <v>928</v>
      </c>
      <c r="C9793" s="356" t="s">
        <v>298</v>
      </c>
      <c r="D9793" s="356">
        <v>9283400</v>
      </c>
      <c r="E9793" s="356" t="s">
        <v>3247</v>
      </c>
      <c r="F9793" s="356" t="s">
        <v>294</v>
      </c>
      <c r="G9793" s="355">
        <v>5377.05</v>
      </c>
    </row>
    <row r="9794" spans="1:7" hidden="1" x14ac:dyDescent="0.3">
      <c r="A9794" s="356">
        <v>122045</v>
      </c>
      <c r="B9794" s="356">
        <v>928</v>
      </c>
      <c r="C9794" s="356" t="s">
        <v>298</v>
      </c>
      <c r="D9794" s="356">
        <v>9283406</v>
      </c>
      <c r="E9794" s="356" t="s">
        <v>3246</v>
      </c>
      <c r="F9794" s="356" t="s">
        <v>294</v>
      </c>
      <c r="G9794" s="355">
        <v>7240.86</v>
      </c>
    </row>
    <row r="9795" spans="1:7" hidden="1" x14ac:dyDescent="0.3">
      <c r="A9795" s="356">
        <v>122049</v>
      </c>
      <c r="B9795" s="356">
        <v>928</v>
      </c>
      <c r="C9795" s="356" t="s">
        <v>298</v>
      </c>
      <c r="D9795" s="356">
        <v>9283501</v>
      </c>
      <c r="E9795" s="356" t="s">
        <v>3245</v>
      </c>
      <c r="F9795" s="356" t="s">
        <v>294</v>
      </c>
      <c r="G9795" s="355">
        <v>9289.35</v>
      </c>
    </row>
    <row r="9796" spans="1:7" hidden="1" x14ac:dyDescent="0.3">
      <c r="A9796" s="356">
        <v>122066</v>
      </c>
      <c r="B9796" s="356">
        <v>928</v>
      </c>
      <c r="C9796" s="356" t="s">
        <v>298</v>
      </c>
      <c r="D9796" s="356">
        <v>9284055</v>
      </c>
      <c r="E9796" s="356" t="s">
        <v>3244</v>
      </c>
      <c r="F9796" s="356"/>
      <c r="G9796" s="355">
        <v>22753.75</v>
      </c>
    </row>
    <row r="9797" spans="1:7" hidden="1" x14ac:dyDescent="0.3">
      <c r="A9797" s="356">
        <v>122069</v>
      </c>
      <c r="B9797" s="356">
        <v>928</v>
      </c>
      <c r="C9797" s="356" t="s">
        <v>298</v>
      </c>
      <c r="D9797" s="356">
        <v>9282014</v>
      </c>
      <c r="E9797" s="356" t="s">
        <v>3243</v>
      </c>
      <c r="F9797" s="356"/>
      <c r="G9797" s="355">
        <v>11031.25</v>
      </c>
    </row>
    <row r="9798" spans="1:7" hidden="1" x14ac:dyDescent="0.3">
      <c r="A9798" s="356">
        <v>122076</v>
      </c>
      <c r="B9798" s="356">
        <v>928</v>
      </c>
      <c r="C9798" s="356" t="s">
        <v>298</v>
      </c>
      <c r="D9798" s="356">
        <v>9282010</v>
      </c>
      <c r="E9798" s="356" t="s">
        <v>3242</v>
      </c>
      <c r="F9798" s="356"/>
      <c r="G9798" s="355">
        <v>11336.35</v>
      </c>
    </row>
    <row r="9799" spans="1:7" hidden="1" x14ac:dyDescent="0.3">
      <c r="A9799" s="356">
        <v>122086</v>
      </c>
      <c r="B9799" s="356">
        <v>928</v>
      </c>
      <c r="C9799" s="356" t="s">
        <v>298</v>
      </c>
      <c r="D9799" s="356">
        <v>9282016</v>
      </c>
      <c r="E9799" s="356" t="s">
        <v>3241</v>
      </c>
      <c r="F9799" s="356"/>
      <c r="G9799" s="355">
        <v>8702.5</v>
      </c>
    </row>
    <row r="9800" spans="1:7" hidden="1" x14ac:dyDescent="0.3">
      <c r="A9800" s="356">
        <v>122096</v>
      </c>
      <c r="B9800" s="356">
        <v>928</v>
      </c>
      <c r="C9800" s="356" t="s">
        <v>298</v>
      </c>
      <c r="D9800" s="356">
        <v>9282001</v>
      </c>
      <c r="E9800" s="356" t="s">
        <v>3240</v>
      </c>
      <c r="F9800" s="356" t="s">
        <v>294</v>
      </c>
      <c r="G9800" s="355">
        <v>8876.25</v>
      </c>
    </row>
    <row r="9801" spans="1:7" hidden="1" x14ac:dyDescent="0.3">
      <c r="A9801" s="356">
        <v>122102</v>
      </c>
      <c r="B9801" s="356">
        <v>928</v>
      </c>
      <c r="C9801" s="356" t="s">
        <v>298</v>
      </c>
      <c r="D9801" s="356">
        <v>9285200</v>
      </c>
      <c r="E9801" s="356" t="s">
        <v>3239</v>
      </c>
      <c r="F9801" s="356"/>
      <c r="G9801" s="355">
        <v>9276.25</v>
      </c>
    </row>
    <row r="9802" spans="1:7" hidden="1" x14ac:dyDescent="0.3">
      <c r="A9802" s="356">
        <v>122108</v>
      </c>
      <c r="B9802" s="356">
        <v>928</v>
      </c>
      <c r="C9802" s="356" t="s">
        <v>298</v>
      </c>
      <c r="D9802" s="356">
        <v>9285206</v>
      </c>
      <c r="E9802" s="356" t="s">
        <v>3238</v>
      </c>
      <c r="F9802" s="356"/>
      <c r="G9802" s="355">
        <v>7746.25</v>
      </c>
    </row>
    <row r="9803" spans="1:7" hidden="1" x14ac:dyDescent="0.3">
      <c r="A9803" s="356">
        <v>122109</v>
      </c>
      <c r="B9803" s="356">
        <v>928</v>
      </c>
      <c r="C9803" s="356" t="s">
        <v>298</v>
      </c>
      <c r="D9803" s="356">
        <v>9285207</v>
      </c>
      <c r="E9803" s="356" t="s">
        <v>3237</v>
      </c>
      <c r="F9803" s="356"/>
      <c r="G9803" s="355">
        <v>9287.5</v>
      </c>
    </row>
    <row r="9804" spans="1:7" hidden="1" x14ac:dyDescent="0.3">
      <c r="A9804" s="356">
        <v>122111</v>
      </c>
      <c r="B9804" s="356">
        <v>928</v>
      </c>
      <c r="C9804" s="356" t="s">
        <v>298</v>
      </c>
      <c r="D9804" s="356">
        <v>9285209</v>
      </c>
      <c r="E9804" s="356" t="s">
        <v>3236</v>
      </c>
      <c r="F9804" s="356"/>
      <c r="G9804" s="355">
        <v>9953.5</v>
      </c>
    </row>
    <row r="9805" spans="1:7" hidden="1" x14ac:dyDescent="0.3">
      <c r="A9805" s="356">
        <v>122112</v>
      </c>
      <c r="B9805" s="356">
        <v>928</v>
      </c>
      <c r="C9805" s="356" t="s">
        <v>298</v>
      </c>
      <c r="D9805" s="356">
        <v>9285210</v>
      </c>
      <c r="E9805" s="356" t="s">
        <v>3235</v>
      </c>
      <c r="F9805" s="356" t="s">
        <v>294</v>
      </c>
      <c r="G9805" s="355">
        <v>5632.2</v>
      </c>
    </row>
    <row r="9806" spans="1:7" hidden="1" x14ac:dyDescent="0.3">
      <c r="A9806" s="356">
        <v>122160</v>
      </c>
      <c r="B9806" s="356">
        <v>928</v>
      </c>
      <c r="C9806" s="356" t="s">
        <v>298</v>
      </c>
      <c r="D9806" s="356">
        <v>9287014</v>
      </c>
      <c r="E9806" s="356" t="s">
        <v>3234</v>
      </c>
      <c r="F9806" s="356"/>
      <c r="G9806" s="355">
        <v>7982.5</v>
      </c>
    </row>
    <row r="9807" spans="1:7" hidden="1" x14ac:dyDescent="0.3">
      <c r="A9807" s="356">
        <v>122162</v>
      </c>
      <c r="B9807" s="356">
        <v>928</v>
      </c>
      <c r="C9807" s="356" t="s">
        <v>298</v>
      </c>
      <c r="D9807" s="356">
        <v>9287018</v>
      </c>
      <c r="E9807" s="356" t="s">
        <v>3233</v>
      </c>
      <c r="F9807" s="356"/>
      <c r="G9807" s="355">
        <v>6092.5</v>
      </c>
    </row>
    <row r="9808" spans="1:7" hidden="1" x14ac:dyDescent="0.3">
      <c r="A9808" s="356">
        <v>122167</v>
      </c>
      <c r="B9808" s="356">
        <v>928</v>
      </c>
      <c r="C9808" s="356" t="s">
        <v>298</v>
      </c>
      <c r="D9808" s="356">
        <v>9287028</v>
      </c>
      <c r="E9808" s="356" t="s">
        <v>3232</v>
      </c>
      <c r="F9808" s="356"/>
      <c r="G9808" s="355">
        <v>5181.25</v>
      </c>
    </row>
    <row r="9809" spans="1:7" hidden="1" x14ac:dyDescent="0.3">
      <c r="A9809" s="356">
        <v>122170</v>
      </c>
      <c r="B9809" s="356">
        <v>929</v>
      </c>
      <c r="C9809" s="356" t="s">
        <v>579</v>
      </c>
      <c r="D9809" s="356">
        <v>9292002</v>
      </c>
      <c r="E9809" s="356" t="s">
        <v>3231</v>
      </c>
      <c r="F9809" s="356"/>
      <c r="G9809" s="355">
        <v>4585</v>
      </c>
    </row>
    <row r="9810" spans="1:7" hidden="1" x14ac:dyDescent="0.3">
      <c r="A9810" s="356">
        <v>122171</v>
      </c>
      <c r="B9810" s="356">
        <v>929</v>
      </c>
      <c r="C9810" s="356" t="s">
        <v>579</v>
      </c>
      <c r="D9810" s="356">
        <v>9292009</v>
      </c>
      <c r="E9810" s="356" t="s">
        <v>3230</v>
      </c>
      <c r="F9810" s="356"/>
      <c r="G9810" s="355">
        <v>5289.7</v>
      </c>
    </row>
    <row r="9811" spans="1:7" hidden="1" x14ac:dyDescent="0.3">
      <c r="A9811" s="356">
        <v>122172</v>
      </c>
      <c r="B9811" s="356">
        <v>929</v>
      </c>
      <c r="C9811" s="356" t="s">
        <v>579</v>
      </c>
      <c r="D9811" s="356">
        <v>9292015</v>
      </c>
      <c r="E9811" s="356" t="s">
        <v>3229</v>
      </c>
      <c r="F9811" s="356"/>
      <c r="G9811" s="355">
        <v>7884.4</v>
      </c>
    </row>
    <row r="9812" spans="1:7" hidden="1" x14ac:dyDescent="0.3">
      <c r="A9812" s="356">
        <v>122173</v>
      </c>
      <c r="B9812" s="356">
        <v>929</v>
      </c>
      <c r="C9812" s="356" t="s">
        <v>579</v>
      </c>
      <c r="D9812" s="356">
        <v>9292018</v>
      </c>
      <c r="E9812" s="356" t="s">
        <v>3228</v>
      </c>
      <c r="F9812" s="356"/>
      <c r="G9812" s="355">
        <v>5768.5</v>
      </c>
    </row>
    <row r="9813" spans="1:7" hidden="1" x14ac:dyDescent="0.3">
      <c r="A9813" s="356">
        <v>122174</v>
      </c>
      <c r="B9813" s="356">
        <v>929</v>
      </c>
      <c r="C9813" s="356" t="s">
        <v>579</v>
      </c>
      <c r="D9813" s="356">
        <v>9292019</v>
      </c>
      <c r="E9813" s="356" t="s">
        <v>3227</v>
      </c>
      <c r="F9813" s="356"/>
      <c r="G9813" s="355">
        <v>5260</v>
      </c>
    </row>
    <row r="9814" spans="1:7" hidden="1" x14ac:dyDescent="0.3">
      <c r="A9814" s="356">
        <v>122176</v>
      </c>
      <c r="B9814" s="356">
        <v>929</v>
      </c>
      <c r="C9814" s="356" t="s">
        <v>579</v>
      </c>
      <c r="D9814" s="356">
        <v>9292030</v>
      </c>
      <c r="E9814" s="356" t="s">
        <v>3226</v>
      </c>
      <c r="F9814" s="356"/>
      <c r="G9814" s="355">
        <v>6880</v>
      </c>
    </row>
    <row r="9815" spans="1:7" hidden="1" x14ac:dyDescent="0.3">
      <c r="A9815" s="356">
        <v>122177</v>
      </c>
      <c r="B9815" s="356">
        <v>929</v>
      </c>
      <c r="C9815" s="356" t="s">
        <v>579</v>
      </c>
      <c r="D9815" s="356">
        <v>9292032</v>
      </c>
      <c r="E9815" s="356" t="s">
        <v>3225</v>
      </c>
      <c r="F9815" s="356"/>
      <c r="G9815" s="355">
        <v>6506.5</v>
      </c>
    </row>
    <row r="9816" spans="1:7" hidden="1" x14ac:dyDescent="0.3">
      <c r="A9816" s="356">
        <v>122178</v>
      </c>
      <c r="B9816" s="356">
        <v>929</v>
      </c>
      <c r="C9816" s="356" t="s">
        <v>579</v>
      </c>
      <c r="D9816" s="356">
        <v>9292033</v>
      </c>
      <c r="E9816" s="356" t="s">
        <v>3224</v>
      </c>
      <c r="F9816" s="356"/>
      <c r="G9816" s="355">
        <v>5782.9</v>
      </c>
    </row>
    <row r="9817" spans="1:7" hidden="1" x14ac:dyDescent="0.3">
      <c r="A9817" s="356">
        <v>122179</v>
      </c>
      <c r="B9817" s="356">
        <v>929</v>
      </c>
      <c r="C9817" s="356" t="s">
        <v>579</v>
      </c>
      <c r="D9817" s="356">
        <v>9292035</v>
      </c>
      <c r="E9817" s="356" t="s">
        <v>3223</v>
      </c>
      <c r="F9817" s="356"/>
      <c r="G9817" s="355">
        <v>4762.75</v>
      </c>
    </row>
    <row r="9818" spans="1:7" hidden="1" x14ac:dyDescent="0.3">
      <c r="A9818" s="356">
        <v>122180</v>
      </c>
      <c r="B9818" s="356">
        <v>929</v>
      </c>
      <c r="C9818" s="356" t="s">
        <v>579</v>
      </c>
      <c r="D9818" s="356">
        <v>9292037</v>
      </c>
      <c r="E9818" s="356" t="s">
        <v>3222</v>
      </c>
      <c r="F9818" s="356"/>
      <c r="G9818" s="355">
        <v>5163.25</v>
      </c>
    </row>
    <row r="9819" spans="1:7" hidden="1" x14ac:dyDescent="0.3">
      <c r="A9819" s="356">
        <v>122181</v>
      </c>
      <c r="B9819" s="356">
        <v>929</v>
      </c>
      <c r="C9819" s="356" t="s">
        <v>579</v>
      </c>
      <c r="D9819" s="356">
        <v>9292041</v>
      </c>
      <c r="E9819" s="356" t="s">
        <v>3221</v>
      </c>
      <c r="F9819" s="356"/>
      <c r="G9819" s="355">
        <v>6605.5</v>
      </c>
    </row>
    <row r="9820" spans="1:7" hidden="1" x14ac:dyDescent="0.3">
      <c r="A9820" s="356">
        <v>122183</v>
      </c>
      <c r="B9820" s="356">
        <v>929</v>
      </c>
      <c r="C9820" s="356" t="s">
        <v>579</v>
      </c>
      <c r="D9820" s="356">
        <v>9292043</v>
      </c>
      <c r="E9820" s="356" t="s">
        <v>3220</v>
      </c>
      <c r="F9820" s="356"/>
      <c r="G9820" s="355">
        <v>4641.25</v>
      </c>
    </row>
    <row r="9821" spans="1:7" hidden="1" x14ac:dyDescent="0.3">
      <c r="A9821" s="356">
        <v>122185</v>
      </c>
      <c r="B9821" s="356">
        <v>929</v>
      </c>
      <c r="C9821" s="356" t="s">
        <v>579</v>
      </c>
      <c r="D9821" s="356">
        <v>9292046</v>
      </c>
      <c r="E9821" s="356" t="s">
        <v>3219</v>
      </c>
      <c r="F9821" s="356"/>
      <c r="G9821" s="355">
        <v>5856.25</v>
      </c>
    </row>
    <row r="9822" spans="1:7" hidden="1" x14ac:dyDescent="0.3">
      <c r="A9822" s="356">
        <v>122186</v>
      </c>
      <c r="B9822" s="356">
        <v>929</v>
      </c>
      <c r="C9822" s="356" t="s">
        <v>579</v>
      </c>
      <c r="D9822" s="356">
        <v>9292047</v>
      </c>
      <c r="E9822" s="356" t="s">
        <v>3218</v>
      </c>
      <c r="F9822" s="356"/>
      <c r="G9822" s="355">
        <v>5575</v>
      </c>
    </row>
    <row r="9823" spans="1:7" hidden="1" x14ac:dyDescent="0.3">
      <c r="A9823" s="356">
        <v>122187</v>
      </c>
      <c r="B9823" s="356">
        <v>929</v>
      </c>
      <c r="C9823" s="356" t="s">
        <v>579</v>
      </c>
      <c r="D9823" s="356">
        <v>9292050</v>
      </c>
      <c r="E9823" s="356" t="s">
        <v>3217</v>
      </c>
      <c r="F9823" s="356"/>
      <c r="G9823" s="355">
        <v>5854</v>
      </c>
    </row>
    <row r="9824" spans="1:7" hidden="1" x14ac:dyDescent="0.3">
      <c r="A9824" s="356">
        <v>122188</v>
      </c>
      <c r="B9824" s="356">
        <v>929</v>
      </c>
      <c r="C9824" s="356" t="s">
        <v>579</v>
      </c>
      <c r="D9824" s="356">
        <v>9292053</v>
      </c>
      <c r="E9824" s="356" t="s">
        <v>3216</v>
      </c>
      <c r="F9824" s="356"/>
      <c r="G9824" s="355">
        <v>4240.08</v>
      </c>
    </row>
    <row r="9825" spans="1:7" hidden="1" x14ac:dyDescent="0.3">
      <c r="A9825" s="356">
        <v>122190</v>
      </c>
      <c r="B9825" s="356">
        <v>929</v>
      </c>
      <c r="C9825" s="356" t="s">
        <v>579</v>
      </c>
      <c r="D9825" s="356">
        <v>9292070</v>
      </c>
      <c r="E9825" s="356" t="s">
        <v>3215</v>
      </c>
      <c r="F9825" s="356"/>
      <c r="G9825" s="355">
        <v>4157.5</v>
      </c>
    </row>
    <row r="9826" spans="1:7" hidden="1" x14ac:dyDescent="0.3">
      <c r="A9826" s="356">
        <v>122191</v>
      </c>
      <c r="B9826" s="356">
        <v>929</v>
      </c>
      <c r="C9826" s="356" t="s">
        <v>579</v>
      </c>
      <c r="D9826" s="356">
        <v>9292074</v>
      </c>
      <c r="E9826" s="356" t="s">
        <v>3214</v>
      </c>
      <c r="F9826" s="356"/>
      <c r="G9826" s="355">
        <v>5957.5</v>
      </c>
    </row>
    <row r="9827" spans="1:7" hidden="1" x14ac:dyDescent="0.3">
      <c r="A9827" s="356">
        <v>122193</v>
      </c>
      <c r="B9827" s="356">
        <v>929</v>
      </c>
      <c r="C9827" s="356" t="s">
        <v>579</v>
      </c>
      <c r="D9827" s="356">
        <v>9292076</v>
      </c>
      <c r="E9827" s="356" t="s">
        <v>3213</v>
      </c>
      <c r="F9827" s="356"/>
      <c r="G9827" s="355">
        <v>6173.5</v>
      </c>
    </row>
    <row r="9828" spans="1:7" hidden="1" x14ac:dyDescent="0.3">
      <c r="A9828" s="356">
        <v>122194</v>
      </c>
      <c r="B9828" s="356">
        <v>929</v>
      </c>
      <c r="C9828" s="356" t="s">
        <v>579</v>
      </c>
      <c r="D9828" s="356">
        <v>9292077</v>
      </c>
      <c r="E9828" s="356" t="s">
        <v>3212</v>
      </c>
      <c r="F9828" s="356"/>
      <c r="G9828" s="355">
        <v>7768.75</v>
      </c>
    </row>
    <row r="9829" spans="1:7" hidden="1" x14ac:dyDescent="0.3">
      <c r="A9829" s="356">
        <v>122195</v>
      </c>
      <c r="B9829" s="356">
        <v>929</v>
      </c>
      <c r="C9829" s="356" t="s">
        <v>579</v>
      </c>
      <c r="D9829" s="356">
        <v>9292091</v>
      </c>
      <c r="E9829" s="356" t="s">
        <v>3211</v>
      </c>
      <c r="F9829" s="356"/>
      <c r="G9829" s="355">
        <v>5795.5</v>
      </c>
    </row>
    <row r="9830" spans="1:7" hidden="1" x14ac:dyDescent="0.3">
      <c r="A9830" s="356">
        <v>122196</v>
      </c>
      <c r="B9830" s="356">
        <v>929</v>
      </c>
      <c r="C9830" s="356" t="s">
        <v>579</v>
      </c>
      <c r="D9830" s="356">
        <v>9292098</v>
      </c>
      <c r="E9830" s="356" t="s">
        <v>3210</v>
      </c>
      <c r="F9830" s="356"/>
      <c r="G9830" s="355">
        <v>4936</v>
      </c>
    </row>
    <row r="9831" spans="1:7" hidden="1" x14ac:dyDescent="0.3">
      <c r="A9831" s="356">
        <v>122197</v>
      </c>
      <c r="B9831" s="356">
        <v>929</v>
      </c>
      <c r="C9831" s="356" t="s">
        <v>579</v>
      </c>
      <c r="D9831" s="356">
        <v>9292101</v>
      </c>
      <c r="E9831" s="356" t="s">
        <v>3209</v>
      </c>
      <c r="F9831" s="356"/>
      <c r="G9831" s="355">
        <v>5035</v>
      </c>
    </row>
    <row r="9832" spans="1:7" hidden="1" x14ac:dyDescent="0.3">
      <c r="A9832" s="356">
        <v>122198</v>
      </c>
      <c r="B9832" s="356">
        <v>929</v>
      </c>
      <c r="C9832" s="356" t="s">
        <v>579</v>
      </c>
      <c r="D9832" s="356">
        <v>9292103</v>
      </c>
      <c r="E9832" s="356" t="s">
        <v>3208</v>
      </c>
      <c r="F9832" s="356"/>
      <c r="G9832" s="355">
        <v>5968.75</v>
      </c>
    </row>
    <row r="9833" spans="1:7" hidden="1" x14ac:dyDescent="0.3">
      <c r="A9833" s="356">
        <v>122199</v>
      </c>
      <c r="B9833" s="356">
        <v>929</v>
      </c>
      <c r="C9833" s="356" t="s">
        <v>579</v>
      </c>
      <c r="D9833" s="356">
        <v>9292105</v>
      </c>
      <c r="E9833" s="356" t="s">
        <v>3207</v>
      </c>
      <c r="F9833" s="356"/>
      <c r="G9833" s="355">
        <v>4281.25</v>
      </c>
    </row>
    <row r="9834" spans="1:7" hidden="1" x14ac:dyDescent="0.3">
      <c r="A9834" s="356">
        <v>122202</v>
      </c>
      <c r="B9834" s="356">
        <v>929</v>
      </c>
      <c r="C9834" s="356" t="s">
        <v>579</v>
      </c>
      <c r="D9834" s="356">
        <v>9292138</v>
      </c>
      <c r="E9834" s="356" t="s">
        <v>3206</v>
      </c>
      <c r="F9834" s="356"/>
      <c r="G9834" s="355">
        <v>5023.75</v>
      </c>
    </row>
    <row r="9835" spans="1:7" hidden="1" x14ac:dyDescent="0.3">
      <c r="A9835" s="356">
        <v>122203</v>
      </c>
      <c r="B9835" s="356">
        <v>929</v>
      </c>
      <c r="C9835" s="356" t="s">
        <v>579</v>
      </c>
      <c r="D9835" s="356">
        <v>9292142</v>
      </c>
      <c r="E9835" s="356" t="s">
        <v>3205</v>
      </c>
      <c r="F9835" s="356"/>
      <c r="G9835" s="355">
        <v>5444.05</v>
      </c>
    </row>
    <row r="9836" spans="1:7" hidden="1" x14ac:dyDescent="0.3">
      <c r="A9836" s="356">
        <v>122210</v>
      </c>
      <c r="B9836" s="356">
        <v>929</v>
      </c>
      <c r="C9836" s="356" t="s">
        <v>579</v>
      </c>
      <c r="D9836" s="356">
        <v>9292185</v>
      </c>
      <c r="E9836" s="356" t="s">
        <v>3204</v>
      </c>
      <c r="F9836" s="356"/>
      <c r="G9836" s="355">
        <v>7482.1</v>
      </c>
    </row>
    <row r="9837" spans="1:7" hidden="1" x14ac:dyDescent="0.3">
      <c r="A9837" s="356">
        <v>122214</v>
      </c>
      <c r="B9837" s="356">
        <v>929</v>
      </c>
      <c r="C9837" s="356" t="s">
        <v>579</v>
      </c>
      <c r="D9837" s="356">
        <v>9292207</v>
      </c>
      <c r="E9837" s="356" t="s">
        <v>3203</v>
      </c>
      <c r="F9837" s="356"/>
      <c r="G9837" s="355">
        <v>4967.5</v>
      </c>
    </row>
    <row r="9838" spans="1:7" hidden="1" x14ac:dyDescent="0.3">
      <c r="A9838" s="356">
        <v>122215</v>
      </c>
      <c r="B9838" s="356">
        <v>929</v>
      </c>
      <c r="C9838" s="356" t="s">
        <v>579</v>
      </c>
      <c r="D9838" s="356">
        <v>9292209</v>
      </c>
      <c r="E9838" s="356" t="s">
        <v>3202</v>
      </c>
      <c r="F9838" s="356"/>
      <c r="G9838" s="355">
        <v>4393.75</v>
      </c>
    </row>
    <row r="9839" spans="1:7" hidden="1" x14ac:dyDescent="0.3">
      <c r="A9839" s="356">
        <v>122216</v>
      </c>
      <c r="B9839" s="356">
        <v>929</v>
      </c>
      <c r="C9839" s="356" t="s">
        <v>579</v>
      </c>
      <c r="D9839" s="356">
        <v>9292212</v>
      </c>
      <c r="E9839" s="356" t="s">
        <v>3201</v>
      </c>
      <c r="F9839" s="356"/>
      <c r="G9839" s="355">
        <v>6058.75</v>
      </c>
    </row>
    <row r="9840" spans="1:7" hidden="1" x14ac:dyDescent="0.3">
      <c r="A9840" s="357">
        <v>122221</v>
      </c>
      <c r="B9840" s="357">
        <v>929</v>
      </c>
      <c r="C9840" s="357" t="s">
        <v>579</v>
      </c>
      <c r="D9840" s="357">
        <v>9292224</v>
      </c>
      <c r="E9840" s="357" t="s">
        <v>3200</v>
      </c>
      <c r="F9840" s="357"/>
      <c r="G9840" s="358">
        <v>5106.1000000000004</v>
      </c>
    </row>
    <row r="9841" spans="1:7" hidden="1" x14ac:dyDescent="0.3">
      <c r="A9841" s="356">
        <v>122222</v>
      </c>
      <c r="B9841" s="356">
        <v>929</v>
      </c>
      <c r="C9841" s="356" t="s">
        <v>579</v>
      </c>
      <c r="D9841" s="356">
        <v>9292227</v>
      </c>
      <c r="E9841" s="356" t="s">
        <v>3199</v>
      </c>
      <c r="F9841" s="356"/>
      <c r="G9841" s="355">
        <v>4821.25</v>
      </c>
    </row>
    <row r="9842" spans="1:7" hidden="1" x14ac:dyDescent="0.3">
      <c r="A9842" s="356">
        <v>122223</v>
      </c>
      <c r="B9842" s="356">
        <v>929</v>
      </c>
      <c r="C9842" s="356" t="s">
        <v>579</v>
      </c>
      <c r="D9842" s="356">
        <v>9292228</v>
      </c>
      <c r="E9842" s="356" t="s">
        <v>3198</v>
      </c>
      <c r="F9842" s="356"/>
      <c r="G9842" s="355">
        <v>6209.5</v>
      </c>
    </row>
    <row r="9843" spans="1:7" hidden="1" x14ac:dyDescent="0.3">
      <c r="A9843" s="356">
        <v>122224</v>
      </c>
      <c r="B9843" s="356">
        <v>929</v>
      </c>
      <c r="C9843" s="356" t="s">
        <v>579</v>
      </c>
      <c r="D9843" s="356">
        <v>9292229</v>
      </c>
      <c r="E9843" s="356" t="s">
        <v>3197</v>
      </c>
      <c r="F9843" s="356"/>
      <c r="G9843" s="355">
        <v>5712.25</v>
      </c>
    </row>
    <row r="9844" spans="1:7" hidden="1" x14ac:dyDescent="0.3">
      <c r="A9844" s="356">
        <v>122225</v>
      </c>
      <c r="B9844" s="356">
        <v>929</v>
      </c>
      <c r="C9844" s="356" t="s">
        <v>579</v>
      </c>
      <c r="D9844" s="356">
        <v>9292232</v>
      </c>
      <c r="E9844" s="356" t="s">
        <v>3196</v>
      </c>
      <c r="F9844" s="356"/>
      <c r="G9844" s="355">
        <v>5210.5</v>
      </c>
    </row>
    <row r="9845" spans="1:7" hidden="1" x14ac:dyDescent="0.3">
      <c r="A9845" s="357">
        <v>122226</v>
      </c>
      <c r="B9845" s="357">
        <v>929</v>
      </c>
      <c r="C9845" s="357" t="s">
        <v>579</v>
      </c>
      <c r="D9845" s="357">
        <v>9292234</v>
      </c>
      <c r="E9845" s="357" t="s">
        <v>3195</v>
      </c>
      <c r="F9845" s="357"/>
      <c r="G9845" s="358">
        <v>4258.75</v>
      </c>
    </row>
    <row r="9846" spans="1:7" hidden="1" x14ac:dyDescent="0.3">
      <c r="A9846" s="356">
        <v>122227</v>
      </c>
      <c r="B9846" s="356">
        <v>929</v>
      </c>
      <c r="C9846" s="356" t="s">
        <v>579</v>
      </c>
      <c r="D9846" s="356">
        <v>9292236</v>
      </c>
      <c r="E9846" s="356" t="s">
        <v>3194</v>
      </c>
      <c r="F9846" s="356"/>
      <c r="G9846" s="355">
        <v>4510.3</v>
      </c>
    </row>
    <row r="9847" spans="1:7" hidden="1" x14ac:dyDescent="0.3">
      <c r="A9847" s="357">
        <v>122228</v>
      </c>
      <c r="B9847" s="357">
        <v>929</v>
      </c>
      <c r="C9847" s="357" t="s">
        <v>579</v>
      </c>
      <c r="D9847" s="357">
        <v>9292239</v>
      </c>
      <c r="E9847" s="357" t="s">
        <v>3193</v>
      </c>
      <c r="F9847" s="357"/>
      <c r="G9847" s="358">
        <v>5068.75</v>
      </c>
    </row>
    <row r="9848" spans="1:7" hidden="1" x14ac:dyDescent="0.3">
      <c r="A9848" s="356">
        <v>122232</v>
      </c>
      <c r="B9848" s="356">
        <v>929</v>
      </c>
      <c r="C9848" s="356" t="s">
        <v>579</v>
      </c>
      <c r="D9848" s="356">
        <v>9292246</v>
      </c>
      <c r="E9848" s="356" t="s">
        <v>3192</v>
      </c>
      <c r="F9848" s="356"/>
      <c r="G9848" s="355">
        <v>4540</v>
      </c>
    </row>
    <row r="9849" spans="1:7" hidden="1" x14ac:dyDescent="0.3">
      <c r="A9849" s="356">
        <v>122233</v>
      </c>
      <c r="B9849" s="356">
        <v>929</v>
      </c>
      <c r="C9849" s="356" t="s">
        <v>579</v>
      </c>
      <c r="D9849" s="356">
        <v>9292254</v>
      </c>
      <c r="E9849" s="356" t="s">
        <v>3191</v>
      </c>
      <c r="F9849" s="356"/>
      <c r="G9849" s="355">
        <v>4135</v>
      </c>
    </row>
    <row r="9850" spans="1:7" hidden="1" x14ac:dyDescent="0.3">
      <c r="A9850" s="356">
        <v>122234</v>
      </c>
      <c r="B9850" s="356">
        <v>929</v>
      </c>
      <c r="C9850" s="356" t="s">
        <v>579</v>
      </c>
      <c r="D9850" s="356">
        <v>9292268</v>
      </c>
      <c r="E9850" s="356" t="s">
        <v>3190</v>
      </c>
      <c r="F9850" s="356"/>
      <c r="G9850" s="355">
        <v>5885.5</v>
      </c>
    </row>
    <row r="9851" spans="1:7" hidden="1" x14ac:dyDescent="0.3">
      <c r="A9851" s="356">
        <v>122236</v>
      </c>
      <c r="B9851" s="356">
        <v>929</v>
      </c>
      <c r="C9851" s="356" t="s">
        <v>579</v>
      </c>
      <c r="D9851" s="356">
        <v>9292277</v>
      </c>
      <c r="E9851" s="356" t="s">
        <v>3189</v>
      </c>
      <c r="F9851" s="356"/>
      <c r="G9851" s="355">
        <v>5417.5</v>
      </c>
    </row>
    <row r="9852" spans="1:7" hidden="1" x14ac:dyDescent="0.3">
      <c r="A9852" s="357">
        <v>122238</v>
      </c>
      <c r="B9852" s="357">
        <v>929</v>
      </c>
      <c r="C9852" s="357" t="s">
        <v>579</v>
      </c>
      <c r="D9852" s="357">
        <v>9292281</v>
      </c>
      <c r="E9852" s="357" t="s">
        <v>3188</v>
      </c>
      <c r="F9852" s="357"/>
      <c r="G9852" s="358">
        <v>5698.75</v>
      </c>
    </row>
    <row r="9853" spans="1:7" hidden="1" x14ac:dyDescent="0.3">
      <c r="A9853" s="356">
        <v>122239</v>
      </c>
      <c r="B9853" s="356">
        <v>929</v>
      </c>
      <c r="C9853" s="356" t="s">
        <v>579</v>
      </c>
      <c r="D9853" s="356">
        <v>9292291</v>
      </c>
      <c r="E9853" s="356" t="s">
        <v>3187</v>
      </c>
      <c r="F9853" s="356"/>
      <c r="G9853" s="355">
        <v>11346.25</v>
      </c>
    </row>
    <row r="9854" spans="1:7" hidden="1" x14ac:dyDescent="0.3">
      <c r="A9854" s="356">
        <v>122240</v>
      </c>
      <c r="B9854" s="356">
        <v>929</v>
      </c>
      <c r="C9854" s="356" t="s">
        <v>579</v>
      </c>
      <c r="D9854" s="356">
        <v>9292293</v>
      </c>
      <c r="E9854" s="356" t="s">
        <v>3186</v>
      </c>
      <c r="F9854" s="356"/>
      <c r="G9854" s="355">
        <v>4933.75</v>
      </c>
    </row>
    <row r="9855" spans="1:7" hidden="1" x14ac:dyDescent="0.3">
      <c r="A9855" s="356">
        <v>122242</v>
      </c>
      <c r="B9855" s="356">
        <v>929</v>
      </c>
      <c r="C9855" s="356" t="s">
        <v>579</v>
      </c>
      <c r="D9855" s="356">
        <v>9292299</v>
      </c>
      <c r="E9855" s="356" t="s">
        <v>3185</v>
      </c>
      <c r="F9855" s="356"/>
      <c r="G9855" s="355">
        <v>8905.9</v>
      </c>
    </row>
    <row r="9856" spans="1:7" hidden="1" x14ac:dyDescent="0.3">
      <c r="A9856" s="356">
        <v>122243</v>
      </c>
      <c r="B9856" s="356">
        <v>929</v>
      </c>
      <c r="C9856" s="356" t="s">
        <v>579</v>
      </c>
      <c r="D9856" s="356">
        <v>9292323</v>
      </c>
      <c r="E9856" s="356" t="s">
        <v>3184</v>
      </c>
      <c r="F9856" s="356"/>
      <c r="G9856" s="355">
        <v>7228.75</v>
      </c>
    </row>
    <row r="9857" spans="1:7" hidden="1" x14ac:dyDescent="0.3">
      <c r="A9857" s="356">
        <v>122244</v>
      </c>
      <c r="B9857" s="356">
        <v>929</v>
      </c>
      <c r="C9857" s="356" t="s">
        <v>579</v>
      </c>
      <c r="D9857" s="356">
        <v>9292325</v>
      </c>
      <c r="E9857" s="356" t="s">
        <v>3183</v>
      </c>
      <c r="F9857" s="356"/>
      <c r="G9857" s="355">
        <v>4866.25</v>
      </c>
    </row>
    <row r="9858" spans="1:7" hidden="1" x14ac:dyDescent="0.3">
      <c r="A9858" s="356">
        <v>122247</v>
      </c>
      <c r="B9858" s="356">
        <v>929</v>
      </c>
      <c r="C9858" s="356" t="s">
        <v>579</v>
      </c>
      <c r="D9858" s="356">
        <v>9292370</v>
      </c>
      <c r="E9858" s="356" t="s">
        <v>1298</v>
      </c>
      <c r="F9858" s="356"/>
      <c r="G9858" s="355">
        <v>6036.25</v>
      </c>
    </row>
    <row r="9859" spans="1:7" hidden="1" x14ac:dyDescent="0.3">
      <c r="A9859" s="356">
        <v>122248</v>
      </c>
      <c r="B9859" s="356">
        <v>929</v>
      </c>
      <c r="C9859" s="356" t="s">
        <v>579</v>
      </c>
      <c r="D9859" s="356">
        <v>9292372</v>
      </c>
      <c r="E9859" s="356" t="s">
        <v>3182</v>
      </c>
      <c r="F9859" s="356"/>
      <c r="G9859" s="355">
        <v>4798.75</v>
      </c>
    </row>
    <row r="9860" spans="1:7" hidden="1" x14ac:dyDescent="0.3">
      <c r="A9860" s="356">
        <v>122254</v>
      </c>
      <c r="B9860" s="356">
        <v>929</v>
      </c>
      <c r="C9860" s="356" t="s">
        <v>579</v>
      </c>
      <c r="D9860" s="356">
        <v>9292397</v>
      </c>
      <c r="E9860" s="356" t="s">
        <v>3181</v>
      </c>
      <c r="F9860" s="356"/>
      <c r="G9860" s="355">
        <v>9017.5</v>
      </c>
    </row>
    <row r="9861" spans="1:7" hidden="1" x14ac:dyDescent="0.3">
      <c r="A9861" s="356">
        <v>122258</v>
      </c>
      <c r="B9861" s="356">
        <v>929</v>
      </c>
      <c r="C9861" s="356" t="s">
        <v>579</v>
      </c>
      <c r="D9861" s="356">
        <v>9292407</v>
      </c>
      <c r="E9861" s="356" t="s">
        <v>3180</v>
      </c>
      <c r="F9861" s="356"/>
      <c r="G9861" s="355">
        <v>6488.5</v>
      </c>
    </row>
    <row r="9862" spans="1:7" hidden="1" x14ac:dyDescent="0.3">
      <c r="A9862" s="356">
        <v>122261</v>
      </c>
      <c r="B9862" s="356">
        <v>929</v>
      </c>
      <c r="C9862" s="356" t="s">
        <v>579</v>
      </c>
      <c r="D9862" s="356">
        <v>9292415</v>
      </c>
      <c r="E9862" s="356" t="s">
        <v>3179</v>
      </c>
      <c r="F9862" s="356"/>
      <c r="G9862" s="355">
        <v>8977</v>
      </c>
    </row>
    <row r="9863" spans="1:7" hidden="1" x14ac:dyDescent="0.3">
      <c r="A9863" s="356">
        <v>122264</v>
      </c>
      <c r="B9863" s="356">
        <v>929</v>
      </c>
      <c r="C9863" s="356" t="s">
        <v>579</v>
      </c>
      <c r="D9863" s="356">
        <v>9292525</v>
      </c>
      <c r="E9863" s="356" t="s">
        <v>3178</v>
      </c>
      <c r="F9863" s="356"/>
      <c r="G9863" s="355">
        <v>5271.25</v>
      </c>
    </row>
    <row r="9864" spans="1:7" hidden="1" x14ac:dyDescent="0.3">
      <c r="A9864" s="356">
        <v>122266</v>
      </c>
      <c r="B9864" s="356">
        <v>929</v>
      </c>
      <c r="C9864" s="356" t="s">
        <v>579</v>
      </c>
      <c r="D9864" s="356">
        <v>9292527</v>
      </c>
      <c r="E9864" s="356" t="s">
        <v>3177</v>
      </c>
      <c r="F9864" s="356"/>
      <c r="G9864" s="355">
        <v>8806</v>
      </c>
    </row>
    <row r="9865" spans="1:7" hidden="1" x14ac:dyDescent="0.3">
      <c r="A9865" s="356">
        <v>122268</v>
      </c>
      <c r="B9865" s="356">
        <v>929</v>
      </c>
      <c r="C9865" s="356" t="s">
        <v>579</v>
      </c>
      <c r="D9865" s="356">
        <v>9292529</v>
      </c>
      <c r="E9865" s="356" t="s">
        <v>3176</v>
      </c>
      <c r="F9865" s="356"/>
      <c r="G9865" s="355">
        <v>8641.75</v>
      </c>
    </row>
    <row r="9866" spans="1:7" hidden="1" x14ac:dyDescent="0.3">
      <c r="A9866" s="356">
        <v>122269</v>
      </c>
      <c r="B9866" s="356">
        <v>929</v>
      </c>
      <c r="C9866" s="356" t="s">
        <v>579</v>
      </c>
      <c r="D9866" s="356">
        <v>9292530</v>
      </c>
      <c r="E9866" s="356" t="s">
        <v>3175</v>
      </c>
      <c r="F9866" s="356"/>
      <c r="G9866" s="355">
        <v>7654</v>
      </c>
    </row>
    <row r="9867" spans="1:7" hidden="1" x14ac:dyDescent="0.3">
      <c r="A9867" s="356">
        <v>122271</v>
      </c>
      <c r="B9867" s="356">
        <v>929</v>
      </c>
      <c r="C9867" s="356" t="s">
        <v>579</v>
      </c>
      <c r="D9867" s="356">
        <v>9293046</v>
      </c>
      <c r="E9867" s="356" t="s">
        <v>3174</v>
      </c>
      <c r="F9867" s="356"/>
      <c r="G9867" s="355">
        <v>5244.25</v>
      </c>
    </row>
    <row r="9868" spans="1:7" hidden="1" x14ac:dyDescent="0.3">
      <c r="A9868" s="356">
        <v>122272</v>
      </c>
      <c r="B9868" s="356">
        <v>929</v>
      </c>
      <c r="C9868" s="356" t="s">
        <v>579</v>
      </c>
      <c r="D9868" s="356">
        <v>9293065</v>
      </c>
      <c r="E9868" s="356" t="s">
        <v>3173</v>
      </c>
      <c r="F9868" s="356" t="s">
        <v>294</v>
      </c>
      <c r="G9868" s="355">
        <v>4757.3999999999996</v>
      </c>
    </row>
    <row r="9869" spans="1:7" hidden="1" x14ac:dyDescent="0.3">
      <c r="A9869" s="356">
        <v>122273</v>
      </c>
      <c r="B9869" s="356">
        <v>929</v>
      </c>
      <c r="C9869" s="356" t="s">
        <v>579</v>
      </c>
      <c r="D9869" s="356">
        <v>9293095</v>
      </c>
      <c r="E9869" s="356" t="s">
        <v>3172</v>
      </c>
      <c r="F9869" s="356"/>
      <c r="G9869" s="355">
        <v>4927.8999999999996</v>
      </c>
    </row>
    <row r="9870" spans="1:7" hidden="1" x14ac:dyDescent="0.3">
      <c r="A9870" s="356">
        <v>122276</v>
      </c>
      <c r="B9870" s="356">
        <v>929</v>
      </c>
      <c r="C9870" s="356" t="s">
        <v>579</v>
      </c>
      <c r="D9870" s="356">
        <v>9293135</v>
      </c>
      <c r="E9870" s="356" t="s">
        <v>3171</v>
      </c>
      <c r="F9870" s="356" t="s">
        <v>294</v>
      </c>
      <c r="G9870" s="355">
        <v>5049</v>
      </c>
    </row>
    <row r="9871" spans="1:7" hidden="1" x14ac:dyDescent="0.3">
      <c r="A9871" s="356">
        <v>122277</v>
      </c>
      <c r="B9871" s="356">
        <v>929</v>
      </c>
      <c r="C9871" s="356" t="s">
        <v>579</v>
      </c>
      <c r="D9871" s="356">
        <v>9293173</v>
      </c>
      <c r="E9871" s="356" t="s">
        <v>3170</v>
      </c>
      <c r="F9871" s="356"/>
      <c r="G9871" s="355">
        <v>5383.75</v>
      </c>
    </row>
    <row r="9872" spans="1:7" hidden="1" x14ac:dyDescent="0.3">
      <c r="A9872" s="356">
        <v>122279</v>
      </c>
      <c r="B9872" s="356">
        <v>929</v>
      </c>
      <c r="C9872" s="356" t="s">
        <v>579</v>
      </c>
      <c r="D9872" s="356">
        <v>9293264</v>
      </c>
      <c r="E9872" s="356" t="s">
        <v>3169</v>
      </c>
      <c r="F9872" s="356"/>
      <c r="G9872" s="355">
        <v>5098</v>
      </c>
    </row>
    <row r="9873" spans="1:7" hidden="1" x14ac:dyDescent="0.3">
      <c r="A9873" s="356">
        <v>122280</v>
      </c>
      <c r="B9873" s="356">
        <v>929</v>
      </c>
      <c r="C9873" s="356" t="s">
        <v>579</v>
      </c>
      <c r="D9873" s="356">
        <v>9293312</v>
      </c>
      <c r="E9873" s="356" t="s">
        <v>3168</v>
      </c>
      <c r="F9873" s="356" t="s">
        <v>294</v>
      </c>
      <c r="G9873" s="355">
        <v>5854.79</v>
      </c>
    </row>
    <row r="9874" spans="1:7" hidden="1" x14ac:dyDescent="0.3">
      <c r="A9874" s="356">
        <v>122281</v>
      </c>
      <c r="B9874" s="356">
        <v>929</v>
      </c>
      <c r="C9874" s="356" t="s">
        <v>579</v>
      </c>
      <c r="D9874" s="356">
        <v>9293333</v>
      </c>
      <c r="E9874" s="356" t="s">
        <v>3167</v>
      </c>
      <c r="F9874" s="356" t="s">
        <v>294</v>
      </c>
      <c r="G9874" s="355">
        <v>7939.85</v>
      </c>
    </row>
    <row r="9875" spans="1:7" hidden="1" x14ac:dyDescent="0.3">
      <c r="A9875" s="356">
        <v>122282</v>
      </c>
      <c r="B9875" s="356">
        <v>929</v>
      </c>
      <c r="C9875" s="356" t="s">
        <v>579</v>
      </c>
      <c r="D9875" s="356">
        <v>9293346</v>
      </c>
      <c r="E9875" s="356" t="s">
        <v>3166</v>
      </c>
      <c r="F9875" s="356" t="s">
        <v>294</v>
      </c>
      <c r="G9875" s="355">
        <v>6369.46</v>
      </c>
    </row>
    <row r="9876" spans="1:7" hidden="1" x14ac:dyDescent="0.3">
      <c r="A9876" s="356">
        <v>122283</v>
      </c>
      <c r="B9876" s="356">
        <v>929</v>
      </c>
      <c r="C9876" s="356" t="s">
        <v>579</v>
      </c>
      <c r="D9876" s="356">
        <v>9293347</v>
      </c>
      <c r="E9876" s="356" t="s">
        <v>3165</v>
      </c>
      <c r="F9876" s="356" t="s">
        <v>294</v>
      </c>
      <c r="G9876" s="355">
        <v>5461.13</v>
      </c>
    </row>
    <row r="9877" spans="1:7" hidden="1" x14ac:dyDescent="0.3">
      <c r="A9877" s="356">
        <v>122284</v>
      </c>
      <c r="B9877" s="356">
        <v>929</v>
      </c>
      <c r="C9877" s="356" t="s">
        <v>579</v>
      </c>
      <c r="D9877" s="356">
        <v>9293349</v>
      </c>
      <c r="E9877" s="356" t="s">
        <v>3164</v>
      </c>
      <c r="F9877" s="356" t="s">
        <v>294</v>
      </c>
      <c r="G9877" s="355">
        <v>4781.7</v>
      </c>
    </row>
    <row r="9878" spans="1:7" hidden="1" x14ac:dyDescent="0.3">
      <c r="A9878" s="356">
        <v>122285</v>
      </c>
      <c r="B9878" s="356">
        <v>929</v>
      </c>
      <c r="C9878" s="356" t="s">
        <v>579</v>
      </c>
      <c r="D9878" s="356">
        <v>9293355</v>
      </c>
      <c r="E9878" s="356" t="s">
        <v>3163</v>
      </c>
      <c r="F9878" s="356" t="s">
        <v>294</v>
      </c>
      <c r="G9878" s="355">
        <v>5182.6499999999996</v>
      </c>
    </row>
    <row r="9879" spans="1:7" hidden="1" x14ac:dyDescent="0.3">
      <c r="A9879" s="356">
        <v>122287</v>
      </c>
      <c r="B9879" s="356">
        <v>929</v>
      </c>
      <c r="C9879" s="356" t="s">
        <v>579</v>
      </c>
      <c r="D9879" s="356">
        <v>9293367</v>
      </c>
      <c r="E9879" s="356" t="s">
        <v>3162</v>
      </c>
      <c r="F9879" s="356" t="s">
        <v>294</v>
      </c>
      <c r="G9879" s="355">
        <v>6174.58</v>
      </c>
    </row>
    <row r="9880" spans="1:7" hidden="1" x14ac:dyDescent="0.3">
      <c r="A9880" s="356">
        <v>122289</v>
      </c>
      <c r="B9880" s="356">
        <v>929</v>
      </c>
      <c r="C9880" s="356" t="s">
        <v>579</v>
      </c>
      <c r="D9880" s="356">
        <v>9293403</v>
      </c>
      <c r="E9880" s="356" t="s">
        <v>3161</v>
      </c>
      <c r="F9880" s="356" t="s">
        <v>294</v>
      </c>
      <c r="G9880" s="355">
        <v>5182.6499999999996</v>
      </c>
    </row>
    <row r="9881" spans="1:7" hidden="1" x14ac:dyDescent="0.3">
      <c r="A9881" s="356">
        <v>122290</v>
      </c>
      <c r="B9881" s="356">
        <v>929</v>
      </c>
      <c r="C9881" s="356" t="s">
        <v>579</v>
      </c>
      <c r="D9881" s="356">
        <v>9293408</v>
      </c>
      <c r="E9881" s="356" t="s">
        <v>3160</v>
      </c>
      <c r="F9881" s="356" t="s">
        <v>294</v>
      </c>
      <c r="G9881" s="355">
        <v>4773.2</v>
      </c>
    </row>
    <row r="9882" spans="1:7" hidden="1" x14ac:dyDescent="0.3">
      <c r="A9882" s="356">
        <v>122291</v>
      </c>
      <c r="B9882" s="356">
        <v>929</v>
      </c>
      <c r="C9882" s="356" t="s">
        <v>579</v>
      </c>
      <c r="D9882" s="356">
        <v>9293411</v>
      </c>
      <c r="E9882" s="356" t="s">
        <v>3159</v>
      </c>
      <c r="F9882" s="356" t="s">
        <v>294</v>
      </c>
      <c r="G9882" s="355">
        <v>5134.05</v>
      </c>
    </row>
    <row r="9883" spans="1:7" hidden="1" x14ac:dyDescent="0.3">
      <c r="A9883" s="356">
        <v>122293</v>
      </c>
      <c r="B9883" s="356">
        <v>929</v>
      </c>
      <c r="C9883" s="356" t="s">
        <v>579</v>
      </c>
      <c r="D9883" s="356">
        <v>9293443</v>
      </c>
      <c r="E9883" s="356" t="s">
        <v>3158</v>
      </c>
      <c r="F9883" s="356" t="s">
        <v>294</v>
      </c>
      <c r="G9883" s="355">
        <v>4757.16</v>
      </c>
    </row>
    <row r="9884" spans="1:7" hidden="1" x14ac:dyDescent="0.3">
      <c r="A9884" s="356">
        <v>122294</v>
      </c>
      <c r="B9884" s="356">
        <v>929</v>
      </c>
      <c r="C9884" s="356" t="s">
        <v>579</v>
      </c>
      <c r="D9884" s="356">
        <v>9293447</v>
      </c>
      <c r="E9884" s="356" t="s">
        <v>3157</v>
      </c>
      <c r="F9884" s="356" t="s">
        <v>294</v>
      </c>
      <c r="G9884" s="355">
        <v>4332.1499999999996</v>
      </c>
    </row>
    <row r="9885" spans="1:7" hidden="1" x14ac:dyDescent="0.3">
      <c r="A9885" s="356">
        <v>122295</v>
      </c>
      <c r="B9885" s="356">
        <v>929</v>
      </c>
      <c r="C9885" s="356" t="s">
        <v>579</v>
      </c>
      <c r="D9885" s="356">
        <v>9293454</v>
      </c>
      <c r="E9885" s="356" t="s">
        <v>3156</v>
      </c>
      <c r="F9885" s="356" t="s">
        <v>294</v>
      </c>
      <c r="G9885" s="355">
        <v>4830.3</v>
      </c>
    </row>
    <row r="9886" spans="1:7" hidden="1" x14ac:dyDescent="0.3">
      <c r="A9886" s="356">
        <v>122297</v>
      </c>
      <c r="B9886" s="356">
        <v>929</v>
      </c>
      <c r="C9886" s="356" t="s">
        <v>579</v>
      </c>
      <c r="D9886" s="356">
        <v>9293487</v>
      </c>
      <c r="E9886" s="356" t="s">
        <v>3155</v>
      </c>
      <c r="F9886" s="356" t="s">
        <v>294</v>
      </c>
      <c r="G9886" s="355">
        <v>6819.98</v>
      </c>
    </row>
    <row r="9887" spans="1:7" hidden="1" x14ac:dyDescent="0.3">
      <c r="A9887" s="356">
        <v>122298</v>
      </c>
      <c r="B9887" s="356">
        <v>929</v>
      </c>
      <c r="C9887" s="356" t="s">
        <v>579</v>
      </c>
      <c r="D9887" s="356">
        <v>9293492</v>
      </c>
      <c r="E9887" s="356" t="s">
        <v>3154</v>
      </c>
      <c r="F9887" s="356" t="s">
        <v>294</v>
      </c>
      <c r="G9887" s="355">
        <v>5181.92</v>
      </c>
    </row>
    <row r="9888" spans="1:7" hidden="1" x14ac:dyDescent="0.3">
      <c r="A9888" s="356">
        <v>122299</v>
      </c>
      <c r="B9888" s="356">
        <v>929</v>
      </c>
      <c r="C9888" s="356" t="s">
        <v>579</v>
      </c>
      <c r="D9888" s="356">
        <v>9293542</v>
      </c>
      <c r="E9888" s="356" t="s">
        <v>3153</v>
      </c>
      <c r="F9888" s="356" t="s">
        <v>294</v>
      </c>
      <c r="G9888" s="355">
        <v>4869.18</v>
      </c>
    </row>
    <row r="9889" spans="1:7" hidden="1" x14ac:dyDescent="0.3">
      <c r="A9889" s="356">
        <v>122300</v>
      </c>
      <c r="B9889" s="356">
        <v>929</v>
      </c>
      <c r="C9889" s="356" t="s">
        <v>579</v>
      </c>
      <c r="D9889" s="356">
        <v>9293548</v>
      </c>
      <c r="E9889" s="356" t="s">
        <v>3152</v>
      </c>
      <c r="F9889" s="356" t="s">
        <v>294</v>
      </c>
      <c r="G9889" s="355">
        <v>4745.25</v>
      </c>
    </row>
    <row r="9890" spans="1:7" hidden="1" x14ac:dyDescent="0.3">
      <c r="A9890" s="356">
        <v>122301</v>
      </c>
      <c r="B9890" s="356">
        <v>929</v>
      </c>
      <c r="C9890" s="356" t="s">
        <v>579</v>
      </c>
      <c r="D9890" s="356">
        <v>9293550</v>
      </c>
      <c r="E9890" s="356" t="s">
        <v>3151</v>
      </c>
      <c r="F9890" s="356" t="s">
        <v>294</v>
      </c>
      <c r="G9890" s="355">
        <v>5660.39</v>
      </c>
    </row>
    <row r="9891" spans="1:7" hidden="1" x14ac:dyDescent="0.3">
      <c r="A9891" s="356">
        <v>122302</v>
      </c>
      <c r="B9891" s="356">
        <v>929</v>
      </c>
      <c r="C9891" s="356" t="s">
        <v>579</v>
      </c>
      <c r="D9891" s="356">
        <v>9293560</v>
      </c>
      <c r="E9891" s="356" t="s">
        <v>3150</v>
      </c>
      <c r="F9891" s="356" t="s">
        <v>294</v>
      </c>
      <c r="G9891" s="355">
        <v>4915.3500000000004</v>
      </c>
    </row>
    <row r="9892" spans="1:7" hidden="1" x14ac:dyDescent="0.3">
      <c r="A9892" s="356">
        <v>122304</v>
      </c>
      <c r="B9892" s="356">
        <v>929</v>
      </c>
      <c r="C9892" s="356" t="s">
        <v>579</v>
      </c>
      <c r="D9892" s="356">
        <v>9293711</v>
      </c>
      <c r="E9892" s="356" t="s">
        <v>3149</v>
      </c>
      <c r="F9892" s="356" t="s">
        <v>294</v>
      </c>
      <c r="G9892" s="355">
        <v>8186.13</v>
      </c>
    </row>
    <row r="9893" spans="1:7" hidden="1" x14ac:dyDescent="0.3">
      <c r="A9893" s="356">
        <v>122305</v>
      </c>
      <c r="B9893" s="356">
        <v>929</v>
      </c>
      <c r="C9893" s="356" t="s">
        <v>579</v>
      </c>
      <c r="D9893" s="356">
        <v>9293713</v>
      </c>
      <c r="E9893" s="356" t="s">
        <v>3148</v>
      </c>
      <c r="F9893" s="356" t="s">
        <v>294</v>
      </c>
      <c r="G9893" s="355">
        <v>6519.15</v>
      </c>
    </row>
    <row r="9894" spans="1:7" hidden="1" x14ac:dyDescent="0.3">
      <c r="A9894" s="356">
        <v>122307</v>
      </c>
      <c r="B9894" s="356">
        <v>929</v>
      </c>
      <c r="C9894" s="356" t="s">
        <v>579</v>
      </c>
      <c r="D9894" s="356">
        <v>9293726</v>
      </c>
      <c r="E9894" s="356" t="s">
        <v>3147</v>
      </c>
      <c r="F9894" s="356" t="s">
        <v>294</v>
      </c>
      <c r="G9894" s="355">
        <v>7517.39</v>
      </c>
    </row>
    <row r="9895" spans="1:7" hidden="1" x14ac:dyDescent="0.3">
      <c r="A9895" s="356">
        <v>122308</v>
      </c>
      <c r="B9895" s="356">
        <v>929</v>
      </c>
      <c r="C9895" s="356" t="s">
        <v>579</v>
      </c>
      <c r="D9895" s="356">
        <v>9293732</v>
      </c>
      <c r="E9895" s="356" t="s">
        <v>3146</v>
      </c>
      <c r="F9895" s="356" t="s">
        <v>294</v>
      </c>
      <c r="G9895" s="355">
        <v>7105.75</v>
      </c>
    </row>
    <row r="9896" spans="1:7" hidden="1" x14ac:dyDescent="0.3">
      <c r="A9896" s="356">
        <v>122309</v>
      </c>
      <c r="B9896" s="356">
        <v>929</v>
      </c>
      <c r="C9896" s="356" t="s">
        <v>579</v>
      </c>
      <c r="D9896" s="356">
        <v>9293746</v>
      </c>
      <c r="E9896" s="356" t="s">
        <v>3145</v>
      </c>
      <c r="F9896" s="356" t="s">
        <v>294</v>
      </c>
      <c r="G9896" s="355">
        <v>5231.25</v>
      </c>
    </row>
    <row r="9897" spans="1:7" hidden="1" x14ac:dyDescent="0.3">
      <c r="A9897" s="356">
        <v>122311</v>
      </c>
      <c r="B9897" s="356">
        <v>929</v>
      </c>
      <c r="C9897" s="356" t="s">
        <v>579</v>
      </c>
      <c r="D9897" s="356">
        <v>9293840</v>
      </c>
      <c r="E9897" s="356" t="s">
        <v>3144</v>
      </c>
      <c r="F9897" s="356" t="s">
        <v>294</v>
      </c>
      <c r="G9897" s="355">
        <v>5571.45</v>
      </c>
    </row>
    <row r="9898" spans="1:7" hidden="1" x14ac:dyDescent="0.3">
      <c r="A9898" s="356">
        <v>122312</v>
      </c>
      <c r="B9898" s="356">
        <v>929</v>
      </c>
      <c r="C9898" s="356" t="s">
        <v>579</v>
      </c>
      <c r="D9898" s="356">
        <v>9293888</v>
      </c>
      <c r="E9898" s="356" t="s">
        <v>3143</v>
      </c>
      <c r="F9898" s="356" t="s">
        <v>294</v>
      </c>
      <c r="G9898" s="355">
        <v>5996.7</v>
      </c>
    </row>
    <row r="9899" spans="1:7" hidden="1" x14ac:dyDescent="0.3">
      <c r="A9899" s="356">
        <v>122326</v>
      </c>
      <c r="B9899" s="356">
        <v>929</v>
      </c>
      <c r="C9899" s="356" t="s">
        <v>579</v>
      </c>
      <c r="D9899" s="356">
        <v>9294079</v>
      </c>
      <c r="E9899" s="356" t="s">
        <v>3142</v>
      </c>
      <c r="F9899" s="356"/>
      <c r="G9899" s="355">
        <v>8938.75</v>
      </c>
    </row>
    <row r="9900" spans="1:7" hidden="1" x14ac:dyDescent="0.3">
      <c r="A9900" s="356">
        <v>122328</v>
      </c>
      <c r="B9900" s="356">
        <v>929</v>
      </c>
      <c r="C9900" s="356" t="s">
        <v>579</v>
      </c>
      <c r="D9900" s="356">
        <v>9294130</v>
      </c>
      <c r="E9900" s="356" t="s">
        <v>3141</v>
      </c>
      <c r="F9900" s="356"/>
      <c r="G9900" s="355">
        <v>10367.5</v>
      </c>
    </row>
    <row r="9901" spans="1:7" hidden="1" x14ac:dyDescent="0.3">
      <c r="A9901" s="356">
        <v>122334</v>
      </c>
      <c r="B9901" s="356">
        <v>929</v>
      </c>
      <c r="C9901" s="356" t="s">
        <v>579</v>
      </c>
      <c r="D9901" s="356">
        <v>9294161</v>
      </c>
      <c r="E9901" s="356" t="s">
        <v>3140</v>
      </c>
      <c r="F9901" s="356"/>
      <c r="G9901" s="355">
        <v>8635</v>
      </c>
    </row>
    <row r="9902" spans="1:7" hidden="1" x14ac:dyDescent="0.3">
      <c r="A9902" s="356">
        <v>122335</v>
      </c>
      <c r="B9902" s="356">
        <v>929</v>
      </c>
      <c r="C9902" s="356" t="s">
        <v>579</v>
      </c>
      <c r="D9902" s="356">
        <v>9294162</v>
      </c>
      <c r="E9902" s="356" t="s">
        <v>3139</v>
      </c>
      <c r="F9902" s="356"/>
      <c r="G9902" s="355">
        <v>7217.5</v>
      </c>
    </row>
    <row r="9903" spans="1:7" hidden="1" x14ac:dyDescent="0.3">
      <c r="A9903" s="356">
        <v>122348</v>
      </c>
      <c r="B9903" s="356">
        <v>929</v>
      </c>
      <c r="C9903" s="356" t="s">
        <v>579</v>
      </c>
      <c r="D9903" s="356">
        <v>9294332</v>
      </c>
      <c r="E9903" s="356" t="s">
        <v>3138</v>
      </c>
      <c r="F9903" s="356"/>
      <c r="G9903" s="355">
        <v>8263.75</v>
      </c>
    </row>
    <row r="9904" spans="1:7" hidden="1" x14ac:dyDescent="0.3">
      <c r="A9904" s="356">
        <v>122350</v>
      </c>
      <c r="B9904" s="356">
        <v>929</v>
      </c>
      <c r="C9904" s="356" t="s">
        <v>579</v>
      </c>
      <c r="D9904" s="356">
        <v>9294361</v>
      </c>
      <c r="E9904" s="356" t="s">
        <v>3137</v>
      </c>
      <c r="F9904" s="356"/>
      <c r="G9904" s="355">
        <v>5321.88</v>
      </c>
    </row>
    <row r="9905" spans="1:7" hidden="1" x14ac:dyDescent="0.3">
      <c r="A9905" s="356">
        <v>122352</v>
      </c>
      <c r="B9905" s="356">
        <v>929</v>
      </c>
      <c r="C9905" s="356" t="s">
        <v>579</v>
      </c>
      <c r="D9905" s="356">
        <v>9294370</v>
      </c>
      <c r="E9905" s="356" t="s">
        <v>3136</v>
      </c>
      <c r="F9905" s="356"/>
      <c r="G9905" s="355">
        <v>5552.5</v>
      </c>
    </row>
    <row r="9906" spans="1:7" hidden="1" x14ac:dyDescent="0.3">
      <c r="A9906" s="356">
        <v>122354</v>
      </c>
      <c r="B9906" s="356">
        <v>929</v>
      </c>
      <c r="C9906" s="356" t="s">
        <v>579</v>
      </c>
      <c r="D9906" s="356">
        <v>9294404</v>
      </c>
      <c r="E9906" s="356" t="s">
        <v>3135</v>
      </c>
      <c r="F9906" s="356"/>
      <c r="G9906" s="355">
        <v>8196.25</v>
      </c>
    </row>
    <row r="9907" spans="1:7" hidden="1" x14ac:dyDescent="0.3">
      <c r="A9907" s="356">
        <v>122362</v>
      </c>
      <c r="B9907" s="356">
        <v>929</v>
      </c>
      <c r="C9907" s="356" t="s">
        <v>579</v>
      </c>
      <c r="D9907" s="356">
        <v>9294438</v>
      </c>
      <c r="E9907" s="356" t="s">
        <v>3134</v>
      </c>
      <c r="F9907" s="356"/>
      <c r="G9907" s="355">
        <v>29790.62</v>
      </c>
    </row>
    <row r="9908" spans="1:7" hidden="1" x14ac:dyDescent="0.3">
      <c r="A9908" s="356">
        <v>122363</v>
      </c>
      <c r="B9908" s="356">
        <v>929</v>
      </c>
      <c r="C9908" s="356" t="s">
        <v>579</v>
      </c>
      <c r="D9908" s="356">
        <v>9294439</v>
      </c>
      <c r="E9908" s="356" t="s">
        <v>3133</v>
      </c>
      <c r="F9908" s="356"/>
      <c r="G9908" s="355">
        <v>15711.25</v>
      </c>
    </row>
    <row r="9909" spans="1:7" hidden="1" x14ac:dyDescent="0.3">
      <c r="A9909" s="356">
        <v>122369</v>
      </c>
      <c r="B9909" s="356">
        <v>929</v>
      </c>
      <c r="C9909" s="356" t="s">
        <v>579</v>
      </c>
      <c r="D9909" s="356">
        <v>9294654</v>
      </c>
      <c r="E9909" s="356" t="s">
        <v>3132</v>
      </c>
      <c r="F9909" s="356" t="s">
        <v>294</v>
      </c>
      <c r="G9909" s="355">
        <v>9471.6</v>
      </c>
    </row>
    <row r="9910" spans="1:7" hidden="1" x14ac:dyDescent="0.3">
      <c r="A9910" s="356">
        <v>122374</v>
      </c>
      <c r="B9910" s="356">
        <v>929</v>
      </c>
      <c r="C9910" s="356" t="s">
        <v>579</v>
      </c>
      <c r="D9910" s="356">
        <v>9295400</v>
      </c>
      <c r="E9910" s="356" t="s">
        <v>3131</v>
      </c>
      <c r="F9910" s="356"/>
      <c r="G9910" s="355">
        <v>13641.25</v>
      </c>
    </row>
    <row r="9911" spans="1:7" hidden="1" x14ac:dyDescent="0.3">
      <c r="A9911" s="356">
        <v>122382</v>
      </c>
      <c r="B9911" s="356">
        <v>929</v>
      </c>
      <c r="C9911" s="356" t="s">
        <v>579</v>
      </c>
      <c r="D9911" s="356">
        <v>9297003</v>
      </c>
      <c r="E9911" s="356" t="s">
        <v>3130</v>
      </c>
      <c r="F9911" s="356"/>
      <c r="G9911" s="355">
        <v>10108.75</v>
      </c>
    </row>
    <row r="9912" spans="1:7" hidden="1" x14ac:dyDescent="0.3">
      <c r="A9912" s="356">
        <v>122383</v>
      </c>
      <c r="B9912" s="356">
        <v>929</v>
      </c>
      <c r="C9912" s="356" t="s">
        <v>579</v>
      </c>
      <c r="D9912" s="356">
        <v>9297006</v>
      </c>
      <c r="E9912" s="356" t="s">
        <v>3129</v>
      </c>
      <c r="F9912" s="356"/>
      <c r="G9912" s="355">
        <v>7003.75</v>
      </c>
    </row>
    <row r="9913" spans="1:7" hidden="1" x14ac:dyDescent="0.3">
      <c r="A9913" s="356">
        <v>122384</v>
      </c>
      <c r="B9913" s="356">
        <v>929</v>
      </c>
      <c r="C9913" s="356" t="s">
        <v>579</v>
      </c>
      <c r="D9913" s="356">
        <v>9297010</v>
      </c>
      <c r="E9913" s="356" t="s">
        <v>3128</v>
      </c>
      <c r="F9913" s="356"/>
      <c r="G9913" s="355">
        <v>5248.75</v>
      </c>
    </row>
    <row r="9914" spans="1:7" hidden="1" x14ac:dyDescent="0.3">
      <c r="A9914" s="356">
        <v>122385</v>
      </c>
      <c r="B9914" s="356">
        <v>929</v>
      </c>
      <c r="C9914" s="356" t="s">
        <v>579</v>
      </c>
      <c r="D9914" s="356">
        <v>9297012</v>
      </c>
      <c r="E9914" s="356" t="s">
        <v>3127</v>
      </c>
      <c r="F9914" s="356"/>
      <c r="G9914" s="355">
        <v>5518.75</v>
      </c>
    </row>
    <row r="9915" spans="1:7" hidden="1" x14ac:dyDescent="0.3">
      <c r="A9915" s="356">
        <v>122388</v>
      </c>
      <c r="B9915" s="356">
        <v>929</v>
      </c>
      <c r="C9915" s="356" t="s">
        <v>579</v>
      </c>
      <c r="D9915" s="356">
        <v>9297021</v>
      </c>
      <c r="E9915" s="356" t="s">
        <v>3126</v>
      </c>
      <c r="F9915" s="356"/>
      <c r="G9915" s="355">
        <v>7307.5</v>
      </c>
    </row>
    <row r="9916" spans="1:7" hidden="1" x14ac:dyDescent="0.3">
      <c r="A9916" s="356">
        <v>122389</v>
      </c>
      <c r="B9916" s="356">
        <v>929</v>
      </c>
      <c r="C9916" s="356" t="s">
        <v>579</v>
      </c>
      <c r="D9916" s="356">
        <v>9297022</v>
      </c>
      <c r="E9916" s="356" t="s">
        <v>3125</v>
      </c>
      <c r="F9916" s="356"/>
      <c r="G9916" s="355">
        <v>8927.5</v>
      </c>
    </row>
    <row r="9917" spans="1:7" hidden="1" x14ac:dyDescent="0.3">
      <c r="A9917" s="356">
        <v>122404</v>
      </c>
      <c r="B9917" s="356">
        <v>891</v>
      </c>
      <c r="C9917" s="356" t="s">
        <v>303</v>
      </c>
      <c r="D9917" s="356">
        <v>8912010</v>
      </c>
      <c r="E9917" s="356" t="s">
        <v>3124</v>
      </c>
      <c r="F9917" s="356"/>
      <c r="G9917" s="355">
        <v>6519.77</v>
      </c>
    </row>
    <row r="9918" spans="1:7" hidden="1" x14ac:dyDescent="0.3">
      <c r="A9918" s="356">
        <v>122407</v>
      </c>
      <c r="B9918" s="356">
        <v>892</v>
      </c>
      <c r="C9918" s="356" t="s">
        <v>320</v>
      </c>
      <c r="D9918" s="356">
        <v>8922045</v>
      </c>
      <c r="E9918" s="356" t="s">
        <v>3123</v>
      </c>
      <c r="F9918" s="356"/>
      <c r="G9918" s="355">
        <v>6614.5</v>
      </c>
    </row>
    <row r="9919" spans="1:7" hidden="1" x14ac:dyDescent="0.3">
      <c r="A9919" s="356">
        <v>122413</v>
      </c>
      <c r="B9919" s="356">
        <v>892</v>
      </c>
      <c r="C9919" s="356" t="s">
        <v>320</v>
      </c>
      <c r="D9919" s="356">
        <v>8922056</v>
      </c>
      <c r="E9919" s="356" t="s">
        <v>3122</v>
      </c>
      <c r="F9919" s="356"/>
      <c r="G9919" s="355">
        <v>9304.3700000000008</v>
      </c>
    </row>
    <row r="9920" spans="1:7" hidden="1" x14ac:dyDescent="0.3">
      <c r="A9920" s="356">
        <v>122414</v>
      </c>
      <c r="B9920" s="356">
        <v>892</v>
      </c>
      <c r="C9920" s="356" t="s">
        <v>320</v>
      </c>
      <c r="D9920" s="356">
        <v>8922057</v>
      </c>
      <c r="E9920" s="356" t="s">
        <v>3121</v>
      </c>
      <c r="F9920" s="356"/>
      <c r="G9920" s="355">
        <v>6667.6</v>
      </c>
    </row>
    <row r="9921" spans="1:7" hidden="1" x14ac:dyDescent="0.3">
      <c r="A9921" s="356">
        <v>122416</v>
      </c>
      <c r="B9921" s="356">
        <v>892</v>
      </c>
      <c r="C9921" s="356" t="s">
        <v>320</v>
      </c>
      <c r="D9921" s="356">
        <v>8922061</v>
      </c>
      <c r="E9921" s="356" t="s">
        <v>3120</v>
      </c>
      <c r="F9921" s="356"/>
      <c r="G9921" s="355">
        <v>8680</v>
      </c>
    </row>
    <row r="9922" spans="1:7" hidden="1" x14ac:dyDescent="0.3">
      <c r="A9922" s="356">
        <v>122426</v>
      </c>
      <c r="B9922" s="356">
        <v>892</v>
      </c>
      <c r="C9922" s="356" t="s">
        <v>320</v>
      </c>
      <c r="D9922" s="356">
        <v>8922079</v>
      </c>
      <c r="E9922" s="356" t="s">
        <v>3119</v>
      </c>
      <c r="F9922" s="356"/>
      <c r="G9922" s="355">
        <v>6443.5</v>
      </c>
    </row>
    <row r="9923" spans="1:7" hidden="1" x14ac:dyDescent="0.3">
      <c r="A9923" s="356">
        <v>122427</v>
      </c>
      <c r="B9923" s="356">
        <v>892</v>
      </c>
      <c r="C9923" s="356" t="s">
        <v>320</v>
      </c>
      <c r="D9923" s="356">
        <v>8922080</v>
      </c>
      <c r="E9923" s="356" t="s">
        <v>3118</v>
      </c>
      <c r="F9923" s="356"/>
      <c r="G9923" s="355">
        <v>9541.75</v>
      </c>
    </row>
    <row r="9924" spans="1:7" hidden="1" x14ac:dyDescent="0.3">
      <c r="A9924" s="356">
        <v>122440</v>
      </c>
      <c r="B9924" s="356">
        <v>891</v>
      </c>
      <c r="C9924" s="356" t="s">
        <v>303</v>
      </c>
      <c r="D9924" s="356">
        <v>8912093</v>
      </c>
      <c r="E9924" s="356" t="s">
        <v>3117</v>
      </c>
      <c r="F9924" s="356"/>
      <c r="G9924" s="355">
        <v>6724.75</v>
      </c>
    </row>
    <row r="9925" spans="1:7" hidden="1" x14ac:dyDescent="0.3">
      <c r="A9925" s="356">
        <v>122441</v>
      </c>
      <c r="B9925" s="356">
        <v>891</v>
      </c>
      <c r="C9925" s="356" t="s">
        <v>303</v>
      </c>
      <c r="D9925" s="356">
        <v>8912094</v>
      </c>
      <c r="E9925" s="356" t="s">
        <v>3116</v>
      </c>
      <c r="F9925" s="356"/>
      <c r="G9925" s="355">
        <v>7127.5</v>
      </c>
    </row>
    <row r="9926" spans="1:7" hidden="1" x14ac:dyDescent="0.3">
      <c r="A9926" s="356">
        <v>122442</v>
      </c>
      <c r="B9926" s="356">
        <v>892</v>
      </c>
      <c r="C9926" s="356" t="s">
        <v>320</v>
      </c>
      <c r="D9926" s="356">
        <v>8922095</v>
      </c>
      <c r="E9926" s="356" t="s">
        <v>3115</v>
      </c>
      <c r="F9926" s="356"/>
      <c r="G9926" s="355">
        <v>11006.5</v>
      </c>
    </row>
    <row r="9927" spans="1:7" hidden="1" x14ac:dyDescent="0.3">
      <c r="A9927" s="356">
        <v>122452</v>
      </c>
      <c r="B9927" s="356">
        <v>891</v>
      </c>
      <c r="C9927" s="356" t="s">
        <v>303</v>
      </c>
      <c r="D9927" s="356">
        <v>8912107</v>
      </c>
      <c r="E9927" s="356" t="s">
        <v>3114</v>
      </c>
      <c r="F9927" s="356"/>
      <c r="G9927" s="355">
        <v>5993.5</v>
      </c>
    </row>
    <row r="9928" spans="1:7" hidden="1" x14ac:dyDescent="0.3">
      <c r="A9928" s="356">
        <v>122453</v>
      </c>
      <c r="B9928" s="356">
        <v>891</v>
      </c>
      <c r="C9928" s="356" t="s">
        <v>303</v>
      </c>
      <c r="D9928" s="356">
        <v>8912108</v>
      </c>
      <c r="E9928" s="356" t="s">
        <v>3113</v>
      </c>
      <c r="F9928" s="356"/>
      <c r="G9928" s="355">
        <v>6250</v>
      </c>
    </row>
    <row r="9929" spans="1:7" hidden="1" x14ac:dyDescent="0.3">
      <c r="A9929" s="356">
        <v>122456</v>
      </c>
      <c r="B9929" s="356">
        <v>892</v>
      </c>
      <c r="C9929" s="356" t="s">
        <v>320</v>
      </c>
      <c r="D9929" s="356">
        <v>8922117</v>
      </c>
      <c r="E9929" s="356" t="s">
        <v>3112</v>
      </c>
      <c r="F9929" s="356"/>
      <c r="G9929" s="355">
        <v>8783.0499999999993</v>
      </c>
    </row>
    <row r="9930" spans="1:7" hidden="1" x14ac:dyDescent="0.3">
      <c r="A9930" s="356">
        <v>122463</v>
      </c>
      <c r="B9930" s="356">
        <v>891</v>
      </c>
      <c r="C9930" s="356" t="s">
        <v>303</v>
      </c>
      <c r="D9930" s="356">
        <v>8912126</v>
      </c>
      <c r="E9930" s="356" t="s">
        <v>3111</v>
      </c>
      <c r="F9930" s="356"/>
      <c r="G9930" s="355">
        <v>8713.75</v>
      </c>
    </row>
    <row r="9931" spans="1:7" hidden="1" x14ac:dyDescent="0.3">
      <c r="A9931" s="356">
        <v>122465</v>
      </c>
      <c r="B9931" s="356">
        <v>892</v>
      </c>
      <c r="C9931" s="356" t="s">
        <v>320</v>
      </c>
      <c r="D9931" s="356">
        <v>8922128</v>
      </c>
      <c r="E9931" s="356" t="s">
        <v>3110</v>
      </c>
      <c r="F9931" s="356"/>
      <c r="G9931" s="355">
        <v>6529</v>
      </c>
    </row>
    <row r="9932" spans="1:7" hidden="1" x14ac:dyDescent="0.3">
      <c r="A9932" s="356">
        <v>122468</v>
      </c>
      <c r="B9932" s="356">
        <v>891</v>
      </c>
      <c r="C9932" s="356" t="s">
        <v>303</v>
      </c>
      <c r="D9932" s="356">
        <v>8912140</v>
      </c>
      <c r="E9932" s="356" t="s">
        <v>3109</v>
      </c>
      <c r="F9932" s="356"/>
      <c r="G9932" s="355">
        <v>9172.75</v>
      </c>
    </row>
    <row r="9933" spans="1:7" hidden="1" x14ac:dyDescent="0.3">
      <c r="A9933" s="356">
        <v>122473</v>
      </c>
      <c r="B9933" s="356">
        <v>891</v>
      </c>
      <c r="C9933" s="356" t="s">
        <v>303</v>
      </c>
      <c r="D9933" s="356">
        <v>8912150</v>
      </c>
      <c r="E9933" s="356" t="s">
        <v>3108</v>
      </c>
      <c r="F9933" s="356"/>
      <c r="G9933" s="355">
        <v>7876.75</v>
      </c>
    </row>
    <row r="9934" spans="1:7" hidden="1" x14ac:dyDescent="0.3">
      <c r="A9934" s="356">
        <v>122474</v>
      </c>
      <c r="B9934" s="356">
        <v>892</v>
      </c>
      <c r="C9934" s="356" t="s">
        <v>320</v>
      </c>
      <c r="D9934" s="356">
        <v>8922151</v>
      </c>
      <c r="E9934" s="356" t="s">
        <v>3107</v>
      </c>
      <c r="F9934" s="356"/>
      <c r="G9934" s="355">
        <v>9179.5</v>
      </c>
    </row>
    <row r="9935" spans="1:7" hidden="1" x14ac:dyDescent="0.3">
      <c r="A9935" s="356">
        <v>122476</v>
      </c>
      <c r="B9935" s="356">
        <v>892</v>
      </c>
      <c r="C9935" s="356" t="s">
        <v>320</v>
      </c>
      <c r="D9935" s="356">
        <v>8922153</v>
      </c>
      <c r="E9935" s="356" t="s">
        <v>3106</v>
      </c>
      <c r="F9935" s="356"/>
      <c r="G9935" s="355">
        <v>8646.25</v>
      </c>
    </row>
    <row r="9936" spans="1:7" hidden="1" x14ac:dyDescent="0.3">
      <c r="A9936" s="356">
        <v>122480</v>
      </c>
      <c r="B9936" s="356">
        <v>892</v>
      </c>
      <c r="C9936" s="356" t="s">
        <v>320</v>
      </c>
      <c r="D9936" s="356">
        <v>8922157</v>
      </c>
      <c r="E9936" s="356" t="s">
        <v>3105</v>
      </c>
      <c r="F9936" s="356"/>
      <c r="G9936" s="355">
        <v>7757.5</v>
      </c>
    </row>
    <row r="9937" spans="1:7" hidden="1" x14ac:dyDescent="0.3">
      <c r="A9937" s="356">
        <v>122481</v>
      </c>
      <c r="B9937" s="356">
        <v>892</v>
      </c>
      <c r="C9937" s="356" t="s">
        <v>320</v>
      </c>
      <c r="D9937" s="356">
        <v>8922158</v>
      </c>
      <c r="E9937" s="356" t="s">
        <v>3104</v>
      </c>
      <c r="F9937" s="356"/>
      <c r="G9937" s="355">
        <v>8023</v>
      </c>
    </row>
    <row r="9938" spans="1:7" hidden="1" x14ac:dyDescent="0.3">
      <c r="A9938" s="356">
        <v>122486</v>
      </c>
      <c r="B9938" s="356">
        <v>892</v>
      </c>
      <c r="C9938" s="356" t="s">
        <v>320</v>
      </c>
      <c r="D9938" s="356">
        <v>8922163</v>
      </c>
      <c r="E9938" s="356" t="s">
        <v>3103</v>
      </c>
      <c r="F9938" s="356"/>
      <c r="G9938" s="355">
        <v>9071.5</v>
      </c>
    </row>
    <row r="9939" spans="1:7" hidden="1" x14ac:dyDescent="0.3">
      <c r="A9939" s="356">
        <v>122488</v>
      </c>
      <c r="B9939" s="356">
        <v>891</v>
      </c>
      <c r="C9939" s="356" t="s">
        <v>303</v>
      </c>
      <c r="D9939" s="356">
        <v>8912165</v>
      </c>
      <c r="E9939" s="356" t="s">
        <v>3102</v>
      </c>
      <c r="F9939" s="356"/>
      <c r="G9939" s="355">
        <v>5836</v>
      </c>
    </row>
    <row r="9940" spans="1:7" hidden="1" x14ac:dyDescent="0.3">
      <c r="A9940" s="356">
        <v>122490</v>
      </c>
      <c r="B9940" s="356">
        <v>891</v>
      </c>
      <c r="C9940" s="356" t="s">
        <v>303</v>
      </c>
      <c r="D9940" s="356">
        <v>8912167</v>
      </c>
      <c r="E9940" s="356" t="s">
        <v>3101</v>
      </c>
      <c r="F9940" s="356"/>
      <c r="G9940" s="355">
        <v>7906</v>
      </c>
    </row>
    <row r="9941" spans="1:7" hidden="1" x14ac:dyDescent="0.3">
      <c r="A9941" s="356">
        <v>122493</v>
      </c>
      <c r="B9941" s="356">
        <v>892</v>
      </c>
      <c r="C9941" s="356" t="s">
        <v>320</v>
      </c>
      <c r="D9941" s="356">
        <v>8922170</v>
      </c>
      <c r="E9941" s="356" t="s">
        <v>3100</v>
      </c>
      <c r="F9941" s="356"/>
      <c r="G9941" s="355">
        <v>8857.75</v>
      </c>
    </row>
    <row r="9942" spans="1:7" hidden="1" x14ac:dyDescent="0.3">
      <c r="A9942" s="356">
        <v>122496</v>
      </c>
      <c r="B9942" s="356">
        <v>891</v>
      </c>
      <c r="C9942" s="356" t="s">
        <v>303</v>
      </c>
      <c r="D9942" s="356">
        <v>8912174</v>
      </c>
      <c r="E9942" s="356" t="s">
        <v>3099</v>
      </c>
      <c r="F9942" s="356"/>
      <c r="G9942" s="355">
        <v>6217.15</v>
      </c>
    </row>
    <row r="9943" spans="1:7" hidden="1" x14ac:dyDescent="0.3">
      <c r="A9943" s="356">
        <v>122497</v>
      </c>
      <c r="B9943" s="356">
        <v>891</v>
      </c>
      <c r="C9943" s="356" t="s">
        <v>303</v>
      </c>
      <c r="D9943" s="356">
        <v>8912175</v>
      </c>
      <c r="E9943" s="356" t="s">
        <v>3098</v>
      </c>
      <c r="F9943" s="356"/>
      <c r="G9943" s="355">
        <v>5608.75</v>
      </c>
    </row>
    <row r="9944" spans="1:7" hidden="1" x14ac:dyDescent="0.3">
      <c r="A9944" s="356">
        <v>122498</v>
      </c>
      <c r="B9944" s="356">
        <v>891</v>
      </c>
      <c r="C9944" s="356" t="s">
        <v>303</v>
      </c>
      <c r="D9944" s="356">
        <v>8912176</v>
      </c>
      <c r="E9944" s="356" t="s">
        <v>3097</v>
      </c>
      <c r="F9944" s="356"/>
      <c r="G9944" s="355">
        <v>5491.75</v>
      </c>
    </row>
    <row r="9945" spans="1:7" hidden="1" x14ac:dyDescent="0.3">
      <c r="A9945" s="356">
        <v>122501</v>
      </c>
      <c r="B9945" s="356">
        <v>891</v>
      </c>
      <c r="C9945" s="356" t="s">
        <v>303</v>
      </c>
      <c r="D9945" s="356">
        <v>8912180</v>
      </c>
      <c r="E9945" s="356" t="s">
        <v>3096</v>
      </c>
      <c r="F9945" s="356"/>
      <c r="G9945" s="355">
        <v>6475</v>
      </c>
    </row>
    <row r="9946" spans="1:7" hidden="1" x14ac:dyDescent="0.3">
      <c r="A9946" s="356">
        <v>122509</v>
      </c>
      <c r="B9946" s="356">
        <v>891</v>
      </c>
      <c r="C9946" s="356" t="s">
        <v>303</v>
      </c>
      <c r="D9946" s="356">
        <v>8912200</v>
      </c>
      <c r="E9946" s="356" t="s">
        <v>3095</v>
      </c>
      <c r="F9946" s="356"/>
      <c r="G9946" s="355">
        <v>6700</v>
      </c>
    </row>
    <row r="9947" spans="1:7" hidden="1" x14ac:dyDescent="0.3">
      <c r="A9947" s="356">
        <v>122511</v>
      </c>
      <c r="B9947" s="356">
        <v>891</v>
      </c>
      <c r="C9947" s="356" t="s">
        <v>303</v>
      </c>
      <c r="D9947" s="356">
        <v>8912202</v>
      </c>
      <c r="E9947" s="356" t="s">
        <v>3094</v>
      </c>
      <c r="F9947" s="356"/>
      <c r="G9947" s="355">
        <v>6070</v>
      </c>
    </row>
    <row r="9948" spans="1:7" hidden="1" x14ac:dyDescent="0.3">
      <c r="A9948" s="356">
        <v>122516</v>
      </c>
      <c r="B9948" s="356">
        <v>891</v>
      </c>
      <c r="C9948" s="356" t="s">
        <v>303</v>
      </c>
      <c r="D9948" s="356">
        <v>8912213</v>
      </c>
      <c r="E9948" s="356" t="s">
        <v>3093</v>
      </c>
      <c r="F9948" s="356"/>
      <c r="G9948" s="355">
        <v>6272.5</v>
      </c>
    </row>
    <row r="9949" spans="1:7" hidden="1" x14ac:dyDescent="0.3">
      <c r="A9949" s="356">
        <v>122520</v>
      </c>
      <c r="B9949" s="356">
        <v>891</v>
      </c>
      <c r="C9949" s="356" t="s">
        <v>303</v>
      </c>
      <c r="D9949" s="356">
        <v>8912223</v>
      </c>
      <c r="E9949" s="356" t="s">
        <v>3092</v>
      </c>
      <c r="F9949" s="356"/>
      <c r="G9949" s="355">
        <v>6295</v>
      </c>
    </row>
    <row r="9950" spans="1:7" hidden="1" x14ac:dyDescent="0.3">
      <c r="A9950" s="356">
        <v>122525</v>
      </c>
      <c r="B9950" s="356">
        <v>891</v>
      </c>
      <c r="C9950" s="356" t="s">
        <v>303</v>
      </c>
      <c r="D9950" s="356">
        <v>8912228</v>
      </c>
      <c r="E9950" s="356" t="s">
        <v>3091</v>
      </c>
      <c r="F9950" s="356"/>
      <c r="G9950" s="355">
        <v>7853.35</v>
      </c>
    </row>
    <row r="9951" spans="1:7" hidden="1" x14ac:dyDescent="0.3">
      <c r="A9951" s="356">
        <v>122530</v>
      </c>
      <c r="B9951" s="356">
        <v>891</v>
      </c>
      <c r="C9951" s="356" t="s">
        <v>303</v>
      </c>
      <c r="D9951" s="356">
        <v>8912237</v>
      </c>
      <c r="E9951" s="356" t="s">
        <v>3090</v>
      </c>
      <c r="F9951" s="356"/>
      <c r="G9951" s="355">
        <v>5485</v>
      </c>
    </row>
    <row r="9952" spans="1:7" hidden="1" x14ac:dyDescent="0.3">
      <c r="A9952" s="356">
        <v>122531</v>
      </c>
      <c r="B9952" s="356">
        <v>891</v>
      </c>
      <c r="C9952" s="356" t="s">
        <v>303</v>
      </c>
      <c r="D9952" s="356">
        <v>8912238</v>
      </c>
      <c r="E9952" s="356" t="s">
        <v>3089</v>
      </c>
      <c r="F9952" s="356"/>
      <c r="G9952" s="355">
        <v>6677.5</v>
      </c>
    </row>
    <row r="9953" spans="1:7" hidden="1" x14ac:dyDescent="0.3">
      <c r="A9953" s="356">
        <v>122532</v>
      </c>
      <c r="B9953" s="356">
        <v>891</v>
      </c>
      <c r="C9953" s="356" t="s">
        <v>303</v>
      </c>
      <c r="D9953" s="356">
        <v>8912239</v>
      </c>
      <c r="E9953" s="356" t="s">
        <v>3088</v>
      </c>
      <c r="F9953" s="356"/>
      <c r="G9953" s="355">
        <v>6306.25</v>
      </c>
    </row>
    <row r="9954" spans="1:7" hidden="1" x14ac:dyDescent="0.3">
      <c r="A9954" s="356">
        <v>122535</v>
      </c>
      <c r="B9954" s="356">
        <v>891</v>
      </c>
      <c r="C9954" s="356" t="s">
        <v>303</v>
      </c>
      <c r="D9954" s="356">
        <v>8912248</v>
      </c>
      <c r="E9954" s="356" t="s">
        <v>3087</v>
      </c>
      <c r="F9954" s="356"/>
      <c r="G9954" s="355">
        <v>6025</v>
      </c>
    </row>
    <row r="9955" spans="1:7" hidden="1" x14ac:dyDescent="0.3">
      <c r="A9955" s="356">
        <v>122536</v>
      </c>
      <c r="B9955" s="356">
        <v>891</v>
      </c>
      <c r="C9955" s="356" t="s">
        <v>303</v>
      </c>
      <c r="D9955" s="356">
        <v>8912271</v>
      </c>
      <c r="E9955" s="356" t="s">
        <v>3086</v>
      </c>
      <c r="F9955" s="356"/>
      <c r="G9955" s="355">
        <v>8713.75</v>
      </c>
    </row>
    <row r="9956" spans="1:7" hidden="1" x14ac:dyDescent="0.3">
      <c r="A9956" s="356">
        <v>122539</v>
      </c>
      <c r="B9956" s="356">
        <v>891</v>
      </c>
      <c r="C9956" s="356" t="s">
        <v>303</v>
      </c>
      <c r="D9956" s="356">
        <v>8912274</v>
      </c>
      <c r="E9956" s="356" t="s">
        <v>3085</v>
      </c>
      <c r="F9956" s="356"/>
      <c r="G9956" s="355">
        <v>8722.75</v>
      </c>
    </row>
    <row r="9957" spans="1:7" hidden="1" x14ac:dyDescent="0.3">
      <c r="A9957" s="356">
        <v>122540</v>
      </c>
      <c r="B9957" s="356">
        <v>891</v>
      </c>
      <c r="C9957" s="356" t="s">
        <v>303</v>
      </c>
      <c r="D9957" s="356">
        <v>8912282</v>
      </c>
      <c r="E9957" s="356" t="s">
        <v>3084</v>
      </c>
      <c r="F9957" s="356"/>
      <c r="G9957" s="355">
        <v>5957.5</v>
      </c>
    </row>
    <row r="9958" spans="1:7" hidden="1" x14ac:dyDescent="0.3">
      <c r="A9958" s="356">
        <v>122541</v>
      </c>
      <c r="B9958" s="356">
        <v>891</v>
      </c>
      <c r="C9958" s="356" t="s">
        <v>303</v>
      </c>
      <c r="D9958" s="356">
        <v>8912286</v>
      </c>
      <c r="E9958" s="356" t="s">
        <v>3083</v>
      </c>
      <c r="F9958" s="356"/>
      <c r="G9958" s="355">
        <v>5728.9</v>
      </c>
    </row>
    <row r="9959" spans="1:7" hidden="1" x14ac:dyDescent="0.3">
      <c r="A9959" s="356">
        <v>122545</v>
      </c>
      <c r="B9959" s="356">
        <v>891</v>
      </c>
      <c r="C9959" s="356" t="s">
        <v>303</v>
      </c>
      <c r="D9959" s="356">
        <v>8912299</v>
      </c>
      <c r="E9959" s="356" t="s">
        <v>3082</v>
      </c>
      <c r="F9959" s="356"/>
      <c r="G9959" s="355">
        <v>6958.75</v>
      </c>
    </row>
    <row r="9960" spans="1:7" hidden="1" x14ac:dyDescent="0.3">
      <c r="A9960" s="356">
        <v>122546</v>
      </c>
      <c r="B9960" s="356">
        <v>891</v>
      </c>
      <c r="C9960" s="356" t="s">
        <v>303</v>
      </c>
      <c r="D9960" s="356">
        <v>8912300</v>
      </c>
      <c r="E9960" s="356" t="s">
        <v>3081</v>
      </c>
      <c r="F9960" s="356"/>
      <c r="G9960" s="355">
        <v>6137.5</v>
      </c>
    </row>
    <row r="9961" spans="1:7" hidden="1" x14ac:dyDescent="0.3">
      <c r="A9961" s="356">
        <v>122547</v>
      </c>
      <c r="B9961" s="356">
        <v>891</v>
      </c>
      <c r="C9961" s="356" t="s">
        <v>303</v>
      </c>
      <c r="D9961" s="356">
        <v>8912301</v>
      </c>
      <c r="E9961" s="356" t="s">
        <v>3080</v>
      </c>
      <c r="F9961" s="356"/>
      <c r="G9961" s="355">
        <v>5940.4</v>
      </c>
    </row>
    <row r="9962" spans="1:7" hidden="1" x14ac:dyDescent="0.3">
      <c r="A9962" s="356">
        <v>122551</v>
      </c>
      <c r="B9962" s="356">
        <v>891</v>
      </c>
      <c r="C9962" s="356" t="s">
        <v>303</v>
      </c>
      <c r="D9962" s="356">
        <v>8912308</v>
      </c>
      <c r="E9962" s="356" t="s">
        <v>3079</v>
      </c>
      <c r="F9962" s="356"/>
      <c r="G9962" s="355">
        <v>6106</v>
      </c>
    </row>
    <row r="9963" spans="1:7" hidden="1" x14ac:dyDescent="0.3">
      <c r="A9963" s="356">
        <v>122554</v>
      </c>
      <c r="B9963" s="356">
        <v>891</v>
      </c>
      <c r="C9963" s="356" t="s">
        <v>303</v>
      </c>
      <c r="D9963" s="356">
        <v>8912316</v>
      </c>
      <c r="E9963" s="356" t="s">
        <v>3078</v>
      </c>
      <c r="F9963" s="356"/>
      <c r="G9963" s="355">
        <v>6666.25</v>
      </c>
    </row>
    <row r="9964" spans="1:7" hidden="1" x14ac:dyDescent="0.3">
      <c r="A9964" s="356">
        <v>122555</v>
      </c>
      <c r="B9964" s="356">
        <v>891</v>
      </c>
      <c r="C9964" s="356" t="s">
        <v>303</v>
      </c>
      <c r="D9964" s="356">
        <v>8912317</v>
      </c>
      <c r="E9964" s="356" t="s">
        <v>3077</v>
      </c>
      <c r="F9964" s="356"/>
      <c r="G9964" s="355">
        <v>6220.75</v>
      </c>
    </row>
    <row r="9965" spans="1:7" hidden="1" x14ac:dyDescent="0.3">
      <c r="A9965" s="356">
        <v>122556</v>
      </c>
      <c r="B9965" s="356">
        <v>891</v>
      </c>
      <c r="C9965" s="356" t="s">
        <v>303</v>
      </c>
      <c r="D9965" s="356">
        <v>8912346</v>
      </c>
      <c r="E9965" s="356" t="s">
        <v>3076</v>
      </c>
      <c r="F9965" s="356"/>
      <c r="G9965" s="355">
        <v>5503.9</v>
      </c>
    </row>
    <row r="9966" spans="1:7" hidden="1" x14ac:dyDescent="0.3">
      <c r="A9966" s="356">
        <v>122561</v>
      </c>
      <c r="B9966" s="356">
        <v>892</v>
      </c>
      <c r="C9966" s="356" t="s">
        <v>320</v>
      </c>
      <c r="D9966" s="356">
        <v>8922360</v>
      </c>
      <c r="E9966" s="356" t="s">
        <v>3075</v>
      </c>
      <c r="F9966" s="356"/>
      <c r="G9966" s="355">
        <v>7603.15</v>
      </c>
    </row>
    <row r="9967" spans="1:7" hidden="1" x14ac:dyDescent="0.3">
      <c r="A9967" s="356">
        <v>122563</v>
      </c>
      <c r="B9967" s="356">
        <v>891</v>
      </c>
      <c r="C9967" s="356" t="s">
        <v>303</v>
      </c>
      <c r="D9967" s="356">
        <v>8912362</v>
      </c>
      <c r="E9967" s="356" t="s">
        <v>3074</v>
      </c>
      <c r="F9967" s="356"/>
      <c r="G9967" s="355">
        <v>7534.75</v>
      </c>
    </row>
    <row r="9968" spans="1:7" hidden="1" x14ac:dyDescent="0.3">
      <c r="A9968" s="356">
        <v>122566</v>
      </c>
      <c r="B9968" s="356">
        <v>891</v>
      </c>
      <c r="C9968" s="356" t="s">
        <v>303</v>
      </c>
      <c r="D9968" s="356">
        <v>8912395</v>
      </c>
      <c r="E9968" s="356" t="s">
        <v>3073</v>
      </c>
      <c r="F9968" s="356"/>
      <c r="G9968" s="355">
        <v>6548.8</v>
      </c>
    </row>
    <row r="9969" spans="1:7" hidden="1" x14ac:dyDescent="0.3">
      <c r="A9969" s="356">
        <v>122571</v>
      </c>
      <c r="B9969" s="356">
        <v>891</v>
      </c>
      <c r="C9969" s="356" t="s">
        <v>303</v>
      </c>
      <c r="D9969" s="356">
        <v>8912406</v>
      </c>
      <c r="E9969" s="356" t="s">
        <v>3072</v>
      </c>
      <c r="F9969" s="356"/>
      <c r="G9969" s="355">
        <v>6234.25</v>
      </c>
    </row>
    <row r="9970" spans="1:7" hidden="1" x14ac:dyDescent="0.3">
      <c r="A9970" s="356">
        <v>122575</v>
      </c>
      <c r="B9970" s="356">
        <v>891</v>
      </c>
      <c r="C9970" s="356" t="s">
        <v>303</v>
      </c>
      <c r="D9970" s="356">
        <v>8912416</v>
      </c>
      <c r="E9970" s="356" t="s">
        <v>3071</v>
      </c>
      <c r="F9970" s="356"/>
      <c r="G9970" s="355">
        <v>6711.25</v>
      </c>
    </row>
    <row r="9971" spans="1:7" hidden="1" x14ac:dyDescent="0.3">
      <c r="A9971" s="356">
        <v>122578</v>
      </c>
      <c r="B9971" s="356">
        <v>891</v>
      </c>
      <c r="C9971" s="356" t="s">
        <v>303</v>
      </c>
      <c r="D9971" s="356">
        <v>8912436</v>
      </c>
      <c r="E9971" s="356" t="s">
        <v>3070</v>
      </c>
      <c r="F9971" s="356"/>
      <c r="G9971" s="355">
        <v>5890</v>
      </c>
    </row>
    <row r="9972" spans="1:7" hidden="1" x14ac:dyDescent="0.3">
      <c r="A9972" s="356">
        <v>122579</v>
      </c>
      <c r="B9972" s="356">
        <v>891</v>
      </c>
      <c r="C9972" s="356" t="s">
        <v>303</v>
      </c>
      <c r="D9972" s="356">
        <v>8912440</v>
      </c>
      <c r="E9972" s="356" t="s">
        <v>3069</v>
      </c>
      <c r="F9972" s="356"/>
      <c r="G9972" s="355">
        <v>7828.37</v>
      </c>
    </row>
    <row r="9973" spans="1:7" hidden="1" x14ac:dyDescent="0.3">
      <c r="A9973" s="356">
        <v>122580</v>
      </c>
      <c r="B9973" s="356">
        <v>891</v>
      </c>
      <c r="C9973" s="356" t="s">
        <v>303</v>
      </c>
      <c r="D9973" s="356">
        <v>8912444</v>
      </c>
      <c r="E9973" s="356" t="s">
        <v>3068</v>
      </c>
      <c r="F9973" s="356"/>
      <c r="G9973" s="355">
        <v>6475</v>
      </c>
    </row>
    <row r="9974" spans="1:7" hidden="1" x14ac:dyDescent="0.3">
      <c r="A9974" s="356">
        <v>122581</v>
      </c>
      <c r="B9974" s="356">
        <v>891</v>
      </c>
      <c r="C9974" s="356" t="s">
        <v>303</v>
      </c>
      <c r="D9974" s="356">
        <v>8912450</v>
      </c>
      <c r="E9974" s="356" t="s">
        <v>3067</v>
      </c>
      <c r="F9974" s="356"/>
      <c r="G9974" s="355">
        <v>4607.5</v>
      </c>
    </row>
    <row r="9975" spans="1:7" hidden="1" x14ac:dyDescent="0.3">
      <c r="A9975" s="356">
        <v>122584</v>
      </c>
      <c r="B9975" s="356">
        <v>891</v>
      </c>
      <c r="C9975" s="356" t="s">
        <v>303</v>
      </c>
      <c r="D9975" s="356">
        <v>8912464</v>
      </c>
      <c r="E9975" s="356" t="s">
        <v>3066</v>
      </c>
      <c r="F9975" s="356"/>
      <c r="G9975" s="355">
        <v>8044.15</v>
      </c>
    </row>
    <row r="9976" spans="1:7" hidden="1" x14ac:dyDescent="0.3">
      <c r="A9976" s="356">
        <v>122585</v>
      </c>
      <c r="B9976" s="356">
        <v>891</v>
      </c>
      <c r="C9976" s="356" t="s">
        <v>303</v>
      </c>
      <c r="D9976" s="356">
        <v>8912466</v>
      </c>
      <c r="E9976" s="356" t="s">
        <v>3065</v>
      </c>
      <c r="F9976" s="356"/>
      <c r="G9976" s="355">
        <v>7060</v>
      </c>
    </row>
    <row r="9977" spans="1:7" hidden="1" x14ac:dyDescent="0.3">
      <c r="A9977" s="356">
        <v>122586</v>
      </c>
      <c r="B9977" s="356">
        <v>891</v>
      </c>
      <c r="C9977" s="356" t="s">
        <v>303</v>
      </c>
      <c r="D9977" s="356">
        <v>8912470</v>
      </c>
      <c r="E9977" s="356" t="s">
        <v>3064</v>
      </c>
      <c r="F9977" s="356"/>
      <c r="G9977" s="355">
        <v>6758.5</v>
      </c>
    </row>
    <row r="9978" spans="1:7" hidden="1" x14ac:dyDescent="0.3">
      <c r="A9978" s="356">
        <v>122587</v>
      </c>
      <c r="B9978" s="356">
        <v>891</v>
      </c>
      <c r="C9978" s="356" t="s">
        <v>303</v>
      </c>
      <c r="D9978" s="356">
        <v>8912471</v>
      </c>
      <c r="E9978" s="356" t="s">
        <v>3063</v>
      </c>
      <c r="F9978" s="356"/>
      <c r="G9978" s="355">
        <v>7877.65</v>
      </c>
    </row>
    <row r="9979" spans="1:7" hidden="1" x14ac:dyDescent="0.3">
      <c r="A9979" s="356">
        <v>122589</v>
      </c>
      <c r="B9979" s="356">
        <v>891</v>
      </c>
      <c r="C9979" s="356" t="s">
        <v>303</v>
      </c>
      <c r="D9979" s="356">
        <v>8912490</v>
      </c>
      <c r="E9979" s="356" t="s">
        <v>3062</v>
      </c>
      <c r="F9979" s="356"/>
      <c r="G9979" s="355">
        <v>8488.75</v>
      </c>
    </row>
    <row r="9980" spans="1:7" hidden="1" x14ac:dyDescent="0.3">
      <c r="A9980" s="356">
        <v>122595</v>
      </c>
      <c r="B9980" s="356">
        <v>891</v>
      </c>
      <c r="C9980" s="356" t="s">
        <v>303</v>
      </c>
      <c r="D9980" s="356">
        <v>8912532</v>
      </c>
      <c r="E9980" s="356" t="s">
        <v>3061</v>
      </c>
      <c r="F9980" s="356"/>
      <c r="G9980" s="355">
        <v>6351.25</v>
      </c>
    </row>
    <row r="9981" spans="1:7" hidden="1" x14ac:dyDescent="0.3">
      <c r="A9981" s="356">
        <v>122596</v>
      </c>
      <c r="B9981" s="356">
        <v>891</v>
      </c>
      <c r="C9981" s="356" t="s">
        <v>303</v>
      </c>
      <c r="D9981" s="356">
        <v>8912560</v>
      </c>
      <c r="E9981" s="356" t="s">
        <v>3060</v>
      </c>
      <c r="F9981" s="356"/>
      <c r="G9981" s="355">
        <v>8792.5</v>
      </c>
    </row>
    <row r="9982" spans="1:7" hidden="1" x14ac:dyDescent="0.3">
      <c r="A9982" s="356">
        <v>122597</v>
      </c>
      <c r="B9982" s="356">
        <v>891</v>
      </c>
      <c r="C9982" s="356" t="s">
        <v>303</v>
      </c>
      <c r="D9982" s="356">
        <v>8912565</v>
      </c>
      <c r="E9982" s="356" t="s">
        <v>3059</v>
      </c>
      <c r="F9982" s="356"/>
      <c r="G9982" s="355">
        <v>8860</v>
      </c>
    </row>
    <row r="9983" spans="1:7" hidden="1" x14ac:dyDescent="0.3">
      <c r="A9983" s="356">
        <v>122598</v>
      </c>
      <c r="B9983" s="356">
        <v>891</v>
      </c>
      <c r="C9983" s="356" t="s">
        <v>303</v>
      </c>
      <c r="D9983" s="356">
        <v>8912568</v>
      </c>
      <c r="E9983" s="356" t="s">
        <v>3058</v>
      </c>
      <c r="F9983" s="356"/>
      <c r="G9983" s="355">
        <v>6857.5</v>
      </c>
    </row>
    <row r="9984" spans="1:7" hidden="1" x14ac:dyDescent="0.3">
      <c r="A9984" s="356">
        <v>122599</v>
      </c>
      <c r="B9984" s="356">
        <v>891</v>
      </c>
      <c r="C9984" s="356" t="s">
        <v>303</v>
      </c>
      <c r="D9984" s="356">
        <v>8912571</v>
      </c>
      <c r="E9984" s="356" t="s">
        <v>3057</v>
      </c>
      <c r="F9984" s="356"/>
      <c r="G9984" s="355">
        <v>8770</v>
      </c>
    </row>
    <row r="9985" spans="1:7" hidden="1" x14ac:dyDescent="0.3">
      <c r="A9985" s="356">
        <v>122600</v>
      </c>
      <c r="B9985" s="356">
        <v>891</v>
      </c>
      <c r="C9985" s="356" t="s">
        <v>303</v>
      </c>
      <c r="D9985" s="356">
        <v>8912574</v>
      </c>
      <c r="E9985" s="356" t="s">
        <v>3056</v>
      </c>
      <c r="F9985" s="356"/>
      <c r="G9985" s="355">
        <v>7948.75</v>
      </c>
    </row>
    <row r="9986" spans="1:7" hidden="1" x14ac:dyDescent="0.3">
      <c r="A9986" s="356">
        <v>122603</v>
      </c>
      <c r="B9986" s="356">
        <v>891</v>
      </c>
      <c r="C9986" s="356" t="s">
        <v>303</v>
      </c>
      <c r="D9986" s="356">
        <v>8912611</v>
      </c>
      <c r="E9986" s="356" t="s">
        <v>3055</v>
      </c>
      <c r="F9986" s="356"/>
      <c r="G9986" s="355">
        <v>8985.5499999999993</v>
      </c>
    </row>
    <row r="9987" spans="1:7" hidden="1" x14ac:dyDescent="0.3">
      <c r="A9987" s="356">
        <v>122605</v>
      </c>
      <c r="B9987" s="356">
        <v>891</v>
      </c>
      <c r="C9987" s="356" t="s">
        <v>303</v>
      </c>
      <c r="D9987" s="356">
        <v>8912616</v>
      </c>
      <c r="E9987" s="356" t="s">
        <v>3054</v>
      </c>
      <c r="F9987" s="356"/>
      <c r="G9987" s="355">
        <v>9028.5300000000007</v>
      </c>
    </row>
    <row r="9988" spans="1:7" hidden="1" x14ac:dyDescent="0.3">
      <c r="A9988" s="356">
        <v>122611</v>
      </c>
      <c r="B9988" s="356">
        <v>891</v>
      </c>
      <c r="C9988" s="356" t="s">
        <v>303</v>
      </c>
      <c r="D9988" s="356">
        <v>8912673</v>
      </c>
      <c r="E9988" s="356" t="s">
        <v>3053</v>
      </c>
      <c r="F9988" s="356"/>
      <c r="G9988" s="355">
        <v>4373.5</v>
      </c>
    </row>
    <row r="9989" spans="1:7" hidden="1" x14ac:dyDescent="0.3">
      <c r="A9989" s="356">
        <v>122612</v>
      </c>
      <c r="B9989" s="356">
        <v>891</v>
      </c>
      <c r="C9989" s="356" t="s">
        <v>303</v>
      </c>
      <c r="D9989" s="356">
        <v>8912674</v>
      </c>
      <c r="E9989" s="356" t="s">
        <v>3052</v>
      </c>
      <c r="F9989" s="356"/>
      <c r="G9989" s="355">
        <v>11008.75</v>
      </c>
    </row>
    <row r="9990" spans="1:7" hidden="1" x14ac:dyDescent="0.3">
      <c r="A9990" s="356">
        <v>122614</v>
      </c>
      <c r="B9990" s="356">
        <v>891</v>
      </c>
      <c r="C9990" s="356" t="s">
        <v>303</v>
      </c>
      <c r="D9990" s="356">
        <v>8912678</v>
      </c>
      <c r="E9990" s="356" t="s">
        <v>3051</v>
      </c>
      <c r="F9990" s="356"/>
      <c r="G9990" s="355">
        <v>8581</v>
      </c>
    </row>
    <row r="9991" spans="1:7" hidden="1" x14ac:dyDescent="0.3">
      <c r="A9991" s="356">
        <v>122615</v>
      </c>
      <c r="B9991" s="356">
        <v>891</v>
      </c>
      <c r="C9991" s="356" t="s">
        <v>303</v>
      </c>
      <c r="D9991" s="356">
        <v>8912679</v>
      </c>
      <c r="E9991" s="356" t="s">
        <v>3050</v>
      </c>
      <c r="F9991" s="356"/>
      <c r="G9991" s="355">
        <v>5029.37</v>
      </c>
    </row>
    <row r="9992" spans="1:7" hidden="1" x14ac:dyDescent="0.3">
      <c r="A9992" s="356">
        <v>122617</v>
      </c>
      <c r="B9992" s="356">
        <v>891</v>
      </c>
      <c r="C9992" s="356" t="s">
        <v>303</v>
      </c>
      <c r="D9992" s="356">
        <v>8912685</v>
      </c>
      <c r="E9992" s="356" t="s">
        <v>3049</v>
      </c>
      <c r="F9992" s="356"/>
      <c r="G9992" s="355">
        <v>6319.75</v>
      </c>
    </row>
    <row r="9993" spans="1:7" hidden="1" x14ac:dyDescent="0.3">
      <c r="A9993" s="356">
        <v>122621</v>
      </c>
      <c r="B9993" s="356">
        <v>891</v>
      </c>
      <c r="C9993" s="356" t="s">
        <v>303</v>
      </c>
      <c r="D9993" s="356">
        <v>8912693</v>
      </c>
      <c r="E9993" s="356" t="s">
        <v>3048</v>
      </c>
      <c r="F9993" s="356"/>
      <c r="G9993" s="355">
        <v>9580</v>
      </c>
    </row>
    <row r="9994" spans="1:7" hidden="1" x14ac:dyDescent="0.3">
      <c r="A9994" s="356">
        <v>122625</v>
      </c>
      <c r="B9994" s="356">
        <v>891</v>
      </c>
      <c r="C9994" s="356" t="s">
        <v>303</v>
      </c>
      <c r="D9994" s="356">
        <v>8912700</v>
      </c>
      <c r="E9994" s="356" t="s">
        <v>3047</v>
      </c>
      <c r="F9994" s="356"/>
      <c r="G9994" s="355">
        <v>6191.95</v>
      </c>
    </row>
    <row r="9995" spans="1:7" hidden="1" x14ac:dyDescent="0.3">
      <c r="A9995" s="356">
        <v>122627</v>
      </c>
      <c r="B9995" s="356">
        <v>891</v>
      </c>
      <c r="C9995" s="356" t="s">
        <v>303</v>
      </c>
      <c r="D9995" s="356">
        <v>8912704</v>
      </c>
      <c r="E9995" s="356" t="s">
        <v>3046</v>
      </c>
      <c r="F9995" s="356"/>
      <c r="G9995" s="355">
        <v>6283.75</v>
      </c>
    </row>
    <row r="9996" spans="1:7" hidden="1" x14ac:dyDescent="0.3">
      <c r="A9996" s="356">
        <v>122628</v>
      </c>
      <c r="B9996" s="356">
        <v>891</v>
      </c>
      <c r="C9996" s="356" t="s">
        <v>303</v>
      </c>
      <c r="D9996" s="356">
        <v>8912705</v>
      </c>
      <c r="E9996" s="356" t="s">
        <v>3045</v>
      </c>
      <c r="F9996" s="356"/>
      <c r="G9996" s="355">
        <v>5802.25</v>
      </c>
    </row>
    <row r="9997" spans="1:7" hidden="1" x14ac:dyDescent="0.3">
      <c r="A9997" s="356">
        <v>122631</v>
      </c>
      <c r="B9997" s="356">
        <v>891</v>
      </c>
      <c r="C9997" s="356" t="s">
        <v>303</v>
      </c>
      <c r="D9997" s="356">
        <v>8912718</v>
      </c>
      <c r="E9997" s="356" t="s">
        <v>3044</v>
      </c>
      <c r="F9997" s="356"/>
      <c r="G9997" s="355">
        <v>6081.25</v>
      </c>
    </row>
    <row r="9998" spans="1:7" hidden="1" x14ac:dyDescent="0.3">
      <c r="A9998" s="356">
        <v>122636</v>
      </c>
      <c r="B9998" s="356">
        <v>891</v>
      </c>
      <c r="C9998" s="356" t="s">
        <v>303</v>
      </c>
      <c r="D9998" s="356">
        <v>8912731</v>
      </c>
      <c r="E9998" s="356" t="s">
        <v>3043</v>
      </c>
      <c r="F9998" s="356"/>
      <c r="G9998" s="355">
        <v>8791.6</v>
      </c>
    </row>
    <row r="9999" spans="1:7" hidden="1" x14ac:dyDescent="0.3">
      <c r="A9999" s="356">
        <v>122638</v>
      </c>
      <c r="B9999" s="356">
        <v>891</v>
      </c>
      <c r="C9999" s="356" t="s">
        <v>303</v>
      </c>
      <c r="D9999" s="356">
        <v>8912734</v>
      </c>
      <c r="E9999" s="356" t="s">
        <v>3042</v>
      </c>
      <c r="F9999" s="356"/>
      <c r="G9999" s="355">
        <v>5383.75</v>
      </c>
    </row>
    <row r="10000" spans="1:7" hidden="1" x14ac:dyDescent="0.3">
      <c r="A10000" s="356">
        <v>122639</v>
      </c>
      <c r="B10000" s="356">
        <v>891</v>
      </c>
      <c r="C10000" s="356" t="s">
        <v>303</v>
      </c>
      <c r="D10000" s="356">
        <v>8912737</v>
      </c>
      <c r="E10000" s="356" t="s">
        <v>3041</v>
      </c>
      <c r="F10000" s="356"/>
      <c r="G10000" s="355">
        <v>8419</v>
      </c>
    </row>
    <row r="10001" spans="1:7" hidden="1" x14ac:dyDescent="0.3">
      <c r="A10001" s="356">
        <v>122640</v>
      </c>
      <c r="B10001" s="356">
        <v>891</v>
      </c>
      <c r="C10001" s="356" t="s">
        <v>303</v>
      </c>
      <c r="D10001" s="356">
        <v>8912741</v>
      </c>
      <c r="E10001" s="356" t="s">
        <v>3040</v>
      </c>
      <c r="F10001" s="356"/>
      <c r="G10001" s="355">
        <v>4931.5</v>
      </c>
    </row>
    <row r="10002" spans="1:7" hidden="1" x14ac:dyDescent="0.3">
      <c r="A10002" s="356">
        <v>122641</v>
      </c>
      <c r="B10002" s="356">
        <v>891</v>
      </c>
      <c r="C10002" s="356" t="s">
        <v>303</v>
      </c>
      <c r="D10002" s="356">
        <v>8912742</v>
      </c>
      <c r="E10002" s="356" t="s">
        <v>3039</v>
      </c>
      <c r="F10002" s="356"/>
      <c r="G10002" s="355">
        <v>5123.88</v>
      </c>
    </row>
    <row r="10003" spans="1:7" hidden="1" x14ac:dyDescent="0.3">
      <c r="A10003" s="356">
        <v>122644</v>
      </c>
      <c r="B10003" s="356">
        <v>891</v>
      </c>
      <c r="C10003" s="356" t="s">
        <v>303</v>
      </c>
      <c r="D10003" s="356">
        <v>8912748</v>
      </c>
      <c r="E10003" s="356" t="s">
        <v>3038</v>
      </c>
      <c r="F10003" s="356"/>
      <c r="G10003" s="355">
        <v>6148.75</v>
      </c>
    </row>
    <row r="10004" spans="1:7" hidden="1" x14ac:dyDescent="0.3">
      <c r="A10004" s="356">
        <v>122645</v>
      </c>
      <c r="B10004" s="356">
        <v>891</v>
      </c>
      <c r="C10004" s="356" t="s">
        <v>303</v>
      </c>
      <c r="D10004" s="356">
        <v>8912751</v>
      </c>
      <c r="E10004" s="356" t="s">
        <v>3037</v>
      </c>
      <c r="F10004" s="356"/>
      <c r="G10004" s="355">
        <v>4573.75</v>
      </c>
    </row>
    <row r="10005" spans="1:7" hidden="1" x14ac:dyDescent="0.3">
      <c r="A10005" s="356">
        <v>122650</v>
      </c>
      <c r="B10005" s="356">
        <v>891</v>
      </c>
      <c r="C10005" s="356" t="s">
        <v>303</v>
      </c>
      <c r="D10005" s="356">
        <v>8912768</v>
      </c>
      <c r="E10005" s="356" t="s">
        <v>3036</v>
      </c>
      <c r="F10005" s="356"/>
      <c r="G10005" s="355">
        <v>6126.25</v>
      </c>
    </row>
    <row r="10006" spans="1:7" hidden="1" x14ac:dyDescent="0.3">
      <c r="A10006" s="356">
        <v>122651</v>
      </c>
      <c r="B10006" s="356">
        <v>891</v>
      </c>
      <c r="C10006" s="356" t="s">
        <v>303</v>
      </c>
      <c r="D10006" s="356">
        <v>8912769</v>
      </c>
      <c r="E10006" s="356" t="s">
        <v>3035</v>
      </c>
      <c r="F10006" s="356"/>
      <c r="G10006" s="355">
        <v>5372.5</v>
      </c>
    </row>
    <row r="10007" spans="1:7" hidden="1" x14ac:dyDescent="0.3">
      <c r="A10007" s="356">
        <v>122653</v>
      </c>
      <c r="B10007" s="356">
        <v>891</v>
      </c>
      <c r="C10007" s="356" t="s">
        <v>303</v>
      </c>
      <c r="D10007" s="356">
        <v>8912772</v>
      </c>
      <c r="E10007" s="356" t="s">
        <v>3034</v>
      </c>
      <c r="F10007" s="356"/>
      <c r="G10007" s="355">
        <v>5048.05</v>
      </c>
    </row>
    <row r="10008" spans="1:7" hidden="1" x14ac:dyDescent="0.3">
      <c r="A10008" s="356">
        <v>122654</v>
      </c>
      <c r="B10008" s="356">
        <v>891</v>
      </c>
      <c r="C10008" s="356" t="s">
        <v>303</v>
      </c>
      <c r="D10008" s="356">
        <v>8912775</v>
      </c>
      <c r="E10008" s="356" t="s">
        <v>3033</v>
      </c>
      <c r="F10008" s="356"/>
      <c r="G10008" s="355">
        <v>5631.25</v>
      </c>
    </row>
    <row r="10009" spans="1:7" hidden="1" x14ac:dyDescent="0.3">
      <c r="A10009" s="356">
        <v>122655</v>
      </c>
      <c r="B10009" s="356">
        <v>891</v>
      </c>
      <c r="C10009" s="356" t="s">
        <v>303</v>
      </c>
      <c r="D10009" s="356">
        <v>8912779</v>
      </c>
      <c r="E10009" s="356" t="s">
        <v>3032</v>
      </c>
      <c r="F10009" s="356"/>
      <c r="G10009" s="355">
        <v>4416.25</v>
      </c>
    </row>
    <row r="10010" spans="1:7" hidden="1" x14ac:dyDescent="0.3">
      <c r="A10010" s="356">
        <v>122656</v>
      </c>
      <c r="B10010" s="356">
        <v>891</v>
      </c>
      <c r="C10010" s="356" t="s">
        <v>303</v>
      </c>
      <c r="D10010" s="356">
        <v>8912781</v>
      </c>
      <c r="E10010" s="356" t="s">
        <v>3031</v>
      </c>
      <c r="F10010" s="356"/>
      <c r="G10010" s="355">
        <v>5172.25</v>
      </c>
    </row>
    <row r="10011" spans="1:7" hidden="1" x14ac:dyDescent="0.3">
      <c r="A10011" s="356">
        <v>122657</v>
      </c>
      <c r="B10011" s="356">
        <v>891</v>
      </c>
      <c r="C10011" s="356" t="s">
        <v>303</v>
      </c>
      <c r="D10011" s="356">
        <v>8912784</v>
      </c>
      <c r="E10011" s="356" t="s">
        <v>3030</v>
      </c>
      <c r="F10011" s="356"/>
      <c r="G10011" s="355">
        <v>6398.5</v>
      </c>
    </row>
    <row r="10012" spans="1:7" hidden="1" x14ac:dyDescent="0.3">
      <c r="A10012" s="356">
        <v>122658</v>
      </c>
      <c r="B10012" s="356">
        <v>891</v>
      </c>
      <c r="C10012" s="356" t="s">
        <v>303</v>
      </c>
      <c r="D10012" s="356">
        <v>8912787</v>
      </c>
      <c r="E10012" s="356" t="s">
        <v>3029</v>
      </c>
      <c r="F10012" s="356"/>
      <c r="G10012" s="355">
        <v>5451.25</v>
      </c>
    </row>
    <row r="10013" spans="1:7" hidden="1" x14ac:dyDescent="0.3">
      <c r="A10013" s="356">
        <v>122659</v>
      </c>
      <c r="B10013" s="356">
        <v>891</v>
      </c>
      <c r="C10013" s="356" t="s">
        <v>303</v>
      </c>
      <c r="D10013" s="356">
        <v>8912788</v>
      </c>
      <c r="E10013" s="356" t="s">
        <v>3028</v>
      </c>
      <c r="F10013" s="356"/>
      <c r="G10013" s="355">
        <v>6579.85</v>
      </c>
    </row>
    <row r="10014" spans="1:7" hidden="1" x14ac:dyDescent="0.3">
      <c r="A10014" s="356">
        <v>122661</v>
      </c>
      <c r="B10014" s="356">
        <v>891</v>
      </c>
      <c r="C10014" s="356" t="s">
        <v>303</v>
      </c>
      <c r="D10014" s="356">
        <v>8912790</v>
      </c>
      <c r="E10014" s="356" t="s">
        <v>3027</v>
      </c>
      <c r="F10014" s="356"/>
      <c r="G10014" s="355">
        <v>4734.8500000000004</v>
      </c>
    </row>
    <row r="10015" spans="1:7" hidden="1" x14ac:dyDescent="0.3">
      <c r="A10015" s="356">
        <v>122662</v>
      </c>
      <c r="B10015" s="356">
        <v>891</v>
      </c>
      <c r="C10015" s="356" t="s">
        <v>303</v>
      </c>
      <c r="D10015" s="356">
        <v>8912793</v>
      </c>
      <c r="E10015" s="356" t="s">
        <v>3026</v>
      </c>
      <c r="F10015" s="356"/>
      <c r="G10015" s="355">
        <v>4340.6499999999996</v>
      </c>
    </row>
    <row r="10016" spans="1:7" hidden="1" x14ac:dyDescent="0.3">
      <c r="A10016" s="356">
        <v>122663</v>
      </c>
      <c r="B10016" s="356">
        <v>891</v>
      </c>
      <c r="C10016" s="356" t="s">
        <v>303</v>
      </c>
      <c r="D10016" s="356">
        <v>8912796</v>
      </c>
      <c r="E10016" s="356" t="s">
        <v>3025</v>
      </c>
      <c r="F10016" s="356"/>
      <c r="G10016" s="355">
        <v>6205</v>
      </c>
    </row>
    <row r="10017" spans="1:7" hidden="1" x14ac:dyDescent="0.3">
      <c r="A10017" s="356">
        <v>122667</v>
      </c>
      <c r="B10017" s="356">
        <v>891</v>
      </c>
      <c r="C10017" s="356" t="s">
        <v>303</v>
      </c>
      <c r="D10017" s="356">
        <v>8912802</v>
      </c>
      <c r="E10017" s="356" t="s">
        <v>3024</v>
      </c>
      <c r="F10017" s="356"/>
      <c r="G10017" s="355">
        <v>6423.25</v>
      </c>
    </row>
    <row r="10018" spans="1:7" hidden="1" x14ac:dyDescent="0.3">
      <c r="A10018" s="356">
        <v>122668</v>
      </c>
      <c r="B10018" s="356">
        <v>891</v>
      </c>
      <c r="C10018" s="356" t="s">
        <v>303</v>
      </c>
      <c r="D10018" s="356">
        <v>8912806</v>
      </c>
      <c r="E10018" s="356" t="s">
        <v>3023</v>
      </c>
      <c r="F10018" s="356"/>
      <c r="G10018" s="355">
        <v>5849.95</v>
      </c>
    </row>
    <row r="10019" spans="1:7" hidden="1" x14ac:dyDescent="0.3">
      <c r="A10019" s="356">
        <v>122669</v>
      </c>
      <c r="B10019" s="356">
        <v>891</v>
      </c>
      <c r="C10019" s="356" t="s">
        <v>303</v>
      </c>
      <c r="D10019" s="356">
        <v>8912810</v>
      </c>
      <c r="E10019" s="356" t="s">
        <v>3022</v>
      </c>
      <c r="F10019" s="356"/>
      <c r="G10019" s="355">
        <v>6886.3</v>
      </c>
    </row>
    <row r="10020" spans="1:7" hidden="1" x14ac:dyDescent="0.3">
      <c r="A10020" s="356">
        <v>122670</v>
      </c>
      <c r="B10020" s="356">
        <v>891</v>
      </c>
      <c r="C10020" s="356" t="s">
        <v>303</v>
      </c>
      <c r="D10020" s="356">
        <v>8912812</v>
      </c>
      <c r="E10020" s="356" t="s">
        <v>3021</v>
      </c>
      <c r="F10020" s="356"/>
      <c r="G10020" s="355">
        <v>7330</v>
      </c>
    </row>
    <row r="10021" spans="1:7" hidden="1" x14ac:dyDescent="0.3">
      <c r="A10021" s="356">
        <v>122671</v>
      </c>
      <c r="B10021" s="356">
        <v>891</v>
      </c>
      <c r="C10021" s="356" t="s">
        <v>303</v>
      </c>
      <c r="D10021" s="356">
        <v>8912813</v>
      </c>
      <c r="E10021" s="356" t="s">
        <v>3020</v>
      </c>
      <c r="F10021" s="356"/>
      <c r="G10021" s="355">
        <v>4812.25</v>
      </c>
    </row>
    <row r="10022" spans="1:7" hidden="1" x14ac:dyDescent="0.3">
      <c r="A10022" s="356">
        <v>122674</v>
      </c>
      <c r="B10022" s="356">
        <v>891</v>
      </c>
      <c r="C10022" s="356" t="s">
        <v>303</v>
      </c>
      <c r="D10022" s="356">
        <v>8912821</v>
      </c>
      <c r="E10022" s="356" t="s">
        <v>3019</v>
      </c>
      <c r="F10022" s="356"/>
      <c r="G10022" s="355">
        <v>6385</v>
      </c>
    </row>
    <row r="10023" spans="1:7" hidden="1" x14ac:dyDescent="0.3">
      <c r="A10023" s="356">
        <v>122675</v>
      </c>
      <c r="B10023" s="356">
        <v>891</v>
      </c>
      <c r="C10023" s="356" t="s">
        <v>303</v>
      </c>
      <c r="D10023" s="356">
        <v>8912822</v>
      </c>
      <c r="E10023" s="356" t="s">
        <v>3018</v>
      </c>
      <c r="F10023" s="356"/>
      <c r="G10023" s="355">
        <v>7669.77</v>
      </c>
    </row>
    <row r="10024" spans="1:7" hidden="1" x14ac:dyDescent="0.3">
      <c r="A10024" s="356">
        <v>122676</v>
      </c>
      <c r="B10024" s="356">
        <v>891</v>
      </c>
      <c r="C10024" s="356" t="s">
        <v>303</v>
      </c>
      <c r="D10024" s="356">
        <v>8912824</v>
      </c>
      <c r="E10024" s="356" t="s">
        <v>3017</v>
      </c>
      <c r="F10024" s="356"/>
      <c r="G10024" s="355">
        <v>5977.75</v>
      </c>
    </row>
    <row r="10025" spans="1:7" hidden="1" x14ac:dyDescent="0.3">
      <c r="A10025" s="356">
        <v>122677</v>
      </c>
      <c r="B10025" s="356">
        <v>891</v>
      </c>
      <c r="C10025" s="356" t="s">
        <v>303</v>
      </c>
      <c r="D10025" s="356">
        <v>8912826</v>
      </c>
      <c r="E10025" s="356" t="s">
        <v>3016</v>
      </c>
      <c r="F10025" s="356"/>
      <c r="G10025" s="355">
        <v>6002.5</v>
      </c>
    </row>
    <row r="10026" spans="1:7" hidden="1" x14ac:dyDescent="0.3">
      <c r="A10026" s="356">
        <v>122678</v>
      </c>
      <c r="B10026" s="356">
        <v>891</v>
      </c>
      <c r="C10026" s="356" t="s">
        <v>303</v>
      </c>
      <c r="D10026" s="356">
        <v>8912829</v>
      </c>
      <c r="E10026" s="356" t="s">
        <v>3015</v>
      </c>
      <c r="F10026" s="356"/>
      <c r="G10026" s="355">
        <v>5250.1</v>
      </c>
    </row>
    <row r="10027" spans="1:7" hidden="1" x14ac:dyDescent="0.3">
      <c r="A10027" s="356">
        <v>122680</v>
      </c>
      <c r="B10027" s="356">
        <v>891</v>
      </c>
      <c r="C10027" s="356" t="s">
        <v>303</v>
      </c>
      <c r="D10027" s="356">
        <v>8912844</v>
      </c>
      <c r="E10027" s="356" t="s">
        <v>3014</v>
      </c>
      <c r="F10027" s="356"/>
      <c r="G10027" s="355">
        <v>4846</v>
      </c>
    </row>
    <row r="10028" spans="1:7" hidden="1" x14ac:dyDescent="0.3">
      <c r="A10028" s="356">
        <v>122681</v>
      </c>
      <c r="B10028" s="356">
        <v>891</v>
      </c>
      <c r="C10028" s="356" t="s">
        <v>303</v>
      </c>
      <c r="D10028" s="356">
        <v>8912850</v>
      </c>
      <c r="E10028" s="356" t="s">
        <v>3013</v>
      </c>
      <c r="F10028" s="356"/>
      <c r="G10028" s="355">
        <v>4472.5</v>
      </c>
    </row>
    <row r="10029" spans="1:7" hidden="1" x14ac:dyDescent="0.3">
      <c r="A10029" s="356">
        <v>122682</v>
      </c>
      <c r="B10029" s="356">
        <v>891</v>
      </c>
      <c r="C10029" s="356" t="s">
        <v>303</v>
      </c>
      <c r="D10029" s="356">
        <v>8912853</v>
      </c>
      <c r="E10029" s="356" t="s">
        <v>3012</v>
      </c>
      <c r="F10029" s="356"/>
      <c r="G10029" s="355">
        <v>5080</v>
      </c>
    </row>
    <row r="10030" spans="1:7" hidden="1" x14ac:dyDescent="0.3">
      <c r="A10030" s="356">
        <v>122702</v>
      </c>
      <c r="B10030" s="356">
        <v>892</v>
      </c>
      <c r="C10030" s="356" t="s">
        <v>320</v>
      </c>
      <c r="D10030" s="356">
        <v>8922894</v>
      </c>
      <c r="E10030" s="356" t="s">
        <v>3011</v>
      </c>
      <c r="F10030" s="356"/>
      <c r="G10030" s="355">
        <v>8644</v>
      </c>
    </row>
    <row r="10031" spans="1:7" hidden="1" x14ac:dyDescent="0.3">
      <c r="A10031" s="356">
        <v>122703</v>
      </c>
      <c r="B10031" s="356">
        <v>892</v>
      </c>
      <c r="C10031" s="356" t="s">
        <v>320</v>
      </c>
      <c r="D10031" s="356">
        <v>8922897</v>
      </c>
      <c r="E10031" s="356" t="s">
        <v>3010</v>
      </c>
      <c r="F10031" s="356"/>
      <c r="G10031" s="355">
        <v>6229.75</v>
      </c>
    </row>
    <row r="10032" spans="1:7" hidden="1" x14ac:dyDescent="0.3">
      <c r="A10032" s="356">
        <v>122707</v>
      </c>
      <c r="B10032" s="356">
        <v>891</v>
      </c>
      <c r="C10032" s="356" t="s">
        <v>303</v>
      </c>
      <c r="D10032" s="356">
        <v>8912901</v>
      </c>
      <c r="E10032" s="356" t="s">
        <v>3009</v>
      </c>
      <c r="F10032" s="356"/>
      <c r="G10032" s="355">
        <v>9562</v>
      </c>
    </row>
    <row r="10033" spans="1:7" hidden="1" x14ac:dyDescent="0.3">
      <c r="A10033" s="356">
        <v>122715</v>
      </c>
      <c r="B10033" s="356">
        <v>891</v>
      </c>
      <c r="C10033" s="356" t="s">
        <v>303</v>
      </c>
      <c r="D10033" s="356">
        <v>8912911</v>
      </c>
      <c r="E10033" s="356" t="s">
        <v>3008</v>
      </c>
      <c r="F10033" s="356"/>
      <c r="G10033" s="355">
        <v>7907.35</v>
      </c>
    </row>
    <row r="10034" spans="1:7" hidden="1" x14ac:dyDescent="0.3">
      <c r="A10034" s="356">
        <v>122716</v>
      </c>
      <c r="B10034" s="356">
        <v>891</v>
      </c>
      <c r="C10034" s="356" t="s">
        <v>303</v>
      </c>
      <c r="D10034" s="356">
        <v>8912912</v>
      </c>
      <c r="E10034" s="356" t="s">
        <v>624</v>
      </c>
      <c r="F10034" s="356"/>
      <c r="G10034" s="355">
        <v>7937.5</v>
      </c>
    </row>
    <row r="10035" spans="1:7" hidden="1" x14ac:dyDescent="0.3">
      <c r="A10035" s="356">
        <v>122717</v>
      </c>
      <c r="B10035" s="356">
        <v>891</v>
      </c>
      <c r="C10035" s="356" t="s">
        <v>303</v>
      </c>
      <c r="D10035" s="356">
        <v>8912913</v>
      </c>
      <c r="E10035" s="356" t="s">
        <v>3007</v>
      </c>
      <c r="F10035" s="356"/>
      <c r="G10035" s="355">
        <v>9285.25</v>
      </c>
    </row>
    <row r="10036" spans="1:7" hidden="1" x14ac:dyDescent="0.3">
      <c r="A10036" s="356">
        <v>122720</v>
      </c>
      <c r="B10036" s="356">
        <v>891</v>
      </c>
      <c r="C10036" s="356" t="s">
        <v>303</v>
      </c>
      <c r="D10036" s="356">
        <v>8912916</v>
      </c>
      <c r="E10036" s="356" t="s">
        <v>3006</v>
      </c>
      <c r="F10036" s="356"/>
      <c r="G10036" s="355">
        <v>7883.5</v>
      </c>
    </row>
    <row r="10037" spans="1:7" hidden="1" x14ac:dyDescent="0.3">
      <c r="A10037" s="356">
        <v>122722</v>
      </c>
      <c r="B10037" s="356">
        <v>891</v>
      </c>
      <c r="C10037" s="356" t="s">
        <v>303</v>
      </c>
      <c r="D10037" s="356">
        <v>8912918</v>
      </c>
      <c r="E10037" s="356" t="s">
        <v>3005</v>
      </c>
      <c r="F10037" s="356"/>
      <c r="G10037" s="355">
        <v>7863.25</v>
      </c>
    </row>
    <row r="10038" spans="1:7" hidden="1" x14ac:dyDescent="0.3">
      <c r="A10038" s="356">
        <v>122727</v>
      </c>
      <c r="B10038" s="356">
        <v>891</v>
      </c>
      <c r="C10038" s="356" t="s">
        <v>303</v>
      </c>
      <c r="D10038" s="356">
        <v>8912923</v>
      </c>
      <c r="E10038" s="356" t="s">
        <v>3004</v>
      </c>
      <c r="F10038" s="356"/>
      <c r="G10038" s="355">
        <v>7807.9</v>
      </c>
    </row>
    <row r="10039" spans="1:7" hidden="1" x14ac:dyDescent="0.3">
      <c r="A10039" s="356">
        <v>122729</v>
      </c>
      <c r="B10039" s="356">
        <v>891</v>
      </c>
      <c r="C10039" s="356" t="s">
        <v>303</v>
      </c>
      <c r="D10039" s="356">
        <v>8912925</v>
      </c>
      <c r="E10039" s="356" t="s">
        <v>3003</v>
      </c>
      <c r="F10039" s="356"/>
      <c r="G10039" s="355">
        <v>6388.94</v>
      </c>
    </row>
    <row r="10040" spans="1:7" hidden="1" x14ac:dyDescent="0.3">
      <c r="A10040" s="356">
        <v>122730</v>
      </c>
      <c r="B10040" s="356">
        <v>891</v>
      </c>
      <c r="C10040" s="356" t="s">
        <v>303</v>
      </c>
      <c r="D10040" s="356">
        <v>8912926</v>
      </c>
      <c r="E10040" s="356" t="s">
        <v>3002</v>
      </c>
      <c r="F10040" s="356"/>
      <c r="G10040" s="355">
        <v>6328.75</v>
      </c>
    </row>
    <row r="10041" spans="1:7" hidden="1" x14ac:dyDescent="0.3">
      <c r="A10041" s="356">
        <v>122731</v>
      </c>
      <c r="B10041" s="356">
        <v>891</v>
      </c>
      <c r="C10041" s="356" t="s">
        <v>303</v>
      </c>
      <c r="D10041" s="356">
        <v>8912927</v>
      </c>
      <c r="E10041" s="356" t="s">
        <v>3001</v>
      </c>
      <c r="F10041" s="356"/>
      <c r="G10041" s="355">
        <v>6436.75</v>
      </c>
    </row>
    <row r="10042" spans="1:7" hidden="1" x14ac:dyDescent="0.3">
      <c r="A10042" s="356">
        <v>122732</v>
      </c>
      <c r="B10042" s="356">
        <v>891</v>
      </c>
      <c r="C10042" s="356" t="s">
        <v>303</v>
      </c>
      <c r="D10042" s="356">
        <v>8912928</v>
      </c>
      <c r="E10042" s="356" t="s">
        <v>3000</v>
      </c>
      <c r="F10042" s="356"/>
      <c r="G10042" s="355">
        <v>8538.25</v>
      </c>
    </row>
    <row r="10043" spans="1:7" hidden="1" x14ac:dyDescent="0.3">
      <c r="A10043" s="356">
        <v>122733</v>
      </c>
      <c r="B10043" s="356">
        <v>892</v>
      </c>
      <c r="C10043" s="356" t="s">
        <v>320</v>
      </c>
      <c r="D10043" s="356">
        <v>8922929</v>
      </c>
      <c r="E10043" s="356" t="s">
        <v>2999</v>
      </c>
      <c r="F10043" s="356"/>
      <c r="G10043" s="355">
        <v>10972.75</v>
      </c>
    </row>
    <row r="10044" spans="1:7" hidden="1" x14ac:dyDescent="0.3">
      <c r="A10044" s="356">
        <v>122734</v>
      </c>
      <c r="B10044" s="356">
        <v>891</v>
      </c>
      <c r="C10044" s="356" t="s">
        <v>303</v>
      </c>
      <c r="D10044" s="356">
        <v>8912930</v>
      </c>
      <c r="E10044" s="356" t="s">
        <v>2998</v>
      </c>
      <c r="F10044" s="356"/>
      <c r="G10044" s="355">
        <v>7323.25</v>
      </c>
    </row>
    <row r="10045" spans="1:7" hidden="1" x14ac:dyDescent="0.3">
      <c r="A10045" s="356">
        <v>122741</v>
      </c>
      <c r="B10045" s="356">
        <v>891</v>
      </c>
      <c r="C10045" s="356" t="s">
        <v>303</v>
      </c>
      <c r="D10045" s="356">
        <v>8913004</v>
      </c>
      <c r="E10045" s="356" t="s">
        <v>2997</v>
      </c>
      <c r="F10045" s="356"/>
      <c r="G10045" s="355">
        <v>6756.25</v>
      </c>
    </row>
    <row r="10046" spans="1:7" hidden="1" x14ac:dyDescent="0.3">
      <c r="A10046" s="356">
        <v>122742</v>
      </c>
      <c r="B10046" s="356">
        <v>891</v>
      </c>
      <c r="C10046" s="356" t="s">
        <v>303</v>
      </c>
      <c r="D10046" s="356">
        <v>8913008</v>
      </c>
      <c r="E10046" s="356" t="s">
        <v>2996</v>
      </c>
      <c r="F10046" s="356"/>
      <c r="G10046" s="355">
        <v>8090.5</v>
      </c>
    </row>
    <row r="10047" spans="1:7" hidden="1" x14ac:dyDescent="0.3">
      <c r="A10047" s="356">
        <v>122743</v>
      </c>
      <c r="B10047" s="356">
        <v>891</v>
      </c>
      <c r="C10047" s="356" t="s">
        <v>303</v>
      </c>
      <c r="D10047" s="356">
        <v>8913018</v>
      </c>
      <c r="E10047" s="356" t="s">
        <v>2995</v>
      </c>
      <c r="F10047" s="356"/>
      <c r="G10047" s="355">
        <v>6373.75</v>
      </c>
    </row>
    <row r="10048" spans="1:7" hidden="1" x14ac:dyDescent="0.3">
      <c r="A10048" s="356">
        <v>122744</v>
      </c>
      <c r="B10048" s="356">
        <v>891</v>
      </c>
      <c r="C10048" s="356" t="s">
        <v>303</v>
      </c>
      <c r="D10048" s="356">
        <v>8913021</v>
      </c>
      <c r="E10048" s="356" t="s">
        <v>2974</v>
      </c>
      <c r="F10048" s="356"/>
      <c r="G10048" s="355">
        <v>5057.5</v>
      </c>
    </row>
    <row r="10049" spans="1:7" hidden="1" x14ac:dyDescent="0.3">
      <c r="A10049" s="356">
        <v>122745</v>
      </c>
      <c r="B10049" s="356">
        <v>891</v>
      </c>
      <c r="C10049" s="356" t="s">
        <v>303</v>
      </c>
      <c r="D10049" s="356">
        <v>8913031</v>
      </c>
      <c r="E10049" s="356" t="s">
        <v>2994</v>
      </c>
      <c r="F10049" s="356"/>
      <c r="G10049" s="355">
        <v>5080.8999999999996</v>
      </c>
    </row>
    <row r="10050" spans="1:7" hidden="1" x14ac:dyDescent="0.3">
      <c r="A10050" s="356">
        <v>122746</v>
      </c>
      <c r="B10050" s="356">
        <v>891</v>
      </c>
      <c r="C10050" s="356" t="s">
        <v>303</v>
      </c>
      <c r="D10050" s="356">
        <v>8913032</v>
      </c>
      <c r="E10050" s="356" t="s">
        <v>2993</v>
      </c>
      <c r="F10050" s="356"/>
      <c r="G10050" s="355">
        <v>6070</v>
      </c>
    </row>
    <row r="10051" spans="1:7" hidden="1" x14ac:dyDescent="0.3">
      <c r="A10051" s="356">
        <v>122747</v>
      </c>
      <c r="B10051" s="356">
        <v>891</v>
      </c>
      <c r="C10051" s="356" t="s">
        <v>303</v>
      </c>
      <c r="D10051" s="356">
        <v>8913040</v>
      </c>
      <c r="E10051" s="356" t="s">
        <v>2992</v>
      </c>
      <c r="F10051" s="356"/>
      <c r="G10051" s="355">
        <v>6461.5</v>
      </c>
    </row>
    <row r="10052" spans="1:7" hidden="1" x14ac:dyDescent="0.3">
      <c r="A10052" s="356">
        <v>122749</v>
      </c>
      <c r="B10052" s="356">
        <v>891</v>
      </c>
      <c r="C10052" s="356" t="s">
        <v>303</v>
      </c>
      <c r="D10052" s="356">
        <v>8913061</v>
      </c>
      <c r="E10052" s="356" t="s">
        <v>2991</v>
      </c>
      <c r="F10052" s="356"/>
      <c r="G10052" s="355">
        <v>5249.2</v>
      </c>
    </row>
    <row r="10053" spans="1:7" hidden="1" x14ac:dyDescent="0.3">
      <c r="A10053" s="356">
        <v>122751</v>
      </c>
      <c r="B10053" s="356">
        <v>891</v>
      </c>
      <c r="C10053" s="356" t="s">
        <v>303</v>
      </c>
      <c r="D10053" s="356">
        <v>8913072</v>
      </c>
      <c r="E10053" s="356" t="s">
        <v>2990</v>
      </c>
      <c r="F10053" s="356"/>
      <c r="G10053" s="355">
        <v>5004.8500000000004</v>
      </c>
    </row>
    <row r="10054" spans="1:7" hidden="1" x14ac:dyDescent="0.3">
      <c r="A10054" s="356">
        <v>122752</v>
      </c>
      <c r="B10054" s="356">
        <v>891</v>
      </c>
      <c r="C10054" s="356" t="s">
        <v>303</v>
      </c>
      <c r="D10054" s="356">
        <v>8913073</v>
      </c>
      <c r="E10054" s="356" t="s">
        <v>2989</v>
      </c>
      <c r="F10054" s="356"/>
      <c r="G10054" s="355">
        <v>6362.5</v>
      </c>
    </row>
    <row r="10055" spans="1:7" hidden="1" x14ac:dyDescent="0.3">
      <c r="A10055" s="356">
        <v>122753</v>
      </c>
      <c r="B10055" s="356">
        <v>891</v>
      </c>
      <c r="C10055" s="356" t="s">
        <v>303</v>
      </c>
      <c r="D10055" s="356">
        <v>8913076</v>
      </c>
      <c r="E10055" s="356" t="s">
        <v>2988</v>
      </c>
      <c r="F10055" s="356"/>
      <c r="G10055" s="355">
        <v>4531</v>
      </c>
    </row>
    <row r="10056" spans="1:7" hidden="1" x14ac:dyDescent="0.3">
      <c r="A10056" s="356">
        <v>122754</v>
      </c>
      <c r="B10056" s="356">
        <v>891</v>
      </c>
      <c r="C10056" s="356" t="s">
        <v>303</v>
      </c>
      <c r="D10056" s="356">
        <v>8913081</v>
      </c>
      <c r="E10056" s="356" t="s">
        <v>2987</v>
      </c>
      <c r="F10056" s="356"/>
      <c r="G10056" s="355">
        <v>8729.5</v>
      </c>
    </row>
    <row r="10057" spans="1:7" hidden="1" x14ac:dyDescent="0.3">
      <c r="A10057" s="356">
        <v>122756</v>
      </c>
      <c r="B10057" s="356">
        <v>891</v>
      </c>
      <c r="C10057" s="356" t="s">
        <v>303</v>
      </c>
      <c r="D10057" s="356">
        <v>8913084</v>
      </c>
      <c r="E10057" s="356" t="s">
        <v>2986</v>
      </c>
      <c r="F10057" s="356"/>
      <c r="G10057" s="355">
        <v>4967.5</v>
      </c>
    </row>
    <row r="10058" spans="1:7" hidden="1" x14ac:dyDescent="0.3">
      <c r="A10058" s="356">
        <v>122757</v>
      </c>
      <c r="B10058" s="356">
        <v>891</v>
      </c>
      <c r="C10058" s="356" t="s">
        <v>303</v>
      </c>
      <c r="D10058" s="356">
        <v>8913087</v>
      </c>
      <c r="E10058" s="356" t="s">
        <v>2985</v>
      </c>
      <c r="F10058" s="356"/>
      <c r="G10058" s="355">
        <v>5570.5</v>
      </c>
    </row>
    <row r="10059" spans="1:7" hidden="1" x14ac:dyDescent="0.3">
      <c r="A10059" s="356">
        <v>122758</v>
      </c>
      <c r="B10059" s="356">
        <v>891</v>
      </c>
      <c r="C10059" s="356" t="s">
        <v>303</v>
      </c>
      <c r="D10059" s="356">
        <v>8913088</v>
      </c>
      <c r="E10059" s="356" t="s">
        <v>2984</v>
      </c>
      <c r="F10059" s="356"/>
      <c r="G10059" s="355">
        <v>5125</v>
      </c>
    </row>
    <row r="10060" spans="1:7" hidden="1" x14ac:dyDescent="0.3">
      <c r="A10060" s="356">
        <v>122762</v>
      </c>
      <c r="B10060" s="356">
        <v>891</v>
      </c>
      <c r="C10060" s="356" t="s">
        <v>303</v>
      </c>
      <c r="D10060" s="356">
        <v>8913112</v>
      </c>
      <c r="E10060" s="356" t="s">
        <v>2983</v>
      </c>
      <c r="F10060" s="356"/>
      <c r="G10060" s="355">
        <v>5199.25</v>
      </c>
    </row>
    <row r="10061" spans="1:7" hidden="1" x14ac:dyDescent="0.3">
      <c r="A10061" s="356">
        <v>122763</v>
      </c>
      <c r="B10061" s="356">
        <v>891</v>
      </c>
      <c r="C10061" s="356" t="s">
        <v>303</v>
      </c>
      <c r="D10061" s="356">
        <v>8913113</v>
      </c>
      <c r="E10061" s="356" t="s">
        <v>2982</v>
      </c>
      <c r="F10061" s="356"/>
      <c r="G10061" s="355">
        <v>5012.5</v>
      </c>
    </row>
    <row r="10062" spans="1:7" hidden="1" x14ac:dyDescent="0.3">
      <c r="A10062" s="356">
        <v>122764</v>
      </c>
      <c r="B10062" s="356">
        <v>891</v>
      </c>
      <c r="C10062" s="356" t="s">
        <v>303</v>
      </c>
      <c r="D10062" s="356">
        <v>8913117</v>
      </c>
      <c r="E10062" s="356" t="s">
        <v>2981</v>
      </c>
      <c r="F10062" s="356"/>
      <c r="G10062" s="355">
        <v>4386.21</v>
      </c>
    </row>
    <row r="10063" spans="1:7" hidden="1" x14ac:dyDescent="0.3">
      <c r="A10063" s="356">
        <v>122766</v>
      </c>
      <c r="B10063" s="356">
        <v>891</v>
      </c>
      <c r="C10063" s="356" t="s">
        <v>303</v>
      </c>
      <c r="D10063" s="356">
        <v>8913119</v>
      </c>
      <c r="E10063" s="356" t="s">
        <v>2980</v>
      </c>
      <c r="F10063" s="356"/>
      <c r="G10063" s="355">
        <v>4506.7</v>
      </c>
    </row>
    <row r="10064" spans="1:7" hidden="1" x14ac:dyDescent="0.3">
      <c r="A10064" s="356">
        <v>122767</v>
      </c>
      <c r="B10064" s="356">
        <v>891</v>
      </c>
      <c r="C10064" s="356" t="s">
        <v>303</v>
      </c>
      <c r="D10064" s="356">
        <v>8913126</v>
      </c>
      <c r="E10064" s="356" t="s">
        <v>2979</v>
      </c>
      <c r="F10064" s="356"/>
      <c r="G10064" s="355">
        <v>8140</v>
      </c>
    </row>
    <row r="10065" spans="1:7" hidden="1" x14ac:dyDescent="0.3">
      <c r="A10065" s="356">
        <v>122769</v>
      </c>
      <c r="B10065" s="356">
        <v>891</v>
      </c>
      <c r="C10065" s="356" t="s">
        <v>303</v>
      </c>
      <c r="D10065" s="356">
        <v>8913133</v>
      </c>
      <c r="E10065" s="356" t="s">
        <v>2978</v>
      </c>
      <c r="F10065" s="356"/>
      <c r="G10065" s="355">
        <v>8241.25</v>
      </c>
    </row>
    <row r="10066" spans="1:7" hidden="1" x14ac:dyDescent="0.3">
      <c r="A10066" s="356">
        <v>122770</v>
      </c>
      <c r="B10066" s="356">
        <v>891</v>
      </c>
      <c r="C10066" s="356" t="s">
        <v>303</v>
      </c>
      <c r="D10066" s="356">
        <v>8913143</v>
      </c>
      <c r="E10066" s="356" t="s">
        <v>2977</v>
      </c>
      <c r="F10066" s="356"/>
      <c r="G10066" s="355">
        <v>6025</v>
      </c>
    </row>
    <row r="10067" spans="1:7" hidden="1" x14ac:dyDescent="0.3">
      <c r="A10067" s="356">
        <v>122771</v>
      </c>
      <c r="B10067" s="356">
        <v>891</v>
      </c>
      <c r="C10067" s="356" t="s">
        <v>303</v>
      </c>
      <c r="D10067" s="356">
        <v>8913145</v>
      </c>
      <c r="E10067" s="356" t="s">
        <v>2976</v>
      </c>
      <c r="F10067" s="356"/>
      <c r="G10067" s="355">
        <v>5496.25</v>
      </c>
    </row>
    <row r="10068" spans="1:7" hidden="1" x14ac:dyDescent="0.3">
      <c r="A10068" s="356">
        <v>122772</v>
      </c>
      <c r="B10068" s="356">
        <v>891</v>
      </c>
      <c r="C10068" s="356" t="s">
        <v>303</v>
      </c>
      <c r="D10068" s="356">
        <v>8913287</v>
      </c>
      <c r="E10068" s="356" t="s">
        <v>2975</v>
      </c>
      <c r="F10068" s="356"/>
      <c r="G10068" s="355">
        <v>5136.25</v>
      </c>
    </row>
    <row r="10069" spans="1:7" hidden="1" x14ac:dyDescent="0.3">
      <c r="A10069" s="356">
        <v>122787</v>
      </c>
      <c r="B10069" s="356">
        <v>891</v>
      </c>
      <c r="C10069" s="356" t="s">
        <v>303</v>
      </c>
      <c r="D10069" s="356">
        <v>8913352</v>
      </c>
      <c r="E10069" s="356" t="s">
        <v>2974</v>
      </c>
      <c r="F10069" s="356" t="s">
        <v>294</v>
      </c>
      <c r="G10069" s="355">
        <v>6810.75</v>
      </c>
    </row>
    <row r="10070" spans="1:7" hidden="1" x14ac:dyDescent="0.3">
      <c r="A10070" s="356">
        <v>122788</v>
      </c>
      <c r="B10070" s="356">
        <v>891</v>
      </c>
      <c r="C10070" s="356" t="s">
        <v>303</v>
      </c>
      <c r="D10070" s="356">
        <v>8913370</v>
      </c>
      <c r="E10070" s="356" t="s">
        <v>2973</v>
      </c>
      <c r="F10070" s="356" t="s">
        <v>294</v>
      </c>
      <c r="G10070" s="355">
        <v>6701.4</v>
      </c>
    </row>
    <row r="10071" spans="1:7" hidden="1" x14ac:dyDescent="0.3">
      <c r="A10071" s="356">
        <v>122792</v>
      </c>
      <c r="B10071" s="356">
        <v>891</v>
      </c>
      <c r="C10071" s="356" t="s">
        <v>303</v>
      </c>
      <c r="D10071" s="356">
        <v>8913450</v>
      </c>
      <c r="E10071" s="356" t="s">
        <v>2972</v>
      </c>
      <c r="F10071" s="356" t="s">
        <v>294</v>
      </c>
      <c r="G10071" s="355">
        <v>4963.95</v>
      </c>
    </row>
    <row r="10072" spans="1:7" hidden="1" x14ac:dyDescent="0.3">
      <c r="A10072" s="356">
        <v>122793</v>
      </c>
      <c r="B10072" s="356">
        <v>891</v>
      </c>
      <c r="C10072" s="356" t="s">
        <v>303</v>
      </c>
      <c r="D10072" s="356">
        <v>8913494</v>
      </c>
      <c r="E10072" s="356" t="s">
        <v>2971</v>
      </c>
      <c r="F10072" s="356" t="s">
        <v>294</v>
      </c>
      <c r="G10072" s="355">
        <v>5826.6</v>
      </c>
    </row>
    <row r="10073" spans="1:7" hidden="1" x14ac:dyDescent="0.3">
      <c r="A10073" s="356">
        <v>122794</v>
      </c>
      <c r="B10073" s="356">
        <v>891</v>
      </c>
      <c r="C10073" s="356" t="s">
        <v>303</v>
      </c>
      <c r="D10073" s="356">
        <v>8913496</v>
      </c>
      <c r="E10073" s="356" t="s">
        <v>2970</v>
      </c>
      <c r="F10073" s="356" t="s">
        <v>294</v>
      </c>
      <c r="G10073" s="355">
        <v>6786.45</v>
      </c>
    </row>
    <row r="10074" spans="1:7" hidden="1" x14ac:dyDescent="0.3">
      <c r="A10074" s="356">
        <v>122796</v>
      </c>
      <c r="B10074" s="356">
        <v>891</v>
      </c>
      <c r="C10074" s="356" t="s">
        <v>303</v>
      </c>
      <c r="D10074" s="356">
        <v>8913514</v>
      </c>
      <c r="E10074" s="356" t="s">
        <v>2969</v>
      </c>
      <c r="F10074" s="356" t="s">
        <v>294</v>
      </c>
      <c r="G10074" s="355">
        <v>5677.4</v>
      </c>
    </row>
    <row r="10075" spans="1:7" hidden="1" x14ac:dyDescent="0.3">
      <c r="A10075" s="356">
        <v>122797</v>
      </c>
      <c r="B10075" s="356">
        <v>891</v>
      </c>
      <c r="C10075" s="356" t="s">
        <v>303</v>
      </c>
      <c r="D10075" s="356">
        <v>8913530</v>
      </c>
      <c r="E10075" s="356" t="s">
        <v>2968</v>
      </c>
      <c r="F10075" s="356" t="s">
        <v>294</v>
      </c>
      <c r="G10075" s="355">
        <v>5644.35</v>
      </c>
    </row>
    <row r="10076" spans="1:7" hidden="1" x14ac:dyDescent="0.3">
      <c r="A10076" s="356">
        <v>122799</v>
      </c>
      <c r="B10076" s="356">
        <v>891</v>
      </c>
      <c r="C10076" s="356" t="s">
        <v>303</v>
      </c>
      <c r="D10076" s="356">
        <v>8913539</v>
      </c>
      <c r="E10076" s="356" t="s">
        <v>2967</v>
      </c>
      <c r="F10076" s="356" t="s">
        <v>294</v>
      </c>
      <c r="G10076" s="355">
        <v>5627.1</v>
      </c>
    </row>
    <row r="10077" spans="1:7" hidden="1" x14ac:dyDescent="0.3">
      <c r="A10077" s="356">
        <v>122801</v>
      </c>
      <c r="B10077" s="356">
        <v>891</v>
      </c>
      <c r="C10077" s="356" t="s">
        <v>303</v>
      </c>
      <c r="D10077" s="356">
        <v>8913546</v>
      </c>
      <c r="E10077" s="356" t="s">
        <v>2966</v>
      </c>
      <c r="F10077" s="356" t="s">
        <v>294</v>
      </c>
      <c r="G10077" s="355">
        <v>5517.26</v>
      </c>
    </row>
    <row r="10078" spans="1:7" hidden="1" x14ac:dyDescent="0.3">
      <c r="A10078" s="356">
        <v>122802</v>
      </c>
      <c r="B10078" s="356">
        <v>891</v>
      </c>
      <c r="C10078" s="356" t="s">
        <v>303</v>
      </c>
      <c r="D10078" s="356">
        <v>8913548</v>
      </c>
      <c r="E10078" s="356" t="s">
        <v>1882</v>
      </c>
      <c r="F10078" s="356" t="s">
        <v>294</v>
      </c>
      <c r="G10078" s="355">
        <v>5577.89</v>
      </c>
    </row>
    <row r="10079" spans="1:7" hidden="1" x14ac:dyDescent="0.3">
      <c r="A10079" s="356">
        <v>122806</v>
      </c>
      <c r="B10079" s="356">
        <v>891</v>
      </c>
      <c r="C10079" s="356" t="s">
        <v>303</v>
      </c>
      <c r="D10079" s="356">
        <v>8913566</v>
      </c>
      <c r="E10079" s="356" t="s">
        <v>2965</v>
      </c>
      <c r="F10079" s="356" t="s">
        <v>294</v>
      </c>
      <c r="G10079" s="355">
        <v>6701.4</v>
      </c>
    </row>
    <row r="10080" spans="1:7" hidden="1" x14ac:dyDescent="0.3">
      <c r="A10080" s="356">
        <v>122807</v>
      </c>
      <c r="B10080" s="356">
        <v>891</v>
      </c>
      <c r="C10080" s="356" t="s">
        <v>303</v>
      </c>
      <c r="D10080" s="356">
        <v>8913568</v>
      </c>
      <c r="E10080" s="356" t="s">
        <v>2964</v>
      </c>
      <c r="F10080" s="356" t="s">
        <v>294</v>
      </c>
      <c r="G10080" s="355">
        <v>5705.1</v>
      </c>
    </row>
    <row r="10081" spans="1:7" hidden="1" x14ac:dyDescent="0.3">
      <c r="A10081" s="356">
        <v>122808</v>
      </c>
      <c r="B10081" s="356">
        <v>891</v>
      </c>
      <c r="C10081" s="356" t="s">
        <v>303</v>
      </c>
      <c r="D10081" s="356">
        <v>8913586</v>
      </c>
      <c r="E10081" s="356" t="s">
        <v>2963</v>
      </c>
      <c r="F10081" s="356" t="s">
        <v>294</v>
      </c>
      <c r="G10081" s="355">
        <v>5295.4</v>
      </c>
    </row>
    <row r="10082" spans="1:7" hidden="1" x14ac:dyDescent="0.3">
      <c r="A10082" s="356">
        <v>122809</v>
      </c>
      <c r="B10082" s="356">
        <v>891</v>
      </c>
      <c r="C10082" s="356" t="s">
        <v>303</v>
      </c>
      <c r="D10082" s="356">
        <v>8913592</v>
      </c>
      <c r="E10082" s="356" t="s">
        <v>2962</v>
      </c>
      <c r="F10082" s="356" t="s">
        <v>294</v>
      </c>
      <c r="G10082" s="355">
        <v>5121.8999999999996</v>
      </c>
    </row>
    <row r="10083" spans="1:7" hidden="1" x14ac:dyDescent="0.3">
      <c r="A10083" s="356">
        <v>122810</v>
      </c>
      <c r="B10083" s="356">
        <v>891</v>
      </c>
      <c r="C10083" s="356" t="s">
        <v>303</v>
      </c>
      <c r="D10083" s="356">
        <v>8913606</v>
      </c>
      <c r="E10083" s="356" t="s">
        <v>2961</v>
      </c>
      <c r="F10083" s="356" t="s">
        <v>294</v>
      </c>
      <c r="G10083" s="355">
        <v>6871.5</v>
      </c>
    </row>
    <row r="10084" spans="1:7" hidden="1" x14ac:dyDescent="0.3">
      <c r="A10084" s="356">
        <v>122816</v>
      </c>
      <c r="B10084" s="356">
        <v>891</v>
      </c>
      <c r="C10084" s="356" t="s">
        <v>303</v>
      </c>
      <c r="D10084" s="356">
        <v>8913764</v>
      </c>
      <c r="E10084" s="356" t="s">
        <v>1159</v>
      </c>
      <c r="F10084" s="356" t="s">
        <v>294</v>
      </c>
      <c r="G10084" s="355">
        <v>5440.23</v>
      </c>
    </row>
    <row r="10085" spans="1:7" hidden="1" x14ac:dyDescent="0.3">
      <c r="A10085" s="356">
        <v>122820</v>
      </c>
      <c r="B10085" s="356">
        <v>891</v>
      </c>
      <c r="C10085" s="356" t="s">
        <v>303</v>
      </c>
      <c r="D10085" s="356">
        <v>8913768</v>
      </c>
      <c r="E10085" s="356" t="s">
        <v>411</v>
      </c>
      <c r="F10085" s="356" t="s">
        <v>294</v>
      </c>
      <c r="G10085" s="355">
        <v>6876.36</v>
      </c>
    </row>
    <row r="10086" spans="1:7" hidden="1" x14ac:dyDescent="0.3">
      <c r="A10086" s="356">
        <v>122824</v>
      </c>
      <c r="B10086" s="356">
        <v>891</v>
      </c>
      <c r="C10086" s="356" t="s">
        <v>303</v>
      </c>
      <c r="D10086" s="356">
        <v>8913774</v>
      </c>
      <c r="E10086" s="356" t="s">
        <v>2960</v>
      </c>
      <c r="F10086" s="356" t="s">
        <v>294</v>
      </c>
      <c r="G10086" s="355">
        <v>5316.3</v>
      </c>
    </row>
    <row r="10087" spans="1:7" hidden="1" x14ac:dyDescent="0.3">
      <c r="A10087" s="356">
        <v>122854</v>
      </c>
      <c r="B10087" s="356">
        <v>891</v>
      </c>
      <c r="C10087" s="356" t="s">
        <v>303</v>
      </c>
      <c r="D10087" s="356">
        <v>8914121</v>
      </c>
      <c r="E10087" s="356" t="s">
        <v>2959</v>
      </c>
      <c r="F10087" s="356"/>
      <c r="G10087" s="355">
        <v>18079.38</v>
      </c>
    </row>
    <row r="10088" spans="1:7" hidden="1" x14ac:dyDescent="0.3">
      <c r="A10088" s="356">
        <v>122947</v>
      </c>
      <c r="B10088" s="356">
        <v>891</v>
      </c>
      <c r="C10088" s="356" t="s">
        <v>303</v>
      </c>
      <c r="D10088" s="356">
        <v>8917009</v>
      </c>
      <c r="E10088" s="356" t="s">
        <v>2958</v>
      </c>
      <c r="F10088" s="356"/>
      <c r="G10088" s="355">
        <v>6355.75</v>
      </c>
    </row>
    <row r="10089" spans="1:7" hidden="1" x14ac:dyDescent="0.3">
      <c r="A10089" s="356">
        <v>122949</v>
      </c>
      <c r="B10089" s="356">
        <v>891</v>
      </c>
      <c r="C10089" s="356" t="s">
        <v>303</v>
      </c>
      <c r="D10089" s="356">
        <v>8917012</v>
      </c>
      <c r="E10089" s="356" t="s">
        <v>2957</v>
      </c>
      <c r="F10089" s="356"/>
      <c r="G10089" s="355">
        <v>6733.75</v>
      </c>
    </row>
    <row r="10090" spans="1:7" hidden="1" x14ac:dyDescent="0.3">
      <c r="A10090" s="356">
        <v>122953</v>
      </c>
      <c r="B10090" s="356">
        <v>891</v>
      </c>
      <c r="C10090" s="356" t="s">
        <v>303</v>
      </c>
      <c r="D10090" s="356">
        <v>8917019</v>
      </c>
      <c r="E10090" s="356" t="s">
        <v>2956</v>
      </c>
      <c r="F10090" s="356"/>
      <c r="G10090" s="355">
        <v>6335.5</v>
      </c>
    </row>
    <row r="10091" spans="1:7" hidden="1" x14ac:dyDescent="0.3">
      <c r="A10091" s="356">
        <v>122955</v>
      </c>
      <c r="B10091" s="356">
        <v>891</v>
      </c>
      <c r="C10091" s="356" t="s">
        <v>303</v>
      </c>
      <c r="D10091" s="356">
        <v>8917021</v>
      </c>
      <c r="E10091" s="356" t="s">
        <v>2955</v>
      </c>
      <c r="F10091" s="356"/>
      <c r="G10091" s="355">
        <v>8185</v>
      </c>
    </row>
    <row r="10092" spans="1:7" hidden="1" x14ac:dyDescent="0.3">
      <c r="A10092" s="356">
        <v>122957</v>
      </c>
      <c r="B10092" s="356">
        <v>891</v>
      </c>
      <c r="C10092" s="356" t="s">
        <v>303</v>
      </c>
      <c r="D10092" s="356">
        <v>8917023</v>
      </c>
      <c r="E10092" s="356" t="s">
        <v>2954</v>
      </c>
      <c r="F10092" s="356"/>
      <c r="G10092" s="355">
        <v>6733.75</v>
      </c>
    </row>
    <row r="10093" spans="1:7" hidden="1" x14ac:dyDescent="0.3">
      <c r="A10093" s="356">
        <v>122961</v>
      </c>
      <c r="B10093" s="356">
        <v>891</v>
      </c>
      <c r="C10093" s="356" t="s">
        <v>303</v>
      </c>
      <c r="D10093" s="356">
        <v>8917032</v>
      </c>
      <c r="E10093" s="356" t="s">
        <v>2953</v>
      </c>
      <c r="F10093" s="356"/>
      <c r="G10093" s="355">
        <v>8522.5</v>
      </c>
    </row>
    <row r="10094" spans="1:7" hidden="1" x14ac:dyDescent="0.3">
      <c r="A10094" s="356">
        <v>122964</v>
      </c>
      <c r="B10094" s="356">
        <v>892</v>
      </c>
      <c r="C10094" s="356" t="s">
        <v>320</v>
      </c>
      <c r="D10094" s="356">
        <v>8927035</v>
      </c>
      <c r="E10094" s="356" t="s">
        <v>2952</v>
      </c>
      <c r="F10094" s="356"/>
      <c r="G10094" s="355">
        <v>7645</v>
      </c>
    </row>
    <row r="10095" spans="1:7" hidden="1" x14ac:dyDescent="0.3">
      <c r="A10095" s="356">
        <v>122967</v>
      </c>
      <c r="B10095" s="356">
        <v>931</v>
      </c>
      <c r="C10095" s="356" t="s">
        <v>652</v>
      </c>
      <c r="D10095" s="356">
        <v>9311005</v>
      </c>
      <c r="E10095" s="356" t="s">
        <v>2951</v>
      </c>
      <c r="F10095" s="356"/>
      <c r="G10095" s="355">
        <v>4540</v>
      </c>
    </row>
    <row r="10096" spans="1:7" hidden="1" x14ac:dyDescent="0.3">
      <c r="A10096" s="356">
        <v>122968</v>
      </c>
      <c r="B10096" s="356">
        <v>931</v>
      </c>
      <c r="C10096" s="356" t="s">
        <v>652</v>
      </c>
      <c r="D10096" s="356">
        <v>9311006</v>
      </c>
      <c r="E10096" s="356" t="s">
        <v>2950</v>
      </c>
      <c r="F10096" s="356"/>
      <c r="G10096" s="355">
        <v>4803.25</v>
      </c>
    </row>
    <row r="10097" spans="1:7" hidden="1" x14ac:dyDescent="0.3">
      <c r="A10097" s="356">
        <v>122969</v>
      </c>
      <c r="B10097" s="356">
        <v>931</v>
      </c>
      <c r="C10097" s="356" t="s">
        <v>652</v>
      </c>
      <c r="D10097" s="356">
        <v>9311010</v>
      </c>
      <c r="E10097" s="356" t="s">
        <v>2949</v>
      </c>
      <c r="F10097" s="356"/>
      <c r="G10097" s="355">
        <v>4749.25</v>
      </c>
    </row>
    <row r="10098" spans="1:7" hidden="1" x14ac:dyDescent="0.3">
      <c r="A10098" s="356">
        <v>122970</v>
      </c>
      <c r="B10098" s="356">
        <v>931</v>
      </c>
      <c r="C10098" s="356" t="s">
        <v>652</v>
      </c>
      <c r="D10098" s="356">
        <v>9311011</v>
      </c>
      <c r="E10098" s="356" t="s">
        <v>2948</v>
      </c>
      <c r="F10098" s="356"/>
      <c r="G10098" s="355">
        <v>4777.6000000000004</v>
      </c>
    </row>
    <row r="10099" spans="1:7" hidden="1" x14ac:dyDescent="0.3">
      <c r="A10099" s="356">
        <v>122972</v>
      </c>
      <c r="B10099" s="356">
        <v>931</v>
      </c>
      <c r="C10099" s="356" t="s">
        <v>652</v>
      </c>
      <c r="D10099" s="356">
        <v>9311017</v>
      </c>
      <c r="E10099" s="356" t="s">
        <v>2947</v>
      </c>
      <c r="F10099" s="356"/>
      <c r="G10099" s="355">
        <v>4695.25</v>
      </c>
    </row>
    <row r="10100" spans="1:7" hidden="1" x14ac:dyDescent="0.3">
      <c r="A10100" s="356">
        <v>122974</v>
      </c>
      <c r="B10100" s="356">
        <v>931</v>
      </c>
      <c r="C10100" s="356" t="s">
        <v>652</v>
      </c>
      <c r="D10100" s="356">
        <v>9311019</v>
      </c>
      <c r="E10100" s="356" t="s">
        <v>2946</v>
      </c>
      <c r="F10100" s="356"/>
      <c r="G10100" s="355">
        <v>4614.25</v>
      </c>
    </row>
    <row r="10101" spans="1:7" hidden="1" x14ac:dyDescent="0.3">
      <c r="A10101" s="356">
        <v>122983</v>
      </c>
      <c r="B10101" s="356">
        <v>931</v>
      </c>
      <c r="C10101" s="356" t="s">
        <v>652</v>
      </c>
      <c r="D10101" s="356">
        <v>9311031</v>
      </c>
      <c r="E10101" s="356" t="s">
        <v>2945</v>
      </c>
      <c r="F10101" s="356"/>
      <c r="G10101" s="355">
        <v>4367.6499999999996</v>
      </c>
    </row>
    <row r="10102" spans="1:7" hidden="1" x14ac:dyDescent="0.3">
      <c r="A10102" s="356">
        <v>122994</v>
      </c>
      <c r="B10102" s="356">
        <v>931</v>
      </c>
      <c r="C10102" s="356" t="s">
        <v>652</v>
      </c>
      <c r="D10102" s="356">
        <v>9312055</v>
      </c>
      <c r="E10102" s="356" t="s">
        <v>2944</v>
      </c>
      <c r="F10102" s="356"/>
      <c r="G10102" s="355">
        <v>8014</v>
      </c>
    </row>
    <row r="10103" spans="1:7" hidden="1" x14ac:dyDescent="0.3">
      <c r="A10103" s="356">
        <v>122996</v>
      </c>
      <c r="B10103" s="356">
        <v>931</v>
      </c>
      <c r="C10103" s="356" t="s">
        <v>652</v>
      </c>
      <c r="D10103" s="356">
        <v>9312057</v>
      </c>
      <c r="E10103" s="356" t="s">
        <v>2943</v>
      </c>
      <c r="F10103" s="356"/>
      <c r="G10103" s="355">
        <v>8432.5</v>
      </c>
    </row>
    <row r="10104" spans="1:7" hidden="1" x14ac:dyDescent="0.3">
      <c r="A10104" s="356">
        <v>122997</v>
      </c>
      <c r="B10104" s="356">
        <v>931</v>
      </c>
      <c r="C10104" s="356" t="s">
        <v>652</v>
      </c>
      <c r="D10104" s="356">
        <v>9312058</v>
      </c>
      <c r="E10104" s="356" t="s">
        <v>2942</v>
      </c>
      <c r="F10104" s="356"/>
      <c r="G10104" s="355">
        <v>7588.75</v>
      </c>
    </row>
    <row r="10105" spans="1:7" hidden="1" x14ac:dyDescent="0.3">
      <c r="A10105" s="356">
        <v>123001</v>
      </c>
      <c r="B10105" s="356">
        <v>931</v>
      </c>
      <c r="C10105" s="356" t="s">
        <v>652</v>
      </c>
      <c r="D10105" s="356">
        <v>9312103</v>
      </c>
      <c r="E10105" s="356" t="s">
        <v>2941</v>
      </c>
      <c r="F10105" s="356"/>
      <c r="G10105" s="355">
        <v>5091.25</v>
      </c>
    </row>
    <row r="10106" spans="1:7" hidden="1" x14ac:dyDescent="0.3">
      <c r="A10106" s="356">
        <v>123002</v>
      </c>
      <c r="B10106" s="356">
        <v>931</v>
      </c>
      <c r="C10106" s="356" t="s">
        <v>652</v>
      </c>
      <c r="D10106" s="356">
        <v>9312104</v>
      </c>
      <c r="E10106" s="356" t="s">
        <v>2940</v>
      </c>
      <c r="F10106" s="356"/>
      <c r="G10106" s="355">
        <v>5136.25</v>
      </c>
    </row>
    <row r="10107" spans="1:7" hidden="1" x14ac:dyDescent="0.3">
      <c r="A10107" s="356">
        <v>123003</v>
      </c>
      <c r="B10107" s="356">
        <v>931</v>
      </c>
      <c r="C10107" s="356" t="s">
        <v>652</v>
      </c>
      <c r="D10107" s="356">
        <v>9312106</v>
      </c>
      <c r="E10107" s="356" t="s">
        <v>2939</v>
      </c>
      <c r="F10107" s="356"/>
      <c r="G10107" s="355">
        <v>6409.75</v>
      </c>
    </row>
    <row r="10108" spans="1:7" hidden="1" x14ac:dyDescent="0.3">
      <c r="A10108" s="356">
        <v>123006</v>
      </c>
      <c r="B10108" s="356">
        <v>931</v>
      </c>
      <c r="C10108" s="356" t="s">
        <v>652</v>
      </c>
      <c r="D10108" s="356">
        <v>9312200</v>
      </c>
      <c r="E10108" s="356" t="s">
        <v>2938</v>
      </c>
      <c r="F10108" s="356"/>
      <c r="G10108" s="355">
        <v>8059</v>
      </c>
    </row>
    <row r="10109" spans="1:7" hidden="1" x14ac:dyDescent="0.3">
      <c r="A10109" s="356">
        <v>123007</v>
      </c>
      <c r="B10109" s="356">
        <v>931</v>
      </c>
      <c r="C10109" s="356" t="s">
        <v>652</v>
      </c>
      <c r="D10109" s="356">
        <v>9312202</v>
      </c>
      <c r="E10109" s="356" t="s">
        <v>1292</v>
      </c>
      <c r="F10109" s="356"/>
      <c r="G10109" s="355">
        <v>7557.25</v>
      </c>
    </row>
    <row r="10110" spans="1:7" hidden="1" x14ac:dyDescent="0.3">
      <c r="A10110" s="356">
        <v>123008</v>
      </c>
      <c r="B10110" s="356">
        <v>931</v>
      </c>
      <c r="C10110" s="356" t="s">
        <v>652</v>
      </c>
      <c r="D10110" s="356">
        <v>9312207</v>
      </c>
      <c r="E10110" s="356" t="s">
        <v>2937</v>
      </c>
      <c r="F10110" s="356"/>
      <c r="G10110" s="355">
        <v>8104</v>
      </c>
    </row>
    <row r="10111" spans="1:7" hidden="1" x14ac:dyDescent="0.3">
      <c r="A10111" s="356">
        <v>123009</v>
      </c>
      <c r="B10111" s="356">
        <v>931</v>
      </c>
      <c r="C10111" s="356" t="s">
        <v>652</v>
      </c>
      <c r="D10111" s="356">
        <v>9312208</v>
      </c>
      <c r="E10111" s="356" t="s">
        <v>2936</v>
      </c>
      <c r="F10111" s="356"/>
      <c r="G10111" s="355">
        <v>5631.25</v>
      </c>
    </row>
    <row r="10112" spans="1:7" hidden="1" x14ac:dyDescent="0.3">
      <c r="A10112" s="356">
        <v>123011</v>
      </c>
      <c r="B10112" s="356">
        <v>931</v>
      </c>
      <c r="C10112" s="356" t="s">
        <v>652</v>
      </c>
      <c r="D10112" s="356">
        <v>9312210</v>
      </c>
      <c r="E10112" s="356" t="s">
        <v>2935</v>
      </c>
      <c r="F10112" s="356"/>
      <c r="G10112" s="355">
        <v>8599</v>
      </c>
    </row>
    <row r="10113" spans="1:7" hidden="1" x14ac:dyDescent="0.3">
      <c r="A10113" s="356">
        <v>123015</v>
      </c>
      <c r="B10113" s="356">
        <v>931</v>
      </c>
      <c r="C10113" s="356" t="s">
        <v>652</v>
      </c>
      <c r="D10113" s="356">
        <v>9312252</v>
      </c>
      <c r="E10113" s="356" t="s">
        <v>2934</v>
      </c>
      <c r="F10113" s="356"/>
      <c r="G10113" s="355">
        <v>7269.25</v>
      </c>
    </row>
    <row r="10114" spans="1:7" hidden="1" x14ac:dyDescent="0.3">
      <c r="A10114" s="356">
        <v>123016</v>
      </c>
      <c r="B10114" s="356">
        <v>931</v>
      </c>
      <c r="C10114" s="356" t="s">
        <v>652</v>
      </c>
      <c r="D10114" s="356">
        <v>9312254</v>
      </c>
      <c r="E10114" s="356" t="s">
        <v>2933</v>
      </c>
      <c r="F10114" s="356"/>
      <c r="G10114" s="355">
        <v>7240</v>
      </c>
    </row>
    <row r="10115" spans="1:7" hidden="1" x14ac:dyDescent="0.3">
      <c r="A10115" s="356">
        <v>123021</v>
      </c>
      <c r="B10115" s="356">
        <v>931</v>
      </c>
      <c r="C10115" s="356" t="s">
        <v>652</v>
      </c>
      <c r="D10115" s="356">
        <v>9312352</v>
      </c>
      <c r="E10115" s="356" t="s">
        <v>2932</v>
      </c>
      <c r="F10115" s="356"/>
      <c r="G10115" s="355">
        <v>8857.2999999999993</v>
      </c>
    </row>
    <row r="10116" spans="1:7" hidden="1" x14ac:dyDescent="0.3">
      <c r="A10116" s="356">
        <v>123022</v>
      </c>
      <c r="B10116" s="356">
        <v>931</v>
      </c>
      <c r="C10116" s="356" t="s">
        <v>652</v>
      </c>
      <c r="D10116" s="356">
        <v>9312353</v>
      </c>
      <c r="E10116" s="356" t="s">
        <v>2931</v>
      </c>
      <c r="F10116" s="356"/>
      <c r="G10116" s="355">
        <v>5361.25</v>
      </c>
    </row>
    <row r="10117" spans="1:7" hidden="1" x14ac:dyDescent="0.3">
      <c r="A10117" s="356">
        <v>123023</v>
      </c>
      <c r="B10117" s="356">
        <v>931</v>
      </c>
      <c r="C10117" s="356" t="s">
        <v>652</v>
      </c>
      <c r="D10117" s="356">
        <v>9312354</v>
      </c>
      <c r="E10117" s="356" t="s">
        <v>2930</v>
      </c>
      <c r="F10117" s="356"/>
      <c r="G10117" s="355">
        <v>6981.25</v>
      </c>
    </row>
    <row r="10118" spans="1:7" hidden="1" x14ac:dyDescent="0.3">
      <c r="A10118" s="357">
        <v>123025</v>
      </c>
      <c r="B10118" s="357">
        <v>931</v>
      </c>
      <c r="C10118" s="357" t="s">
        <v>652</v>
      </c>
      <c r="D10118" s="357">
        <v>9312357</v>
      </c>
      <c r="E10118" s="357" t="s">
        <v>2929</v>
      </c>
      <c r="F10118" s="357"/>
      <c r="G10118" s="355">
        <v>7296.25</v>
      </c>
    </row>
    <row r="10119" spans="1:7" hidden="1" x14ac:dyDescent="0.3">
      <c r="A10119" s="357">
        <v>123028</v>
      </c>
      <c r="B10119" s="357">
        <v>931</v>
      </c>
      <c r="C10119" s="357" t="s">
        <v>652</v>
      </c>
      <c r="D10119" s="357">
        <v>9312450</v>
      </c>
      <c r="E10119" s="357" t="s">
        <v>2928</v>
      </c>
      <c r="F10119" s="357"/>
      <c r="G10119" s="355">
        <v>6171.25</v>
      </c>
    </row>
    <row r="10120" spans="1:7" hidden="1" x14ac:dyDescent="0.3">
      <c r="A10120" s="356">
        <v>123031</v>
      </c>
      <c r="B10120" s="356">
        <v>931</v>
      </c>
      <c r="C10120" s="356" t="s">
        <v>652</v>
      </c>
      <c r="D10120" s="356">
        <v>9312456</v>
      </c>
      <c r="E10120" s="356" t="s">
        <v>2927</v>
      </c>
      <c r="F10120" s="356"/>
      <c r="G10120" s="355">
        <v>4716.8500000000004</v>
      </c>
    </row>
    <row r="10121" spans="1:7" hidden="1" x14ac:dyDescent="0.3">
      <c r="A10121" s="357">
        <v>123034</v>
      </c>
      <c r="B10121" s="357">
        <v>931</v>
      </c>
      <c r="C10121" s="357" t="s">
        <v>652</v>
      </c>
      <c r="D10121" s="357">
        <v>9312463</v>
      </c>
      <c r="E10121" s="357" t="s">
        <v>2926</v>
      </c>
      <c r="F10121" s="357"/>
      <c r="G10121" s="355">
        <v>9343.75</v>
      </c>
    </row>
    <row r="10122" spans="1:7" hidden="1" x14ac:dyDescent="0.3">
      <c r="A10122" s="356">
        <v>123036</v>
      </c>
      <c r="B10122" s="356">
        <v>931</v>
      </c>
      <c r="C10122" s="356" t="s">
        <v>652</v>
      </c>
      <c r="D10122" s="356">
        <v>9312465</v>
      </c>
      <c r="E10122" s="356" t="s">
        <v>2925</v>
      </c>
      <c r="F10122" s="356"/>
      <c r="G10122" s="355">
        <v>6368.35</v>
      </c>
    </row>
    <row r="10123" spans="1:7" hidden="1" x14ac:dyDescent="0.3">
      <c r="A10123" s="356">
        <v>123037</v>
      </c>
      <c r="B10123" s="356">
        <v>931</v>
      </c>
      <c r="C10123" s="356" t="s">
        <v>652</v>
      </c>
      <c r="D10123" s="356">
        <v>9312504</v>
      </c>
      <c r="E10123" s="356" t="s">
        <v>2924</v>
      </c>
      <c r="F10123" s="356"/>
      <c r="G10123" s="355">
        <v>5293.75</v>
      </c>
    </row>
    <row r="10124" spans="1:7" hidden="1" x14ac:dyDescent="0.3">
      <c r="A10124" s="357">
        <v>123038</v>
      </c>
      <c r="B10124" s="357">
        <v>931</v>
      </c>
      <c r="C10124" s="357" t="s">
        <v>652</v>
      </c>
      <c r="D10124" s="357">
        <v>9312506</v>
      </c>
      <c r="E10124" s="357" t="s">
        <v>2923</v>
      </c>
      <c r="F10124" s="357"/>
      <c r="G10124" s="355">
        <v>8263.75</v>
      </c>
    </row>
    <row r="10125" spans="1:7" hidden="1" x14ac:dyDescent="0.3">
      <c r="A10125" s="357">
        <v>123039</v>
      </c>
      <c r="B10125" s="357">
        <v>931</v>
      </c>
      <c r="C10125" s="357" t="s">
        <v>652</v>
      </c>
      <c r="D10125" s="357">
        <v>9312507</v>
      </c>
      <c r="E10125" s="357" t="s">
        <v>2922</v>
      </c>
      <c r="F10125" s="357"/>
      <c r="G10125" s="355">
        <v>4483.75</v>
      </c>
    </row>
    <row r="10126" spans="1:7" hidden="1" x14ac:dyDescent="0.3">
      <c r="A10126" s="357">
        <v>123040</v>
      </c>
      <c r="B10126" s="357">
        <v>931</v>
      </c>
      <c r="C10126" s="357" t="s">
        <v>652</v>
      </c>
      <c r="D10126" s="357">
        <v>9312510</v>
      </c>
      <c r="E10126" s="357" t="s">
        <v>597</v>
      </c>
      <c r="F10126" s="357"/>
      <c r="G10126" s="355">
        <v>6070</v>
      </c>
    </row>
    <row r="10127" spans="1:7" hidden="1" x14ac:dyDescent="0.3">
      <c r="A10127" s="356">
        <v>123041</v>
      </c>
      <c r="B10127" s="356">
        <v>931</v>
      </c>
      <c r="C10127" s="356" t="s">
        <v>652</v>
      </c>
      <c r="D10127" s="356">
        <v>9312512</v>
      </c>
      <c r="E10127" s="356" t="s">
        <v>2921</v>
      </c>
      <c r="F10127" s="356"/>
      <c r="G10127" s="355">
        <v>6502</v>
      </c>
    </row>
    <row r="10128" spans="1:7" hidden="1" x14ac:dyDescent="0.3">
      <c r="A10128" s="356">
        <v>123042</v>
      </c>
      <c r="B10128" s="356">
        <v>931</v>
      </c>
      <c r="C10128" s="356" t="s">
        <v>652</v>
      </c>
      <c r="D10128" s="356">
        <v>9312513</v>
      </c>
      <c r="E10128" s="356" t="s">
        <v>2920</v>
      </c>
      <c r="F10128" s="356"/>
      <c r="G10128" s="355">
        <v>4967.5</v>
      </c>
    </row>
    <row r="10129" spans="1:7" hidden="1" x14ac:dyDescent="0.3">
      <c r="A10129" s="356">
        <v>123046</v>
      </c>
      <c r="B10129" s="356">
        <v>931</v>
      </c>
      <c r="C10129" s="356" t="s">
        <v>652</v>
      </c>
      <c r="D10129" s="356">
        <v>9312525</v>
      </c>
      <c r="E10129" s="356" t="s">
        <v>2919</v>
      </c>
      <c r="F10129" s="356"/>
      <c r="G10129" s="355">
        <v>7375</v>
      </c>
    </row>
    <row r="10130" spans="1:7" hidden="1" x14ac:dyDescent="0.3">
      <c r="A10130" s="356">
        <v>123047</v>
      </c>
      <c r="B10130" s="356">
        <v>931</v>
      </c>
      <c r="C10130" s="356" t="s">
        <v>652</v>
      </c>
      <c r="D10130" s="356">
        <v>9312527</v>
      </c>
      <c r="E10130" s="356" t="s">
        <v>2918</v>
      </c>
      <c r="F10130" s="356"/>
      <c r="G10130" s="355">
        <v>11110</v>
      </c>
    </row>
    <row r="10131" spans="1:7" hidden="1" x14ac:dyDescent="0.3">
      <c r="A10131" s="356">
        <v>123050</v>
      </c>
      <c r="B10131" s="356">
        <v>931</v>
      </c>
      <c r="C10131" s="356" t="s">
        <v>652</v>
      </c>
      <c r="D10131" s="356">
        <v>9312533</v>
      </c>
      <c r="E10131" s="356" t="s">
        <v>2917</v>
      </c>
      <c r="F10131" s="356"/>
      <c r="G10131" s="355">
        <v>6544.75</v>
      </c>
    </row>
    <row r="10132" spans="1:7" hidden="1" x14ac:dyDescent="0.3">
      <c r="A10132" s="356">
        <v>123057</v>
      </c>
      <c r="B10132" s="356">
        <v>931</v>
      </c>
      <c r="C10132" s="356" t="s">
        <v>652</v>
      </c>
      <c r="D10132" s="356">
        <v>9312555</v>
      </c>
      <c r="E10132" s="356" t="s">
        <v>2916</v>
      </c>
      <c r="F10132" s="356"/>
      <c r="G10132" s="355">
        <v>6938.5</v>
      </c>
    </row>
    <row r="10133" spans="1:7" hidden="1" x14ac:dyDescent="0.3">
      <c r="A10133" s="356">
        <v>123059</v>
      </c>
      <c r="B10133" s="356">
        <v>931</v>
      </c>
      <c r="C10133" s="356" t="s">
        <v>652</v>
      </c>
      <c r="D10133" s="356">
        <v>9312560</v>
      </c>
      <c r="E10133" s="356" t="s">
        <v>2915</v>
      </c>
      <c r="F10133" s="356"/>
      <c r="G10133" s="355">
        <v>6002.5</v>
      </c>
    </row>
    <row r="10134" spans="1:7" hidden="1" x14ac:dyDescent="0.3">
      <c r="A10134" s="356">
        <v>123062</v>
      </c>
      <c r="B10134" s="356">
        <v>931</v>
      </c>
      <c r="C10134" s="356" t="s">
        <v>652</v>
      </c>
      <c r="D10134" s="356">
        <v>9312563</v>
      </c>
      <c r="E10134" s="356" t="s">
        <v>2914</v>
      </c>
      <c r="F10134" s="356"/>
      <c r="G10134" s="355">
        <v>6182.5</v>
      </c>
    </row>
    <row r="10135" spans="1:7" hidden="1" x14ac:dyDescent="0.3">
      <c r="A10135" s="356">
        <v>123063</v>
      </c>
      <c r="B10135" s="356">
        <v>931</v>
      </c>
      <c r="C10135" s="356" t="s">
        <v>652</v>
      </c>
      <c r="D10135" s="356">
        <v>9312565</v>
      </c>
      <c r="E10135" s="356" t="s">
        <v>2913</v>
      </c>
      <c r="F10135" s="356"/>
      <c r="G10135" s="355">
        <v>5136.25</v>
      </c>
    </row>
    <row r="10136" spans="1:7" hidden="1" x14ac:dyDescent="0.3">
      <c r="A10136" s="356">
        <v>123072</v>
      </c>
      <c r="B10136" s="356">
        <v>931</v>
      </c>
      <c r="C10136" s="356" t="s">
        <v>652</v>
      </c>
      <c r="D10136" s="356">
        <v>9312583</v>
      </c>
      <c r="E10136" s="356" t="s">
        <v>2912</v>
      </c>
      <c r="F10136" s="356"/>
      <c r="G10136" s="355">
        <v>6373.75</v>
      </c>
    </row>
    <row r="10137" spans="1:7" hidden="1" x14ac:dyDescent="0.3">
      <c r="A10137" s="356">
        <v>123073</v>
      </c>
      <c r="B10137" s="356">
        <v>931</v>
      </c>
      <c r="C10137" s="356" t="s">
        <v>652</v>
      </c>
      <c r="D10137" s="356">
        <v>9312587</v>
      </c>
      <c r="E10137" s="356" t="s">
        <v>2911</v>
      </c>
      <c r="F10137" s="356"/>
      <c r="G10137" s="355">
        <v>6386.12</v>
      </c>
    </row>
    <row r="10138" spans="1:7" hidden="1" x14ac:dyDescent="0.3">
      <c r="A10138" s="356">
        <v>123074</v>
      </c>
      <c r="B10138" s="356">
        <v>931</v>
      </c>
      <c r="C10138" s="356" t="s">
        <v>652</v>
      </c>
      <c r="D10138" s="356">
        <v>9312589</v>
      </c>
      <c r="E10138" s="356" t="s">
        <v>2910</v>
      </c>
      <c r="F10138" s="356"/>
      <c r="G10138" s="355">
        <v>8657.5</v>
      </c>
    </row>
    <row r="10139" spans="1:7" hidden="1" x14ac:dyDescent="0.3">
      <c r="A10139" s="356">
        <v>123075</v>
      </c>
      <c r="B10139" s="356">
        <v>931</v>
      </c>
      <c r="C10139" s="356" t="s">
        <v>652</v>
      </c>
      <c r="D10139" s="356">
        <v>9312590</v>
      </c>
      <c r="E10139" s="356" t="s">
        <v>2909</v>
      </c>
      <c r="F10139" s="356"/>
      <c r="G10139" s="355">
        <v>7498.75</v>
      </c>
    </row>
    <row r="10140" spans="1:7" hidden="1" x14ac:dyDescent="0.3">
      <c r="A10140" s="356">
        <v>123076</v>
      </c>
      <c r="B10140" s="356">
        <v>931</v>
      </c>
      <c r="C10140" s="356" t="s">
        <v>652</v>
      </c>
      <c r="D10140" s="356">
        <v>9312591</v>
      </c>
      <c r="E10140" s="356" t="s">
        <v>2908</v>
      </c>
      <c r="F10140" s="356"/>
      <c r="G10140" s="355">
        <v>8881.15</v>
      </c>
    </row>
    <row r="10141" spans="1:7" hidden="1" x14ac:dyDescent="0.3">
      <c r="A10141" s="356">
        <v>123079</v>
      </c>
      <c r="B10141" s="356">
        <v>931</v>
      </c>
      <c r="C10141" s="356" t="s">
        <v>652</v>
      </c>
      <c r="D10141" s="356">
        <v>9312594</v>
      </c>
      <c r="E10141" s="356" t="s">
        <v>2907</v>
      </c>
      <c r="F10141" s="356"/>
      <c r="G10141" s="355">
        <v>8677.75</v>
      </c>
    </row>
    <row r="10142" spans="1:7" hidden="1" x14ac:dyDescent="0.3">
      <c r="A10142" s="356">
        <v>123080</v>
      </c>
      <c r="B10142" s="356">
        <v>931</v>
      </c>
      <c r="C10142" s="356" t="s">
        <v>652</v>
      </c>
      <c r="D10142" s="356">
        <v>9312595</v>
      </c>
      <c r="E10142" s="356" t="s">
        <v>2906</v>
      </c>
      <c r="F10142" s="356"/>
      <c r="G10142" s="355">
        <v>6610</v>
      </c>
    </row>
    <row r="10143" spans="1:7" hidden="1" x14ac:dyDescent="0.3">
      <c r="A10143" s="356">
        <v>123084</v>
      </c>
      <c r="B10143" s="356">
        <v>931</v>
      </c>
      <c r="C10143" s="356" t="s">
        <v>652</v>
      </c>
      <c r="D10143" s="356">
        <v>9312601</v>
      </c>
      <c r="E10143" s="356" t="s">
        <v>2905</v>
      </c>
      <c r="F10143" s="356"/>
      <c r="G10143" s="355">
        <v>8254.75</v>
      </c>
    </row>
    <row r="10144" spans="1:7" hidden="1" x14ac:dyDescent="0.3">
      <c r="A10144" s="356">
        <v>123085</v>
      </c>
      <c r="B10144" s="356">
        <v>931</v>
      </c>
      <c r="C10144" s="356" t="s">
        <v>652</v>
      </c>
      <c r="D10144" s="356">
        <v>9312602</v>
      </c>
      <c r="E10144" s="356" t="s">
        <v>2904</v>
      </c>
      <c r="F10144" s="356"/>
      <c r="G10144" s="355">
        <v>6423.25</v>
      </c>
    </row>
    <row r="10145" spans="1:7" hidden="1" x14ac:dyDescent="0.3">
      <c r="A10145" s="356">
        <v>123087</v>
      </c>
      <c r="B10145" s="356">
        <v>931</v>
      </c>
      <c r="C10145" s="356" t="s">
        <v>652</v>
      </c>
      <c r="D10145" s="356">
        <v>9312605</v>
      </c>
      <c r="E10145" s="356" t="s">
        <v>2903</v>
      </c>
      <c r="F10145" s="356"/>
      <c r="G10145" s="355">
        <v>8605.75</v>
      </c>
    </row>
    <row r="10146" spans="1:7" hidden="1" x14ac:dyDescent="0.3">
      <c r="A10146" s="356">
        <v>123090</v>
      </c>
      <c r="B10146" s="356">
        <v>931</v>
      </c>
      <c r="C10146" s="356" t="s">
        <v>652</v>
      </c>
      <c r="D10146" s="356">
        <v>9313000</v>
      </c>
      <c r="E10146" s="356" t="s">
        <v>2902</v>
      </c>
      <c r="F10146" s="356"/>
      <c r="G10146" s="355">
        <v>5912.5</v>
      </c>
    </row>
    <row r="10147" spans="1:7" hidden="1" x14ac:dyDescent="0.3">
      <c r="A10147" s="356">
        <v>123096</v>
      </c>
      <c r="B10147" s="356">
        <v>931</v>
      </c>
      <c r="C10147" s="356" t="s">
        <v>652</v>
      </c>
      <c r="D10147" s="356">
        <v>9313043</v>
      </c>
      <c r="E10147" s="356" t="s">
        <v>2901</v>
      </c>
      <c r="F10147" s="356"/>
      <c r="G10147" s="355">
        <v>5147.5</v>
      </c>
    </row>
    <row r="10148" spans="1:7" hidden="1" x14ac:dyDescent="0.3">
      <c r="A10148" s="356">
        <v>123097</v>
      </c>
      <c r="B10148" s="356">
        <v>931</v>
      </c>
      <c r="C10148" s="356" t="s">
        <v>652</v>
      </c>
      <c r="D10148" s="356">
        <v>9313044</v>
      </c>
      <c r="E10148" s="356" t="s">
        <v>2900</v>
      </c>
      <c r="F10148" s="356"/>
      <c r="G10148" s="355">
        <v>6871</v>
      </c>
    </row>
    <row r="10149" spans="1:7" hidden="1" x14ac:dyDescent="0.3">
      <c r="A10149" s="356">
        <v>123098</v>
      </c>
      <c r="B10149" s="356">
        <v>931</v>
      </c>
      <c r="C10149" s="356" t="s">
        <v>652</v>
      </c>
      <c r="D10149" s="356">
        <v>9313064</v>
      </c>
      <c r="E10149" s="356" t="s">
        <v>2899</v>
      </c>
      <c r="F10149" s="356"/>
      <c r="G10149" s="355">
        <v>8725</v>
      </c>
    </row>
    <row r="10150" spans="1:7" hidden="1" x14ac:dyDescent="0.3">
      <c r="A10150" s="356">
        <v>123099</v>
      </c>
      <c r="B10150" s="356">
        <v>931</v>
      </c>
      <c r="C10150" s="356" t="s">
        <v>652</v>
      </c>
      <c r="D10150" s="356">
        <v>9313065</v>
      </c>
      <c r="E10150" s="356" t="s">
        <v>2898</v>
      </c>
      <c r="F10150" s="356"/>
      <c r="G10150" s="355">
        <v>5419.75</v>
      </c>
    </row>
    <row r="10151" spans="1:7" hidden="1" x14ac:dyDescent="0.3">
      <c r="A10151" s="356">
        <v>123100</v>
      </c>
      <c r="B10151" s="356">
        <v>931</v>
      </c>
      <c r="C10151" s="356" t="s">
        <v>652</v>
      </c>
      <c r="D10151" s="356">
        <v>9313081</v>
      </c>
      <c r="E10151" s="356" t="s">
        <v>2897</v>
      </c>
      <c r="F10151" s="356"/>
      <c r="G10151" s="355">
        <v>5009.8</v>
      </c>
    </row>
    <row r="10152" spans="1:7" hidden="1" x14ac:dyDescent="0.3">
      <c r="A10152" s="356">
        <v>123101</v>
      </c>
      <c r="B10152" s="356">
        <v>931</v>
      </c>
      <c r="C10152" s="356" t="s">
        <v>652</v>
      </c>
      <c r="D10152" s="356">
        <v>9313082</v>
      </c>
      <c r="E10152" s="356" t="s">
        <v>2896</v>
      </c>
      <c r="F10152" s="356" t="s">
        <v>294</v>
      </c>
      <c r="G10152" s="355">
        <v>5814.45</v>
      </c>
    </row>
    <row r="10153" spans="1:7" hidden="1" x14ac:dyDescent="0.3">
      <c r="A10153" s="356">
        <v>123102</v>
      </c>
      <c r="B10153" s="356">
        <v>931</v>
      </c>
      <c r="C10153" s="356" t="s">
        <v>652</v>
      </c>
      <c r="D10153" s="356">
        <v>9313083</v>
      </c>
      <c r="E10153" s="356" t="s">
        <v>2895</v>
      </c>
      <c r="F10153" s="356"/>
      <c r="G10153" s="355">
        <v>5046.25</v>
      </c>
    </row>
    <row r="10154" spans="1:7" hidden="1" x14ac:dyDescent="0.3">
      <c r="A10154" s="356">
        <v>123103</v>
      </c>
      <c r="B10154" s="356">
        <v>931</v>
      </c>
      <c r="C10154" s="356" t="s">
        <v>652</v>
      </c>
      <c r="D10154" s="356">
        <v>9313085</v>
      </c>
      <c r="E10154" s="356" t="s">
        <v>2894</v>
      </c>
      <c r="F10154" s="356"/>
      <c r="G10154" s="355">
        <v>5631.25</v>
      </c>
    </row>
    <row r="10155" spans="1:7" hidden="1" x14ac:dyDescent="0.3">
      <c r="A10155" s="356">
        <v>123105</v>
      </c>
      <c r="B10155" s="356">
        <v>931</v>
      </c>
      <c r="C10155" s="356" t="s">
        <v>652</v>
      </c>
      <c r="D10155" s="356">
        <v>9313100</v>
      </c>
      <c r="E10155" s="356" t="s">
        <v>2893</v>
      </c>
      <c r="F10155" s="356"/>
      <c r="G10155" s="355">
        <v>5316.25</v>
      </c>
    </row>
    <row r="10156" spans="1:7" hidden="1" x14ac:dyDescent="0.3">
      <c r="A10156" s="356">
        <v>123106</v>
      </c>
      <c r="B10156" s="356">
        <v>931</v>
      </c>
      <c r="C10156" s="356" t="s">
        <v>652</v>
      </c>
      <c r="D10156" s="356">
        <v>9313120</v>
      </c>
      <c r="E10156" s="356" t="s">
        <v>2892</v>
      </c>
      <c r="F10156" s="356"/>
      <c r="G10156" s="355">
        <v>5597.5</v>
      </c>
    </row>
    <row r="10157" spans="1:7" hidden="1" x14ac:dyDescent="0.3">
      <c r="A10157" s="356">
        <v>123107</v>
      </c>
      <c r="B10157" s="356">
        <v>931</v>
      </c>
      <c r="C10157" s="356" t="s">
        <v>652</v>
      </c>
      <c r="D10157" s="356">
        <v>9313122</v>
      </c>
      <c r="E10157" s="356" t="s">
        <v>2891</v>
      </c>
      <c r="F10157" s="356"/>
      <c r="G10157" s="355">
        <v>6389.05</v>
      </c>
    </row>
    <row r="10158" spans="1:7" hidden="1" x14ac:dyDescent="0.3">
      <c r="A10158" s="356">
        <v>123108</v>
      </c>
      <c r="B10158" s="356">
        <v>931</v>
      </c>
      <c r="C10158" s="356" t="s">
        <v>652</v>
      </c>
      <c r="D10158" s="356">
        <v>9313123</v>
      </c>
      <c r="E10158" s="356" t="s">
        <v>2890</v>
      </c>
      <c r="F10158" s="356"/>
      <c r="G10158" s="355">
        <v>5170.45</v>
      </c>
    </row>
    <row r="10159" spans="1:7" hidden="1" x14ac:dyDescent="0.3">
      <c r="A10159" s="356">
        <v>123110</v>
      </c>
      <c r="B10159" s="356">
        <v>931</v>
      </c>
      <c r="C10159" s="356" t="s">
        <v>652</v>
      </c>
      <c r="D10159" s="356">
        <v>9313125</v>
      </c>
      <c r="E10159" s="356" t="s">
        <v>2889</v>
      </c>
      <c r="F10159" s="356"/>
      <c r="G10159" s="355">
        <v>5158.75</v>
      </c>
    </row>
    <row r="10160" spans="1:7" hidden="1" x14ac:dyDescent="0.3">
      <c r="A10160" s="356">
        <v>123115</v>
      </c>
      <c r="B10160" s="356">
        <v>931</v>
      </c>
      <c r="C10160" s="356" t="s">
        <v>652</v>
      </c>
      <c r="D10160" s="356">
        <v>9313141</v>
      </c>
      <c r="E10160" s="356" t="s">
        <v>2888</v>
      </c>
      <c r="F10160" s="356" t="s">
        <v>294</v>
      </c>
      <c r="G10160" s="355">
        <v>5263.33</v>
      </c>
    </row>
    <row r="10161" spans="1:7" hidden="1" x14ac:dyDescent="0.3">
      <c r="A10161" s="356">
        <v>123116</v>
      </c>
      <c r="B10161" s="356">
        <v>931</v>
      </c>
      <c r="C10161" s="356" t="s">
        <v>652</v>
      </c>
      <c r="D10161" s="356">
        <v>9313142</v>
      </c>
      <c r="E10161" s="356" t="s">
        <v>2887</v>
      </c>
      <c r="F10161" s="356"/>
      <c r="G10161" s="355">
        <v>5237.5</v>
      </c>
    </row>
    <row r="10162" spans="1:7" hidden="1" x14ac:dyDescent="0.3">
      <c r="A10162" s="356">
        <v>123118</v>
      </c>
      <c r="B10162" s="356">
        <v>931</v>
      </c>
      <c r="C10162" s="356" t="s">
        <v>652</v>
      </c>
      <c r="D10162" s="356">
        <v>9313145</v>
      </c>
      <c r="E10162" s="356" t="s">
        <v>2886</v>
      </c>
      <c r="F10162" s="356"/>
      <c r="G10162" s="355">
        <v>7690</v>
      </c>
    </row>
    <row r="10163" spans="1:7" hidden="1" x14ac:dyDescent="0.3">
      <c r="A10163" s="356">
        <v>123119</v>
      </c>
      <c r="B10163" s="356">
        <v>931</v>
      </c>
      <c r="C10163" s="356" t="s">
        <v>652</v>
      </c>
      <c r="D10163" s="356">
        <v>9313146</v>
      </c>
      <c r="E10163" s="356" t="s">
        <v>2885</v>
      </c>
      <c r="F10163" s="356"/>
      <c r="G10163" s="355">
        <v>5113.75</v>
      </c>
    </row>
    <row r="10164" spans="1:7" hidden="1" x14ac:dyDescent="0.3">
      <c r="A10164" s="356">
        <v>123124</v>
      </c>
      <c r="B10164" s="356">
        <v>931</v>
      </c>
      <c r="C10164" s="356" t="s">
        <v>652</v>
      </c>
      <c r="D10164" s="356">
        <v>9313180</v>
      </c>
      <c r="E10164" s="356" t="s">
        <v>2884</v>
      </c>
      <c r="F10164" s="356"/>
      <c r="G10164" s="355">
        <v>4675</v>
      </c>
    </row>
    <row r="10165" spans="1:7" hidden="1" x14ac:dyDescent="0.3">
      <c r="A10165" s="356">
        <v>123126</v>
      </c>
      <c r="B10165" s="356">
        <v>931</v>
      </c>
      <c r="C10165" s="356" t="s">
        <v>652</v>
      </c>
      <c r="D10165" s="356">
        <v>9313182</v>
      </c>
      <c r="E10165" s="356" t="s">
        <v>1170</v>
      </c>
      <c r="F10165" s="356"/>
      <c r="G10165" s="355">
        <v>7600</v>
      </c>
    </row>
    <row r="10166" spans="1:7" hidden="1" x14ac:dyDescent="0.3">
      <c r="A10166" s="356">
        <v>123127</v>
      </c>
      <c r="B10166" s="356">
        <v>931</v>
      </c>
      <c r="C10166" s="356" t="s">
        <v>652</v>
      </c>
      <c r="D10166" s="356">
        <v>9313183</v>
      </c>
      <c r="E10166" s="356" t="s">
        <v>2883</v>
      </c>
      <c r="F10166" s="356"/>
      <c r="G10166" s="355">
        <v>4877.5</v>
      </c>
    </row>
    <row r="10167" spans="1:7" hidden="1" x14ac:dyDescent="0.3">
      <c r="A10167" s="356">
        <v>123128</v>
      </c>
      <c r="B10167" s="356">
        <v>931</v>
      </c>
      <c r="C10167" s="356" t="s">
        <v>652</v>
      </c>
      <c r="D10167" s="356">
        <v>9313184</v>
      </c>
      <c r="E10167" s="356" t="s">
        <v>2882</v>
      </c>
      <c r="F10167" s="356"/>
      <c r="G10167" s="355">
        <v>4978.75</v>
      </c>
    </row>
    <row r="10168" spans="1:7" hidden="1" x14ac:dyDescent="0.3">
      <c r="A10168" s="356">
        <v>123129</v>
      </c>
      <c r="B10168" s="356">
        <v>931</v>
      </c>
      <c r="C10168" s="356" t="s">
        <v>652</v>
      </c>
      <c r="D10168" s="356">
        <v>9313186</v>
      </c>
      <c r="E10168" s="356" t="s">
        <v>2881</v>
      </c>
      <c r="F10168" s="356"/>
      <c r="G10168" s="355">
        <v>4945</v>
      </c>
    </row>
    <row r="10169" spans="1:7" hidden="1" x14ac:dyDescent="0.3">
      <c r="A10169" s="356">
        <v>123130</v>
      </c>
      <c r="B10169" s="356">
        <v>931</v>
      </c>
      <c r="C10169" s="356" t="s">
        <v>652</v>
      </c>
      <c r="D10169" s="356">
        <v>9313187</v>
      </c>
      <c r="E10169" s="356" t="s">
        <v>2880</v>
      </c>
      <c r="F10169" s="356"/>
      <c r="G10169" s="355">
        <v>5957.5</v>
      </c>
    </row>
    <row r="10170" spans="1:7" hidden="1" x14ac:dyDescent="0.3">
      <c r="A10170" s="356">
        <v>123131</v>
      </c>
      <c r="B10170" s="356">
        <v>931</v>
      </c>
      <c r="C10170" s="356" t="s">
        <v>652</v>
      </c>
      <c r="D10170" s="356">
        <v>9313188</v>
      </c>
      <c r="E10170" s="356" t="s">
        <v>2879</v>
      </c>
      <c r="F10170" s="356"/>
      <c r="G10170" s="355">
        <v>4562.5</v>
      </c>
    </row>
    <row r="10171" spans="1:7" hidden="1" x14ac:dyDescent="0.3">
      <c r="A10171" s="356">
        <v>123132</v>
      </c>
      <c r="B10171" s="356">
        <v>931</v>
      </c>
      <c r="C10171" s="356" t="s">
        <v>652</v>
      </c>
      <c r="D10171" s="356">
        <v>9313190</v>
      </c>
      <c r="E10171" s="356" t="s">
        <v>2878</v>
      </c>
      <c r="F10171" s="356"/>
      <c r="G10171" s="355">
        <v>4414</v>
      </c>
    </row>
    <row r="10172" spans="1:7" hidden="1" x14ac:dyDescent="0.3">
      <c r="A10172" s="356">
        <v>123133</v>
      </c>
      <c r="B10172" s="356">
        <v>931</v>
      </c>
      <c r="C10172" s="356" t="s">
        <v>652</v>
      </c>
      <c r="D10172" s="356">
        <v>9313200</v>
      </c>
      <c r="E10172" s="356" t="s">
        <v>2877</v>
      </c>
      <c r="F10172" s="356"/>
      <c r="G10172" s="355">
        <v>6250</v>
      </c>
    </row>
    <row r="10173" spans="1:7" hidden="1" x14ac:dyDescent="0.3">
      <c r="A10173" s="356">
        <v>123135</v>
      </c>
      <c r="B10173" s="356">
        <v>931</v>
      </c>
      <c r="C10173" s="356" t="s">
        <v>652</v>
      </c>
      <c r="D10173" s="356">
        <v>9313205</v>
      </c>
      <c r="E10173" s="356" t="s">
        <v>2876</v>
      </c>
      <c r="F10173" s="356"/>
      <c r="G10173" s="355">
        <v>5147.5</v>
      </c>
    </row>
    <row r="10174" spans="1:7" hidden="1" x14ac:dyDescent="0.3">
      <c r="A10174" s="356">
        <v>123136</v>
      </c>
      <c r="B10174" s="356">
        <v>931</v>
      </c>
      <c r="C10174" s="356" t="s">
        <v>652</v>
      </c>
      <c r="D10174" s="356">
        <v>9313206</v>
      </c>
      <c r="E10174" s="356" t="s">
        <v>2875</v>
      </c>
      <c r="F10174" s="356" t="s">
        <v>294</v>
      </c>
      <c r="G10174" s="355">
        <v>5401.35</v>
      </c>
    </row>
    <row r="10175" spans="1:7" hidden="1" x14ac:dyDescent="0.3">
      <c r="A10175" s="356">
        <v>123139</v>
      </c>
      <c r="B10175" s="356">
        <v>931</v>
      </c>
      <c r="C10175" s="356" t="s">
        <v>652</v>
      </c>
      <c r="D10175" s="356">
        <v>9313210</v>
      </c>
      <c r="E10175" s="356" t="s">
        <v>2874</v>
      </c>
      <c r="F10175" s="356"/>
      <c r="G10175" s="355">
        <v>8965.75</v>
      </c>
    </row>
    <row r="10176" spans="1:7" hidden="1" x14ac:dyDescent="0.3">
      <c r="A10176" s="356">
        <v>123140</v>
      </c>
      <c r="B10176" s="356">
        <v>931</v>
      </c>
      <c r="C10176" s="356" t="s">
        <v>652</v>
      </c>
      <c r="D10176" s="356">
        <v>9313211</v>
      </c>
      <c r="E10176" s="356" t="s">
        <v>1170</v>
      </c>
      <c r="F10176" s="356"/>
      <c r="G10176" s="355">
        <v>6722.5</v>
      </c>
    </row>
    <row r="10177" spans="1:7" hidden="1" x14ac:dyDescent="0.3">
      <c r="A10177" s="356">
        <v>123142</v>
      </c>
      <c r="B10177" s="356">
        <v>931</v>
      </c>
      <c r="C10177" s="356" t="s">
        <v>652</v>
      </c>
      <c r="D10177" s="356">
        <v>9313213</v>
      </c>
      <c r="E10177" s="356" t="s">
        <v>2873</v>
      </c>
      <c r="F10177" s="356"/>
      <c r="G10177" s="355">
        <v>5748.7</v>
      </c>
    </row>
    <row r="10178" spans="1:7" hidden="1" x14ac:dyDescent="0.3">
      <c r="A10178" s="356">
        <v>123143</v>
      </c>
      <c r="B10178" s="356">
        <v>931</v>
      </c>
      <c r="C10178" s="356" t="s">
        <v>652</v>
      </c>
      <c r="D10178" s="356">
        <v>9313216</v>
      </c>
      <c r="E10178" s="356" t="s">
        <v>151</v>
      </c>
      <c r="F10178" s="356" t="s">
        <v>294</v>
      </c>
      <c r="G10178" s="355">
        <v>6725.7</v>
      </c>
    </row>
    <row r="10179" spans="1:7" hidden="1" x14ac:dyDescent="0.3">
      <c r="A10179" s="356">
        <v>123146</v>
      </c>
      <c r="B10179" s="356">
        <v>931</v>
      </c>
      <c r="C10179" s="356" t="s">
        <v>652</v>
      </c>
      <c r="D10179" s="356">
        <v>9313223</v>
      </c>
      <c r="E10179" s="356" t="s">
        <v>2872</v>
      </c>
      <c r="F10179" s="356"/>
      <c r="G10179" s="355">
        <v>6373.75</v>
      </c>
    </row>
    <row r="10180" spans="1:7" hidden="1" x14ac:dyDescent="0.3">
      <c r="A10180" s="356">
        <v>123151</v>
      </c>
      <c r="B10180" s="356">
        <v>931</v>
      </c>
      <c r="C10180" s="356" t="s">
        <v>652</v>
      </c>
      <c r="D10180" s="356">
        <v>9313231</v>
      </c>
      <c r="E10180" s="356" t="s">
        <v>2871</v>
      </c>
      <c r="F10180" s="356"/>
      <c r="G10180" s="355">
        <v>4855</v>
      </c>
    </row>
    <row r="10181" spans="1:7" hidden="1" x14ac:dyDescent="0.3">
      <c r="A10181" s="356">
        <v>123153</v>
      </c>
      <c r="B10181" s="356">
        <v>931</v>
      </c>
      <c r="C10181" s="356" t="s">
        <v>652</v>
      </c>
      <c r="D10181" s="356">
        <v>9313233</v>
      </c>
      <c r="E10181" s="356" t="s">
        <v>2870</v>
      </c>
      <c r="F10181" s="356"/>
      <c r="G10181" s="355">
        <v>5012.5</v>
      </c>
    </row>
    <row r="10182" spans="1:7" hidden="1" x14ac:dyDescent="0.3">
      <c r="A10182" s="356">
        <v>123154</v>
      </c>
      <c r="B10182" s="356">
        <v>931</v>
      </c>
      <c r="C10182" s="356" t="s">
        <v>652</v>
      </c>
      <c r="D10182" s="356">
        <v>9313234</v>
      </c>
      <c r="E10182" s="356" t="s">
        <v>2869</v>
      </c>
      <c r="F10182" s="356"/>
      <c r="G10182" s="355">
        <v>4787.5</v>
      </c>
    </row>
    <row r="10183" spans="1:7" hidden="1" x14ac:dyDescent="0.3">
      <c r="A10183" s="356">
        <v>123155</v>
      </c>
      <c r="B10183" s="356">
        <v>931</v>
      </c>
      <c r="C10183" s="356" t="s">
        <v>652</v>
      </c>
      <c r="D10183" s="356">
        <v>9313235</v>
      </c>
      <c r="E10183" s="356" t="s">
        <v>2868</v>
      </c>
      <c r="F10183" s="356"/>
      <c r="G10183" s="355">
        <v>5777.5</v>
      </c>
    </row>
    <row r="10184" spans="1:7" hidden="1" x14ac:dyDescent="0.3">
      <c r="A10184" s="356">
        <v>123157</v>
      </c>
      <c r="B10184" s="356">
        <v>931</v>
      </c>
      <c r="C10184" s="356" t="s">
        <v>652</v>
      </c>
      <c r="D10184" s="356">
        <v>9313238</v>
      </c>
      <c r="E10184" s="356" t="s">
        <v>2867</v>
      </c>
      <c r="F10184" s="356"/>
      <c r="G10184" s="355">
        <v>5350</v>
      </c>
    </row>
    <row r="10185" spans="1:7" hidden="1" x14ac:dyDescent="0.3">
      <c r="A10185" s="356">
        <v>123159</v>
      </c>
      <c r="B10185" s="356">
        <v>931</v>
      </c>
      <c r="C10185" s="356" t="s">
        <v>652</v>
      </c>
      <c r="D10185" s="356">
        <v>9313240</v>
      </c>
      <c r="E10185" s="356" t="s">
        <v>2866</v>
      </c>
      <c r="F10185" s="356"/>
      <c r="G10185" s="355">
        <v>6272.5</v>
      </c>
    </row>
    <row r="10186" spans="1:7" hidden="1" x14ac:dyDescent="0.3">
      <c r="A10186" s="356">
        <v>123160</v>
      </c>
      <c r="B10186" s="356">
        <v>931</v>
      </c>
      <c r="C10186" s="356" t="s">
        <v>652</v>
      </c>
      <c r="D10186" s="356">
        <v>9313241</v>
      </c>
      <c r="E10186" s="356" t="s">
        <v>2865</v>
      </c>
      <c r="F10186" s="356"/>
      <c r="G10186" s="355">
        <v>6167.2</v>
      </c>
    </row>
    <row r="10187" spans="1:7" hidden="1" x14ac:dyDescent="0.3">
      <c r="A10187" s="356">
        <v>123161</v>
      </c>
      <c r="B10187" s="356">
        <v>931</v>
      </c>
      <c r="C10187" s="356" t="s">
        <v>652</v>
      </c>
      <c r="D10187" s="356">
        <v>9313242</v>
      </c>
      <c r="E10187" s="356" t="s">
        <v>2864</v>
      </c>
      <c r="F10187" s="356"/>
      <c r="G10187" s="355">
        <v>5080</v>
      </c>
    </row>
    <row r="10188" spans="1:7" hidden="1" x14ac:dyDescent="0.3">
      <c r="A10188" s="356">
        <v>123166</v>
      </c>
      <c r="B10188" s="356">
        <v>931</v>
      </c>
      <c r="C10188" s="356" t="s">
        <v>652</v>
      </c>
      <c r="D10188" s="356">
        <v>9313247</v>
      </c>
      <c r="E10188" s="356" t="s">
        <v>2863</v>
      </c>
      <c r="F10188" s="356"/>
      <c r="G10188" s="355">
        <v>8556.25</v>
      </c>
    </row>
    <row r="10189" spans="1:7" hidden="1" x14ac:dyDescent="0.3">
      <c r="A10189" s="356">
        <v>123168</v>
      </c>
      <c r="B10189" s="356">
        <v>931</v>
      </c>
      <c r="C10189" s="356" t="s">
        <v>652</v>
      </c>
      <c r="D10189" s="356">
        <v>9313249</v>
      </c>
      <c r="E10189" s="356" t="s">
        <v>2862</v>
      </c>
      <c r="F10189" s="356"/>
      <c r="G10189" s="355">
        <v>6328.75</v>
      </c>
    </row>
    <row r="10190" spans="1:7" hidden="1" x14ac:dyDescent="0.3">
      <c r="A10190" s="356">
        <v>123170</v>
      </c>
      <c r="B10190" s="356">
        <v>931</v>
      </c>
      <c r="C10190" s="356" t="s">
        <v>652</v>
      </c>
      <c r="D10190" s="356">
        <v>9313251</v>
      </c>
      <c r="E10190" s="356" t="s">
        <v>2861</v>
      </c>
      <c r="F10190" s="356"/>
      <c r="G10190" s="355">
        <v>5178.55</v>
      </c>
    </row>
    <row r="10191" spans="1:7" hidden="1" x14ac:dyDescent="0.3">
      <c r="A10191" s="356">
        <v>123172</v>
      </c>
      <c r="B10191" s="356">
        <v>931</v>
      </c>
      <c r="C10191" s="356" t="s">
        <v>652</v>
      </c>
      <c r="D10191" s="356">
        <v>9313253</v>
      </c>
      <c r="E10191" s="356" t="s">
        <v>2860</v>
      </c>
      <c r="F10191" s="356"/>
      <c r="G10191" s="355">
        <v>7111.75</v>
      </c>
    </row>
    <row r="10192" spans="1:7" hidden="1" x14ac:dyDescent="0.3">
      <c r="A10192" s="356">
        <v>123173</v>
      </c>
      <c r="B10192" s="356">
        <v>931</v>
      </c>
      <c r="C10192" s="356" t="s">
        <v>652</v>
      </c>
      <c r="D10192" s="356">
        <v>9313254</v>
      </c>
      <c r="E10192" s="356" t="s">
        <v>2859</v>
      </c>
      <c r="F10192" s="356"/>
      <c r="G10192" s="355">
        <v>7408.75</v>
      </c>
    </row>
    <row r="10193" spans="1:7" hidden="1" x14ac:dyDescent="0.3">
      <c r="A10193" s="356">
        <v>123176</v>
      </c>
      <c r="B10193" s="356">
        <v>931</v>
      </c>
      <c r="C10193" s="356" t="s">
        <v>652</v>
      </c>
      <c r="D10193" s="356">
        <v>9313257</v>
      </c>
      <c r="E10193" s="356" t="s">
        <v>2858</v>
      </c>
      <c r="F10193" s="356"/>
      <c r="G10193" s="355">
        <v>7262.5</v>
      </c>
    </row>
    <row r="10194" spans="1:7" hidden="1" x14ac:dyDescent="0.3">
      <c r="A10194" s="356">
        <v>123177</v>
      </c>
      <c r="B10194" s="356">
        <v>931</v>
      </c>
      <c r="C10194" s="356" t="s">
        <v>652</v>
      </c>
      <c r="D10194" s="356">
        <v>9313258</v>
      </c>
      <c r="E10194" s="356" t="s">
        <v>2857</v>
      </c>
      <c r="F10194" s="356"/>
      <c r="G10194" s="355">
        <v>8598.5499999999993</v>
      </c>
    </row>
    <row r="10195" spans="1:7" hidden="1" x14ac:dyDescent="0.3">
      <c r="A10195" s="356">
        <v>123178</v>
      </c>
      <c r="B10195" s="356">
        <v>931</v>
      </c>
      <c r="C10195" s="356" t="s">
        <v>652</v>
      </c>
      <c r="D10195" s="356">
        <v>9313260</v>
      </c>
      <c r="E10195" s="356" t="s">
        <v>2856</v>
      </c>
      <c r="F10195" s="356"/>
      <c r="G10195" s="355">
        <v>5001.25</v>
      </c>
    </row>
    <row r="10196" spans="1:7" hidden="1" x14ac:dyDescent="0.3">
      <c r="A10196" s="356">
        <v>123179</v>
      </c>
      <c r="B10196" s="356">
        <v>931</v>
      </c>
      <c r="C10196" s="356" t="s">
        <v>652</v>
      </c>
      <c r="D10196" s="356">
        <v>9313262</v>
      </c>
      <c r="E10196" s="356" t="s">
        <v>2855</v>
      </c>
      <c r="F10196" s="356"/>
      <c r="G10196" s="355">
        <v>8288.5</v>
      </c>
    </row>
    <row r="10197" spans="1:7" hidden="1" x14ac:dyDescent="0.3">
      <c r="A10197" s="356">
        <v>123181</v>
      </c>
      <c r="B10197" s="356">
        <v>931</v>
      </c>
      <c r="C10197" s="356" t="s">
        <v>652</v>
      </c>
      <c r="D10197" s="356">
        <v>9313350</v>
      </c>
      <c r="E10197" s="356" t="s">
        <v>2854</v>
      </c>
      <c r="F10197" s="356" t="s">
        <v>294</v>
      </c>
      <c r="G10197" s="355">
        <v>7649.1</v>
      </c>
    </row>
    <row r="10198" spans="1:7" hidden="1" x14ac:dyDescent="0.3">
      <c r="A10198" s="356">
        <v>123183</v>
      </c>
      <c r="B10198" s="356">
        <v>931</v>
      </c>
      <c r="C10198" s="356" t="s">
        <v>652</v>
      </c>
      <c r="D10198" s="356">
        <v>9313408</v>
      </c>
      <c r="E10198" s="356" t="s">
        <v>2853</v>
      </c>
      <c r="F10198" s="356" t="s">
        <v>294</v>
      </c>
      <c r="G10198" s="355">
        <v>5498.55</v>
      </c>
    </row>
    <row r="10199" spans="1:7" hidden="1" x14ac:dyDescent="0.3">
      <c r="A10199" s="356">
        <v>123187</v>
      </c>
      <c r="B10199" s="356">
        <v>931</v>
      </c>
      <c r="C10199" s="356" t="s">
        <v>652</v>
      </c>
      <c r="D10199" s="356">
        <v>9313500</v>
      </c>
      <c r="E10199" s="356" t="s">
        <v>2852</v>
      </c>
      <c r="F10199" s="356" t="s">
        <v>294</v>
      </c>
      <c r="G10199" s="355">
        <v>5061.1499999999996</v>
      </c>
    </row>
    <row r="10200" spans="1:7" hidden="1" x14ac:dyDescent="0.3">
      <c r="A10200" s="356">
        <v>123188</v>
      </c>
      <c r="B10200" s="356">
        <v>931</v>
      </c>
      <c r="C10200" s="356" t="s">
        <v>652</v>
      </c>
      <c r="D10200" s="356">
        <v>9313505</v>
      </c>
      <c r="E10200" s="356" t="s">
        <v>2851</v>
      </c>
      <c r="F10200" s="356" t="s">
        <v>294</v>
      </c>
      <c r="G10200" s="355">
        <v>8390.25</v>
      </c>
    </row>
    <row r="10201" spans="1:7" hidden="1" x14ac:dyDescent="0.3">
      <c r="A10201" s="356">
        <v>123197</v>
      </c>
      <c r="B10201" s="356">
        <v>931</v>
      </c>
      <c r="C10201" s="356" t="s">
        <v>652</v>
      </c>
      <c r="D10201" s="356">
        <v>9313752</v>
      </c>
      <c r="E10201" s="356" t="s">
        <v>2850</v>
      </c>
      <c r="F10201" s="356" t="s">
        <v>294</v>
      </c>
      <c r="G10201" s="355">
        <v>5316.3</v>
      </c>
    </row>
    <row r="10202" spans="1:7" hidden="1" x14ac:dyDescent="0.3">
      <c r="A10202" s="356">
        <v>123198</v>
      </c>
      <c r="B10202" s="356">
        <v>931</v>
      </c>
      <c r="C10202" s="356" t="s">
        <v>652</v>
      </c>
      <c r="D10202" s="356">
        <v>9313755</v>
      </c>
      <c r="E10202" s="356" t="s">
        <v>2849</v>
      </c>
      <c r="F10202" s="356" t="s">
        <v>294</v>
      </c>
      <c r="G10202" s="355">
        <v>4976.1000000000004</v>
      </c>
    </row>
    <row r="10203" spans="1:7" hidden="1" x14ac:dyDescent="0.3">
      <c r="A10203" s="356">
        <v>123199</v>
      </c>
      <c r="B10203" s="356">
        <v>931</v>
      </c>
      <c r="C10203" s="356" t="s">
        <v>652</v>
      </c>
      <c r="D10203" s="356">
        <v>9313760</v>
      </c>
      <c r="E10203" s="356" t="s">
        <v>2848</v>
      </c>
      <c r="F10203" s="356" t="s">
        <v>294</v>
      </c>
      <c r="G10203" s="355">
        <v>5474.25</v>
      </c>
    </row>
    <row r="10204" spans="1:7" hidden="1" x14ac:dyDescent="0.3">
      <c r="A10204" s="356">
        <v>123200</v>
      </c>
      <c r="B10204" s="356">
        <v>931</v>
      </c>
      <c r="C10204" s="356" t="s">
        <v>652</v>
      </c>
      <c r="D10204" s="356">
        <v>9313801</v>
      </c>
      <c r="E10204" s="356" t="s">
        <v>2847</v>
      </c>
      <c r="F10204" s="356" t="s">
        <v>294</v>
      </c>
      <c r="G10204" s="355">
        <v>5194.8</v>
      </c>
    </row>
    <row r="10205" spans="1:7" hidden="1" x14ac:dyDescent="0.3">
      <c r="A10205" s="356">
        <v>123201</v>
      </c>
      <c r="B10205" s="356">
        <v>931</v>
      </c>
      <c r="C10205" s="356" t="s">
        <v>652</v>
      </c>
      <c r="D10205" s="356">
        <v>9313803</v>
      </c>
      <c r="E10205" s="356" t="s">
        <v>2846</v>
      </c>
      <c r="F10205" s="356" t="s">
        <v>294</v>
      </c>
      <c r="G10205" s="355">
        <v>7078.05</v>
      </c>
    </row>
    <row r="10206" spans="1:7" hidden="1" x14ac:dyDescent="0.3">
      <c r="A10206" s="356">
        <v>123203</v>
      </c>
      <c r="B10206" s="356">
        <v>931</v>
      </c>
      <c r="C10206" s="356" t="s">
        <v>652</v>
      </c>
      <c r="D10206" s="356">
        <v>9313810</v>
      </c>
      <c r="E10206" s="356" t="s">
        <v>2845</v>
      </c>
      <c r="F10206" s="356" t="s">
        <v>294</v>
      </c>
      <c r="G10206" s="355">
        <v>6361.2</v>
      </c>
    </row>
    <row r="10207" spans="1:7" hidden="1" x14ac:dyDescent="0.3">
      <c r="A10207" s="356">
        <v>123204</v>
      </c>
      <c r="B10207" s="356">
        <v>931</v>
      </c>
      <c r="C10207" s="356" t="s">
        <v>652</v>
      </c>
      <c r="D10207" s="356">
        <v>9313820</v>
      </c>
      <c r="E10207" s="356" t="s">
        <v>2844</v>
      </c>
      <c r="F10207" s="356" t="s">
        <v>294</v>
      </c>
      <c r="G10207" s="355">
        <v>6409.8</v>
      </c>
    </row>
    <row r="10208" spans="1:7" hidden="1" x14ac:dyDescent="0.3">
      <c r="A10208" s="356">
        <v>123207</v>
      </c>
      <c r="B10208" s="356">
        <v>931</v>
      </c>
      <c r="C10208" s="356" t="s">
        <v>652</v>
      </c>
      <c r="D10208" s="356">
        <v>9313824</v>
      </c>
      <c r="E10208" s="356" t="s">
        <v>2843</v>
      </c>
      <c r="F10208" s="356" t="s">
        <v>294</v>
      </c>
      <c r="G10208" s="355">
        <v>7223.85</v>
      </c>
    </row>
    <row r="10209" spans="1:7" hidden="1" x14ac:dyDescent="0.3">
      <c r="A10209" s="356">
        <v>123211</v>
      </c>
      <c r="B10209" s="356">
        <v>931</v>
      </c>
      <c r="C10209" s="356" t="s">
        <v>652</v>
      </c>
      <c r="D10209" s="356">
        <v>9313832</v>
      </c>
      <c r="E10209" s="356" t="s">
        <v>2842</v>
      </c>
      <c r="F10209" s="356" t="s">
        <v>294</v>
      </c>
      <c r="G10209" s="355">
        <v>6689.25</v>
      </c>
    </row>
    <row r="10210" spans="1:7" hidden="1" x14ac:dyDescent="0.3">
      <c r="A10210" s="356">
        <v>123212</v>
      </c>
      <c r="B10210" s="356">
        <v>931</v>
      </c>
      <c r="C10210" s="356" t="s">
        <v>652</v>
      </c>
      <c r="D10210" s="356">
        <v>9313833</v>
      </c>
      <c r="E10210" s="356" t="s">
        <v>2841</v>
      </c>
      <c r="F10210" s="356" t="s">
        <v>294</v>
      </c>
      <c r="G10210" s="355">
        <v>8657.5499999999993</v>
      </c>
    </row>
    <row r="10211" spans="1:7" hidden="1" x14ac:dyDescent="0.3">
      <c r="A10211" s="356">
        <v>123213</v>
      </c>
      <c r="B10211" s="356">
        <v>931</v>
      </c>
      <c r="C10211" s="356" t="s">
        <v>652</v>
      </c>
      <c r="D10211" s="356">
        <v>9313834</v>
      </c>
      <c r="E10211" s="356" t="s">
        <v>2840</v>
      </c>
      <c r="F10211" s="356" t="s">
        <v>294</v>
      </c>
      <c r="G10211" s="355">
        <v>9350.1</v>
      </c>
    </row>
    <row r="10212" spans="1:7" hidden="1" x14ac:dyDescent="0.3">
      <c r="A10212" s="356">
        <v>123214</v>
      </c>
      <c r="B10212" s="356">
        <v>931</v>
      </c>
      <c r="C10212" s="356" t="s">
        <v>652</v>
      </c>
      <c r="D10212" s="356">
        <v>9313835</v>
      </c>
      <c r="E10212" s="356" t="s">
        <v>2839</v>
      </c>
      <c r="F10212" s="356" t="s">
        <v>294</v>
      </c>
      <c r="G10212" s="355">
        <v>9301.5</v>
      </c>
    </row>
    <row r="10213" spans="1:7" hidden="1" x14ac:dyDescent="0.3">
      <c r="A10213" s="356">
        <v>123216</v>
      </c>
      <c r="B10213" s="356">
        <v>931</v>
      </c>
      <c r="C10213" s="356" t="s">
        <v>652</v>
      </c>
      <c r="D10213" s="356">
        <v>9313838</v>
      </c>
      <c r="E10213" s="356" t="s">
        <v>2838</v>
      </c>
      <c r="F10213" s="356" t="s">
        <v>294</v>
      </c>
      <c r="G10213" s="355">
        <v>9313.65</v>
      </c>
    </row>
    <row r="10214" spans="1:7" hidden="1" x14ac:dyDescent="0.3">
      <c r="A10214" s="356">
        <v>123218</v>
      </c>
      <c r="B10214" s="356">
        <v>931</v>
      </c>
      <c r="C10214" s="356" t="s">
        <v>652</v>
      </c>
      <c r="D10214" s="356">
        <v>9313842</v>
      </c>
      <c r="E10214" s="356" t="s">
        <v>2837</v>
      </c>
      <c r="F10214" s="356" t="s">
        <v>294</v>
      </c>
      <c r="G10214" s="355">
        <v>6910.38</v>
      </c>
    </row>
    <row r="10215" spans="1:7" hidden="1" x14ac:dyDescent="0.3">
      <c r="A10215" s="356">
        <v>123219</v>
      </c>
      <c r="B10215" s="356">
        <v>931</v>
      </c>
      <c r="C10215" s="356" t="s">
        <v>652</v>
      </c>
      <c r="D10215" s="356">
        <v>9313850</v>
      </c>
      <c r="E10215" s="356" t="s">
        <v>2836</v>
      </c>
      <c r="F10215" s="356" t="s">
        <v>294</v>
      </c>
      <c r="G10215" s="355">
        <v>6519.15</v>
      </c>
    </row>
    <row r="10216" spans="1:7" hidden="1" x14ac:dyDescent="0.3">
      <c r="A10216" s="356">
        <v>123220</v>
      </c>
      <c r="B10216" s="356">
        <v>931</v>
      </c>
      <c r="C10216" s="356" t="s">
        <v>652</v>
      </c>
      <c r="D10216" s="356">
        <v>9313851</v>
      </c>
      <c r="E10216" s="356" t="s">
        <v>2835</v>
      </c>
      <c r="F10216" s="356" t="s">
        <v>294</v>
      </c>
      <c r="G10216" s="355">
        <v>5121.8999999999996</v>
      </c>
    </row>
    <row r="10217" spans="1:7" hidden="1" x14ac:dyDescent="0.3">
      <c r="A10217" s="356">
        <v>123222</v>
      </c>
      <c r="B10217" s="356">
        <v>931</v>
      </c>
      <c r="C10217" s="356" t="s">
        <v>652</v>
      </c>
      <c r="D10217" s="356">
        <v>9313853</v>
      </c>
      <c r="E10217" s="356" t="s">
        <v>2834</v>
      </c>
      <c r="F10217" s="356" t="s">
        <v>294</v>
      </c>
      <c r="G10217" s="355">
        <v>5474.25</v>
      </c>
    </row>
    <row r="10218" spans="1:7" hidden="1" x14ac:dyDescent="0.3">
      <c r="A10218" s="356">
        <v>123223</v>
      </c>
      <c r="B10218" s="356">
        <v>931</v>
      </c>
      <c r="C10218" s="356" t="s">
        <v>652</v>
      </c>
      <c r="D10218" s="356">
        <v>9313854</v>
      </c>
      <c r="E10218" s="356" t="s">
        <v>2833</v>
      </c>
      <c r="F10218" s="356" t="s">
        <v>294</v>
      </c>
      <c r="G10218" s="355">
        <v>5340.6</v>
      </c>
    </row>
    <row r="10219" spans="1:7" hidden="1" x14ac:dyDescent="0.3">
      <c r="A10219" s="356">
        <v>123224</v>
      </c>
      <c r="B10219" s="356">
        <v>931</v>
      </c>
      <c r="C10219" s="356" t="s">
        <v>652</v>
      </c>
      <c r="D10219" s="356">
        <v>9313855</v>
      </c>
      <c r="E10219" s="356" t="s">
        <v>2832</v>
      </c>
      <c r="F10219" s="356" t="s">
        <v>294</v>
      </c>
      <c r="G10219" s="355">
        <v>6008.85</v>
      </c>
    </row>
    <row r="10220" spans="1:7" hidden="1" x14ac:dyDescent="0.3">
      <c r="A10220" s="356">
        <v>123225</v>
      </c>
      <c r="B10220" s="356">
        <v>931</v>
      </c>
      <c r="C10220" s="356" t="s">
        <v>652</v>
      </c>
      <c r="D10220" s="356">
        <v>9313856</v>
      </c>
      <c r="E10220" s="356" t="s">
        <v>2170</v>
      </c>
      <c r="F10220" s="356" t="s">
        <v>294</v>
      </c>
      <c r="G10220" s="355">
        <v>7126.16</v>
      </c>
    </row>
    <row r="10221" spans="1:7" hidden="1" x14ac:dyDescent="0.3">
      <c r="A10221" s="356">
        <v>123227</v>
      </c>
      <c r="B10221" s="356">
        <v>931</v>
      </c>
      <c r="C10221" s="356" t="s">
        <v>652</v>
      </c>
      <c r="D10221" s="356">
        <v>9313858</v>
      </c>
      <c r="E10221" s="356" t="s">
        <v>2831</v>
      </c>
      <c r="F10221" s="356" t="s">
        <v>294</v>
      </c>
      <c r="G10221" s="355">
        <v>7321.05</v>
      </c>
    </row>
    <row r="10222" spans="1:7" hidden="1" x14ac:dyDescent="0.3">
      <c r="A10222" s="356">
        <v>123228</v>
      </c>
      <c r="B10222" s="356">
        <v>931</v>
      </c>
      <c r="C10222" s="356" t="s">
        <v>652</v>
      </c>
      <c r="D10222" s="356">
        <v>9313859</v>
      </c>
      <c r="E10222" s="356" t="s">
        <v>2830</v>
      </c>
      <c r="F10222" s="356" t="s">
        <v>294</v>
      </c>
      <c r="G10222" s="355">
        <v>9340.3799999999992</v>
      </c>
    </row>
    <row r="10223" spans="1:7" hidden="1" x14ac:dyDescent="0.3">
      <c r="A10223" s="356">
        <v>123236</v>
      </c>
      <c r="B10223" s="356">
        <v>931</v>
      </c>
      <c r="C10223" s="356" t="s">
        <v>652</v>
      </c>
      <c r="D10223" s="356">
        <v>9314041</v>
      </c>
      <c r="E10223" s="356" t="s">
        <v>2829</v>
      </c>
      <c r="F10223" s="356"/>
      <c r="G10223" s="355">
        <v>14040.62</v>
      </c>
    </row>
    <row r="10224" spans="1:7" hidden="1" x14ac:dyDescent="0.3">
      <c r="A10224" s="356">
        <v>123273</v>
      </c>
      <c r="B10224" s="356">
        <v>931</v>
      </c>
      <c r="C10224" s="356" t="s">
        <v>652</v>
      </c>
      <c r="D10224" s="356">
        <v>9315200</v>
      </c>
      <c r="E10224" s="356" t="s">
        <v>2828</v>
      </c>
      <c r="F10224" s="356" t="s">
        <v>294</v>
      </c>
      <c r="G10224" s="355">
        <v>5437.8</v>
      </c>
    </row>
    <row r="10225" spans="1:7" hidden="1" x14ac:dyDescent="0.3">
      <c r="A10225" s="356">
        <v>123329</v>
      </c>
      <c r="B10225" s="356">
        <v>931</v>
      </c>
      <c r="C10225" s="356" t="s">
        <v>652</v>
      </c>
      <c r="D10225" s="356">
        <v>9317002</v>
      </c>
      <c r="E10225" s="356" t="s">
        <v>2827</v>
      </c>
      <c r="F10225" s="356"/>
      <c r="G10225" s="355">
        <v>6835</v>
      </c>
    </row>
    <row r="10226" spans="1:7" hidden="1" x14ac:dyDescent="0.3">
      <c r="A10226" s="356">
        <v>123332</v>
      </c>
      <c r="B10226" s="356">
        <v>931</v>
      </c>
      <c r="C10226" s="356" t="s">
        <v>652</v>
      </c>
      <c r="D10226" s="356">
        <v>9317010</v>
      </c>
      <c r="E10226" s="356" t="s">
        <v>2826</v>
      </c>
      <c r="F10226" s="356"/>
      <c r="G10226" s="355">
        <v>7955.5</v>
      </c>
    </row>
    <row r="10227" spans="1:7" hidden="1" x14ac:dyDescent="0.3">
      <c r="A10227" s="356">
        <v>123333</v>
      </c>
      <c r="B10227" s="356">
        <v>931</v>
      </c>
      <c r="C10227" s="356" t="s">
        <v>652</v>
      </c>
      <c r="D10227" s="356">
        <v>9317011</v>
      </c>
      <c r="E10227" s="356" t="s">
        <v>2825</v>
      </c>
      <c r="F10227" s="356"/>
      <c r="G10227" s="355">
        <v>6700</v>
      </c>
    </row>
    <row r="10228" spans="1:7" hidden="1" x14ac:dyDescent="0.3">
      <c r="A10228" s="356">
        <v>123337</v>
      </c>
      <c r="B10228" s="356">
        <v>931</v>
      </c>
      <c r="C10228" s="356" t="s">
        <v>652</v>
      </c>
      <c r="D10228" s="356">
        <v>9317017</v>
      </c>
      <c r="E10228" s="356" t="s">
        <v>2824</v>
      </c>
      <c r="F10228" s="356"/>
      <c r="G10228" s="355">
        <v>4000</v>
      </c>
    </row>
    <row r="10229" spans="1:7" hidden="1" x14ac:dyDescent="0.3">
      <c r="A10229" s="356">
        <v>123339</v>
      </c>
      <c r="B10229" s="356">
        <v>931</v>
      </c>
      <c r="C10229" s="356" t="s">
        <v>652</v>
      </c>
      <c r="D10229" s="356">
        <v>9317020</v>
      </c>
      <c r="E10229" s="356" t="s">
        <v>2823</v>
      </c>
      <c r="F10229" s="356"/>
      <c r="G10229" s="355">
        <v>7334.5</v>
      </c>
    </row>
    <row r="10230" spans="1:7" hidden="1" x14ac:dyDescent="0.3">
      <c r="A10230" s="356">
        <v>123345</v>
      </c>
      <c r="B10230" s="356">
        <v>931</v>
      </c>
      <c r="C10230" s="356" t="s">
        <v>652</v>
      </c>
      <c r="D10230" s="356">
        <v>9317030</v>
      </c>
      <c r="E10230" s="356" t="s">
        <v>2822</v>
      </c>
      <c r="F10230" s="356"/>
      <c r="G10230" s="355">
        <v>6281.5</v>
      </c>
    </row>
    <row r="10231" spans="1:7" hidden="1" x14ac:dyDescent="0.3">
      <c r="A10231" s="356">
        <v>123347</v>
      </c>
      <c r="B10231" s="356">
        <v>894</v>
      </c>
      <c r="C10231" s="356" t="s">
        <v>325</v>
      </c>
      <c r="D10231" s="356">
        <v>8941000</v>
      </c>
      <c r="E10231" s="356" t="s">
        <v>2821</v>
      </c>
      <c r="F10231" s="356"/>
      <c r="G10231" s="355">
        <v>4534.6000000000004</v>
      </c>
    </row>
    <row r="10232" spans="1:7" hidden="1" x14ac:dyDescent="0.3">
      <c r="A10232" s="356">
        <v>123348</v>
      </c>
      <c r="B10232" s="356">
        <v>894</v>
      </c>
      <c r="C10232" s="356" t="s">
        <v>325</v>
      </c>
      <c r="D10232" s="356">
        <v>8941001</v>
      </c>
      <c r="E10232" s="356" t="s">
        <v>2820</v>
      </c>
      <c r="F10232" s="356"/>
      <c r="G10232" s="355">
        <v>4753.9799999999996</v>
      </c>
    </row>
    <row r="10233" spans="1:7" hidden="1" x14ac:dyDescent="0.3">
      <c r="A10233" s="356">
        <v>123349</v>
      </c>
      <c r="B10233" s="356">
        <v>894</v>
      </c>
      <c r="C10233" s="356" t="s">
        <v>325</v>
      </c>
      <c r="D10233" s="356">
        <v>8941100</v>
      </c>
      <c r="E10233" s="356" t="s">
        <v>2819</v>
      </c>
      <c r="F10233" s="356"/>
      <c r="G10233" s="355">
        <v>4911.25</v>
      </c>
    </row>
    <row r="10234" spans="1:7" hidden="1" x14ac:dyDescent="0.3">
      <c r="A10234" s="356">
        <v>123350</v>
      </c>
      <c r="B10234" s="356">
        <v>840</v>
      </c>
      <c r="C10234" s="356" t="s">
        <v>537</v>
      </c>
      <c r="D10234" s="356">
        <v>8403519</v>
      </c>
      <c r="E10234" s="356" t="s">
        <v>2818</v>
      </c>
      <c r="F10234" s="356"/>
      <c r="G10234" s="355">
        <v>5946.25</v>
      </c>
    </row>
    <row r="10235" spans="1:7" hidden="1" x14ac:dyDescent="0.3">
      <c r="A10235" s="356">
        <v>123357</v>
      </c>
      <c r="B10235" s="356">
        <v>893</v>
      </c>
      <c r="C10235" s="356" t="s">
        <v>556</v>
      </c>
      <c r="D10235" s="356">
        <v>8932032</v>
      </c>
      <c r="E10235" s="356" t="s">
        <v>2817</v>
      </c>
      <c r="F10235" s="356"/>
      <c r="G10235" s="355">
        <v>4750.6000000000004</v>
      </c>
    </row>
    <row r="10236" spans="1:7" hidden="1" x14ac:dyDescent="0.3">
      <c r="A10236" s="356">
        <v>123358</v>
      </c>
      <c r="B10236" s="356">
        <v>894</v>
      </c>
      <c r="C10236" s="356" t="s">
        <v>325</v>
      </c>
      <c r="D10236" s="356">
        <v>8942033</v>
      </c>
      <c r="E10236" s="356" t="s">
        <v>2816</v>
      </c>
      <c r="F10236" s="356"/>
      <c r="G10236" s="355">
        <v>4450</v>
      </c>
    </row>
    <row r="10237" spans="1:7" hidden="1" x14ac:dyDescent="0.3">
      <c r="A10237" s="356">
        <v>123359</v>
      </c>
      <c r="B10237" s="356">
        <v>893</v>
      </c>
      <c r="C10237" s="356" t="s">
        <v>556</v>
      </c>
      <c r="D10237" s="356">
        <v>8932034</v>
      </c>
      <c r="E10237" s="356" t="s">
        <v>2815</v>
      </c>
      <c r="F10237" s="356"/>
      <c r="G10237" s="355">
        <v>4675</v>
      </c>
    </row>
    <row r="10238" spans="1:7" hidden="1" x14ac:dyDescent="0.3">
      <c r="A10238" s="356">
        <v>123362</v>
      </c>
      <c r="B10238" s="356">
        <v>894</v>
      </c>
      <c r="C10238" s="356" t="s">
        <v>325</v>
      </c>
      <c r="D10238" s="356">
        <v>8942038</v>
      </c>
      <c r="E10238" s="356" t="s">
        <v>2814</v>
      </c>
      <c r="F10238" s="356"/>
      <c r="G10238" s="355">
        <v>5518.75</v>
      </c>
    </row>
    <row r="10239" spans="1:7" hidden="1" x14ac:dyDescent="0.3">
      <c r="A10239" s="356">
        <v>123364</v>
      </c>
      <c r="B10239" s="356">
        <v>894</v>
      </c>
      <c r="C10239" s="356" t="s">
        <v>325</v>
      </c>
      <c r="D10239" s="356">
        <v>8942041</v>
      </c>
      <c r="E10239" s="356" t="s">
        <v>2813</v>
      </c>
      <c r="F10239" s="356"/>
      <c r="G10239" s="355">
        <v>6319.75</v>
      </c>
    </row>
    <row r="10240" spans="1:7" hidden="1" x14ac:dyDescent="0.3">
      <c r="A10240" s="356">
        <v>123366</v>
      </c>
      <c r="B10240" s="356">
        <v>893</v>
      </c>
      <c r="C10240" s="356" t="s">
        <v>556</v>
      </c>
      <c r="D10240" s="356">
        <v>8932046</v>
      </c>
      <c r="E10240" s="356" t="s">
        <v>2812</v>
      </c>
      <c r="F10240" s="356"/>
      <c r="G10240" s="355">
        <v>6126.25</v>
      </c>
    </row>
    <row r="10241" spans="1:7" hidden="1" x14ac:dyDescent="0.3">
      <c r="A10241" s="356">
        <v>123370</v>
      </c>
      <c r="B10241" s="356">
        <v>894</v>
      </c>
      <c r="C10241" s="356" t="s">
        <v>325</v>
      </c>
      <c r="D10241" s="356">
        <v>8942051</v>
      </c>
      <c r="E10241" s="356" t="s">
        <v>2811</v>
      </c>
      <c r="F10241" s="356"/>
      <c r="G10241" s="355">
        <v>5552.5</v>
      </c>
    </row>
    <row r="10242" spans="1:7" hidden="1" x14ac:dyDescent="0.3">
      <c r="A10242" s="356">
        <v>123371</v>
      </c>
      <c r="B10242" s="356">
        <v>893</v>
      </c>
      <c r="C10242" s="356" t="s">
        <v>556</v>
      </c>
      <c r="D10242" s="356">
        <v>8932052</v>
      </c>
      <c r="E10242" s="356" t="s">
        <v>2810</v>
      </c>
      <c r="F10242" s="356"/>
      <c r="G10242" s="355">
        <v>6745</v>
      </c>
    </row>
    <row r="10243" spans="1:7" hidden="1" x14ac:dyDescent="0.3">
      <c r="A10243" s="356">
        <v>123372</v>
      </c>
      <c r="B10243" s="356">
        <v>893</v>
      </c>
      <c r="C10243" s="356" t="s">
        <v>556</v>
      </c>
      <c r="D10243" s="356">
        <v>8932054</v>
      </c>
      <c r="E10243" s="356" t="s">
        <v>2809</v>
      </c>
      <c r="F10243" s="356"/>
      <c r="G10243" s="355">
        <v>5372.05</v>
      </c>
    </row>
    <row r="10244" spans="1:7" hidden="1" x14ac:dyDescent="0.3">
      <c r="A10244" s="356">
        <v>123373</v>
      </c>
      <c r="B10244" s="356">
        <v>893</v>
      </c>
      <c r="C10244" s="356" t="s">
        <v>556</v>
      </c>
      <c r="D10244" s="356">
        <v>8932055</v>
      </c>
      <c r="E10244" s="356" t="s">
        <v>2808</v>
      </c>
      <c r="F10244" s="356"/>
      <c r="G10244" s="355">
        <v>5811.25</v>
      </c>
    </row>
    <row r="10245" spans="1:7" hidden="1" x14ac:dyDescent="0.3">
      <c r="A10245" s="356">
        <v>123377</v>
      </c>
      <c r="B10245" s="356">
        <v>894</v>
      </c>
      <c r="C10245" s="356" t="s">
        <v>325</v>
      </c>
      <c r="D10245" s="356">
        <v>8942061</v>
      </c>
      <c r="E10245" s="356" t="s">
        <v>2807</v>
      </c>
      <c r="F10245" s="356"/>
      <c r="G10245" s="355">
        <v>8736.25</v>
      </c>
    </row>
    <row r="10246" spans="1:7" hidden="1" x14ac:dyDescent="0.3">
      <c r="A10246" s="356">
        <v>123378</v>
      </c>
      <c r="B10246" s="356">
        <v>894</v>
      </c>
      <c r="C10246" s="356" t="s">
        <v>325</v>
      </c>
      <c r="D10246" s="356">
        <v>8942062</v>
      </c>
      <c r="E10246" s="356" t="s">
        <v>2806</v>
      </c>
      <c r="F10246" s="356"/>
      <c r="G10246" s="355">
        <v>6430</v>
      </c>
    </row>
    <row r="10247" spans="1:7" hidden="1" x14ac:dyDescent="0.3">
      <c r="A10247" s="356">
        <v>123383</v>
      </c>
      <c r="B10247" s="356">
        <v>893</v>
      </c>
      <c r="C10247" s="356" t="s">
        <v>556</v>
      </c>
      <c r="D10247" s="356">
        <v>8932072</v>
      </c>
      <c r="E10247" s="356" t="s">
        <v>2805</v>
      </c>
      <c r="F10247" s="356"/>
      <c r="G10247" s="355">
        <v>5653.75</v>
      </c>
    </row>
    <row r="10248" spans="1:7" hidden="1" x14ac:dyDescent="0.3">
      <c r="A10248" s="356">
        <v>123384</v>
      </c>
      <c r="B10248" s="356">
        <v>894</v>
      </c>
      <c r="C10248" s="356" t="s">
        <v>325</v>
      </c>
      <c r="D10248" s="356">
        <v>8942074</v>
      </c>
      <c r="E10248" s="356" t="s">
        <v>2804</v>
      </c>
      <c r="F10248" s="356"/>
      <c r="G10248" s="355">
        <v>6598.75</v>
      </c>
    </row>
    <row r="10249" spans="1:7" hidden="1" x14ac:dyDescent="0.3">
      <c r="A10249" s="356">
        <v>123385</v>
      </c>
      <c r="B10249" s="356">
        <v>893</v>
      </c>
      <c r="C10249" s="356" t="s">
        <v>556</v>
      </c>
      <c r="D10249" s="356">
        <v>8932075</v>
      </c>
      <c r="E10249" s="356" t="s">
        <v>2803</v>
      </c>
      <c r="F10249" s="356"/>
      <c r="G10249" s="355">
        <v>4799.76</v>
      </c>
    </row>
    <row r="10250" spans="1:7" hidden="1" x14ac:dyDescent="0.3">
      <c r="A10250" s="356">
        <v>123391</v>
      </c>
      <c r="B10250" s="356">
        <v>893</v>
      </c>
      <c r="C10250" s="356" t="s">
        <v>556</v>
      </c>
      <c r="D10250" s="356">
        <v>8932088</v>
      </c>
      <c r="E10250" s="356" t="s">
        <v>2802</v>
      </c>
      <c r="F10250" s="356"/>
      <c r="G10250" s="355">
        <v>6475</v>
      </c>
    </row>
    <row r="10251" spans="1:7" hidden="1" x14ac:dyDescent="0.3">
      <c r="A10251" s="356">
        <v>123393</v>
      </c>
      <c r="B10251" s="356">
        <v>893</v>
      </c>
      <c r="C10251" s="356" t="s">
        <v>556</v>
      </c>
      <c r="D10251" s="356">
        <v>8932090</v>
      </c>
      <c r="E10251" s="356" t="s">
        <v>2801</v>
      </c>
      <c r="F10251" s="356"/>
      <c r="G10251" s="355">
        <v>7937.5</v>
      </c>
    </row>
    <row r="10252" spans="1:7" hidden="1" x14ac:dyDescent="0.3">
      <c r="A10252" s="356">
        <v>123395</v>
      </c>
      <c r="B10252" s="356">
        <v>893</v>
      </c>
      <c r="C10252" s="356" t="s">
        <v>556</v>
      </c>
      <c r="D10252" s="356">
        <v>8932098</v>
      </c>
      <c r="E10252" s="356" t="s">
        <v>2800</v>
      </c>
      <c r="F10252" s="356"/>
      <c r="G10252" s="355">
        <v>7867.75</v>
      </c>
    </row>
    <row r="10253" spans="1:7" hidden="1" x14ac:dyDescent="0.3">
      <c r="A10253" s="356">
        <v>123396</v>
      </c>
      <c r="B10253" s="356">
        <v>893</v>
      </c>
      <c r="C10253" s="356" t="s">
        <v>556</v>
      </c>
      <c r="D10253" s="356">
        <v>8932099</v>
      </c>
      <c r="E10253" s="356" t="s">
        <v>2799</v>
      </c>
      <c r="F10253" s="356"/>
      <c r="G10253" s="355">
        <v>4967.5</v>
      </c>
    </row>
    <row r="10254" spans="1:7" hidden="1" x14ac:dyDescent="0.3">
      <c r="A10254" s="356">
        <v>123397</v>
      </c>
      <c r="B10254" s="356">
        <v>893</v>
      </c>
      <c r="C10254" s="356" t="s">
        <v>556</v>
      </c>
      <c r="D10254" s="356">
        <v>8932101</v>
      </c>
      <c r="E10254" s="356" t="s">
        <v>2798</v>
      </c>
      <c r="F10254" s="356"/>
      <c r="G10254" s="355">
        <v>4897.75</v>
      </c>
    </row>
    <row r="10255" spans="1:7" hidden="1" x14ac:dyDescent="0.3">
      <c r="A10255" s="356">
        <v>123399</v>
      </c>
      <c r="B10255" s="356">
        <v>893</v>
      </c>
      <c r="C10255" s="356" t="s">
        <v>556</v>
      </c>
      <c r="D10255" s="356">
        <v>8932103</v>
      </c>
      <c r="E10255" s="356" t="s">
        <v>2797</v>
      </c>
      <c r="F10255" s="356"/>
      <c r="G10255" s="355">
        <v>5262.25</v>
      </c>
    </row>
    <row r="10256" spans="1:7" hidden="1" x14ac:dyDescent="0.3">
      <c r="A10256" s="356">
        <v>123403</v>
      </c>
      <c r="B10256" s="356">
        <v>893</v>
      </c>
      <c r="C10256" s="356" t="s">
        <v>556</v>
      </c>
      <c r="D10256" s="356">
        <v>8932110</v>
      </c>
      <c r="E10256" s="356" t="s">
        <v>2796</v>
      </c>
      <c r="F10256" s="356"/>
      <c r="G10256" s="355">
        <v>5760.62</v>
      </c>
    </row>
    <row r="10257" spans="1:7" hidden="1" x14ac:dyDescent="0.3">
      <c r="A10257" s="356">
        <v>123404</v>
      </c>
      <c r="B10257" s="356">
        <v>894</v>
      </c>
      <c r="C10257" s="356" t="s">
        <v>325</v>
      </c>
      <c r="D10257" s="356">
        <v>8942112</v>
      </c>
      <c r="E10257" s="356" t="s">
        <v>2795</v>
      </c>
      <c r="F10257" s="356"/>
      <c r="G10257" s="355">
        <v>6756.25</v>
      </c>
    </row>
    <row r="10258" spans="1:7" hidden="1" x14ac:dyDescent="0.3">
      <c r="A10258" s="356">
        <v>123405</v>
      </c>
      <c r="B10258" s="356">
        <v>893</v>
      </c>
      <c r="C10258" s="356" t="s">
        <v>556</v>
      </c>
      <c r="D10258" s="356">
        <v>8932113</v>
      </c>
      <c r="E10258" s="356" t="s">
        <v>2794</v>
      </c>
      <c r="F10258" s="356"/>
      <c r="G10258" s="355">
        <v>4897.75</v>
      </c>
    </row>
    <row r="10259" spans="1:7" hidden="1" x14ac:dyDescent="0.3">
      <c r="A10259" s="356">
        <v>123406</v>
      </c>
      <c r="B10259" s="356">
        <v>894</v>
      </c>
      <c r="C10259" s="356" t="s">
        <v>325</v>
      </c>
      <c r="D10259" s="356">
        <v>8942116</v>
      </c>
      <c r="E10259" s="356" t="s">
        <v>2793</v>
      </c>
      <c r="F10259" s="356"/>
      <c r="G10259" s="355">
        <v>6531.25</v>
      </c>
    </row>
    <row r="10260" spans="1:7" hidden="1" x14ac:dyDescent="0.3">
      <c r="A10260" s="356">
        <v>123407</v>
      </c>
      <c r="B10260" s="356">
        <v>893</v>
      </c>
      <c r="C10260" s="356" t="s">
        <v>556</v>
      </c>
      <c r="D10260" s="356">
        <v>8932117</v>
      </c>
      <c r="E10260" s="356" t="s">
        <v>2792</v>
      </c>
      <c r="F10260" s="356"/>
      <c r="G10260" s="355">
        <v>6367.68</v>
      </c>
    </row>
    <row r="10261" spans="1:7" hidden="1" x14ac:dyDescent="0.3">
      <c r="A10261" s="356">
        <v>123410</v>
      </c>
      <c r="B10261" s="356">
        <v>893</v>
      </c>
      <c r="C10261" s="356" t="s">
        <v>556</v>
      </c>
      <c r="D10261" s="356">
        <v>8932120</v>
      </c>
      <c r="E10261" s="356" t="s">
        <v>2791</v>
      </c>
      <c r="F10261" s="356"/>
      <c r="G10261" s="355">
        <v>6612.7</v>
      </c>
    </row>
    <row r="10262" spans="1:7" hidden="1" x14ac:dyDescent="0.3">
      <c r="A10262" s="356">
        <v>123415</v>
      </c>
      <c r="B10262" s="356">
        <v>894</v>
      </c>
      <c r="C10262" s="356" t="s">
        <v>325</v>
      </c>
      <c r="D10262" s="356">
        <v>8942128</v>
      </c>
      <c r="E10262" s="356" t="s">
        <v>2790</v>
      </c>
      <c r="F10262" s="356"/>
      <c r="G10262" s="355">
        <v>5285.2</v>
      </c>
    </row>
    <row r="10263" spans="1:7" hidden="1" x14ac:dyDescent="0.3">
      <c r="A10263" s="356">
        <v>123424</v>
      </c>
      <c r="B10263" s="356">
        <v>893</v>
      </c>
      <c r="C10263" s="356" t="s">
        <v>556</v>
      </c>
      <c r="D10263" s="356">
        <v>8932146</v>
      </c>
      <c r="E10263" s="356" t="s">
        <v>2789</v>
      </c>
      <c r="F10263" s="356"/>
      <c r="G10263" s="355">
        <v>8056.08</v>
      </c>
    </row>
    <row r="10264" spans="1:7" hidden="1" x14ac:dyDescent="0.3">
      <c r="A10264" s="356">
        <v>123429</v>
      </c>
      <c r="B10264" s="356">
        <v>894</v>
      </c>
      <c r="C10264" s="356" t="s">
        <v>325</v>
      </c>
      <c r="D10264" s="356">
        <v>8942153</v>
      </c>
      <c r="E10264" s="356" t="s">
        <v>2788</v>
      </c>
      <c r="F10264" s="356"/>
      <c r="G10264" s="355">
        <v>6913.75</v>
      </c>
    </row>
    <row r="10265" spans="1:7" hidden="1" x14ac:dyDescent="0.3">
      <c r="A10265" s="356">
        <v>123433</v>
      </c>
      <c r="B10265" s="356">
        <v>894</v>
      </c>
      <c r="C10265" s="356" t="s">
        <v>325</v>
      </c>
      <c r="D10265" s="356">
        <v>8942158</v>
      </c>
      <c r="E10265" s="356" t="s">
        <v>2787</v>
      </c>
      <c r="F10265" s="356"/>
      <c r="G10265" s="355">
        <v>8795.65</v>
      </c>
    </row>
    <row r="10266" spans="1:7" hidden="1" x14ac:dyDescent="0.3">
      <c r="A10266" s="356">
        <v>123434</v>
      </c>
      <c r="B10266" s="356">
        <v>893</v>
      </c>
      <c r="C10266" s="356" t="s">
        <v>556</v>
      </c>
      <c r="D10266" s="356">
        <v>8932159</v>
      </c>
      <c r="E10266" s="356" t="s">
        <v>2786</v>
      </c>
      <c r="F10266" s="356"/>
      <c r="G10266" s="355">
        <v>6423.25</v>
      </c>
    </row>
    <row r="10267" spans="1:7" hidden="1" x14ac:dyDescent="0.3">
      <c r="A10267" s="356">
        <v>123435</v>
      </c>
      <c r="B10267" s="356">
        <v>894</v>
      </c>
      <c r="C10267" s="356" t="s">
        <v>325</v>
      </c>
      <c r="D10267" s="356">
        <v>8945203</v>
      </c>
      <c r="E10267" s="356" t="s">
        <v>789</v>
      </c>
      <c r="F10267" s="356"/>
      <c r="G10267" s="355">
        <v>7161.25</v>
      </c>
    </row>
    <row r="10268" spans="1:7" hidden="1" x14ac:dyDescent="0.3">
      <c r="A10268" s="356">
        <v>123437</v>
      </c>
      <c r="B10268" s="356">
        <v>893</v>
      </c>
      <c r="C10268" s="356" t="s">
        <v>556</v>
      </c>
      <c r="D10268" s="356">
        <v>8932164</v>
      </c>
      <c r="E10268" s="356" t="s">
        <v>2785</v>
      </c>
      <c r="F10268" s="356"/>
      <c r="G10268" s="355">
        <v>6959.2</v>
      </c>
    </row>
    <row r="10269" spans="1:7" hidden="1" x14ac:dyDescent="0.3">
      <c r="A10269" s="356">
        <v>123438</v>
      </c>
      <c r="B10269" s="356">
        <v>894</v>
      </c>
      <c r="C10269" s="356" t="s">
        <v>325</v>
      </c>
      <c r="D10269" s="356">
        <v>8942168</v>
      </c>
      <c r="E10269" s="356" t="s">
        <v>2784</v>
      </c>
      <c r="F10269" s="356"/>
      <c r="G10269" s="355">
        <v>7577.5</v>
      </c>
    </row>
    <row r="10270" spans="1:7" hidden="1" x14ac:dyDescent="0.3">
      <c r="A10270" s="356">
        <v>123441</v>
      </c>
      <c r="B10270" s="356">
        <v>894</v>
      </c>
      <c r="C10270" s="356" t="s">
        <v>325</v>
      </c>
      <c r="D10270" s="356">
        <v>8942172</v>
      </c>
      <c r="E10270" s="356" t="s">
        <v>2783</v>
      </c>
      <c r="F10270" s="356"/>
      <c r="G10270" s="355">
        <v>8127.4</v>
      </c>
    </row>
    <row r="10271" spans="1:7" hidden="1" x14ac:dyDescent="0.3">
      <c r="A10271" s="356">
        <v>123443</v>
      </c>
      <c r="B10271" s="356">
        <v>894</v>
      </c>
      <c r="C10271" s="356" t="s">
        <v>325</v>
      </c>
      <c r="D10271" s="356">
        <v>8942174</v>
      </c>
      <c r="E10271" s="356" t="s">
        <v>2782</v>
      </c>
      <c r="F10271" s="356"/>
      <c r="G10271" s="355">
        <v>8608</v>
      </c>
    </row>
    <row r="10272" spans="1:7" hidden="1" x14ac:dyDescent="0.3">
      <c r="A10272" s="356">
        <v>123444</v>
      </c>
      <c r="B10272" s="356">
        <v>894</v>
      </c>
      <c r="C10272" s="356" t="s">
        <v>325</v>
      </c>
      <c r="D10272" s="356">
        <v>8942175</v>
      </c>
      <c r="E10272" s="356" t="s">
        <v>2781</v>
      </c>
      <c r="F10272" s="356"/>
      <c r="G10272" s="355">
        <v>6891.25</v>
      </c>
    </row>
    <row r="10273" spans="1:7" hidden="1" x14ac:dyDescent="0.3">
      <c r="A10273" s="356">
        <v>123445</v>
      </c>
      <c r="B10273" s="356">
        <v>894</v>
      </c>
      <c r="C10273" s="356" t="s">
        <v>325</v>
      </c>
      <c r="D10273" s="356">
        <v>8942176</v>
      </c>
      <c r="E10273" s="356" t="s">
        <v>2780</v>
      </c>
      <c r="F10273" s="356"/>
      <c r="G10273" s="355">
        <v>6533.5</v>
      </c>
    </row>
    <row r="10274" spans="1:7" hidden="1" x14ac:dyDescent="0.3">
      <c r="A10274" s="356">
        <v>123447</v>
      </c>
      <c r="B10274" s="356">
        <v>893</v>
      </c>
      <c r="C10274" s="356" t="s">
        <v>556</v>
      </c>
      <c r="D10274" s="356">
        <v>8932179</v>
      </c>
      <c r="E10274" s="356" t="s">
        <v>2779</v>
      </c>
      <c r="F10274" s="356"/>
      <c r="G10274" s="355">
        <v>6362.5</v>
      </c>
    </row>
    <row r="10275" spans="1:7" hidden="1" x14ac:dyDescent="0.3">
      <c r="A10275" s="356">
        <v>123450</v>
      </c>
      <c r="B10275" s="356">
        <v>894</v>
      </c>
      <c r="C10275" s="356" t="s">
        <v>325</v>
      </c>
      <c r="D10275" s="356">
        <v>8942190</v>
      </c>
      <c r="E10275" s="356" t="s">
        <v>2778</v>
      </c>
      <c r="F10275" s="356"/>
      <c r="G10275" s="355">
        <v>8725</v>
      </c>
    </row>
    <row r="10276" spans="1:7" hidden="1" x14ac:dyDescent="0.3">
      <c r="A10276" s="356">
        <v>123451</v>
      </c>
      <c r="B10276" s="356">
        <v>894</v>
      </c>
      <c r="C10276" s="356" t="s">
        <v>325</v>
      </c>
      <c r="D10276" s="356">
        <v>8942191</v>
      </c>
      <c r="E10276" s="356" t="s">
        <v>2777</v>
      </c>
      <c r="F10276" s="356"/>
      <c r="G10276" s="355">
        <v>6812.5</v>
      </c>
    </row>
    <row r="10277" spans="1:7" hidden="1" x14ac:dyDescent="0.3">
      <c r="A10277" s="356">
        <v>123452</v>
      </c>
      <c r="B10277" s="356">
        <v>893</v>
      </c>
      <c r="C10277" s="356" t="s">
        <v>556</v>
      </c>
      <c r="D10277" s="356">
        <v>8932194</v>
      </c>
      <c r="E10277" s="356" t="s">
        <v>1237</v>
      </c>
      <c r="F10277" s="356"/>
      <c r="G10277" s="355">
        <v>7161.25</v>
      </c>
    </row>
    <row r="10278" spans="1:7" hidden="1" x14ac:dyDescent="0.3">
      <c r="A10278" s="356">
        <v>123453</v>
      </c>
      <c r="B10278" s="356">
        <v>894</v>
      </c>
      <c r="C10278" s="356" t="s">
        <v>325</v>
      </c>
      <c r="D10278" s="356">
        <v>8942195</v>
      </c>
      <c r="E10278" s="356" t="s">
        <v>2776</v>
      </c>
      <c r="F10278" s="356"/>
      <c r="G10278" s="355">
        <v>8668.75</v>
      </c>
    </row>
    <row r="10279" spans="1:7" hidden="1" x14ac:dyDescent="0.3">
      <c r="A10279" s="356">
        <v>123456</v>
      </c>
      <c r="B10279" s="356">
        <v>894</v>
      </c>
      <c r="C10279" s="356" t="s">
        <v>325</v>
      </c>
      <c r="D10279" s="356">
        <v>8942200</v>
      </c>
      <c r="E10279" s="356" t="s">
        <v>2775</v>
      </c>
      <c r="F10279" s="356"/>
      <c r="G10279" s="355">
        <v>8671</v>
      </c>
    </row>
    <row r="10280" spans="1:7" hidden="1" x14ac:dyDescent="0.3">
      <c r="A10280" s="356">
        <v>123457</v>
      </c>
      <c r="B10280" s="356">
        <v>893</v>
      </c>
      <c r="C10280" s="356" t="s">
        <v>556</v>
      </c>
      <c r="D10280" s="356">
        <v>8933001</v>
      </c>
      <c r="E10280" s="356" t="s">
        <v>2774</v>
      </c>
      <c r="F10280" s="356"/>
      <c r="G10280" s="355">
        <v>4417.1499999999996</v>
      </c>
    </row>
    <row r="10281" spans="1:7" hidden="1" x14ac:dyDescent="0.3">
      <c r="A10281" s="356">
        <v>123458</v>
      </c>
      <c r="B10281" s="356">
        <v>893</v>
      </c>
      <c r="C10281" s="356" t="s">
        <v>556</v>
      </c>
      <c r="D10281" s="356">
        <v>8933003</v>
      </c>
      <c r="E10281" s="356" t="s">
        <v>123</v>
      </c>
      <c r="F10281" s="356"/>
      <c r="G10281" s="355">
        <v>6137.5</v>
      </c>
    </row>
    <row r="10282" spans="1:7" hidden="1" x14ac:dyDescent="0.3">
      <c r="A10282" s="356">
        <v>123460</v>
      </c>
      <c r="B10282" s="356">
        <v>893</v>
      </c>
      <c r="C10282" s="356" t="s">
        <v>556</v>
      </c>
      <c r="D10282" s="356">
        <v>8933010</v>
      </c>
      <c r="E10282" s="356" t="s">
        <v>2773</v>
      </c>
      <c r="F10282" s="356"/>
      <c r="G10282" s="355">
        <v>4567.79</v>
      </c>
    </row>
    <row r="10283" spans="1:7" hidden="1" x14ac:dyDescent="0.3">
      <c r="A10283" s="356">
        <v>123461</v>
      </c>
      <c r="B10283" s="356">
        <v>893</v>
      </c>
      <c r="C10283" s="356" t="s">
        <v>556</v>
      </c>
      <c r="D10283" s="356">
        <v>8933012</v>
      </c>
      <c r="E10283" s="356" t="s">
        <v>2772</v>
      </c>
      <c r="F10283" s="356"/>
      <c r="G10283" s="355">
        <v>5531.35</v>
      </c>
    </row>
    <row r="10284" spans="1:7" hidden="1" x14ac:dyDescent="0.3">
      <c r="A10284" s="356">
        <v>123463</v>
      </c>
      <c r="B10284" s="356">
        <v>893</v>
      </c>
      <c r="C10284" s="356" t="s">
        <v>556</v>
      </c>
      <c r="D10284" s="356">
        <v>8933015</v>
      </c>
      <c r="E10284" s="356" t="s">
        <v>2771</v>
      </c>
      <c r="F10284" s="356"/>
      <c r="G10284" s="355">
        <v>4753.75</v>
      </c>
    </row>
    <row r="10285" spans="1:7" hidden="1" x14ac:dyDescent="0.3">
      <c r="A10285" s="356">
        <v>123467</v>
      </c>
      <c r="B10285" s="356">
        <v>893</v>
      </c>
      <c r="C10285" s="356" t="s">
        <v>556</v>
      </c>
      <c r="D10285" s="356">
        <v>8933022</v>
      </c>
      <c r="E10285" s="356" t="s">
        <v>2770</v>
      </c>
      <c r="F10285" s="356"/>
      <c r="G10285" s="355">
        <v>4540</v>
      </c>
    </row>
    <row r="10286" spans="1:7" hidden="1" x14ac:dyDescent="0.3">
      <c r="A10286" s="356">
        <v>123468</v>
      </c>
      <c r="B10286" s="356">
        <v>893</v>
      </c>
      <c r="C10286" s="356" t="s">
        <v>556</v>
      </c>
      <c r="D10286" s="356">
        <v>8933024</v>
      </c>
      <c r="E10286" s="356" t="s">
        <v>2769</v>
      </c>
      <c r="F10286" s="356"/>
      <c r="G10286" s="355">
        <v>6894.17</v>
      </c>
    </row>
    <row r="10287" spans="1:7" hidden="1" x14ac:dyDescent="0.3">
      <c r="A10287" s="356">
        <v>123469</v>
      </c>
      <c r="B10287" s="356">
        <v>893</v>
      </c>
      <c r="C10287" s="356" t="s">
        <v>556</v>
      </c>
      <c r="D10287" s="356">
        <v>8933026</v>
      </c>
      <c r="E10287" s="356" t="s">
        <v>2768</v>
      </c>
      <c r="F10287" s="356"/>
      <c r="G10287" s="355">
        <v>4959.8500000000004</v>
      </c>
    </row>
    <row r="10288" spans="1:7" hidden="1" x14ac:dyDescent="0.3">
      <c r="A10288" s="356">
        <v>123470</v>
      </c>
      <c r="B10288" s="356">
        <v>893</v>
      </c>
      <c r="C10288" s="356" t="s">
        <v>556</v>
      </c>
      <c r="D10288" s="356">
        <v>8933027</v>
      </c>
      <c r="E10288" s="356" t="s">
        <v>2767</v>
      </c>
      <c r="F10288" s="356"/>
      <c r="G10288" s="355">
        <v>4686.7</v>
      </c>
    </row>
    <row r="10289" spans="1:7" hidden="1" x14ac:dyDescent="0.3">
      <c r="A10289" s="356">
        <v>123471</v>
      </c>
      <c r="B10289" s="356">
        <v>893</v>
      </c>
      <c r="C10289" s="356" t="s">
        <v>556</v>
      </c>
      <c r="D10289" s="356">
        <v>8933030</v>
      </c>
      <c r="E10289" s="356" t="s">
        <v>2766</v>
      </c>
      <c r="F10289" s="356"/>
      <c r="G10289" s="355">
        <v>4956.25</v>
      </c>
    </row>
    <row r="10290" spans="1:7" hidden="1" x14ac:dyDescent="0.3">
      <c r="A10290" s="356">
        <v>123472</v>
      </c>
      <c r="B10290" s="356">
        <v>893</v>
      </c>
      <c r="C10290" s="356" t="s">
        <v>556</v>
      </c>
      <c r="D10290" s="356">
        <v>8933031</v>
      </c>
      <c r="E10290" s="356" t="s">
        <v>2765</v>
      </c>
      <c r="F10290" s="356"/>
      <c r="G10290" s="355">
        <v>5203.75</v>
      </c>
    </row>
    <row r="10291" spans="1:7" hidden="1" x14ac:dyDescent="0.3">
      <c r="A10291" s="356">
        <v>123473</v>
      </c>
      <c r="B10291" s="356">
        <v>894</v>
      </c>
      <c r="C10291" s="356" t="s">
        <v>325</v>
      </c>
      <c r="D10291" s="356">
        <v>8943035</v>
      </c>
      <c r="E10291" s="356" t="s">
        <v>2764</v>
      </c>
      <c r="F10291" s="356"/>
      <c r="G10291" s="355">
        <v>6475</v>
      </c>
    </row>
    <row r="10292" spans="1:7" hidden="1" x14ac:dyDescent="0.3">
      <c r="A10292" s="356">
        <v>123474</v>
      </c>
      <c r="B10292" s="356">
        <v>894</v>
      </c>
      <c r="C10292" s="356" t="s">
        <v>325</v>
      </c>
      <c r="D10292" s="356">
        <v>8943039</v>
      </c>
      <c r="E10292" s="356" t="s">
        <v>2763</v>
      </c>
      <c r="F10292" s="356"/>
      <c r="G10292" s="355">
        <v>6283.75</v>
      </c>
    </row>
    <row r="10293" spans="1:7" hidden="1" x14ac:dyDescent="0.3">
      <c r="A10293" s="356">
        <v>123475</v>
      </c>
      <c r="B10293" s="356">
        <v>893</v>
      </c>
      <c r="C10293" s="356" t="s">
        <v>556</v>
      </c>
      <c r="D10293" s="356">
        <v>8933041</v>
      </c>
      <c r="E10293" s="356" t="s">
        <v>2762</v>
      </c>
      <c r="F10293" s="356"/>
      <c r="G10293" s="355">
        <v>4495</v>
      </c>
    </row>
    <row r="10294" spans="1:7" hidden="1" x14ac:dyDescent="0.3">
      <c r="A10294" s="356">
        <v>123477</v>
      </c>
      <c r="B10294" s="356">
        <v>893</v>
      </c>
      <c r="C10294" s="356" t="s">
        <v>556</v>
      </c>
      <c r="D10294" s="356">
        <v>8933044</v>
      </c>
      <c r="E10294" s="356" t="s">
        <v>1869</v>
      </c>
      <c r="F10294" s="356"/>
      <c r="G10294" s="355">
        <v>4562.5</v>
      </c>
    </row>
    <row r="10295" spans="1:7" hidden="1" x14ac:dyDescent="0.3">
      <c r="A10295" s="356">
        <v>123478</v>
      </c>
      <c r="B10295" s="356">
        <v>893</v>
      </c>
      <c r="C10295" s="356" t="s">
        <v>556</v>
      </c>
      <c r="D10295" s="356">
        <v>8933046</v>
      </c>
      <c r="E10295" s="356" t="s">
        <v>2761</v>
      </c>
      <c r="F10295" s="356"/>
      <c r="G10295" s="355">
        <v>4945</v>
      </c>
    </row>
    <row r="10296" spans="1:7" hidden="1" x14ac:dyDescent="0.3">
      <c r="A10296" s="356">
        <v>123480</v>
      </c>
      <c r="B10296" s="356">
        <v>893</v>
      </c>
      <c r="C10296" s="356" t="s">
        <v>556</v>
      </c>
      <c r="D10296" s="356">
        <v>8933057</v>
      </c>
      <c r="E10296" s="356" t="s">
        <v>2760</v>
      </c>
      <c r="F10296" s="356"/>
      <c r="G10296" s="355">
        <v>4348.75</v>
      </c>
    </row>
    <row r="10297" spans="1:7" hidden="1" x14ac:dyDescent="0.3">
      <c r="A10297" s="356">
        <v>123481</v>
      </c>
      <c r="B10297" s="356">
        <v>893</v>
      </c>
      <c r="C10297" s="356" t="s">
        <v>556</v>
      </c>
      <c r="D10297" s="356">
        <v>8933058</v>
      </c>
      <c r="E10297" s="356" t="s">
        <v>2759</v>
      </c>
      <c r="F10297" s="356"/>
      <c r="G10297" s="355">
        <v>4767.16</v>
      </c>
    </row>
    <row r="10298" spans="1:7" hidden="1" x14ac:dyDescent="0.3">
      <c r="A10298" s="356">
        <v>123482</v>
      </c>
      <c r="B10298" s="356">
        <v>893</v>
      </c>
      <c r="C10298" s="356" t="s">
        <v>556</v>
      </c>
      <c r="D10298" s="356">
        <v>8933068</v>
      </c>
      <c r="E10298" s="356" t="s">
        <v>2758</v>
      </c>
      <c r="F10298" s="356"/>
      <c r="G10298" s="355">
        <v>5197.45</v>
      </c>
    </row>
    <row r="10299" spans="1:7" hidden="1" x14ac:dyDescent="0.3">
      <c r="A10299" s="356">
        <v>123484</v>
      </c>
      <c r="B10299" s="356">
        <v>893</v>
      </c>
      <c r="C10299" s="356" t="s">
        <v>556</v>
      </c>
      <c r="D10299" s="356">
        <v>8933074</v>
      </c>
      <c r="E10299" s="356" t="s">
        <v>2757</v>
      </c>
      <c r="F10299" s="356"/>
      <c r="G10299" s="355">
        <v>5755</v>
      </c>
    </row>
    <row r="10300" spans="1:7" hidden="1" x14ac:dyDescent="0.3">
      <c r="A10300" s="356">
        <v>123485</v>
      </c>
      <c r="B10300" s="356">
        <v>893</v>
      </c>
      <c r="C10300" s="356" t="s">
        <v>556</v>
      </c>
      <c r="D10300" s="356">
        <v>8933077</v>
      </c>
      <c r="E10300" s="356" t="s">
        <v>2756</v>
      </c>
      <c r="F10300" s="356"/>
      <c r="G10300" s="355">
        <v>4990</v>
      </c>
    </row>
    <row r="10301" spans="1:7" hidden="1" x14ac:dyDescent="0.3">
      <c r="A10301" s="356">
        <v>123487</v>
      </c>
      <c r="B10301" s="356">
        <v>893</v>
      </c>
      <c r="C10301" s="356" t="s">
        <v>556</v>
      </c>
      <c r="D10301" s="356">
        <v>8933079</v>
      </c>
      <c r="E10301" s="356" t="s">
        <v>2755</v>
      </c>
      <c r="F10301" s="356"/>
      <c r="G10301" s="355">
        <v>5235.25</v>
      </c>
    </row>
    <row r="10302" spans="1:7" hidden="1" x14ac:dyDescent="0.3">
      <c r="A10302" s="356">
        <v>123488</v>
      </c>
      <c r="B10302" s="356">
        <v>893</v>
      </c>
      <c r="C10302" s="356" t="s">
        <v>556</v>
      </c>
      <c r="D10302" s="356">
        <v>8933081</v>
      </c>
      <c r="E10302" s="356" t="s">
        <v>2754</v>
      </c>
      <c r="F10302" s="356"/>
      <c r="G10302" s="355">
        <v>4258.75</v>
      </c>
    </row>
    <row r="10303" spans="1:7" hidden="1" x14ac:dyDescent="0.3">
      <c r="A10303" s="356">
        <v>123489</v>
      </c>
      <c r="B10303" s="356">
        <v>894</v>
      </c>
      <c r="C10303" s="356" t="s">
        <v>325</v>
      </c>
      <c r="D10303" s="356">
        <v>8943082</v>
      </c>
      <c r="E10303" s="356" t="s">
        <v>2753</v>
      </c>
      <c r="F10303" s="356"/>
      <c r="G10303" s="355">
        <v>8050</v>
      </c>
    </row>
    <row r="10304" spans="1:7" hidden="1" x14ac:dyDescent="0.3">
      <c r="A10304" s="356">
        <v>123490</v>
      </c>
      <c r="B10304" s="356">
        <v>893</v>
      </c>
      <c r="C10304" s="356" t="s">
        <v>556</v>
      </c>
      <c r="D10304" s="356">
        <v>8933083</v>
      </c>
      <c r="E10304" s="356" t="s">
        <v>2752</v>
      </c>
      <c r="F10304" s="356"/>
      <c r="G10304" s="355">
        <v>5677.6</v>
      </c>
    </row>
    <row r="10305" spans="1:7" hidden="1" x14ac:dyDescent="0.3">
      <c r="A10305" s="356">
        <v>123491</v>
      </c>
      <c r="B10305" s="356">
        <v>893</v>
      </c>
      <c r="C10305" s="356" t="s">
        <v>556</v>
      </c>
      <c r="D10305" s="356">
        <v>8933084</v>
      </c>
      <c r="E10305" s="356" t="s">
        <v>2751</v>
      </c>
      <c r="F10305" s="356"/>
      <c r="G10305" s="355">
        <v>4978.75</v>
      </c>
    </row>
    <row r="10306" spans="1:7" hidden="1" x14ac:dyDescent="0.3">
      <c r="A10306" s="356">
        <v>123493</v>
      </c>
      <c r="B10306" s="356">
        <v>893</v>
      </c>
      <c r="C10306" s="356" t="s">
        <v>556</v>
      </c>
      <c r="D10306" s="356">
        <v>8933087</v>
      </c>
      <c r="E10306" s="356" t="s">
        <v>2750</v>
      </c>
      <c r="F10306" s="356"/>
      <c r="G10306" s="355">
        <v>6508.75</v>
      </c>
    </row>
    <row r="10307" spans="1:7" hidden="1" x14ac:dyDescent="0.3">
      <c r="A10307" s="356">
        <v>123495</v>
      </c>
      <c r="B10307" s="356">
        <v>893</v>
      </c>
      <c r="C10307" s="356" t="s">
        <v>556</v>
      </c>
      <c r="D10307" s="356">
        <v>8933090</v>
      </c>
      <c r="E10307" s="356" t="s">
        <v>2749</v>
      </c>
      <c r="F10307" s="356"/>
      <c r="G10307" s="355">
        <v>5485</v>
      </c>
    </row>
    <row r="10308" spans="1:7" hidden="1" x14ac:dyDescent="0.3">
      <c r="A10308" s="356">
        <v>123496</v>
      </c>
      <c r="B10308" s="356">
        <v>894</v>
      </c>
      <c r="C10308" s="356" t="s">
        <v>325</v>
      </c>
      <c r="D10308" s="356">
        <v>8943091</v>
      </c>
      <c r="E10308" s="356" t="s">
        <v>2748</v>
      </c>
      <c r="F10308" s="356"/>
      <c r="G10308" s="355">
        <v>4922.5</v>
      </c>
    </row>
    <row r="10309" spans="1:7" hidden="1" x14ac:dyDescent="0.3">
      <c r="A10309" s="356">
        <v>123497</v>
      </c>
      <c r="B10309" s="356">
        <v>893</v>
      </c>
      <c r="C10309" s="356" t="s">
        <v>556</v>
      </c>
      <c r="D10309" s="356">
        <v>8933093</v>
      </c>
      <c r="E10309" s="356" t="s">
        <v>2747</v>
      </c>
      <c r="F10309" s="356"/>
      <c r="G10309" s="355">
        <v>4517.5</v>
      </c>
    </row>
    <row r="10310" spans="1:7" hidden="1" x14ac:dyDescent="0.3">
      <c r="A10310" s="356">
        <v>123498</v>
      </c>
      <c r="B10310" s="356">
        <v>893</v>
      </c>
      <c r="C10310" s="356" t="s">
        <v>556</v>
      </c>
      <c r="D10310" s="356">
        <v>8933094</v>
      </c>
      <c r="E10310" s="356" t="s">
        <v>2746</v>
      </c>
      <c r="F10310" s="356"/>
      <c r="G10310" s="355">
        <v>5072.8</v>
      </c>
    </row>
    <row r="10311" spans="1:7" hidden="1" x14ac:dyDescent="0.3">
      <c r="A10311" s="356">
        <v>123499</v>
      </c>
      <c r="B10311" s="356">
        <v>893</v>
      </c>
      <c r="C10311" s="356" t="s">
        <v>556</v>
      </c>
      <c r="D10311" s="356">
        <v>8933097</v>
      </c>
      <c r="E10311" s="356" t="s">
        <v>2745</v>
      </c>
      <c r="F10311" s="356"/>
      <c r="G10311" s="355">
        <v>4956.25</v>
      </c>
    </row>
    <row r="10312" spans="1:7" hidden="1" x14ac:dyDescent="0.3">
      <c r="A10312" s="356">
        <v>123500</v>
      </c>
      <c r="B10312" s="356">
        <v>893</v>
      </c>
      <c r="C10312" s="356" t="s">
        <v>556</v>
      </c>
      <c r="D10312" s="356">
        <v>8933100</v>
      </c>
      <c r="E10312" s="356" t="s">
        <v>1869</v>
      </c>
      <c r="F10312" s="356"/>
      <c r="G10312" s="355">
        <v>7431.25</v>
      </c>
    </row>
    <row r="10313" spans="1:7" hidden="1" x14ac:dyDescent="0.3">
      <c r="A10313" s="356">
        <v>123502</v>
      </c>
      <c r="B10313" s="356">
        <v>893</v>
      </c>
      <c r="C10313" s="356" t="s">
        <v>556</v>
      </c>
      <c r="D10313" s="356">
        <v>8933103</v>
      </c>
      <c r="E10313" s="356" t="s">
        <v>2744</v>
      </c>
      <c r="F10313" s="356"/>
      <c r="G10313" s="355">
        <v>8736.25</v>
      </c>
    </row>
    <row r="10314" spans="1:7" hidden="1" x14ac:dyDescent="0.3">
      <c r="A10314" s="356">
        <v>123503</v>
      </c>
      <c r="B10314" s="356">
        <v>893</v>
      </c>
      <c r="C10314" s="356" t="s">
        <v>556</v>
      </c>
      <c r="D10314" s="356">
        <v>8933104</v>
      </c>
      <c r="E10314" s="356" t="s">
        <v>1859</v>
      </c>
      <c r="F10314" s="356"/>
      <c r="G10314" s="355">
        <v>7588.75</v>
      </c>
    </row>
    <row r="10315" spans="1:7" hidden="1" x14ac:dyDescent="0.3">
      <c r="A10315" s="356">
        <v>123505</v>
      </c>
      <c r="B10315" s="356">
        <v>894</v>
      </c>
      <c r="C10315" s="356" t="s">
        <v>325</v>
      </c>
      <c r="D10315" s="356">
        <v>8943109</v>
      </c>
      <c r="E10315" s="356" t="s">
        <v>2743</v>
      </c>
      <c r="F10315" s="356"/>
      <c r="G10315" s="355">
        <v>5721.25</v>
      </c>
    </row>
    <row r="10316" spans="1:7" hidden="1" x14ac:dyDescent="0.3">
      <c r="A10316" s="356">
        <v>123507</v>
      </c>
      <c r="B10316" s="356">
        <v>893</v>
      </c>
      <c r="C10316" s="356" t="s">
        <v>556</v>
      </c>
      <c r="D10316" s="356">
        <v>8933112</v>
      </c>
      <c r="E10316" s="356" t="s">
        <v>2742</v>
      </c>
      <c r="F10316" s="356"/>
      <c r="G10316" s="355">
        <v>5541.25</v>
      </c>
    </row>
    <row r="10317" spans="1:7" hidden="1" x14ac:dyDescent="0.3">
      <c r="A10317" s="356">
        <v>123508</v>
      </c>
      <c r="B10317" s="356">
        <v>893</v>
      </c>
      <c r="C10317" s="356" t="s">
        <v>556</v>
      </c>
      <c r="D10317" s="356">
        <v>8933113</v>
      </c>
      <c r="E10317" s="356" t="s">
        <v>2741</v>
      </c>
      <c r="F10317" s="356"/>
      <c r="G10317" s="355">
        <v>5225.13</v>
      </c>
    </row>
    <row r="10318" spans="1:7" hidden="1" x14ac:dyDescent="0.3">
      <c r="A10318" s="356">
        <v>123510</v>
      </c>
      <c r="B10318" s="356">
        <v>893</v>
      </c>
      <c r="C10318" s="356" t="s">
        <v>556</v>
      </c>
      <c r="D10318" s="356">
        <v>8933115</v>
      </c>
      <c r="E10318" s="356" t="s">
        <v>2740</v>
      </c>
      <c r="F10318" s="356"/>
      <c r="G10318" s="355">
        <v>4911.25</v>
      </c>
    </row>
    <row r="10319" spans="1:7" hidden="1" x14ac:dyDescent="0.3">
      <c r="A10319" s="356">
        <v>123512</v>
      </c>
      <c r="B10319" s="356">
        <v>893</v>
      </c>
      <c r="C10319" s="356" t="s">
        <v>556</v>
      </c>
      <c r="D10319" s="356">
        <v>8933117</v>
      </c>
      <c r="E10319" s="356" t="s">
        <v>2739</v>
      </c>
      <c r="F10319" s="356"/>
      <c r="G10319" s="355">
        <v>5477.46</v>
      </c>
    </row>
    <row r="10320" spans="1:7" hidden="1" x14ac:dyDescent="0.3">
      <c r="A10320" s="356">
        <v>123513</v>
      </c>
      <c r="B10320" s="356">
        <v>893</v>
      </c>
      <c r="C10320" s="356" t="s">
        <v>556</v>
      </c>
      <c r="D10320" s="356">
        <v>8933119</v>
      </c>
      <c r="E10320" s="356" t="s">
        <v>2738</v>
      </c>
      <c r="F10320" s="356"/>
      <c r="G10320" s="355">
        <v>4572.8500000000004</v>
      </c>
    </row>
    <row r="10321" spans="1:7" hidden="1" x14ac:dyDescent="0.3">
      <c r="A10321" s="356">
        <v>123517</v>
      </c>
      <c r="B10321" s="356">
        <v>893</v>
      </c>
      <c r="C10321" s="356" t="s">
        <v>556</v>
      </c>
      <c r="D10321" s="356">
        <v>8933123</v>
      </c>
      <c r="E10321" s="356" t="s">
        <v>2737</v>
      </c>
      <c r="F10321" s="356"/>
      <c r="G10321" s="355">
        <v>4641.25</v>
      </c>
    </row>
    <row r="10322" spans="1:7" hidden="1" x14ac:dyDescent="0.3">
      <c r="A10322" s="356">
        <v>123518</v>
      </c>
      <c r="B10322" s="356">
        <v>893</v>
      </c>
      <c r="C10322" s="356" t="s">
        <v>556</v>
      </c>
      <c r="D10322" s="356">
        <v>8933126</v>
      </c>
      <c r="E10322" s="356" t="s">
        <v>2736</v>
      </c>
      <c r="F10322" s="356"/>
      <c r="G10322" s="355">
        <v>5241.78</v>
      </c>
    </row>
    <row r="10323" spans="1:7" hidden="1" x14ac:dyDescent="0.3">
      <c r="A10323" s="356">
        <v>123519</v>
      </c>
      <c r="B10323" s="356">
        <v>893</v>
      </c>
      <c r="C10323" s="356" t="s">
        <v>556</v>
      </c>
      <c r="D10323" s="356">
        <v>8933127</v>
      </c>
      <c r="E10323" s="356" t="s">
        <v>2735</v>
      </c>
      <c r="F10323" s="356"/>
      <c r="G10323" s="355">
        <v>4405</v>
      </c>
    </row>
    <row r="10324" spans="1:7" hidden="1" x14ac:dyDescent="0.3">
      <c r="A10324" s="356">
        <v>123520</v>
      </c>
      <c r="B10324" s="356">
        <v>894</v>
      </c>
      <c r="C10324" s="356" t="s">
        <v>325</v>
      </c>
      <c r="D10324" s="356">
        <v>8943129</v>
      </c>
      <c r="E10324" s="356" t="s">
        <v>2734</v>
      </c>
      <c r="F10324" s="356"/>
      <c r="G10324" s="355">
        <v>7071.25</v>
      </c>
    </row>
    <row r="10325" spans="1:7" hidden="1" x14ac:dyDescent="0.3">
      <c r="A10325" s="356">
        <v>123523</v>
      </c>
      <c r="B10325" s="356">
        <v>893</v>
      </c>
      <c r="C10325" s="356" t="s">
        <v>556</v>
      </c>
      <c r="D10325" s="356">
        <v>8933133</v>
      </c>
      <c r="E10325" s="356" t="s">
        <v>2733</v>
      </c>
      <c r="F10325" s="356"/>
      <c r="G10325" s="355">
        <v>6576.25</v>
      </c>
    </row>
    <row r="10326" spans="1:7" hidden="1" x14ac:dyDescent="0.3">
      <c r="A10326" s="356">
        <v>123525</v>
      </c>
      <c r="B10326" s="356">
        <v>893</v>
      </c>
      <c r="C10326" s="356" t="s">
        <v>556</v>
      </c>
      <c r="D10326" s="356">
        <v>8933135</v>
      </c>
      <c r="E10326" s="356" t="s">
        <v>2732</v>
      </c>
      <c r="F10326" s="356"/>
      <c r="G10326" s="355">
        <v>5057.05</v>
      </c>
    </row>
    <row r="10327" spans="1:7" hidden="1" x14ac:dyDescent="0.3">
      <c r="A10327" s="356">
        <v>123526</v>
      </c>
      <c r="B10327" s="356">
        <v>894</v>
      </c>
      <c r="C10327" s="356" t="s">
        <v>325</v>
      </c>
      <c r="D10327" s="356">
        <v>8943152</v>
      </c>
      <c r="E10327" s="356" t="s">
        <v>2731</v>
      </c>
      <c r="F10327" s="356"/>
      <c r="G10327" s="355">
        <v>8173.75</v>
      </c>
    </row>
    <row r="10328" spans="1:7" hidden="1" x14ac:dyDescent="0.3">
      <c r="A10328" s="356">
        <v>123527</v>
      </c>
      <c r="B10328" s="356">
        <v>894</v>
      </c>
      <c r="C10328" s="356" t="s">
        <v>325</v>
      </c>
      <c r="D10328" s="356">
        <v>8943154</v>
      </c>
      <c r="E10328" s="356" t="s">
        <v>1470</v>
      </c>
      <c r="F10328" s="356"/>
      <c r="G10328" s="355">
        <v>10160.129999999999</v>
      </c>
    </row>
    <row r="10329" spans="1:7" hidden="1" x14ac:dyDescent="0.3">
      <c r="A10329" s="356">
        <v>123528</v>
      </c>
      <c r="B10329" s="356">
        <v>893</v>
      </c>
      <c r="C10329" s="356" t="s">
        <v>556</v>
      </c>
      <c r="D10329" s="356">
        <v>8933155</v>
      </c>
      <c r="E10329" s="356" t="s">
        <v>2730</v>
      </c>
      <c r="F10329" s="356"/>
      <c r="G10329" s="355">
        <v>5575</v>
      </c>
    </row>
    <row r="10330" spans="1:7" hidden="1" x14ac:dyDescent="0.3">
      <c r="A10330" s="356">
        <v>123529</v>
      </c>
      <c r="B10330" s="356">
        <v>893</v>
      </c>
      <c r="C10330" s="356" t="s">
        <v>556</v>
      </c>
      <c r="D10330" s="356">
        <v>8933156</v>
      </c>
      <c r="E10330" s="356" t="s">
        <v>2729</v>
      </c>
      <c r="F10330" s="356"/>
      <c r="G10330" s="355">
        <v>6446.65</v>
      </c>
    </row>
    <row r="10331" spans="1:7" hidden="1" x14ac:dyDescent="0.3">
      <c r="A10331" s="356">
        <v>123530</v>
      </c>
      <c r="B10331" s="356">
        <v>894</v>
      </c>
      <c r="C10331" s="356" t="s">
        <v>325</v>
      </c>
      <c r="D10331" s="356">
        <v>8943157</v>
      </c>
      <c r="E10331" s="356" t="s">
        <v>2728</v>
      </c>
      <c r="F10331" s="356"/>
      <c r="G10331" s="355">
        <v>8533.75</v>
      </c>
    </row>
    <row r="10332" spans="1:7" hidden="1" x14ac:dyDescent="0.3">
      <c r="A10332" s="356">
        <v>123532</v>
      </c>
      <c r="B10332" s="356">
        <v>893</v>
      </c>
      <c r="C10332" s="356" t="s">
        <v>556</v>
      </c>
      <c r="D10332" s="356">
        <v>8933159</v>
      </c>
      <c r="E10332" s="356" t="s">
        <v>2727</v>
      </c>
      <c r="F10332" s="356"/>
      <c r="G10332" s="355">
        <v>5023.75</v>
      </c>
    </row>
    <row r="10333" spans="1:7" hidden="1" x14ac:dyDescent="0.3">
      <c r="A10333" s="356">
        <v>123534</v>
      </c>
      <c r="B10333" s="356">
        <v>893</v>
      </c>
      <c r="C10333" s="356" t="s">
        <v>556</v>
      </c>
      <c r="D10333" s="356">
        <v>8933301</v>
      </c>
      <c r="E10333" s="356" t="s">
        <v>2726</v>
      </c>
      <c r="F10333" s="356" t="s">
        <v>294</v>
      </c>
      <c r="G10333" s="355">
        <v>6458.4</v>
      </c>
    </row>
    <row r="10334" spans="1:7" hidden="1" x14ac:dyDescent="0.3">
      <c r="A10334" s="356">
        <v>123536</v>
      </c>
      <c r="B10334" s="356">
        <v>893</v>
      </c>
      <c r="C10334" s="356" t="s">
        <v>556</v>
      </c>
      <c r="D10334" s="356">
        <v>8933305</v>
      </c>
      <c r="E10334" s="356" t="s">
        <v>2725</v>
      </c>
      <c r="F10334" s="356" t="s">
        <v>294</v>
      </c>
      <c r="G10334" s="355">
        <v>6280.52</v>
      </c>
    </row>
    <row r="10335" spans="1:7" hidden="1" x14ac:dyDescent="0.3">
      <c r="A10335" s="356">
        <v>123537</v>
      </c>
      <c r="B10335" s="356">
        <v>893</v>
      </c>
      <c r="C10335" s="356" t="s">
        <v>556</v>
      </c>
      <c r="D10335" s="356">
        <v>8933307</v>
      </c>
      <c r="E10335" s="356" t="s">
        <v>123</v>
      </c>
      <c r="F10335" s="356" t="s">
        <v>294</v>
      </c>
      <c r="G10335" s="355">
        <v>5171.72</v>
      </c>
    </row>
    <row r="10336" spans="1:7" hidden="1" x14ac:dyDescent="0.3">
      <c r="A10336" s="356">
        <v>123539</v>
      </c>
      <c r="B10336" s="356">
        <v>893</v>
      </c>
      <c r="C10336" s="356" t="s">
        <v>556</v>
      </c>
      <c r="D10336" s="356">
        <v>8933311</v>
      </c>
      <c r="E10336" s="356" t="s">
        <v>2724</v>
      </c>
      <c r="F10336" s="356" t="s">
        <v>294</v>
      </c>
      <c r="G10336" s="355">
        <v>5692.95</v>
      </c>
    </row>
    <row r="10337" spans="1:7" hidden="1" x14ac:dyDescent="0.3">
      <c r="A10337" s="356">
        <v>123541</v>
      </c>
      <c r="B10337" s="356">
        <v>893</v>
      </c>
      <c r="C10337" s="356" t="s">
        <v>556</v>
      </c>
      <c r="D10337" s="356">
        <v>8933313</v>
      </c>
      <c r="E10337" s="356" t="s">
        <v>2723</v>
      </c>
      <c r="F10337" s="356" t="s">
        <v>294</v>
      </c>
      <c r="G10337" s="355">
        <v>5002.1000000000004</v>
      </c>
    </row>
    <row r="10338" spans="1:7" hidden="1" x14ac:dyDescent="0.3">
      <c r="A10338" s="356">
        <v>123542</v>
      </c>
      <c r="B10338" s="356">
        <v>894</v>
      </c>
      <c r="C10338" s="356" t="s">
        <v>325</v>
      </c>
      <c r="D10338" s="356">
        <v>8943315</v>
      </c>
      <c r="E10338" s="356" t="s">
        <v>2722</v>
      </c>
      <c r="F10338" s="356" t="s">
        <v>294</v>
      </c>
      <c r="G10338" s="355">
        <v>6920.1</v>
      </c>
    </row>
    <row r="10339" spans="1:7" hidden="1" x14ac:dyDescent="0.3">
      <c r="A10339" s="356">
        <v>123546</v>
      </c>
      <c r="B10339" s="356">
        <v>893</v>
      </c>
      <c r="C10339" s="356" t="s">
        <v>556</v>
      </c>
      <c r="D10339" s="356">
        <v>8933321</v>
      </c>
      <c r="E10339" s="356" t="s">
        <v>2721</v>
      </c>
      <c r="F10339" s="356" t="s">
        <v>294</v>
      </c>
      <c r="G10339" s="355">
        <v>5972.89</v>
      </c>
    </row>
    <row r="10340" spans="1:7" hidden="1" x14ac:dyDescent="0.3">
      <c r="A10340" s="356">
        <v>123547</v>
      </c>
      <c r="B10340" s="356">
        <v>893</v>
      </c>
      <c r="C10340" s="356" t="s">
        <v>556</v>
      </c>
      <c r="D10340" s="356">
        <v>8933322</v>
      </c>
      <c r="E10340" s="356" t="s">
        <v>2720</v>
      </c>
      <c r="F10340" s="356" t="s">
        <v>294</v>
      </c>
      <c r="G10340" s="355">
        <v>4833.22</v>
      </c>
    </row>
    <row r="10341" spans="1:7" hidden="1" x14ac:dyDescent="0.3">
      <c r="A10341" s="356">
        <v>123549</v>
      </c>
      <c r="B10341" s="356">
        <v>893</v>
      </c>
      <c r="C10341" s="356" t="s">
        <v>556</v>
      </c>
      <c r="D10341" s="356">
        <v>8933329</v>
      </c>
      <c r="E10341" s="356" t="s">
        <v>2719</v>
      </c>
      <c r="F10341" s="356" t="s">
        <v>294</v>
      </c>
      <c r="G10341" s="355">
        <v>6944.4</v>
      </c>
    </row>
    <row r="10342" spans="1:7" hidden="1" x14ac:dyDescent="0.3">
      <c r="A10342" s="356">
        <v>123550</v>
      </c>
      <c r="B10342" s="356">
        <v>893</v>
      </c>
      <c r="C10342" s="356" t="s">
        <v>556</v>
      </c>
      <c r="D10342" s="356">
        <v>8933330</v>
      </c>
      <c r="E10342" s="356" t="s">
        <v>2718</v>
      </c>
      <c r="F10342" s="356" t="s">
        <v>294</v>
      </c>
      <c r="G10342" s="355">
        <v>6350.51</v>
      </c>
    </row>
    <row r="10343" spans="1:7" hidden="1" x14ac:dyDescent="0.3">
      <c r="A10343" s="356">
        <v>123551</v>
      </c>
      <c r="B10343" s="356">
        <v>893</v>
      </c>
      <c r="C10343" s="356" t="s">
        <v>556</v>
      </c>
      <c r="D10343" s="356">
        <v>8933350</v>
      </c>
      <c r="E10343" s="356" t="s">
        <v>1175</v>
      </c>
      <c r="F10343" s="356" t="s">
        <v>294</v>
      </c>
      <c r="G10343" s="355">
        <v>6798.6</v>
      </c>
    </row>
    <row r="10344" spans="1:7" hidden="1" x14ac:dyDescent="0.3">
      <c r="A10344" s="356">
        <v>123552</v>
      </c>
      <c r="B10344" s="356">
        <v>894</v>
      </c>
      <c r="C10344" s="356" t="s">
        <v>325</v>
      </c>
      <c r="D10344" s="356">
        <v>8943352</v>
      </c>
      <c r="E10344" s="356" t="s">
        <v>2717</v>
      </c>
      <c r="F10344" s="356" t="s">
        <v>294</v>
      </c>
      <c r="G10344" s="355">
        <v>6616.35</v>
      </c>
    </row>
    <row r="10345" spans="1:7" hidden="1" x14ac:dyDescent="0.3">
      <c r="A10345" s="356">
        <v>123553</v>
      </c>
      <c r="B10345" s="356">
        <v>893</v>
      </c>
      <c r="C10345" s="356" t="s">
        <v>556</v>
      </c>
      <c r="D10345" s="356">
        <v>8933353</v>
      </c>
      <c r="E10345" s="356" t="s">
        <v>2716</v>
      </c>
      <c r="F10345" s="356" t="s">
        <v>294</v>
      </c>
      <c r="G10345" s="355">
        <v>5972.4</v>
      </c>
    </row>
    <row r="10346" spans="1:7" hidden="1" x14ac:dyDescent="0.3">
      <c r="A10346" s="356">
        <v>123554</v>
      </c>
      <c r="B10346" s="356">
        <v>893</v>
      </c>
      <c r="C10346" s="356" t="s">
        <v>556</v>
      </c>
      <c r="D10346" s="356">
        <v>8933354</v>
      </c>
      <c r="E10346" s="356" t="s">
        <v>2715</v>
      </c>
      <c r="F10346" s="356" t="s">
        <v>294</v>
      </c>
      <c r="G10346" s="355">
        <v>6506.51</v>
      </c>
    </row>
    <row r="10347" spans="1:7" hidden="1" x14ac:dyDescent="0.3">
      <c r="A10347" s="356">
        <v>123555</v>
      </c>
      <c r="B10347" s="356">
        <v>894</v>
      </c>
      <c r="C10347" s="356" t="s">
        <v>325</v>
      </c>
      <c r="D10347" s="356">
        <v>8943356</v>
      </c>
      <c r="E10347" s="356" t="s">
        <v>1159</v>
      </c>
      <c r="F10347" s="356" t="s">
        <v>294</v>
      </c>
      <c r="G10347" s="355">
        <v>7380.83</v>
      </c>
    </row>
    <row r="10348" spans="1:7" hidden="1" x14ac:dyDescent="0.3">
      <c r="A10348" s="356">
        <v>123556</v>
      </c>
      <c r="B10348" s="356">
        <v>894</v>
      </c>
      <c r="C10348" s="356" t="s">
        <v>325</v>
      </c>
      <c r="D10348" s="356">
        <v>8943357</v>
      </c>
      <c r="E10348" s="356" t="s">
        <v>1448</v>
      </c>
      <c r="F10348" s="356" t="s">
        <v>294</v>
      </c>
      <c r="G10348" s="355">
        <v>6713.55</v>
      </c>
    </row>
    <row r="10349" spans="1:7" hidden="1" x14ac:dyDescent="0.3">
      <c r="A10349" s="356">
        <v>123557</v>
      </c>
      <c r="B10349" s="356">
        <v>894</v>
      </c>
      <c r="C10349" s="356" t="s">
        <v>325</v>
      </c>
      <c r="D10349" s="356">
        <v>8943358</v>
      </c>
      <c r="E10349" s="356" t="s">
        <v>2714</v>
      </c>
      <c r="F10349" s="356" t="s">
        <v>294</v>
      </c>
      <c r="G10349" s="355">
        <v>7994.16</v>
      </c>
    </row>
    <row r="10350" spans="1:7" hidden="1" x14ac:dyDescent="0.3">
      <c r="A10350" s="356">
        <v>123558</v>
      </c>
      <c r="B10350" s="356">
        <v>894</v>
      </c>
      <c r="C10350" s="356" t="s">
        <v>325</v>
      </c>
      <c r="D10350" s="356">
        <v>8943359</v>
      </c>
      <c r="E10350" s="356" t="s">
        <v>2713</v>
      </c>
      <c r="F10350" s="356" t="s">
        <v>294</v>
      </c>
      <c r="G10350" s="355">
        <v>6178.95</v>
      </c>
    </row>
    <row r="10351" spans="1:7" hidden="1" x14ac:dyDescent="0.3">
      <c r="A10351" s="356">
        <v>123559</v>
      </c>
      <c r="B10351" s="356">
        <v>893</v>
      </c>
      <c r="C10351" s="356" t="s">
        <v>556</v>
      </c>
      <c r="D10351" s="356">
        <v>8933360</v>
      </c>
      <c r="E10351" s="356" t="s">
        <v>2712</v>
      </c>
      <c r="F10351" s="356" t="s">
        <v>294</v>
      </c>
      <c r="G10351" s="355">
        <v>5316.3</v>
      </c>
    </row>
    <row r="10352" spans="1:7" hidden="1" x14ac:dyDescent="0.3">
      <c r="A10352" s="356">
        <v>123560</v>
      </c>
      <c r="B10352" s="356">
        <v>893</v>
      </c>
      <c r="C10352" s="356" t="s">
        <v>556</v>
      </c>
      <c r="D10352" s="356">
        <v>8933361</v>
      </c>
      <c r="E10352" s="356" t="s">
        <v>2711</v>
      </c>
      <c r="F10352" s="356" t="s">
        <v>294</v>
      </c>
      <c r="G10352" s="355">
        <v>5384.83</v>
      </c>
    </row>
    <row r="10353" spans="1:7" hidden="1" x14ac:dyDescent="0.3">
      <c r="A10353" s="356">
        <v>123564</v>
      </c>
      <c r="B10353" s="356">
        <v>893</v>
      </c>
      <c r="C10353" s="356" t="s">
        <v>556</v>
      </c>
      <c r="D10353" s="356">
        <v>8934376</v>
      </c>
      <c r="E10353" s="356" t="s">
        <v>2710</v>
      </c>
      <c r="F10353" s="356"/>
      <c r="G10353" s="355">
        <v>11779.38</v>
      </c>
    </row>
    <row r="10354" spans="1:7" hidden="1" x14ac:dyDescent="0.3">
      <c r="A10354" s="356">
        <v>123574</v>
      </c>
      <c r="B10354" s="356">
        <v>894</v>
      </c>
      <c r="C10354" s="356" t="s">
        <v>325</v>
      </c>
      <c r="D10354" s="356">
        <v>8944405</v>
      </c>
      <c r="E10354" s="356" t="s">
        <v>2709</v>
      </c>
      <c r="F10354" s="356"/>
      <c r="G10354" s="355">
        <v>22022.5</v>
      </c>
    </row>
    <row r="10355" spans="1:7" hidden="1" x14ac:dyDescent="0.3">
      <c r="A10355" s="356">
        <v>123629</v>
      </c>
      <c r="B10355" s="356">
        <v>894</v>
      </c>
      <c r="C10355" s="356" t="s">
        <v>325</v>
      </c>
      <c r="D10355" s="356">
        <v>8947001</v>
      </c>
      <c r="E10355" s="356" t="s">
        <v>2708</v>
      </c>
      <c r="F10355" s="356"/>
      <c r="G10355" s="355">
        <v>8488.75</v>
      </c>
    </row>
    <row r="10356" spans="1:7" hidden="1" x14ac:dyDescent="0.3">
      <c r="A10356" s="356">
        <v>123630</v>
      </c>
      <c r="B10356" s="356">
        <v>893</v>
      </c>
      <c r="C10356" s="356" t="s">
        <v>556</v>
      </c>
      <c r="D10356" s="356">
        <v>8937006</v>
      </c>
      <c r="E10356" s="356" t="s">
        <v>1127</v>
      </c>
      <c r="F10356" s="356"/>
      <c r="G10356" s="355">
        <v>6227.5</v>
      </c>
    </row>
    <row r="10357" spans="1:7" hidden="1" x14ac:dyDescent="0.3">
      <c r="A10357" s="356">
        <v>123631</v>
      </c>
      <c r="B10357" s="356">
        <v>894</v>
      </c>
      <c r="C10357" s="356" t="s">
        <v>325</v>
      </c>
      <c r="D10357" s="356">
        <v>8947012</v>
      </c>
      <c r="E10357" s="356" t="s">
        <v>2707</v>
      </c>
      <c r="F10357" s="356"/>
      <c r="G10357" s="355">
        <v>9332.5</v>
      </c>
    </row>
    <row r="10358" spans="1:7" hidden="1" x14ac:dyDescent="0.3">
      <c r="A10358" s="356">
        <v>123635</v>
      </c>
      <c r="B10358" s="356">
        <v>894</v>
      </c>
      <c r="C10358" s="356" t="s">
        <v>325</v>
      </c>
      <c r="D10358" s="356">
        <v>8947017</v>
      </c>
      <c r="E10358" s="356" t="s">
        <v>2706</v>
      </c>
      <c r="F10358" s="356"/>
      <c r="G10358" s="355">
        <v>10906.6</v>
      </c>
    </row>
    <row r="10359" spans="1:7" hidden="1" x14ac:dyDescent="0.3">
      <c r="A10359" s="356">
        <v>123640</v>
      </c>
      <c r="B10359" s="356">
        <v>933</v>
      </c>
      <c r="C10359" s="356" t="s">
        <v>539</v>
      </c>
      <c r="D10359" s="356">
        <v>9332008</v>
      </c>
      <c r="E10359" s="356" t="s">
        <v>2705</v>
      </c>
      <c r="F10359" s="356"/>
      <c r="G10359" s="355">
        <v>6328.75</v>
      </c>
    </row>
    <row r="10360" spans="1:7" hidden="1" x14ac:dyDescent="0.3">
      <c r="A10360" s="356">
        <v>123641</v>
      </c>
      <c r="B10360" s="356">
        <v>933</v>
      </c>
      <c r="C10360" s="356" t="s">
        <v>539</v>
      </c>
      <c r="D10360" s="356">
        <v>9332019</v>
      </c>
      <c r="E10360" s="356" t="s">
        <v>2704</v>
      </c>
      <c r="F10360" s="356"/>
      <c r="G10360" s="355">
        <v>4551.25</v>
      </c>
    </row>
    <row r="10361" spans="1:7" hidden="1" x14ac:dyDescent="0.3">
      <c r="A10361" s="356">
        <v>123642</v>
      </c>
      <c r="B10361" s="356">
        <v>933</v>
      </c>
      <c r="C10361" s="356" t="s">
        <v>539</v>
      </c>
      <c r="D10361" s="356">
        <v>9332020</v>
      </c>
      <c r="E10361" s="356" t="s">
        <v>2703</v>
      </c>
      <c r="F10361" s="356"/>
      <c r="G10361" s="355">
        <v>4933.75</v>
      </c>
    </row>
    <row r="10362" spans="1:7" hidden="1" x14ac:dyDescent="0.3">
      <c r="A10362" s="356">
        <v>123643</v>
      </c>
      <c r="B10362" s="356">
        <v>933</v>
      </c>
      <c r="C10362" s="356" t="s">
        <v>539</v>
      </c>
      <c r="D10362" s="356">
        <v>9332022</v>
      </c>
      <c r="E10362" s="356" t="s">
        <v>2702</v>
      </c>
      <c r="F10362" s="356"/>
      <c r="G10362" s="355">
        <v>5653.75</v>
      </c>
    </row>
    <row r="10363" spans="1:7" hidden="1" x14ac:dyDescent="0.3">
      <c r="A10363" s="356">
        <v>123644</v>
      </c>
      <c r="B10363" s="356">
        <v>933</v>
      </c>
      <c r="C10363" s="356" t="s">
        <v>539</v>
      </c>
      <c r="D10363" s="356">
        <v>9332028</v>
      </c>
      <c r="E10363" s="356" t="s">
        <v>2701</v>
      </c>
      <c r="F10363" s="356"/>
      <c r="G10363" s="355">
        <v>6902.5</v>
      </c>
    </row>
    <row r="10364" spans="1:7" hidden="1" x14ac:dyDescent="0.3">
      <c r="A10364" s="356">
        <v>123650</v>
      </c>
      <c r="B10364" s="356">
        <v>933</v>
      </c>
      <c r="C10364" s="356" t="s">
        <v>539</v>
      </c>
      <c r="D10364" s="356">
        <v>9332038</v>
      </c>
      <c r="E10364" s="356" t="s">
        <v>2700</v>
      </c>
      <c r="F10364" s="356"/>
      <c r="G10364" s="355">
        <v>5530</v>
      </c>
    </row>
    <row r="10365" spans="1:7" hidden="1" x14ac:dyDescent="0.3">
      <c r="A10365" s="356">
        <v>123651</v>
      </c>
      <c r="B10365" s="356">
        <v>933</v>
      </c>
      <c r="C10365" s="356" t="s">
        <v>539</v>
      </c>
      <c r="D10365" s="356">
        <v>9332041</v>
      </c>
      <c r="E10365" s="356" t="s">
        <v>2699</v>
      </c>
      <c r="F10365" s="356"/>
      <c r="G10365" s="355">
        <v>5912.5</v>
      </c>
    </row>
    <row r="10366" spans="1:7" hidden="1" x14ac:dyDescent="0.3">
      <c r="A10366" s="356">
        <v>123653</v>
      </c>
      <c r="B10366" s="356">
        <v>933</v>
      </c>
      <c r="C10366" s="356" t="s">
        <v>539</v>
      </c>
      <c r="D10366" s="356">
        <v>9332045</v>
      </c>
      <c r="E10366" s="356" t="s">
        <v>2698</v>
      </c>
      <c r="F10366" s="356"/>
      <c r="G10366" s="355">
        <v>5226.25</v>
      </c>
    </row>
    <row r="10367" spans="1:7" hidden="1" x14ac:dyDescent="0.3">
      <c r="A10367" s="356">
        <v>123654</v>
      </c>
      <c r="B10367" s="356">
        <v>933</v>
      </c>
      <c r="C10367" s="356" t="s">
        <v>539</v>
      </c>
      <c r="D10367" s="356">
        <v>9332046</v>
      </c>
      <c r="E10367" s="356" t="s">
        <v>2697</v>
      </c>
      <c r="F10367" s="356"/>
      <c r="G10367" s="355">
        <v>5293.75</v>
      </c>
    </row>
    <row r="10368" spans="1:7" hidden="1" x14ac:dyDescent="0.3">
      <c r="A10368" s="356">
        <v>123655</v>
      </c>
      <c r="B10368" s="356">
        <v>933</v>
      </c>
      <c r="C10368" s="356" t="s">
        <v>539</v>
      </c>
      <c r="D10368" s="356">
        <v>9332047</v>
      </c>
      <c r="E10368" s="356" t="s">
        <v>2696</v>
      </c>
      <c r="F10368" s="356"/>
      <c r="G10368" s="355">
        <v>5901.25</v>
      </c>
    </row>
    <row r="10369" spans="1:7" hidden="1" x14ac:dyDescent="0.3">
      <c r="A10369" s="356">
        <v>123658</v>
      </c>
      <c r="B10369" s="356">
        <v>933</v>
      </c>
      <c r="C10369" s="356" t="s">
        <v>539</v>
      </c>
      <c r="D10369" s="356">
        <v>9332057</v>
      </c>
      <c r="E10369" s="356" t="s">
        <v>2695</v>
      </c>
      <c r="F10369" s="356"/>
      <c r="G10369" s="355">
        <v>4461.25</v>
      </c>
    </row>
    <row r="10370" spans="1:7" hidden="1" x14ac:dyDescent="0.3">
      <c r="A10370" s="356">
        <v>123660</v>
      </c>
      <c r="B10370" s="356">
        <v>933</v>
      </c>
      <c r="C10370" s="356" t="s">
        <v>539</v>
      </c>
      <c r="D10370" s="356">
        <v>9332062</v>
      </c>
      <c r="E10370" s="356" t="s">
        <v>2694</v>
      </c>
      <c r="F10370" s="356"/>
      <c r="G10370" s="355">
        <v>5764.45</v>
      </c>
    </row>
    <row r="10371" spans="1:7" hidden="1" x14ac:dyDescent="0.3">
      <c r="A10371" s="356">
        <v>123662</v>
      </c>
      <c r="B10371" s="356">
        <v>933</v>
      </c>
      <c r="C10371" s="356" t="s">
        <v>539</v>
      </c>
      <c r="D10371" s="356">
        <v>9332067</v>
      </c>
      <c r="E10371" s="356" t="s">
        <v>2693</v>
      </c>
      <c r="F10371" s="356"/>
      <c r="G10371" s="355">
        <v>4551.25</v>
      </c>
    </row>
    <row r="10372" spans="1:7" hidden="1" x14ac:dyDescent="0.3">
      <c r="A10372" s="356">
        <v>123663</v>
      </c>
      <c r="B10372" s="356">
        <v>933</v>
      </c>
      <c r="C10372" s="356" t="s">
        <v>539</v>
      </c>
      <c r="D10372" s="356">
        <v>9332068</v>
      </c>
      <c r="E10372" s="356" t="s">
        <v>2692</v>
      </c>
      <c r="F10372" s="356"/>
      <c r="G10372" s="355">
        <v>7701.25</v>
      </c>
    </row>
    <row r="10373" spans="1:7" hidden="1" x14ac:dyDescent="0.3">
      <c r="A10373" s="356">
        <v>123664</v>
      </c>
      <c r="B10373" s="356">
        <v>933</v>
      </c>
      <c r="C10373" s="356" t="s">
        <v>539</v>
      </c>
      <c r="D10373" s="356">
        <v>9332069</v>
      </c>
      <c r="E10373" s="356" t="s">
        <v>2691</v>
      </c>
      <c r="F10373" s="356"/>
      <c r="G10373" s="355">
        <v>6733.75</v>
      </c>
    </row>
    <row r="10374" spans="1:7" hidden="1" x14ac:dyDescent="0.3">
      <c r="A10374" s="356">
        <v>123667</v>
      </c>
      <c r="B10374" s="356">
        <v>933</v>
      </c>
      <c r="C10374" s="356" t="s">
        <v>539</v>
      </c>
      <c r="D10374" s="356">
        <v>9332081</v>
      </c>
      <c r="E10374" s="356" t="s">
        <v>2690</v>
      </c>
      <c r="F10374" s="356"/>
      <c r="G10374" s="355">
        <v>8252.5</v>
      </c>
    </row>
    <row r="10375" spans="1:7" hidden="1" x14ac:dyDescent="0.3">
      <c r="A10375" s="356">
        <v>123669</v>
      </c>
      <c r="B10375" s="356">
        <v>933</v>
      </c>
      <c r="C10375" s="356" t="s">
        <v>539</v>
      </c>
      <c r="D10375" s="356">
        <v>9332085</v>
      </c>
      <c r="E10375" s="356" t="s">
        <v>2689</v>
      </c>
      <c r="F10375" s="356"/>
      <c r="G10375" s="355">
        <v>5068.75</v>
      </c>
    </row>
    <row r="10376" spans="1:7" hidden="1" x14ac:dyDescent="0.3">
      <c r="A10376" s="356">
        <v>123672</v>
      </c>
      <c r="B10376" s="356">
        <v>933</v>
      </c>
      <c r="C10376" s="356" t="s">
        <v>539</v>
      </c>
      <c r="D10376" s="356">
        <v>9332106</v>
      </c>
      <c r="E10376" s="356" t="s">
        <v>2688</v>
      </c>
      <c r="F10376" s="356"/>
      <c r="G10376" s="355">
        <v>5203.75</v>
      </c>
    </row>
    <row r="10377" spans="1:7" hidden="1" x14ac:dyDescent="0.3">
      <c r="A10377" s="356">
        <v>123673</v>
      </c>
      <c r="B10377" s="356">
        <v>933</v>
      </c>
      <c r="C10377" s="356" t="s">
        <v>539</v>
      </c>
      <c r="D10377" s="356">
        <v>9332110</v>
      </c>
      <c r="E10377" s="356" t="s">
        <v>2687</v>
      </c>
      <c r="F10377" s="356"/>
      <c r="G10377" s="355">
        <v>6404.8</v>
      </c>
    </row>
    <row r="10378" spans="1:7" hidden="1" x14ac:dyDescent="0.3">
      <c r="A10378" s="356">
        <v>123678</v>
      </c>
      <c r="B10378" s="356">
        <v>933</v>
      </c>
      <c r="C10378" s="356" t="s">
        <v>539</v>
      </c>
      <c r="D10378" s="356">
        <v>9332150</v>
      </c>
      <c r="E10378" s="356" t="s">
        <v>2686</v>
      </c>
      <c r="F10378" s="356"/>
      <c r="G10378" s="355">
        <v>5316.25</v>
      </c>
    </row>
    <row r="10379" spans="1:7" hidden="1" x14ac:dyDescent="0.3">
      <c r="A10379" s="356">
        <v>123679</v>
      </c>
      <c r="B10379" s="356">
        <v>933</v>
      </c>
      <c r="C10379" s="356" t="s">
        <v>539</v>
      </c>
      <c r="D10379" s="356">
        <v>9332152</v>
      </c>
      <c r="E10379" s="356" t="s">
        <v>2685</v>
      </c>
      <c r="F10379" s="356"/>
      <c r="G10379" s="355">
        <v>8713.75</v>
      </c>
    </row>
    <row r="10380" spans="1:7" hidden="1" x14ac:dyDescent="0.3">
      <c r="A10380" s="356">
        <v>123681</v>
      </c>
      <c r="B10380" s="356">
        <v>933</v>
      </c>
      <c r="C10380" s="356" t="s">
        <v>539</v>
      </c>
      <c r="D10380" s="356">
        <v>9332157</v>
      </c>
      <c r="E10380" s="356" t="s">
        <v>2684</v>
      </c>
      <c r="F10380" s="356"/>
      <c r="G10380" s="355">
        <v>6994.75</v>
      </c>
    </row>
    <row r="10381" spans="1:7" hidden="1" x14ac:dyDescent="0.3">
      <c r="A10381" s="356">
        <v>123682</v>
      </c>
      <c r="B10381" s="356">
        <v>933</v>
      </c>
      <c r="C10381" s="356" t="s">
        <v>539</v>
      </c>
      <c r="D10381" s="356">
        <v>9332165</v>
      </c>
      <c r="E10381" s="356" t="s">
        <v>2683</v>
      </c>
      <c r="F10381" s="356"/>
      <c r="G10381" s="355">
        <v>6700</v>
      </c>
    </row>
    <row r="10382" spans="1:7" hidden="1" x14ac:dyDescent="0.3">
      <c r="A10382" s="356">
        <v>123683</v>
      </c>
      <c r="B10382" s="356">
        <v>933</v>
      </c>
      <c r="C10382" s="356" t="s">
        <v>539</v>
      </c>
      <c r="D10382" s="356">
        <v>9332166</v>
      </c>
      <c r="E10382" s="356" t="s">
        <v>2682</v>
      </c>
      <c r="F10382" s="356"/>
      <c r="G10382" s="355">
        <v>5923.75</v>
      </c>
    </row>
    <row r="10383" spans="1:7" hidden="1" x14ac:dyDescent="0.3">
      <c r="A10383" s="356">
        <v>123685</v>
      </c>
      <c r="B10383" s="356">
        <v>933</v>
      </c>
      <c r="C10383" s="356" t="s">
        <v>539</v>
      </c>
      <c r="D10383" s="356">
        <v>9332169</v>
      </c>
      <c r="E10383" s="356" t="s">
        <v>2681</v>
      </c>
      <c r="F10383" s="356"/>
      <c r="G10383" s="355">
        <v>4933.75</v>
      </c>
    </row>
    <row r="10384" spans="1:7" hidden="1" x14ac:dyDescent="0.3">
      <c r="A10384" s="356">
        <v>123689</v>
      </c>
      <c r="B10384" s="356">
        <v>933</v>
      </c>
      <c r="C10384" s="356" t="s">
        <v>539</v>
      </c>
      <c r="D10384" s="356">
        <v>9332175</v>
      </c>
      <c r="E10384" s="356" t="s">
        <v>2680</v>
      </c>
      <c r="F10384" s="356"/>
      <c r="G10384" s="355">
        <v>5091.25</v>
      </c>
    </row>
    <row r="10385" spans="1:7" hidden="1" x14ac:dyDescent="0.3">
      <c r="A10385" s="356">
        <v>123695</v>
      </c>
      <c r="B10385" s="356">
        <v>933</v>
      </c>
      <c r="C10385" s="356" t="s">
        <v>539</v>
      </c>
      <c r="D10385" s="356">
        <v>9332182</v>
      </c>
      <c r="E10385" s="356" t="s">
        <v>2679</v>
      </c>
      <c r="F10385" s="356"/>
      <c r="G10385" s="355">
        <v>9130</v>
      </c>
    </row>
    <row r="10386" spans="1:7" hidden="1" x14ac:dyDescent="0.3">
      <c r="A10386" s="356">
        <v>123696</v>
      </c>
      <c r="B10386" s="356">
        <v>933</v>
      </c>
      <c r="C10386" s="356" t="s">
        <v>539</v>
      </c>
      <c r="D10386" s="356">
        <v>9332184</v>
      </c>
      <c r="E10386" s="356" t="s">
        <v>2678</v>
      </c>
      <c r="F10386" s="356"/>
      <c r="G10386" s="355">
        <v>5125</v>
      </c>
    </row>
    <row r="10387" spans="1:7" hidden="1" x14ac:dyDescent="0.3">
      <c r="A10387" s="356">
        <v>123697</v>
      </c>
      <c r="B10387" s="356">
        <v>933</v>
      </c>
      <c r="C10387" s="356" t="s">
        <v>539</v>
      </c>
      <c r="D10387" s="356">
        <v>9332185</v>
      </c>
      <c r="E10387" s="356" t="s">
        <v>2677</v>
      </c>
      <c r="F10387" s="356"/>
      <c r="G10387" s="355">
        <v>5721.25</v>
      </c>
    </row>
    <row r="10388" spans="1:7" hidden="1" x14ac:dyDescent="0.3">
      <c r="A10388" s="356">
        <v>123700</v>
      </c>
      <c r="B10388" s="356">
        <v>933</v>
      </c>
      <c r="C10388" s="356" t="s">
        <v>539</v>
      </c>
      <c r="D10388" s="356">
        <v>9332200</v>
      </c>
      <c r="E10388" s="356" t="s">
        <v>2676</v>
      </c>
      <c r="F10388" s="356"/>
      <c r="G10388" s="355">
        <v>6610</v>
      </c>
    </row>
    <row r="10389" spans="1:7" hidden="1" x14ac:dyDescent="0.3">
      <c r="A10389" s="356">
        <v>123701</v>
      </c>
      <c r="B10389" s="356">
        <v>933</v>
      </c>
      <c r="C10389" s="356" t="s">
        <v>539</v>
      </c>
      <c r="D10389" s="356">
        <v>9332203</v>
      </c>
      <c r="E10389" s="356" t="s">
        <v>2675</v>
      </c>
      <c r="F10389" s="356"/>
      <c r="G10389" s="355">
        <v>4663.75</v>
      </c>
    </row>
    <row r="10390" spans="1:7" hidden="1" x14ac:dyDescent="0.3">
      <c r="A10390" s="356">
        <v>123702</v>
      </c>
      <c r="B10390" s="356">
        <v>933</v>
      </c>
      <c r="C10390" s="356" t="s">
        <v>539</v>
      </c>
      <c r="D10390" s="356">
        <v>9332205</v>
      </c>
      <c r="E10390" s="356" t="s">
        <v>2674</v>
      </c>
      <c r="F10390" s="356"/>
      <c r="G10390" s="355">
        <v>5057.5</v>
      </c>
    </row>
    <row r="10391" spans="1:7" hidden="1" x14ac:dyDescent="0.3">
      <c r="A10391" s="356">
        <v>123703</v>
      </c>
      <c r="B10391" s="356">
        <v>933</v>
      </c>
      <c r="C10391" s="356" t="s">
        <v>539</v>
      </c>
      <c r="D10391" s="356">
        <v>9332206</v>
      </c>
      <c r="E10391" s="356" t="s">
        <v>2673</v>
      </c>
      <c r="F10391" s="356"/>
      <c r="G10391" s="355">
        <v>6340</v>
      </c>
    </row>
    <row r="10392" spans="1:7" hidden="1" x14ac:dyDescent="0.3">
      <c r="A10392" s="356">
        <v>123705</v>
      </c>
      <c r="B10392" s="356">
        <v>933</v>
      </c>
      <c r="C10392" s="356" t="s">
        <v>539</v>
      </c>
      <c r="D10392" s="356">
        <v>9332211</v>
      </c>
      <c r="E10392" s="356" t="s">
        <v>2672</v>
      </c>
      <c r="F10392" s="356"/>
      <c r="G10392" s="355">
        <v>4506.25</v>
      </c>
    </row>
    <row r="10393" spans="1:7" hidden="1" x14ac:dyDescent="0.3">
      <c r="A10393" s="356">
        <v>123706</v>
      </c>
      <c r="B10393" s="356">
        <v>933</v>
      </c>
      <c r="C10393" s="356" t="s">
        <v>539</v>
      </c>
      <c r="D10393" s="356">
        <v>9332212</v>
      </c>
      <c r="E10393" s="356" t="s">
        <v>2671</v>
      </c>
      <c r="F10393" s="356"/>
      <c r="G10393" s="355">
        <v>4652.5</v>
      </c>
    </row>
    <row r="10394" spans="1:7" hidden="1" x14ac:dyDescent="0.3">
      <c r="A10394" s="356">
        <v>123710</v>
      </c>
      <c r="B10394" s="356">
        <v>933</v>
      </c>
      <c r="C10394" s="356" t="s">
        <v>539</v>
      </c>
      <c r="D10394" s="356">
        <v>9332221</v>
      </c>
      <c r="E10394" s="356" t="s">
        <v>2670</v>
      </c>
      <c r="F10394" s="356"/>
      <c r="G10394" s="355">
        <v>7714.75</v>
      </c>
    </row>
    <row r="10395" spans="1:7" hidden="1" x14ac:dyDescent="0.3">
      <c r="A10395" s="356">
        <v>123711</v>
      </c>
      <c r="B10395" s="356">
        <v>933</v>
      </c>
      <c r="C10395" s="356" t="s">
        <v>539</v>
      </c>
      <c r="D10395" s="356">
        <v>9332224</v>
      </c>
      <c r="E10395" s="356" t="s">
        <v>2669</v>
      </c>
      <c r="F10395" s="356"/>
      <c r="G10395" s="355">
        <v>7622.5</v>
      </c>
    </row>
    <row r="10396" spans="1:7" hidden="1" x14ac:dyDescent="0.3">
      <c r="A10396" s="356">
        <v>123713</v>
      </c>
      <c r="B10396" s="356">
        <v>933</v>
      </c>
      <c r="C10396" s="356" t="s">
        <v>539</v>
      </c>
      <c r="D10396" s="356">
        <v>9332227</v>
      </c>
      <c r="E10396" s="356" t="s">
        <v>2668</v>
      </c>
      <c r="F10396" s="356"/>
      <c r="G10396" s="355">
        <v>6441.25</v>
      </c>
    </row>
    <row r="10397" spans="1:7" hidden="1" x14ac:dyDescent="0.3">
      <c r="A10397" s="356">
        <v>123714</v>
      </c>
      <c r="B10397" s="356">
        <v>933</v>
      </c>
      <c r="C10397" s="356" t="s">
        <v>539</v>
      </c>
      <c r="D10397" s="356">
        <v>9332228</v>
      </c>
      <c r="E10397" s="356" t="s">
        <v>2667</v>
      </c>
      <c r="F10397" s="356"/>
      <c r="G10397" s="355">
        <v>8792.5</v>
      </c>
    </row>
    <row r="10398" spans="1:7" hidden="1" x14ac:dyDescent="0.3">
      <c r="A10398" s="356">
        <v>123715</v>
      </c>
      <c r="B10398" s="356">
        <v>933</v>
      </c>
      <c r="C10398" s="356" t="s">
        <v>539</v>
      </c>
      <c r="D10398" s="356">
        <v>9332229</v>
      </c>
      <c r="E10398" s="356" t="s">
        <v>2666</v>
      </c>
      <c r="F10398" s="356"/>
      <c r="G10398" s="355">
        <v>7003.75</v>
      </c>
    </row>
    <row r="10399" spans="1:7" hidden="1" x14ac:dyDescent="0.3">
      <c r="A10399" s="356">
        <v>123718</v>
      </c>
      <c r="B10399" s="356">
        <v>933</v>
      </c>
      <c r="C10399" s="356" t="s">
        <v>539</v>
      </c>
      <c r="D10399" s="356">
        <v>9332300</v>
      </c>
      <c r="E10399" s="356" t="s">
        <v>2665</v>
      </c>
      <c r="F10399" s="356"/>
      <c r="G10399" s="355">
        <v>4967.5</v>
      </c>
    </row>
    <row r="10400" spans="1:7" hidden="1" x14ac:dyDescent="0.3">
      <c r="A10400" s="356">
        <v>123719</v>
      </c>
      <c r="B10400" s="356">
        <v>933</v>
      </c>
      <c r="C10400" s="356" t="s">
        <v>539</v>
      </c>
      <c r="D10400" s="356">
        <v>9332302</v>
      </c>
      <c r="E10400" s="356" t="s">
        <v>2664</v>
      </c>
      <c r="F10400" s="356"/>
      <c r="G10400" s="355">
        <v>6700</v>
      </c>
    </row>
    <row r="10401" spans="1:7" hidden="1" x14ac:dyDescent="0.3">
      <c r="A10401" s="356">
        <v>123720</v>
      </c>
      <c r="B10401" s="356">
        <v>933</v>
      </c>
      <c r="C10401" s="356" t="s">
        <v>539</v>
      </c>
      <c r="D10401" s="356">
        <v>9332306</v>
      </c>
      <c r="E10401" s="356" t="s">
        <v>2663</v>
      </c>
      <c r="F10401" s="356"/>
      <c r="G10401" s="355">
        <v>5496.25</v>
      </c>
    </row>
    <row r="10402" spans="1:7" hidden="1" x14ac:dyDescent="0.3">
      <c r="A10402" s="356">
        <v>123724</v>
      </c>
      <c r="B10402" s="356">
        <v>933</v>
      </c>
      <c r="C10402" s="356" t="s">
        <v>539</v>
      </c>
      <c r="D10402" s="356">
        <v>9332311</v>
      </c>
      <c r="E10402" s="356" t="s">
        <v>2662</v>
      </c>
      <c r="F10402" s="356"/>
      <c r="G10402" s="355">
        <v>7217.5</v>
      </c>
    </row>
    <row r="10403" spans="1:7" hidden="1" x14ac:dyDescent="0.3">
      <c r="A10403" s="356">
        <v>123726</v>
      </c>
      <c r="B10403" s="356">
        <v>933</v>
      </c>
      <c r="C10403" s="356" t="s">
        <v>539</v>
      </c>
      <c r="D10403" s="356">
        <v>9332314</v>
      </c>
      <c r="E10403" s="356" t="s">
        <v>2661</v>
      </c>
      <c r="F10403" s="356"/>
      <c r="G10403" s="355">
        <v>5032.75</v>
      </c>
    </row>
    <row r="10404" spans="1:7" hidden="1" x14ac:dyDescent="0.3">
      <c r="A10404" s="356">
        <v>123730</v>
      </c>
      <c r="B10404" s="356">
        <v>933</v>
      </c>
      <c r="C10404" s="356" t="s">
        <v>539</v>
      </c>
      <c r="D10404" s="356">
        <v>9332320</v>
      </c>
      <c r="E10404" s="356" t="s">
        <v>2660</v>
      </c>
      <c r="F10404" s="356"/>
      <c r="G10404" s="355">
        <v>8657.5</v>
      </c>
    </row>
    <row r="10405" spans="1:7" hidden="1" x14ac:dyDescent="0.3">
      <c r="A10405" s="356">
        <v>123735</v>
      </c>
      <c r="B10405" s="356">
        <v>933</v>
      </c>
      <c r="C10405" s="356" t="s">
        <v>539</v>
      </c>
      <c r="D10405" s="356">
        <v>9332327</v>
      </c>
      <c r="E10405" s="356" t="s">
        <v>2659</v>
      </c>
      <c r="F10405" s="356"/>
      <c r="G10405" s="355">
        <v>7105</v>
      </c>
    </row>
    <row r="10406" spans="1:7" hidden="1" x14ac:dyDescent="0.3">
      <c r="A10406" s="356">
        <v>123738</v>
      </c>
      <c r="B10406" s="356">
        <v>933</v>
      </c>
      <c r="C10406" s="356" t="s">
        <v>539</v>
      </c>
      <c r="D10406" s="356">
        <v>9332331</v>
      </c>
      <c r="E10406" s="356" t="s">
        <v>2658</v>
      </c>
      <c r="F10406" s="356"/>
      <c r="G10406" s="355">
        <v>5968.75</v>
      </c>
    </row>
    <row r="10407" spans="1:7" hidden="1" x14ac:dyDescent="0.3">
      <c r="A10407" s="356">
        <v>123739</v>
      </c>
      <c r="B10407" s="356">
        <v>933</v>
      </c>
      <c r="C10407" s="356" t="s">
        <v>539</v>
      </c>
      <c r="D10407" s="356">
        <v>9332332</v>
      </c>
      <c r="E10407" s="356" t="s">
        <v>2657</v>
      </c>
      <c r="F10407" s="356"/>
      <c r="G10407" s="355">
        <v>7712.5</v>
      </c>
    </row>
    <row r="10408" spans="1:7" hidden="1" x14ac:dyDescent="0.3">
      <c r="A10408" s="356">
        <v>123740</v>
      </c>
      <c r="B10408" s="356">
        <v>933</v>
      </c>
      <c r="C10408" s="356" t="s">
        <v>539</v>
      </c>
      <c r="D10408" s="356">
        <v>9333001</v>
      </c>
      <c r="E10408" s="356" t="s">
        <v>2656</v>
      </c>
      <c r="F10408" s="356"/>
      <c r="G10408" s="355">
        <v>4967.5</v>
      </c>
    </row>
    <row r="10409" spans="1:7" hidden="1" x14ac:dyDescent="0.3">
      <c r="A10409" s="356">
        <v>123742</v>
      </c>
      <c r="B10409" s="356">
        <v>933</v>
      </c>
      <c r="C10409" s="356" t="s">
        <v>539</v>
      </c>
      <c r="D10409" s="356">
        <v>9333008</v>
      </c>
      <c r="E10409" s="356" t="s">
        <v>2655</v>
      </c>
      <c r="F10409" s="356"/>
      <c r="G10409" s="355">
        <v>4911.25</v>
      </c>
    </row>
    <row r="10410" spans="1:7" hidden="1" x14ac:dyDescent="0.3">
      <c r="A10410" s="356">
        <v>123743</v>
      </c>
      <c r="B10410" s="356">
        <v>933</v>
      </c>
      <c r="C10410" s="356" t="s">
        <v>539</v>
      </c>
      <c r="D10410" s="356">
        <v>9333009</v>
      </c>
      <c r="E10410" s="356" t="s">
        <v>2654</v>
      </c>
      <c r="F10410" s="356" t="s">
        <v>294</v>
      </c>
      <c r="G10410" s="355">
        <v>5510.7</v>
      </c>
    </row>
    <row r="10411" spans="1:7" hidden="1" x14ac:dyDescent="0.3">
      <c r="A10411" s="356">
        <v>123745</v>
      </c>
      <c r="B10411" s="356">
        <v>933</v>
      </c>
      <c r="C10411" s="356" t="s">
        <v>539</v>
      </c>
      <c r="D10411" s="356">
        <v>9333017</v>
      </c>
      <c r="E10411" s="356" t="s">
        <v>2653</v>
      </c>
      <c r="F10411" s="356"/>
      <c r="G10411" s="355">
        <v>5023.75</v>
      </c>
    </row>
    <row r="10412" spans="1:7" hidden="1" x14ac:dyDescent="0.3">
      <c r="A10412" s="356">
        <v>123746</v>
      </c>
      <c r="B10412" s="356">
        <v>933</v>
      </c>
      <c r="C10412" s="356" t="s">
        <v>539</v>
      </c>
      <c r="D10412" s="356">
        <v>9333020</v>
      </c>
      <c r="E10412" s="356" t="s">
        <v>2652</v>
      </c>
      <c r="F10412" s="356"/>
      <c r="G10412" s="355">
        <v>4832.5</v>
      </c>
    </row>
    <row r="10413" spans="1:7" hidden="1" x14ac:dyDescent="0.3">
      <c r="A10413" s="356">
        <v>123747</v>
      </c>
      <c r="B10413" s="356">
        <v>933</v>
      </c>
      <c r="C10413" s="356" t="s">
        <v>539</v>
      </c>
      <c r="D10413" s="356">
        <v>9333029</v>
      </c>
      <c r="E10413" s="356" t="s">
        <v>2651</v>
      </c>
      <c r="F10413" s="356"/>
      <c r="G10413" s="355">
        <v>5974.6</v>
      </c>
    </row>
    <row r="10414" spans="1:7" hidden="1" x14ac:dyDescent="0.3">
      <c r="A10414" s="356">
        <v>123749</v>
      </c>
      <c r="B10414" s="356">
        <v>933</v>
      </c>
      <c r="C10414" s="356" t="s">
        <v>539</v>
      </c>
      <c r="D10414" s="356">
        <v>9333035</v>
      </c>
      <c r="E10414" s="356" t="s">
        <v>2650</v>
      </c>
      <c r="F10414" s="356"/>
      <c r="G10414" s="355">
        <v>5507.5</v>
      </c>
    </row>
    <row r="10415" spans="1:7" hidden="1" x14ac:dyDescent="0.3">
      <c r="A10415" s="356">
        <v>123750</v>
      </c>
      <c r="B10415" s="356">
        <v>933</v>
      </c>
      <c r="C10415" s="356" t="s">
        <v>539</v>
      </c>
      <c r="D10415" s="356">
        <v>9333037</v>
      </c>
      <c r="E10415" s="356" t="s">
        <v>2649</v>
      </c>
      <c r="F10415" s="356"/>
      <c r="G10415" s="355">
        <v>6036.25</v>
      </c>
    </row>
    <row r="10416" spans="1:7" hidden="1" x14ac:dyDescent="0.3">
      <c r="A10416" s="356">
        <v>123751</v>
      </c>
      <c r="B10416" s="356">
        <v>933</v>
      </c>
      <c r="C10416" s="356" t="s">
        <v>539</v>
      </c>
      <c r="D10416" s="356">
        <v>9333039</v>
      </c>
      <c r="E10416" s="356" t="s">
        <v>2648</v>
      </c>
      <c r="F10416" s="356"/>
      <c r="G10416" s="355">
        <v>4900</v>
      </c>
    </row>
    <row r="10417" spans="1:7" hidden="1" x14ac:dyDescent="0.3">
      <c r="A10417" s="356">
        <v>123752</v>
      </c>
      <c r="B10417" s="356">
        <v>933</v>
      </c>
      <c r="C10417" s="356" t="s">
        <v>539</v>
      </c>
      <c r="D10417" s="356">
        <v>9333040</v>
      </c>
      <c r="E10417" s="356" t="s">
        <v>2647</v>
      </c>
      <c r="F10417" s="356"/>
      <c r="G10417" s="355">
        <v>6108.7</v>
      </c>
    </row>
    <row r="10418" spans="1:7" hidden="1" x14ac:dyDescent="0.3">
      <c r="A10418" s="356">
        <v>123753</v>
      </c>
      <c r="B10418" s="356">
        <v>933</v>
      </c>
      <c r="C10418" s="356" t="s">
        <v>539</v>
      </c>
      <c r="D10418" s="356">
        <v>9333041</v>
      </c>
      <c r="E10418" s="356" t="s">
        <v>2646</v>
      </c>
      <c r="F10418" s="356" t="s">
        <v>294</v>
      </c>
      <c r="G10418" s="355">
        <v>6750</v>
      </c>
    </row>
    <row r="10419" spans="1:7" hidden="1" x14ac:dyDescent="0.3">
      <c r="A10419" s="356">
        <v>123754</v>
      </c>
      <c r="B10419" s="356">
        <v>933</v>
      </c>
      <c r="C10419" s="356" t="s">
        <v>539</v>
      </c>
      <c r="D10419" s="356">
        <v>9333042</v>
      </c>
      <c r="E10419" s="356" t="s">
        <v>2645</v>
      </c>
      <c r="F10419" s="356"/>
      <c r="G10419" s="355">
        <v>4608.17</v>
      </c>
    </row>
    <row r="10420" spans="1:7" hidden="1" x14ac:dyDescent="0.3">
      <c r="A10420" s="356">
        <v>123755</v>
      </c>
      <c r="B10420" s="356">
        <v>933</v>
      </c>
      <c r="C10420" s="356" t="s">
        <v>539</v>
      </c>
      <c r="D10420" s="356">
        <v>9333047</v>
      </c>
      <c r="E10420" s="356" t="s">
        <v>2644</v>
      </c>
      <c r="F10420" s="356"/>
      <c r="G10420" s="355">
        <v>5901.25</v>
      </c>
    </row>
    <row r="10421" spans="1:7" hidden="1" x14ac:dyDescent="0.3">
      <c r="A10421" s="356">
        <v>123756</v>
      </c>
      <c r="B10421" s="356">
        <v>933</v>
      </c>
      <c r="C10421" s="356" t="s">
        <v>539</v>
      </c>
      <c r="D10421" s="356">
        <v>9333048</v>
      </c>
      <c r="E10421" s="356" t="s">
        <v>2643</v>
      </c>
      <c r="F10421" s="356"/>
      <c r="G10421" s="355">
        <v>4270</v>
      </c>
    </row>
    <row r="10422" spans="1:7" hidden="1" x14ac:dyDescent="0.3">
      <c r="A10422" s="356">
        <v>123757</v>
      </c>
      <c r="B10422" s="356">
        <v>933</v>
      </c>
      <c r="C10422" s="356" t="s">
        <v>539</v>
      </c>
      <c r="D10422" s="356">
        <v>9333057</v>
      </c>
      <c r="E10422" s="356" t="s">
        <v>2642</v>
      </c>
      <c r="F10422" s="356"/>
      <c r="G10422" s="355">
        <v>6283.3</v>
      </c>
    </row>
    <row r="10423" spans="1:7" hidden="1" x14ac:dyDescent="0.3">
      <c r="A10423" s="356">
        <v>123758</v>
      </c>
      <c r="B10423" s="356">
        <v>933</v>
      </c>
      <c r="C10423" s="356" t="s">
        <v>539</v>
      </c>
      <c r="D10423" s="356">
        <v>9333058</v>
      </c>
      <c r="E10423" s="356" t="s">
        <v>2641</v>
      </c>
      <c r="F10423" s="356"/>
      <c r="G10423" s="355">
        <v>7296.25</v>
      </c>
    </row>
    <row r="10424" spans="1:7" hidden="1" x14ac:dyDescent="0.3">
      <c r="A10424" s="356">
        <v>123759</v>
      </c>
      <c r="B10424" s="356">
        <v>933</v>
      </c>
      <c r="C10424" s="356" t="s">
        <v>539</v>
      </c>
      <c r="D10424" s="356">
        <v>9333060</v>
      </c>
      <c r="E10424" s="356" t="s">
        <v>2640</v>
      </c>
      <c r="F10424" s="356"/>
      <c r="G10424" s="355">
        <v>5771.09</v>
      </c>
    </row>
    <row r="10425" spans="1:7" hidden="1" x14ac:dyDescent="0.3">
      <c r="A10425" s="356">
        <v>123760</v>
      </c>
      <c r="B10425" s="356">
        <v>933</v>
      </c>
      <c r="C10425" s="356" t="s">
        <v>539</v>
      </c>
      <c r="D10425" s="356">
        <v>9333061</v>
      </c>
      <c r="E10425" s="356" t="s">
        <v>2639</v>
      </c>
      <c r="F10425" s="356"/>
      <c r="G10425" s="355">
        <v>5147.5</v>
      </c>
    </row>
    <row r="10426" spans="1:7" hidden="1" x14ac:dyDescent="0.3">
      <c r="A10426" s="356">
        <v>123761</v>
      </c>
      <c r="B10426" s="356">
        <v>933</v>
      </c>
      <c r="C10426" s="356" t="s">
        <v>539</v>
      </c>
      <c r="D10426" s="356">
        <v>9333062</v>
      </c>
      <c r="E10426" s="356" t="s">
        <v>2638</v>
      </c>
      <c r="F10426" s="356"/>
      <c r="G10426" s="355">
        <v>5856.25</v>
      </c>
    </row>
    <row r="10427" spans="1:7" hidden="1" x14ac:dyDescent="0.3">
      <c r="A10427" s="356">
        <v>123762</v>
      </c>
      <c r="B10427" s="356">
        <v>933</v>
      </c>
      <c r="C10427" s="356" t="s">
        <v>539</v>
      </c>
      <c r="D10427" s="356">
        <v>9333064</v>
      </c>
      <c r="E10427" s="356" t="s">
        <v>2637</v>
      </c>
      <c r="F10427" s="356"/>
      <c r="G10427" s="355">
        <v>4607.5</v>
      </c>
    </row>
    <row r="10428" spans="1:7" hidden="1" x14ac:dyDescent="0.3">
      <c r="A10428" s="356">
        <v>123764</v>
      </c>
      <c r="B10428" s="356">
        <v>933</v>
      </c>
      <c r="C10428" s="356" t="s">
        <v>539</v>
      </c>
      <c r="D10428" s="356">
        <v>9333066</v>
      </c>
      <c r="E10428" s="356" t="s">
        <v>2636</v>
      </c>
      <c r="F10428" s="356"/>
      <c r="G10428" s="355">
        <v>7836.25</v>
      </c>
    </row>
    <row r="10429" spans="1:7" hidden="1" x14ac:dyDescent="0.3">
      <c r="A10429" s="356">
        <v>123766</v>
      </c>
      <c r="B10429" s="356">
        <v>933</v>
      </c>
      <c r="C10429" s="356" t="s">
        <v>539</v>
      </c>
      <c r="D10429" s="356">
        <v>9333076</v>
      </c>
      <c r="E10429" s="356" t="s">
        <v>2635</v>
      </c>
      <c r="F10429" s="356"/>
      <c r="G10429" s="355">
        <v>4427.5</v>
      </c>
    </row>
    <row r="10430" spans="1:7" hidden="1" x14ac:dyDescent="0.3">
      <c r="A10430" s="356">
        <v>123767</v>
      </c>
      <c r="B10430" s="356">
        <v>933</v>
      </c>
      <c r="C10430" s="356" t="s">
        <v>539</v>
      </c>
      <c r="D10430" s="356">
        <v>9333078</v>
      </c>
      <c r="E10430" s="356" t="s">
        <v>2634</v>
      </c>
      <c r="F10430" s="356"/>
      <c r="G10430" s="355">
        <v>4742.5</v>
      </c>
    </row>
    <row r="10431" spans="1:7" hidden="1" x14ac:dyDescent="0.3">
      <c r="A10431" s="356">
        <v>123769</v>
      </c>
      <c r="B10431" s="356">
        <v>933</v>
      </c>
      <c r="C10431" s="356" t="s">
        <v>539</v>
      </c>
      <c r="D10431" s="356">
        <v>9333080</v>
      </c>
      <c r="E10431" s="356" t="s">
        <v>2633</v>
      </c>
      <c r="F10431" s="356"/>
      <c r="G10431" s="355">
        <v>4517.5</v>
      </c>
    </row>
    <row r="10432" spans="1:7" hidden="1" x14ac:dyDescent="0.3">
      <c r="A10432" s="356">
        <v>123774</v>
      </c>
      <c r="B10432" s="356">
        <v>933</v>
      </c>
      <c r="C10432" s="356" t="s">
        <v>539</v>
      </c>
      <c r="D10432" s="356">
        <v>9333101</v>
      </c>
      <c r="E10432" s="356" t="s">
        <v>2632</v>
      </c>
      <c r="F10432" s="356"/>
      <c r="G10432" s="355">
        <v>4551.25</v>
      </c>
    </row>
    <row r="10433" spans="1:7" hidden="1" x14ac:dyDescent="0.3">
      <c r="A10433" s="356">
        <v>123775</v>
      </c>
      <c r="B10433" s="356">
        <v>933</v>
      </c>
      <c r="C10433" s="356" t="s">
        <v>539</v>
      </c>
      <c r="D10433" s="356">
        <v>9333105</v>
      </c>
      <c r="E10433" s="356" t="s">
        <v>2631</v>
      </c>
      <c r="F10433" s="356"/>
      <c r="G10433" s="355">
        <v>5338.75</v>
      </c>
    </row>
    <row r="10434" spans="1:7" hidden="1" x14ac:dyDescent="0.3">
      <c r="A10434" s="356">
        <v>123776</v>
      </c>
      <c r="B10434" s="356">
        <v>933</v>
      </c>
      <c r="C10434" s="356" t="s">
        <v>539</v>
      </c>
      <c r="D10434" s="356">
        <v>9333110</v>
      </c>
      <c r="E10434" s="356" t="s">
        <v>2630</v>
      </c>
      <c r="F10434" s="356"/>
      <c r="G10434" s="355">
        <v>5687.5</v>
      </c>
    </row>
    <row r="10435" spans="1:7" hidden="1" x14ac:dyDescent="0.3">
      <c r="A10435" s="356">
        <v>123777</v>
      </c>
      <c r="B10435" s="356">
        <v>933</v>
      </c>
      <c r="C10435" s="356" t="s">
        <v>539</v>
      </c>
      <c r="D10435" s="356">
        <v>9333114</v>
      </c>
      <c r="E10435" s="356" t="s">
        <v>2629</v>
      </c>
      <c r="F10435" s="356"/>
      <c r="G10435" s="355">
        <v>6115</v>
      </c>
    </row>
    <row r="10436" spans="1:7" hidden="1" x14ac:dyDescent="0.3">
      <c r="A10436" s="356">
        <v>123779</v>
      </c>
      <c r="B10436" s="356">
        <v>933</v>
      </c>
      <c r="C10436" s="356" t="s">
        <v>539</v>
      </c>
      <c r="D10436" s="356">
        <v>9333119</v>
      </c>
      <c r="E10436" s="356" t="s">
        <v>2628</v>
      </c>
      <c r="F10436" s="356"/>
      <c r="G10436" s="355">
        <v>4540</v>
      </c>
    </row>
    <row r="10437" spans="1:7" hidden="1" x14ac:dyDescent="0.3">
      <c r="A10437" s="356">
        <v>123780</v>
      </c>
      <c r="B10437" s="356">
        <v>933</v>
      </c>
      <c r="C10437" s="356" t="s">
        <v>539</v>
      </c>
      <c r="D10437" s="356">
        <v>9333121</v>
      </c>
      <c r="E10437" s="356" t="s">
        <v>2627</v>
      </c>
      <c r="F10437" s="356"/>
      <c r="G10437" s="355">
        <v>6238.75</v>
      </c>
    </row>
    <row r="10438" spans="1:7" hidden="1" x14ac:dyDescent="0.3">
      <c r="A10438" s="356">
        <v>123782</v>
      </c>
      <c r="B10438" s="356">
        <v>933</v>
      </c>
      <c r="C10438" s="356" t="s">
        <v>539</v>
      </c>
      <c r="D10438" s="356">
        <v>9333129</v>
      </c>
      <c r="E10438" s="356" t="s">
        <v>2626</v>
      </c>
      <c r="F10438" s="356"/>
      <c r="G10438" s="355">
        <v>5788.75</v>
      </c>
    </row>
    <row r="10439" spans="1:7" hidden="1" x14ac:dyDescent="0.3">
      <c r="A10439" s="356">
        <v>123783</v>
      </c>
      <c r="B10439" s="356">
        <v>933</v>
      </c>
      <c r="C10439" s="356" t="s">
        <v>539</v>
      </c>
      <c r="D10439" s="356">
        <v>9333132</v>
      </c>
      <c r="E10439" s="356" t="s">
        <v>2625</v>
      </c>
      <c r="F10439" s="356"/>
      <c r="G10439" s="355">
        <v>7487.5</v>
      </c>
    </row>
    <row r="10440" spans="1:7" hidden="1" x14ac:dyDescent="0.3">
      <c r="A10440" s="356">
        <v>123784</v>
      </c>
      <c r="B10440" s="356">
        <v>933</v>
      </c>
      <c r="C10440" s="356" t="s">
        <v>539</v>
      </c>
      <c r="D10440" s="356">
        <v>9333151</v>
      </c>
      <c r="E10440" s="356" t="s">
        <v>2624</v>
      </c>
      <c r="F10440" s="356"/>
      <c r="G10440" s="355">
        <v>8983.2999999999993</v>
      </c>
    </row>
    <row r="10441" spans="1:7" hidden="1" x14ac:dyDescent="0.3">
      <c r="A10441" s="356">
        <v>123785</v>
      </c>
      <c r="B10441" s="356">
        <v>933</v>
      </c>
      <c r="C10441" s="356" t="s">
        <v>539</v>
      </c>
      <c r="D10441" s="356">
        <v>9333152</v>
      </c>
      <c r="E10441" s="356" t="s">
        <v>2623</v>
      </c>
      <c r="F10441" s="356"/>
      <c r="G10441" s="355">
        <v>7701.25</v>
      </c>
    </row>
    <row r="10442" spans="1:7" hidden="1" x14ac:dyDescent="0.3">
      <c r="A10442" s="356">
        <v>123786</v>
      </c>
      <c r="B10442" s="356">
        <v>933</v>
      </c>
      <c r="C10442" s="356" t="s">
        <v>539</v>
      </c>
      <c r="D10442" s="356">
        <v>9333154</v>
      </c>
      <c r="E10442" s="356" t="s">
        <v>2622</v>
      </c>
      <c r="F10442" s="356"/>
      <c r="G10442" s="355">
        <v>6036.25</v>
      </c>
    </row>
    <row r="10443" spans="1:7" hidden="1" x14ac:dyDescent="0.3">
      <c r="A10443" s="356">
        <v>123789</v>
      </c>
      <c r="B10443" s="356">
        <v>933</v>
      </c>
      <c r="C10443" s="356" t="s">
        <v>539</v>
      </c>
      <c r="D10443" s="356">
        <v>9333158</v>
      </c>
      <c r="E10443" s="356" t="s">
        <v>2621</v>
      </c>
      <c r="F10443" s="356"/>
      <c r="G10443" s="355">
        <v>6002.5</v>
      </c>
    </row>
    <row r="10444" spans="1:7" hidden="1" x14ac:dyDescent="0.3">
      <c r="A10444" s="356">
        <v>123793</v>
      </c>
      <c r="B10444" s="356">
        <v>933</v>
      </c>
      <c r="C10444" s="356" t="s">
        <v>539</v>
      </c>
      <c r="D10444" s="356">
        <v>9333178</v>
      </c>
      <c r="E10444" s="356" t="s">
        <v>2620</v>
      </c>
      <c r="F10444" s="356"/>
      <c r="G10444" s="355">
        <v>7116.25</v>
      </c>
    </row>
    <row r="10445" spans="1:7" hidden="1" x14ac:dyDescent="0.3">
      <c r="A10445" s="356">
        <v>123795</v>
      </c>
      <c r="B10445" s="356">
        <v>933</v>
      </c>
      <c r="C10445" s="356" t="s">
        <v>539</v>
      </c>
      <c r="D10445" s="356">
        <v>9333180</v>
      </c>
      <c r="E10445" s="356" t="s">
        <v>2619</v>
      </c>
      <c r="F10445" s="356"/>
      <c r="G10445" s="355">
        <v>5203.75</v>
      </c>
    </row>
    <row r="10446" spans="1:7" hidden="1" x14ac:dyDescent="0.3">
      <c r="A10446" s="356">
        <v>123796</v>
      </c>
      <c r="B10446" s="356">
        <v>933</v>
      </c>
      <c r="C10446" s="356" t="s">
        <v>539</v>
      </c>
      <c r="D10446" s="356">
        <v>9333181</v>
      </c>
      <c r="E10446" s="356" t="s">
        <v>2618</v>
      </c>
      <c r="F10446" s="356"/>
      <c r="G10446" s="355">
        <v>4517.5</v>
      </c>
    </row>
    <row r="10447" spans="1:7" hidden="1" x14ac:dyDescent="0.3">
      <c r="A10447" s="356">
        <v>123800</v>
      </c>
      <c r="B10447" s="356">
        <v>933</v>
      </c>
      <c r="C10447" s="356" t="s">
        <v>539</v>
      </c>
      <c r="D10447" s="356">
        <v>9333186</v>
      </c>
      <c r="E10447" s="356" t="s">
        <v>2617</v>
      </c>
      <c r="F10447" s="356"/>
      <c r="G10447" s="355">
        <v>6250</v>
      </c>
    </row>
    <row r="10448" spans="1:7" hidden="1" x14ac:dyDescent="0.3">
      <c r="A10448" s="356">
        <v>123802</v>
      </c>
      <c r="B10448" s="356">
        <v>933</v>
      </c>
      <c r="C10448" s="356" t="s">
        <v>539</v>
      </c>
      <c r="D10448" s="356">
        <v>9333190</v>
      </c>
      <c r="E10448" s="356" t="s">
        <v>2616</v>
      </c>
      <c r="F10448" s="356"/>
      <c r="G10448" s="355">
        <v>4990</v>
      </c>
    </row>
    <row r="10449" spans="1:7" hidden="1" x14ac:dyDescent="0.3">
      <c r="A10449" s="356">
        <v>123807</v>
      </c>
      <c r="B10449" s="356">
        <v>933</v>
      </c>
      <c r="C10449" s="356" t="s">
        <v>539</v>
      </c>
      <c r="D10449" s="356">
        <v>9333226</v>
      </c>
      <c r="E10449" s="356" t="s">
        <v>2615</v>
      </c>
      <c r="F10449" s="356"/>
      <c r="G10449" s="355">
        <v>6227.5</v>
      </c>
    </row>
    <row r="10450" spans="1:7" hidden="1" x14ac:dyDescent="0.3">
      <c r="A10450" s="356">
        <v>123814</v>
      </c>
      <c r="B10450" s="356">
        <v>933</v>
      </c>
      <c r="C10450" s="356" t="s">
        <v>539</v>
      </c>
      <c r="D10450" s="356">
        <v>9333276</v>
      </c>
      <c r="E10450" s="356" t="s">
        <v>2614</v>
      </c>
      <c r="F10450" s="356"/>
      <c r="G10450" s="355">
        <v>5946.25</v>
      </c>
    </row>
    <row r="10451" spans="1:7" hidden="1" x14ac:dyDescent="0.3">
      <c r="A10451" s="356">
        <v>123815</v>
      </c>
      <c r="B10451" s="356">
        <v>933</v>
      </c>
      <c r="C10451" s="356" t="s">
        <v>539</v>
      </c>
      <c r="D10451" s="356">
        <v>9333277</v>
      </c>
      <c r="E10451" s="356" t="s">
        <v>2613</v>
      </c>
      <c r="F10451" s="356"/>
      <c r="G10451" s="355">
        <v>5788.75</v>
      </c>
    </row>
    <row r="10452" spans="1:7" hidden="1" x14ac:dyDescent="0.3">
      <c r="A10452" s="356">
        <v>123816</v>
      </c>
      <c r="B10452" s="356">
        <v>933</v>
      </c>
      <c r="C10452" s="356" t="s">
        <v>539</v>
      </c>
      <c r="D10452" s="356">
        <v>9333278</v>
      </c>
      <c r="E10452" s="356" t="s">
        <v>2612</v>
      </c>
      <c r="F10452" s="356"/>
      <c r="G10452" s="355">
        <v>4483.75</v>
      </c>
    </row>
    <row r="10453" spans="1:7" hidden="1" x14ac:dyDescent="0.3">
      <c r="A10453" s="356">
        <v>123818</v>
      </c>
      <c r="B10453" s="356">
        <v>933</v>
      </c>
      <c r="C10453" s="356" t="s">
        <v>539</v>
      </c>
      <c r="D10453" s="356">
        <v>9333281</v>
      </c>
      <c r="E10453" s="356" t="s">
        <v>2611</v>
      </c>
      <c r="F10453" s="356"/>
      <c r="G10453" s="355">
        <v>5271.25</v>
      </c>
    </row>
    <row r="10454" spans="1:7" hidden="1" x14ac:dyDescent="0.3">
      <c r="A10454" s="356">
        <v>123820</v>
      </c>
      <c r="B10454" s="356">
        <v>933</v>
      </c>
      <c r="C10454" s="356" t="s">
        <v>539</v>
      </c>
      <c r="D10454" s="356">
        <v>9333284</v>
      </c>
      <c r="E10454" s="356" t="s">
        <v>2610</v>
      </c>
      <c r="F10454" s="356"/>
      <c r="G10454" s="355">
        <v>4573.75</v>
      </c>
    </row>
    <row r="10455" spans="1:7" hidden="1" x14ac:dyDescent="0.3">
      <c r="A10455" s="356">
        <v>123821</v>
      </c>
      <c r="B10455" s="356">
        <v>933</v>
      </c>
      <c r="C10455" s="356" t="s">
        <v>539</v>
      </c>
      <c r="D10455" s="356">
        <v>9333285</v>
      </c>
      <c r="E10455" s="356" t="s">
        <v>2609</v>
      </c>
      <c r="F10455" s="356"/>
      <c r="G10455" s="355">
        <v>4540</v>
      </c>
    </row>
    <row r="10456" spans="1:7" hidden="1" x14ac:dyDescent="0.3">
      <c r="A10456" s="356">
        <v>123823</v>
      </c>
      <c r="B10456" s="356">
        <v>933</v>
      </c>
      <c r="C10456" s="356" t="s">
        <v>539</v>
      </c>
      <c r="D10456" s="356">
        <v>9333287</v>
      </c>
      <c r="E10456" s="356" t="s">
        <v>2608</v>
      </c>
      <c r="F10456" s="356"/>
      <c r="G10456" s="355">
        <v>4945</v>
      </c>
    </row>
    <row r="10457" spans="1:7" hidden="1" x14ac:dyDescent="0.3">
      <c r="A10457" s="356">
        <v>123827</v>
      </c>
      <c r="B10457" s="356">
        <v>933</v>
      </c>
      <c r="C10457" s="356" t="s">
        <v>539</v>
      </c>
      <c r="D10457" s="356">
        <v>9333305</v>
      </c>
      <c r="E10457" s="356" t="s">
        <v>2607</v>
      </c>
      <c r="F10457" s="356" t="s">
        <v>294</v>
      </c>
      <c r="G10457" s="355">
        <v>6045.3</v>
      </c>
    </row>
    <row r="10458" spans="1:7" hidden="1" x14ac:dyDescent="0.3">
      <c r="A10458" s="356">
        <v>123828</v>
      </c>
      <c r="B10458" s="356">
        <v>933</v>
      </c>
      <c r="C10458" s="356" t="s">
        <v>539</v>
      </c>
      <c r="D10458" s="356">
        <v>9333307</v>
      </c>
      <c r="E10458" s="356" t="s">
        <v>2606</v>
      </c>
      <c r="F10458" s="356" t="s">
        <v>294</v>
      </c>
      <c r="G10458" s="355">
        <v>5765.85</v>
      </c>
    </row>
    <row r="10459" spans="1:7" hidden="1" x14ac:dyDescent="0.3">
      <c r="A10459" s="356">
        <v>123829</v>
      </c>
      <c r="B10459" s="356">
        <v>933</v>
      </c>
      <c r="C10459" s="356" t="s">
        <v>539</v>
      </c>
      <c r="D10459" s="356">
        <v>9333311</v>
      </c>
      <c r="E10459" s="356" t="s">
        <v>2605</v>
      </c>
      <c r="F10459" s="356" t="s">
        <v>294</v>
      </c>
      <c r="G10459" s="355">
        <v>5194.8</v>
      </c>
    </row>
    <row r="10460" spans="1:7" hidden="1" x14ac:dyDescent="0.3">
      <c r="A10460" s="356">
        <v>123830</v>
      </c>
      <c r="B10460" s="356">
        <v>933</v>
      </c>
      <c r="C10460" s="356" t="s">
        <v>539</v>
      </c>
      <c r="D10460" s="356">
        <v>9333313</v>
      </c>
      <c r="E10460" s="356" t="s">
        <v>2604</v>
      </c>
      <c r="F10460" s="356" t="s">
        <v>294</v>
      </c>
      <c r="G10460" s="355">
        <v>4891.05</v>
      </c>
    </row>
    <row r="10461" spans="1:7" hidden="1" x14ac:dyDescent="0.3">
      <c r="A10461" s="356">
        <v>123831</v>
      </c>
      <c r="B10461" s="356">
        <v>933</v>
      </c>
      <c r="C10461" s="356" t="s">
        <v>539</v>
      </c>
      <c r="D10461" s="356">
        <v>9333314</v>
      </c>
      <c r="E10461" s="356" t="s">
        <v>2603</v>
      </c>
      <c r="F10461" s="356" t="s">
        <v>294</v>
      </c>
      <c r="G10461" s="355">
        <v>4696.6499999999996</v>
      </c>
    </row>
    <row r="10462" spans="1:7" hidden="1" x14ac:dyDescent="0.3">
      <c r="A10462" s="356">
        <v>123833</v>
      </c>
      <c r="B10462" s="356">
        <v>933</v>
      </c>
      <c r="C10462" s="356" t="s">
        <v>539</v>
      </c>
      <c r="D10462" s="356">
        <v>9333322</v>
      </c>
      <c r="E10462" s="356" t="s">
        <v>2602</v>
      </c>
      <c r="F10462" s="356" t="s">
        <v>294</v>
      </c>
      <c r="G10462" s="355">
        <v>6993</v>
      </c>
    </row>
    <row r="10463" spans="1:7" hidden="1" x14ac:dyDescent="0.3">
      <c r="A10463" s="356">
        <v>123834</v>
      </c>
      <c r="B10463" s="356">
        <v>933</v>
      </c>
      <c r="C10463" s="356" t="s">
        <v>539</v>
      </c>
      <c r="D10463" s="356">
        <v>9333329</v>
      </c>
      <c r="E10463" s="356" t="s">
        <v>2601</v>
      </c>
      <c r="F10463" s="356" t="s">
        <v>294</v>
      </c>
      <c r="G10463" s="355">
        <v>6482.7</v>
      </c>
    </row>
    <row r="10464" spans="1:7" hidden="1" x14ac:dyDescent="0.3">
      <c r="A10464" s="356">
        <v>123835</v>
      </c>
      <c r="B10464" s="356">
        <v>933</v>
      </c>
      <c r="C10464" s="356" t="s">
        <v>539</v>
      </c>
      <c r="D10464" s="356">
        <v>9333331</v>
      </c>
      <c r="E10464" s="356" t="s">
        <v>2600</v>
      </c>
      <c r="F10464" s="356" t="s">
        <v>294</v>
      </c>
      <c r="G10464" s="355">
        <v>5449.95</v>
      </c>
    </row>
    <row r="10465" spans="1:7" hidden="1" x14ac:dyDescent="0.3">
      <c r="A10465" s="356">
        <v>123836</v>
      </c>
      <c r="B10465" s="356">
        <v>933</v>
      </c>
      <c r="C10465" s="356" t="s">
        <v>539</v>
      </c>
      <c r="D10465" s="356">
        <v>9333342</v>
      </c>
      <c r="E10465" s="356" t="s">
        <v>2599</v>
      </c>
      <c r="F10465" s="356" t="s">
        <v>294</v>
      </c>
      <c r="G10465" s="355">
        <v>4878.8999999999996</v>
      </c>
    </row>
    <row r="10466" spans="1:7" hidden="1" x14ac:dyDescent="0.3">
      <c r="A10466" s="356">
        <v>123837</v>
      </c>
      <c r="B10466" s="356">
        <v>933</v>
      </c>
      <c r="C10466" s="356" t="s">
        <v>539</v>
      </c>
      <c r="D10466" s="356">
        <v>9333344</v>
      </c>
      <c r="E10466" s="356" t="s">
        <v>2598</v>
      </c>
      <c r="F10466" s="356" t="s">
        <v>294</v>
      </c>
      <c r="G10466" s="355">
        <v>5316.3</v>
      </c>
    </row>
    <row r="10467" spans="1:7" hidden="1" x14ac:dyDescent="0.3">
      <c r="A10467" s="356">
        <v>123840</v>
      </c>
      <c r="B10467" s="356">
        <v>933</v>
      </c>
      <c r="C10467" s="356" t="s">
        <v>539</v>
      </c>
      <c r="D10467" s="356">
        <v>9333358</v>
      </c>
      <c r="E10467" s="356" t="s">
        <v>711</v>
      </c>
      <c r="F10467" s="356" t="s">
        <v>294</v>
      </c>
      <c r="G10467" s="355">
        <v>6592.05</v>
      </c>
    </row>
    <row r="10468" spans="1:7" hidden="1" x14ac:dyDescent="0.3">
      <c r="A10468" s="356">
        <v>123841</v>
      </c>
      <c r="B10468" s="356">
        <v>933</v>
      </c>
      <c r="C10468" s="356" t="s">
        <v>539</v>
      </c>
      <c r="D10468" s="356">
        <v>9333359</v>
      </c>
      <c r="E10468" s="356" t="s">
        <v>2597</v>
      </c>
      <c r="F10468" s="356" t="s">
        <v>294</v>
      </c>
      <c r="G10468" s="355">
        <v>4793.8500000000004</v>
      </c>
    </row>
    <row r="10469" spans="1:7" hidden="1" x14ac:dyDescent="0.3">
      <c r="A10469" s="356">
        <v>123842</v>
      </c>
      <c r="B10469" s="356">
        <v>933</v>
      </c>
      <c r="C10469" s="356" t="s">
        <v>539</v>
      </c>
      <c r="D10469" s="356">
        <v>9333361</v>
      </c>
      <c r="E10469" s="356" t="s">
        <v>2596</v>
      </c>
      <c r="F10469" s="356" t="s">
        <v>294</v>
      </c>
      <c r="G10469" s="355">
        <v>6191.1</v>
      </c>
    </row>
    <row r="10470" spans="1:7" hidden="1" x14ac:dyDescent="0.3">
      <c r="A10470" s="356">
        <v>123843</v>
      </c>
      <c r="B10470" s="356">
        <v>933</v>
      </c>
      <c r="C10470" s="356" t="s">
        <v>539</v>
      </c>
      <c r="D10470" s="356">
        <v>9333369</v>
      </c>
      <c r="E10470" s="356" t="s">
        <v>2595</v>
      </c>
      <c r="F10470" s="356" t="s">
        <v>294</v>
      </c>
      <c r="G10470" s="355">
        <v>7819.2</v>
      </c>
    </row>
    <row r="10471" spans="1:7" hidden="1" x14ac:dyDescent="0.3">
      <c r="A10471" s="356">
        <v>123844</v>
      </c>
      <c r="B10471" s="356">
        <v>933</v>
      </c>
      <c r="C10471" s="356" t="s">
        <v>539</v>
      </c>
      <c r="D10471" s="356">
        <v>9333371</v>
      </c>
      <c r="E10471" s="356" t="s">
        <v>2594</v>
      </c>
      <c r="F10471" s="356" t="s">
        <v>294</v>
      </c>
      <c r="G10471" s="355">
        <v>6579.9</v>
      </c>
    </row>
    <row r="10472" spans="1:7" hidden="1" x14ac:dyDescent="0.3">
      <c r="A10472" s="356">
        <v>123846</v>
      </c>
      <c r="B10472" s="356">
        <v>933</v>
      </c>
      <c r="C10472" s="356" t="s">
        <v>539</v>
      </c>
      <c r="D10472" s="356">
        <v>9333401</v>
      </c>
      <c r="E10472" s="356" t="s">
        <v>2593</v>
      </c>
      <c r="F10472" s="356" t="s">
        <v>294</v>
      </c>
      <c r="G10472" s="355">
        <v>6993</v>
      </c>
    </row>
    <row r="10473" spans="1:7" hidden="1" x14ac:dyDescent="0.3">
      <c r="A10473" s="356">
        <v>123847</v>
      </c>
      <c r="B10473" s="356">
        <v>933</v>
      </c>
      <c r="C10473" s="356" t="s">
        <v>539</v>
      </c>
      <c r="D10473" s="356">
        <v>9333402</v>
      </c>
      <c r="E10473" s="356" t="s">
        <v>2592</v>
      </c>
      <c r="F10473" s="356" t="s">
        <v>294</v>
      </c>
      <c r="G10473" s="355">
        <v>7352.64</v>
      </c>
    </row>
    <row r="10474" spans="1:7" hidden="1" x14ac:dyDescent="0.3">
      <c r="A10474" s="356">
        <v>123849</v>
      </c>
      <c r="B10474" s="356">
        <v>933</v>
      </c>
      <c r="C10474" s="356" t="s">
        <v>539</v>
      </c>
      <c r="D10474" s="356">
        <v>9333436</v>
      </c>
      <c r="E10474" s="356" t="s">
        <v>2591</v>
      </c>
      <c r="F10474" s="356" t="s">
        <v>294</v>
      </c>
      <c r="G10474" s="355">
        <v>6810.75</v>
      </c>
    </row>
    <row r="10475" spans="1:7" hidden="1" x14ac:dyDescent="0.3">
      <c r="A10475" s="356">
        <v>123850</v>
      </c>
      <c r="B10475" s="356">
        <v>933</v>
      </c>
      <c r="C10475" s="356" t="s">
        <v>539</v>
      </c>
      <c r="D10475" s="356">
        <v>9333437</v>
      </c>
      <c r="E10475" s="356" t="s">
        <v>2590</v>
      </c>
      <c r="F10475" s="356" t="s">
        <v>294</v>
      </c>
      <c r="G10475" s="355">
        <v>7503.3</v>
      </c>
    </row>
    <row r="10476" spans="1:7" hidden="1" x14ac:dyDescent="0.3">
      <c r="A10476" s="356">
        <v>123851</v>
      </c>
      <c r="B10476" s="356">
        <v>933</v>
      </c>
      <c r="C10476" s="356" t="s">
        <v>539</v>
      </c>
      <c r="D10476" s="356">
        <v>9333438</v>
      </c>
      <c r="E10476" s="356" t="s">
        <v>2589</v>
      </c>
      <c r="F10476" s="356" t="s">
        <v>294</v>
      </c>
      <c r="G10476" s="355">
        <v>6993</v>
      </c>
    </row>
    <row r="10477" spans="1:7" hidden="1" x14ac:dyDescent="0.3">
      <c r="A10477" s="356">
        <v>123852</v>
      </c>
      <c r="B10477" s="356">
        <v>933</v>
      </c>
      <c r="C10477" s="356" t="s">
        <v>539</v>
      </c>
      <c r="D10477" s="356">
        <v>9333439</v>
      </c>
      <c r="E10477" s="356" t="s">
        <v>2588</v>
      </c>
      <c r="F10477" s="356" t="s">
        <v>294</v>
      </c>
      <c r="G10477" s="355">
        <v>9580.9500000000007</v>
      </c>
    </row>
    <row r="10478" spans="1:7" hidden="1" x14ac:dyDescent="0.3">
      <c r="A10478" s="356">
        <v>123854</v>
      </c>
      <c r="B10478" s="356">
        <v>933</v>
      </c>
      <c r="C10478" s="356" t="s">
        <v>539</v>
      </c>
      <c r="D10478" s="356">
        <v>9333484</v>
      </c>
      <c r="E10478" s="356" t="s">
        <v>2587</v>
      </c>
      <c r="F10478" s="356" t="s">
        <v>294</v>
      </c>
      <c r="G10478" s="355">
        <v>5692.95</v>
      </c>
    </row>
    <row r="10479" spans="1:7" hidden="1" x14ac:dyDescent="0.3">
      <c r="A10479" s="356">
        <v>123855</v>
      </c>
      <c r="B10479" s="356">
        <v>933</v>
      </c>
      <c r="C10479" s="356" t="s">
        <v>539</v>
      </c>
      <c r="D10479" s="356">
        <v>9333485</v>
      </c>
      <c r="E10479" s="356" t="s">
        <v>2586</v>
      </c>
      <c r="F10479" s="356" t="s">
        <v>294</v>
      </c>
      <c r="G10479" s="355">
        <v>5571.45</v>
      </c>
    </row>
    <row r="10480" spans="1:7" hidden="1" x14ac:dyDescent="0.3">
      <c r="A10480" s="356">
        <v>123856</v>
      </c>
      <c r="B10480" s="356">
        <v>933</v>
      </c>
      <c r="C10480" s="356" t="s">
        <v>539</v>
      </c>
      <c r="D10480" s="356">
        <v>9333486</v>
      </c>
      <c r="E10480" s="356" t="s">
        <v>2585</v>
      </c>
      <c r="F10480" s="356" t="s">
        <v>294</v>
      </c>
      <c r="G10480" s="355">
        <v>6932.25</v>
      </c>
    </row>
    <row r="10481" spans="1:7" hidden="1" x14ac:dyDescent="0.3">
      <c r="A10481" s="356">
        <v>123857</v>
      </c>
      <c r="B10481" s="356">
        <v>933</v>
      </c>
      <c r="C10481" s="356" t="s">
        <v>539</v>
      </c>
      <c r="D10481" s="356">
        <v>9333487</v>
      </c>
      <c r="E10481" s="356" t="s">
        <v>2584</v>
      </c>
      <c r="F10481" s="356" t="s">
        <v>294</v>
      </c>
      <c r="G10481" s="355">
        <v>6920.1</v>
      </c>
    </row>
    <row r="10482" spans="1:7" hidden="1" x14ac:dyDescent="0.3">
      <c r="A10482" s="356">
        <v>123858</v>
      </c>
      <c r="B10482" s="356">
        <v>933</v>
      </c>
      <c r="C10482" s="356" t="s">
        <v>539</v>
      </c>
      <c r="D10482" s="356">
        <v>9333488</v>
      </c>
      <c r="E10482" s="356" t="s">
        <v>2583</v>
      </c>
      <c r="F10482" s="356" t="s">
        <v>294</v>
      </c>
      <c r="G10482" s="355">
        <v>6118.2</v>
      </c>
    </row>
    <row r="10483" spans="1:7" hidden="1" x14ac:dyDescent="0.3">
      <c r="A10483" s="356">
        <v>123860</v>
      </c>
      <c r="B10483" s="356">
        <v>933</v>
      </c>
      <c r="C10483" s="356" t="s">
        <v>539</v>
      </c>
      <c r="D10483" s="356">
        <v>9333490</v>
      </c>
      <c r="E10483" s="356" t="s">
        <v>2582</v>
      </c>
      <c r="F10483" s="356" t="s">
        <v>294</v>
      </c>
      <c r="G10483" s="355">
        <v>6750</v>
      </c>
    </row>
    <row r="10484" spans="1:7" hidden="1" x14ac:dyDescent="0.3">
      <c r="A10484" s="356">
        <v>123862</v>
      </c>
      <c r="B10484" s="356">
        <v>933</v>
      </c>
      <c r="C10484" s="356" t="s">
        <v>539</v>
      </c>
      <c r="D10484" s="356">
        <v>9334000</v>
      </c>
      <c r="E10484" s="356" t="s">
        <v>2581</v>
      </c>
      <c r="F10484" s="356"/>
      <c r="G10484" s="355">
        <v>24013.75</v>
      </c>
    </row>
    <row r="10485" spans="1:7" hidden="1" x14ac:dyDescent="0.3">
      <c r="A10485" s="356">
        <v>123871</v>
      </c>
      <c r="B10485" s="356">
        <v>933</v>
      </c>
      <c r="C10485" s="356" t="s">
        <v>539</v>
      </c>
      <c r="D10485" s="356">
        <v>9334277</v>
      </c>
      <c r="E10485" s="356" t="s">
        <v>2580</v>
      </c>
      <c r="F10485" s="356"/>
      <c r="G10485" s="355">
        <v>4911.25</v>
      </c>
    </row>
    <row r="10486" spans="1:7" hidden="1" x14ac:dyDescent="0.3">
      <c r="A10486" s="356">
        <v>123875</v>
      </c>
      <c r="B10486" s="356">
        <v>933</v>
      </c>
      <c r="C10486" s="356" t="s">
        <v>539</v>
      </c>
      <c r="D10486" s="356">
        <v>9334288</v>
      </c>
      <c r="E10486" s="356" t="s">
        <v>2579</v>
      </c>
      <c r="F10486" s="356"/>
      <c r="G10486" s="355">
        <v>7690</v>
      </c>
    </row>
    <row r="10487" spans="1:7" hidden="1" x14ac:dyDescent="0.3">
      <c r="A10487" s="356">
        <v>123878</v>
      </c>
      <c r="B10487" s="356">
        <v>933</v>
      </c>
      <c r="C10487" s="356" t="s">
        <v>539</v>
      </c>
      <c r="D10487" s="356">
        <v>9334300</v>
      </c>
      <c r="E10487" s="356" t="s">
        <v>2578</v>
      </c>
      <c r="F10487" s="356"/>
      <c r="G10487" s="355">
        <v>17500</v>
      </c>
    </row>
    <row r="10488" spans="1:7" hidden="1" x14ac:dyDescent="0.3">
      <c r="A10488" s="356">
        <v>123883</v>
      </c>
      <c r="B10488" s="356">
        <v>933</v>
      </c>
      <c r="C10488" s="356" t="s">
        <v>539</v>
      </c>
      <c r="D10488" s="356">
        <v>9334354</v>
      </c>
      <c r="E10488" s="356" t="s">
        <v>2577</v>
      </c>
      <c r="F10488" s="356"/>
      <c r="G10488" s="355">
        <v>26837.5</v>
      </c>
    </row>
    <row r="10489" spans="1:7" hidden="1" x14ac:dyDescent="0.3">
      <c r="A10489" s="356">
        <v>123893</v>
      </c>
      <c r="B10489" s="356">
        <v>933</v>
      </c>
      <c r="C10489" s="356" t="s">
        <v>539</v>
      </c>
      <c r="D10489" s="356">
        <v>9334508</v>
      </c>
      <c r="E10489" s="356" t="s">
        <v>2576</v>
      </c>
      <c r="F10489" s="356"/>
      <c r="G10489" s="355">
        <v>12055</v>
      </c>
    </row>
    <row r="10490" spans="1:7" hidden="1" x14ac:dyDescent="0.3">
      <c r="A10490" s="356">
        <v>123899</v>
      </c>
      <c r="B10490" s="356">
        <v>933</v>
      </c>
      <c r="C10490" s="356" t="s">
        <v>539</v>
      </c>
      <c r="D10490" s="356">
        <v>9335200</v>
      </c>
      <c r="E10490" s="356" t="s">
        <v>2575</v>
      </c>
      <c r="F10490" s="356"/>
      <c r="G10490" s="355">
        <v>6655</v>
      </c>
    </row>
    <row r="10491" spans="1:7" hidden="1" x14ac:dyDescent="0.3">
      <c r="A10491" s="356">
        <v>123900</v>
      </c>
      <c r="B10491" s="356">
        <v>933</v>
      </c>
      <c r="C10491" s="356" t="s">
        <v>539</v>
      </c>
      <c r="D10491" s="356">
        <v>9335201</v>
      </c>
      <c r="E10491" s="356" t="s">
        <v>2574</v>
      </c>
      <c r="F10491" s="356" t="s">
        <v>294</v>
      </c>
      <c r="G10491" s="355">
        <v>6507</v>
      </c>
    </row>
    <row r="10492" spans="1:7" hidden="1" x14ac:dyDescent="0.3">
      <c r="A10492" s="356">
        <v>123938</v>
      </c>
      <c r="B10492" s="356">
        <v>933</v>
      </c>
      <c r="C10492" s="356" t="s">
        <v>539</v>
      </c>
      <c r="D10492" s="356">
        <v>9337003</v>
      </c>
      <c r="E10492" s="356" t="s">
        <v>613</v>
      </c>
      <c r="F10492" s="356"/>
      <c r="G10492" s="355">
        <v>6970</v>
      </c>
    </row>
    <row r="10493" spans="1:7" hidden="1" x14ac:dyDescent="0.3">
      <c r="A10493" s="356">
        <v>123939</v>
      </c>
      <c r="B10493" s="356">
        <v>933</v>
      </c>
      <c r="C10493" s="356" t="s">
        <v>539</v>
      </c>
      <c r="D10493" s="356">
        <v>9337006</v>
      </c>
      <c r="E10493" s="356" t="s">
        <v>2573</v>
      </c>
      <c r="F10493" s="356"/>
      <c r="G10493" s="355">
        <v>6193.75</v>
      </c>
    </row>
    <row r="10494" spans="1:7" hidden="1" x14ac:dyDescent="0.3">
      <c r="A10494" s="356">
        <v>123940</v>
      </c>
      <c r="B10494" s="356">
        <v>933</v>
      </c>
      <c r="C10494" s="356" t="s">
        <v>539</v>
      </c>
      <c r="D10494" s="356">
        <v>9337007</v>
      </c>
      <c r="E10494" s="356" t="s">
        <v>2572</v>
      </c>
      <c r="F10494" s="356"/>
      <c r="G10494" s="355">
        <v>7341.25</v>
      </c>
    </row>
    <row r="10495" spans="1:7" hidden="1" x14ac:dyDescent="0.3">
      <c r="A10495" s="356">
        <v>123942</v>
      </c>
      <c r="B10495" s="356">
        <v>933</v>
      </c>
      <c r="C10495" s="356" t="s">
        <v>539</v>
      </c>
      <c r="D10495" s="356">
        <v>9337013</v>
      </c>
      <c r="E10495" s="356" t="s">
        <v>2571</v>
      </c>
      <c r="F10495" s="356"/>
      <c r="G10495" s="355">
        <v>5485</v>
      </c>
    </row>
    <row r="10496" spans="1:7" hidden="1" x14ac:dyDescent="0.3">
      <c r="A10496" s="356">
        <v>123944</v>
      </c>
      <c r="B10496" s="356">
        <v>933</v>
      </c>
      <c r="C10496" s="356" t="s">
        <v>539</v>
      </c>
      <c r="D10496" s="356">
        <v>9337016</v>
      </c>
      <c r="E10496" s="356" t="s">
        <v>2570</v>
      </c>
      <c r="F10496" s="356"/>
      <c r="G10496" s="355">
        <v>6598.75</v>
      </c>
    </row>
    <row r="10497" spans="1:7" hidden="1" x14ac:dyDescent="0.3">
      <c r="A10497" s="356">
        <v>123945</v>
      </c>
      <c r="B10497" s="356">
        <v>933</v>
      </c>
      <c r="C10497" s="356" t="s">
        <v>539</v>
      </c>
      <c r="D10497" s="356">
        <v>9337018</v>
      </c>
      <c r="E10497" s="356" t="s">
        <v>2569</v>
      </c>
      <c r="F10497" s="356"/>
      <c r="G10497" s="355">
        <v>5721.25</v>
      </c>
    </row>
    <row r="10498" spans="1:7" hidden="1" x14ac:dyDescent="0.3">
      <c r="A10498" s="356">
        <v>123962</v>
      </c>
      <c r="B10498" s="356">
        <v>860</v>
      </c>
      <c r="C10498" s="356" t="s">
        <v>335</v>
      </c>
      <c r="D10498" s="356">
        <v>8601022</v>
      </c>
      <c r="E10498" s="356" t="s">
        <v>2568</v>
      </c>
      <c r="F10498" s="356"/>
      <c r="G10498" s="355">
        <v>4234.8999999999996</v>
      </c>
    </row>
    <row r="10499" spans="1:7" hidden="1" x14ac:dyDescent="0.3">
      <c r="A10499" s="356">
        <v>123967</v>
      </c>
      <c r="B10499" s="356">
        <v>860</v>
      </c>
      <c r="C10499" s="356" t="s">
        <v>335</v>
      </c>
      <c r="D10499" s="356">
        <v>8601028</v>
      </c>
      <c r="E10499" s="356" t="s">
        <v>2567</v>
      </c>
      <c r="F10499" s="356"/>
      <c r="G10499" s="355">
        <v>4276.75</v>
      </c>
    </row>
    <row r="10500" spans="1:7" hidden="1" x14ac:dyDescent="0.3">
      <c r="A10500" s="356">
        <v>123970</v>
      </c>
      <c r="B10500" s="356">
        <v>861</v>
      </c>
      <c r="C10500" s="356" t="s">
        <v>954</v>
      </c>
      <c r="D10500" s="356">
        <v>8611032</v>
      </c>
      <c r="E10500" s="356" t="s">
        <v>2566</v>
      </c>
      <c r="F10500" s="356"/>
      <c r="G10500" s="355">
        <v>4594</v>
      </c>
    </row>
    <row r="10501" spans="1:7" hidden="1" x14ac:dyDescent="0.3">
      <c r="A10501" s="356">
        <v>123993</v>
      </c>
      <c r="B10501" s="356">
        <v>861</v>
      </c>
      <c r="C10501" s="356" t="s">
        <v>954</v>
      </c>
      <c r="D10501" s="356">
        <v>8612045</v>
      </c>
      <c r="E10501" s="356" t="s">
        <v>2565</v>
      </c>
      <c r="F10501" s="356"/>
      <c r="G10501" s="355">
        <v>8014</v>
      </c>
    </row>
    <row r="10502" spans="1:7" hidden="1" x14ac:dyDescent="0.3">
      <c r="A10502" s="356">
        <v>123999</v>
      </c>
      <c r="B10502" s="356">
        <v>861</v>
      </c>
      <c r="C10502" s="356" t="s">
        <v>954</v>
      </c>
      <c r="D10502" s="356">
        <v>8612059</v>
      </c>
      <c r="E10502" s="356" t="s">
        <v>674</v>
      </c>
      <c r="F10502" s="356"/>
      <c r="G10502" s="355">
        <v>11735.5</v>
      </c>
    </row>
    <row r="10503" spans="1:7" hidden="1" x14ac:dyDescent="0.3">
      <c r="A10503" s="356">
        <v>124003</v>
      </c>
      <c r="B10503" s="356">
        <v>861</v>
      </c>
      <c r="C10503" s="356" t="s">
        <v>954</v>
      </c>
      <c r="D10503" s="356">
        <v>8612066</v>
      </c>
      <c r="E10503" s="356" t="s">
        <v>2564</v>
      </c>
      <c r="F10503" s="356"/>
      <c r="G10503" s="355">
        <v>8536</v>
      </c>
    </row>
    <row r="10504" spans="1:7" hidden="1" x14ac:dyDescent="0.3">
      <c r="A10504" s="356">
        <v>124008</v>
      </c>
      <c r="B10504" s="356">
        <v>861</v>
      </c>
      <c r="C10504" s="356" t="s">
        <v>954</v>
      </c>
      <c r="D10504" s="356">
        <v>8612075</v>
      </c>
      <c r="E10504" s="356" t="s">
        <v>2563</v>
      </c>
      <c r="F10504" s="356"/>
      <c r="G10504" s="355">
        <v>8986</v>
      </c>
    </row>
    <row r="10505" spans="1:7" hidden="1" x14ac:dyDescent="0.3">
      <c r="A10505" s="356">
        <v>124020</v>
      </c>
      <c r="B10505" s="356">
        <v>861</v>
      </c>
      <c r="C10505" s="356" t="s">
        <v>954</v>
      </c>
      <c r="D10505" s="356">
        <v>8612100</v>
      </c>
      <c r="E10505" s="356" t="s">
        <v>2562</v>
      </c>
      <c r="F10505" s="356"/>
      <c r="G10505" s="355">
        <v>8032</v>
      </c>
    </row>
    <row r="10506" spans="1:7" hidden="1" x14ac:dyDescent="0.3">
      <c r="A10506" s="356">
        <v>124021</v>
      </c>
      <c r="B10506" s="356">
        <v>861</v>
      </c>
      <c r="C10506" s="356" t="s">
        <v>954</v>
      </c>
      <c r="D10506" s="356">
        <v>8612101</v>
      </c>
      <c r="E10506" s="356" t="s">
        <v>2561</v>
      </c>
      <c r="F10506" s="356"/>
      <c r="G10506" s="355">
        <v>6472.75</v>
      </c>
    </row>
    <row r="10507" spans="1:7" hidden="1" x14ac:dyDescent="0.3">
      <c r="A10507" s="356">
        <v>124024</v>
      </c>
      <c r="B10507" s="356">
        <v>861</v>
      </c>
      <c r="C10507" s="356" t="s">
        <v>954</v>
      </c>
      <c r="D10507" s="356">
        <v>8612109</v>
      </c>
      <c r="E10507" s="356" t="s">
        <v>1396</v>
      </c>
      <c r="F10507" s="356"/>
      <c r="G10507" s="355">
        <v>6713.5</v>
      </c>
    </row>
    <row r="10508" spans="1:7" hidden="1" x14ac:dyDescent="0.3">
      <c r="A10508" s="356">
        <v>124030</v>
      </c>
      <c r="B10508" s="356">
        <v>861</v>
      </c>
      <c r="C10508" s="356" t="s">
        <v>954</v>
      </c>
      <c r="D10508" s="356">
        <v>8612116</v>
      </c>
      <c r="E10508" s="356" t="s">
        <v>2560</v>
      </c>
      <c r="F10508" s="356"/>
      <c r="G10508" s="355">
        <v>9280.75</v>
      </c>
    </row>
    <row r="10509" spans="1:7" hidden="1" x14ac:dyDescent="0.3">
      <c r="A10509" s="356">
        <v>124034</v>
      </c>
      <c r="B10509" s="356">
        <v>860</v>
      </c>
      <c r="C10509" s="356" t="s">
        <v>335</v>
      </c>
      <c r="D10509" s="356">
        <v>8602123</v>
      </c>
      <c r="E10509" s="356" t="s">
        <v>2559</v>
      </c>
      <c r="F10509" s="356"/>
      <c r="G10509" s="355">
        <v>7498.75</v>
      </c>
    </row>
    <row r="10510" spans="1:7" hidden="1" x14ac:dyDescent="0.3">
      <c r="A10510" s="356">
        <v>124040</v>
      </c>
      <c r="B10510" s="356">
        <v>860</v>
      </c>
      <c r="C10510" s="356" t="s">
        <v>335</v>
      </c>
      <c r="D10510" s="356">
        <v>8602132</v>
      </c>
      <c r="E10510" s="356" t="s">
        <v>2558</v>
      </c>
      <c r="F10510" s="356"/>
      <c r="G10510" s="355">
        <v>8173.75</v>
      </c>
    </row>
    <row r="10511" spans="1:7" hidden="1" x14ac:dyDescent="0.3">
      <c r="A10511" s="356">
        <v>124046</v>
      </c>
      <c r="B10511" s="356">
        <v>860</v>
      </c>
      <c r="C10511" s="356" t="s">
        <v>335</v>
      </c>
      <c r="D10511" s="356">
        <v>8602140</v>
      </c>
      <c r="E10511" s="356" t="s">
        <v>2557</v>
      </c>
      <c r="F10511" s="356"/>
      <c r="G10511" s="355">
        <v>8320</v>
      </c>
    </row>
    <row r="10512" spans="1:7" hidden="1" x14ac:dyDescent="0.3">
      <c r="A10512" s="356">
        <v>124052</v>
      </c>
      <c r="B10512" s="356">
        <v>860</v>
      </c>
      <c r="C10512" s="356" t="s">
        <v>335</v>
      </c>
      <c r="D10512" s="356">
        <v>8602150</v>
      </c>
      <c r="E10512" s="356" t="s">
        <v>2556</v>
      </c>
      <c r="F10512" s="356"/>
      <c r="G10512" s="355">
        <v>5473.75</v>
      </c>
    </row>
    <row r="10513" spans="1:7" hidden="1" x14ac:dyDescent="0.3">
      <c r="A10513" s="356">
        <v>124054</v>
      </c>
      <c r="B10513" s="356">
        <v>860</v>
      </c>
      <c r="C10513" s="356" t="s">
        <v>335</v>
      </c>
      <c r="D10513" s="356">
        <v>8602153</v>
      </c>
      <c r="E10513" s="356" t="s">
        <v>2555</v>
      </c>
      <c r="F10513" s="356"/>
      <c r="G10513" s="355">
        <v>6328.75</v>
      </c>
    </row>
    <row r="10514" spans="1:7" hidden="1" x14ac:dyDescent="0.3">
      <c r="A10514" s="356">
        <v>124056</v>
      </c>
      <c r="B10514" s="356">
        <v>860</v>
      </c>
      <c r="C10514" s="356" t="s">
        <v>335</v>
      </c>
      <c r="D10514" s="356">
        <v>8602157</v>
      </c>
      <c r="E10514" s="356" t="s">
        <v>2554</v>
      </c>
      <c r="F10514" s="356"/>
      <c r="G10514" s="355">
        <v>8095</v>
      </c>
    </row>
    <row r="10515" spans="1:7" hidden="1" x14ac:dyDescent="0.3">
      <c r="A10515" s="356">
        <v>124057</v>
      </c>
      <c r="B10515" s="356">
        <v>860</v>
      </c>
      <c r="C10515" s="356" t="s">
        <v>335</v>
      </c>
      <c r="D10515" s="356">
        <v>8602158</v>
      </c>
      <c r="E10515" s="356" t="s">
        <v>2553</v>
      </c>
      <c r="F10515" s="356"/>
      <c r="G10515" s="355">
        <v>5046.25</v>
      </c>
    </row>
    <row r="10516" spans="1:7" hidden="1" x14ac:dyDescent="0.3">
      <c r="A10516" s="356">
        <v>124061</v>
      </c>
      <c r="B10516" s="356">
        <v>860</v>
      </c>
      <c r="C10516" s="356" t="s">
        <v>335</v>
      </c>
      <c r="D10516" s="356">
        <v>8602164</v>
      </c>
      <c r="E10516" s="356" t="s">
        <v>2552</v>
      </c>
      <c r="F10516" s="356"/>
      <c r="G10516" s="355">
        <v>5023.75</v>
      </c>
    </row>
    <row r="10517" spans="1:7" hidden="1" x14ac:dyDescent="0.3">
      <c r="A10517" s="356">
        <v>124062</v>
      </c>
      <c r="B10517" s="356">
        <v>860</v>
      </c>
      <c r="C10517" s="356" t="s">
        <v>335</v>
      </c>
      <c r="D10517" s="356">
        <v>8602166</v>
      </c>
      <c r="E10517" s="356" t="s">
        <v>2551</v>
      </c>
      <c r="F10517" s="356"/>
      <c r="G10517" s="355">
        <v>5125</v>
      </c>
    </row>
    <row r="10518" spans="1:7" hidden="1" x14ac:dyDescent="0.3">
      <c r="A10518" s="356">
        <v>124067</v>
      </c>
      <c r="B10518" s="356">
        <v>860</v>
      </c>
      <c r="C10518" s="356" t="s">
        <v>335</v>
      </c>
      <c r="D10518" s="356">
        <v>8602177</v>
      </c>
      <c r="E10518" s="356" t="s">
        <v>2550</v>
      </c>
      <c r="F10518" s="356"/>
      <c r="G10518" s="355">
        <v>6958.75</v>
      </c>
    </row>
    <row r="10519" spans="1:7" hidden="1" x14ac:dyDescent="0.3">
      <c r="A10519" s="356">
        <v>124068</v>
      </c>
      <c r="B10519" s="356">
        <v>860</v>
      </c>
      <c r="C10519" s="356" t="s">
        <v>335</v>
      </c>
      <c r="D10519" s="356">
        <v>8602178</v>
      </c>
      <c r="E10519" s="356" t="s">
        <v>2549</v>
      </c>
      <c r="F10519" s="356"/>
      <c r="G10519" s="355">
        <v>5991.25</v>
      </c>
    </row>
    <row r="10520" spans="1:7" hidden="1" x14ac:dyDescent="0.3">
      <c r="A10520" s="356">
        <v>124070</v>
      </c>
      <c r="B10520" s="356">
        <v>860</v>
      </c>
      <c r="C10520" s="356" t="s">
        <v>335</v>
      </c>
      <c r="D10520" s="356">
        <v>8602180</v>
      </c>
      <c r="E10520" s="356" t="s">
        <v>2548</v>
      </c>
      <c r="F10520" s="356"/>
      <c r="G10520" s="355">
        <v>11121.25</v>
      </c>
    </row>
    <row r="10521" spans="1:7" hidden="1" x14ac:dyDescent="0.3">
      <c r="A10521" s="356">
        <v>124072</v>
      </c>
      <c r="B10521" s="356">
        <v>860</v>
      </c>
      <c r="C10521" s="356" t="s">
        <v>335</v>
      </c>
      <c r="D10521" s="356">
        <v>8602184</v>
      </c>
      <c r="E10521" s="356" t="s">
        <v>2547</v>
      </c>
      <c r="F10521" s="356"/>
      <c r="G10521" s="355">
        <v>7903.75</v>
      </c>
    </row>
    <row r="10522" spans="1:7" hidden="1" x14ac:dyDescent="0.3">
      <c r="A10522" s="356">
        <v>124073</v>
      </c>
      <c r="B10522" s="356">
        <v>860</v>
      </c>
      <c r="C10522" s="356" t="s">
        <v>335</v>
      </c>
      <c r="D10522" s="356">
        <v>8602185</v>
      </c>
      <c r="E10522" s="356" t="s">
        <v>2546</v>
      </c>
      <c r="F10522" s="356"/>
      <c r="G10522" s="355">
        <v>6036.25</v>
      </c>
    </row>
    <row r="10523" spans="1:7" hidden="1" x14ac:dyDescent="0.3">
      <c r="A10523" s="356">
        <v>124075</v>
      </c>
      <c r="B10523" s="356">
        <v>860</v>
      </c>
      <c r="C10523" s="356" t="s">
        <v>335</v>
      </c>
      <c r="D10523" s="356">
        <v>8602190</v>
      </c>
      <c r="E10523" s="356" t="s">
        <v>2545</v>
      </c>
      <c r="F10523" s="356"/>
      <c r="G10523" s="355">
        <v>8680</v>
      </c>
    </row>
    <row r="10524" spans="1:7" hidden="1" x14ac:dyDescent="0.3">
      <c r="A10524" s="356">
        <v>124076</v>
      </c>
      <c r="B10524" s="356">
        <v>860</v>
      </c>
      <c r="C10524" s="356" t="s">
        <v>335</v>
      </c>
      <c r="D10524" s="356">
        <v>8602191</v>
      </c>
      <c r="E10524" s="356" t="s">
        <v>2544</v>
      </c>
      <c r="F10524" s="356"/>
      <c r="G10524" s="355">
        <v>8443.75</v>
      </c>
    </row>
    <row r="10525" spans="1:7" hidden="1" x14ac:dyDescent="0.3">
      <c r="A10525" s="356">
        <v>124079</v>
      </c>
      <c r="B10525" s="356">
        <v>860</v>
      </c>
      <c r="C10525" s="356" t="s">
        <v>335</v>
      </c>
      <c r="D10525" s="356">
        <v>8602198</v>
      </c>
      <c r="E10525" s="356" t="s">
        <v>2543</v>
      </c>
      <c r="F10525" s="356"/>
      <c r="G10525" s="355">
        <v>5080</v>
      </c>
    </row>
    <row r="10526" spans="1:7" hidden="1" x14ac:dyDescent="0.3">
      <c r="A10526" s="356">
        <v>124081</v>
      </c>
      <c r="B10526" s="356">
        <v>860</v>
      </c>
      <c r="C10526" s="356" t="s">
        <v>335</v>
      </c>
      <c r="D10526" s="356">
        <v>8602203</v>
      </c>
      <c r="E10526" s="356" t="s">
        <v>2542</v>
      </c>
      <c r="F10526" s="356"/>
      <c r="G10526" s="355">
        <v>8601.25</v>
      </c>
    </row>
    <row r="10527" spans="1:7" hidden="1" x14ac:dyDescent="0.3">
      <c r="A10527" s="356">
        <v>124084</v>
      </c>
      <c r="B10527" s="356">
        <v>860</v>
      </c>
      <c r="C10527" s="356" t="s">
        <v>335</v>
      </c>
      <c r="D10527" s="356">
        <v>8602207</v>
      </c>
      <c r="E10527" s="356" t="s">
        <v>2541</v>
      </c>
      <c r="F10527" s="356"/>
      <c r="G10527" s="355">
        <v>7150</v>
      </c>
    </row>
    <row r="10528" spans="1:7" hidden="1" x14ac:dyDescent="0.3">
      <c r="A10528" s="356">
        <v>124085</v>
      </c>
      <c r="B10528" s="356">
        <v>860</v>
      </c>
      <c r="C10528" s="356" t="s">
        <v>335</v>
      </c>
      <c r="D10528" s="356">
        <v>8602208</v>
      </c>
      <c r="E10528" s="356" t="s">
        <v>2540</v>
      </c>
      <c r="F10528" s="356"/>
      <c r="G10528" s="355">
        <v>4978.75</v>
      </c>
    </row>
    <row r="10529" spans="1:7" hidden="1" x14ac:dyDescent="0.3">
      <c r="A10529" s="356">
        <v>124087</v>
      </c>
      <c r="B10529" s="356">
        <v>860</v>
      </c>
      <c r="C10529" s="356" t="s">
        <v>335</v>
      </c>
      <c r="D10529" s="356">
        <v>8602216</v>
      </c>
      <c r="E10529" s="356" t="s">
        <v>2539</v>
      </c>
      <c r="F10529" s="356"/>
      <c r="G10529" s="355">
        <v>5113.75</v>
      </c>
    </row>
    <row r="10530" spans="1:7" hidden="1" x14ac:dyDescent="0.3">
      <c r="A10530" s="356">
        <v>124089</v>
      </c>
      <c r="B10530" s="356">
        <v>860</v>
      </c>
      <c r="C10530" s="356" t="s">
        <v>335</v>
      </c>
      <c r="D10530" s="356">
        <v>8602218</v>
      </c>
      <c r="E10530" s="356" t="s">
        <v>2538</v>
      </c>
      <c r="F10530" s="356"/>
      <c r="G10530" s="355">
        <v>5991.25</v>
      </c>
    </row>
    <row r="10531" spans="1:7" hidden="1" x14ac:dyDescent="0.3">
      <c r="A10531" s="356">
        <v>124093</v>
      </c>
      <c r="B10531" s="356">
        <v>860</v>
      </c>
      <c r="C10531" s="356" t="s">
        <v>335</v>
      </c>
      <c r="D10531" s="356">
        <v>8602222</v>
      </c>
      <c r="E10531" s="356" t="s">
        <v>2537</v>
      </c>
      <c r="F10531" s="356"/>
      <c r="G10531" s="355">
        <v>4382.5</v>
      </c>
    </row>
    <row r="10532" spans="1:7" hidden="1" x14ac:dyDescent="0.3">
      <c r="A10532" s="356">
        <v>124097</v>
      </c>
      <c r="B10532" s="356">
        <v>860</v>
      </c>
      <c r="C10532" s="356" t="s">
        <v>335</v>
      </c>
      <c r="D10532" s="356">
        <v>8602226</v>
      </c>
      <c r="E10532" s="356" t="s">
        <v>2536</v>
      </c>
      <c r="F10532" s="356"/>
      <c r="G10532" s="355">
        <v>6148.75</v>
      </c>
    </row>
    <row r="10533" spans="1:7" hidden="1" x14ac:dyDescent="0.3">
      <c r="A10533" s="356">
        <v>124104</v>
      </c>
      <c r="B10533" s="356">
        <v>860</v>
      </c>
      <c r="C10533" s="356" t="s">
        <v>335</v>
      </c>
      <c r="D10533" s="356">
        <v>8602239</v>
      </c>
      <c r="E10533" s="356" t="s">
        <v>2535</v>
      </c>
      <c r="F10533" s="356"/>
      <c r="G10533" s="355">
        <v>5653.75</v>
      </c>
    </row>
    <row r="10534" spans="1:7" hidden="1" x14ac:dyDescent="0.3">
      <c r="A10534" s="356">
        <v>124105</v>
      </c>
      <c r="B10534" s="356">
        <v>860</v>
      </c>
      <c r="C10534" s="356" t="s">
        <v>335</v>
      </c>
      <c r="D10534" s="356">
        <v>8602240</v>
      </c>
      <c r="E10534" s="356" t="s">
        <v>2534</v>
      </c>
      <c r="F10534" s="356"/>
      <c r="G10534" s="355">
        <v>4585</v>
      </c>
    </row>
    <row r="10535" spans="1:7" hidden="1" x14ac:dyDescent="0.3">
      <c r="A10535" s="356">
        <v>124110</v>
      </c>
      <c r="B10535" s="356">
        <v>860</v>
      </c>
      <c r="C10535" s="356" t="s">
        <v>335</v>
      </c>
      <c r="D10535" s="356">
        <v>8602251</v>
      </c>
      <c r="E10535" s="356" t="s">
        <v>2533</v>
      </c>
      <c r="F10535" s="356"/>
      <c r="G10535" s="355">
        <v>7206.25</v>
      </c>
    </row>
    <row r="10536" spans="1:7" hidden="1" x14ac:dyDescent="0.3">
      <c r="A10536" s="356">
        <v>124115</v>
      </c>
      <c r="B10536" s="356">
        <v>860</v>
      </c>
      <c r="C10536" s="356" t="s">
        <v>335</v>
      </c>
      <c r="D10536" s="356">
        <v>8602256</v>
      </c>
      <c r="E10536" s="356" t="s">
        <v>2532</v>
      </c>
      <c r="F10536" s="356"/>
      <c r="G10536" s="355">
        <v>6036.25</v>
      </c>
    </row>
    <row r="10537" spans="1:7" hidden="1" x14ac:dyDescent="0.3">
      <c r="A10537" s="356">
        <v>124119</v>
      </c>
      <c r="B10537" s="356">
        <v>860</v>
      </c>
      <c r="C10537" s="356" t="s">
        <v>335</v>
      </c>
      <c r="D10537" s="356">
        <v>8602263</v>
      </c>
      <c r="E10537" s="356" t="s">
        <v>2531</v>
      </c>
      <c r="F10537" s="356"/>
      <c r="G10537" s="355">
        <v>6328.75</v>
      </c>
    </row>
    <row r="10538" spans="1:7" hidden="1" x14ac:dyDescent="0.3">
      <c r="A10538" s="356">
        <v>124125</v>
      </c>
      <c r="B10538" s="356">
        <v>860</v>
      </c>
      <c r="C10538" s="356" t="s">
        <v>335</v>
      </c>
      <c r="D10538" s="356">
        <v>8602273</v>
      </c>
      <c r="E10538" s="356" t="s">
        <v>2530</v>
      </c>
      <c r="F10538" s="356"/>
      <c r="G10538" s="355">
        <v>5080</v>
      </c>
    </row>
    <row r="10539" spans="1:7" hidden="1" x14ac:dyDescent="0.3">
      <c r="A10539" s="356">
        <v>124126</v>
      </c>
      <c r="B10539" s="356">
        <v>860</v>
      </c>
      <c r="C10539" s="356" t="s">
        <v>335</v>
      </c>
      <c r="D10539" s="356">
        <v>8602276</v>
      </c>
      <c r="E10539" s="356" t="s">
        <v>2529</v>
      </c>
      <c r="F10539" s="356"/>
      <c r="G10539" s="355">
        <v>6283.75</v>
      </c>
    </row>
    <row r="10540" spans="1:7" hidden="1" x14ac:dyDescent="0.3">
      <c r="A10540" s="356">
        <v>124127</v>
      </c>
      <c r="B10540" s="356">
        <v>860</v>
      </c>
      <c r="C10540" s="356" t="s">
        <v>335</v>
      </c>
      <c r="D10540" s="356">
        <v>8602277</v>
      </c>
      <c r="E10540" s="356" t="s">
        <v>2528</v>
      </c>
      <c r="F10540" s="356"/>
      <c r="G10540" s="355">
        <v>6531.25</v>
      </c>
    </row>
    <row r="10541" spans="1:7" hidden="1" x14ac:dyDescent="0.3">
      <c r="A10541" s="356">
        <v>124130</v>
      </c>
      <c r="B10541" s="356">
        <v>860</v>
      </c>
      <c r="C10541" s="356" t="s">
        <v>335</v>
      </c>
      <c r="D10541" s="356">
        <v>8602293</v>
      </c>
      <c r="E10541" s="356" t="s">
        <v>2527</v>
      </c>
      <c r="F10541" s="356"/>
      <c r="G10541" s="355">
        <v>6508.75</v>
      </c>
    </row>
    <row r="10542" spans="1:7" hidden="1" x14ac:dyDescent="0.3">
      <c r="A10542" s="356">
        <v>124139</v>
      </c>
      <c r="B10542" s="356">
        <v>860</v>
      </c>
      <c r="C10542" s="356" t="s">
        <v>335</v>
      </c>
      <c r="D10542" s="356">
        <v>8602306</v>
      </c>
      <c r="E10542" s="356" t="s">
        <v>2526</v>
      </c>
      <c r="F10542" s="356"/>
      <c r="G10542" s="355">
        <v>6295</v>
      </c>
    </row>
    <row r="10543" spans="1:7" hidden="1" x14ac:dyDescent="0.3">
      <c r="A10543" s="356">
        <v>124140</v>
      </c>
      <c r="B10543" s="356">
        <v>860</v>
      </c>
      <c r="C10543" s="356" t="s">
        <v>335</v>
      </c>
      <c r="D10543" s="356">
        <v>8602309</v>
      </c>
      <c r="E10543" s="356" t="s">
        <v>2525</v>
      </c>
      <c r="F10543" s="356"/>
      <c r="G10543" s="355">
        <v>7465</v>
      </c>
    </row>
    <row r="10544" spans="1:7" hidden="1" x14ac:dyDescent="0.3">
      <c r="A10544" s="356">
        <v>124141</v>
      </c>
      <c r="B10544" s="356">
        <v>860</v>
      </c>
      <c r="C10544" s="356" t="s">
        <v>335</v>
      </c>
      <c r="D10544" s="356">
        <v>8602315</v>
      </c>
      <c r="E10544" s="356" t="s">
        <v>2524</v>
      </c>
      <c r="F10544" s="356"/>
      <c r="G10544" s="355">
        <v>5878.75</v>
      </c>
    </row>
    <row r="10545" spans="1:7" hidden="1" x14ac:dyDescent="0.3">
      <c r="A10545" s="356">
        <v>124146</v>
      </c>
      <c r="B10545" s="356">
        <v>860</v>
      </c>
      <c r="C10545" s="356" t="s">
        <v>335</v>
      </c>
      <c r="D10545" s="356">
        <v>8602321</v>
      </c>
      <c r="E10545" s="356" t="s">
        <v>2523</v>
      </c>
      <c r="F10545" s="356"/>
      <c r="G10545" s="355">
        <v>6317.5</v>
      </c>
    </row>
    <row r="10546" spans="1:7" hidden="1" x14ac:dyDescent="0.3">
      <c r="A10546" s="356">
        <v>124147</v>
      </c>
      <c r="B10546" s="356">
        <v>860</v>
      </c>
      <c r="C10546" s="356" t="s">
        <v>335</v>
      </c>
      <c r="D10546" s="356">
        <v>8602322</v>
      </c>
      <c r="E10546" s="356" t="s">
        <v>2522</v>
      </c>
      <c r="F10546" s="356"/>
      <c r="G10546" s="355">
        <v>5395</v>
      </c>
    </row>
    <row r="10547" spans="1:7" hidden="1" x14ac:dyDescent="0.3">
      <c r="A10547" s="356">
        <v>124150</v>
      </c>
      <c r="B10547" s="356">
        <v>860</v>
      </c>
      <c r="C10547" s="356" t="s">
        <v>335</v>
      </c>
      <c r="D10547" s="356">
        <v>8602326</v>
      </c>
      <c r="E10547" s="356" t="s">
        <v>2521</v>
      </c>
      <c r="F10547" s="356"/>
      <c r="G10547" s="355">
        <v>6857.5</v>
      </c>
    </row>
    <row r="10548" spans="1:7" hidden="1" x14ac:dyDescent="0.3">
      <c r="A10548" s="356">
        <v>124151</v>
      </c>
      <c r="B10548" s="356">
        <v>860</v>
      </c>
      <c r="C10548" s="356" t="s">
        <v>335</v>
      </c>
      <c r="D10548" s="356">
        <v>8602327</v>
      </c>
      <c r="E10548" s="356" t="s">
        <v>2520</v>
      </c>
      <c r="F10548" s="356"/>
      <c r="G10548" s="355">
        <v>5901.25</v>
      </c>
    </row>
    <row r="10549" spans="1:7" hidden="1" x14ac:dyDescent="0.3">
      <c r="A10549" s="356">
        <v>124155</v>
      </c>
      <c r="B10549" s="356">
        <v>860</v>
      </c>
      <c r="C10549" s="356" t="s">
        <v>335</v>
      </c>
      <c r="D10549" s="356">
        <v>8602332</v>
      </c>
      <c r="E10549" s="356" t="s">
        <v>2519</v>
      </c>
      <c r="F10549" s="356"/>
      <c r="G10549" s="355">
        <v>6857.5</v>
      </c>
    </row>
    <row r="10550" spans="1:7" hidden="1" x14ac:dyDescent="0.3">
      <c r="A10550" s="356">
        <v>124161</v>
      </c>
      <c r="B10550" s="356">
        <v>860</v>
      </c>
      <c r="C10550" s="356" t="s">
        <v>335</v>
      </c>
      <c r="D10550" s="356">
        <v>8602340</v>
      </c>
      <c r="E10550" s="356" t="s">
        <v>2518</v>
      </c>
      <c r="F10550" s="356"/>
      <c r="G10550" s="355">
        <v>8601.25</v>
      </c>
    </row>
    <row r="10551" spans="1:7" hidden="1" x14ac:dyDescent="0.3">
      <c r="A10551" s="356">
        <v>124162</v>
      </c>
      <c r="B10551" s="356">
        <v>860</v>
      </c>
      <c r="C10551" s="356" t="s">
        <v>335</v>
      </c>
      <c r="D10551" s="356">
        <v>8602342</v>
      </c>
      <c r="E10551" s="356" t="s">
        <v>2517</v>
      </c>
      <c r="F10551" s="356"/>
      <c r="G10551" s="355">
        <v>6992.5</v>
      </c>
    </row>
    <row r="10552" spans="1:7" hidden="1" x14ac:dyDescent="0.3">
      <c r="A10552" s="356">
        <v>124163</v>
      </c>
      <c r="B10552" s="356">
        <v>860</v>
      </c>
      <c r="C10552" s="356" t="s">
        <v>335</v>
      </c>
      <c r="D10552" s="356">
        <v>8602344</v>
      </c>
      <c r="E10552" s="356" t="s">
        <v>2516</v>
      </c>
      <c r="F10552" s="356"/>
      <c r="G10552" s="355">
        <v>6306.25</v>
      </c>
    </row>
    <row r="10553" spans="1:7" hidden="1" x14ac:dyDescent="0.3">
      <c r="A10553" s="356">
        <v>124164</v>
      </c>
      <c r="B10553" s="356">
        <v>860</v>
      </c>
      <c r="C10553" s="356" t="s">
        <v>335</v>
      </c>
      <c r="D10553" s="356">
        <v>8602345</v>
      </c>
      <c r="E10553" s="356" t="s">
        <v>2515</v>
      </c>
      <c r="F10553" s="356"/>
      <c r="G10553" s="355">
        <v>7285</v>
      </c>
    </row>
    <row r="10554" spans="1:7" hidden="1" x14ac:dyDescent="0.3">
      <c r="A10554" s="356">
        <v>124165</v>
      </c>
      <c r="B10554" s="356">
        <v>860</v>
      </c>
      <c r="C10554" s="356" t="s">
        <v>335</v>
      </c>
      <c r="D10554" s="356">
        <v>8602346</v>
      </c>
      <c r="E10554" s="356" t="s">
        <v>2514</v>
      </c>
      <c r="F10554" s="356"/>
      <c r="G10554" s="355">
        <v>5901.25</v>
      </c>
    </row>
    <row r="10555" spans="1:7" hidden="1" x14ac:dyDescent="0.3">
      <c r="A10555" s="356">
        <v>124166</v>
      </c>
      <c r="B10555" s="356">
        <v>860</v>
      </c>
      <c r="C10555" s="356" t="s">
        <v>335</v>
      </c>
      <c r="D10555" s="356">
        <v>8602348</v>
      </c>
      <c r="E10555" s="356" t="s">
        <v>2513</v>
      </c>
      <c r="F10555" s="356"/>
      <c r="G10555" s="355">
        <v>5338.75</v>
      </c>
    </row>
    <row r="10556" spans="1:7" hidden="1" x14ac:dyDescent="0.3">
      <c r="A10556" s="356">
        <v>124168</v>
      </c>
      <c r="B10556" s="356">
        <v>860</v>
      </c>
      <c r="C10556" s="356" t="s">
        <v>335</v>
      </c>
      <c r="D10556" s="356">
        <v>8602355</v>
      </c>
      <c r="E10556" s="356" t="s">
        <v>2512</v>
      </c>
      <c r="F10556" s="356"/>
      <c r="G10556" s="355">
        <v>6452.5</v>
      </c>
    </row>
    <row r="10557" spans="1:7" hidden="1" x14ac:dyDescent="0.3">
      <c r="A10557" s="356">
        <v>124171</v>
      </c>
      <c r="B10557" s="356">
        <v>860</v>
      </c>
      <c r="C10557" s="356" t="s">
        <v>335</v>
      </c>
      <c r="D10557" s="356">
        <v>8602360</v>
      </c>
      <c r="E10557" s="356" t="s">
        <v>2511</v>
      </c>
      <c r="F10557" s="356"/>
      <c r="G10557" s="355">
        <v>7633.75</v>
      </c>
    </row>
    <row r="10558" spans="1:7" hidden="1" x14ac:dyDescent="0.3">
      <c r="A10558" s="356">
        <v>124174</v>
      </c>
      <c r="B10558" s="356">
        <v>860</v>
      </c>
      <c r="C10558" s="356" t="s">
        <v>335</v>
      </c>
      <c r="D10558" s="356">
        <v>8602368</v>
      </c>
      <c r="E10558" s="356" t="s">
        <v>2510</v>
      </c>
      <c r="F10558" s="356"/>
      <c r="G10558" s="355">
        <v>5642.5</v>
      </c>
    </row>
    <row r="10559" spans="1:7" hidden="1" x14ac:dyDescent="0.3">
      <c r="A10559" s="356">
        <v>124175</v>
      </c>
      <c r="B10559" s="356">
        <v>860</v>
      </c>
      <c r="C10559" s="356" t="s">
        <v>335</v>
      </c>
      <c r="D10559" s="356">
        <v>8602369</v>
      </c>
      <c r="E10559" s="356" t="s">
        <v>2509</v>
      </c>
      <c r="F10559" s="356"/>
      <c r="G10559" s="355">
        <v>6362.5</v>
      </c>
    </row>
    <row r="10560" spans="1:7" hidden="1" x14ac:dyDescent="0.3">
      <c r="A10560" s="356">
        <v>124176</v>
      </c>
      <c r="B10560" s="356">
        <v>860</v>
      </c>
      <c r="C10560" s="356" t="s">
        <v>335</v>
      </c>
      <c r="D10560" s="356">
        <v>8602370</v>
      </c>
      <c r="E10560" s="356" t="s">
        <v>2508</v>
      </c>
      <c r="F10560" s="356"/>
      <c r="G10560" s="355">
        <v>5158.75</v>
      </c>
    </row>
    <row r="10561" spans="1:7" hidden="1" x14ac:dyDescent="0.3">
      <c r="A10561" s="356">
        <v>124177</v>
      </c>
      <c r="B10561" s="356">
        <v>860</v>
      </c>
      <c r="C10561" s="356" t="s">
        <v>335</v>
      </c>
      <c r="D10561" s="356">
        <v>8602372</v>
      </c>
      <c r="E10561" s="356" t="s">
        <v>2507</v>
      </c>
      <c r="F10561" s="356"/>
      <c r="G10561" s="355">
        <v>7183.75</v>
      </c>
    </row>
    <row r="10562" spans="1:7" hidden="1" x14ac:dyDescent="0.3">
      <c r="A10562" s="356">
        <v>124183</v>
      </c>
      <c r="B10562" s="356">
        <v>860</v>
      </c>
      <c r="C10562" s="356" t="s">
        <v>335</v>
      </c>
      <c r="D10562" s="356">
        <v>8602386</v>
      </c>
      <c r="E10562" s="356" t="s">
        <v>2506</v>
      </c>
      <c r="F10562" s="356"/>
      <c r="G10562" s="355">
        <v>9748.75</v>
      </c>
    </row>
    <row r="10563" spans="1:7" hidden="1" x14ac:dyDescent="0.3">
      <c r="A10563" s="356">
        <v>124189</v>
      </c>
      <c r="B10563" s="356">
        <v>860</v>
      </c>
      <c r="C10563" s="356" t="s">
        <v>335</v>
      </c>
      <c r="D10563" s="356">
        <v>8602393</v>
      </c>
      <c r="E10563" s="356" t="s">
        <v>2505</v>
      </c>
      <c r="F10563" s="356"/>
      <c r="G10563" s="355">
        <v>8668.75</v>
      </c>
    </row>
    <row r="10564" spans="1:7" hidden="1" x14ac:dyDescent="0.3">
      <c r="A10564" s="356">
        <v>124190</v>
      </c>
      <c r="B10564" s="356">
        <v>860</v>
      </c>
      <c r="C10564" s="356" t="s">
        <v>335</v>
      </c>
      <c r="D10564" s="356">
        <v>8602394</v>
      </c>
      <c r="E10564" s="356" t="s">
        <v>2504</v>
      </c>
      <c r="F10564" s="356"/>
      <c r="G10564" s="355">
        <v>7611.25</v>
      </c>
    </row>
    <row r="10565" spans="1:7" hidden="1" x14ac:dyDescent="0.3">
      <c r="A10565" s="356">
        <v>124191</v>
      </c>
      <c r="B10565" s="356">
        <v>860</v>
      </c>
      <c r="C10565" s="356" t="s">
        <v>335</v>
      </c>
      <c r="D10565" s="356">
        <v>8602395</v>
      </c>
      <c r="E10565" s="356" t="s">
        <v>2503</v>
      </c>
      <c r="F10565" s="356"/>
      <c r="G10565" s="355">
        <v>7330</v>
      </c>
    </row>
    <row r="10566" spans="1:7" hidden="1" x14ac:dyDescent="0.3">
      <c r="A10566" s="356">
        <v>124192</v>
      </c>
      <c r="B10566" s="356">
        <v>860</v>
      </c>
      <c r="C10566" s="356" t="s">
        <v>335</v>
      </c>
      <c r="D10566" s="356">
        <v>8602396</v>
      </c>
      <c r="E10566" s="356" t="s">
        <v>2502</v>
      </c>
      <c r="F10566" s="356"/>
      <c r="G10566" s="355">
        <v>7420</v>
      </c>
    </row>
    <row r="10567" spans="1:7" hidden="1" x14ac:dyDescent="0.3">
      <c r="A10567" s="356">
        <v>124193</v>
      </c>
      <c r="B10567" s="356">
        <v>860</v>
      </c>
      <c r="C10567" s="356" t="s">
        <v>335</v>
      </c>
      <c r="D10567" s="356">
        <v>8602397</v>
      </c>
      <c r="E10567" s="356" t="s">
        <v>2501</v>
      </c>
      <c r="F10567" s="356"/>
      <c r="G10567" s="355">
        <v>8331.25</v>
      </c>
    </row>
    <row r="10568" spans="1:7" hidden="1" x14ac:dyDescent="0.3">
      <c r="A10568" s="356">
        <v>124195</v>
      </c>
      <c r="B10568" s="356">
        <v>860</v>
      </c>
      <c r="C10568" s="356" t="s">
        <v>335</v>
      </c>
      <c r="D10568" s="356">
        <v>8602399</v>
      </c>
      <c r="E10568" s="356" t="s">
        <v>2500</v>
      </c>
      <c r="F10568" s="356"/>
      <c r="G10568" s="355">
        <v>6306.25</v>
      </c>
    </row>
    <row r="10569" spans="1:7" hidden="1" x14ac:dyDescent="0.3">
      <c r="A10569" s="356">
        <v>124196</v>
      </c>
      <c r="B10569" s="356">
        <v>860</v>
      </c>
      <c r="C10569" s="356" t="s">
        <v>335</v>
      </c>
      <c r="D10569" s="356">
        <v>8602400</v>
      </c>
      <c r="E10569" s="356" t="s">
        <v>2499</v>
      </c>
      <c r="F10569" s="356"/>
      <c r="G10569" s="355">
        <v>6913.75</v>
      </c>
    </row>
    <row r="10570" spans="1:7" hidden="1" x14ac:dyDescent="0.3">
      <c r="A10570" s="356">
        <v>124199</v>
      </c>
      <c r="B10570" s="356">
        <v>860</v>
      </c>
      <c r="C10570" s="356" t="s">
        <v>335</v>
      </c>
      <c r="D10570" s="356">
        <v>8602403</v>
      </c>
      <c r="E10570" s="356" t="s">
        <v>2498</v>
      </c>
      <c r="F10570" s="356"/>
      <c r="G10570" s="355">
        <v>6227.5</v>
      </c>
    </row>
    <row r="10571" spans="1:7" hidden="1" x14ac:dyDescent="0.3">
      <c r="A10571" s="356">
        <v>124200</v>
      </c>
      <c r="B10571" s="356">
        <v>860</v>
      </c>
      <c r="C10571" s="356" t="s">
        <v>335</v>
      </c>
      <c r="D10571" s="356">
        <v>8602404</v>
      </c>
      <c r="E10571" s="356" t="s">
        <v>2497</v>
      </c>
      <c r="F10571" s="356"/>
      <c r="G10571" s="355">
        <v>6025</v>
      </c>
    </row>
    <row r="10572" spans="1:7" hidden="1" x14ac:dyDescent="0.3">
      <c r="A10572" s="356">
        <v>124202</v>
      </c>
      <c r="B10572" s="356">
        <v>860</v>
      </c>
      <c r="C10572" s="356" t="s">
        <v>335</v>
      </c>
      <c r="D10572" s="356">
        <v>8602406</v>
      </c>
      <c r="E10572" s="356" t="s">
        <v>2496</v>
      </c>
      <c r="F10572" s="356"/>
      <c r="G10572" s="355">
        <v>7431.25</v>
      </c>
    </row>
    <row r="10573" spans="1:7" hidden="1" x14ac:dyDescent="0.3">
      <c r="A10573" s="356">
        <v>124203</v>
      </c>
      <c r="B10573" s="356">
        <v>860</v>
      </c>
      <c r="C10573" s="356" t="s">
        <v>335</v>
      </c>
      <c r="D10573" s="356">
        <v>8602407</v>
      </c>
      <c r="E10573" s="356" t="s">
        <v>2495</v>
      </c>
      <c r="F10573" s="356"/>
      <c r="G10573" s="355">
        <v>7723.75</v>
      </c>
    </row>
    <row r="10574" spans="1:7" hidden="1" x14ac:dyDescent="0.3">
      <c r="A10574" s="356">
        <v>124205</v>
      </c>
      <c r="B10574" s="356">
        <v>860</v>
      </c>
      <c r="C10574" s="356" t="s">
        <v>335</v>
      </c>
      <c r="D10574" s="356">
        <v>8602409</v>
      </c>
      <c r="E10574" s="356" t="s">
        <v>2494</v>
      </c>
      <c r="F10574" s="356"/>
      <c r="G10574" s="355">
        <v>6711.25</v>
      </c>
    </row>
    <row r="10575" spans="1:7" hidden="1" x14ac:dyDescent="0.3">
      <c r="A10575" s="356">
        <v>124207</v>
      </c>
      <c r="B10575" s="356">
        <v>860</v>
      </c>
      <c r="C10575" s="356" t="s">
        <v>335</v>
      </c>
      <c r="D10575" s="356">
        <v>8602411</v>
      </c>
      <c r="E10575" s="356" t="s">
        <v>2493</v>
      </c>
      <c r="F10575" s="356"/>
      <c r="G10575" s="355">
        <v>7318.75</v>
      </c>
    </row>
    <row r="10576" spans="1:7" hidden="1" x14ac:dyDescent="0.3">
      <c r="A10576" s="356">
        <v>124209</v>
      </c>
      <c r="B10576" s="356">
        <v>860</v>
      </c>
      <c r="C10576" s="356" t="s">
        <v>335</v>
      </c>
      <c r="D10576" s="356">
        <v>8602413</v>
      </c>
      <c r="E10576" s="356" t="s">
        <v>2492</v>
      </c>
      <c r="F10576" s="356"/>
      <c r="G10576" s="355">
        <v>8713.75</v>
      </c>
    </row>
    <row r="10577" spans="1:7" hidden="1" x14ac:dyDescent="0.3">
      <c r="A10577" s="356">
        <v>124211</v>
      </c>
      <c r="B10577" s="356">
        <v>860</v>
      </c>
      <c r="C10577" s="356" t="s">
        <v>335</v>
      </c>
      <c r="D10577" s="356">
        <v>8602415</v>
      </c>
      <c r="E10577" s="356" t="s">
        <v>2491</v>
      </c>
      <c r="F10577" s="356"/>
      <c r="G10577" s="355">
        <v>6351.25</v>
      </c>
    </row>
    <row r="10578" spans="1:7" hidden="1" x14ac:dyDescent="0.3">
      <c r="A10578" s="356">
        <v>124212</v>
      </c>
      <c r="B10578" s="356">
        <v>860</v>
      </c>
      <c r="C10578" s="356" t="s">
        <v>335</v>
      </c>
      <c r="D10578" s="356">
        <v>8602416</v>
      </c>
      <c r="E10578" s="356" t="s">
        <v>2490</v>
      </c>
      <c r="F10578" s="356"/>
      <c r="G10578" s="355">
        <v>7183.75</v>
      </c>
    </row>
    <row r="10579" spans="1:7" hidden="1" x14ac:dyDescent="0.3">
      <c r="A10579" s="356">
        <v>124214</v>
      </c>
      <c r="B10579" s="356">
        <v>860</v>
      </c>
      <c r="C10579" s="356" t="s">
        <v>335</v>
      </c>
      <c r="D10579" s="356">
        <v>8602418</v>
      </c>
      <c r="E10579" s="356" t="s">
        <v>1609</v>
      </c>
      <c r="F10579" s="356"/>
      <c r="G10579" s="355">
        <v>8646.25</v>
      </c>
    </row>
    <row r="10580" spans="1:7" hidden="1" x14ac:dyDescent="0.3">
      <c r="A10580" s="356">
        <v>124220</v>
      </c>
      <c r="B10580" s="356">
        <v>860</v>
      </c>
      <c r="C10580" s="356" t="s">
        <v>335</v>
      </c>
      <c r="D10580" s="356">
        <v>8602424</v>
      </c>
      <c r="E10580" s="356" t="s">
        <v>2489</v>
      </c>
      <c r="F10580" s="356"/>
      <c r="G10580" s="355">
        <v>8286.25</v>
      </c>
    </row>
    <row r="10581" spans="1:7" hidden="1" x14ac:dyDescent="0.3">
      <c r="A10581" s="356">
        <v>124221</v>
      </c>
      <c r="B10581" s="356">
        <v>861</v>
      </c>
      <c r="C10581" s="356" t="s">
        <v>954</v>
      </c>
      <c r="D10581" s="356">
        <v>8612425</v>
      </c>
      <c r="E10581" s="356" t="s">
        <v>2488</v>
      </c>
      <c r="F10581" s="356"/>
      <c r="G10581" s="355">
        <v>10552</v>
      </c>
    </row>
    <row r="10582" spans="1:7" hidden="1" x14ac:dyDescent="0.3">
      <c r="A10582" s="356">
        <v>124227</v>
      </c>
      <c r="B10582" s="356">
        <v>861</v>
      </c>
      <c r="C10582" s="356" t="s">
        <v>954</v>
      </c>
      <c r="D10582" s="356">
        <v>8613016</v>
      </c>
      <c r="E10582" s="356" t="s">
        <v>2461</v>
      </c>
      <c r="F10582" s="356"/>
      <c r="G10582" s="355">
        <v>7651.75</v>
      </c>
    </row>
    <row r="10583" spans="1:7" hidden="1" x14ac:dyDescent="0.3">
      <c r="A10583" s="356">
        <v>124231</v>
      </c>
      <c r="B10583" s="356">
        <v>860</v>
      </c>
      <c r="C10583" s="356" t="s">
        <v>335</v>
      </c>
      <c r="D10583" s="356">
        <v>8603025</v>
      </c>
      <c r="E10583" s="356" t="s">
        <v>2487</v>
      </c>
      <c r="F10583" s="356"/>
      <c r="G10583" s="355">
        <v>6643.75</v>
      </c>
    </row>
    <row r="10584" spans="1:7" hidden="1" x14ac:dyDescent="0.3">
      <c r="A10584" s="356">
        <v>124232</v>
      </c>
      <c r="B10584" s="356">
        <v>860</v>
      </c>
      <c r="C10584" s="356" t="s">
        <v>335</v>
      </c>
      <c r="D10584" s="356">
        <v>8603026</v>
      </c>
      <c r="E10584" s="356" t="s">
        <v>2486</v>
      </c>
      <c r="F10584" s="356"/>
      <c r="G10584" s="355">
        <v>6227.5</v>
      </c>
    </row>
    <row r="10585" spans="1:7" hidden="1" x14ac:dyDescent="0.3">
      <c r="A10585" s="356">
        <v>124233</v>
      </c>
      <c r="B10585" s="356">
        <v>860</v>
      </c>
      <c r="C10585" s="356" t="s">
        <v>335</v>
      </c>
      <c r="D10585" s="356">
        <v>8603027</v>
      </c>
      <c r="E10585" s="356" t="s">
        <v>2485</v>
      </c>
      <c r="F10585" s="356"/>
      <c r="G10585" s="355">
        <v>5518.75</v>
      </c>
    </row>
    <row r="10586" spans="1:7" hidden="1" x14ac:dyDescent="0.3">
      <c r="A10586" s="356">
        <v>124234</v>
      </c>
      <c r="B10586" s="356">
        <v>860</v>
      </c>
      <c r="C10586" s="356" t="s">
        <v>335</v>
      </c>
      <c r="D10586" s="356">
        <v>8603028</v>
      </c>
      <c r="E10586" s="356" t="s">
        <v>2484</v>
      </c>
      <c r="F10586" s="356"/>
      <c r="G10586" s="355">
        <v>6475</v>
      </c>
    </row>
    <row r="10587" spans="1:7" hidden="1" x14ac:dyDescent="0.3">
      <c r="A10587" s="356">
        <v>124235</v>
      </c>
      <c r="B10587" s="356">
        <v>860</v>
      </c>
      <c r="C10587" s="356" t="s">
        <v>335</v>
      </c>
      <c r="D10587" s="356">
        <v>8603029</v>
      </c>
      <c r="E10587" s="356" t="s">
        <v>2483</v>
      </c>
      <c r="F10587" s="356"/>
      <c r="G10587" s="355">
        <v>5113.75</v>
      </c>
    </row>
    <row r="10588" spans="1:7" hidden="1" x14ac:dyDescent="0.3">
      <c r="A10588" s="356">
        <v>124238</v>
      </c>
      <c r="B10588" s="356">
        <v>860</v>
      </c>
      <c r="C10588" s="356" t="s">
        <v>335</v>
      </c>
      <c r="D10588" s="356">
        <v>8603035</v>
      </c>
      <c r="E10588" s="356" t="s">
        <v>2482</v>
      </c>
      <c r="F10588" s="356"/>
      <c r="G10588" s="355">
        <v>6328.75</v>
      </c>
    </row>
    <row r="10589" spans="1:7" hidden="1" x14ac:dyDescent="0.3">
      <c r="A10589" s="356">
        <v>124240</v>
      </c>
      <c r="B10589" s="356">
        <v>860</v>
      </c>
      <c r="C10589" s="356" t="s">
        <v>335</v>
      </c>
      <c r="D10589" s="356">
        <v>8603040</v>
      </c>
      <c r="E10589" s="356" t="s">
        <v>2481</v>
      </c>
      <c r="F10589" s="356"/>
      <c r="G10589" s="355">
        <v>6643.75</v>
      </c>
    </row>
    <row r="10590" spans="1:7" hidden="1" x14ac:dyDescent="0.3">
      <c r="A10590" s="356">
        <v>124242</v>
      </c>
      <c r="B10590" s="356">
        <v>860</v>
      </c>
      <c r="C10590" s="356" t="s">
        <v>335</v>
      </c>
      <c r="D10590" s="356">
        <v>8603043</v>
      </c>
      <c r="E10590" s="356" t="s">
        <v>2480</v>
      </c>
      <c r="F10590" s="356"/>
      <c r="G10590" s="355">
        <v>4731.25</v>
      </c>
    </row>
    <row r="10591" spans="1:7" hidden="1" x14ac:dyDescent="0.3">
      <c r="A10591" s="356">
        <v>124249</v>
      </c>
      <c r="B10591" s="356">
        <v>860</v>
      </c>
      <c r="C10591" s="356" t="s">
        <v>335</v>
      </c>
      <c r="D10591" s="356">
        <v>8603051</v>
      </c>
      <c r="E10591" s="356" t="s">
        <v>2479</v>
      </c>
      <c r="F10591" s="356"/>
      <c r="G10591" s="355">
        <v>4618.75</v>
      </c>
    </row>
    <row r="10592" spans="1:7" hidden="1" x14ac:dyDescent="0.3">
      <c r="A10592" s="356">
        <v>124254</v>
      </c>
      <c r="B10592" s="356">
        <v>860</v>
      </c>
      <c r="C10592" s="356" t="s">
        <v>335</v>
      </c>
      <c r="D10592" s="356">
        <v>8603069</v>
      </c>
      <c r="E10592" s="356" t="s">
        <v>2466</v>
      </c>
      <c r="F10592" s="356"/>
      <c r="G10592" s="355">
        <v>6115</v>
      </c>
    </row>
    <row r="10593" spans="1:7" hidden="1" x14ac:dyDescent="0.3">
      <c r="A10593" s="356">
        <v>124257</v>
      </c>
      <c r="B10593" s="356">
        <v>860</v>
      </c>
      <c r="C10593" s="356" t="s">
        <v>335</v>
      </c>
      <c r="D10593" s="356">
        <v>8603076</v>
      </c>
      <c r="E10593" s="356" t="s">
        <v>2478</v>
      </c>
      <c r="F10593" s="356"/>
      <c r="G10593" s="355">
        <v>8725</v>
      </c>
    </row>
    <row r="10594" spans="1:7" hidden="1" x14ac:dyDescent="0.3">
      <c r="A10594" s="356">
        <v>124258</v>
      </c>
      <c r="B10594" s="356">
        <v>860</v>
      </c>
      <c r="C10594" s="356" t="s">
        <v>335</v>
      </c>
      <c r="D10594" s="356">
        <v>8603079</v>
      </c>
      <c r="E10594" s="356" t="s">
        <v>2477</v>
      </c>
      <c r="F10594" s="356"/>
      <c r="G10594" s="355">
        <v>8758.75</v>
      </c>
    </row>
    <row r="10595" spans="1:7" hidden="1" x14ac:dyDescent="0.3">
      <c r="A10595" s="356">
        <v>124259</v>
      </c>
      <c r="B10595" s="356">
        <v>860</v>
      </c>
      <c r="C10595" s="356" t="s">
        <v>335</v>
      </c>
      <c r="D10595" s="356">
        <v>8603080</v>
      </c>
      <c r="E10595" s="356" t="s">
        <v>2476</v>
      </c>
      <c r="F10595" s="356"/>
      <c r="G10595" s="355">
        <v>6373.75</v>
      </c>
    </row>
    <row r="10596" spans="1:7" hidden="1" x14ac:dyDescent="0.3">
      <c r="A10596" s="356">
        <v>124261</v>
      </c>
      <c r="B10596" s="356">
        <v>860</v>
      </c>
      <c r="C10596" s="356" t="s">
        <v>335</v>
      </c>
      <c r="D10596" s="356">
        <v>8603082</v>
      </c>
      <c r="E10596" s="356" t="s">
        <v>2475</v>
      </c>
      <c r="F10596" s="356"/>
      <c r="G10596" s="355">
        <v>4258.75</v>
      </c>
    </row>
    <row r="10597" spans="1:7" hidden="1" x14ac:dyDescent="0.3">
      <c r="A10597" s="356">
        <v>124262</v>
      </c>
      <c r="B10597" s="356">
        <v>860</v>
      </c>
      <c r="C10597" s="356" t="s">
        <v>335</v>
      </c>
      <c r="D10597" s="356">
        <v>8603084</v>
      </c>
      <c r="E10597" s="356" t="s">
        <v>2474</v>
      </c>
      <c r="F10597" s="356"/>
      <c r="G10597" s="355">
        <v>4438.75</v>
      </c>
    </row>
    <row r="10598" spans="1:7" hidden="1" x14ac:dyDescent="0.3">
      <c r="A10598" s="356">
        <v>124265</v>
      </c>
      <c r="B10598" s="356">
        <v>860</v>
      </c>
      <c r="C10598" s="356" t="s">
        <v>335</v>
      </c>
      <c r="D10598" s="356">
        <v>8603091</v>
      </c>
      <c r="E10598" s="356" t="s">
        <v>2473</v>
      </c>
      <c r="F10598" s="356"/>
      <c r="G10598" s="355">
        <v>7037.5</v>
      </c>
    </row>
    <row r="10599" spans="1:7" hidden="1" x14ac:dyDescent="0.3">
      <c r="A10599" s="356">
        <v>124267</v>
      </c>
      <c r="B10599" s="356">
        <v>860</v>
      </c>
      <c r="C10599" s="356" t="s">
        <v>335</v>
      </c>
      <c r="D10599" s="356">
        <v>8603093</v>
      </c>
      <c r="E10599" s="356" t="s">
        <v>2472</v>
      </c>
      <c r="F10599" s="356"/>
      <c r="G10599" s="355">
        <v>6306.25</v>
      </c>
    </row>
    <row r="10600" spans="1:7" hidden="1" x14ac:dyDescent="0.3">
      <c r="A10600" s="356">
        <v>124268</v>
      </c>
      <c r="B10600" s="356">
        <v>860</v>
      </c>
      <c r="C10600" s="356" t="s">
        <v>335</v>
      </c>
      <c r="D10600" s="356">
        <v>8603094</v>
      </c>
      <c r="E10600" s="356" t="s">
        <v>2471</v>
      </c>
      <c r="F10600" s="356"/>
      <c r="G10600" s="355">
        <v>6756.25</v>
      </c>
    </row>
    <row r="10601" spans="1:7" hidden="1" x14ac:dyDescent="0.3">
      <c r="A10601" s="356">
        <v>124269</v>
      </c>
      <c r="B10601" s="356">
        <v>860</v>
      </c>
      <c r="C10601" s="356" t="s">
        <v>335</v>
      </c>
      <c r="D10601" s="356">
        <v>8603098</v>
      </c>
      <c r="E10601" s="356" t="s">
        <v>2470</v>
      </c>
      <c r="F10601" s="356"/>
      <c r="G10601" s="355">
        <v>5350</v>
      </c>
    </row>
    <row r="10602" spans="1:7" hidden="1" x14ac:dyDescent="0.3">
      <c r="A10602" s="356">
        <v>124274</v>
      </c>
      <c r="B10602" s="356">
        <v>860</v>
      </c>
      <c r="C10602" s="356" t="s">
        <v>335</v>
      </c>
      <c r="D10602" s="356">
        <v>8603110</v>
      </c>
      <c r="E10602" s="356" t="s">
        <v>2469</v>
      </c>
      <c r="F10602" s="356"/>
      <c r="G10602" s="355">
        <v>4618.75</v>
      </c>
    </row>
    <row r="10603" spans="1:7" hidden="1" x14ac:dyDescent="0.3">
      <c r="A10603" s="356">
        <v>124275</v>
      </c>
      <c r="B10603" s="356">
        <v>860</v>
      </c>
      <c r="C10603" s="356" t="s">
        <v>335</v>
      </c>
      <c r="D10603" s="356">
        <v>8603112</v>
      </c>
      <c r="E10603" s="356" t="s">
        <v>2468</v>
      </c>
      <c r="F10603" s="356"/>
      <c r="G10603" s="355">
        <v>6756.25</v>
      </c>
    </row>
    <row r="10604" spans="1:7" hidden="1" x14ac:dyDescent="0.3">
      <c r="A10604" s="356">
        <v>124278</v>
      </c>
      <c r="B10604" s="356">
        <v>860</v>
      </c>
      <c r="C10604" s="356" t="s">
        <v>335</v>
      </c>
      <c r="D10604" s="356">
        <v>8603116</v>
      </c>
      <c r="E10604" s="356" t="s">
        <v>2466</v>
      </c>
      <c r="F10604" s="356"/>
      <c r="G10604" s="355">
        <v>5001.25</v>
      </c>
    </row>
    <row r="10605" spans="1:7" hidden="1" x14ac:dyDescent="0.3">
      <c r="A10605" s="356">
        <v>124279</v>
      </c>
      <c r="B10605" s="356">
        <v>860</v>
      </c>
      <c r="C10605" s="356" t="s">
        <v>335</v>
      </c>
      <c r="D10605" s="356">
        <v>8603117</v>
      </c>
      <c r="E10605" s="356" t="s">
        <v>2467</v>
      </c>
      <c r="F10605" s="356"/>
      <c r="G10605" s="355">
        <v>4821.25</v>
      </c>
    </row>
    <row r="10606" spans="1:7" hidden="1" x14ac:dyDescent="0.3">
      <c r="A10606" s="356">
        <v>124283</v>
      </c>
      <c r="B10606" s="356">
        <v>860</v>
      </c>
      <c r="C10606" s="356" t="s">
        <v>335</v>
      </c>
      <c r="D10606" s="356">
        <v>8603128</v>
      </c>
      <c r="E10606" s="356" t="s">
        <v>2466</v>
      </c>
      <c r="F10606" s="356"/>
      <c r="G10606" s="355">
        <v>6250</v>
      </c>
    </row>
    <row r="10607" spans="1:7" hidden="1" x14ac:dyDescent="0.3">
      <c r="A10607" s="356">
        <v>124289</v>
      </c>
      <c r="B10607" s="356">
        <v>860</v>
      </c>
      <c r="C10607" s="356" t="s">
        <v>335</v>
      </c>
      <c r="D10607" s="356">
        <v>8603136</v>
      </c>
      <c r="E10607" s="356" t="s">
        <v>2465</v>
      </c>
      <c r="F10607" s="356"/>
      <c r="G10607" s="355">
        <v>5485</v>
      </c>
    </row>
    <row r="10608" spans="1:7" hidden="1" x14ac:dyDescent="0.3">
      <c r="A10608" s="356">
        <v>124290</v>
      </c>
      <c r="B10608" s="356">
        <v>860</v>
      </c>
      <c r="C10608" s="356" t="s">
        <v>335</v>
      </c>
      <c r="D10608" s="356">
        <v>8603137</v>
      </c>
      <c r="E10608" s="356" t="s">
        <v>2464</v>
      </c>
      <c r="F10608" s="356"/>
      <c r="G10608" s="355">
        <v>5361.25</v>
      </c>
    </row>
    <row r="10609" spans="1:7" hidden="1" x14ac:dyDescent="0.3">
      <c r="A10609" s="356">
        <v>124291</v>
      </c>
      <c r="B10609" s="356">
        <v>860</v>
      </c>
      <c r="C10609" s="356" t="s">
        <v>335</v>
      </c>
      <c r="D10609" s="356">
        <v>8603139</v>
      </c>
      <c r="E10609" s="356" t="s">
        <v>2463</v>
      </c>
      <c r="F10609" s="356"/>
      <c r="G10609" s="355">
        <v>6655</v>
      </c>
    </row>
    <row r="10610" spans="1:7" hidden="1" x14ac:dyDescent="0.3">
      <c r="A10610" s="356">
        <v>124294</v>
      </c>
      <c r="B10610" s="356">
        <v>860</v>
      </c>
      <c r="C10610" s="356" t="s">
        <v>335</v>
      </c>
      <c r="D10610" s="356">
        <v>8603144</v>
      </c>
      <c r="E10610" s="356" t="s">
        <v>2462</v>
      </c>
      <c r="F10610" s="356"/>
      <c r="G10610" s="355">
        <v>5788.75</v>
      </c>
    </row>
    <row r="10611" spans="1:7" hidden="1" x14ac:dyDescent="0.3">
      <c r="A10611" s="356">
        <v>124299</v>
      </c>
      <c r="B10611" s="356">
        <v>860</v>
      </c>
      <c r="C10611" s="356" t="s">
        <v>335</v>
      </c>
      <c r="D10611" s="356">
        <v>8603149</v>
      </c>
      <c r="E10611" s="356" t="s">
        <v>2461</v>
      </c>
      <c r="F10611" s="356"/>
      <c r="G10611" s="355">
        <v>5383.75</v>
      </c>
    </row>
    <row r="10612" spans="1:7" hidden="1" x14ac:dyDescent="0.3">
      <c r="A10612" s="356">
        <v>124302</v>
      </c>
      <c r="B10612" s="356">
        <v>860</v>
      </c>
      <c r="C10612" s="356" t="s">
        <v>335</v>
      </c>
      <c r="D10612" s="356">
        <v>8603152</v>
      </c>
      <c r="E10612" s="356" t="s">
        <v>2460</v>
      </c>
      <c r="F10612" s="356"/>
      <c r="G10612" s="355">
        <v>4596.25</v>
      </c>
    </row>
    <row r="10613" spans="1:7" hidden="1" x14ac:dyDescent="0.3">
      <c r="A10613" s="356">
        <v>124308</v>
      </c>
      <c r="B10613" s="356">
        <v>861</v>
      </c>
      <c r="C10613" s="356" t="s">
        <v>954</v>
      </c>
      <c r="D10613" s="356">
        <v>8613301</v>
      </c>
      <c r="E10613" s="356" t="s">
        <v>2459</v>
      </c>
      <c r="F10613" s="356" t="s">
        <v>294</v>
      </c>
      <c r="G10613" s="355">
        <v>9741.33</v>
      </c>
    </row>
    <row r="10614" spans="1:7" hidden="1" x14ac:dyDescent="0.3">
      <c r="A10614" s="356">
        <v>124309</v>
      </c>
      <c r="B10614" s="356">
        <v>861</v>
      </c>
      <c r="C10614" s="356" t="s">
        <v>954</v>
      </c>
      <c r="D10614" s="356">
        <v>8613303</v>
      </c>
      <c r="E10614" s="356" t="s">
        <v>2458</v>
      </c>
      <c r="F10614" s="356" t="s">
        <v>294</v>
      </c>
      <c r="G10614" s="355">
        <v>8203.14</v>
      </c>
    </row>
    <row r="10615" spans="1:7" hidden="1" x14ac:dyDescent="0.3">
      <c r="A10615" s="356">
        <v>124313</v>
      </c>
      <c r="B10615" s="356">
        <v>861</v>
      </c>
      <c r="C10615" s="356" t="s">
        <v>954</v>
      </c>
      <c r="D10615" s="356">
        <v>8613311</v>
      </c>
      <c r="E10615" s="356" t="s">
        <v>2457</v>
      </c>
      <c r="F10615" s="356" t="s">
        <v>294</v>
      </c>
      <c r="G10615" s="355">
        <v>9738.9</v>
      </c>
    </row>
    <row r="10616" spans="1:7" hidden="1" x14ac:dyDescent="0.3">
      <c r="A10616" s="356">
        <v>124326</v>
      </c>
      <c r="B10616" s="356">
        <v>860</v>
      </c>
      <c r="C10616" s="356" t="s">
        <v>335</v>
      </c>
      <c r="D10616" s="356">
        <v>8603420</v>
      </c>
      <c r="E10616" s="356" t="s">
        <v>2456</v>
      </c>
      <c r="F10616" s="356" t="s">
        <v>294</v>
      </c>
      <c r="G10616" s="355">
        <v>9094.9500000000007</v>
      </c>
    </row>
    <row r="10617" spans="1:7" hidden="1" x14ac:dyDescent="0.3">
      <c r="A10617" s="356">
        <v>124331</v>
      </c>
      <c r="B10617" s="356">
        <v>860</v>
      </c>
      <c r="C10617" s="356" t="s">
        <v>335</v>
      </c>
      <c r="D10617" s="356">
        <v>8603430</v>
      </c>
      <c r="E10617" s="356" t="s">
        <v>2455</v>
      </c>
      <c r="F10617" s="356" t="s">
        <v>294</v>
      </c>
      <c r="G10617" s="355">
        <v>6336.9</v>
      </c>
    </row>
    <row r="10618" spans="1:7" hidden="1" x14ac:dyDescent="0.3">
      <c r="A10618" s="356">
        <v>124337</v>
      </c>
      <c r="B10618" s="356">
        <v>860</v>
      </c>
      <c r="C10618" s="356" t="s">
        <v>335</v>
      </c>
      <c r="D10618" s="356">
        <v>8603438</v>
      </c>
      <c r="E10618" s="356" t="s">
        <v>2454</v>
      </c>
      <c r="F10618" s="356" t="s">
        <v>294</v>
      </c>
      <c r="G10618" s="355">
        <v>4854.6000000000004</v>
      </c>
    </row>
    <row r="10619" spans="1:7" hidden="1" x14ac:dyDescent="0.3">
      <c r="A10619" s="356">
        <v>124342</v>
      </c>
      <c r="B10619" s="356">
        <v>860</v>
      </c>
      <c r="C10619" s="356" t="s">
        <v>335</v>
      </c>
      <c r="D10619" s="356">
        <v>8603446</v>
      </c>
      <c r="E10619" s="356" t="s">
        <v>2453</v>
      </c>
      <c r="F10619" s="356" t="s">
        <v>294</v>
      </c>
      <c r="G10619" s="355">
        <v>5097.6000000000004</v>
      </c>
    </row>
    <row r="10620" spans="1:7" hidden="1" x14ac:dyDescent="0.3">
      <c r="A10620" s="356">
        <v>124343</v>
      </c>
      <c r="B10620" s="356">
        <v>860</v>
      </c>
      <c r="C10620" s="356" t="s">
        <v>335</v>
      </c>
      <c r="D10620" s="356">
        <v>8603447</v>
      </c>
      <c r="E10620" s="356" t="s">
        <v>2452</v>
      </c>
      <c r="F10620" s="356" t="s">
        <v>294</v>
      </c>
      <c r="G10620" s="355">
        <v>6154.65</v>
      </c>
    </row>
    <row r="10621" spans="1:7" hidden="1" x14ac:dyDescent="0.3">
      <c r="A10621" s="356">
        <v>124344</v>
      </c>
      <c r="B10621" s="356">
        <v>860</v>
      </c>
      <c r="C10621" s="356" t="s">
        <v>335</v>
      </c>
      <c r="D10621" s="356">
        <v>8603449</v>
      </c>
      <c r="E10621" s="356" t="s">
        <v>2451</v>
      </c>
      <c r="F10621" s="356" t="s">
        <v>294</v>
      </c>
      <c r="G10621" s="355">
        <v>6689.25</v>
      </c>
    </row>
    <row r="10622" spans="1:7" hidden="1" x14ac:dyDescent="0.3">
      <c r="A10622" s="356">
        <v>124345</v>
      </c>
      <c r="B10622" s="356">
        <v>860</v>
      </c>
      <c r="C10622" s="356" t="s">
        <v>335</v>
      </c>
      <c r="D10622" s="356">
        <v>8603450</v>
      </c>
      <c r="E10622" s="356" t="s">
        <v>2450</v>
      </c>
      <c r="F10622" s="356" t="s">
        <v>294</v>
      </c>
      <c r="G10622" s="355">
        <v>5632.2</v>
      </c>
    </row>
    <row r="10623" spans="1:7" hidden="1" x14ac:dyDescent="0.3">
      <c r="A10623" s="356">
        <v>124349</v>
      </c>
      <c r="B10623" s="356">
        <v>860</v>
      </c>
      <c r="C10623" s="356" t="s">
        <v>335</v>
      </c>
      <c r="D10623" s="356">
        <v>8603456</v>
      </c>
      <c r="E10623" s="356" t="s">
        <v>1448</v>
      </c>
      <c r="F10623" s="356" t="s">
        <v>294</v>
      </c>
      <c r="G10623" s="355">
        <v>6835.05</v>
      </c>
    </row>
    <row r="10624" spans="1:7" hidden="1" x14ac:dyDescent="0.3">
      <c r="A10624" s="356">
        <v>124351</v>
      </c>
      <c r="B10624" s="356">
        <v>860</v>
      </c>
      <c r="C10624" s="356" t="s">
        <v>335</v>
      </c>
      <c r="D10624" s="356">
        <v>8603458</v>
      </c>
      <c r="E10624" s="356" t="s">
        <v>2449</v>
      </c>
      <c r="F10624" s="356" t="s">
        <v>294</v>
      </c>
      <c r="G10624" s="355">
        <v>6713.55</v>
      </c>
    </row>
    <row r="10625" spans="1:7" hidden="1" x14ac:dyDescent="0.3">
      <c r="A10625" s="356">
        <v>124354</v>
      </c>
      <c r="B10625" s="356">
        <v>860</v>
      </c>
      <c r="C10625" s="356" t="s">
        <v>335</v>
      </c>
      <c r="D10625" s="356">
        <v>8603461</v>
      </c>
      <c r="E10625" s="356" t="s">
        <v>1533</v>
      </c>
      <c r="F10625" s="356" t="s">
        <v>294</v>
      </c>
      <c r="G10625" s="355">
        <v>6835.05</v>
      </c>
    </row>
    <row r="10626" spans="1:7" hidden="1" x14ac:dyDescent="0.3">
      <c r="A10626" s="356">
        <v>124357</v>
      </c>
      <c r="B10626" s="356">
        <v>860</v>
      </c>
      <c r="C10626" s="356" t="s">
        <v>335</v>
      </c>
      <c r="D10626" s="356">
        <v>8603464</v>
      </c>
      <c r="E10626" s="356" t="s">
        <v>1533</v>
      </c>
      <c r="F10626" s="356" t="s">
        <v>294</v>
      </c>
      <c r="G10626" s="355">
        <v>6822.9</v>
      </c>
    </row>
    <row r="10627" spans="1:7" hidden="1" x14ac:dyDescent="0.3">
      <c r="A10627" s="356">
        <v>124360</v>
      </c>
      <c r="B10627" s="356">
        <v>860</v>
      </c>
      <c r="C10627" s="356" t="s">
        <v>335</v>
      </c>
      <c r="D10627" s="356">
        <v>8603467</v>
      </c>
      <c r="E10627" s="356" t="s">
        <v>1533</v>
      </c>
      <c r="F10627" s="356" t="s">
        <v>294</v>
      </c>
      <c r="G10627" s="355">
        <v>6713.55</v>
      </c>
    </row>
    <row r="10628" spans="1:7" hidden="1" x14ac:dyDescent="0.3">
      <c r="A10628" s="356">
        <v>124369</v>
      </c>
      <c r="B10628" s="356">
        <v>860</v>
      </c>
      <c r="C10628" s="356" t="s">
        <v>335</v>
      </c>
      <c r="D10628" s="356">
        <v>8603478</v>
      </c>
      <c r="E10628" s="356" t="s">
        <v>2448</v>
      </c>
      <c r="F10628" s="356" t="s">
        <v>294</v>
      </c>
      <c r="G10628" s="355">
        <v>6664.95</v>
      </c>
    </row>
    <row r="10629" spans="1:7" hidden="1" x14ac:dyDescent="0.3">
      <c r="A10629" s="356">
        <v>124373</v>
      </c>
      <c r="B10629" s="356">
        <v>860</v>
      </c>
      <c r="C10629" s="356" t="s">
        <v>335</v>
      </c>
      <c r="D10629" s="356">
        <v>8603482</v>
      </c>
      <c r="E10629" s="356" t="s">
        <v>2447</v>
      </c>
      <c r="F10629" s="356" t="s">
        <v>294</v>
      </c>
      <c r="G10629" s="355">
        <v>9204.2999999999993</v>
      </c>
    </row>
    <row r="10630" spans="1:7" hidden="1" x14ac:dyDescent="0.3">
      <c r="A10630" s="356">
        <v>124374</v>
      </c>
      <c r="B10630" s="356">
        <v>860</v>
      </c>
      <c r="C10630" s="356" t="s">
        <v>335</v>
      </c>
      <c r="D10630" s="356">
        <v>8603483</v>
      </c>
      <c r="E10630" s="356" t="s">
        <v>1057</v>
      </c>
      <c r="F10630" s="356" t="s">
        <v>294</v>
      </c>
      <c r="G10630" s="355">
        <v>6847.2</v>
      </c>
    </row>
    <row r="10631" spans="1:7" hidden="1" x14ac:dyDescent="0.3">
      <c r="A10631" s="356">
        <v>124375</v>
      </c>
      <c r="B10631" s="356">
        <v>860</v>
      </c>
      <c r="C10631" s="356" t="s">
        <v>335</v>
      </c>
      <c r="D10631" s="356">
        <v>8603484</v>
      </c>
      <c r="E10631" s="356" t="s">
        <v>2446</v>
      </c>
      <c r="F10631" s="356" t="s">
        <v>294</v>
      </c>
      <c r="G10631" s="355">
        <v>5814.45</v>
      </c>
    </row>
    <row r="10632" spans="1:7" hidden="1" x14ac:dyDescent="0.3">
      <c r="A10632" s="356">
        <v>124376</v>
      </c>
      <c r="B10632" s="356">
        <v>860</v>
      </c>
      <c r="C10632" s="356" t="s">
        <v>335</v>
      </c>
      <c r="D10632" s="356">
        <v>8603485</v>
      </c>
      <c r="E10632" s="356" t="s">
        <v>2445</v>
      </c>
      <c r="F10632" s="356" t="s">
        <v>294</v>
      </c>
      <c r="G10632" s="355">
        <v>6652.8</v>
      </c>
    </row>
    <row r="10633" spans="1:7" hidden="1" x14ac:dyDescent="0.3">
      <c r="A10633" s="356">
        <v>124380</v>
      </c>
      <c r="B10633" s="356">
        <v>860</v>
      </c>
      <c r="C10633" s="356" t="s">
        <v>335</v>
      </c>
      <c r="D10633" s="356">
        <v>8603489</v>
      </c>
      <c r="E10633" s="356" t="s">
        <v>2444</v>
      </c>
      <c r="F10633" s="356" t="s">
        <v>294</v>
      </c>
      <c r="G10633" s="355">
        <v>6968.7</v>
      </c>
    </row>
    <row r="10634" spans="1:7" hidden="1" x14ac:dyDescent="0.3">
      <c r="A10634" s="356">
        <v>124381</v>
      </c>
      <c r="B10634" s="356">
        <v>860</v>
      </c>
      <c r="C10634" s="356" t="s">
        <v>335</v>
      </c>
      <c r="D10634" s="356">
        <v>8603490</v>
      </c>
      <c r="E10634" s="356" t="s">
        <v>2443</v>
      </c>
      <c r="F10634" s="356" t="s">
        <v>294</v>
      </c>
      <c r="G10634" s="355">
        <v>4757.3999999999996</v>
      </c>
    </row>
    <row r="10635" spans="1:7" hidden="1" x14ac:dyDescent="0.3">
      <c r="A10635" s="356">
        <v>124390</v>
      </c>
      <c r="B10635" s="356">
        <v>861</v>
      </c>
      <c r="C10635" s="356" t="s">
        <v>954</v>
      </c>
      <c r="D10635" s="356">
        <v>8614046</v>
      </c>
      <c r="E10635" s="356" t="s">
        <v>2442</v>
      </c>
      <c r="F10635" s="356"/>
      <c r="G10635" s="355">
        <v>15694.38</v>
      </c>
    </row>
    <row r="10636" spans="1:7" hidden="1" x14ac:dyDescent="0.3">
      <c r="A10636" s="356">
        <v>124392</v>
      </c>
      <c r="B10636" s="356">
        <v>860</v>
      </c>
      <c r="C10636" s="356" t="s">
        <v>335</v>
      </c>
      <c r="D10636" s="356">
        <v>8604055</v>
      </c>
      <c r="E10636" s="356" t="s">
        <v>2441</v>
      </c>
      <c r="F10636" s="356"/>
      <c r="G10636" s="355">
        <v>20042.5</v>
      </c>
    </row>
    <row r="10637" spans="1:7" hidden="1" x14ac:dyDescent="0.3">
      <c r="A10637" s="356">
        <v>124395</v>
      </c>
      <c r="B10637" s="356">
        <v>860</v>
      </c>
      <c r="C10637" s="356" t="s">
        <v>335</v>
      </c>
      <c r="D10637" s="356">
        <v>8604066</v>
      </c>
      <c r="E10637" s="356" t="s">
        <v>2440</v>
      </c>
      <c r="F10637" s="356"/>
      <c r="G10637" s="355">
        <v>12606.25</v>
      </c>
    </row>
    <row r="10638" spans="1:7" hidden="1" x14ac:dyDescent="0.3">
      <c r="A10638" s="356">
        <v>124396</v>
      </c>
      <c r="B10638" s="356">
        <v>860</v>
      </c>
      <c r="C10638" s="356" t="s">
        <v>335</v>
      </c>
      <c r="D10638" s="356">
        <v>8604067</v>
      </c>
      <c r="E10638" s="356" t="s">
        <v>2439</v>
      </c>
      <c r="F10638" s="356"/>
      <c r="G10638" s="355">
        <v>21820</v>
      </c>
    </row>
    <row r="10639" spans="1:7" hidden="1" x14ac:dyDescent="0.3">
      <c r="A10639" s="356">
        <v>124399</v>
      </c>
      <c r="B10639" s="356">
        <v>860</v>
      </c>
      <c r="C10639" s="356" t="s">
        <v>335</v>
      </c>
      <c r="D10639" s="356">
        <v>8604072</v>
      </c>
      <c r="E10639" s="356" t="s">
        <v>2438</v>
      </c>
      <c r="F10639" s="356"/>
      <c r="G10639" s="355">
        <v>17882.5</v>
      </c>
    </row>
    <row r="10640" spans="1:7" hidden="1" x14ac:dyDescent="0.3">
      <c r="A10640" s="356">
        <v>124400</v>
      </c>
      <c r="B10640" s="356">
        <v>860</v>
      </c>
      <c r="C10640" s="356" t="s">
        <v>335</v>
      </c>
      <c r="D10640" s="356">
        <v>8604075</v>
      </c>
      <c r="E10640" s="356" t="s">
        <v>2437</v>
      </c>
      <c r="F10640" s="356"/>
      <c r="G10640" s="355">
        <v>22388.12</v>
      </c>
    </row>
    <row r="10641" spans="1:7" hidden="1" x14ac:dyDescent="0.3">
      <c r="A10641" s="356">
        <v>124401</v>
      </c>
      <c r="B10641" s="356">
        <v>860</v>
      </c>
      <c r="C10641" s="356" t="s">
        <v>335</v>
      </c>
      <c r="D10641" s="356">
        <v>8604077</v>
      </c>
      <c r="E10641" s="356" t="s">
        <v>2436</v>
      </c>
      <c r="F10641" s="356"/>
      <c r="G10641" s="355">
        <v>15947.5</v>
      </c>
    </row>
    <row r="10642" spans="1:7" hidden="1" x14ac:dyDescent="0.3">
      <c r="A10642" s="356">
        <v>124408</v>
      </c>
      <c r="B10642" s="356">
        <v>860</v>
      </c>
      <c r="C10642" s="356" t="s">
        <v>335</v>
      </c>
      <c r="D10642" s="356">
        <v>8604087</v>
      </c>
      <c r="E10642" s="356" t="s">
        <v>2435</v>
      </c>
      <c r="F10642" s="356"/>
      <c r="G10642" s="355">
        <v>28924.38</v>
      </c>
    </row>
    <row r="10643" spans="1:7" hidden="1" x14ac:dyDescent="0.3">
      <c r="A10643" s="356">
        <v>124426</v>
      </c>
      <c r="B10643" s="356">
        <v>860</v>
      </c>
      <c r="C10643" s="356" t="s">
        <v>335</v>
      </c>
      <c r="D10643" s="356">
        <v>8604142</v>
      </c>
      <c r="E10643" s="356" t="s">
        <v>2434</v>
      </c>
      <c r="F10643" s="356"/>
      <c r="G10643" s="355">
        <v>10232.5</v>
      </c>
    </row>
    <row r="10644" spans="1:7" hidden="1" x14ac:dyDescent="0.3">
      <c r="A10644" s="356">
        <v>124437</v>
      </c>
      <c r="B10644" s="356">
        <v>860</v>
      </c>
      <c r="C10644" s="356" t="s">
        <v>335</v>
      </c>
      <c r="D10644" s="356">
        <v>8604170</v>
      </c>
      <c r="E10644" s="356" t="s">
        <v>2433</v>
      </c>
      <c r="F10644" s="356"/>
      <c r="G10644" s="355">
        <v>9197.5</v>
      </c>
    </row>
    <row r="10645" spans="1:7" hidden="1" x14ac:dyDescent="0.3">
      <c r="A10645" s="356">
        <v>124445</v>
      </c>
      <c r="B10645" s="356">
        <v>860</v>
      </c>
      <c r="C10645" s="356" t="s">
        <v>335</v>
      </c>
      <c r="D10645" s="356">
        <v>8604181</v>
      </c>
      <c r="E10645" s="356" t="s">
        <v>2432</v>
      </c>
      <c r="F10645" s="356"/>
      <c r="G10645" s="355">
        <v>14800</v>
      </c>
    </row>
    <row r="10646" spans="1:7" hidden="1" x14ac:dyDescent="0.3">
      <c r="A10646" s="356">
        <v>124449</v>
      </c>
      <c r="B10646" s="356">
        <v>860</v>
      </c>
      <c r="C10646" s="356" t="s">
        <v>335</v>
      </c>
      <c r="D10646" s="356">
        <v>8604500</v>
      </c>
      <c r="E10646" s="356" t="s">
        <v>2431</v>
      </c>
      <c r="F10646" s="356"/>
      <c r="G10646" s="355">
        <v>17230</v>
      </c>
    </row>
    <row r="10647" spans="1:7" hidden="1" x14ac:dyDescent="0.3">
      <c r="A10647" s="356">
        <v>124453</v>
      </c>
      <c r="B10647" s="356">
        <v>860</v>
      </c>
      <c r="C10647" s="356" t="s">
        <v>335</v>
      </c>
      <c r="D10647" s="356">
        <v>8604517</v>
      </c>
      <c r="E10647" s="356" t="s">
        <v>2430</v>
      </c>
      <c r="F10647" s="356"/>
      <c r="G10647" s="355">
        <v>5440</v>
      </c>
    </row>
    <row r="10648" spans="1:7" hidden="1" x14ac:dyDescent="0.3">
      <c r="A10648" s="356">
        <v>124464</v>
      </c>
      <c r="B10648" s="356">
        <v>860</v>
      </c>
      <c r="C10648" s="356" t="s">
        <v>335</v>
      </c>
      <c r="D10648" s="356">
        <v>8605202</v>
      </c>
      <c r="E10648" s="356" t="s">
        <v>2429</v>
      </c>
      <c r="F10648" s="356" t="s">
        <v>294</v>
      </c>
      <c r="G10648" s="355">
        <v>5571.45</v>
      </c>
    </row>
    <row r="10649" spans="1:7" hidden="1" x14ac:dyDescent="0.3">
      <c r="A10649" s="356">
        <v>124467</v>
      </c>
      <c r="B10649" s="356">
        <v>860</v>
      </c>
      <c r="C10649" s="356" t="s">
        <v>335</v>
      </c>
      <c r="D10649" s="356">
        <v>8605402</v>
      </c>
      <c r="E10649" s="356" t="s">
        <v>2428</v>
      </c>
      <c r="F10649" s="356"/>
      <c r="G10649" s="355">
        <v>9827.5</v>
      </c>
    </row>
    <row r="10650" spans="1:7" hidden="1" x14ac:dyDescent="0.3">
      <c r="A10650" s="356">
        <v>124468</v>
      </c>
      <c r="B10650" s="356">
        <v>860</v>
      </c>
      <c r="C10650" s="356" t="s">
        <v>335</v>
      </c>
      <c r="D10650" s="356">
        <v>8605403</v>
      </c>
      <c r="E10650" s="356" t="s">
        <v>2427</v>
      </c>
      <c r="F10650" s="356" t="s">
        <v>294</v>
      </c>
      <c r="G10650" s="355">
        <v>20825.78</v>
      </c>
    </row>
    <row r="10651" spans="1:7" hidden="1" x14ac:dyDescent="0.3">
      <c r="A10651" s="356">
        <v>124496</v>
      </c>
      <c r="B10651" s="356">
        <v>860</v>
      </c>
      <c r="C10651" s="356" t="s">
        <v>335</v>
      </c>
      <c r="D10651" s="356">
        <v>8607003</v>
      </c>
      <c r="E10651" s="356" t="s">
        <v>2426</v>
      </c>
      <c r="F10651" s="356"/>
      <c r="G10651" s="355">
        <v>5653.75</v>
      </c>
    </row>
    <row r="10652" spans="1:7" hidden="1" x14ac:dyDescent="0.3">
      <c r="A10652" s="356">
        <v>124498</v>
      </c>
      <c r="B10652" s="356">
        <v>861</v>
      </c>
      <c r="C10652" s="356" t="s">
        <v>954</v>
      </c>
      <c r="D10652" s="356">
        <v>8617005</v>
      </c>
      <c r="E10652" s="356" t="s">
        <v>2425</v>
      </c>
      <c r="F10652" s="356"/>
      <c r="G10652" s="355">
        <v>6970</v>
      </c>
    </row>
    <row r="10653" spans="1:7" hidden="1" x14ac:dyDescent="0.3">
      <c r="A10653" s="356">
        <v>124500</v>
      </c>
      <c r="B10653" s="356">
        <v>861</v>
      </c>
      <c r="C10653" s="356" t="s">
        <v>954</v>
      </c>
      <c r="D10653" s="356">
        <v>8617007</v>
      </c>
      <c r="E10653" s="356" t="s">
        <v>2424</v>
      </c>
      <c r="F10653" s="356"/>
      <c r="G10653" s="355">
        <v>13402.75</v>
      </c>
    </row>
    <row r="10654" spans="1:7" hidden="1" x14ac:dyDescent="0.3">
      <c r="A10654" s="356">
        <v>124508</v>
      </c>
      <c r="B10654" s="356">
        <v>860</v>
      </c>
      <c r="C10654" s="356" t="s">
        <v>335</v>
      </c>
      <c r="D10654" s="356">
        <v>8607023</v>
      </c>
      <c r="E10654" s="356" t="s">
        <v>2423</v>
      </c>
      <c r="F10654" s="356"/>
      <c r="G10654" s="355">
        <v>9400</v>
      </c>
    </row>
    <row r="10655" spans="1:7" hidden="1" x14ac:dyDescent="0.3">
      <c r="A10655" s="356">
        <v>124514</v>
      </c>
      <c r="B10655" s="356">
        <v>860</v>
      </c>
      <c r="C10655" s="356" t="s">
        <v>335</v>
      </c>
      <c r="D10655" s="356">
        <v>8607032</v>
      </c>
      <c r="E10655" s="356" t="s">
        <v>2422</v>
      </c>
      <c r="F10655" s="356"/>
      <c r="G10655" s="355">
        <v>8374</v>
      </c>
    </row>
    <row r="10656" spans="1:7" hidden="1" x14ac:dyDescent="0.3">
      <c r="A10656" s="356">
        <v>124518</v>
      </c>
      <c r="B10656" s="356">
        <v>860</v>
      </c>
      <c r="C10656" s="356" t="s">
        <v>335</v>
      </c>
      <c r="D10656" s="356">
        <v>8607037</v>
      </c>
      <c r="E10656" s="356" t="s">
        <v>2421</v>
      </c>
      <c r="F10656" s="356"/>
      <c r="G10656" s="355">
        <v>7341.25</v>
      </c>
    </row>
    <row r="10657" spans="1:7" hidden="1" x14ac:dyDescent="0.3">
      <c r="A10657" s="356">
        <v>124524</v>
      </c>
      <c r="B10657" s="356">
        <v>860</v>
      </c>
      <c r="C10657" s="356" t="s">
        <v>335</v>
      </c>
      <c r="D10657" s="356">
        <v>8607750</v>
      </c>
      <c r="E10657" s="356" t="s">
        <v>2420</v>
      </c>
      <c r="F10657" s="356"/>
      <c r="G10657" s="355">
        <v>4584.55</v>
      </c>
    </row>
    <row r="10658" spans="1:7" hidden="1" x14ac:dyDescent="0.3">
      <c r="A10658" s="356">
        <v>124525</v>
      </c>
      <c r="B10658" s="356">
        <v>935</v>
      </c>
      <c r="C10658" s="356" t="s">
        <v>346</v>
      </c>
      <c r="D10658" s="356">
        <v>9351001</v>
      </c>
      <c r="E10658" s="356" t="s">
        <v>2419</v>
      </c>
      <c r="F10658" s="356"/>
      <c r="G10658" s="355">
        <v>4874.8</v>
      </c>
    </row>
    <row r="10659" spans="1:7" hidden="1" x14ac:dyDescent="0.3">
      <c r="A10659" s="356">
        <v>124526</v>
      </c>
      <c r="B10659" s="356">
        <v>935</v>
      </c>
      <c r="C10659" s="356" t="s">
        <v>346</v>
      </c>
      <c r="D10659" s="356">
        <v>9351100</v>
      </c>
      <c r="E10659" s="356" t="s">
        <v>2418</v>
      </c>
      <c r="F10659" s="356"/>
      <c r="G10659" s="355">
        <v>4540</v>
      </c>
    </row>
    <row r="10660" spans="1:7" hidden="1" x14ac:dyDescent="0.3">
      <c r="A10660" s="356">
        <v>124531</v>
      </c>
      <c r="B10660" s="356">
        <v>935</v>
      </c>
      <c r="C10660" s="356" t="s">
        <v>346</v>
      </c>
      <c r="D10660" s="356">
        <v>9352002</v>
      </c>
      <c r="E10660" s="356" t="s">
        <v>2417</v>
      </c>
      <c r="F10660" s="356"/>
      <c r="G10660" s="355">
        <v>5091.25</v>
      </c>
    </row>
    <row r="10661" spans="1:7" hidden="1" x14ac:dyDescent="0.3">
      <c r="A10661" s="356">
        <v>124534</v>
      </c>
      <c r="B10661" s="356">
        <v>935</v>
      </c>
      <c r="C10661" s="356" t="s">
        <v>346</v>
      </c>
      <c r="D10661" s="356">
        <v>9352007</v>
      </c>
      <c r="E10661" s="356" t="s">
        <v>2416</v>
      </c>
      <c r="F10661" s="356"/>
      <c r="G10661" s="355">
        <v>7274.65</v>
      </c>
    </row>
    <row r="10662" spans="1:7" hidden="1" x14ac:dyDescent="0.3">
      <c r="A10662" s="356">
        <v>124536</v>
      </c>
      <c r="B10662" s="356">
        <v>935</v>
      </c>
      <c r="C10662" s="356" t="s">
        <v>346</v>
      </c>
      <c r="D10662" s="356">
        <v>9352009</v>
      </c>
      <c r="E10662" s="356" t="s">
        <v>2415</v>
      </c>
      <c r="F10662" s="356"/>
      <c r="G10662" s="355">
        <v>7717</v>
      </c>
    </row>
    <row r="10663" spans="1:7" hidden="1" x14ac:dyDescent="0.3">
      <c r="A10663" s="356">
        <v>124537</v>
      </c>
      <c r="B10663" s="356">
        <v>935</v>
      </c>
      <c r="C10663" s="356" t="s">
        <v>346</v>
      </c>
      <c r="D10663" s="356">
        <v>9352011</v>
      </c>
      <c r="E10663" s="356" t="s">
        <v>2414</v>
      </c>
      <c r="F10663" s="356"/>
      <c r="G10663" s="355">
        <v>6283.75</v>
      </c>
    </row>
    <row r="10664" spans="1:7" hidden="1" x14ac:dyDescent="0.3">
      <c r="A10664" s="356">
        <v>124538</v>
      </c>
      <c r="B10664" s="356">
        <v>935</v>
      </c>
      <c r="C10664" s="356" t="s">
        <v>346</v>
      </c>
      <c r="D10664" s="356">
        <v>9352012</v>
      </c>
      <c r="E10664" s="356" t="s">
        <v>2413</v>
      </c>
      <c r="F10664" s="356"/>
      <c r="G10664" s="355">
        <v>4945</v>
      </c>
    </row>
    <row r="10665" spans="1:7" hidden="1" x14ac:dyDescent="0.3">
      <c r="A10665" s="356">
        <v>124539</v>
      </c>
      <c r="B10665" s="356">
        <v>935</v>
      </c>
      <c r="C10665" s="356" t="s">
        <v>346</v>
      </c>
      <c r="D10665" s="356">
        <v>9352013</v>
      </c>
      <c r="E10665" s="356" t="s">
        <v>2412</v>
      </c>
      <c r="F10665" s="356"/>
      <c r="G10665" s="355">
        <v>7228.75</v>
      </c>
    </row>
    <row r="10666" spans="1:7" hidden="1" x14ac:dyDescent="0.3">
      <c r="A10666" s="356">
        <v>124540</v>
      </c>
      <c r="B10666" s="356">
        <v>935</v>
      </c>
      <c r="C10666" s="356" t="s">
        <v>346</v>
      </c>
      <c r="D10666" s="356">
        <v>9352015</v>
      </c>
      <c r="E10666" s="356" t="s">
        <v>2411</v>
      </c>
      <c r="F10666" s="356"/>
      <c r="G10666" s="355">
        <v>5271.25</v>
      </c>
    </row>
    <row r="10667" spans="1:7" hidden="1" x14ac:dyDescent="0.3">
      <c r="A10667" s="356">
        <v>124543</v>
      </c>
      <c r="B10667" s="356">
        <v>935</v>
      </c>
      <c r="C10667" s="356" t="s">
        <v>346</v>
      </c>
      <c r="D10667" s="356">
        <v>9352020</v>
      </c>
      <c r="E10667" s="356" t="s">
        <v>2410</v>
      </c>
      <c r="F10667" s="356"/>
      <c r="G10667" s="355">
        <v>6272.5</v>
      </c>
    </row>
    <row r="10668" spans="1:7" hidden="1" x14ac:dyDescent="0.3">
      <c r="A10668" s="356">
        <v>124544</v>
      </c>
      <c r="B10668" s="356">
        <v>935</v>
      </c>
      <c r="C10668" s="356" t="s">
        <v>346</v>
      </c>
      <c r="D10668" s="356">
        <v>9352021</v>
      </c>
      <c r="E10668" s="356" t="s">
        <v>2409</v>
      </c>
      <c r="F10668" s="356"/>
      <c r="G10668" s="355">
        <v>6328.75</v>
      </c>
    </row>
    <row r="10669" spans="1:7" hidden="1" x14ac:dyDescent="0.3">
      <c r="A10669" s="356">
        <v>124547</v>
      </c>
      <c r="B10669" s="356">
        <v>935</v>
      </c>
      <c r="C10669" s="356" t="s">
        <v>346</v>
      </c>
      <c r="D10669" s="356">
        <v>9352026</v>
      </c>
      <c r="E10669" s="356" t="s">
        <v>2408</v>
      </c>
      <c r="F10669" s="356"/>
      <c r="G10669" s="355">
        <v>6327.85</v>
      </c>
    </row>
    <row r="10670" spans="1:7" hidden="1" x14ac:dyDescent="0.3">
      <c r="A10670" s="356">
        <v>124550</v>
      </c>
      <c r="B10670" s="356">
        <v>935</v>
      </c>
      <c r="C10670" s="356" t="s">
        <v>346</v>
      </c>
      <c r="D10670" s="356">
        <v>9352032</v>
      </c>
      <c r="E10670" s="356" t="s">
        <v>2407</v>
      </c>
      <c r="F10670" s="356"/>
      <c r="G10670" s="355">
        <v>8128.75</v>
      </c>
    </row>
    <row r="10671" spans="1:7" hidden="1" x14ac:dyDescent="0.3">
      <c r="A10671" s="356">
        <v>124552</v>
      </c>
      <c r="B10671" s="356">
        <v>935</v>
      </c>
      <c r="C10671" s="356" t="s">
        <v>346</v>
      </c>
      <c r="D10671" s="356">
        <v>9352034</v>
      </c>
      <c r="E10671" s="356" t="s">
        <v>2406</v>
      </c>
      <c r="F10671" s="356"/>
      <c r="G10671" s="355">
        <v>7820.05</v>
      </c>
    </row>
    <row r="10672" spans="1:7" hidden="1" x14ac:dyDescent="0.3">
      <c r="A10672" s="356">
        <v>124553</v>
      </c>
      <c r="B10672" s="356">
        <v>935</v>
      </c>
      <c r="C10672" s="356" t="s">
        <v>346</v>
      </c>
      <c r="D10672" s="356">
        <v>9352035</v>
      </c>
      <c r="E10672" s="356" t="s">
        <v>2405</v>
      </c>
      <c r="F10672" s="356"/>
      <c r="G10672" s="355">
        <v>6056.95</v>
      </c>
    </row>
    <row r="10673" spans="1:7" hidden="1" x14ac:dyDescent="0.3">
      <c r="A10673" s="356">
        <v>124559</v>
      </c>
      <c r="B10673" s="356">
        <v>935</v>
      </c>
      <c r="C10673" s="356" t="s">
        <v>346</v>
      </c>
      <c r="D10673" s="356">
        <v>9352042</v>
      </c>
      <c r="E10673" s="356" t="s">
        <v>2404</v>
      </c>
      <c r="F10673" s="356"/>
      <c r="G10673" s="355">
        <v>9793.75</v>
      </c>
    </row>
    <row r="10674" spans="1:7" hidden="1" x14ac:dyDescent="0.3">
      <c r="A10674" s="356">
        <v>124561</v>
      </c>
      <c r="B10674" s="356">
        <v>935</v>
      </c>
      <c r="C10674" s="356" t="s">
        <v>346</v>
      </c>
      <c r="D10674" s="356">
        <v>9352045</v>
      </c>
      <c r="E10674" s="356" t="s">
        <v>2403</v>
      </c>
      <c r="F10674" s="356"/>
      <c r="G10674" s="355">
        <v>7262.5</v>
      </c>
    </row>
    <row r="10675" spans="1:7" hidden="1" x14ac:dyDescent="0.3">
      <c r="A10675" s="356">
        <v>124565</v>
      </c>
      <c r="B10675" s="356">
        <v>935</v>
      </c>
      <c r="C10675" s="356" t="s">
        <v>346</v>
      </c>
      <c r="D10675" s="356">
        <v>9352055</v>
      </c>
      <c r="E10675" s="356" t="s">
        <v>2402</v>
      </c>
      <c r="F10675" s="356"/>
      <c r="G10675" s="355">
        <v>6205</v>
      </c>
    </row>
    <row r="10676" spans="1:7" hidden="1" x14ac:dyDescent="0.3">
      <c r="A10676" s="356">
        <v>124572</v>
      </c>
      <c r="B10676" s="356">
        <v>935</v>
      </c>
      <c r="C10676" s="356" t="s">
        <v>346</v>
      </c>
      <c r="D10676" s="356">
        <v>9352066</v>
      </c>
      <c r="E10676" s="356" t="s">
        <v>2401</v>
      </c>
      <c r="F10676" s="356"/>
      <c r="G10676" s="355">
        <v>5136.25</v>
      </c>
    </row>
    <row r="10677" spans="1:7" hidden="1" x14ac:dyDescent="0.3">
      <c r="A10677" s="356">
        <v>124574</v>
      </c>
      <c r="B10677" s="356">
        <v>935</v>
      </c>
      <c r="C10677" s="356" t="s">
        <v>346</v>
      </c>
      <c r="D10677" s="356">
        <v>9352068</v>
      </c>
      <c r="E10677" s="356" t="s">
        <v>2400</v>
      </c>
      <c r="F10677" s="356"/>
      <c r="G10677" s="355">
        <v>8925.25</v>
      </c>
    </row>
    <row r="10678" spans="1:7" hidden="1" x14ac:dyDescent="0.3">
      <c r="A10678" s="356">
        <v>124577</v>
      </c>
      <c r="B10678" s="356">
        <v>935</v>
      </c>
      <c r="C10678" s="356" t="s">
        <v>346</v>
      </c>
      <c r="D10678" s="356">
        <v>9352071</v>
      </c>
      <c r="E10678" s="356" t="s">
        <v>2399</v>
      </c>
      <c r="F10678" s="356"/>
      <c r="G10678" s="355">
        <v>4922.5</v>
      </c>
    </row>
    <row r="10679" spans="1:7" hidden="1" x14ac:dyDescent="0.3">
      <c r="A10679" s="356">
        <v>124578</v>
      </c>
      <c r="B10679" s="356">
        <v>935</v>
      </c>
      <c r="C10679" s="356" t="s">
        <v>346</v>
      </c>
      <c r="D10679" s="356">
        <v>9352072</v>
      </c>
      <c r="E10679" s="356" t="s">
        <v>2398</v>
      </c>
      <c r="F10679" s="356"/>
      <c r="G10679" s="355">
        <v>4641.25</v>
      </c>
    </row>
    <row r="10680" spans="1:7" hidden="1" x14ac:dyDescent="0.3">
      <c r="A10680" s="356">
        <v>124582</v>
      </c>
      <c r="B10680" s="356">
        <v>935</v>
      </c>
      <c r="C10680" s="356" t="s">
        <v>346</v>
      </c>
      <c r="D10680" s="356">
        <v>9352076</v>
      </c>
      <c r="E10680" s="356" t="s">
        <v>2397</v>
      </c>
      <c r="F10680" s="356"/>
      <c r="G10680" s="355">
        <v>7179.25</v>
      </c>
    </row>
    <row r="10681" spans="1:7" hidden="1" x14ac:dyDescent="0.3">
      <c r="A10681" s="356">
        <v>124584</v>
      </c>
      <c r="B10681" s="356">
        <v>935</v>
      </c>
      <c r="C10681" s="356" t="s">
        <v>346</v>
      </c>
      <c r="D10681" s="356">
        <v>9352079</v>
      </c>
      <c r="E10681" s="356" t="s">
        <v>2396</v>
      </c>
      <c r="F10681" s="356"/>
      <c r="G10681" s="355">
        <v>5845</v>
      </c>
    </row>
    <row r="10682" spans="1:7" hidden="1" x14ac:dyDescent="0.3">
      <c r="A10682" s="356">
        <v>124588</v>
      </c>
      <c r="B10682" s="356">
        <v>935</v>
      </c>
      <c r="C10682" s="356" t="s">
        <v>346</v>
      </c>
      <c r="D10682" s="356">
        <v>9352084</v>
      </c>
      <c r="E10682" s="356" t="s">
        <v>1532</v>
      </c>
      <c r="F10682" s="356"/>
      <c r="G10682" s="355">
        <v>5946.25</v>
      </c>
    </row>
    <row r="10683" spans="1:7" hidden="1" x14ac:dyDescent="0.3">
      <c r="A10683" s="356">
        <v>124589</v>
      </c>
      <c r="B10683" s="356">
        <v>935</v>
      </c>
      <c r="C10683" s="356" t="s">
        <v>346</v>
      </c>
      <c r="D10683" s="356">
        <v>9352085</v>
      </c>
      <c r="E10683" s="356" t="s">
        <v>2395</v>
      </c>
      <c r="F10683" s="356"/>
      <c r="G10683" s="355">
        <v>4900</v>
      </c>
    </row>
    <row r="10684" spans="1:7" hidden="1" x14ac:dyDescent="0.3">
      <c r="A10684" s="356">
        <v>124593</v>
      </c>
      <c r="B10684" s="356">
        <v>935</v>
      </c>
      <c r="C10684" s="356" t="s">
        <v>346</v>
      </c>
      <c r="D10684" s="356">
        <v>9352089</v>
      </c>
      <c r="E10684" s="356" t="s">
        <v>2394</v>
      </c>
      <c r="F10684" s="356"/>
      <c r="G10684" s="355">
        <v>11101.45</v>
      </c>
    </row>
    <row r="10685" spans="1:7" hidden="1" x14ac:dyDescent="0.3">
      <c r="A10685" s="356">
        <v>124595</v>
      </c>
      <c r="B10685" s="356">
        <v>935</v>
      </c>
      <c r="C10685" s="356" t="s">
        <v>346</v>
      </c>
      <c r="D10685" s="356">
        <v>9352092</v>
      </c>
      <c r="E10685" s="356" t="s">
        <v>2393</v>
      </c>
      <c r="F10685" s="356"/>
      <c r="G10685" s="355">
        <v>5192.5</v>
      </c>
    </row>
    <row r="10686" spans="1:7" hidden="1" x14ac:dyDescent="0.3">
      <c r="A10686" s="356">
        <v>124597</v>
      </c>
      <c r="B10686" s="356">
        <v>935</v>
      </c>
      <c r="C10686" s="356" t="s">
        <v>346</v>
      </c>
      <c r="D10686" s="356">
        <v>9352095</v>
      </c>
      <c r="E10686" s="356" t="s">
        <v>2392</v>
      </c>
      <c r="F10686" s="356"/>
      <c r="G10686" s="355">
        <v>5957.5</v>
      </c>
    </row>
    <row r="10687" spans="1:7" hidden="1" x14ac:dyDescent="0.3">
      <c r="A10687" s="356">
        <v>124602</v>
      </c>
      <c r="B10687" s="356">
        <v>935</v>
      </c>
      <c r="C10687" s="356" t="s">
        <v>346</v>
      </c>
      <c r="D10687" s="356">
        <v>9352101</v>
      </c>
      <c r="E10687" s="356" t="s">
        <v>2391</v>
      </c>
      <c r="F10687" s="356"/>
      <c r="G10687" s="355">
        <v>4652.5</v>
      </c>
    </row>
    <row r="10688" spans="1:7" hidden="1" x14ac:dyDescent="0.3">
      <c r="A10688" s="356">
        <v>124607</v>
      </c>
      <c r="B10688" s="356">
        <v>935</v>
      </c>
      <c r="C10688" s="356" t="s">
        <v>346</v>
      </c>
      <c r="D10688" s="356">
        <v>9352108</v>
      </c>
      <c r="E10688" s="356" t="s">
        <v>2390</v>
      </c>
      <c r="F10688" s="356"/>
      <c r="G10688" s="355">
        <v>4506.25</v>
      </c>
    </row>
    <row r="10689" spans="1:7" hidden="1" x14ac:dyDescent="0.3">
      <c r="A10689" s="356">
        <v>124609</v>
      </c>
      <c r="B10689" s="356">
        <v>935</v>
      </c>
      <c r="C10689" s="356" t="s">
        <v>346</v>
      </c>
      <c r="D10689" s="356">
        <v>9352110</v>
      </c>
      <c r="E10689" s="356" t="s">
        <v>2389</v>
      </c>
      <c r="F10689" s="356"/>
      <c r="G10689" s="355">
        <v>5091.25</v>
      </c>
    </row>
    <row r="10690" spans="1:7" hidden="1" x14ac:dyDescent="0.3">
      <c r="A10690" s="356">
        <v>124612</v>
      </c>
      <c r="B10690" s="356">
        <v>935</v>
      </c>
      <c r="C10690" s="356" t="s">
        <v>346</v>
      </c>
      <c r="D10690" s="356">
        <v>9352114</v>
      </c>
      <c r="E10690" s="356" t="s">
        <v>2388</v>
      </c>
      <c r="F10690" s="356"/>
      <c r="G10690" s="355">
        <v>6295</v>
      </c>
    </row>
    <row r="10691" spans="1:7" hidden="1" x14ac:dyDescent="0.3">
      <c r="A10691" s="356">
        <v>124613</v>
      </c>
      <c r="B10691" s="356">
        <v>935</v>
      </c>
      <c r="C10691" s="356" t="s">
        <v>346</v>
      </c>
      <c r="D10691" s="356">
        <v>9352117</v>
      </c>
      <c r="E10691" s="356" t="s">
        <v>2387</v>
      </c>
      <c r="F10691" s="356"/>
      <c r="G10691" s="355">
        <v>8410</v>
      </c>
    </row>
    <row r="10692" spans="1:7" hidden="1" x14ac:dyDescent="0.3">
      <c r="A10692" s="356">
        <v>124614</v>
      </c>
      <c r="B10692" s="356">
        <v>935</v>
      </c>
      <c r="C10692" s="356" t="s">
        <v>346</v>
      </c>
      <c r="D10692" s="356">
        <v>9352118</v>
      </c>
      <c r="E10692" s="356" t="s">
        <v>2386</v>
      </c>
      <c r="F10692" s="356"/>
      <c r="G10692" s="355">
        <v>6317.5</v>
      </c>
    </row>
    <row r="10693" spans="1:7" hidden="1" x14ac:dyDescent="0.3">
      <c r="A10693" s="356">
        <v>124615</v>
      </c>
      <c r="B10693" s="356">
        <v>935</v>
      </c>
      <c r="C10693" s="356" t="s">
        <v>346</v>
      </c>
      <c r="D10693" s="356">
        <v>9352121</v>
      </c>
      <c r="E10693" s="356" t="s">
        <v>2385</v>
      </c>
      <c r="F10693" s="356"/>
      <c r="G10693" s="355">
        <v>5192.5</v>
      </c>
    </row>
    <row r="10694" spans="1:7" hidden="1" x14ac:dyDescent="0.3">
      <c r="A10694" s="356">
        <v>124618</v>
      </c>
      <c r="B10694" s="356">
        <v>935</v>
      </c>
      <c r="C10694" s="356" t="s">
        <v>346</v>
      </c>
      <c r="D10694" s="356">
        <v>9352124</v>
      </c>
      <c r="E10694" s="356" t="s">
        <v>2384</v>
      </c>
      <c r="F10694" s="356"/>
      <c r="G10694" s="355">
        <v>5113.75</v>
      </c>
    </row>
    <row r="10695" spans="1:7" hidden="1" x14ac:dyDescent="0.3">
      <c r="A10695" s="356">
        <v>124619</v>
      </c>
      <c r="B10695" s="356">
        <v>935</v>
      </c>
      <c r="C10695" s="356" t="s">
        <v>346</v>
      </c>
      <c r="D10695" s="356">
        <v>9352125</v>
      </c>
      <c r="E10695" s="356" t="s">
        <v>2383</v>
      </c>
      <c r="F10695" s="356"/>
      <c r="G10695" s="355">
        <v>6340</v>
      </c>
    </row>
    <row r="10696" spans="1:7" hidden="1" x14ac:dyDescent="0.3">
      <c r="A10696" s="356">
        <v>124622</v>
      </c>
      <c r="B10696" s="356">
        <v>935</v>
      </c>
      <c r="C10696" s="356" t="s">
        <v>346</v>
      </c>
      <c r="D10696" s="356">
        <v>9352129</v>
      </c>
      <c r="E10696" s="356" t="s">
        <v>2382</v>
      </c>
      <c r="F10696" s="356"/>
      <c r="G10696" s="355">
        <v>5766.25</v>
      </c>
    </row>
    <row r="10697" spans="1:7" hidden="1" x14ac:dyDescent="0.3">
      <c r="A10697" s="356">
        <v>124624</v>
      </c>
      <c r="B10697" s="356">
        <v>935</v>
      </c>
      <c r="C10697" s="356" t="s">
        <v>346</v>
      </c>
      <c r="D10697" s="356">
        <v>9352131</v>
      </c>
      <c r="E10697" s="356" t="s">
        <v>2381</v>
      </c>
      <c r="F10697" s="356"/>
      <c r="G10697" s="355">
        <v>7915</v>
      </c>
    </row>
    <row r="10698" spans="1:7" hidden="1" x14ac:dyDescent="0.3">
      <c r="A10698" s="356">
        <v>124625</v>
      </c>
      <c r="B10698" s="356">
        <v>935</v>
      </c>
      <c r="C10698" s="356" t="s">
        <v>346</v>
      </c>
      <c r="D10698" s="356">
        <v>9352132</v>
      </c>
      <c r="E10698" s="356" t="s">
        <v>2380</v>
      </c>
      <c r="F10698" s="356"/>
      <c r="G10698" s="355">
        <v>9130</v>
      </c>
    </row>
    <row r="10699" spans="1:7" hidden="1" x14ac:dyDescent="0.3">
      <c r="A10699" s="356">
        <v>124627</v>
      </c>
      <c r="B10699" s="356">
        <v>935</v>
      </c>
      <c r="C10699" s="356" t="s">
        <v>346</v>
      </c>
      <c r="D10699" s="356">
        <v>9352134</v>
      </c>
      <c r="E10699" s="356" t="s">
        <v>2379</v>
      </c>
      <c r="F10699" s="356"/>
      <c r="G10699" s="355">
        <v>6238.75</v>
      </c>
    </row>
    <row r="10700" spans="1:7" hidden="1" x14ac:dyDescent="0.3">
      <c r="A10700" s="356">
        <v>124628</v>
      </c>
      <c r="B10700" s="356">
        <v>935</v>
      </c>
      <c r="C10700" s="356" t="s">
        <v>346</v>
      </c>
      <c r="D10700" s="356">
        <v>9352135</v>
      </c>
      <c r="E10700" s="356" t="s">
        <v>2378</v>
      </c>
      <c r="F10700" s="356"/>
      <c r="G10700" s="355">
        <v>8664.7000000000007</v>
      </c>
    </row>
    <row r="10701" spans="1:7" hidden="1" x14ac:dyDescent="0.3">
      <c r="A10701" s="356">
        <v>124631</v>
      </c>
      <c r="B10701" s="356">
        <v>935</v>
      </c>
      <c r="C10701" s="356" t="s">
        <v>346</v>
      </c>
      <c r="D10701" s="356">
        <v>9352138</v>
      </c>
      <c r="E10701" s="356" t="s">
        <v>2377</v>
      </c>
      <c r="F10701" s="356"/>
      <c r="G10701" s="355">
        <v>8500</v>
      </c>
    </row>
    <row r="10702" spans="1:7" hidden="1" x14ac:dyDescent="0.3">
      <c r="A10702" s="356">
        <v>124645</v>
      </c>
      <c r="B10702" s="356">
        <v>935</v>
      </c>
      <c r="C10702" s="356" t="s">
        <v>346</v>
      </c>
      <c r="D10702" s="356">
        <v>9352157</v>
      </c>
      <c r="E10702" s="356" t="s">
        <v>2376</v>
      </c>
      <c r="F10702" s="356"/>
      <c r="G10702" s="355">
        <v>7181.5</v>
      </c>
    </row>
    <row r="10703" spans="1:7" hidden="1" x14ac:dyDescent="0.3">
      <c r="A10703" s="356">
        <v>124650</v>
      </c>
      <c r="B10703" s="356">
        <v>935</v>
      </c>
      <c r="C10703" s="356" t="s">
        <v>346</v>
      </c>
      <c r="D10703" s="356">
        <v>9352162</v>
      </c>
      <c r="E10703" s="356" t="s">
        <v>2375</v>
      </c>
      <c r="F10703" s="356"/>
      <c r="G10703" s="355">
        <v>8848.75</v>
      </c>
    </row>
    <row r="10704" spans="1:7" hidden="1" x14ac:dyDescent="0.3">
      <c r="A10704" s="356">
        <v>124654</v>
      </c>
      <c r="B10704" s="356">
        <v>935</v>
      </c>
      <c r="C10704" s="356" t="s">
        <v>346</v>
      </c>
      <c r="D10704" s="356">
        <v>9352166</v>
      </c>
      <c r="E10704" s="356" t="s">
        <v>2374</v>
      </c>
      <c r="F10704" s="356"/>
      <c r="G10704" s="355">
        <v>8854.6</v>
      </c>
    </row>
    <row r="10705" spans="1:7" hidden="1" x14ac:dyDescent="0.3">
      <c r="A10705" s="356">
        <v>124660</v>
      </c>
      <c r="B10705" s="356">
        <v>935</v>
      </c>
      <c r="C10705" s="356" t="s">
        <v>346</v>
      </c>
      <c r="D10705" s="356">
        <v>9352176</v>
      </c>
      <c r="E10705" s="356" t="s">
        <v>2373</v>
      </c>
      <c r="F10705" s="356"/>
      <c r="G10705" s="355">
        <v>10444.450000000001</v>
      </c>
    </row>
    <row r="10706" spans="1:7" hidden="1" x14ac:dyDescent="0.3">
      <c r="A10706" s="356">
        <v>124668</v>
      </c>
      <c r="B10706" s="356">
        <v>935</v>
      </c>
      <c r="C10706" s="356" t="s">
        <v>346</v>
      </c>
      <c r="D10706" s="356">
        <v>9352184</v>
      </c>
      <c r="E10706" s="356" t="s">
        <v>2372</v>
      </c>
      <c r="F10706" s="356"/>
      <c r="G10706" s="355">
        <v>8680</v>
      </c>
    </row>
    <row r="10707" spans="1:7" hidden="1" x14ac:dyDescent="0.3">
      <c r="A10707" s="356">
        <v>124674</v>
      </c>
      <c r="B10707" s="356">
        <v>935</v>
      </c>
      <c r="C10707" s="356" t="s">
        <v>346</v>
      </c>
      <c r="D10707" s="356">
        <v>9352916</v>
      </c>
      <c r="E10707" s="356" t="s">
        <v>2371</v>
      </c>
      <c r="F10707" s="356"/>
      <c r="G10707" s="355">
        <v>7690</v>
      </c>
    </row>
    <row r="10708" spans="1:7" hidden="1" x14ac:dyDescent="0.3">
      <c r="A10708" s="356">
        <v>124675</v>
      </c>
      <c r="B10708" s="356">
        <v>935</v>
      </c>
      <c r="C10708" s="356" t="s">
        <v>346</v>
      </c>
      <c r="D10708" s="356">
        <v>9352918</v>
      </c>
      <c r="E10708" s="356" t="s">
        <v>2370</v>
      </c>
      <c r="F10708" s="356"/>
      <c r="G10708" s="355">
        <v>5080</v>
      </c>
    </row>
    <row r="10709" spans="1:7" hidden="1" x14ac:dyDescent="0.3">
      <c r="A10709" s="356">
        <v>124676</v>
      </c>
      <c r="B10709" s="356">
        <v>935</v>
      </c>
      <c r="C10709" s="356" t="s">
        <v>346</v>
      </c>
      <c r="D10709" s="356">
        <v>9352919</v>
      </c>
      <c r="E10709" s="356" t="s">
        <v>2369</v>
      </c>
      <c r="F10709" s="356"/>
      <c r="G10709" s="355">
        <v>7399.3</v>
      </c>
    </row>
    <row r="10710" spans="1:7" hidden="1" x14ac:dyDescent="0.3">
      <c r="A10710" s="356">
        <v>124678</v>
      </c>
      <c r="B10710" s="356">
        <v>935</v>
      </c>
      <c r="C10710" s="356" t="s">
        <v>346</v>
      </c>
      <c r="D10710" s="356">
        <v>9352921</v>
      </c>
      <c r="E10710" s="356" t="s">
        <v>2368</v>
      </c>
      <c r="F10710" s="356"/>
      <c r="G10710" s="355">
        <v>6497.5</v>
      </c>
    </row>
    <row r="10711" spans="1:7" hidden="1" x14ac:dyDescent="0.3">
      <c r="A10711" s="356">
        <v>124679</v>
      </c>
      <c r="B10711" s="356">
        <v>935</v>
      </c>
      <c r="C10711" s="356" t="s">
        <v>346</v>
      </c>
      <c r="D10711" s="356">
        <v>9352922</v>
      </c>
      <c r="E10711" s="356" t="s">
        <v>2367</v>
      </c>
      <c r="F10711" s="356"/>
      <c r="G10711" s="355">
        <v>11113.15</v>
      </c>
    </row>
    <row r="10712" spans="1:7" hidden="1" x14ac:dyDescent="0.3">
      <c r="A10712" s="356">
        <v>124680</v>
      </c>
      <c r="B10712" s="356">
        <v>935</v>
      </c>
      <c r="C10712" s="356" t="s">
        <v>346</v>
      </c>
      <c r="D10712" s="356">
        <v>9352923</v>
      </c>
      <c r="E10712" s="356" t="s">
        <v>2366</v>
      </c>
      <c r="F10712" s="356"/>
      <c r="G10712" s="355">
        <v>7375</v>
      </c>
    </row>
    <row r="10713" spans="1:7" hidden="1" x14ac:dyDescent="0.3">
      <c r="A10713" s="356">
        <v>124681</v>
      </c>
      <c r="B10713" s="356">
        <v>935</v>
      </c>
      <c r="C10713" s="356" t="s">
        <v>346</v>
      </c>
      <c r="D10713" s="356">
        <v>9352924</v>
      </c>
      <c r="E10713" s="356" t="s">
        <v>2365</v>
      </c>
      <c r="F10713" s="356"/>
      <c r="G10713" s="355">
        <v>6385</v>
      </c>
    </row>
    <row r="10714" spans="1:7" hidden="1" x14ac:dyDescent="0.3">
      <c r="A10714" s="356">
        <v>124682</v>
      </c>
      <c r="B10714" s="356">
        <v>935</v>
      </c>
      <c r="C10714" s="356" t="s">
        <v>346</v>
      </c>
      <c r="D10714" s="356">
        <v>9352925</v>
      </c>
      <c r="E10714" s="356" t="s">
        <v>2364</v>
      </c>
      <c r="F10714" s="356"/>
      <c r="G10714" s="355">
        <v>8646.25</v>
      </c>
    </row>
    <row r="10715" spans="1:7" hidden="1" x14ac:dyDescent="0.3">
      <c r="A10715" s="356">
        <v>124685</v>
      </c>
      <c r="B10715" s="356">
        <v>935</v>
      </c>
      <c r="C10715" s="356" t="s">
        <v>346</v>
      </c>
      <c r="D10715" s="356">
        <v>9352928</v>
      </c>
      <c r="E10715" s="356" t="s">
        <v>2363</v>
      </c>
      <c r="F10715" s="356"/>
      <c r="G10715" s="355">
        <v>5068.75</v>
      </c>
    </row>
    <row r="10716" spans="1:7" hidden="1" x14ac:dyDescent="0.3">
      <c r="A10716" s="356">
        <v>124686</v>
      </c>
      <c r="B10716" s="356">
        <v>935</v>
      </c>
      <c r="C10716" s="356" t="s">
        <v>346</v>
      </c>
      <c r="D10716" s="356">
        <v>9353000</v>
      </c>
      <c r="E10716" s="356" t="s">
        <v>2362</v>
      </c>
      <c r="F10716" s="356"/>
      <c r="G10716" s="355">
        <v>5912.5</v>
      </c>
    </row>
    <row r="10717" spans="1:7" hidden="1" x14ac:dyDescent="0.3">
      <c r="A10717" s="356">
        <v>124688</v>
      </c>
      <c r="B10717" s="356">
        <v>935</v>
      </c>
      <c r="C10717" s="356" t="s">
        <v>346</v>
      </c>
      <c r="D10717" s="356">
        <v>9353003</v>
      </c>
      <c r="E10717" s="356" t="s">
        <v>2361</v>
      </c>
      <c r="F10717" s="356"/>
      <c r="G10717" s="355">
        <v>5743.75</v>
      </c>
    </row>
    <row r="10718" spans="1:7" hidden="1" x14ac:dyDescent="0.3">
      <c r="A10718" s="356">
        <v>124689</v>
      </c>
      <c r="B10718" s="356">
        <v>935</v>
      </c>
      <c r="C10718" s="356" t="s">
        <v>346</v>
      </c>
      <c r="D10718" s="356">
        <v>9353004</v>
      </c>
      <c r="E10718" s="356" t="s">
        <v>2360</v>
      </c>
      <c r="F10718" s="356"/>
      <c r="G10718" s="355">
        <v>5046.25</v>
      </c>
    </row>
    <row r="10719" spans="1:7" hidden="1" x14ac:dyDescent="0.3">
      <c r="A10719" s="356">
        <v>124690</v>
      </c>
      <c r="B10719" s="356">
        <v>935</v>
      </c>
      <c r="C10719" s="356" t="s">
        <v>346</v>
      </c>
      <c r="D10719" s="356">
        <v>9353005</v>
      </c>
      <c r="E10719" s="356" t="s">
        <v>2359</v>
      </c>
      <c r="F10719" s="356"/>
      <c r="G10719" s="355">
        <v>5665</v>
      </c>
    </row>
    <row r="10720" spans="1:7" hidden="1" x14ac:dyDescent="0.3">
      <c r="A10720" s="356">
        <v>124691</v>
      </c>
      <c r="B10720" s="356">
        <v>935</v>
      </c>
      <c r="C10720" s="356" t="s">
        <v>346</v>
      </c>
      <c r="D10720" s="356">
        <v>9353006</v>
      </c>
      <c r="E10720" s="356" t="s">
        <v>2358</v>
      </c>
      <c r="F10720" s="356"/>
      <c r="G10720" s="355">
        <v>6171.25</v>
      </c>
    </row>
    <row r="10721" spans="1:7" hidden="1" x14ac:dyDescent="0.3">
      <c r="A10721" s="356">
        <v>124692</v>
      </c>
      <c r="B10721" s="356">
        <v>935</v>
      </c>
      <c r="C10721" s="356" t="s">
        <v>346</v>
      </c>
      <c r="D10721" s="356">
        <v>9353009</v>
      </c>
      <c r="E10721" s="356" t="s">
        <v>2357</v>
      </c>
      <c r="F10721" s="356"/>
      <c r="G10721" s="355">
        <v>6292.75</v>
      </c>
    </row>
    <row r="10722" spans="1:7" hidden="1" x14ac:dyDescent="0.3">
      <c r="A10722" s="356">
        <v>124693</v>
      </c>
      <c r="B10722" s="356">
        <v>935</v>
      </c>
      <c r="C10722" s="356" t="s">
        <v>346</v>
      </c>
      <c r="D10722" s="356">
        <v>9353010</v>
      </c>
      <c r="E10722" s="356" t="s">
        <v>2356</v>
      </c>
      <c r="F10722" s="356"/>
      <c r="G10722" s="355">
        <v>4866.25</v>
      </c>
    </row>
    <row r="10723" spans="1:7" hidden="1" x14ac:dyDescent="0.3">
      <c r="A10723" s="356">
        <v>124694</v>
      </c>
      <c r="B10723" s="356">
        <v>935</v>
      </c>
      <c r="C10723" s="356" t="s">
        <v>346</v>
      </c>
      <c r="D10723" s="356">
        <v>9353013</v>
      </c>
      <c r="E10723" s="356" t="s">
        <v>2355</v>
      </c>
      <c r="F10723" s="356"/>
      <c r="G10723" s="355">
        <v>4900</v>
      </c>
    </row>
    <row r="10724" spans="1:7" hidden="1" x14ac:dyDescent="0.3">
      <c r="A10724" s="356">
        <v>124695</v>
      </c>
      <c r="B10724" s="356">
        <v>935</v>
      </c>
      <c r="C10724" s="356" t="s">
        <v>346</v>
      </c>
      <c r="D10724" s="356">
        <v>9353020</v>
      </c>
      <c r="E10724" s="356" t="s">
        <v>2354</v>
      </c>
      <c r="F10724" s="356"/>
      <c r="G10724" s="355">
        <v>4798.75</v>
      </c>
    </row>
    <row r="10725" spans="1:7" hidden="1" x14ac:dyDescent="0.3">
      <c r="A10725" s="356">
        <v>124698</v>
      </c>
      <c r="B10725" s="356">
        <v>935</v>
      </c>
      <c r="C10725" s="356" t="s">
        <v>346</v>
      </c>
      <c r="D10725" s="356">
        <v>9353026</v>
      </c>
      <c r="E10725" s="356" t="s">
        <v>2353</v>
      </c>
      <c r="F10725" s="356"/>
      <c r="G10725" s="355">
        <v>5181.25</v>
      </c>
    </row>
    <row r="10726" spans="1:7" hidden="1" x14ac:dyDescent="0.3">
      <c r="A10726" s="356">
        <v>124699</v>
      </c>
      <c r="B10726" s="356">
        <v>935</v>
      </c>
      <c r="C10726" s="356" t="s">
        <v>346</v>
      </c>
      <c r="D10726" s="356">
        <v>9353027</v>
      </c>
      <c r="E10726" s="356" t="s">
        <v>2352</v>
      </c>
      <c r="F10726" s="356"/>
      <c r="G10726" s="355">
        <v>5912.5</v>
      </c>
    </row>
    <row r="10727" spans="1:7" hidden="1" x14ac:dyDescent="0.3">
      <c r="A10727" s="356">
        <v>124702</v>
      </c>
      <c r="B10727" s="356">
        <v>935</v>
      </c>
      <c r="C10727" s="356" t="s">
        <v>346</v>
      </c>
      <c r="D10727" s="356">
        <v>9353036</v>
      </c>
      <c r="E10727" s="356" t="s">
        <v>2351</v>
      </c>
      <c r="F10727" s="356"/>
      <c r="G10727" s="355">
        <v>5901.25</v>
      </c>
    </row>
    <row r="10728" spans="1:7" hidden="1" x14ac:dyDescent="0.3">
      <c r="A10728" s="356">
        <v>124703</v>
      </c>
      <c r="B10728" s="356">
        <v>935</v>
      </c>
      <c r="C10728" s="356" t="s">
        <v>346</v>
      </c>
      <c r="D10728" s="356">
        <v>9353037</v>
      </c>
      <c r="E10728" s="356" t="s">
        <v>2350</v>
      </c>
      <c r="F10728" s="356"/>
      <c r="G10728" s="355">
        <v>5014.75</v>
      </c>
    </row>
    <row r="10729" spans="1:7" hidden="1" x14ac:dyDescent="0.3">
      <c r="A10729" s="356">
        <v>124705</v>
      </c>
      <c r="B10729" s="356">
        <v>935</v>
      </c>
      <c r="C10729" s="356" t="s">
        <v>346</v>
      </c>
      <c r="D10729" s="356">
        <v>9353042</v>
      </c>
      <c r="E10729" s="356" t="s">
        <v>2349</v>
      </c>
      <c r="F10729" s="356"/>
      <c r="G10729" s="355">
        <v>4742.5</v>
      </c>
    </row>
    <row r="10730" spans="1:7" hidden="1" x14ac:dyDescent="0.3">
      <c r="A10730" s="357">
        <v>124706</v>
      </c>
      <c r="B10730" s="357">
        <v>935</v>
      </c>
      <c r="C10730" s="357" t="s">
        <v>346</v>
      </c>
      <c r="D10730" s="357">
        <v>9353043</v>
      </c>
      <c r="E10730" s="357" t="s">
        <v>2348</v>
      </c>
      <c r="F10730" s="357"/>
      <c r="G10730" s="358">
        <v>5923.75</v>
      </c>
    </row>
    <row r="10731" spans="1:7" hidden="1" x14ac:dyDescent="0.3">
      <c r="A10731" s="356">
        <v>124709</v>
      </c>
      <c r="B10731" s="356">
        <v>935</v>
      </c>
      <c r="C10731" s="356" t="s">
        <v>346</v>
      </c>
      <c r="D10731" s="356">
        <v>9353048</v>
      </c>
      <c r="E10731" s="356" t="s">
        <v>2347</v>
      </c>
      <c r="F10731" s="356"/>
      <c r="G10731" s="355">
        <v>6137.5</v>
      </c>
    </row>
    <row r="10732" spans="1:7" hidden="1" x14ac:dyDescent="0.3">
      <c r="A10732" s="356">
        <v>124710</v>
      </c>
      <c r="B10732" s="356">
        <v>935</v>
      </c>
      <c r="C10732" s="356" t="s">
        <v>346</v>
      </c>
      <c r="D10732" s="356">
        <v>9353049</v>
      </c>
      <c r="E10732" s="356" t="s">
        <v>2346</v>
      </c>
      <c r="F10732" s="356"/>
      <c r="G10732" s="355">
        <v>6238.75</v>
      </c>
    </row>
    <row r="10733" spans="1:7" hidden="1" x14ac:dyDescent="0.3">
      <c r="A10733" s="356">
        <v>124712</v>
      </c>
      <c r="B10733" s="356">
        <v>935</v>
      </c>
      <c r="C10733" s="356" t="s">
        <v>346</v>
      </c>
      <c r="D10733" s="356">
        <v>9353056</v>
      </c>
      <c r="E10733" s="356" t="s">
        <v>2345</v>
      </c>
      <c r="F10733" s="356"/>
      <c r="G10733" s="355">
        <v>5923.75</v>
      </c>
    </row>
    <row r="10734" spans="1:7" hidden="1" x14ac:dyDescent="0.3">
      <c r="A10734" s="356">
        <v>124717</v>
      </c>
      <c r="B10734" s="356">
        <v>935</v>
      </c>
      <c r="C10734" s="356" t="s">
        <v>346</v>
      </c>
      <c r="D10734" s="356">
        <v>9353064</v>
      </c>
      <c r="E10734" s="356" t="s">
        <v>2344</v>
      </c>
      <c r="F10734" s="356"/>
      <c r="G10734" s="355">
        <v>5496.25</v>
      </c>
    </row>
    <row r="10735" spans="1:7" hidden="1" x14ac:dyDescent="0.3">
      <c r="A10735" s="356">
        <v>124718</v>
      </c>
      <c r="B10735" s="356">
        <v>935</v>
      </c>
      <c r="C10735" s="356" t="s">
        <v>346</v>
      </c>
      <c r="D10735" s="356">
        <v>9353066</v>
      </c>
      <c r="E10735" s="356" t="s">
        <v>2343</v>
      </c>
      <c r="F10735" s="356"/>
      <c r="G10735" s="355">
        <v>4596.25</v>
      </c>
    </row>
    <row r="10736" spans="1:7" hidden="1" x14ac:dyDescent="0.3">
      <c r="A10736" s="356">
        <v>124719</v>
      </c>
      <c r="B10736" s="356">
        <v>935</v>
      </c>
      <c r="C10736" s="356" t="s">
        <v>346</v>
      </c>
      <c r="D10736" s="356">
        <v>9353074</v>
      </c>
      <c r="E10736" s="356" t="s">
        <v>2342</v>
      </c>
      <c r="F10736" s="356"/>
      <c r="G10736" s="355">
        <v>4656.55</v>
      </c>
    </row>
    <row r="10737" spans="1:7" hidden="1" x14ac:dyDescent="0.3">
      <c r="A10737" s="356">
        <v>124720</v>
      </c>
      <c r="B10737" s="356">
        <v>935</v>
      </c>
      <c r="C10737" s="356" t="s">
        <v>346</v>
      </c>
      <c r="D10737" s="356">
        <v>9353075</v>
      </c>
      <c r="E10737" s="356" t="s">
        <v>2341</v>
      </c>
      <c r="F10737" s="356"/>
      <c r="G10737" s="355">
        <v>4528.75</v>
      </c>
    </row>
    <row r="10738" spans="1:7" hidden="1" x14ac:dyDescent="0.3">
      <c r="A10738" s="356">
        <v>124721</v>
      </c>
      <c r="B10738" s="356">
        <v>935</v>
      </c>
      <c r="C10738" s="356" t="s">
        <v>346</v>
      </c>
      <c r="D10738" s="356">
        <v>9353076</v>
      </c>
      <c r="E10738" s="356" t="s">
        <v>2340</v>
      </c>
      <c r="F10738" s="356"/>
      <c r="G10738" s="355">
        <v>5125</v>
      </c>
    </row>
    <row r="10739" spans="1:7" hidden="1" x14ac:dyDescent="0.3">
      <c r="A10739" s="356">
        <v>124723</v>
      </c>
      <c r="B10739" s="356">
        <v>935</v>
      </c>
      <c r="C10739" s="356" t="s">
        <v>346</v>
      </c>
      <c r="D10739" s="356">
        <v>9353078</v>
      </c>
      <c r="E10739" s="356" t="s">
        <v>2339</v>
      </c>
      <c r="F10739" s="356"/>
      <c r="G10739" s="355">
        <v>6317.5</v>
      </c>
    </row>
    <row r="10740" spans="1:7" hidden="1" x14ac:dyDescent="0.3">
      <c r="A10740" s="356">
        <v>124727</v>
      </c>
      <c r="B10740" s="356">
        <v>935</v>
      </c>
      <c r="C10740" s="356" t="s">
        <v>346</v>
      </c>
      <c r="D10740" s="356">
        <v>9353083</v>
      </c>
      <c r="E10740" s="356" t="s">
        <v>2338</v>
      </c>
      <c r="F10740" s="356" t="s">
        <v>294</v>
      </c>
      <c r="G10740" s="355">
        <v>5692.95</v>
      </c>
    </row>
    <row r="10741" spans="1:7" hidden="1" x14ac:dyDescent="0.3">
      <c r="A10741" s="356">
        <v>124729</v>
      </c>
      <c r="B10741" s="356">
        <v>935</v>
      </c>
      <c r="C10741" s="356" t="s">
        <v>346</v>
      </c>
      <c r="D10741" s="356">
        <v>9353085</v>
      </c>
      <c r="E10741" s="356" t="s">
        <v>2337</v>
      </c>
      <c r="F10741" s="356"/>
      <c r="G10741" s="355">
        <v>6227.5</v>
      </c>
    </row>
    <row r="10742" spans="1:7" hidden="1" x14ac:dyDescent="0.3">
      <c r="A10742" s="356">
        <v>124732</v>
      </c>
      <c r="B10742" s="356">
        <v>935</v>
      </c>
      <c r="C10742" s="356" t="s">
        <v>346</v>
      </c>
      <c r="D10742" s="356">
        <v>9353090</v>
      </c>
      <c r="E10742" s="356" t="s">
        <v>2336</v>
      </c>
      <c r="F10742" s="356"/>
      <c r="G10742" s="355">
        <v>5473.75</v>
      </c>
    </row>
    <row r="10743" spans="1:7" hidden="1" x14ac:dyDescent="0.3">
      <c r="A10743" s="356">
        <v>124735</v>
      </c>
      <c r="B10743" s="356">
        <v>935</v>
      </c>
      <c r="C10743" s="356" t="s">
        <v>346</v>
      </c>
      <c r="D10743" s="356">
        <v>9353093</v>
      </c>
      <c r="E10743" s="356" t="s">
        <v>2335</v>
      </c>
      <c r="F10743" s="356"/>
      <c r="G10743" s="355">
        <v>5833.75</v>
      </c>
    </row>
    <row r="10744" spans="1:7" hidden="1" x14ac:dyDescent="0.3">
      <c r="A10744" s="356">
        <v>124744</v>
      </c>
      <c r="B10744" s="356">
        <v>935</v>
      </c>
      <c r="C10744" s="356" t="s">
        <v>346</v>
      </c>
      <c r="D10744" s="356">
        <v>9353104</v>
      </c>
      <c r="E10744" s="356" t="s">
        <v>2334</v>
      </c>
      <c r="F10744" s="356"/>
      <c r="G10744" s="355">
        <v>4933.75</v>
      </c>
    </row>
    <row r="10745" spans="1:7" hidden="1" x14ac:dyDescent="0.3">
      <c r="A10745" s="356">
        <v>124745</v>
      </c>
      <c r="B10745" s="356">
        <v>935</v>
      </c>
      <c r="C10745" s="356" t="s">
        <v>346</v>
      </c>
      <c r="D10745" s="356">
        <v>9353105</v>
      </c>
      <c r="E10745" s="356" t="s">
        <v>2333</v>
      </c>
      <c r="F10745" s="356"/>
      <c r="G10745" s="355">
        <v>4855</v>
      </c>
    </row>
    <row r="10746" spans="1:7" hidden="1" x14ac:dyDescent="0.3">
      <c r="A10746" s="356">
        <v>124747</v>
      </c>
      <c r="B10746" s="356">
        <v>935</v>
      </c>
      <c r="C10746" s="356" t="s">
        <v>346</v>
      </c>
      <c r="D10746" s="356">
        <v>9353109</v>
      </c>
      <c r="E10746" s="356" t="s">
        <v>2332</v>
      </c>
      <c r="F10746" s="356"/>
      <c r="G10746" s="355">
        <v>4819</v>
      </c>
    </row>
    <row r="10747" spans="1:7" hidden="1" x14ac:dyDescent="0.3">
      <c r="A10747" s="356">
        <v>124748</v>
      </c>
      <c r="B10747" s="356">
        <v>935</v>
      </c>
      <c r="C10747" s="356" t="s">
        <v>346</v>
      </c>
      <c r="D10747" s="356">
        <v>9353111</v>
      </c>
      <c r="E10747" s="356" t="s">
        <v>2331</v>
      </c>
      <c r="F10747" s="356"/>
      <c r="G10747" s="355">
        <v>7836.25</v>
      </c>
    </row>
    <row r="10748" spans="1:7" hidden="1" x14ac:dyDescent="0.3">
      <c r="A10748" s="356">
        <v>124749</v>
      </c>
      <c r="B10748" s="356">
        <v>935</v>
      </c>
      <c r="C10748" s="356" t="s">
        <v>346</v>
      </c>
      <c r="D10748" s="356">
        <v>9353112</v>
      </c>
      <c r="E10748" s="356" t="s">
        <v>2330</v>
      </c>
      <c r="F10748" s="356"/>
      <c r="G10748" s="355">
        <v>7109.05</v>
      </c>
    </row>
    <row r="10749" spans="1:7" hidden="1" x14ac:dyDescent="0.3">
      <c r="A10749" s="356">
        <v>124750</v>
      </c>
      <c r="B10749" s="356">
        <v>935</v>
      </c>
      <c r="C10749" s="356" t="s">
        <v>346</v>
      </c>
      <c r="D10749" s="356">
        <v>9353113</v>
      </c>
      <c r="E10749" s="356" t="s">
        <v>2329</v>
      </c>
      <c r="F10749" s="356"/>
      <c r="G10749" s="355">
        <v>4652.5</v>
      </c>
    </row>
    <row r="10750" spans="1:7" hidden="1" x14ac:dyDescent="0.3">
      <c r="A10750" s="356">
        <v>124751</v>
      </c>
      <c r="B10750" s="356">
        <v>935</v>
      </c>
      <c r="C10750" s="356" t="s">
        <v>346</v>
      </c>
      <c r="D10750" s="356">
        <v>9353114</v>
      </c>
      <c r="E10750" s="356" t="s">
        <v>2328</v>
      </c>
      <c r="F10750" s="356"/>
      <c r="G10750" s="355">
        <v>6272.5</v>
      </c>
    </row>
    <row r="10751" spans="1:7" hidden="1" x14ac:dyDescent="0.3">
      <c r="A10751" s="356">
        <v>124754</v>
      </c>
      <c r="B10751" s="356">
        <v>935</v>
      </c>
      <c r="C10751" s="356" t="s">
        <v>346</v>
      </c>
      <c r="D10751" s="356">
        <v>9353117</v>
      </c>
      <c r="E10751" s="356" t="s">
        <v>2327</v>
      </c>
      <c r="F10751" s="356"/>
      <c r="G10751" s="355">
        <v>4652.5</v>
      </c>
    </row>
    <row r="10752" spans="1:7" hidden="1" x14ac:dyDescent="0.3">
      <c r="A10752" s="356">
        <v>124757</v>
      </c>
      <c r="B10752" s="356">
        <v>935</v>
      </c>
      <c r="C10752" s="356" t="s">
        <v>346</v>
      </c>
      <c r="D10752" s="356">
        <v>9353124</v>
      </c>
      <c r="E10752" s="356" t="s">
        <v>2326</v>
      </c>
      <c r="F10752" s="356"/>
      <c r="G10752" s="355">
        <v>6594.7</v>
      </c>
    </row>
    <row r="10753" spans="1:7" hidden="1" x14ac:dyDescent="0.3">
      <c r="A10753" s="356">
        <v>124758</v>
      </c>
      <c r="B10753" s="356">
        <v>935</v>
      </c>
      <c r="C10753" s="356" t="s">
        <v>346</v>
      </c>
      <c r="D10753" s="356">
        <v>9353125</v>
      </c>
      <c r="E10753" s="356" t="s">
        <v>2325</v>
      </c>
      <c r="F10753" s="356"/>
      <c r="G10753" s="355">
        <v>6013.75</v>
      </c>
    </row>
    <row r="10754" spans="1:7" hidden="1" x14ac:dyDescent="0.3">
      <c r="A10754" s="356">
        <v>124762</v>
      </c>
      <c r="B10754" s="356">
        <v>935</v>
      </c>
      <c r="C10754" s="356" t="s">
        <v>346</v>
      </c>
      <c r="D10754" s="356">
        <v>9353308</v>
      </c>
      <c r="E10754" s="356" t="s">
        <v>2324</v>
      </c>
      <c r="F10754" s="356" t="s">
        <v>294</v>
      </c>
      <c r="G10754" s="355">
        <v>7600.5</v>
      </c>
    </row>
    <row r="10755" spans="1:7" hidden="1" x14ac:dyDescent="0.3">
      <c r="A10755" s="356">
        <v>124763</v>
      </c>
      <c r="B10755" s="356">
        <v>935</v>
      </c>
      <c r="C10755" s="356" t="s">
        <v>346</v>
      </c>
      <c r="D10755" s="356">
        <v>9353310</v>
      </c>
      <c r="E10755" s="356" t="s">
        <v>2323</v>
      </c>
      <c r="F10755" s="356" t="s">
        <v>294</v>
      </c>
      <c r="G10755" s="355">
        <v>6215.4</v>
      </c>
    </row>
    <row r="10756" spans="1:7" hidden="1" x14ac:dyDescent="0.3">
      <c r="A10756" s="356">
        <v>124764</v>
      </c>
      <c r="B10756" s="356">
        <v>935</v>
      </c>
      <c r="C10756" s="356" t="s">
        <v>346</v>
      </c>
      <c r="D10756" s="356">
        <v>9353311</v>
      </c>
      <c r="E10756" s="356" t="s">
        <v>2170</v>
      </c>
      <c r="F10756" s="356" t="s">
        <v>294</v>
      </c>
      <c r="G10756" s="355">
        <v>9022.0499999999993</v>
      </c>
    </row>
    <row r="10757" spans="1:7" hidden="1" x14ac:dyDescent="0.3">
      <c r="A10757" s="356">
        <v>124770</v>
      </c>
      <c r="B10757" s="356">
        <v>935</v>
      </c>
      <c r="C10757" s="356" t="s">
        <v>346</v>
      </c>
      <c r="D10757" s="356">
        <v>9353322</v>
      </c>
      <c r="E10757" s="356" t="s">
        <v>2322</v>
      </c>
      <c r="F10757" s="356" t="s">
        <v>294</v>
      </c>
      <c r="G10757" s="355">
        <v>5571.45</v>
      </c>
    </row>
    <row r="10758" spans="1:7" hidden="1" x14ac:dyDescent="0.3">
      <c r="A10758" s="356">
        <v>124772</v>
      </c>
      <c r="B10758" s="356">
        <v>935</v>
      </c>
      <c r="C10758" s="356" t="s">
        <v>346</v>
      </c>
      <c r="D10758" s="356">
        <v>9353327</v>
      </c>
      <c r="E10758" s="356" t="s">
        <v>2321</v>
      </c>
      <c r="F10758" s="356" t="s">
        <v>294</v>
      </c>
      <c r="G10758" s="355">
        <v>6616.35</v>
      </c>
    </row>
    <row r="10759" spans="1:7" hidden="1" x14ac:dyDescent="0.3">
      <c r="A10759" s="356">
        <v>124774</v>
      </c>
      <c r="B10759" s="356">
        <v>935</v>
      </c>
      <c r="C10759" s="356" t="s">
        <v>346</v>
      </c>
      <c r="D10759" s="356">
        <v>9353329</v>
      </c>
      <c r="E10759" s="356" t="s">
        <v>2320</v>
      </c>
      <c r="F10759" s="356" t="s">
        <v>294</v>
      </c>
      <c r="G10759" s="355">
        <v>6668.35</v>
      </c>
    </row>
    <row r="10760" spans="1:7" hidden="1" x14ac:dyDescent="0.3">
      <c r="A10760" s="356">
        <v>124775</v>
      </c>
      <c r="B10760" s="356">
        <v>935</v>
      </c>
      <c r="C10760" s="356" t="s">
        <v>346</v>
      </c>
      <c r="D10760" s="356">
        <v>9353330</v>
      </c>
      <c r="E10760" s="356" t="s">
        <v>2319</v>
      </c>
      <c r="F10760" s="356" t="s">
        <v>294</v>
      </c>
      <c r="G10760" s="355">
        <v>8243.73</v>
      </c>
    </row>
    <row r="10761" spans="1:7" hidden="1" x14ac:dyDescent="0.3">
      <c r="A10761" s="356">
        <v>124777</v>
      </c>
      <c r="B10761" s="356">
        <v>935</v>
      </c>
      <c r="C10761" s="356" t="s">
        <v>346</v>
      </c>
      <c r="D10761" s="356">
        <v>9353332</v>
      </c>
      <c r="E10761" s="356" t="s">
        <v>2318</v>
      </c>
      <c r="F10761" s="356" t="s">
        <v>294</v>
      </c>
      <c r="G10761" s="355">
        <v>5073.3</v>
      </c>
    </row>
    <row r="10762" spans="1:7" hidden="1" x14ac:dyDescent="0.3">
      <c r="A10762" s="356">
        <v>124781</v>
      </c>
      <c r="B10762" s="356">
        <v>935</v>
      </c>
      <c r="C10762" s="356" t="s">
        <v>346</v>
      </c>
      <c r="D10762" s="356">
        <v>9353337</v>
      </c>
      <c r="E10762" s="356" t="s">
        <v>2317</v>
      </c>
      <c r="F10762" s="356" t="s">
        <v>294</v>
      </c>
      <c r="G10762" s="355">
        <v>6871.5</v>
      </c>
    </row>
    <row r="10763" spans="1:7" hidden="1" x14ac:dyDescent="0.3">
      <c r="A10763" s="356">
        <v>124782</v>
      </c>
      <c r="B10763" s="356">
        <v>935</v>
      </c>
      <c r="C10763" s="356" t="s">
        <v>346</v>
      </c>
      <c r="D10763" s="356">
        <v>9353338</v>
      </c>
      <c r="E10763" s="356" t="s">
        <v>2316</v>
      </c>
      <c r="F10763" s="356" t="s">
        <v>294</v>
      </c>
      <c r="G10763" s="355">
        <v>8985.6</v>
      </c>
    </row>
    <row r="10764" spans="1:7" hidden="1" x14ac:dyDescent="0.3">
      <c r="A10764" s="356">
        <v>124786</v>
      </c>
      <c r="B10764" s="356">
        <v>935</v>
      </c>
      <c r="C10764" s="356" t="s">
        <v>346</v>
      </c>
      <c r="D10764" s="356">
        <v>9353342</v>
      </c>
      <c r="E10764" s="356" t="s">
        <v>2315</v>
      </c>
      <c r="F10764" s="356" t="s">
        <v>294</v>
      </c>
      <c r="G10764" s="355">
        <v>6907.95</v>
      </c>
    </row>
    <row r="10765" spans="1:7" hidden="1" x14ac:dyDescent="0.3">
      <c r="A10765" s="356">
        <v>124802</v>
      </c>
      <c r="B10765" s="356">
        <v>935</v>
      </c>
      <c r="C10765" s="356" t="s">
        <v>346</v>
      </c>
      <c r="D10765" s="356">
        <v>9354024</v>
      </c>
      <c r="E10765" s="356" t="s">
        <v>2314</v>
      </c>
      <c r="F10765" s="356"/>
      <c r="G10765" s="355">
        <v>33660.620000000003</v>
      </c>
    </row>
    <row r="10766" spans="1:7" hidden="1" x14ac:dyDescent="0.3">
      <c r="A10766" s="356">
        <v>124840</v>
      </c>
      <c r="B10766" s="356">
        <v>935</v>
      </c>
      <c r="C10766" s="356" t="s">
        <v>346</v>
      </c>
      <c r="D10766" s="356">
        <v>9354090</v>
      </c>
      <c r="E10766" s="356" t="s">
        <v>2313</v>
      </c>
      <c r="F10766" s="356"/>
      <c r="G10766" s="355">
        <v>34819.379999999997</v>
      </c>
    </row>
    <row r="10767" spans="1:7" hidden="1" x14ac:dyDescent="0.3">
      <c r="A10767" s="356">
        <v>124856</v>
      </c>
      <c r="B10767" s="356">
        <v>935</v>
      </c>
      <c r="C10767" s="356" t="s">
        <v>346</v>
      </c>
      <c r="D10767" s="356">
        <v>9354500</v>
      </c>
      <c r="E10767" s="356" t="s">
        <v>2312</v>
      </c>
      <c r="F10767" s="356"/>
      <c r="G10767" s="355">
        <v>31798.75</v>
      </c>
    </row>
    <row r="10768" spans="1:7" hidden="1" x14ac:dyDescent="0.3">
      <c r="A10768" s="356">
        <v>124861</v>
      </c>
      <c r="B10768" s="356">
        <v>935</v>
      </c>
      <c r="C10768" s="356" t="s">
        <v>346</v>
      </c>
      <c r="D10768" s="356">
        <v>9354600</v>
      </c>
      <c r="E10768" s="356" t="s">
        <v>2311</v>
      </c>
      <c r="F10768" s="356" t="s">
        <v>294</v>
      </c>
      <c r="G10768" s="355">
        <v>19872</v>
      </c>
    </row>
    <row r="10769" spans="1:7" hidden="1" x14ac:dyDescent="0.3">
      <c r="A10769" s="356">
        <v>124903</v>
      </c>
      <c r="B10769" s="356">
        <v>935</v>
      </c>
      <c r="C10769" s="356" t="s">
        <v>346</v>
      </c>
      <c r="D10769" s="356">
        <v>9357002</v>
      </c>
      <c r="E10769" s="356" t="s">
        <v>2310</v>
      </c>
      <c r="F10769" s="356"/>
      <c r="G10769" s="355">
        <v>6949.75</v>
      </c>
    </row>
    <row r="10770" spans="1:7" hidden="1" x14ac:dyDescent="0.3">
      <c r="A10770" s="356">
        <v>124911</v>
      </c>
      <c r="B10770" s="356">
        <v>936</v>
      </c>
      <c r="C10770" s="356" t="s">
        <v>340</v>
      </c>
      <c r="D10770" s="356">
        <v>9361001</v>
      </c>
      <c r="E10770" s="356" t="s">
        <v>2309</v>
      </c>
      <c r="F10770" s="356"/>
      <c r="G10770" s="355">
        <v>4574.2</v>
      </c>
    </row>
    <row r="10771" spans="1:7" hidden="1" x14ac:dyDescent="0.3">
      <c r="A10771" s="356">
        <v>124912</v>
      </c>
      <c r="B10771" s="356">
        <v>936</v>
      </c>
      <c r="C10771" s="356" t="s">
        <v>340</v>
      </c>
      <c r="D10771" s="356">
        <v>9361004</v>
      </c>
      <c r="E10771" s="356" t="s">
        <v>2308</v>
      </c>
      <c r="F10771" s="356"/>
      <c r="G10771" s="355">
        <v>4615.6000000000004</v>
      </c>
    </row>
    <row r="10772" spans="1:7" hidden="1" x14ac:dyDescent="0.3">
      <c r="A10772" s="356">
        <v>124913</v>
      </c>
      <c r="B10772" s="356">
        <v>936</v>
      </c>
      <c r="C10772" s="356" t="s">
        <v>340</v>
      </c>
      <c r="D10772" s="356">
        <v>9361006</v>
      </c>
      <c r="E10772" s="356" t="s">
        <v>2307</v>
      </c>
      <c r="F10772" s="356"/>
      <c r="G10772" s="355">
        <v>4558.8999999999996</v>
      </c>
    </row>
    <row r="10773" spans="1:7" hidden="1" x14ac:dyDescent="0.3">
      <c r="A10773" s="356">
        <v>124916</v>
      </c>
      <c r="B10773" s="356">
        <v>936</v>
      </c>
      <c r="C10773" s="356" t="s">
        <v>340</v>
      </c>
      <c r="D10773" s="356">
        <v>9361100</v>
      </c>
      <c r="E10773" s="356" t="s">
        <v>2306</v>
      </c>
      <c r="F10773" s="356"/>
      <c r="G10773" s="355">
        <v>4371.25</v>
      </c>
    </row>
    <row r="10774" spans="1:7" hidden="1" x14ac:dyDescent="0.3">
      <c r="A10774" s="356">
        <v>124923</v>
      </c>
      <c r="B10774" s="356">
        <v>936</v>
      </c>
      <c r="C10774" s="356" t="s">
        <v>340</v>
      </c>
      <c r="D10774" s="356">
        <v>9361107</v>
      </c>
      <c r="E10774" s="356" t="s">
        <v>2305</v>
      </c>
      <c r="F10774" s="356"/>
      <c r="G10774" s="355">
        <v>4607.5</v>
      </c>
    </row>
    <row r="10775" spans="1:7" hidden="1" x14ac:dyDescent="0.3">
      <c r="A10775" s="356">
        <v>124937</v>
      </c>
      <c r="B10775" s="356">
        <v>936</v>
      </c>
      <c r="C10775" s="356" t="s">
        <v>340</v>
      </c>
      <c r="D10775" s="356">
        <v>9362008</v>
      </c>
      <c r="E10775" s="356" t="s">
        <v>2304</v>
      </c>
      <c r="F10775" s="356"/>
      <c r="G10775" s="355">
        <v>6216.25</v>
      </c>
    </row>
    <row r="10776" spans="1:7" hidden="1" x14ac:dyDescent="0.3">
      <c r="A10776" s="356">
        <v>124939</v>
      </c>
      <c r="B10776" s="356">
        <v>936</v>
      </c>
      <c r="C10776" s="356" t="s">
        <v>340</v>
      </c>
      <c r="D10776" s="356">
        <v>9362012</v>
      </c>
      <c r="E10776" s="356" t="s">
        <v>2303</v>
      </c>
      <c r="F10776" s="356"/>
      <c r="G10776" s="355">
        <v>6385</v>
      </c>
    </row>
    <row r="10777" spans="1:7" hidden="1" x14ac:dyDescent="0.3">
      <c r="A10777" s="356">
        <v>124946</v>
      </c>
      <c r="B10777" s="356">
        <v>936</v>
      </c>
      <c r="C10777" s="356" t="s">
        <v>340</v>
      </c>
      <c r="D10777" s="356">
        <v>9362056</v>
      </c>
      <c r="E10777" s="356" t="s">
        <v>2302</v>
      </c>
      <c r="F10777" s="356"/>
      <c r="G10777" s="355">
        <v>4990</v>
      </c>
    </row>
    <row r="10778" spans="1:7" hidden="1" x14ac:dyDescent="0.3">
      <c r="A10778" s="356">
        <v>124949</v>
      </c>
      <c r="B10778" s="356">
        <v>936</v>
      </c>
      <c r="C10778" s="356" t="s">
        <v>340</v>
      </c>
      <c r="D10778" s="356">
        <v>9362072</v>
      </c>
      <c r="E10778" s="356" t="s">
        <v>2301</v>
      </c>
      <c r="F10778" s="356"/>
      <c r="G10778" s="355">
        <v>8826.25</v>
      </c>
    </row>
    <row r="10779" spans="1:7" hidden="1" x14ac:dyDescent="0.3">
      <c r="A10779" s="356">
        <v>124952</v>
      </c>
      <c r="B10779" s="356">
        <v>936</v>
      </c>
      <c r="C10779" s="356" t="s">
        <v>340</v>
      </c>
      <c r="D10779" s="356">
        <v>9362078</v>
      </c>
      <c r="E10779" s="356" t="s">
        <v>2300</v>
      </c>
      <c r="F10779" s="356"/>
      <c r="G10779" s="355">
        <v>5901.25</v>
      </c>
    </row>
    <row r="10780" spans="1:7" hidden="1" x14ac:dyDescent="0.3">
      <c r="A10780" s="356">
        <v>124953</v>
      </c>
      <c r="B10780" s="356">
        <v>936</v>
      </c>
      <c r="C10780" s="356" t="s">
        <v>340</v>
      </c>
      <c r="D10780" s="356">
        <v>9362079</v>
      </c>
      <c r="E10780" s="356" t="s">
        <v>2299</v>
      </c>
      <c r="F10780" s="356"/>
      <c r="G10780" s="355">
        <v>8545</v>
      </c>
    </row>
    <row r="10781" spans="1:7" hidden="1" x14ac:dyDescent="0.3">
      <c r="A10781" s="356">
        <v>124955</v>
      </c>
      <c r="B10781" s="356">
        <v>936</v>
      </c>
      <c r="C10781" s="356" t="s">
        <v>340</v>
      </c>
      <c r="D10781" s="356">
        <v>9362083</v>
      </c>
      <c r="E10781" s="356" t="s">
        <v>2298</v>
      </c>
      <c r="F10781" s="356"/>
      <c r="G10781" s="355">
        <v>7651.75</v>
      </c>
    </row>
    <row r="10782" spans="1:7" hidden="1" x14ac:dyDescent="0.3">
      <c r="A10782" s="356">
        <v>124956</v>
      </c>
      <c r="B10782" s="356">
        <v>936</v>
      </c>
      <c r="C10782" s="356" t="s">
        <v>340</v>
      </c>
      <c r="D10782" s="356">
        <v>9362085</v>
      </c>
      <c r="E10782" s="356" t="s">
        <v>2297</v>
      </c>
      <c r="F10782" s="356"/>
      <c r="G10782" s="355">
        <v>10399</v>
      </c>
    </row>
    <row r="10783" spans="1:7" hidden="1" x14ac:dyDescent="0.3">
      <c r="A10783" s="356">
        <v>124959</v>
      </c>
      <c r="B10783" s="356">
        <v>936</v>
      </c>
      <c r="C10783" s="356" t="s">
        <v>340</v>
      </c>
      <c r="D10783" s="356">
        <v>9362091</v>
      </c>
      <c r="E10783" s="356" t="s">
        <v>2296</v>
      </c>
      <c r="F10783" s="356"/>
      <c r="G10783" s="355">
        <v>7810.6</v>
      </c>
    </row>
    <row r="10784" spans="1:7" hidden="1" x14ac:dyDescent="0.3">
      <c r="A10784" s="356">
        <v>124964</v>
      </c>
      <c r="B10784" s="356">
        <v>936</v>
      </c>
      <c r="C10784" s="356" t="s">
        <v>340</v>
      </c>
      <c r="D10784" s="356">
        <v>9362099</v>
      </c>
      <c r="E10784" s="356" t="s">
        <v>2295</v>
      </c>
      <c r="F10784" s="356"/>
      <c r="G10784" s="355">
        <v>6970</v>
      </c>
    </row>
    <row r="10785" spans="1:7" hidden="1" x14ac:dyDescent="0.3">
      <c r="A10785" s="356">
        <v>124966</v>
      </c>
      <c r="B10785" s="356">
        <v>936</v>
      </c>
      <c r="C10785" s="356" t="s">
        <v>340</v>
      </c>
      <c r="D10785" s="356">
        <v>9362101</v>
      </c>
      <c r="E10785" s="356" t="s">
        <v>2294</v>
      </c>
      <c r="F10785" s="356"/>
      <c r="G10785" s="355">
        <v>6218.5</v>
      </c>
    </row>
    <row r="10786" spans="1:7" hidden="1" x14ac:dyDescent="0.3">
      <c r="A10786" s="356">
        <v>124967</v>
      </c>
      <c r="B10786" s="356">
        <v>936</v>
      </c>
      <c r="C10786" s="356" t="s">
        <v>340</v>
      </c>
      <c r="D10786" s="356">
        <v>9362102</v>
      </c>
      <c r="E10786" s="356" t="s">
        <v>2293</v>
      </c>
      <c r="F10786" s="356"/>
      <c r="G10786" s="355">
        <v>8848.75</v>
      </c>
    </row>
    <row r="10787" spans="1:7" hidden="1" x14ac:dyDescent="0.3">
      <c r="A10787" s="356">
        <v>124968</v>
      </c>
      <c r="B10787" s="356">
        <v>936</v>
      </c>
      <c r="C10787" s="356" t="s">
        <v>340</v>
      </c>
      <c r="D10787" s="356">
        <v>9362103</v>
      </c>
      <c r="E10787" s="356" t="s">
        <v>2292</v>
      </c>
      <c r="F10787" s="356"/>
      <c r="G10787" s="355">
        <v>6947.5</v>
      </c>
    </row>
    <row r="10788" spans="1:7" hidden="1" x14ac:dyDescent="0.3">
      <c r="A10788" s="356">
        <v>124971</v>
      </c>
      <c r="B10788" s="356">
        <v>936</v>
      </c>
      <c r="C10788" s="356" t="s">
        <v>340</v>
      </c>
      <c r="D10788" s="356">
        <v>9362124</v>
      </c>
      <c r="E10788" s="356" t="s">
        <v>2291</v>
      </c>
      <c r="F10788" s="356"/>
      <c r="G10788" s="355">
        <v>6407.5</v>
      </c>
    </row>
    <row r="10789" spans="1:7" hidden="1" x14ac:dyDescent="0.3">
      <c r="A10789" s="356">
        <v>124978</v>
      </c>
      <c r="B10789" s="356">
        <v>936</v>
      </c>
      <c r="C10789" s="356" t="s">
        <v>340</v>
      </c>
      <c r="D10789" s="356">
        <v>9362136</v>
      </c>
      <c r="E10789" s="356" t="s">
        <v>2290</v>
      </c>
      <c r="F10789" s="356"/>
      <c r="G10789" s="355">
        <v>6868.75</v>
      </c>
    </row>
    <row r="10790" spans="1:7" hidden="1" x14ac:dyDescent="0.3">
      <c r="A10790" s="356">
        <v>124979</v>
      </c>
      <c r="B10790" s="356">
        <v>936</v>
      </c>
      <c r="C10790" s="356" t="s">
        <v>340</v>
      </c>
      <c r="D10790" s="356">
        <v>9362137</v>
      </c>
      <c r="E10790" s="356" t="s">
        <v>2289</v>
      </c>
      <c r="F10790" s="356"/>
      <c r="G10790" s="355">
        <v>7183.75</v>
      </c>
    </row>
    <row r="10791" spans="1:7" hidden="1" x14ac:dyDescent="0.3">
      <c r="A10791" s="356">
        <v>124980</v>
      </c>
      <c r="B10791" s="356">
        <v>936</v>
      </c>
      <c r="C10791" s="356" t="s">
        <v>340</v>
      </c>
      <c r="D10791" s="356">
        <v>9362138</v>
      </c>
      <c r="E10791" s="356" t="s">
        <v>2288</v>
      </c>
      <c r="F10791" s="356"/>
      <c r="G10791" s="355">
        <v>5923.75</v>
      </c>
    </row>
    <row r="10792" spans="1:7" hidden="1" x14ac:dyDescent="0.3">
      <c r="A10792" s="356">
        <v>124981</v>
      </c>
      <c r="B10792" s="356">
        <v>936</v>
      </c>
      <c r="C10792" s="356" t="s">
        <v>340</v>
      </c>
      <c r="D10792" s="356">
        <v>9362140</v>
      </c>
      <c r="E10792" s="356" t="s">
        <v>2287</v>
      </c>
      <c r="F10792" s="356"/>
      <c r="G10792" s="355">
        <v>7003.75</v>
      </c>
    </row>
    <row r="10793" spans="1:7" hidden="1" x14ac:dyDescent="0.3">
      <c r="A10793" s="356">
        <v>124982</v>
      </c>
      <c r="B10793" s="356">
        <v>936</v>
      </c>
      <c r="C10793" s="356" t="s">
        <v>340</v>
      </c>
      <c r="D10793" s="356">
        <v>9362149</v>
      </c>
      <c r="E10793" s="356" t="s">
        <v>2286</v>
      </c>
      <c r="F10793" s="356"/>
      <c r="G10793" s="355">
        <v>5710</v>
      </c>
    </row>
    <row r="10794" spans="1:7" hidden="1" x14ac:dyDescent="0.3">
      <c r="A10794" s="356">
        <v>124983</v>
      </c>
      <c r="B10794" s="356">
        <v>936</v>
      </c>
      <c r="C10794" s="356" t="s">
        <v>340</v>
      </c>
      <c r="D10794" s="356">
        <v>9362150</v>
      </c>
      <c r="E10794" s="356" t="s">
        <v>2285</v>
      </c>
      <c r="F10794" s="356"/>
      <c r="G10794" s="355">
        <v>5968.75</v>
      </c>
    </row>
    <row r="10795" spans="1:7" hidden="1" x14ac:dyDescent="0.3">
      <c r="A10795" s="356">
        <v>124986</v>
      </c>
      <c r="B10795" s="356">
        <v>936</v>
      </c>
      <c r="C10795" s="356" t="s">
        <v>340</v>
      </c>
      <c r="D10795" s="356">
        <v>9362156</v>
      </c>
      <c r="E10795" s="356" t="s">
        <v>2284</v>
      </c>
      <c r="F10795" s="356"/>
      <c r="G10795" s="355">
        <v>6396.25</v>
      </c>
    </row>
    <row r="10796" spans="1:7" hidden="1" x14ac:dyDescent="0.3">
      <c r="A10796" s="356">
        <v>124987</v>
      </c>
      <c r="B10796" s="356">
        <v>936</v>
      </c>
      <c r="C10796" s="356" t="s">
        <v>340</v>
      </c>
      <c r="D10796" s="356">
        <v>9362209</v>
      </c>
      <c r="E10796" s="356" t="s">
        <v>2283</v>
      </c>
      <c r="F10796" s="356"/>
      <c r="G10796" s="355">
        <v>8389.75</v>
      </c>
    </row>
    <row r="10797" spans="1:7" hidden="1" x14ac:dyDescent="0.3">
      <c r="A10797" s="356">
        <v>124994</v>
      </c>
      <c r="B10797" s="356">
        <v>936</v>
      </c>
      <c r="C10797" s="356" t="s">
        <v>340</v>
      </c>
      <c r="D10797" s="356">
        <v>9362257</v>
      </c>
      <c r="E10797" s="356" t="s">
        <v>2282</v>
      </c>
      <c r="F10797" s="356"/>
      <c r="G10797" s="355">
        <v>6992.5</v>
      </c>
    </row>
    <row r="10798" spans="1:7" hidden="1" x14ac:dyDescent="0.3">
      <c r="A10798" s="356">
        <v>124996</v>
      </c>
      <c r="B10798" s="356">
        <v>936</v>
      </c>
      <c r="C10798" s="356" t="s">
        <v>340</v>
      </c>
      <c r="D10798" s="356">
        <v>9362268</v>
      </c>
      <c r="E10798" s="356" t="s">
        <v>2281</v>
      </c>
      <c r="F10798" s="356"/>
      <c r="G10798" s="355">
        <v>5856.25</v>
      </c>
    </row>
    <row r="10799" spans="1:7" hidden="1" x14ac:dyDescent="0.3">
      <c r="A10799" s="356">
        <v>124999</v>
      </c>
      <c r="B10799" s="356">
        <v>936</v>
      </c>
      <c r="C10799" s="356" t="s">
        <v>340</v>
      </c>
      <c r="D10799" s="356">
        <v>9362271</v>
      </c>
      <c r="E10799" s="356" t="s">
        <v>2280</v>
      </c>
      <c r="F10799" s="356"/>
      <c r="G10799" s="355">
        <v>6666.25</v>
      </c>
    </row>
    <row r="10800" spans="1:7" hidden="1" x14ac:dyDescent="0.3">
      <c r="A10800" s="356">
        <v>125003</v>
      </c>
      <c r="B10800" s="356">
        <v>936</v>
      </c>
      <c r="C10800" s="356" t="s">
        <v>340</v>
      </c>
      <c r="D10800" s="356">
        <v>9362279</v>
      </c>
      <c r="E10800" s="356" t="s">
        <v>2279</v>
      </c>
      <c r="F10800" s="356"/>
      <c r="G10800" s="355">
        <v>7037.5</v>
      </c>
    </row>
    <row r="10801" spans="1:7" hidden="1" x14ac:dyDescent="0.3">
      <c r="A10801" s="356">
        <v>125004</v>
      </c>
      <c r="B10801" s="356">
        <v>936</v>
      </c>
      <c r="C10801" s="356" t="s">
        <v>340</v>
      </c>
      <c r="D10801" s="356">
        <v>9362286</v>
      </c>
      <c r="E10801" s="356" t="s">
        <v>2278</v>
      </c>
      <c r="F10801" s="356"/>
      <c r="G10801" s="355">
        <v>4911.25</v>
      </c>
    </row>
    <row r="10802" spans="1:7" hidden="1" x14ac:dyDescent="0.3">
      <c r="A10802" s="356">
        <v>125005</v>
      </c>
      <c r="B10802" s="356">
        <v>936</v>
      </c>
      <c r="C10802" s="356" t="s">
        <v>340</v>
      </c>
      <c r="D10802" s="356">
        <v>9362288</v>
      </c>
      <c r="E10802" s="356" t="s">
        <v>2277</v>
      </c>
      <c r="F10802" s="356"/>
      <c r="G10802" s="355">
        <v>7498.75</v>
      </c>
    </row>
    <row r="10803" spans="1:7" hidden="1" x14ac:dyDescent="0.3">
      <c r="A10803" s="356">
        <v>125008</v>
      </c>
      <c r="B10803" s="356">
        <v>936</v>
      </c>
      <c r="C10803" s="356" t="s">
        <v>340</v>
      </c>
      <c r="D10803" s="356">
        <v>9362297</v>
      </c>
      <c r="E10803" s="356" t="s">
        <v>2276</v>
      </c>
      <c r="F10803" s="356"/>
      <c r="G10803" s="355">
        <v>11278.75</v>
      </c>
    </row>
    <row r="10804" spans="1:7" hidden="1" x14ac:dyDescent="0.3">
      <c r="A10804" s="356">
        <v>125009</v>
      </c>
      <c r="B10804" s="356">
        <v>936</v>
      </c>
      <c r="C10804" s="356" t="s">
        <v>340</v>
      </c>
      <c r="D10804" s="356">
        <v>9365220</v>
      </c>
      <c r="E10804" s="356" t="s">
        <v>2275</v>
      </c>
      <c r="F10804" s="356"/>
      <c r="G10804" s="355">
        <v>6981.25</v>
      </c>
    </row>
    <row r="10805" spans="1:7" hidden="1" x14ac:dyDescent="0.3">
      <c r="A10805" s="356">
        <v>125010</v>
      </c>
      <c r="B10805" s="356">
        <v>936</v>
      </c>
      <c r="C10805" s="356" t="s">
        <v>340</v>
      </c>
      <c r="D10805" s="356">
        <v>9362302</v>
      </c>
      <c r="E10805" s="356" t="s">
        <v>2274</v>
      </c>
      <c r="F10805" s="356"/>
      <c r="G10805" s="355">
        <v>5064.25</v>
      </c>
    </row>
    <row r="10806" spans="1:7" hidden="1" x14ac:dyDescent="0.3">
      <c r="A10806" s="356">
        <v>125012</v>
      </c>
      <c r="B10806" s="356">
        <v>936</v>
      </c>
      <c r="C10806" s="356" t="s">
        <v>340</v>
      </c>
      <c r="D10806" s="356">
        <v>9362311</v>
      </c>
      <c r="E10806" s="356" t="s">
        <v>2273</v>
      </c>
      <c r="F10806" s="356"/>
      <c r="G10806" s="355">
        <v>8005</v>
      </c>
    </row>
    <row r="10807" spans="1:7" hidden="1" x14ac:dyDescent="0.3">
      <c r="A10807" s="356">
        <v>125014</v>
      </c>
      <c r="B10807" s="356">
        <v>936</v>
      </c>
      <c r="C10807" s="356" t="s">
        <v>340</v>
      </c>
      <c r="D10807" s="356">
        <v>9362315</v>
      </c>
      <c r="E10807" s="356" t="s">
        <v>2272</v>
      </c>
      <c r="F10807" s="356"/>
      <c r="G10807" s="355">
        <v>5991.25</v>
      </c>
    </row>
    <row r="10808" spans="1:7" hidden="1" x14ac:dyDescent="0.3">
      <c r="A10808" s="356">
        <v>125017</v>
      </c>
      <c r="B10808" s="356">
        <v>936</v>
      </c>
      <c r="C10808" s="356" t="s">
        <v>340</v>
      </c>
      <c r="D10808" s="356">
        <v>9362329</v>
      </c>
      <c r="E10808" s="356" t="s">
        <v>2271</v>
      </c>
      <c r="F10808" s="356"/>
      <c r="G10808" s="355">
        <v>6025</v>
      </c>
    </row>
    <row r="10809" spans="1:7" hidden="1" x14ac:dyDescent="0.3">
      <c r="A10809" s="356">
        <v>125019</v>
      </c>
      <c r="B10809" s="356">
        <v>936</v>
      </c>
      <c r="C10809" s="356" t="s">
        <v>340</v>
      </c>
      <c r="D10809" s="356">
        <v>9362335</v>
      </c>
      <c r="E10809" s="356" t="s">
        <v>2270</v>
      </c>
      <c r="F10809" s="356"/>
      <c r="G10809" s="355">
        <v>6812.5</v>
      </c>
    </row>
    <row r="10810" spans="1:7" hidden="1" x14ac:dyDescent="0.3">
      <c r="A10810" s="356">
        <v>125021</v>
      </c>
      <c r="B10810" s="356">
        <v>936</v>
      </c>
      <c r="C10810" s="356" t="s">
        <v>340</v>
      </c>
      <c r="D10810" s="356">
        <v>9365218</v>
      </c>
      <c r="E10810" s="356" t="s">
        <v>2269</v>
      </c>
      <c r="F10810" s="356"/>
      <c r="G10810" s="355">
        <v>6490.75</v>
      </c>
    </row>
    <row r="10811" spans="1:7" hidden="1" x14ac:dyDescent="0.3">
      <c r="A10811" s="356">
        <v>125023</v>
      </c>
      <c r="B10811" s="356">
        <v>936</v>
      </c>
      <c r="C10811" s="356" t="s">
        <v>340</v>
      </c>
      <c r="D10811" s="356">
        <v>9362343</v>
      </c>
      <c r="E10811" s="356" t="s">
        <v>2268</v>
      </c>
      <c r="F10811" s="356"/>
      <c r="G10811" s="355">
        <v>7847.5</v>
      </c>
    </row>
    <row r="10812" spans="1:7" hidden="1" x14ac:dyDescent="0.3">
      <c r="A10812" s="356">
        <v>125025</v>
      </c>
      <c r="B10812" s="356">
        <v>936</v>
      </c>
      <c r="C10812" s="356" t="s">
        <v>340</v>
      </c>
      <c r="D10812" s="356">
        <v>9362349</v>
      </c>
      <c r="E10812" s="356" t="s">
        <v>2267</v>
      </c>
      <c r="F10812" s="356"/>
      <c r="G10812" s="355">
        <v>9310</v>
      </c>
    </row>
    <row r="10813" spans="1:7" hidden="1" x14ac:dyDescent="0.3">
      <c r="A10813" s="356">
        <v>125026</v>
      </c>
      <c r="B10813" s="356">
        <v>936</v>
      </c>
      <c r="C10813" s="356" t="s">
        <v>340</v>
      </c>
      <c r="D10813" s="356">
        <v>9362350</v>
      </c>
      <c r="E10813" s="356" t="s">
        <v>2266</v>
      </c>
      <c r="F10813" s="356"/>
      <c r="G10813" s="355">
        <v>7960</v>
      </c>
    </row>
    <row r="10814" spans="1:7" hidden="1" x14ac:dyDescent="0.3">
      <c r="A10814" s="356">
        <v>125028</v>
      </c>
      <c r="B10814" s="356">
        <v>936</v>
      </c>
      <c r="C10814" s="356" t="s">
        <v>340</v>
      </c>
      <c r="D10814" s="356">
        <v>9362359</v>
      </c>
      <c r="E10814" s="356" t="s">
        <v>2265</v>
      </c>
      <c r="F10814" s="356"/>
      <c r="G10814" s="355">
        <v>6025</v>
      </c>
    </row>
    <row r="10815" spans="1:7" hidden="1" x14ac:dyDescent="0.3">
      <c r="A10815" s="356">
        <v>125029</v>
      </c>
      <c r="B10815" s="356">
        <v>936</v>
      </c>
      <c r="C10815" s="356" t="s">
        <v>340</v>
      </c>
      <c r="D10815" s="356">
        <v>9362361</v>
      </c>
      <c r="E10815" s="356" t="s">
        <v>2264</v>
      </c>
      <c r="F10815" s="356"/>
      <c r="G10815" s="355">
        <v>6250</v>
      </c>
    </row>
    <row r="10816" spans="1:7" hidden="1" x14ac:dyDescent="0.3">
      <c r="A10816" s="356">
        <v>125037</v>
      </c>
      <c r="B10816" s="356">
        <v>936</v>
      </c>
      <c r="C10816" s="356" t="s">
        <v>340</v>
      </c>
      <c r="D10816" s="356">
        <v>9362384</v>
      </c>
      <c r="E10816" s="356" t="s">
        <v>2263</v>
      </c>
      <c r="F10816" s="356"/>
      <c r="G10816" s="355">
        <v>6992.5</v>
      </c>
    </row>
    <row r="10817" spans="1:7" hidden="1" x14ac:dyDescent="0.3">
      <c r="A10817" s="356">
        <v>125038</v>
      </c>
      <c r="B10817" s="356">
        <v>936</v>
      </c>
      <c r="C10817" s="356" t="s">
        <v>340</v>
      </c>
      <c r="D10817" s="356">
        <v>9362385</v>
      </c>
      <c r="E10817" s="356" t="s">
        <v>2262</v>
      </c>
      <c r="F10817" s="356"/>
      <c r="G10817" s="355">
        <v>8916.25</v>
      </c>
    </row>
    <row r="10818" spans="1:7" hidden="1" x14ac:dyDescent="0.3">
      <c r="A10818" s="356">
        <v>125042</v>
      </c>
      <c r="B10818" s="356">
        <v>936</v>
      </c>
      <c r="C10818" s="356" t="s">
        <v>340</v>
      </c>
      <c r="D10818" s="356">
        <v>9362394</v>
      </c>
      <c r="E10818" s="356" t="s">
        <v>2261</v>
      </c>
      <c r="F10818" s="356"/>
      <c r="G10818" s="355">
        <v>6261.25</v>
      </c>
    </row>
    <row r="10819" spans="1:7" hidden="1" x14ac:dyDescent="0.3">
      <c r="A10819" s="356">
        <v>125044</v>
      </c>
      <c r="B10819" s="356">
        <v>936</v>
      </c>
      <c r="C10819" s="356" t="s">
        <v>340</v>
      </c>
      <c r="D10819" s="356">
        <v>9362400</v>
      </c>
      <c r="E10819" s="356" t="s">
        <v>2260</v>
      </c>
      <c r="F10819" s="356"/>
      <c r="G10819" s="355">
        <v>6688.75</v>
      </c>
    </row>
    <row r="10820" spans="1:7" hidden="1" x14ac:dyDescent="0.3">
      <c r="A10820" s="356">
        <v>125048</v>
      </c>
      <c r="B10820" s="356">
        <v>936</v>
      </c>
      <c r="C10820" s="356" t="s">
        <v>340</v>
      </c>
      <c r="D10820" s="356">
        <v>9362408</v>
      </c>
      <c r="E10820" s="356" t="s">
        <v>2259</v>
      </c>
      <c r="F10820" s="356"/>
      <c r="G10820" s="355">
        <v>4922.5</v>
      </c>
    </row>
    <row r="10821" spans="1:7" hidden="1" x14ac:dyDescent="0.3">
      <c r="A10821" s="356">
        <v>125049</v>
      </c>
      <c r="B10821" s="356">
        <v>936</v>
      </c>
      <c r="C10821" s="356" t="s">
        <v>340</v>
      </c>
      <c r="D10821" s="356">
        <v>9362409</v>
      </c>
      <c r="E10821" s="356" t="s">
        <v>2258</v>
      </c>
      <c r="F10821" s="356"/>
      <c r="G10821" s="355">
        <v>5878.75</v>
      </c>
    </row>
    <row r="10822" spans="1:7" hidden="1" x14ac:dyDescent="0.3">
      <c r="A10822" s="356">
        <v>125051</v>
      </c>
      <c r="B10822" s="356">
        <v>936</v>
      </c>
      <c r="C10822" s="356" t="s">
        <v>340</v>
      </c>
      <c r="D10822" s="356">
        <v>9362415</v>
      </c>
      <c r="E10822" s="356" t="s">
        <v>2257</v>
      </c>
      <c r="F10822" s="356"/>
      <c r="G10822" s="355">
        <v>5620</v>
      </c>
    </row>
    <row r="10823" spans="1:7" hidden="1" x14ac:dyDescent="0.3">
      <c r="A10823" s="356">
        <v>125052</v>
      </c>
      <c r="B10823" s="356">
        <v>936</v>
      </c>
      <c r="C10823" s="356" t="s">
        <v>340</v>
      </c>
      <c r="D10823" s="356">
        <v>9362417</v>
      </c>
      <c r="E10823" s="356" t="s">
        <v>2256</v>
      </c>
      <c r="F10823" s="356"/>
      <c r="G10823" s="355">
        <v>4922.5</v>
      </c>
    </row>
    <row r="10824" spans="1:7" hidden="1" x14ac:dyDescent="0.3">
      <c r="A10824" s="356">
        <v>125055</v>
      </c>
      <c r="B10824" s="356">
        <v>936</v>
      </c>
      <c r="C10824" s="356" t="s">
        <v>340</v>
      </c>
      <c r="D10824" s="356">
        <v>9362427</v>
      </c>
      <c r="E10824" s="356" t="s">
        <v>2255</v>
      </c>
      <c r="F10824" s="356"/>
      <c r="G10824" s="355">
        <v>10834.11</v>
      </c>
    </row>
    <row r="10825" spans="1:7" hidden="1" x14ac:dyDescent="0.3">
      <c r="A10825" s="356">
        <v>125056</v>
      </c>
      <c r="B10825" s="356">
        <v>936</v>
      </c>
      <c r="C10825" s="356" t="s">
        <v>340</v>
      </c>
      <c r="D10825" s="356">
        <v>9362428</v>
      </c>
      <c r="E10825" s="356" t="s">
        <v>2254</v>
      </c>
      <c r="F10825" s="356"/>
      <c r="G10825" s="355">
        <v>9559.75</v>
      </c>
    </row>
    <row r="10826" spans="1:7" hidden="1" x14ac:dyDescent="0.3">
      <c r="A10826" s="356">
        <v>125058</v>
      </c>
      <c r="B10826" s="356">
        <v>936</v>
      </c>
      <c r="C10826" s="356" t="s">
        <v>340</v>
      </c>
      <c r="D10826" s="356">
        <v>9362430</v>
      </c>
      <c r="E10826" s="356" t="s">
        <v>2253</v>
      </c>
      <c r="F10826" s="356"/>
      <c r="G10826" s="355">
        <v>10518.25</v>
      </c>
    </row>
    <row r="10827" spans="1:7" hidden="1" x14ac:dyDescent="0.3">
      <c r="A10827" s="356">
        <v>125060</v>
      </c>
      <c r="B10827" s="356">
        <v>936</v>
      </c>
      <c r="C10827" s="356" t="s">
        <v>340</v>
      </c>
      <c r="D10827" s="356">
        <v>9362435</v>
      </c>
      <c r="E10827" s="356" t="s">
        <v>2252</v>
      </c>
      <c r="F10827" s="356"/>
      <c r="G10827" s="355">
        <v>6396.25</v>
      </c>
    </row>
    <row r="10828" spans="1:7" hidden="1" x14ac:dyDescent="0.3">
      <c r="A10828" s="356">
        <v>125065</v>
      </c>
      <c r="B10828" s="356">
        <v>936</v>
      </c>
      <c r="C10828" s="356" t="s">
        <v>340</v>
      </c>
      <c r="D10828" s="356">
        <v>9362445</v>
      </c>
      <c r="E10828" s="356" t="s">
        <v>2251</v>
      </c>
      <c r="F10828" s="356"/>
      <c r="G10828" s="355">
        <v>4911.25</v>
      </c>
    </row>
    <row r="10829" spans="1:7" hidden="1" x14ac:dyDescent="0.3">
      <c r="A10829" s="356">
        <v>125066</v>
      </c>
      <c r="B10829" s="356">
        <v>936</v>
      </c>
      <c r="C10829" s="356" t="s">
        <v>340</v>
      </c>
      <c r="D10829" s="356">
        <v>9362446</v>
      </c>
      <c r="E10829" s="356" t="s">
        <v>2250</v>
      </c>
      <c r="F10829" s="356"/>
      <c r="G10829" s="355">
        <v>10412.5</v>
      </c>
    </row>
    <row r="10830" spans="1:7" hidden="1" x14ac:dyDescent="0.3">
      <c r="A10830" s="356">
        <v>125067</v>
      </c>
      <c r="B10830" s="356">
        <v>936</v>
      </c>
      <c r="C10830" s="356" t="s">
        <v>340</v>
      </c>
      <c r="D10830" s="356">
        <v>9362448</v>
      </c>
      <c r="E10830" s="356" t="s">
        <v>2249</v>
      </c>
      <c r="F10830" s="356"/>
      <c r="G10830" s="355">
        <v>6430</v>
      </c>
    </row>
    <row r="10831" spans="1:7" hidden="1" x14ac:dyDescent="0.3">
      <c r="A10831" s="356">
        <v>125068</v>
      </c>
      <c r="B10831" s="356">
        <v>936</v>
      </c>
      <c r="C10831" s="356" t="s">
        <v>340</v>
      </c>
      <c r="D10831" s="356">
        <v>9362453</v>
      </c>
      <c r="E10831" s="356" t="s">
        <v>2248</v>
      </c>
      <c r="F10831" s="356"/>
      <c r="G10831" s="355">
        <v>9197.5</v>
      </c>
    </row>
    <row r="10832" spans="1:7" hidden="1" x14ac:dyDescent="0.3">
      <c r="A10832" s="356">
        <v>125069</v>
      </c>
      <c r="B10832" s="356">
        <v>936</v>
      </c>
      <c r="C10832" s="356" t="s">
        <v>340</v>
      </c>
      <c r="D10832" s="356">
        <v>9362454</v>
      </c>
      <c r="E10832" s="356" t="s">
        <v>2247</v>
      </c>
      <c r="F10832" s="356"/>
      <c r="G10832" s="355">
        <v>6306.25</v>
      </c>
    </row>
    <row r="10833" spans="1:7" hidden="1" x14ac:dyDescent="0.3">
      <c r="A10833" s="356">
        <v>125070</v>
      </c>
      <c r="B10833" s="356">
        <v>936</v>
      </c>
      <c r="C10833" s="356" t="s">
        <v>340</v>
      </c>
      <c r="D10833" s="356">
        <v>9362457</v>
      </c>
      <c r="E10833" s="356" t="s">
        <v>2246</v>
      </c>
      <c r="F10833" s="356"/>
      <c r="G10833" s="355">
        <v>10997.5</v>
      </c>
    </row>
    <row r="10834" spans="1:7" hidden="1" x14ac:dyDescent="0.3">
      <c r="A10834" s="356">
        <v>125072</v>
      </c>
      <c r="B10834" s="356">
        <v>936</v>
      </c>
      <c r="C10834" s="356" t="s">
        <v>340</v>
      </c>
      <c r="D10834" s="356">
        <v>9362467</v>
      </c>
      <c r="E10834" s="356" t="s">
        <v>2245</v>
      </c>
      <c r="F10834" s="356"/>
      <c r="G10834" s="355">
        <v>6745</v>
      </c>
    </row>
    <row r="10835" spans="1:7" hidden="1" x14ac:dyDescent="0.3">
      <c r="A10835" s="356">
        <v>125073</v>
      </c>
      <c r="B10835" s="356">
        <v>936</v>
      </c>
      <c r="C10835" s="356" t="s">
        <v>340</v>
      </c>
      <c r="D10835" s="356">
        <v>9362468</v>
      </c>
      <c r="E10835" s="356" t="s">
        <v>2244</v>
      </c>
      <c r="F10835" s="356"/>
      <c r="G10835" s="355">
        <v>7003.75</v>
      </c>
    </row>
    <row r="10836" spans="1:7" hidden="1" x14ac:dyDescent="0.3">
      <c r="A10836" s="356">
        <v>125075</v>
      </c>
      <c r="B10836" s="356">
        <v>936</v>
      </c>
      <c r="C10836" s="356" t="s">
        <v>340</v>
      </c>
      <c r="D10836" s="356">
        <v>9362472</v>
      </c>
      <c r="E10836" s="356" t="s">
        <v>2243</v>
      </c>
      <c r="F10836" s="356"/>
      <c r="G10836" s="355">
        <v>7003.75</v>
      </c>
    </row>
    <row r="10837" spans="1:7" hidden="1" x14ac:dyDescent="0.3">
      <c r="A10837" s="356">
        <v>125077</v>
      </c>
      <c r="B10837" s="356">
        <v>936</v>
      </c>
      <c r="C10837" s="356" t="s">
        <v>340</v>
      </c>
      <c r="D10837" s="356">
        <v>9362478</v>
      </c>
      <c r="E10837" s="356" t="s">
        <v>2242</v>
      </c>
      <c r="F10837" s="356"/>
      <c r="G10837" s="355">
        <v>9737.5</v>
      </c>
    </row>
    <row r="10838" spans="1:7" hidden="1" x14ac:dyDescent="0.3">
      <c r="A10838" s="356">
        <v>125079</v>
      </c>
      <c r="B10838" s="356">
        <v>936</v>
      </c>
      <c r="C10838" s="356" t="s">
        <v>340</v>
      </c>
      <c r="D10838" s="356">
        <v>9362484</v>
      </c>
      <c r="E10838" s="356" t="s">
        <v>2241</v>
      </c>
      <c r="F10838" s="356"/>
      <c r="G10838" s="355">
        <v>8083.75</v>
      </c>
    </row>
    <row r="10839" spans="1:7" hidden="1" x14ac:dyDescent="0.3">
      <c r="A10839" s="356">
        <v>125081</v>
      </c>
      <c r="B10839" s="356">
        <v>936</v>
      </c>
      <c r="C10839" s="356" t="s">
        <v>340</v>
      </c>
      <c r="D10839" s="356">
        <v>9362491</v>
      </c>
      <c r="E10839" s="356" t="s">
        <v>2240</v>
      </c>
      <c r="F10839" s="356"/>
      <c r="G10839" s="355">
        <v>7262.5</v>
      </c>
    </row>
    <row r="10840" spans="1:7" hidden="1" x14ac:dyDescent="0.3">
      <c r="A10840" s="356">
        <v>125083</v>
      </c>
      <c r="B10840" s="356">
        <v>936</v>
      </c>
      <c r="C10840" s="356" t="s">
        <v>340</v>
      </c>
      <c r="D10840" s="356">
        <v>9362493</v>
      </c>
      <c r="E10840" s="356" t="s">
        <v>2239</v>
      </c>
      <c r="F10840" s="356"/>
      <c r="G10840" s="355">
        <v>7015</v>
      </c>
    </row>
    <row r="10841" spans="1:7" hidden="1" x14ac:dyDescent="0.3">
      <c r="A10841" s="356">
        <v>125088</v>
      </c>
      <c r="B10841" s="356">
        <v>936</v>
      </c>
      <c r="C10841" s="356" t="s">
        <v>340</v>
      </c>
      <c r="D10841" s="356">
        <v>9362873</v>
      </c>
      <c r="E10841" s="356" t="s">
        <v>2238</v>
      </c>
      <c r="F10841" s="356"/>
      <c r="G10841" s="355">
        <v>7035.25</v>
      </c>
    </row>
    <row r="10842" spans="1:7" hidden="1" x14ac:dyDescent="0.3">
      <c r="A10842" s="356">
        <v>125094</v>
      </c>
      <c r="B10842" s="356">
        <v>936</v>
      </c>
      <c r="C10842" s="356" t="s">
        <v>340</v>
      </c>
      <c r="D10842" s="356">
        <v>9362907</v>
      </c>
      <c r="E10842" s="356" t="s">
        <v>2237</v>
      </c>
      <c r="F10842" s="356"/>
      <c r="G10842" s="355">
        <v>8027.5</v>
      </c>
    </row>
    <row r="10843" spans="1:7" hidden="1" x14ac:dyDescent="0.3">
      <c r="A10843" s="356">
        <v>125096</v>
      </c>
      <c r="B10843" s="356">
        <v>936</v>
      </c>
      <c r="C10843" s="356" t="s">
        <v>340</v>
      </c>
      <c r="D10843" s="356">
        <v>9362912</v>
      </c>
      <c r="E10843" s="356" t="s">
        <v>2236</v>
      </c>
      <c r="F10843" s="356"/>
      <c r="G10843" s="355">
        <v>5728</v>
      </c>
    </row>
    <row r="10844" spans="1:7" hidden="1" x14ac:dyDescent="0.3">
      <c r="A10844" s="356">
        <v>125099</v>
      </c>
      <c r="B10844" s="356">
        <v>936</v>
      </c>
      <c r="C10844" s="356" t="s">
        <v>340</v>
      </c>
      <c r="D10844" s="356">
        <v>9362917</v>
      </c>
      <c r="E10844" s="356" t="s">
        <v>2235</v>
      </c>
      <c r="F10844" s="356"/>
      <c r="G10844" s="355">
        <v>5991.25</v>
      </c>
    </row>
    <row r="10845" spans="1:7" hidden="1" x14ac:dyDescent="0.3">
      <c r="A10845" s="356">
        <v>125101</v>
      </c>
      <c r="B10845" s="356">
        <v>936</v>
      </c>
      <c r="C10845" s="356" t="s">
        <v>340</v>
      </c>
      <c r="D10845" s="356">
        <v>9362921</v>
      </c>
      <c r="E10845" s="356" t="s">
        <v>2234</v>
      </c>
      <c r="F10845" s="356"/>
      <c r="G10845" s="355">
        <v>6050.2</v>
      </c>
    </row>
    <row r="10846" spans="1:7" hidden="1" x14ac:dyDescent="0.3">
      <c r="A10846" s="356">
        <v>125104</v>
      </c>
      <c r="B10846" s="356">
        <v>936</v>
      </c>
      <c r="C10846" s="356" t="s">
        <v>340</v>
      </c>
      <c r="D10846" s="356">
        <v>9362925</v>
      </c>
      <c r="E10846" s="356" t="s">
        <v>2233</v>
      </c>
      <c r="F10846" s="356"/>
      <c r="G10846" s="355">
        <v>8657.5</v>
      </c>
    </row>
    <row r="10847" spans="1:7" hidden="1" x14ac:dyDescent="0.3">
      <c r="A10847" s="356">
        <v>125107</v>
      </c>
      <c r="B10847" s="356">
        <v>936</v>
      </c>
      <c r="C10847" s="356" t="s">
        <v>340</v>
      </c>
      <c r="D10847" s="356">
        <v>9362928</v>
      </c>
      <c r="E10847" s="356" t="s">
        <v>2232</v>
      </c>
      <c r="F10847" s="356"/>
      <c r="G10847" s="355">
        <v>8162.5</v>
      </c>
    </row>
    <row r="10848" spans="1:7" hidden="1" x14ac:dyDescent="0.3">
      <c r="A10848" s="356">
        <v>125108</v>
      </c>
      <c r="B10848" s="356">
        <v>936</v>
      </c>
      <c r="C10848" s="356" t="s">
        <v>340</v>
      </c>
      <c r="D10848" s="356">
        <v>9362929</v>
      </c>
      <c r="E10848" s="356" t="s">
        <v>2231</v>
      </c>
      <c r="F10848" s="356"/>
      <c r="G10848" s="355">
        <v>8826.25</v>
      </c>
    </row>
    <row r="10849" spans="1:7" hidden="1" x14ac:dyDescent="0.3">
      <c r="A10849" s="356">
        <v>125112</v>
      </c>
      <c r="B10849" s="356">
        <v>936</v>
      </c>
      <c r="C10849" s="356" t="s">
        <v>340</v>
      </c>
      <c r="D10849" s="356">
        <v>9362933</v>
      </c>
      <c r="E10849" s="356" t="s">
        <v>2230</v>
      </c>
      <c r="F10849" s="356"/>
      <c r="G10849" s="355">
        <v>6703.6</v>
      </c>
    </row>
    <row r="10850" spans="1:7" hidden="1" x14ac:dyDescent="0.3">
      <c r="A10850" s="356">
        <v>125113</v>
      </c>
      <c r="B10850" s="356">
        <v>936</v>
      </c>
      <c r="C10850" s="356" t="s">
        <v>340</v>
      </c>
      <c r="D10850" s="356">
        <v>9362937</v>
      </c>
      <c r="E10850" s="356" t="s">
        <v>2229</v>
      </c>
      <c r="F10850" s="356"/>
      <c r="G10850" s="355">
        <v>10030</v>
      </c>
    </row>
    <row r="10851" spans="1:7" hidden="1" x14ac:dyDescent="0.3">
      <c r="A10851" s="356">
        <v>125116</v>
      </c>
      <c r="B10851" s="356">
        <v>936</v>
      </c>
      <c r="C10851" s="356" t="s">
        <v>340</v>
      </c>
      <c r="D10851" s="356">
        <v>9362940</v>
      </c>
      <c r="E10851" s="356" t="s">
        <v>2228</v>
      </c>
      <c r="F10851" s="356"/>
      <c r="G10851" s="355">
        <v>7006</v>
      </c>
    </row>
    <row r="10852" spans="1:7" hidden="1" x14ac:dyDescent="0.3">
      <c r="A10852" s="356">
        <v>125122</v>
      </c>
      <c r="B10852" s="356">
        <v>936</v>
      </c>
      <c r="C10852" s="356" t="s">
        <v>340</v>
      </c>
      <c r="D10852" s="356">
        <v>9362946</v>
      </c>
      <c r="E10852" s="356" t="s">
        <v>2227</v>
      </c>
      <c r="F10852" s="356"/>
      <c r="G10852" s="355">
        <v>6800.35</v>
      </c>
    </row>
    <row r="10853" spans="1:7" hidden="1" x14ac:dyDescent="0.3">
      <c r="A10853" s="356">
        <v>125124</v>
      </c>
      <c r="B10853" s="356">
        <v>936</v>
      </c>
      <c r="C10853" s="356" t="s">
        <v>340</v>
      </c>
      <c r="D10853" s="356">
        <v>9362948</v>
      </c>
      <c r="E10853" s="356" t="s">
        <v>2226</v>
      </c>
      <c r="F10853" s="356"/>
      <c r="G10853" s="355">
        <v>8875.75</v>
      </c>
    </row>
    <row r="10854" spans="1:7" hidden="1" x14ac:dyDescent="0.3">
      <c r="A10854" s="356">
        <v>125125</v>
      </c>
      <c r="B10854" s="356">
        <v>936</v>
      </c>
      <c r="C10854" s="356" t="s">
        <v>340</v>
      </c>
      <c r="D10854" s="356">
        <v>9362949</v>
      </c>
      <c r="E10854" s="356" t="s">
        <v>2225</v>
      </c>
      <c r="F10854" s="356"/>
      <c r="G10854" s="355">
        <v>8162.5</v>
      </c>
    </row>
    <row r="10855" spans="1:7" hidden="1" x14ac:dyDescent="0.3">
      <c r="A10855" s="356">
        <v>125126</v>
      </c>
      <c r="B10855" s="356">
        <v>936</v>
      </c>
      <c r="C10855" s="356" t="s">
        <v>340</v>
      </c>
      <c r="D10855" s="356">
        <v>9362950</v>
      </c>
      <c r="E10855" s="356" t="s">
        <v>2224</v>
      </c>
      <c r="F10855" s="356"/>
      <c r="G10855" s="355">
        <v>9701.5</v>
      </c>
    </row>
    <row r="10856" spans="1:7" hidden="1" x14ac:dyDescent="0.3">
      <c r="A10856" s="356">
        <v>125127</v>
      </c>
      <c r="B10856" s="356">
        <v>936</v>
      </c>
      <c r="C10856" s="356" t="s">
        <v>340</v>
      </c>
      <c r="D10856" s="356">
        <v>9362951</v>
      </c>
      <c r="E10856" s="356" t="s">
        <v>2223</v>
      </c>
      <c r="F10856" s="356"/>
      <c r="G10856" s="355">
        <v>8878</v>
      </c>
    </row>
    <row r="10857" spans="1:7" hidden="1" x14ac:dyDescent="0.3">
      <c r="A10857" s="356">
        <v>125130</v>
      </c>
      <c r="B10857" s="356">
        <v>936</v>
      </c>
      <c r="C10857" s="356" t="s">
        <v>340</v>
      </c>
      <c r="D10857" s="356">
        <v>9362954</v>
      </c>
      <c r="E10857" s="356" t="s">
        <v>2222</v>
      </c>
      <c r="F10857" s="356"/>
      <c r="G10857" s="355">
        <v>9422.5</v>
      </c>
    </row>
    <row r="10858" spans="1:7" hidden="1" x14ac:dyDescent="0.3">
      <c r="A10858" s="356">
        <v>125135</v>
      </c>
      <c r="B10858" s="356">
        <v>936</v>
      </c>
      <c r="C10858" s="356" t="s">
        <v>340</v>
      </c>
      <c r="D10858" s="356">
        <v>9363002</v>
      </c>
      <c r="E10858" s="356" t="s">
        <v>2221</v>
      </c>
      <c r="F10858" s="356"/>
      <c r="G10858" s="355">
        <v>5980</v>
      </c>
    </row>
    <row r="10859" spans="1:7" hidden="1" x14ac:dyDescent="0.3">
      <c r="A10859" s="356">
        <v>125137</v>
      </c>
      <c r="B10859" s="356">
        <v>936</v>
      </c>
      <c r="C10859" s="356" t="s">
        <v>340</v>
      </c>
      <c r="D10859" s="356">
        <v>9363931</v>
      </c>
      <c r="E10859" s="356" t="s">
        <v>2220</v>
      </c>
      <c r="F10859" s="356" t="s">
        <v>294</v>
      </c>
      <c r="G10859" s="355">
        <v>6664.95</v>
      </c>
    </row>
    <row r="10860" spans="1:7" hidden="1" x14ac:dyDescent="0.3">
      <c r="A10860" s="356">
        <v>125140</v>
      </c>
      <c r="B10860" s="356">
        <v>936</v>
      </c>
      <c r="C10860" s="356" t="s">
        <v>340</v>
      </c>
      <c r="D10860" s="356">
        <v>9363015</v>
      </c>
      <c r="E10860" s="356" t="s">
        <v>2219</v>
      </c>
      <c r="F10860" s="356"/>
      <c r="G10860" s="355">
        <v>5811.25</v>
      </c>
    </row>
    <row r="10861" spans="1:7" hidden="1" x14ac:dyDescent="0.3">
      <c r="A10861" s="356">
        <v>125141</v>
      </c>
      <c r="B10861" s="356">
        <v>936</v>
      </c>
      <c r="C10861" s="356" t="s">
        <v>340</v>
      </c>
      <c r="D10861" s="356">
        <v>9363016</v>
      </c>
      <c r="E10861" s="356" t="s">
        <v>2218</v>
      </c>
      <c r="F10861" s="356"/>
      <c r="G10861" s="355">
        <v>8252.5</v>
      </c>
    </row>
    <row r="10862" spans="1:7" hidden="1" x14ac:dyDescent="0.3">
      <c r="A10862" s="356">
        <v>125142</v>
      </c>
      <c r="B10862" s="356">
        <v>936</v>
      </c>
      <c r="C10862" s="356" t="s">
        <v>340</v>
      </c>
      <c r="D10862" s="356">
        <v>9363019</v>
      </c>
      <c r="E10862" s="356" t="s">
        <v>2217</v>
      </c>
      <c r="F10862" s="356" t="s">
        <v>294</v>
      </c>
      <c r="G10862" s="355">
        <v>8633.25</v>
      </c>
    </row>
    <row r="10863" spans="1:7" hidden="1" x14ac:dyDescent="0.3">
      <c r="A10863" s="356">
        <v>125143</v>
      </c>
      <c r="B10863" s="356">
        <v>936</v>
      </c>
      <c r="C10863" s="356" t="s">
        <v>340</v>
      </c>
      <c r="D10863" s="356">
        <v>9363022</v>
      </c>
      <c r="E10863" s="356" t="s">
        <v>2216</v>
      </c>
      <c r="F10863" s="356"/>
      <c r="G10863" s="355">
        <v>6407.5</v>
      </c>
    </row>
    <row r="10864" spans="1:7" hidden="1" x14ac:dyDescent="0.3">
      <c r="A10864" s="356">
        <v>125145</v>
      </c>
      <c r="B10864" s="356">
        <v>936</v>
      </c>
      <c r="C10864" s="356" t="s">
        <v>340</v>
      </c>
      <c r="D10864" s="356">
        <v>9363026</v>
      </c>
      <c r="E10864" s="356" t="s">
        <v>2215</v>
      </c>
      <c r="F10864" s="356"/>
      <c r="G10864" s="355">
        <v>5653.75</v>
      </c>
    </row>
    <row r="10865" spans="1:7" hidden="1" x14ac:dyDescent="0.3">
      <c r="A10865" s="356">
        <v>125148</v>
      </c>
      <c r="B10865" s="356">
        <v>936</v>
      </c>
      <c r="C10865" s="356" t="s">
        <v>340</v>
      </c>
      <c r="D10865" s="356">
        <v>9363033</v>
      </c>
      <c r="E10865" s="356" t="s">
        <v>2214</v>
      </c>
      <c r="F10865" s="356"/>
      <c r="G10865" s="355">
        <v>4978.75</v>
      </c>
    </row>
    <row r="10866" spans="1:7" hidden="1" x14ac:dyDescent="0.3">
      <c r="A10866" s="356">
        <v>125149</v>
      </c>
      <c r="B10866" s="356">
        <v>936</v>
      </c>
      <c r="C10866" s="356" t="s">
        <v>340</v>
      </c>
      <c r="D10866" s="356">
        <v>9363035</v>
      </c>
      <c r="E10866" s="356" t="s">
        <v>2213</v>
      </c>
      <c r="F10866" s="356"/>
      <c r="G10866" s="355">
        <v>4821.25</v>
      </c>
    </row>
    <row r="10867" spans="1:7" hidden="1" x14ac:dyDescent="0.3">
      <c r="A10867" s="356">
        <v>125150</v>
      </c>
      <c r="B10867" s="356">
        <v>936</v>
      </c>
      <c r="C10867" s="356" t="s">
        <v>340</v>
      </c>
      <c r="D10867" s="356">
        <v>9363042</v>
      </c>
      <c r="E10867" s="356" t="s">
        <v>2212</v>
      </c>
      <c r="F10867" s="356"/>
      <c r="G10867" s="355">
        <v>8781.25</v>
      </c>
    </row>
    <row r="10868" spans="1:7" hidden="1" x14ac:dyDescent="0.3">
      <c r="A10868" s="356">
        <v>125151</v>
      </c>
      <c r="B10868" s="356">
        <v>936</v>
      </c>
      <c r="C10868" s="356" t="s">
        <v>340</v>
      </c>
      <c r="D10868" s="356">
        <v>9363044</v>
      </c>
      <c r="E10868" s="356" t="s">
        <v>2211</v>
      </c>
      <c r="F10868" s="356"/>
      <c r="G10868" s="355">
        <v>6295</v>
      </c>
    </row>
    <row r="10869" spans="1:7" hidden="1" x14ac:dyDescent="0.3">
      <c r="A10869" s="356">
        <v>125152</v>
      </c>
      <c r="B10869" s="356">
        <v>936</v>
      </c>
      <c r="C10869" s="356" t="s">
        <v>340</v>
      </c>
      <c r="D10869" s="356">
        <v>9363049</v>
      </c>
      <c r="E10869" s="356" t="s">
        <v>2210</v>
      </c>
      <c r="F10869" s="356"/>
      <c r="G10869" s="355">
        <v>7847.5</v>
      </c>
    </row>
    <row r="10870" spans="1:7" hidden="1" x14ac:dyDescent="0.3">
      <c r="A10870" s="356">
        <v>125153</v>
      </c>
      <c r="B10870" s="356">
        <v>936</v>
      </c>
      <c r="C10870" s="356" t="s">
        <v>340</v>
      </c>
      <c r="D10870" s="356">
        <v>9363050</v>
      </c>
      <c r="E10870" s="356" t="s">
        <v>2209</v>
      </c>
      <c r="F10870" s="356" t="s">
        <v>294</v>
      </c>
      <c r="G10870" s="355">
        <v>7952.85</v>
      </c>
    </row>
    <row r="10871" spans="1:7" hidden="1" x14ac:dyDescent="0.3">
      <c r="A10871" s="356">
        <v>125156</v>
      </c>
      <c r="B10871" s="356">
        <v>936</v>
      </c>
      <c r="C10871" s="356" t="s">
        <v>340</v>
      </c>
      <c r="D10871" s="356">
        <v>9363054</v>
      </c>
      <c r="E10871" s="356" t="s">
        <v>2208</v>
      </c>
      <c r="F10871" s="356"/>
      <c r="G10871" s="355">
        <v>6655</v>
      </c>
    </row>
    <row r="10872" spans="1:7" hidden="1" x14ac:dyDescent="0.3">
      <c r="A10872" s="356">
        <v>125157</v>
      </c>
      <c r="B10872" s="356">
        <v>936</v>
      </c>
      <c r="C10872" s="356" t="s">
        <v>340</v>
      </c>
      <c r="D10872" s="356">
        <v>9363055</v>
      </c>
      <c r="E10872" s="356" t="s">
        <v>2207</v>
      </c>
      <c r="F10872" s="356" t="s">
        <v>294</v>
      </c>
      <c r="G10872" s="355">
        <v>7588.35</v>
      </c>
    </row>
    <row r="10873" spans="1:7" hidden="1" x14ac:dyDescent="0.3">
      <c r="A10873" s="356">
        <v>125159</v>
      </c>
      <c r="B10873" s="356">
        <v>936</v>
      </c>
      <c r="C10873" s="356" t="s">
        <v>340</v>
      </c>
      <c r="D10873" s="356">
        <v>9363060</v>
      </c>
      <c r="E10873" s="356" t="s">
        <v>2206</v>
      </c>
      <c r="F10873" s="356"/>
      <c r="G10873" s="355">
        <v>4843.75</v>
      </c>
    </row>
    <row r="10874" spans="1:7" hidden="1" x14ac:dyDescent="0.3">
      <c r="A10874" s="356">
        <v>125160</v>
      </c>
      <c r="B10874" s="356">
        <v>936</v>
      </c>
      <c r="C10874" s="356" t="s">
        <v>340</v>
      </c>
      <c r="D10874" s="356">
        <v>9363061</v>
      </c>
      <c r="E10874" s="356" t="s">
        <v>2205</v>
      </c>
      <c r="F10874" s="356"/>
      <c r="G10874" s="355">
        <v>5923.75</v>
      </c>
    </row>
    <row r="10875" spans="1:7" hidden="1" x14ac:dyDescent="0.3">
      <c r="A10875" s="356">
        <v>125163</v>
      </c>
      <c r="B10875" s="356">
        <v>936</v>
      </c>
      <c r="C10875" s="356" t="s">
        <v>340</v>
      </c>
      <c r="D10875" s="356">
        <v>9363064</v>
      </c>
      <c r="E10875" s="356" t="s">
        <v>1373</v>
      </c>
      <c r="F10875" s="356"/>
      <c r="G10875" s="355">
        <v>9051.25</v>
      </c>
    </row>
    <row r="10876" spans="1:7" hidden="1" x14ac:dyDescent="0.3">
      <c r="A10876" s="356">
        <v>125164</v>
      </c>
      <c r="B10876" s="356">
        <v>936</v>
      </c>
      <c r="C10876" s="356" t="s">
        <v>340</v>
      </c>
      <c r="D10876" s="356">
        <v>9363313</v>
      </c>
      <c r="E10876" s="356" t="s">
        <v>2204</v>
      </c>
      <c r="F10876" s="356" t="s">
        <v>294</v>
      </c>
      <c r="G10876" s="355">
        <v>10042.65</v>
      </c>
    </row>
    <row r="10877" spans="1:7" hidden="1" x14ac:dyDescent="0.3">
      <c r="A10877" s="356">
        <v>125165</v>
      </c>
      <c r="B10877" s="356">
        <v>936</v>
      </c>
      <c r="C10877" s="356" t="s">
        <v>340</v>
      </c>
      <c r="D10877" s="356">
        <v>9363314</v>
      </c>
      <c r="E10877" s="356" t="s">
        <v>2203</v>
      </c>
      <c r="F10877" s="356" t="s">
        <v>294</v>
      </c>
      <c r="G10877" s="355">
        <v>5158.3500000000004</v>
      </c>
    </row>
    <row r="10878" spans="1:7" hidden="1" x14ac:dyDescent="0.3">
      <c r="A10878" s="356">
        <v>125167</v>
      </c>
      <c r="B10878" s="356">
        <v>936</v>
      </c>
      <c r="C10878" s="356" t="s">
        <v>340</v>
      </c>
      <c r="D10878" s="356">
        <v>9363317</v>
      </c>
      <c r="E10878" s="356" t="s">
        <v>2202</v>
      </c>
      <c r="F10878" s="356" t="s">
        <v>294</v>
      </c>
      <c r="G10878" s="355">
        <v>5219.1000000000004</v>
      </c>
    </row>
    <row r="10879" spans="1:7" hidden="1" x14ac:dyDescent="0.3">
      <c r="A10879" s="356">
        <v>125168</v>
      </c>
      <c r="B10879" s="356">
        <v>936</v>
      </c>
      <c r="C10879" s="356" t="s">
        <v>340</v>
      </c>
      <c r="D10879" s="356">
        <v>9363318</v>
      </c>
      <c r="E10879" s="356" t="s">
        <v>2201</v>
      </c>
      <c r="F10879" s="356" t="s">
        <v>294</v>
      </c>
      <c r="G10879" s="355">
        <v>6774.3</v>
      </c>
    </row>
    <row r="10880" spans="1:7" hidden="1" x14ac:dyDescent="0.3">
      <c r="A10880" s="356">
        <v>125170</v>
      </c>
      <c r="B10880" s="356">
        <v>936</v>
      </c>
      <c r="C10880" s="356" t="s">
        <v>340</v>
      </c>
      <c r="D10880" s="356">
        <v>9363324</v>
      </c>
      <c r="E10880" s="356" t="s">
        <v>2200</v>
      </c>
      <c r="F10880" s="356" t="s">
        <v>294</v>
      </c>
      <c r="G10880" s="355">
        <v>4915.3500000000004</v>
      </c>
    </row>
    <row r="10881" spans="1:7" hidden="1" x14ac:dyDescent="0.3">
      <c r="A10881" s="356">
        <v>125171</v>
      </c>
      <c r="B10881" s="356">
        <v>936</v>
      </c>
      <c r="C10881" s="356" t="s">
        <v>340</v>
      </c>
      <c r="D10881" s="356">
        <v>9363327</v>
      </c>
      <c r="E10881" s="356" t="s">
        <v>2199</v>
      </c>
      <c r="F10881" s="356" t="s">
        <v>294</v>
      </c>
      <c r="G10881" s="355">
        <v>9386.5499999999993</v>
      </c>
    </row>
    <row r="10882" spans="1:7" hidden="1" x14ac:dyDescent="0.3">
      <c r="A10882" s="356">
        <v>125173</v>
      </c>
      <c r="B10882" s="356">
        <v>936</v>
      </c>
      <c r="C10882" s="356" t="s">
        <v>340</v>
      </c>
      <c r="D10882" s="356">
        <v>9363331</v>
      </c>
      <c r="E10882" s="356" t="s">
        <v>2198</v>
      </c>
      <c r="F10882" s="356" t="s">
        <v>294</v>
      </c>
      <c r="G10882" s="355">
        <v>7697.7</v>
      </c>
    </row>
    <row r="10883" spans="1:7" hidden="1" x14ac:dyDescent="0.3">
      <c r="A10883" s="356">
        <v>125174</v>
      </c>
      <c r="B10883" s="356">
        <v>936</v>
      </c>
      <c r="C10883" s="356" t="s">
        <v>340</v>
      </c>
      <c r="D10883" s="356">
        <v>9363333</v>
      </c>
      <c r="E10883" s="356" t="s">
        <v>2197</v>
      </c>
      <c r="F10883" s="356" t="s">
        <v>294</v>
      </c>
      <c r="G10883" s="355">
        <v>6810.75</v>
      </c>
    </row>
    <row r="10884" spans="1:7" hidden="1" x14ac:dyDescent="0.3">
      <c r="A10884" s="356">
        <v>125175</v>
      </c>
      <c r="B10884" s="356">
        <v>936</v>
      </c>
      <c r="C10884" s="356" t="s">
        <v>340</v>
      </c>
      <c r="D10884" s="356">
        <v>9363334</v>
      </c>
      <c r="E10884" s="356" t="s">
        <v>2196</v>
      </c>
      <c r="F10884" s="356" t="s">
        <v>294</v>
      </c>
      <c r="G10884" s="355">
        <v>5036.8500000000004</v>
      </c>
    </row>
    <row r="10885" spans="1:7" hidden="1" x14ac:dyDescent="0.3">
      <c r="A10885" s="356">
        <v>125176</v>
      </c>
      <c r="B10885" s="356">
        <v>936</v>
      </c>
      <c r="C10885" s="356" t="s">
        <v>340</v>
      </c>
      <c r="D10885" s="356">
        <v>9363335</v>
      </c>
      <c r="E10885" s="356" t="s">
        <v>2195</v>
      </c>
      <c r="F10885" s="356" t="s">
        <v>294</v>
      </c>
      <c r="G10885" s="355">
        <v>6737.85</v>
      </c>
    </row>
    <row r="10886" spans="1:7" hidden="1" x14ac:dyDescent="0.3">
      <c r="A10886" s="356">
        <v>125178</v>
      </c>
      <c r="B10886" s="356">
        <v>936</v>
      </c>
      <c r="C10886" s="356" t="s">
        <v>340</v>
      </c>
      <c r="D10886" s="356">
        <v>9363340</v>
      </c>
      <c r="E10886" s="356" t="s">
        <v>2194</v>
      </c>
      <c r="F10886" s="356" t="s">
        <v>294</v>
      </c>
      <c r="G10886" s="355">
        <v>5292</v>
      </c>
    </row>
    <row r="10887" spans="1:7" hidden="1" x14ac:dyDescent="0.3">
      <c r="A10887" s="356">
        <v>125179</v>
      </c>
      <c r="B10887" s="356">
        <v>936</v>
      </c>
      <c r="C10887" s="356" t="s">
        <v>340</v>
      </c>
      <c r="D10887" s="356">
        <v>9363341</v>
      </c>
      <c r="E10887" s="356" t="s">
        <v>2193</v>
      </c>
      <c r="F10887" s="356" t="s">
        <v>294</v>
      </c>
      <c r="G10887" s="355">
        <v>7965</v>
      </c>
    </row>
    <row r="10888" spans="1:7" hidden="1" x14ac:dyDescent="0.3">
      <c r="A10888" s="356">
        <v>125180</v>
      </c>
      <c r="B10888" s="356">
        <v>936</v>
      </c>
      <c r="C10888" s="356" t="s">
        <v>340</v>
      </c>
      <c r="D10888" s="356">
        <v>9363343</v>
      </c>
      <c r="E10888" s="356" t="s">
        <v>2192</v>
      </c>
      <c r="F10888" s="356" t="s">
        <v>294</v>
      </c>
      <c r="G10888" s="355">
        <v>7090.2</v>
      </c>
    </row>
    <row r="10889" spans="1:7" hidden="1" x14ac:dyDescent="0.3">
      <c r="A10889" s="356">
        <v>125181</v>
      </c>
      <c r="B10889" s="356">
        <v>936</v>
      </c>
      <c r="C10889" s="356" t="s">
        <v>340</v>
      </c>
      <c r="D10889" s="356">
        <v>9363344</v>
      </c>
      <c r="E10889" s="356" t="s">
        <v>2191</v>
      </c>
      <c r="F10889" s="356" t="s">
        <v>294</v>
      </c>
      <c r="G10889" s="355">
        <v>5206.95</v>
      </c>
    </row>
    <row r="10890" spans="1:7" hidden="1" x14ac:dyDescent="0.3">
      <c r="A10890" s="356">
        <v>125182</v>
      </c>
      <c r="B10890" s="356">
        <v>936</v>
      </c>
      <c r="C10890" s="356" t="s">
        <v>340</v>
      </c>
      <c r="D10890" s="356">
        <v>9363345</v>
      </c>
      <c r="E10890" s="356" t="s">
        <v>1882</v>
      </c>
      <c r="F10890" s="356" t="s">
        <v>294</v>
      </c>
      <c r="G10890" s="355">
        <v>9082.7999999999993</v>
      </c>
    </row>
    <row r="10891" spans="1:7" hidden="1" x14ac:dyDescent="0.3">
      <c r="A10891" s="356">
        <v>125183</v>
      </c>
      <c r="B10891" s="356">
        <v>936</v>
      </c>
      <c r="C10891" s="356" t="s">
        <v>340</v>
      </c>
      <c r="D10891" s="356">
        <v>9363346</v>
      </c>
      <c r="E10891" s="356" t="s">
        <v>2190</v>
      </c>
      <c r="F10891" s="356" t="s">
        <v>294</v>
      </c>
      <c r="G10891" s="355">
        <v>5352.75</v>
      </c>
    </row>
    <row r="10892" spans="1:7" hidden="1" x14ac:dyDescent="0.3">
      <c r="A10892" s="356">
        <v>125184</v>
      </c>
      <c r="B10892" s="356">
        <v>936</v>
      </c>
      <c r="C10892" s="356" t="s">
        <v>340</v>
      </c>
      <c r="D10892" s="356">
        <v>9363347</v>
      </c>
      <c r="E10892" s="356" t="s">
        <v>2189</v>
      </c>
      <c r="F10892" s="356" t="s">
        <v>294</v>
      </c>
      <c r="G10892" s="355">
        <v>5328.45</v>
      </c>
    </row>
    <row r="10893" spans="1:7" hidden="1" x14ac:dyDescent="0.3">
      <c r="A10893" s="356">
        <v>125186</v>
      </c>
      <c r="B10893" s="356">
        <v>936</v>
      </c>
      <c r="C10893" s="356" t="s">
        <v>340</v>
      </c>
      <c r="D10893" s="356">
        <v>9363350</v>
      </c>
      <c r="E10893" s="356" t="s">
        <v>2188</v>
      </c>
      <c r="F10893" s="356" t="s">
        <v>294</v>
      </c>
      <c r="G10893" s="355">
        <v>7236</v>
      </c>
    </row>
    <row r="10894" spans="1:7" hidden="1" x14ac:dyDescent="0.3">
      <c r="A10894" s="356">
        <v>125189</v>
      </c>
      <c r="B10894" s="356">
        <v>936</v>
      </c>
      <c r="C10894" s="356" t="s">
        <v>340</v>
      </c>
      <c r="D10894" s="356">
        <v>9363357</v>
      </c>
      <c r="E10894" s="356" t="s">
        <v>2187</v>
      </c>
      <c r="F10894" s="356" t="s">
        <v>294</v>
      </c>
      <c r="G10894" s="355">
        <v>5571.45</v>
      </c>
    </row>
    <row r="10895" spans="1:7" hidden="1" x14ac:dyDescent="0.3">
      <c r="A10895" s="356">
        <v>125190</v>
      </c>
      <c r="B10895" s="356">
        <v>936</v>
      </c>
      <c r="C10895" s="356" t="s">
        <v>340</v>
      </c>
      <c r="D10895" s="356">
        <v>9363369</v>
      </c>
      <c r="E10895" s="356" t="s">
        <v>2186</v>
      </c>
      <c r="F10895" s="356" t="s">
        <v>294</v>
      </c>
      <c r="G10895" s="355">
        <v>5498.55</v>
      </c>
    </row>
    <row r="10896" spans="1:7" hidden="1" x14ac:dyDescent="0.3">
      <c r="A10896" s="356">
        <v>125191</v>
      </c>
      <c r="B10896" s="356">
        <v>936</v>
      </c>
      <c r="C10896" s="356" t="s">
        <v>340</v>
      </c>
      <c r="D10896" s="356">
        <v>9363370</v>
      </c>
      <c r="E10896" s="356" t="s">
        <v>2185</v>
      </c>
      <c r="F10896" s="356" t="s">
        <v>294</v>
      </c>
      <c r="G10896" s="355">
        <v>6458.4</v>
      </c>
    </row>
    <row r="10897" spans="1:7" hidden="1" x14ac:dyDescent="0.3">
      <c r="A10897" s="356">
        <v>125192</v>
      </c>
      <c r="B10897" s="356">
        <v>936</v>
      </c>
      <c r="C10897" s="356" t="s">
        <v>340</v>
      </c>
      <c r="D10897" s="356">
        <v>9363375</v>
      </c>
      <c r="E10897" s="356" t="s">
        <v>2184</v>
      </c>
      <c r="F10897" s="356" t="s">
        <v>294</v>
      </c>
      <c r="G10897" s="355">
        <v>5097.6000000000004</v>
      </c>
    </row>
    <row r="10898" spans="1:7" hidden="1" x14ac:dyDescent="0.3">
      <c r="A10898" s="356">
        <v>125193</v>
      </c>
      <c r="B10898" s="356">
        <v>936</v>
      </c>
      <c r="C10898" s="356" t="s">
        <v>340</v>
      </c>
      <c r="D10898" s="356">
        <v>9363376</v>
      </c>
      <c r="E10898" s="356" t="s">
        <v>2183</v>
      </c>
      <c r="F10898" s="356" t="s">
        <v>294</v>
      </c>
      <c r="G10898" s="355">
        <v>6750</v>
      </c>
    </row>
    <row r="10899" spans="1:7" hidden="1" x14ac:dyDescent="0.3">
      <c r="A10899" s="356">
        <v>125194</v>
      </c>
      <c r="B10899" s="356">
        <v>936</v>
      </c>
      <c r="C10899" s="356" t="s">
        <v>340</v>
      </c>
      <c r="D10899" s="356">
        <v>9363380</v>
      </c>
      <c r="E10899" s="356" t="s">
        <v>123</v>
      </c>
      <c r="F10899" s="356" t="s">
        <v>294</v>
      </c>
      <c r="G10899" s="355">
        <v>11136.15</v>
      </c>
    </row>
    <row r="10900" spans="1:7" hidden="1" x14ac:dyDescent="0.3">
      <c r="A10900" s="356">
        <v>125195</v>
      </c>
      <c r="B10900" s="356">
        <v>936</v>
      </c>
      <c r="C10900" s="356" t="s">
        <v>340</v>
      </c>
      <c r="D10900" s="356">
        <v>9363381</v>
      </c>
      <c r="E10900" s="356" t="s">
        <v>2182</v>
      </c>
      <c r="F10900" s="356" t="s">
        <v>294</v>
      </c>
      <c r="G10900" s="355">
        <v>5668.65</v>
      </c>
    </row>
    <row r="10901" spans="1:7" hidden="1" x14ac:dyDescent="0.3">
      <c r="A10901" s="356">
        <v>125196</v>
      </c>
      <c r="B10901" s="356">
        <v>936</v>
      </c>
      <c r="C10901" s="356" t="s">
        <v>340</v>
      </c>
      <c r="D10901" s="356">
        <v>9363387</v>
      </c>
      <c r="E10901" s="356" t="s">
        <v>2181</v>
      </c>
      <c r="F10901" s="356" t="s">
        <v>294</v>
      </c>
      <c r="G10901" s="355">
        <v>8766.9</v>
      </c>
    </row>
    <row r="10902" spans="1:7" hidden="1" x14ac:dyDescent="0.3">
      <c r="A10902" s="356">
        <v>125197</v>
      </c>
      <c r="B10902" s="356">
        <v>936</v>
      </c>
      <c r="C10902" s="356" t="s">
        <v>340</v>
      </c>
      <c r="D10902" s="356">
        <v>9363405</v>
      </c>
      <c r="E10902" s="356" t="s">
        <v>2180</v>
      </c>
      <c r="F10902" s="356" t="s">
        <v>294</v>
      </c>
      <c r="G10902" s="355">
        <v>5401.35</v>
      </c>
    </row>
    <row r="10903" spans="1:7" hidden="1" x14ac:dyDescent="0.3">
      <c r="A10903" s="356">
        <v>125198</v>
      </c>
      <c r="B10903" s="356">
        <v>936</v>
      </c>
      <c r="C10903" s="356" t="s">
        <v>340</v>
      </c>
      <c r="D10903" s="356">
        <v>9363407</v>
      </c>
      <c r="E10903" s="356" t="s">
        <v>2179</v>
      </c>
      <c r="F10903" s="356" t="s">
        <v>294</v>
      </c>
      <c r="G10903" s="355">
        <v>5413.5</v>
      </c>
    </row>
    <row r="10904" spans="1:7" hidden="1" x14ac:dyDescent="0.3">
      <c r="A10904" s="356">
        <v>125199</v>
      </c>
      <c r="B10904" s="356">
        <v>936</v>
      </c>
      <c r="C10904" s="356" t="s">
        <v>340</v>
      </c>
      <c r="D10904" s="356">
        <v>9363408</v>
      </c>
      <c r="E10904" s="356" t="s">
        <v>2178</v>
      </c>
      <c r="F10904" s="356" t="s">
        <v>294</v>
      </c>
      <c r="G10904" s="355">
        <v>5352.75</v>
      </c>
    </row>
    <row r="10905" spans="1:7" hidden="1" x14ac:dyDescent="0.3">
      <c r="A10905" s="356">
        <v>125200</v>
      </c>
      <c r="B10905" s="356">
        <v>936</v>
      </c>
      <c r="C10905" s="356" t="s">
        <v>340</v>
      </c>
      <c r="D10905" s="356">
        <v>9363415</v>
      </c>
      <c r="E10905" s="356" t="s">
        <v>2177</v>
      </c>
      <c r="F10905" s="356" t="s">
        <v>294</v>
      </c>
      <c r="G10905" s="355">
        <v>8584.65</v>
      </c>
    </row>
    <row r="10906" spans="1:7" hidden="1" x14ac:dyDescent="0.3">
      <c r="A10906" s="356">
        <v>125201</v>
      </c>
      <c r="B10906" s="356">
        <v>936</v>
      </c>
      <c r="C10906" s="356" t="s">
        <v>340</v>
      </c>
      <c r="D10906" s="356">
        <v>9363416</v>
      </c>
      <c r="E10906" s="356" t="s">
        <v>2176</v>
      </c>
      <c r="F10906" s="356" t="s">
        <v>294</v>
      </c>
      <c r="G10906" s="355">
        <v>8657.5499999999993</v>
      </c>
    </row>
    <row r="10907" spans="1:7" hidden="1" x14ac:dyDescent="0.3">
      <c r="A10907" s="356">
        <v>125202</v>
      </c>
      <c r="B10907" s="356">
        <v>936</v>
      </c>
      <c r="C10907" s="356" t="s">
        <v>340</v>
      </c>
      <c r="D10907" s="356">
        <v>9363417</v>
      </c>
      <c r="E10907" s="356" t="s">
        <v>2175</v>
      </c>
      <c r="F10907" s="356" t="s">
        <v>294</v>
      </c>
      <c r="G10907" s="355">
        <v>6847.2</v>
      </c>
    </row>
    <row r="10908" spans="1:7" hidden="1" x14ac:dyDescent="0.3">
      <c r="A10908" s="356">
        <v>125203</v>
      </c>
      <c r="B10908" s="356">
        <v>936</v>
      </c>
      <c r="C10908" s="356" t="s">
        <v>340</v>
      </c>
      <c r="D10908" s="356">
        <v>9363421</v>
      </c>
      <c r="E10908" s="356" t="s">
        <v>2174</v>
      </c>
      <c r="F10908" s="356" t="s">
        <v>294</v>
      </c>
      <c r="G10908" s="355">
        <v>9155.7000000000007</v>
      </c>
    </row>
    <row r="10909" spans="1:7" hidden="1" x14ac:dyDescent="0.3">
      <c r="A10909" s="356">
        <v>125204</v>
      </c>
      <c r="B10909" s="356">
        <v>936</v>
      </c>
      <c r="C10909" s="356" t="s">
        <v>340</v>
      </c>
      <c r="D10909" s="356">
        <v>9363422</v>
      </c>
      <c r="E10909" s="356" t="s">
        <v>1533</v>
      </c>
      <c r="F10909" s="356" t="s">
        <v>294</v>
      </c>
      <c r="G10909" s="355">
        <v>6519.15</v>
      </c>
    </row>
    <row r="10910" spans="1:7" hidden="1" x14ac:dyDescent="0.3">
      <c r="A10910" s="356">
        <v>125205</v>
      </c>
      <c r="B10910" s="356">
        <v>936</v>
      </c>
      <c r="C10910" s="356" t="s">
        <v>340</v>
      </c>
      <c r="D10910" s="356">
        <v>9363423</v>
      </c>
      <c r="E10910" s="356" t="s">
        <v>1533</v>
      </c>
      <c r="F10910" s="356" t="s">
        <v>294</v>
      </c>
      <c r="G10910" s="355">
        <v>9532.35</v>
      </c>
    </row>
    <row r="10911" spans="1:7" hidden="1" x14ac:dyDescent="0.3">
      <c r="A10911" s="356">
        <v>125209</v>
      </c>
      <c r="B10911" s="356">
        <v>936</v>
      </c>
      <c r="C10911" s="356" t="s">
        <v>340</v>
      </c>
      <c r="D10911" s="356">
        <v>9363439</v>
      </c>
      <c r="E10911" s="356" t="s">
        <v>2173</v>
      </c>
      <c r="F10911" s="356" t="s">
        <v>294</v>
      </c>
      <c r="G10911" s="355">
        <v>6822.9</v>
      </c>
    </row>
    <row r="10912" spans="1:7" hidden="1" x14ac:dyDescent="0.3">
      <c r="A10912" s="356">
        <v>125211</v>
      </c>
      <c r="B10912" s="356">
        <v>936</v>
      </c>
      <c r="C10912" s="356" t="s">
        <v>340</v>
      </c>
      <c r="D10912" s="356">
        <v>9363443</v>
      </c>
      <c r="E10912" s="356" t="s">
        <v>774</v>
      </c>
      <c r="F10912" s="356" t="s">
        <v>294</v>
      </c>
      <c r="G10912" s="355">
        <v>8754.75</v>
      </c>
    </row>
    <row r="10913" spans="1:7" hidden="1" x14ac:dyDescent="0.3">
      <c r="A10913" s="356">
        <v>125212</v>
      </c>
      <c r="B10913" s="356">
        <v>936</v>
      </c>
      <c r="C10913" s="356" t="s">
        <v>340</v>
      </c>
      <c r="D10913" s="356">
        <v>9363446</v>
      </c>
      <c r="E10913" s="356" t="s">
        <v>2172</v>
      </c>
      <c r="F10913" s="356" t="s">
        <v>294</v>
      </c>
      <c r="G10913" s="355">
        <v>8876.25</v>
      </c>
    </row>
    <row r="10914" spans="1:7" hidden="1" x14ac:dyDescent="0.3">
      <c r="A10914" s="356">
        <v>125214</v>
      </c>
      <c r="B10914" s="356">
        <v>936</v>
      </c>
      <c r="C10914" s="356" t="s">
        <v>340</v>
      </c>
      <c r="D10914" s="356">
        <v>9363459</v>
      </c>
      <c r="E10914" s="356" t="s">
        <v>126</v>
      </c>
      <c r="F10914" s="356" t="s">
        <v>294</v>
      </c>
      <c r="G10914" s="355">
        <v>9228.6</v>
      </c>
    </row>
    <row r="10915" spans="1:7" hidden="1" x14ac:dyDescent="0.3">
      <c r="A10915" s="356">
        <v>125215</v>
      </c>
      <c r="B10915" s="356">
        <v>936</v>
      </c>
      <c r="C10915" s="356" t="s">
        <v>340</v>
      </c>
      <c r="D10915" s="356">
        <v>9363461</v>
      </c>
      <c r="E10915" s="356" t="s">
        <v>2171</v>
      </c>
      <c r="F10915" s="356" t="s">
        <v>294</v>
      </c>
      <c r="G10915" s="355">
        <v>6847.2</v>
      </c>
    </row>
    <row r="10916" spans="1:7" hidden="1" x14ac:dyDescent="0.3">
      <c r="A10916" s="356">
        <v>125216</v>
      </c>
      <c r="B10916" s="356">
        <v>936</v>
      </c>
      <c r="C10916" s="356" t="s">
        <v>340</v>
      </c>
      <c r="D10916" s="356">
        <v>9363462</v>
      </c>
      <c r="E10916" s="356" t="s">
        <v>2170</v>
      </c>
      <c r="F10916" s="356" t="s">
        <v>294</v>
      </c>
      <c r="G10916" s="355">
        <v>6871.5</v>
      </c>
    </row>
    <row r="10917" spans="1:7" hidden="1" x14ac:dyDescent="0.3">
      <c r="A10917" s="356">
        <v>125218</v>
      </c>
      <c r="B10917" s="356">
        <v>936</v>
      </c>
      <c r="C10917" s="356" t="s">
        <v>340</v>
      </c>
      <c r="D10917" s="356">
        <v>9363468</v>
      </c>
      <c r="E10917" s="356" t="s">
        <v>2169</v>
      </c>
      <c r="F10917" s="356" t="s">
        <v>294</v>
      </c>
      <c r="G10917" s="355">
        <v>9435.15</v>
      </c>
    </row>
    <row r="10918" spans="1:7" hidden="1" x14ac:dyDescent="0.3">
      <c r="A10918" s="356">
        <v>125219</v>
      </c>
      <c r="B10918" s="356">
        <v>936</v>
      </c>
      <c r="C10918" s="356" t="s">
        <v>340</v>
      </c>
      <c r="D10918" s="356">
        <v>9363469</v>
      </c>
      <c r="E10918" s="356" t="s">
        <v>2168</v>
      </c>
      <c r="F10918" s="356" t="s">
        <v>294</v>
      </c>
      <c r="G10918" s="355">
        <v>9362.25</v>
      </c>
    </row>
    <row r="10919" spans="1:7" hidden="1" x14ac:dyDescent="0.3">
      <c r="A10919" s="356">
        <v>125220</v>
      </c>
      <c r="B10919" s="356">
        <v>936</v>
      </c>
      <c r="C10919" s="356" t="s">
        <v>340</v>
      </c>
      <c r="D10919" s="356">
        <v>9363470</v>
      </c>
      <c r="E10919" s="356" t="s">
        <v>2167</v>
      </c>
      <c r="F10919" s="356" t="s">
        <v>294</v>
      </c>
      <c r="G10919" s="355">
        <v>6895.8</v>
      </c>
    </row>
    <row r="10920" spans="1:7" hidden="1" x14ac:dyDescent="0.3">
      <c r="A10920" s="356">
        <v>125228</v>
      </c>
      <c r="B10920" s="356">
        <v>936</v>
      </c>
      <c r="C10920" s="356" t="s">
        <v>340</v>
      </c>
      <c r="D10920" s="356">
        <v>9363580</v>
      </c>
      <c r="E10920" s="356" t="s">
        <v>2166</v>
      </c>
      <c r="F10920" s="356" t="s">
        <v>294</v>
      </c>
      <c r="G10920" s="355">
        <v>9337.9500000000007</v>
      </c>
    </row>
    <row r="10921" spans="1:7" hidden="1" x14ac:dyDescent="0.3">
      <c r="A10921" s="356">
        <v>125229</v>
      </c>
      <c r="B10921" s="356">
        <v>936</v>
      </c>
      <c r="C10921" s="356" t="s">
        <v>340</v>
      </c>
      <c r="D10921" s="356">
        <v>9363581</v>
      </c>
      <c r="E10921" s="356" t="s">
        <v>2165</v>
      </c>
      <c r="F10921" s="356" t="s">
        <v>294</v>
      </c>
      <c r="G10921" s="355">
        <v>9362.25</v>
      </c>
    </row>
    <row r="10922" spans="1:7" hidden="1" x14ac:dyDescent="0.3">
      <c r="A10922" s="356">
        <v>125230</v>
      </c>
      <c r="B10922" s="356">
        <v>936</v>
      </c>
      <c r="C10922" s="356" t="s">
        <v>340</v>
      </c>
      <c r="D10922" s="356">
        <v>9363583</v>
      </c>
      <c r="E10922" s="356" t="s">
        <v>2053</v>
      </c>
      <c r="F10922" s="356" t="s">
        <v>294</v>
      </c>
      <c r="G10922" s="355">
        <v>11063.25</v>
      </c>
    </row>
    <row r="10923" spans="1:7" hidden="1" x14ac:dyDescent="0.3">
      <c r="A10923" s="356">
        <v>125231</v>
      </c>
      <c r="B10923" s="356">
        <v>936</v>
      </c>
      <c r="C10923" s="356" t="s">
        <v>340</v>
      </c>
      <c r="D10923" s="356">
        <v>9363585</v>
      </c>
      <c r="E10923" s="356" t="s">
        <v>2164</v>
      </c>
      <c r="F10923" s="356" t="s">
        <v>294</v>
      </c>
      <c r="G10923" s="355">
        <v>5708.5</v>
      </c>
    </row>
    <row r="10924" spans="1:7" hidden="1" x14ac:dyDescent="0.3">
      <c r="A10924" s="356">
        <v>125233</v>
      </c>
      <c r="B10924" s="356">
        <v>936</v>
      </c>
      <c r="C10924" s="356" t="s">
        <v>340</v>
      </c>
      <c r="D10924" s="356">
        <v>9363915</v>
      </c>
      <c r="E10924" s="356" t="s">
        <v>2163</v>
      </c>
      <c r="F10924" s="356" t="s">
        <v>294</v>
      </c>
      <c r="G10924" s="355">
        <v>9814.23</v>
      </c>
    </row>
    <row r="10925" spans="1:7" hidden="1" x14ac:dyDescent="0.3">
      <c r="A10925" s="356">
        <v>125234</v>
      </c>
      <c r="B10925" s="356">
        <v>936</v>
      </c>
      <c r="C10925" s="356" t="s">
        <v>340</v>
      </c>
      <c r="D10925" s="356">
        <v>9363916</v>
      </c>
      <c r="E10925" s="356" t="s">
        <v>2162</v>
      </c>
      <c r="F10925" s="356" t="s">
        <v>294</v>
      </c>
      <c r="G10925" s="355">
        <v>10346.4</v>
      </c>
    </row>
    <row r="10926" spans="1:7" hidden="1" x14ac:dyDescent="0.3">
      <c r="A10926" s="356">
        <v>125238</v>
      </c>
      <c r="B10926" s="356">
        <v>936</v>
      </c>
      <c r="C10926" s="356" t="s">
        <v>340</v>
      </c>
      <c r="D10926" s="356">
        <v>9363920</v>
      </c>
      <c r="E10926" s="356" t="s">
        <v>2161</v>
      </c>
      <c r="F10926" s="356" t="s">
        <v>294</v>
      </c>
      <c r="G10926" s="355">
        <v>11986.65</v>
      </c>
    </row>
    <row r="10927" spans="1:7" hidden="1" x14ac:dyDescent="0.3">
      <c r="A10927" s="356">
        <v>125241</v>
      </c>
      <c r="B10927" s="356">
        <v>936</v>
      </c>
      <c r="C10927" s="356" t="s">
        <v>340</v>
      </c>
      <c r="D10927" s="356">
        <v>9363923</v>
      </c>
      <c r="E10927" s="356" t="s">
        <v>2160</v>
      </c>
      <c r="F10927" s="356" t="s">
        <v>294</v>
      </c>
      <c r="G10927" s="355">
        <v>4854.6000000000004</v>
      </c>
    </row>
    <row r="10928" spans="1:7" hidden="1" x14ac:dyDescent="0.3">
      <c r="A10928" s="356">
        <v>125242</v>
      </c>
      <c r="B10928" s="356">
        <v>936</v>
      </c>
      <c r="C10928" s="356" t="s">
        <v>340</v>
      </c>
      <c r="D10928" s="356">
        <v>9363924</v>
      </c>
      <c r="E10928" s="356" t="s">
        <v>2159</v>
      </c>
      <c r="F10928" s="356" t="s">
        <v>294</v>
      </c>
      <c r="G10928" s="355">
        <v>9216.4500000000007</v>
      </c>
    </row>
    <row r="10929" spans="1:7" hidden="1" x14ac:dyDescent="0.3">
      <c r="A10929" s="356">
        <v>125243</v>
      </c>
      <c r="B10929" s="356">
        <v>936</v>
      </c>
      <c r="C10929" s="356" t="s">
        <v>340</v>
      </c>
      <c r="D10929" s="356">
        <v>9363925</v>
      </c>
      <c r="E10929" s="356" t="s">
        <v>2158</v>
      </c>
      <c r="F10929" s="356" t="s">
        <v>294</v>
      </c>
      <c r="G10929" s="355">
        <v>5468.18</v>
      </c>
    </row>
    <row r="10930" spans="1:7" hidden="1" x14ac:dyDescent="0.3">
      <c r="A10930" s="356">
        <v>125245</v>
      </c>
      <c r="B10930" s="356">
        <v>936</v>
      </c>
      <c r="C10930" s="356" t="s">
        <v>340</v>
      </c>
      <c r="D10930" s="356">
        <v>9363927</v>
      </c>
      <c r="E10930" s="356" t="s">
        <v>2157</v>
      </c>
      <c r="F10930" s="356" t="s">
        <v>294</v>
      </c>
      <c r="G10930" s="355">
        <v>6555.6</v>
      </c>
    </row>
    <row r="10931" spans="1:7" hidden="1" x14ac:dyDescent="0.3">
      <c r="A10931" s="356">
        <v>125246</v>
      </c>
      <c r="B10931" s="356">
        <v>936</v>
      </c>
      <c r="C10931" s="356" t="s">
        <v>340</v>
      </c>
      <c r="D10931" s="356">
        <v>9363928</v>
      </c>
      <c r="E10931" s="356" t="s">
        <v>2156</v>
      </c>
      <c r="F10931" s="356" t="s">
        <v>294</v>
      </c>
      <c r="G10931" s="355">
        <v>5170.5</v>
      </c>
    </row>
    <row r="10932" spans="1:7" hidden="1" x14ac:dyDescent="0.3">
      <c r="A10932" s="356">
        <v>125249</v>
      </c>
      <c r="B10932" s="356">
        <v>936</v>
      </c>
      <c r="C10932" s="356" t="s">
        <v>340</v>
      </c>
      <c r="D10932" s="356">
        <v>9364058</v>
      </c>
      <c r="E10932" s="356" t="s">
        <v>2155</v>
      </c>
      <c r="F10932" s="356"/>
      <c r="G10932" s="355">
        <v>13011.25</v>
      </c>
    </row>
    <row r="10933" spans="1:7" hidden="1" x14ac:dyDescent="0.3">
      <c r="A10933" s="356">
        <v>125259</v>
      </c>
      <c r="B10933" s="356">
        <v>936</v>
      </c>
      <c r="C10933" s="356" t="s">
        <v>340</v>
      </c>
      <c r="D10933" s="356">
        <v>9364162</v>
      </c>
      <c r="E10933" s="356" t="s">
        <v>2154</v>
      </c>
      <c r="F10933" s="356"/>
      <c r="G10933" s="355">
        <v>14479.38</v>
      </c>
    </row>
    <row r="10934" spans="1:7" hidden="1" x14ac:dyDescent="0.3">
      <c r="A10934" s="356">
        <v>125271</v>
      </c>
      <c r="B10934" s="356">
        <v>936</v>
      </c>
      <c r="C10934" s="356" t="s">
        <v>340</v>
      </c>
      <c r="D10934" s="356">
        <v>9364463</v>
      </c>
      <c r="E10934" s="356" t="s">
        <v>2153</v>
      </c>
      <c r="F10934" s="356"/>
      <c r="G10934" s="355">
        <v>20588.12</v>
      </c>
    </row>
    <row r="10935" spans="1:7" hidden="1" x14ac:dyDescent="0.3">
      <c r="A10935" s="356">
        <v>125273</v>
      </c>
      <c r="B10935" s="356">
        <v>936</v>
      </c>
      <c r="C10935" s="356" t="s">
        <v>340</v>
      </c>
      <c r="D10935" s="356">
        <v>9364465</v>
      </c>
      <c r="E10935" s="356" t="s">
        <v>2152</v>
      </c>
      <c r="F10935" s="356"/>
      <c r="G10935" s="355">
        <v>22360</v>
      </c>
    </row>
    <row r="10936" spans="1:7" hidden="1" x14ac:dyDescent="0.3">
      <c r="A10936" s="356">
        <v>125275</v>
      </c>
      <c r="B10936" s="356">
        <v>936</v>
      </c>
      <c r="C10936" s="356" t="s">
        <v>340</v>
      </c>
      <c r="D10936" s="356">
        <v>9364611</v>
      </c>
      <c r="E10936" s="356" t="s">
        <v>2151</v>
      </c>
      <c r="F10936" s="356" t="s">
        <v>294</v>
      </c>
      <c r="G10936" s="355">
        <v>29294.32</v>
      </c>
    </row>
    <row r="10937" spans="1:7" hidden="1" x14ac:dyDescent="0.3">
      <c r="A10937" s="356">
        <v>125278</v>
      </c>
      <c r="B10937" s="356">
        <v>936</v>
      </c>
      <c r="C10937" s="356" t="s">
        <v>340</v>
      </c>
      <c r="D10937" s="356">
        <v>9364622</v>
      </c>
      <c r="E10937" s="356" t="s">
        <v>2150</v>
      </c>
      <c r="F10937" s="356" t="s">
        <v>294</v>
      </c>
      <c r="G10937" s="355">
        <v>37987.65</v>
      </c>
    </row>
    <row r="10938" spans="1:7" hidden="1" x14ac:dyDescent="0.3">
      <c r="A10938" s="356">
        <v>125281</v>
      </c>
      <c r="B10938" s="356">
        <v>936</v>
      </c>
      <c r="C10938" s="356" t="s">
        <v>340</v>
      </c>
      <c r="D10938" s="356">
        <v>9364765</v>
      </c>
      <c r="E10938" s="356" t="s">
        <v>2149</v>
      </c>
      <c r="F10938" s="356" t="s">
        <v>294</v>
      </c>
      <c r="G10938" s="355">
        <v>18043.43</v>
      </c>
    </row>
    <row r="10939" spans="1:7" hidden="1" x14ac:dyDescent="0.3">
      <c r="A10939" s="356">
        <v>125284</v>
      </c>
      <c r="B10939" s="356">
        <v>936</v>
      </c>
      <c r="C10939" s="356" t="s">
        <v>340</v>
      </c>
      <c r="D10939" s="356">
        <v>9365202</v>
      </c>
      <c r="E10939" s="356" t="s">
        <v>2148</v>
      </c>
      <c r="F10939" s="356"/>
      <c r="G10939" s="355">
        <v>5631.25</v>
      </c>
    </row>
    <row r="10940" spans="1:7" hidden="1" x14ac:dyDescent="0.3">
      <c r="A10940" s="356">
        <v>125288</v>
      </c>
      <c r="B10940" s="356">
        <v>936</v>
      </c>
      <c r="C10940" s="356" t="s">
        <v>340</v>
      </c>
      <c r="D10940" s="356">
        <v>9365206</v>
      </c>
      <c r="E10940" s="356" t="s">
        <v>2147</v>
      </c>
      <c r="F10940" s="356" t="s">
        <v>294</v>
      </c>
      <c r="G10940" s="355">
        <v>8985.6</v>
      </c>
    </row>
    <row r="10941" spans="1:7" hidden="1" x14ac:dyDescent="0.3">
      <c r="A10941" s="356">
        <v>125289</v>
      </c>
      <c r="B10941" s="356">
        <v>936</v>
      </c>
      <c r="C10941" s="356" t="s">
        <v>340</v>
      </c>
      <c r="D10941" s="356">
        <v>9365207</v>
      </c>
      <c r="E10941" s="356" t="s">
        <v>2146</v>
      </c>
      <c r="F10941" s="356"/>
      <c r="G10941" s="355">
        <v>8353.75</v>
      </c>
    </row>
    <row r="10942" spans="1:7" hidden="1" x14ac:dyDescent="0.3">
      <c r="A10942" s="356">
        <v>125292</v>
      </c>
      <c r="B10942" s="356">
        <v>936</v>
      </c>
      <c r="C10942" s="356" t="s">
        <v>340</v>
      </c>
      <c r="D10942" s="356">
        <v>9365210</v>
      </c>
      <c r="E10942" s="356" t="s">
        <v>2145</v>
      </c>
      <c r="F10942" s="356"/>
      <c r="G10942" s="355">
        <v>8821.75</v>
      </c>
    </row>
    <row r="10943" spans="1:7" hidden="1" x14ac:dyDescent="0.3">
      <c r="A10943" s="356">
        <v>125293</v>
      </c>
      <c r="B10943" s="356">
        <v>936</v>
      </c>
      <c r="C10943" s="356" t="s">
        <v>340</v>
      </c>
      <c r="D10943" s="356">
        <v>9365211</v>
      </c>
      <c r="E10943" s="356" t="s">
        <v>2144</v>
      </c>
      <c r="F10943" s="356"/>
      <c r="G10943" s="355">
        <v>8533.75</v>
      </c>
    </row>
    <row r="10944" spans="1:7" hidden="1" x14ac:dyDescent="0.3">
      <c r="A10944" s="357">
        <v>125296</v>
      </c>
      <c r="B10944" s="357">
        <v>936</v>
      </c>
      <c r="C10944" s="357" t="s">
        <v>340</v>
      </c>
      <c r="D10944" s="357">
        <v>9365214</v>
      </c>
      <c r="E10944" s="357" t="s">
        <v>2143</v>
      </c>
      <c r="F10944" s="357"/>
      <c r="G10944" s="355">
        <v>8747.5</v>
      </c>
    </row>
    <row r="10945" spans="1:7" hidden="1" x14ac:dyDescent="0.3">
      <c r="A10945" s="356">
        <v>125298</v>
      </c>
      <c r="B10945" s="356">
        <v>936</v>
      </c>
      <c r="C10945" s="356" t="s">
        <v>340</v>
      </c>
      <c r="D10945" s="356">
        <v>9365216</v>
      </c>
      <c r="E10945" s="356" t="s">
        <v>2142</v>
      </c>
      <c r="F10945" s="356"/>
      <c r="G10945" s="355">
        <v>7026.25</v>
      </c>
    </row>
    <row r="10946" spans="1:7" hidden="1" x14ac:dyDescent="0.3">
      <c r="A10946" s="356">
        <v>125299</v>
      </c>
      <c r="B10946" s="356">
        <v>936</v>
      </c>
      <c r="C10946" s="356" t="s">
        <v>340</v>
      </c>
      <c r="D10946" s="356">
        <v>9365217</v>
      </c>
      <c r="E10946" s="356" t="s">
        <v>2141</v>
      </c>
      <c r="F10946" s="356"/>
      <c r="G10946" s="355">
        <v>8837.5</v>
      </c>
    </row>
    <row r="10947" spans="1:7" hidden="1" x14ac:dyDescent="0.3">
      <c r="A10947" s="356">
        <v>125311</v>
      </c>
      <c r="B10947" s="356">
        <v>936</v>
      </c>
      <c r="C10947" s="356" t="s">
        <v>340</v>
      </c>
      <c r="D10947" s="356">
        <v>9365411</v>
      </c>
      <c r="E10947" s="356" t="s">
        <v>1838</v>
      </c>
      <c r="F10947" s="356" t="s">
        <v>294</v>
      </c>
      <c r="G10947" s="355">
        <v>26894.7</v>
      </c>
    </row>
    <row r="10948" spans="1:7" hidden="1" x14ac:dyDescent="0.3">
      <c r="A10948" s="356">
        <v>125314</v>
      </c>
      <c r="B10948" s="356">
        <v>936</v>
      </c>
      <c r="C10948" s="356" t="s">
        <v>340</v>
      </c>
      <c r="D10948" s="356">
        <v>9365414</v>
      </c>
      <c r="E10948" s="356" t="s">
        <v>2140</v>
      </c>
      <c r="F10948" s="356"/>
      <c r="G10948" s="355">
        <v>28570</v>
      </c>
    </row>
    <row r="10949" spans="1:7" hidden="1" x14ac:dyDescent="0.3">
      <c r="A10949" s="356">
        <v>125315</v>
      </c>
      <c r="B10949" s="356">
        <v>936</v>
      </c>
      <c r="C10949" s="356" t="s">
        <v>340</v>
      </c>
      <c r="D10949" s="356">
        <v>9365415</v>
      </c>
      <c r="E10949" s="356" t="s">
        <v>2139</v>
      </c>
      <c r="F10949" s="356" t="s">
        <v>294</v>
      </c>
      <c r="G10949" s="355">
        <v>32155.65</v>
      </c>
    </row>
    <row r="10950" spans="1:7" hidden="1" x14ac:dyDescent="0.3">
      <c r="A10950" s="356">
        <v>125452</v>
      </c>
      <c r="B10950" s="356">
        <v>936</v>
      </c>
      <c r="C10950" s="356" t="s">
        <v>340</v>
      </c>
      <c r="D10950" s="356">
        <v>9367003</v>
      </c>
      <c r="E10950" s="356" t="s">
        <v>2138</v>
      </c>
      <c r="F10950" s="356"/>
      <c r="G10950" s="355">
        <v>7813.75</v>
      </c>
    </row>
    <row r="10951" spans="1:7" hidden="1" x14ac:dyDescent="0.3">
      <c r="A10951" s="356">
        <v>125458</v>
      </c>
      <c r="B10951" s="356">
        <v>936</v>
      </c>
      <c r="C10951" s="356" t="s">
        <v>340</v>
      </c>
      <c r="D10951" s="356">
        <v>9367014</v>
      </c>
      <c r="E10951" s="356" t="s">
        <v>2137</v>
      </c>
      <c r="F10951" s="356"/>
      <c r="G10951" s="355">
        <v>6835</v>
      </c>
    </row>
    <row r="10952" spans="1:7" hidden="1" x14ac:dyDescent="0.3">
      <c r="A10952" s="356">
        <v>125459</v>
      </c>
      <c r="B10952" s="356">
        <v>936</v>
      </c>
      <c r="C10952" s="356" t="s">
        <v>340</v>
      </c>
      <c r="D10952" s="356">
        <v>9367019</v>
      </c>
      <c r="E10952" s="356" t="s">
        <v>2136</v>
      </c>
      <c r="F10952" s="356"/>
      <c r="G10952" s="355">
        <v>6767.5</v>
      </c>
    </row>
    <row r="10953" spans="1:7" hidden="1" x14ac:dyDescent="0.3">
      <c r="A10953" s="356">
        <v>125466</v>
      </c>
      <c r="B10953" s="356">
        <v>936</v>
      </c>
      <c r="C10953" s="356" t="s">
        <v>340</v>
      </c>
      <c r="D10953" s="356">
        <v>9367035</v>
      </c>
      <c r="E10953" s="356" t="s">
        <v>2135</v>
      </c>
      <c r="F10953" s="356"/>
      <c r="G10953" s="355">
        <v>5822.5</v>
      </c>
    </row>
    <row r="10954" spans="1:7" hidden="1" x14ac:dyDescent="0.3">
      <c r="A10954" s="356">
        <v>125468</v>
      </c>
      <c r="B10954" s="356">
        <v>936</v>
      </c>
      <c r="C10954" s="356" t="s">
        <v>340</v>
      </c>
      <c r="D10954" s="356">
        <v>9367043</v>
      </c>
      <c r="E10954" s="356" t="s">
        <v>2134</v>
      </c>
      <c r="F10954" s="356"/>
      <c r="G10954" s="355">
        <v>6295</v>
      </c>
    </row>
    <row r="10955" spans="1:7" hidden="1" x14ac:dyDescent="0.3">
      <c r="A10955" s="356">
        <v>125469</v>
      </c>
      <c r="B10955" s="356">
        <v>936</v>
      </c>
      <c r="C10955" s="356" t="s">
        <v>340</v>
      </c>
      <c r="D10955" s="356">
        <v>9367048</v>
      </c>
      <c r="E10955" s="356" t="s">
        <v>1127</v>
      </c>
      <c r="F10955" s="356"/>
      <c r="G10955" s="355">
        <v>6902.5</v>
      </c>
    </row>
    <row r="10956" spans="1:7" hidden="1" x14ac:dyDescent="0.3">
      <c r="A10956" s="356">
        <v>125470</v>
      </c>
      <c r="B10956" s="356">
        <v>936</v>
      </c>
      <c r="C10956" s="356" t="s">
        <v>340</v>
      </c>
      <c r="D10956" s="356">
        <v>9367049</v>
      </c>
      <c r="E10956" s="356" t="s">
        <v>2133</v>
      </c>
      <c r="F10956" s="356"/>
      <c r="G10956" s="355">
        <v>6632.5</v>
      </c>
    </row>
    <row r="10957" spans="1:7" hidden="1" x14ac:dyDescent="0.3">
      <c r="A10957" s="356">
        <v>125472</v>
      </c>
      <c r="B10957" s="356">
        <v>936</v>
      </c>
      <c r="C10957" s="356" t="s">
        <v>340</v>
      </c>
      <c r="D10957" s="356">
        <v>9367051</v>
      </c>
      <c r="E10957" s="356" t="s">
        <v>2132</v>
      </c>
      <c r="F10957" s="356"/>
      <c r="G10957" s="355">
        <v>6739.83</v>
      </c>
    </row>
    <row r="10958" spans="1:7" hidden="1" x14ac:dyDescent="0.3">
      <c r="A10958" s="356">
        <v>125473</v>
      </c>
      <c r="B10958" s="356">
        <v>936</v>
      </c>
      <c r="C10958" s="356" t="s">
        <v>340</v>
      </c>
      <c r="D10958" s="356">
        <v>9367053</v>
      </c>
      <c r="E10958" s="356" t="s">
        <v>2131</v>
      </c>
      <c r="F10958" s="356"/>
      <c r="G10958" s="355">
        <v>6902.5</v>
      </c>
    </row>
    <row r="10959" spans="1:7" hidden="1" x14ac:dyDescent="0.3">
      <c r="A10959" s="356">
        <v>125474</v>
      </c>
      <c r="B10959" s="356">
        <v>936</v>
      </c>
      <c r="C10959" s="356" t="s">
        <v>340</v>
      </c>
      <c r="D10959" s="356">
        <v>9367056</v>
      </c>
      <c r="E10959" s="356" t="s">
        <v>2130</v>
      </c>
      <c r="F10959" s="356"/>
      <c r="G10959" s="355">
        <v>7422.25</v>
      </c>
    </row>
    <row r="10960" spans="1:7" hidden="1" x14ac:dyDescent="0.3">
      <c r="A10960" s="356">
        <v>125477</v>
      </c>
      <c r="B10960" s="356">
        <v>936</v>
      </c>
      <c r="C10960" s="356" t="s">
        <v>340</v>
      </c>
      <c r="D10960" s="356">
        <v>9367062</v>
      </c>
      <c r="E10960" s="356" t="s">
        <v>2129</v>
      </c>
      <c r="F10960" s="356"/>
      <c r="G10960" s="355">
        <v>10243.75</v>
      </c>
    </row>
    <row r="10961" spans="1:7" hidden="1" x14ac:dyDescent="0.3">
      <c r="A10961" s="356">
        <v>125480</v>
      </c>
      <c r="B10961" s="356">
        <v>936</v>
      </c>
      <c r="C10961" s="356" t="s">
        <v>340</v>
      </c>
      <c r="D10961" s="356">
        <v>9367065</v>
      </c>
      <c r="E10961" s="356" t="s">
        <v>2128</v>
      </c>
      <c r="F10961" s="356"/>
      <c r="G10961" s="355">
        <v>8556.25</v>
      </c>
    </row>
    <row r="10962" spans="1:7" hidden="1" x14ac:dyDescent="0.3">
      <c r="A10962" s="356">
        <v>125481</v>
      </c>
      <c r="B10962" s="356">
        <v>936</v>
      </c>
      <c r="C10962" s="356" t="s">
        <v>340</v>
      </c>
      <c r="D10962" s="356">
        <v>9367066</v>
      </c>
      <c r="E10962" s="356" t="s">
        <v>2127</v>
      </c>
      <c r="F10962" s="356"/>
      <c r="G10962" s="355">
        <v>8421.25</v>
      </c>
    </row>
    <row r="10963" spans="1:7" hidden="1" x14ac:dyDescent="0.3">
      <c r="A10963" s="356">
        <v>125484</v>
      </c>
      <c r="B10963" s="356">
        <v>937</v>
      </c>
      <c r="C10963" s="356" t="s">
        <v>355</v>
      </c>
      <c r="D10963" s="356">
        <v>9371000</v>
      </c>
      <c r="E10963" s="356" t="s">
        <v>2126</v>
      </c>
      <c r="F10963" s="356"/>
      <c r="G10963" s="355">
        <v>4546.75</v>
      </c>
    </row>
    <row r="10964" spans="1:7" hidden="1" x14ac:dyDescent="0.3">
      <c r="A10964" s="356">
        <v>125486</v>
      </c>
      <c r="B10964" s="356">
        <v>937</v>
      </c>
      <c r="C10964" s="356" t="s">
        <v>355</v>
      </c>
      <c r="D10964" s="356">
        <v>9371002</v>
      </c>
      <c r="E10964" s="356" t="s">
        <v>2125</v>
      </c>
      <c r="F10964" s="356"/>
      <c r="G10964" s="355">
        <v>4675</v>
      </c>
    </row>
    <row r="10965" spans="1:7" hidden="1" x14ac:dyDescent="0.3">
      <c r="A10965" s="356">
        <v>125487</v>
      </c>
      <c r="B10965" s="356">
        <v>937</v>
      </c>
      <c r="C10965" s="356" t="s">
        <v>355</v>
      </c>
      <c r="D10965" s="356">
        <v>9371003</v>
      </c>
      <c r="E10965" s="356" t="s">
        <v>2124</v>
      </c>
      <c r="F10965" s="356"/>
      <c r="G10965" s="355">
        <v>4710.1000000000004</v>
      </c>
    </row>
    <row r="10966" spans="1:7" hidden="1" x14ac:dyDescent="0.3">
      <c r="A10966" s="356">
        <v>125488</v>
      </c>
      <c r="B10966" s="356">
        <v>937</v>
      </c>
      <c r="C10966" s="356" t="s">
        <v>355</v>
      </c>
      <c r="D10966" s="356">
        <v>9371020</v>
      </c>
      <c r="E10966" s="356" t="s">
        <v>2123</v>
      </c>
      <c r="F10966" s="356"/>
      <c r="G10966" s="355">
        <v>4465.75</v>
      </c>
    </row>
    <row r="10967" spans="1:7" hidden="1" x14ac:dyDescent="0.3">
      <c r="A10967" s="356">
        <v>125490</v>
      </c>
      <c r="B10967" s="356">
        <v>937</v>
      </c>
      <c r="C10967" s="356" t="s">
        <v>355</v>
      </c>
      <c r="D10967" s="356">
        <v>9371022</v>
      </c>
      <c r="E10967" s="356" t="s">
        <v>2122</v>
      </c>
      <c r="F10967" s="356"/>
      <c r="G10967" s="355">
        <v>4602.1000000000004</v>
      </c>
    </row>
    <row r="10968" spans="1:7" hidden="1" x14ac:dyDescent="0.3">
      <c r="A10968" s="356">
        <v>125491</v>
      </c>
      <c r="B10968" s="356">
        <v>937</v>
      </c>
      <c r="C10968" s="356" t="s">
        <v>355</v>
      </c>
      <c r="D10968" s="356">
        <v>9371041</v>
      </c>
      <c r="E10968" s="356" t="s">
        <v>2121</v>
      </c>
      <c r="F10968" s="356"/>
      <c r="G10968" s="355">
        <v>4551.93</v>
      </c>
    </row>
    <row r="10969" spans="1:7" hidden="1" x14ac:dyDescent="0.3">
      <c r="A10969" s="356">
        <v>125500</v>
      </c>
      <c r="B10969" s="356">
        <v>937</v>
      </c>
      <c r="C10969" s="356" t="s">
        <v>355</v>
      </c>
      <c r="D10969" s="356">
        <v>9372001</v>
      </c>
      <c r="E10969" s="356" t="s">
        <v>2120</v>
      </c>
      <c r="F10969" s="356"/>
      <c r="G10969" s="355">
        <v>5529.55</v>
      </c>
    </row>
    <row r="10970" spans="1:7" hidden="1" x14ac:dyDescent="0.3">
      <c r="A10970" s="356">
        <v>125507</v>
      </c>
      <c r="B10970" s="356">
        <v>937</v>
      </c>
      <c r="C10970" s="356" t="s">
        <v>355</v>
      </c>
      <c r="D10970" s="356">
        <v>9372017</v>
      </c>
      <c r="E10970" s="356" t="s">
        <v>2119</v>
      </c>
      <c r="F10970" s="356"/>
      <c r="G10970" s="355">
        <v>6295</v>
      </c>
    </row>
    <row r="10971" spans="1:7" hidden="1" x14ac:dyDescent="0.3">
      <c r="A10971" s="356">
        <v>125510</v>
      </c>
      <c r="B10971" s="356">
        <v>937</v>
      </c>
      <c r="C10971" s="356" t="s">
        <v>355</v>
      </c>
      <c r="D10971" s="356">
        <v>9372021</v>
      </c>
      <c r="E10971" s="356" t="s">
        <v>2118</v>
      </c>
      <c r="F10971" s="356"/>
      <c r="G10971" s="355">
        <v>6418.75</v>
      </c>
    </row>
    <row r="10972" spans="1:7" hidden="1" x14ac:dyDescent="0.3">
      <c r="A10972" s="356">
        <v>125511</v>
      </c>
      <c r="B10972" s="356">
        <v>937</v>
      </c>
      <c r="C10972" s="356" t="s">
        <v>355</v>
      </c>
      <c r="D10972" s="356">
        <v>9372024</v>
      </c>
      <c r="E10972" s="356" t="s">
        <v>2117</v>
      </c>
      <c r="F10972" s="356"/>
      <c r="G10972" s="355">
        <v>5203.75</v>
      </c>
    </row>
    <row r="10973" spans="1:7" hidden="1" x14ac:dyDescent="0.3">
      <c r="A10973" s="356">
        <v>125512</v>
      </c>
      <c r="B10973" s="356">
        <v>937</v>
      </c>
      <c r="C10973" s="356" t="s">
        <v>355</v>
      </c>
      <c r="D10973" s="356">
        <v>9372028</v>
      </c>
      <c r="E10973" s="356" t="s">
        <v>2116</v>
      </c>
      <c r="F10973" s="356"/>
      <c r="G10973" s="355">
        <v>9838.75</v>
      </c>
    </row>
    <row r="10974" spans="1:7" hidden="1" x14ac:dyDescent="0.3">
      <c r="A10974" s="356">
        <v>125513</v>
      </c>
      <c r="B10974" s="356">
        <v>937</v>
      </c>
      <c r="C10974" s="356" t="s">
        <v>355</v>
      </c>
      <c r="D10974" s="356">
        <v>9372029</v>
      </c>
      <c r="E10974" s="356" t="s">
        <v>2115</v>
      </c>
      <c r="F10974" s="356"/>
      <c r="G10974" s="355">
        <v>6970</v>
      </c>
    </row>
    <row r="10975" spans="1:7" hidden="1" x14ac:dyDescent="0.3">
      <c r="A10975" s="356">
        <v>125515</v>
      </c>
      <c r="B10975" s="356">
        <v>937</v>
      </c>
      <c r="C10975" s="356" t="s">
        <v>355</v>
      </c>
      <c r="D10975" s="356">
        <v>9372032</v>
      </c>
      <c r="E10975" s="356" t="s">
        <v>2114</v>
      </c>
      <c r="F10975" s="356"/>
      <c r="G10975" s="355">
        <v>6295</v>
      </c>
    </row>
    <row r="10976" spans="1:7" hidden="1" x14ac:dyDescent="0.3">
      <c r="A10976" s="356">
        <v>125519</v>
      </c>
      <c r="B10976" s="356">
        <v>937</v>
      </c>
      <c r="C10976" s="356" t="s">
        <v>355</v>
      </c>
      <c r="D10976" s="356">
        <v>9372043</v>
      </c>
      <c r="E10976" s="356" t="s">
        <v>2113</v>
      </c>
      <c r="F10976" s="356"/>
      <c r="G10976" s="355">
        <v>6387.25</v>
      </c>
    </row>
    <row r="10977" spans="1:7" hidden="1" x14ac:dyDescent="0.3">
      <c r="A10977" s="356">
        <v>125521</v>
      </c>
      <c r="B10977" s="356">
        <v>937</v>
      </c>
      <c r="C10977" s="356" t="s">
        <v>355</v>
      </c>
      <c r="D10977" s="356">
        <v>9372046</v>
      </c>
      <c r="E10977" s="356" t="s">
        <v>2112</v>
      </c>
      <c r="F10977" s="356"/>
      <c r="G10977" s="355">
        <v>5068.75</v>
      </c>
    </row>
    <row r="10978" spans="1:7" hidden="1" x14ac:dyDescent="0.3">
      <c r="A10978" s="356">
        <v>125525</v>
      </c>
      <c r="B10978" s="356">
        <v>937</v>
      </c>
      <c r="C10978" s="356" t="s">
        <v>355</v>
      </c>
      <c r="D10978" s="356">
        <v>9372052</v>
      </c>
      <c r="E10978" s="356" t="s">
        <v>2111</v>
      </c>
      <c r="F10978" s="356"/>
      <c r="G10978" s="355">
        <v>8005</v>
      </c>
    </row>
    <row r="10979" spans="1:7" hidden="1" x14ac:dyDescent="0.3">
      <c r="A10979" s="356">
        <v>125526</v>
      </c>
      <c r="B10979" s="356">
        <v>937</v>
      </c>
      <c r="C10979" s="356" t="s">
        <v>355</v>
      </c>
      <c r="D10979" s="356">
        <v>9372053</v>
      </c>
      <c r="E10979" s="356" t="s">
        <v>2110</v>
      </c>
      <c r="F10979" s="356"/>
      <c r="G10979" s="355">
        <v>8623.75</v>
      </c>
    </row>
    <row r="10980" spans="1:7" hidden="1" x14ac:dyDescent="0.3">
      <c r="A10980" s="356">
        <v>125527</v>
      </c>
      <c r="B10980" s="356">
        <v>937</v>
      </c>
      <c r="C10980" s="356" t="s">
        <v>355</v>
      </c>
      <c r="D10980" s="356">
        <v>9372055</v>
      </c>
      <c r="E10980" s="356" t="s">
        <v>2109</v>
      </c>
      <c r="F10980" s="356"/>
      <c r="G10980" s="355">
        <v>5872.15</v>
      </c>
    </row>
    <row r="10981" spans="1:7" hidden="1" x14ac:dyDescent="0.3">
      <c r="A10981" s="356">
        <v>125528</v>
      </c>
      <c r="B10981" s="356">
        <v>937</v>
      </c>
      <c r="C10981" s="356" t="s">
        <v>355</v>
      </c>
      <c r="D10981" s="356">
        <v>9372058</v>
      </c>
      <c r="E10981" s="356" t="s">
        <v>2108</v>
      </c>
      <c r="F10981" s="356"/>
      <c r="G10981" s="355">
        <v>6829.6</v>
      </c>
    </row>
    <row r="10982" spans="1:7" hidden="1" x14ac:dyDescent="0.3">
      <c r="A10982" s="356">
        <v>125530</v>
      </c>
      <c r="B10982" s="356">
        <v>937</v>
      </c>
      <c r="C10982" s="356" t="s">
        <v>355</v>
      </c>
      <c r="D10982" s="356">
        <v>9372064</v>
      </c>
      <c r="E10982" s="356" t="s">
        <v>2107</v>
      </c>
      <c r="F10982" s="356"/>
      <c r="G10982" s="355">
        <v>4517.5</v>
      </c>
    </row>
    <row r="10983" spans="1:7" hidden="1" x14ac:dyDescent="0.3">
      <c r="A10983" s="356">
        <v>125537</v>
      </c>
      <c r="B10983" s="356">
        <v>937</v>
      </c>
      <c r="C10983" s="356" t="s">
        <v>355</v>
      </c>
      <c r="D10983" s="356">
        <v>9372103</v>
      </c>
      <c r="E10983" s="356" t="s">
        <v>2106</v>
      </c>
      <c r="F10983" s="356"/>
      <c r="G10983" s="355">
        <v>6243.25</v>
      </c>
    </row>
    <row r="10984" spans="1:7" hidden="1" x14ac:dyDescent="0.3">
      <c r="A10984" s="357">
        <v>125539</v>
      </c>
      <c r="B10984" s="357">
        <v>937</v>
      </c>
      <c r="C10984" s="357" t="s">
        <v>355</v>
      </c>
      <c r="D10984" s="357">
        <v>9372107</v>
      </c>
      <c r="E10984" s="357" t="s">
        <v>2105</v>
      </c>
      <c r="F10984" s="357"/>
      <c r="G10984" s="358">
        <v>5653.75</v>
      </c>
    </row>
    <row r="10985" spans="1:7" hidden="1" x14ac:dyDescent="0.3">
      <c r="A10985" s="356">
        <v>125545</v>
      </c>
      <c r="B10985" s="356">
        <v>937</v>
      </c>
      <c r="C10985" s="356" t="s">
        <v>355</v>
      </c>
      <c r="D10985" s="356">
        <v>9372123</v>
      </c>
      <c r="E10985" s="356" t="s">
        <v>2104</v>
      </c>
      <c r="F10985" s="356"/>
      <c r="G10985" s="355">
        <v>7037.5</v>
      </c>
    </row>
    <row r="10986" spans="1:7" hidden="1" x14ac:dyDescent="0.3">
      <c r="A10986" s="356">
        <v>125550</v>
      </c>
      <c r="B10986" s="356">
        <v>937</v>
      </c>
      <c r="C10986" s="356" t="s">
        <v>355</v>
      </c>
      <c r="D10986" s="356">
        <v>9372307</v>
      </c>
      <c r="E10986" s="356" t="s">
        <v>2103</v>
      </c>
      <c r="F10986" s="356"/>
      <c r="G10986" s="355">
        <v>5946.25</v>
      </c>
    </row>
    <row r="10987" spans="1:7" hidden="1" x14ac:dyDescent="0.3">
      <c r="A10987" s="356">
        <v>125551</v>
      </c>
      <c r="B10987" s="356">
        <v>937</v>
      </c>
      <c r="C10987" s="356" t="s">
        <v>355</v>
      </c>
      <c r="D10987" s="356">
        <v>9372308</v>
      </c>
      <c r="E10987" s="356" t="s">
        <v>2102</v>
      </c>
      <c r="F10987" s="356"/>
      <c r="G10987" s="355">
        <v>6362.5</v>
      </c>
    </row>
    <row r="10988" spans="1:7" hidden="1" x14ac:dyDescent="0.3">
      <c r="A10988" s="356">
        <v>125552</v>
      </c>
      <c r="B10988" s="356">
        <v>937</v>
      </c>
      <c r="C10988" s="356" t="s">
        <v>355</v>
      </c>
      <c r="D10988" s="356">
        <v>9372309</v>
      </c>
      <c r="E10988" s="356" t="s">
        <v>2101</v>
      </c>
      <c r="F10988" s="356"/>
      <c r="G10988" s="355">
        <v>6711.25</v>
      </c>
    </row>
    <row r="10989" spans="1:7" hidden="1" x14ac:dyDescent="0.3">
      <c r="A10989" s="356">
        <v>125554</v>
      </c>
      <c r="B10989" s="356">
        <v>937</v>
      </c>
      <c r="C10989" s="356" t="s">
        <v>355</v>
      </c>
      <c r="D10989" s="356">
        <v>9372312</v>
      </c>
      <c r="E10989" s="356" t="s">
        <v>2100</v>
      </c>
      <c r="F10989" s="356"/>
      <c r="G10989" s="355">
        <v>6354.4</v>
      </c>
    </row>
    <row r="10990" spans="1:7" hidden="1" x14ac:dyDescent="0.3">
      <c r="A10990" s="356">
        <v>125556</v>
      </c>
      <c r="B10990" s="356">
        <v>937</v>
      </c>
      <c r="C10990" s="356" t="s">
        <v>355</v>
      </c>
      <c r="D10990" s="356">
        <v>9372315</v>
      </c>
      <c r="E10990" s="356" t="s">
        <v>2099</v>
      </c>
      <c r="F10990" s="356"/>
      <c r="G10990" s="355">
        <v>7993.75</v>
      </c>
    </row>
    <row r="10991" spans="1:7" hidden="1" x14ac:dyDescent="0.3">
      <c r="A10991" s="356">
        <v>125559</v>
      </c>
      <c r="B10991" s="356">
        <v>937</v>
      </c>
      <c r="C10991" s="356" t="s">
        <v>355</v>
      </c>
      <c r="D10991" s="356">
        <v>9372322</v>
      </c>
      <c r="E10991" s="356" t="s">
        <v>2098</v>
      </c>
      <c r="F10991" s="356"/>
      <c r="G10991" s="355">
        <v>6137.5</v>
      </c>
    </row>
    <row r="10992" spans="1:7" hidden="1" x14ac:dyDescent="0.3">
      <c r="A10992" s="356">
        <v>125560</v>
      </c>
      <c r="B10992" s="356">
        <v>937</v>
      </c>
      <c r="C10992" s="356" t="s">
        <v>355</v>
      </c>
      <c r="D10992" s="356">
        <v>9372324</v>
      </c>
      <c r="E10992" s="356" t="s">
        <v>2097</v>
      </c>
      <c r="F10992" s="356"/>
      <c r="G10992" s="355">
        <v>6621.25</v>
      </c>
    </row>
    <row r="10993" spans="1:7" hidden="1" x14ac:dyDescent="0.3">
      <c r="A10993" s="356">
        <v>125561</v>
      </c>
      <c r="B10993" s="356">
        <v>937</v>
      </c>
      <c r="C10993" s="356" t="s">
        <v>355</v>
      </c>
      <c r="D10993" s="356">
        <v>9372325</v>
      </c>
      <c r="E10993" s="356" t="s">
        <v>2096</v>
      </c>
      <c r="F10993" s="356"/>
      <c r="G10993" s="355">
        <v>8803.75</v>
      </c>
    </row>
    <row r="10994" spans="1:7" hidden="1" x14ac:dyDescent="0.3">
      <c r="A10994" s="356">
        <v>125562</v>
      </c>
      <c r="B10994" s="356">
        <v>937</v>
      </c>
      <c r="C10994" s="356" t="s">
        <v>355</v>
      </c>
      <c r="D10994" s="356">
        <v>9372326</v>
      </c>
      <c r="E10994" s="356" t="s">
        <v>2095</v>
      </c>
      <c r="F10994" s="356"/>
      <c r="G10994" s="355">
        <v>6981.25</v>
      </c>
    </row>
    <row r="10995" spans="1:7" hidden="1" x14ac:dyDescent="0.3">
      <c r="A10995" s="356">
        <v>125563</v>
      </c>
      <c r="B10995" s="356">
        <v>937</v>
      </c>
      <c r="C10995" s="356" t="s">
        <v>355</v>
      </c>
      <c r="D10995" s="356">
        <v>9372327</v>
      </c>
      <c r="E10995" s="356" t="s">
        <v>2094</v>
      </c>
      <c r="F10995" s="356"/>
      <c r="G10995" s="355">
        <v>7037.5</v>
      </c>
    </row>
    <row r="10996" spans="1:7" hidden="1" x14ac:dyDescent="0.3">
      <c r="A10996" s="356">
        <v>125565</v>
      </c>
      <c r="B10996" s="356">
        <v>937</v>
      </c>
      <c r="C10996" s="356" t="s">
        <v>355</v>
      </c>
      <c r="D10996" s="356">
        <v>9372330</v>
      </c>
      <c r="E10996" s="356" t="s">
        <v>2093</v>
      </c>
      <c r="F10996" s="356"/>
      <c r="G10996" s="355">
        <v>8623.75</v>
      </c>
    </row>
    <row r="10997" spans="1:7" hidden="1" x14ac:dyDescent="0.3">
      <c r="A10997" s="356">
        <v>125566</v>
      </c>
      <c r="B10997" s="356">
        <v>937</v>
      </c>
      <c r="C10997" s="356" t="s">
        <v>355</v>
      </c>
      <c r="D10997" s="356">
        <v>9372332</v>
      </c>
      <c r="E10997" s="356" t="s">
        <v>2092</v>
      </c>
      <c r="F10997" s="356"/>
      <c r="G10997" s="355">
        <v>5811.25</v>
      </c>
    </row>
    <row r="10998" spans="1:7" hidden="1" x14ac:dyDescent="0.3">
      <c r="A10998" s="356">
        <v>125570</v>
      </c>
      <c r="B10998" s="356">
        <v>937</v>
      </c>
      <c r="C10998" s="356" t="s">
        <v>355</v>
      </c>
      <c r="D10998" s="356">
        <v>9372405</v>
      </c>
      <c r="E10998" s="356" t="s">
        <v>2091</v>
      </c>
      <c r="F10998" s="356"/>
      <c r="G10998" s="355">
        <v>9438.25</v>
      </c>
    </row>
    <row r="10999" spans="1:7" hidden="1" x14ac:dyDescent="0.3">
      <c r="A10999" s="356">
        <v>125573</v>
      </c>
      <c r="B10999" s="356">
        <v>937</v>
      </c>
      <c r="C10999" s="356" t="s">
        <v>355</v>
      </c>
      <c r="D10999" s="356">
        <v>9372410</v>
      </c>
      <c r="E10999" s="356" t="s">
        <v>2090</v>
      </c>
      <c r="F10999" s="356"/>
      <c r="G10999" s="355">
        <v>5980</v>
      </c>
    </row>
    <row r="11000" spans="1:7" hidden="1" x14ac:dyDescent="0.3">
      <c r="A11000" s="356">
        <v>125575</v>
      </c>
      <c r="B11000" s="356">
        <v>937</v>
      </c>
      <c r="C11000" s="356" t="s">
        <v>355</v>
      </c>
      <c r="D11000" s="356">
        <v>9372415</v>
      </c>
      <c r="E11000" s="356" t="s">
        <v>2089</v>
      </c>
      <c r="F11000" s="356"/>
      <c r="G11000" s="355">
        <v>6688.75</v>
      </c>
    </row>
    <row r="11001" spans="1:7" hidden="1" x14ac:dyDescent="0.3">
      <c r="A11001" s="356">
        <v>125576</v>
      </c>
      <c r="B11001" s="356">
        <v>937</v>
      </c>
      <c r="C11001" s="356" t="s">
        <v>355</v>
      </c>
      <c r="D11001" s="356">
        <v>9372417</v>
      </c>
      <c r="E11001" s="356" t="s">
        <v>2088</v>
      </c>
      <c r="F11001" s="356"/>
      <c r="G11001" s="355">
        <v>6713.5</v>
      </c>
    </row>
    <row r="11002" spans="1:7" hidden="1" x14ac:dyDescent="0.3">
      <c r="A11002" s="356">
        <v>125579</v>
      </c>
      <c r="B11002" s="356">
        <v>937</v>
      </c>
      <c r="C11002" s="356" t="s">
        <v>355</v>
      </c>
      <c r="D11002" s="356">
        <v>9372420</v>
      </c>
      <c r="E11002" s="356" t="s">
        <v>2087</v>
      </c>
      <c r="F11002" s="356"/>
      <c r="G11002" s="355">
        <v>5811.25</v>
      </c>
    </row>
    <row r="11003" spans="1:7" hidden="1" x14ac:dyDescent="0.3">
      <c r="A11003" s="356">
        <v>125580</v>
      </c>
      <c r="B11003" s="356">
        <v>937</v>
      </c>
      <c r="C11003" s="356" t="s">
        <v>355</v>
      </c>
      <c r="D11003" s="356">
        <v>9372421</v>
      </c>
      <c r="E11003" s="356" t="s">
        <v>2086</v>
      </c>
      <c r="F11003" s="356"/>
      <c r="G11003" s="355">
        <v>6970</v>
      </c>
    </row>
    <row r="11004" spans="1:7" hidden="1" x14ac:dyDescent="0.3">
      <c r="A11004" s="356">
        <v>125581</v>
      </c>
      <c r="B11004" s="356">
        <v>937</v>
      </c>
      <c r="C11004" s="356" t="s">
        <v>355</v>
      </c>
      <c r="D11004" s="356">
        <v>9372423</v>
      </c>
      <c r="E11004" s="356" t="s">
        <v>2085</v>
      </c>
      <c r="F11004" s="356"/>
      <c r="G11004" s="355">
        <v>5833.75</v>
      </c>
    </row>
    <row r="11005" spans="1:7" hidden="1" x14ac:dyDescent="0.3">
      <c r="A11005" s="357">
        <v>125584</v>
      </c>
      <c r="B11005" s="357">
        <v>937</v>
      </c>
      <c r="C11005" s="357" t="s">
        <v>355</v>
      </c>
      <c r="D11005" s="357">
        <v>9372569</v>
      </c>
      <c r="E11005" s="357" t="s">
        <v>2084</v>
      </c>
      <c r="F11005" s="357"/>
      <c r="G11005" s="358">
        <v>5012.5</v>
      </c>
    </row>
    <row r="11006" spans="1:7" hidden="1" x14ac:dyDescent="0.3">
      <c r="A11006" s="356">
        <v>125585</v>
      </c>
      <c r="B11006" s="356">
        <v>937</v>
      </c>
      <c r="C11006" s="356" t="s">
        <v>355</v>
      </c>
      <c r="D11006" s="356">
        <v>9372571</v>
      </c>
      <c r="E11006" s="356" t="s">
        <v>2083</v>
      </c>
      <c r="F11006" s="356"/>
      <c r="G11006" s="355">
        <v>6092.5</v>
      </c>
    </row>
    <row r="11007" spans="1:7" hidden="1" x14ac:dyDescent="0.3">
      <c r="A11007" s="356">
        <v>125591</v>
      </c>
      <c r="B11007" s="356">
        <v>937</v>
      </c>
      <c r="C11007" s="356" t="s">
        <v>355</v>
      </c>
      <c r="D11007" s="356">
        <v>9372581</v>
      </c>
      <c r="E11007" s="356" t="s">
        <v>2082</v>
      </c>
      <c r="F11007" s="356"/>
      <c r="G11007" s="355">
        <v>7926.25</v>
      </c>
    </row>
    <row r="11008" spans="1:7" hidden="1" x14ac:dyDescent="0.3">
      <c r="A11008" s="356">
        <v>125595</v>
      </c>
      <c r="B11008" s="356">
        <v>937</v>
      </c>
      <c r="C11008" s="356" t="s">
        <v>355</v>
      </c>
      <c r="D11008" s="356">
        <v>9372585</v>
      </c>
      <c r="E11008" s="356" t="s">
        <v>2081</v>
      </c>
      <c r="F11008" s="356"/>
      <c r="G11008" s="355">
        <v>6992.5</v>
      </c>
    </row>
    <row r="11009" spans="1:7" hidden="1" x14ac:dyDescent="0.3">
      <c r="A11009" s="356">
        <v>125598</v>
      </c>
      <c r="B11009" s="356">
        <v>937</v>
      </c>
      <c r="C11009" s="356" t="s">
        <v>355</v>
      </c>
      <c r="D11009" s="356">
        <v>9372590</v>
      </c>
      <c r="E11009" s="356" t="s">
        <v>2080</v>
      </c>
      <c r="F11009" s="356"/>
      <c r="G11009" s="355">
        <v>9231.25</v>
      </c>
    </row>
    <row r="11010" spans="1:7" hidden="1" x14ac:dyDescent="0.3">
      <c r="A11010" s="356">
        <v>125603</v>
      </c>
      <c r="B11010" s="356">
        <v>937</v>
      </c>
      <c r="C11010" s="356" t="s">
        <v>355</v>
      </c>
      <c r="D11010" s="356">
        <v>9372598</v>
      </c>
      <c r="E11010" s="356" t="s">
        <v>2079</v>
      </c>
      <c r="F11010" s="356"/>
      <c r="G11010" s="355">
        <v>7174.75</v>
      </c>
    </row>
    <row r="11011" spans="1:7" hidden="1" x14ac:dyDescent="0.3">
      <c r="A11011" s="356">
        <v>125605</v>
      </c>
      <c r="B11011" s="356">
        <v>937</v>
      </c>
      <c r="C11011" s="356" t="s">
        <v>355</v>
      </c>
      <c r="D11011" s="356">
        <v>9372601</v>
      </c>
      <c r="E11011" s="356" t="s">
        <v>2078</v>
      </c>
      <c r="F11011" s="356"/>
      <c r="G11011" s="355">
        <v>7712.5</v>
      </c>
    </row>
    <row r="11012" spans="1:7" hidden="1" x14ac:dyDescent="0.3">
      <c r="A11012" s="356">
        <v>125607</v>
      </c>
      <c r="B11012" s="356">
        <v>937</v>
      </c>
      <c r="C11012" s="356" t="s">
        <v>355</v>
      </c>
      <c r="D11012" s="356">
        <v>9372603</v>
      </c>
      <c r="E11012" s="356" t="s">
        <v>2077</v>
      </c>
      <c r="F11012" s="356"/>
      <c r="G11012" s="355">
        <v>6520</v>
      </c>
    </row>
    <row r="11013" spans="1:7" hidden="1" x14ac:dyDescent="0.3">
      <c r="A11013" s="356">
        <v>125609</v>
      </c>
      <c r="B11013" s="356">
        <v>937</v>
      </c>
      <c r="C11013" s="356" t="s">
        <v>355</v>
      </c>
      <c r="D11013" s="356">
        <v>9372605</v>
      </c>
      <c r="E11013" s="356" t="s">
        <v>2076</v>
      </c>
      <c r="F11013" s="356"/>
      <c r="G11013" s="355">
        <v>6340</v>
      </c>
    </row>
    <row r="11014" spans="1:7" hidden="1" x14ac:dyDescent="0.3">
      <c r="A11014" s="356">
        <v>125610</v>
      </c>
      <c r="B11014" s="356">
        <v>937</v>
      </c>
      <c r="C11014" s="356" t="s">
        <v>355</v>
      </c>
      <c r="D11014" s="356">
        <v>9372606</v>
      </c>
      <c r="E11014" s="356" t="s">
        <v>2075</v>
      </c>
      <c r="F11014" s="356"/>
      <c r="G11014" s="355">
        <v>7555</v>
      </c>
    </row>
    <row r="11015" spans="1:7" hidden="1" x14ac:dyDescent="0.3">
      <c r="A11015" s="356">
        <v>125616</v>
      </c>
      <c r="B11015" s="356">
        <v>937</v>
      </c>
      <c r="C11015" s="356" t="s">
        <v>355</v>
      </c>
      <c r="D11015" s="356">
        <v>9372614</v>
      </c>
      <c r="E11015" s="356" t="s">
        <v>2074</v>
      </c>
      <c r="F11015" s="356"/>
      <c r="G11015" s="355">
        <v>6002.5</v>
      </c>
    </row>
    <row r="11016" spans="1:7" hidden="1" x14ac:dyDescent="0.3">
      <c r="A11016" s="356">
        <v>125618</v>
      </c>
      <c r="B11016" s="356">
        <v>937</v>
      </c>
      <c r="C11016" s="356" t="s">
        <v>355</v>
      </c>
      <c r="D11016" s="356">
        <v>9372616</v>
      </c>
      <c r="E11016" s="356" t="s">
        <v>2073</v>
      </c>
      <c r="F11016" s="356"/>
      <c r="G11016" s="355">
        <v>5964.25</v>
      </c>
    </row>
    <row r="11017" spans="1:7" hidden="1" x14ac:dyDescent="0.3">
      <c r="A11017" s="356">
        <v>125620</v>
      </c>
      <c r="B11017" s="356">
        <v>937</v>
      </c>
      <c r="C11017" s="356" t="s">
        <v>355</v>
      </c>
      <c r="D11017" s="356">
        <v>9372618</v>
      </c>
      <c r="E11017" s="356" t="s">
        <v>2072</v>
      </c>
      <c r="F11017" s="356"/>
      <c r="G11017" s="355">
        <v>7622.5</v>
      </c>
    </row>
    <row r="11018" spans="1:7" hidden="1" x14ac:dyDescent="0.3">
      <c r="A11018" s="356">
        <v>125623</v>
      </c>
      <c r="B11018" s="356">
        <v>937</v>
      </c>
      <c r="C11018" s="356" t="s">
        <v>355</v>
      </c>
      <c r="D11018" s="356">
        <v>9373002</v>
      </c>
      <c r="E11018" s="356" t="s">
        <v>2071</v>
      </c>
      <c r="F11018" s="356"/>
      <c r="G11018" s="355">
        <v>6261.25</v>
      </c>
    </row>
    <row r="11019" spans="1:7" hidden="1" x14ac:dyDescent="0.3">
      <c r="A11019" s="356">
        <v>125625</v>
      </c>
      <c r="B11019" s="356">
        <v>937</v>
      </c>
      <c r="C11019" s="356" t="s">
        <v>355</v>
      </c>
      <c r="D11019" s="356">
        <v>9373011</v>
      </c>
      <c r="E11019" s="356" t="s">
        <v>2070</v>
      </c>
      <c r="F11019" s="356"/>
      <c r="G11019" s="355">
        <v>7532.5</v>
      </c>
    </row>
    <row r="11020" spans="1:7" hidden="1" x14ac:dyDescent="0.3">
      <c r="A11020" s="356">
        <v>125626</v>
      </c>
      <c r="B11020" s="356">
        <v>937</v>
      </c>
      <c r="C11020" s="356" t="s">
        <v>355</v>
      </c>
      <c r="D11020" s="356">
        <v>9373014</v>
      </c>
      <c r="E11020" s="356" t="s">
        <v>2069</v>
      </c>
      <c r="F11020" s="356"/>
      <c r="G11020" s="355">
        <v>4765</v>
      </c>
    </row>
    <row r="11021" spans="1:7" hidden="1" x14ac:dyDescent="0.3">
      <c r="A11021" s="356">
        <v>125631</v>
      </c>
      <c r="B11021" s="356">
        <v>937</v>
      </c>
      <c r="C11021" s="356" t="s">
        <v>355</v>
      </c>
      <c r="D11021" s="356">
        <v>9373024</v>
      </c>
      <c r="E11021" s="356" t="s">
        <v>2068</v>
      </c>
      <c r="F11021" s="356"/>
      <c r="G11021" s="355">
        <v>6193.75</v>
      </c>
    </row>
    <row r="11022" spans="1:7" hidden="1" x14ac:dyDescent="0.3">
      <c r="A11022" s="356">
        <v>125635</v>
      </c>
      <c r="B11022" s="356">
        <v>937</v>
      </c>
      <c r="C11022" s="356" t="s">
        <v>355</v>
      </c>
      <c r="D11022" s="356">
        <v>9373031</v>
      </c>
      <c r="E11022" s="356" t="s">
        <v>2067</v>
      </c>
      <c r="F11022" s="356"/>
      <c r="G11022" s="355">
        <v>5091.25</v>
      </c>
    </row>
    <row r="11023" spans="1:7" hidden="1" x14ac:dyDescent="0.3">
      <c r="A11023" s="356">
        <v>125636</v>
      </c>
      <c r="B11023" s="356">
        <v>937</v>
      </c>
      <c r="C11023" s="356" t="s">
        <v>355</v>
      </c>
      <c r="D11023" s="356">
        <v>9373032</v>
      </c>
      <c r="E11023" s="356" t="s">
        <v>2066</v>
      </c>
      <c r="F11023" s="356"/>
      <c r="G11023" s="355">
        <v>6205</v>
      </c>
    </row>
    <row r="11024" spans="1:7" hidden="1" x14ac:dyDescent="0.3">
      <c r="A11024" s="356">
        <v>125637</v>
      </c>
      <c r="B11024" s="356">
        <v>937</v>
      </c>
      <c r="C11024" s="356" t="s">
        <v>355</v>
      </c>
      <c r="D11024" s="356">
        <v>9373035</v>
      </c>
      <c r="E11024" s="356" t="s">
        <v>2065</v>
      </c>
      <c r="F11024" s="356"/>
      <c r="G11024" s="355">
        <v>5305</v>
      </c>
    </row>
    <row r="11025" spans="1:7" hidden="1" x14ac:dyDescent="0.3">
      <c r="A11025" s="356">
        <v>125639</v>
      </c>
      <c r="B11025" s="356">
        <v>937</v>
      </c>
      <c r="C11025" s="356" t="s">
        <v>355</v>
      </c>
      <c r="D11025" s="356">
        <v>9373040</v>
      </c>
      <c r="E11025" s="356" t="s">
        <v>2064</v>
      </c>
      <c r="F11025" s="356"/>
      <c r="G11025" s="355">
        <v>4326.25</v>
      </c>
    </row>
    <row r="11026" spans="1:7" hidden="1" x14ac:dyDescent="0.3">
      <c r="A11026" s="356">
        <v>125640</v>
      </c>
      <c r="B11026" s="356">
        <v>937</v>
      </c>
      <c r="C11026" s="356" t="s">
        <v>355</v>
      </c>
      <c r="D11026" s="356">
        <v>9373041</v>
      </c>
      <c r="E11026" s="356" t="s">
        <v>2063</v>
      </c>
      <c r="F11026" s="356"/>
      <c r="G11026" s="355">
        <v>5361.25</v>
      </c>
    </row>
    <row r="11027" spans="1:7" hidden="1" x14ac:dyDescent="0.3">
      <c r="A11027" s="356">
        <v>125646</v>
      </c>
      <c r="B11027" s="356">
        <v>937</v>
      </c>
      <c r="C11027" s="356" t="s">
        <v>355</v>
      </c>
      <c r="D11027" s="356">
        <v>9373057</v>
      </c>
      <c r="E11027" s="356" t="s">
        <v>2062</v>
      </c>
      <c r="F11027" s="356"/>
      <c r="G11027" s="355">
        <v>5035</v>
      </c>
    </row>
    <row r="11028" spans="1:7" hidden="1" x14ac:dyDescent="0.3">
      <c r="A11028" s="356">
        <v>125649</v>
      </c>
      <c r="B11028" s="356">
        <v>937</v>
      </c>
      <c r="C11028" s="356" t="s">
        <v>355</v>
      </c>
      <c r="D11028" s="356">
        <v>9373068</v>
      </c>
      <c r="E11028" s="356" t="s">
        <v>2061</v>
      </c>
      <c r="F11028" s="356"/>
      <c r="G11028" s="355">
        <v>5440</v>
      </c>
    </row>
    <row r="11029" spans="1:7" hidden="1" x14ac:dyDescent="0.3">
      <c r="A11029" s="356">
        <v>125651</v>
      </c>
      <c r="B11029" s="356">
        <v>937</v>
      </c>
      <c r="C11029" s="356" t="s">
        <v>355</v>
      </c>
      <c r="D11029" s="356">
        <v>9373073</v>
      </c>
      <c r="E11029" s="356" t="s">
        <v>2060</v>
      </c>
      <c r="F11029" s="356"/>
      <c r="G11029" s="355">
        <v>8308.75</v>
      </c>
    </row>
    <row r="11030" spans="1:7" hidden="1" x14ac:dyDescent="0.3">
      <c r="A11030" s="356">
        <v>125652</v>
      </c>
      <c r="B11030" s="356">
        <v>937</v>
      </c>
      <c r="C11030" s="356" t="s">
        <v>355</v>
      </c>
      <c r="D11030" s="356">
        <v>9373074</v>
      </c>
      <c r="E11030" s="356" t="s">
        <v>2059</v>
      </c>
      <c r="F11030" s="356"/>
      <c r="G11030" s="355">
        <v>5485</v>
      </c>
    </row>
    <row r="11031" spans="1:7" hidden="1" x14ac:dyDescent="0.3">
      <c r="A11031" s="356">
        <v>125653</v>
      </c>
      <c r="B11031" s="356">
        <v>937</v>
      </c>
      <c r="C11031" s="356" t="s">
        <v>355</v>
      </c>
      <c r="D11031" s="356">
        <v>9373101</v>
      </c>
      <c r="E11031" s="356" t="s">
        <v>2058</v>
      </c>
      <c r="F11031" s="356"/>
      <c r="G11031" s="355">
        <v>6715.75</v>
      </c>
    </row>
    <row r="11032" spans="1:7" hidden="1" x14ac:dyDescent="0.3">
      <c r="A11032" s="356">
        <v>125654</v>
      </c>
      <c r="B11032" s="356">
        <v>937</v>
      </c>
      <c r="C11032" s="356" t="s">
        <v>355</v>
      </c>
      <c r="D11032" s="356">
        <v>9373103</v>
      </c>
      <c r="E11032" s="356" t="s">
        <v>2057</v>
      </c>
      <c r="F11032" s="356"/>
      <c r="G11032" s="355">
        <v>6288.25</v>
      </c>
    </row>
    <row r="11033" spans="1:7" hidden="1" x14ac:dyDescent="0.3">
      <c r="A11033" s="356">
        <v>125656</v>
      </c>
      <c r="B11033" s="356">
        <v>937</v>
      </c>
      <c r="C11033" s="356" t="s">
        <v>355</v>
      </c>
      <c r="D11033" s="356">
        <v>9373106</v>
      </c>
      <c r="E11033" s="356" t="s">
        <v>2056</v>
      </c>
      <c r="F11033" s="356"/>
      <c r="G11033" s="355">
        <v>9168.25</v>
      </c>
    </row>
    <row r="11034" spans="1:7" hidden="1" x14ac:dyDescent="0.3">
      <c r="A11034" s="356">
        <v>125657</v>
      </c>
      <c r="B11034" s="356">
        <v>937</v>
      </c>
      <c r="C11034" s="356" t="s">
        <v>355</v>
      </c>
      <c r="D11034" s="356">
        <v>9373141</v>
      </c>
      <c r="E11034" s="356" t="s">
        <v>2055</v>
      </c>
      <c r="F11034" s="356"/>
      <c r="G11034" s="355">
        <v>6396.25</v>
      </c>
    </row>
    <row r="11035" spans="1:7" hidden="1" x14ac:dyDescent="0.3">
      <c r="A11035" s="356">
        <v>125660</v>
      </c>
      <c r="B11035" s="356">
        <v>937</v>
      </c>
      <c r="C11035" s="356" t="s">
        <v>355</v>
      </c>
      <c r="D11035" s="356">
        <v>9373144</v>
      </c>
      <c r="E11035" s="356" t="s">
        <v>2054</v>
      </c>
      <c r="F11035" s="356"/>
      <c r="G11035" s="355">
        <v>6250</v>
      </c>
    </row>
    <row r="11036" spans="1:7" hidden="1" x14ac:dyDescent="0.3">
      <c r="A11036" s="356">
        <v>125661</v>
      </c>
      <c r="B11036" s="356">
        <v>937</v>
      </c>
      <c r="C11036" s="356" t="s">
        <v>355</v>
      </c>
      <c r="D11036" s="356">
        <v>9373146</v>
      </c>
      <c r="E11036" s="356" t="s">
        <v>2053</v>
      </c>
      <c r="F11036" s="356"/>
      <c r="G11036" s="355">
        <v>8680</v>
      </c>
    </row>
    <row r="11037" spans="1:7" hidden="1" x14ac:dyDescent="0.3">
      <c r="A11037" s="356">
        <v>125662</v>
      </c>
      <c r="B11037" s="356">
        <v>937</v>
      </c>
      <c r="C11037" s="356" t="s">
        <v>355</v>
      </c>
      <c r="D11037" s="356">
        <v>9373147</v>
      </c>
      <c r="E11037" s="356" t="s">
        <v>2052</v>
      </c>
      <c r="F11037" s="356"/>
      <c r="G11037" s="355">
        <v>5991.25</v>
      </c>
    </row>
    <row r="11038" spans="1:7" hidden="1" x14ac:dyDescent="0.3">
      <c r="A11038" s="356">
        <v>125665</v>
      </c>
      <c r="B11038" s="356">
        <v>937</v>
      </c>
      <c r="C11038" s="356" t="s">
        <v>355</v>
      </c>
      <c r="D11038" s="356">
        <v>9373152</v>
      </c>
      <c r="E11038" s="356" t="s">
        <v>2051</v>
      </c>
      <c r="F11038" s="356"/>
      <c r="G11038" s="355">
        <v>6328.75</v>
      </c>
    </row>
    <row r="11039" spans="1:7" hidden="1" x14ac:dyDescent="0.3">
      <c r="A11039" s="356">
        <v>125666</v>
      </c>
      <c r="B11039" s="356">
        <v>937</v>
      </c>
      <c r="C11039" s="356" t="s">
        <v>355</v>
      </c>
      <c r="D11039" s="356">
        <v>9373154</v>
      </c>
      <c r="E11039" s="356" t="s">
        <v>2050</v>
      </c>
      <c r="F11039" s="356"/>
      <c r="G11039" s="355">
        <v>6497.5</v>
      </c>
    </row>
    <row r="11040" spans="1:7" hidden="1" x14ac:dyDescent="0.3">
      <c r="A11040" s="356">
        <v>125667</v>
      </c>
      <c r="B11040" s="356">
        <v>937</v>
      </c>
      <c r="C11040" s="356" t="s">
        <v>355</v>
      </c>
      <c r="D11040" s="356">
        <v>9373157</v>
      </c>
      <c r="E11040" s="356" t="s">
        <v>2049</v>
      </c>
      <c r="F11040" s="356"/>
      <c r="G11040" s="355">
        <v>8016.25</v>
      </c>
    </row>
    <row r="11041" spans="1:7" hidden="1" x14ac:dyDescent="0.3">
      <c r="A11041" s="356">
        <v>125670</v>
      </c>
      <c r="B11041" s="356">
        <v>937</v>
      </c>
      <c r="C11041" s="356" t="s">
        <v>355</v>
      </c>
      <c r="D11041" s="356">
        <v>9373177</v>
      </c>
      <c r="E11041" s="356" t="s">
        <v>2048</v>
      </c>
      <c r="F11041" s="356"/>
      <c r="G11041" s="355">
        <v>6497.5</v>
      </c>
    </row>
    <row r="11042" spans="1:7" hidden="1" x14ac:dyDescent="0.3">
      <c r="A11042" s="356">
        <v>125676</v>
      </c>
      <c r="B11042" s="356">
        <v>937</v>
      </c>
      <c r="C11042" s="356" t="s">
        <v>355</v>
      </c>
      <c r="D11042" s="356">
        <v>9373192</v>
      </c>
      <c r="E11042" s="356" t="s">
        <v>2047</v>
      </c>
      <c r="F11042" s="356"/>
      <c r="G11042" s="355">
        <v>6285.1</v>
      </c>
    </row>
    <row r="11043" spans="1:7" hidden="1" x14ac:dyDescent="0.3">
      <c r="A11043" s="356">
        <v>125677</v>
      </c>
      <c r="B11043" s="356">
        <v>937</v>
      </c>
      <c r="C11043" s="356" t="s">
        <v>355</v>
      </c>
      <c r="D11043" s="356">
        <v>9373193</v>
      </c>
      <c r="E11043" s="356" t="s">
        <v>2046</v>
      </c>
      <c r="F11043" s="356"/>
      <c r="G11043" s="355">
        <v>6036.25</v>
      </c>
    </row>
    <row r="11044" spans="1:7" hidden="1" x14ac:dyDescent="0.3">
      <c r="A11044" s="356">
        <v>125681</v>
      </c>
      <c r="B11044" s="356">
        <v>937</v>
      </c>
      <c r="C11044" s="356" t="s">
        <v>355</v>
      </c>
      <c r="D11044" s="356">
        <v>9373204</v>
      </c>
      <c r="E11044" s="356" t="s">
        <v>148</v>
      </c>
      <c r="F11044" s="356"/>
      <c r="G11044" s="355">
        <v>8488.75</v>
      </c>
    </row>
    <row r="11045" spans="1:7" hidden="1" x14ac:dyDescent="0.3">
      <c r="A11045" s="356">
        <v>125682</v>
      </c>
      <c r="B11045" s="356">
        <v>937</v>
      </c>
      <c r="C11045" s="356" t="s">
        <v>355</v>
      </c>
      <c r="D11045" s="356">
        <v>9373205</v>
      </c>
      <c r="E11045" s="356" t="s">
        <v>2045</v>
      </c>
      <c r="F11045" s="356"/>
      <c r="G11045" s="355">
        <v>8702.5</v>
      </c>
    </row>
    <row r="11046" spans="1:7" hidden="1" x14ac:dyDescent="0.3">
      <c r="A11046" s="356">
        <v>125684</v>
      </c>
      <c r="B11046" s="356">
        <v>937</v>
      </c>
      <c r="C11046" s="356" t="s">
        <v>355</v>
      </c>
      <c r="D11046" s="356">
        <v>9373207</v>
      </c>
      <c r="E11046" s="356" t="s">
        <v>2044</v>
      </c>
      <c r="F11046" s="356"/>
      <c r="G11046" s="355">
        <v>6137.5</v>
      </c>
    </row>
    <row r="11047" spans="1:7" hidden="1" x14ac:dyDescent="0.3">
      <c r="A11047" s="356">
        <v>125687</v>
      </c>
      <c r="B11047" s="356">
        <v>937</v>
      </c>
      <c r="C11047" s="356" t="s">
        <v>355</v>
      </c>
      <c r="D11047" s="356">
        <v>9373210</v>
      </c>
      <c r="E11047" s="356" t="s">
        <v>2043</v>
      </c>
      <c r="F11047" s="356"/>
      <c r="G11047" s="355">
        <v>6115</v>
      </c>
    </row>
    <row r="11048" spans="1:7" hidden="1" x14ac:dyDescent="0.3">
      <c r="A11048" s="356">
        <v>125688</v>
      </c>
      <c r="B11048" s="356">
        <v>937</v>
      </c>
      <c r="C11048" s="356" t="s">
        <v>355</v>
      </c>
      <c r="D11048" s="356">
        <v>9373301</v>
      </c>
      <c r="E11048" s="356" t="s">
        <v>2042</v>
      </c>
      <c r="F11048" s="356" t="s">
        <v>294</v>
      </c>
      <c r="G11048" s="355">
        <v>7150.95</v>
      </c>
    </row>
    <row r="11049" spans="1:7" hidden="1" x14ac:dyDescent="0.3">
      <c r="A11049" s="356">
        <v>125689</v>
      </c>
      <c r="B11049" s="356">
        <v>937</v>
      </c>
      <c r="C11049" s="356" t="s">
        <v>355</v>
      </c>
      <c r="D11049" s="356">
        <v>9373302</v>
      </c>
      <c r="E11049" s="356" t="s">
        <v>2041</v>
      </c>
      <c r="F11049" s="356" t="s">
        <v>294</v>
      </c>
      <c r="G11049" s="355">
        <v>11913.75</v>
      </c>
    </row>
    <row r="11050" spans="1:7" hidden="1" x14ac:dyDescent="0.3">
      <c r="A11050" s="356">
        <v>125692</v>
      </c>
      <c r="B11050" s="356">
        <v>937</v>
      </c>
      <c r="C11050" s="356" t="s">
        <v>355</v>
      </c>
      <c r="D11050" s="356">
        <v>9373308</v>
      </c>
      <c r="E11050" s="356" t="s">
        <v>2040</v>
      </c>
      <c r="F11050" s="356" t="s">
        <v>294</v>
      </c>
      <c r="G11050" s="355">
        <v>6616.35</v>
      </c>
    </row>
    <row r="11051" spans="1:7" hidden="1" x14ac:dyDescent="0.3">
      <c r="A11051" s="356">
        <v>125693</v>
      </c>
      <c r="B11051" s="356">
        <v>937</v>
      </c>
      <c r="C11051" s="356" t="s">
        <v>355</v>
      </c>
      <c r="D11051" s="356">
        <v>9375205</v>
      </c>
      <c r="E11051" s="356" t="s">
        <v>2039</v>
      </c>
      <c r="F11051" s="356"/>
      <c r="G11051" s="355">
        <v>5057.5</v>
      </c>
    </row>
    <row r="11052" spans="1:7" hidden="1" x14ac:dyDescent="0.3">
      <c r="A11052" s="356">
        <v>125696</v>
      </c>
      <c r="B11052" s="356">
        <v>937</v>
      </c>
      <c r="C11052" s="356" t="s">
        <v>355</v>
      </c>
      <c r="D11052" s="356">
        <v>9373313</v>
      </c>
      <c r="E11052" s="356" t="s">
        <v>2038</v>
      </c>
      <c r="F11052" s="356" t="s">
        <v>294</v>
      </c>
      <c r="G11052" s="355">
        <v>5401.35</v>
      </c>
    </row>
    <row r="11053" spans="1:7" hidden="1" x14ac:dyDescent="0.3">
      <c r="A11053" s="356">
        <v>125701</v>
      </c>
      <c r="B11053" s="356">
        <v>937</v>
      </c>
      <c r="C11053" s="356" t="s">
        <v>355</v>
      </c>
      <c r="D11053" s="356">
        <v>9373371</v>
      </c>
      <c r="E11053" s="356" t="s">
        <v>2037</v>
      </c>
      <c r="F11053" s="356" t="s">
        <v>294</v>
      </c>
      <c r="G11053" s="355">
        <v>8213.83</v>
      </c>
    </row>
    <row r="11054" spans="1:7" hidden="1" x14ac:dyDescent="0.3">
      <c r="A11054" s="356">
        <v>125703</v>
      </c>
      <c r="B11054" s="356">
        <v>937</v>
      </c>
      <c r="C11054" s="356" t="s">
        <v>355</v>
      </c>
      <c r="D11054" s="356">
        <v>9373391</v>
      </c>
      <c r="E11054" s="356" t="s">
        <v>2036</v>
      </c>
      <c r="F11054" s="356" t="s">
        <v>294</v>
      </c>
      <c r="G11054" s="355">
        <v>7515.45</v>
      </c>
    </row>
    <row r="11055" spans="1:7" hidden="1" x14ac:dyDescent="0.3">
      <c r="A11055" s="356">
        <v>125707</v>
      </c>
      <c r="B11055" s="356">
        <v>937</v>
      </c>
      <c r="C11055" s="356" t="s">
        <v>355</v>
      </c>
      <c r="D11055" s="356">
        <v>9373503</v>
      </c>
      <c r="E11055" s="356" t="s">
        <v>2035</v>
      </c>
      <c r="F11055" s="356" t="s">
        <v>294</v>
      </c>
      <c r="G11055" s="355">
        <v>6822.9</v>
      </c>
    </row>
    <row r="11056" spans="1:7" hidden="1" x14ac:dyDescent="0.3">
      <c r="A11056" s="356">
        <v>125708</v>
      </c>
      <c r="B11056" s="356">
        <v>937</v>
      </c>
      <c r="C11056" s="356" t="s">
        <v>355</v>
      </c>
      <c r="D11056" s="356">
        <v>9373505</v>
      </c>
      <c r="E11056" s="356" t="s">
        <v>2034</v>
      </c>
      <c r="F11056" s="356" t="s">
        <v>294</v>
      </c>
      <c r="G11056" s="355">
        <v>5641.43</v>
      </c>
    </row>
    <row r="11057" spans="1:7" hidden="1" x14ac:dyDescent="0.3">
      <c r="A11057" s="356">
        <v>125710</v>
      </c>
      <c r="B11057" s="356">
        <v>937</v>
      </c>
      <c r="C11057" s="356" t="s">
        <v>355</v>
      </c>
      <c r="D11057" s="356">
        <v>9373507</v>
      </c>
      <c r="E11057" s="356" t="s">
        <v>2033</v>
      </c>
      <c r="F11057" s="356" t="s">
        <v>294</v>
      </c>
      <c r="G11057" s="355">
        <v>7029.45</v>
      </c>
    </row>
    <row r="11058" spans="1:7" hidden="1" x14ac:dyDescent="0.3">
      <c r="A11058" s="356">
        <v>125713</v>
      </c>
      <c r="B11058" s="356">
        <v>937</v>
      </c>
      <c r="C11058" s="356" t="s">
        <v>355</v>
      </c>
      <c r="D11058" s="356">
        <v>9373541</v>
      </c>
      <c r="E11058" s="356" t="s">
        <v>2032</v>
      </c>
      <c r="F11058" s="356" t="s">
        <v>294</v>
      </c>
      <c r="G11058" s="355">
        <v>6822.9</v>
      </c>
    </row>
    <row r="11059" spans="1:7" hidden="1" x14ac:dyDescent="0.3">
      <c r="A11059" s="356">
        <v>125714</v>
      </c>
      <c r="B11059" s="356">
        <v>937</v>
      </c>
      <c r="C11059" s="356" t="s">
        <v>355</v>
      </c>
      <c r="D11059" s="356">
        <v>9373542</v>
      </c>
      <c r="E11059" s="356" t="s">
        <v>774</v>
      </c>
      <c r="F11059" s="356" t="s">
        <v>294</v>
      </c>
      <c r="G11059" s="355">
        <v>5559.3</v>
      </c>
    </row>
    <row r="11060" spans="1:7" hidden="1" x14ac:dyDescent="0.3">
      <c r="A11060" s="356">
        <v>125715</v>
      </c>
      <c r="B11060" s="356">
        <v>937</v>
      </c>
      <c r="C11060" s="356" t="s">
        <v>355</v>
      </c>
      <c r="D11060" s="356">
        <v>9373543</v>
      </c>
      <c r="E11060" s="356" t="s">
        <v>1159</v>
      </c>
      <c r="F11060" s="356" t="s">
        <v>294</v>
      </c>
      <c r="G11060" s="355">
        <v>6567.75</v>
      </c>
    </row>
    <row r="11061" spans="1:7" hidden="1" x14ac:dyDescent="0.3">
      <c r="A11061" s="356">
        <v>125716</v>
      </c>
      <c r="B11061" s="356">
        <v>937</v>
      </c>
      <c r="C11061" s="356" t="s">
        <v>355</v>
      </c>
      <c r="D11061" s="356">
        <v>9373544</v>
      </c>
      <c r="E11061" s="356" t="s">
        <v>2031</v>
      </c>
      <c r="F11061" s="356" t="s">
        <v>294</v>
      </c>
      <c r="G11061" s="355">
        <v>7065.9</v>
      </c>
    </row>
    <row r="11062" spans="1:7" hidden="1" x14ac:dyDescent="0.3">
      <c r="A11062" s="356">
        <v>125717</v>
      </c>
      <c r="B11062" s="356">
        <v>937</v>
      </c>
      <c r="C11062" s="356" t="s">
        <v>355</v>
      </c>
      <c r="D11062" s="356">
        <v>9373545</v>
      </c>
      <c r="E11062" s="356" t="s">
        <v>2030</v>
      </c>
      <c r="F11062" s="356" t="s">
        <v>294</v>
      </c>
      <c r="G11062" s="355">
        <v>5535</v>
      </c>
    </row>
    <row r="11063" spans="1:7" hidden="1" x14ac:dyDescent="0.3">
      <c r="A11063" s="356">
        <v>125718</v>
      </c>
      <c r="B11063" s="356">
        <v>937</v>
      </c>
      <c r="C11063" s="356" t="s">
        <v>355</v>
      </c>
      <c r="D11063" s="356">
        <v>9373546</v>
      </c>
      <c r="E11063" s="356" t="s">
        <v>2029</v>
      </c>
      <c r="F11063" s="356" t="s">
        <v>294</v>
      </c>
      <c r="G11063" s="355">
        <v>6312.6</v>
      </c>
    </row>
    <row r="11064" spans="1:7" hidden="1" x14ac:dyDescent="0.3">
      <c r="A11064" s="356">
        <v>125719</v>
      </c>
      <c r="B11064" s="356">
        <v>937</v>
      </c>
      <c r="C11064" s="356" t="s">
        <v>355</v>
      </c>
      <c r="D11064" s="356">
        <v>9373547</v>
      </c>
      <c r="E11064" s="356" t="s">
        <v>1533</v>
      </c>
      <c r="F11064" s="356" t="s">
        <v>294</v>
      </c>
      <c r="G11064" s="355">
        <v>6835.05</v>
      </c>
    </row>
    <row r="11065" spans="1:7" hidden="1" x14ac:dyDescent="0.3">
      <c r="A11065" s="356">
        <v>125721</v>
      </c>
      <c r="B11065" s="356">
        <v>937</v>
      </c>
      <c r="C11065" s="356" t="s">
        <v>355</v>
      </c>
      <c r="D11065" s="356">
        <v>9373561</v>
      </c>
      <c r="E11065" s="356" t="s">
        <v>2028</v>
      </c>
      <c r="F11065" s="356" t="s">
        <v>294</v>
      </c>
      <c r="G11065" s="355">
        <v>5802.3</v>
      </c>
    </row>
    <row r="11066" spans="1:7" hidden="1" x14ac:dyDescent="0.3">
      <c r="A11066" s="356">
        <v>125724</v>
      </c>
      <c r="B11066" s="356">
        <v>937</v>
      </c>
      <c r="C11066" s="356" t="s">
        <v>355</v>
      </c>
      <c r="D11066" s="356">
        <v>9373564</v>
      </c>
      <c r="E11066" s="356" t="s">
        <v>2027</v>
      </c>
      <c r="F11066" s="356" t="s">
        <v>294</v>
      </c>
      <c r="G11066" s="355">
        <v>6822.9</v>
      </c>
    </row>
    <row r="11067" spans="1:7" hidden="1" x14ac:dyDescent="0.3">
      <c r="A11067" s="356">
        <v>125729</v>
      </c>
      <c r="B11067" s="356">
        <v>937</v>
      </c>
      <c r="C11067" s="356" t="s">
        <v>355</v>
      </c>
      <c r="D11067" s="356">
        <v>9373587</v>
      </c>
      <c r="E11067" s="356" t="s">
        <v>2026</v>
      </c>
      <c r="F11067" s="356" t="s">
        <v>294</v>
      </c>
      <c r="G11067" s="355">
        <v>6470.55</v>
      </c>
    </row>
    <row r="11068" spans="1:7" hidden="1" x14ac:dyDescent="0.3">
      <c r="A11068" s="356">
        <v>125756</v>
      </c>
      <c r="B11068" s="356">
        <v>937</v>
      </c>
      <c r="C11068" s="356" t="s">
        <v>355</v>
      </c>
      <c r="D11068" s="356">
        <v>9374752</v>
      </c>
      <c r="E11068" s="356" t="s">
        <v>2025</v>
      </c>
      <c r="F11068" s="356" t="s">
        <v>294</v>
      </c>
      <c r="G11068" s="355">
        <v>14999.85</v>
      </c>
    </row>
    <row r="11069" spans="1:7" hidden="1" x14ac:dyDescent="0.3">
      <c r="A11069" s="356">
        <v>125760</v>
      </c>
      <c r="B11069" s="356">
        <v>937</v>
      </c>
      <c r="C11069" s="356" t="s">
        <v>355</v>
      </c>
      <c r="D11069" s="356">
        <v>9375201</v>
      </c>
      <c r="E11069" s="356" t="s">
        <v>2024</v>
      </c>
      <c r="F11069" s="356"/>
      <c r="G11069" s="355">
        <v>4911.25</v>
      </c>
    </row>
    <row r="11070" spans="1:7" hidden="1" x14ac:dyDescent="0.3">
      <c r="A11070" s="356">
        <v>125761</v>
      </c>
      <c r="B11070" s="356">
        <v>937</v>
      </c>
      <c r="C11070" s="356" t="s">
        <v>355</v>
      </c>
      <c r="D11070" s="356">
        <v>9375202</v>
      </c>
      <c r="E11070" s="356" t="s">
        <v>2023</v>
      </c>
      <c r="F11070" s="356"/>
      <c r="G11070" s="355">
        <v>6250</v>
      </c>
    </row>
    <row r="11071" spans="1:7" hidden="1" x14ac:dyDescent="0.3">
      <c r="A11071" s="356">
        <v>125762</v>
      </c>
      <c r="B11071" s="356">
        <v>937</v>
      </c>
      <c r="C11071" s="356" t="s">
        <v>355</v>
      </c>
      <c r="D11071" s="356">
        <v>9375203</v>
      </c>
      <c r="E11071" s="356" t="s">
        <v>2022</v>
      </c>
      <c r="F11071" s="356" t="s">
        <v>294</v>
      </c>
      <c r="G11071" s="355">
        <v>5559.3</v>
      </c>
    </row>
    <row r="11072" spans="1:7" hidden="1" x14ac:dyDescent="0.3">
      <c r="A11072" s="356">
        <v>125763</v>
      </c>
      <c r="B11072" s="356">
        <v>937</v>
      </c>
      <c r="C11072" s="356" t="s">
        <v>355</v>
      </c>
      <c r="D11072" s="356">
        <v>9375204</v>
      </c>
      <c r="E11072" s="356" t="s">
        <v>2021</v>
      </c>
      <c r="F11072" s="356"/>
      <c r="G11072" s="355">
        <v>5923.75</v>
      </c>
    </row>
    <row r="11073" spans="1:7" hidden="1" x14ac:dyDescent="0.3">
      <c r="A11073" s="356">
        <v>125764</v>
      </c>
      <c r="B11073" s="356">
        <v>937</v>
      </c>
      <c r="C11073" s="356" t="s">
        <v>355</v>
      </c>
      <c r="D11073" s="356">
        <v>9375400</v>
      </c>
      <c r="E11073" s="356" t="s">
        <v>2020</v>
      </c>
      <c r="F11073" s="356"/>
      <c r="G11073" s="355">
        <v>22495</v>
      </c>
    </row>
    <row r="11074" spans="1:7" hidden="1" x14ac:dyDescent="0.3">
      <c r="A11074" s="356">
        <v>125794</v>
      </c>
      <c r="B11074" s="356">
        <v>937</v>
      </c>
      <c r="C11074" s="356" t="s">
        <v>355</v>
      </c>
      <c r="D11074" s="356">
        <v>9377000</v>
      </c>
      <c r="E11074" s="356" t="s">
        <v>2019</v>
      </c>
      <c r="F11074" s="356"/>
      <c r="G11074" s="355">
        <v>11155</v>
      </c>
    </row>
    <row r="11075" spans="1:7" hidden="1" x14ac:dyDescent="0.3">
      <c r="A11075" s="356">
        <v>125805</v>
      </c>
      <c r="B11075" s="356">
        <v>937</v>
      </c>
      <c r="C11075" s="356" t="s">
        <v>355</v>
      </c>
      <c r="D11075" s="356">
        <v>9377028</v>
      </c>
      <c r="E11075" s="356" t="s">
        <v>2018</v>
      </c>
      <c r="F11075" s="356"/>
      <c r="G11075" s="355">
        <v>8104</v>
      </c>
    </row>
    <row r="11076" spans="1:7" hidden="1" x14ac:dyDescent="0.3">
      <c r="A11076" s="356">
        <v>125806</v>
      </c>
      <c r="B11076" s="356">
        <v>937</v>
      </c>
      <c r="C11076" s="356" t="s">
        <v>355</v>
      </c>
      <c r="D11076" s="356">
        <v>9377030</v>
      </c>
      <c r="E11076" s="356" t="s">
        <v>2017</v>
      </c>
      <c r="F11076" s="356"/>
      <c r="G11076" s="355">
        <v>8623.75</v>
      </c>
    </row>
    <row r="11077" spans="1:7" hidden="1" x14ac:dyDescent="0.3">
      <c r="A11077" s="356">
        <v>125807</v>
      </c>
      <c r="B11077" s="356">
        <v>938</v>
      </c>
      <c r="C11077" s="356" t="s">
        <v>474</v>
      </c>
      <c r="D11077" s="356">
        <v>9381000</v>
      </c>
      <c r="E11077" s="356" t="s">
        <v>2016</v>
      </c>
      <c r="F11077" s="356"/>
      <c r="G11077" s="355">
        <v>5266.08</v>
      </c>
    </row>
    <row r="11078" spans="1:7" hidden="1" x14ac:dyDescent="0.3">
      <c r="A11078" s="356">
        <v>125808</v>
      </c>
      <c r="B11078" s="356">
        <v>938</v>
      </c>
      <c r="C11078" s="356" t="s">
        <v>474</v>
      </c>
      <c r="D11078" s="356">
        <v>9381001</v>
      </c>
      <c r="E11078" s="356" t="s">
        <v>2015</v>
      </c>
      <c r="F11078" s="356"/>
      <c r="G11078" s="355">
        <v>5123.6499999999996</v>
      </c>
    </row>
    <row r="11079" spans="1:7" hidden="1" x14ac:dyDescent="0.3">
      <c r="A11079" s="356">
        <v>125809</v>
      </c>
      <c r="B11079" s="356">
        <v>938</v>
      </c>
      <c r="C11079" s="356" t="s">
        <v>474</v>
      </c>
      <c r="D11079" s="356">
        <v>9381003</v>
      </c>
      <c r="E11079" s="356" t="s">
        <v>2014</v>
      </c>
      <c r="F11079" s="356"/>
      <c r="G11079" s="355">
        <v>4985.5</v>
      </c>
    </row>
    <row r="11080" spans="1:7" hidden="1" x14ac:dyDescent="0.3">
      <c r="A11080" s="356">
        <v>125810</v>
      </c>
      <c r="B11080" s="356">
        <v>938</v>
      </c>
      <c r="C11080" s="356" t="s">
        <v>474</v>
      </c>
      <c r="D11080" s="356">
        <v>9381004</v>
      </c>
      <c r="E11080" s="356" t="s">
        <v>2013</v>
      </c>
      <c r="F11080" s="356"/>
      <c r="G11080" s="355">
        <v>4999</v>
      </c>
    </row>
    <row r="11081" spans="1:7" hidden="1" x14ac:dyDescent="0.3">
      <c r="A11081" s="356">
        <v>125816</v>
      </c>
      <c r="B11081" s="356">
        <v>938</v>
      </c>
      <c r="C11081" s="356" t="s">
        <v>474</v>
      </c>
      <c r="D11081" s="356">
        <v>9382000</v>
      </c>
      <c r="E11081" s="356" t="s">
        <v>2012</v>
      </c>
      <c r="F11081" s="356"/>
      <c r="G11081" s="355">
        <v>6362.5</v>
      </c>
    </row>
    <row r="11082" spans="1:7" hidden="1" x14ac:dyDescent="0.3">
      <c r="A11082" s="356">
        <v>125819</v>
      </c>
      <c r="B11082" s="356">
        <v>938</v>
      </c>
      <c r="C11082" s="356" t="s">
        <v>474</v>
      </c>
      <c r="D11082" s="356">
        <v>9382009</v>
      </c>
      <c r="E11082" s="356" t="s">
        <v>2011</v>
      </c>
      <c r="F11082" s="356"/>
      <c r="G11082" s="355">
        <v>6373.75</v>
      </c>
    </row>
    <row r="11083" spans="1:7" hidden="1" x14ac:dyDescent="0.3">
      <c r="A11083" s="356">
        <v>125820</v>
      </c>
      <c r="B11083" s="356">
        <v>938</v>
      </c>
      <c r="C11083" s="356" t="s">
        <v>474</v>
      </c>
      <c r="D11083" s="356">
        <v>9382010</v>
      </c>
      <c r="E11083" s="356" t="s">
        <v>2010</v>
      </c>
      <c r="F11083" s="356"/>
      <c r="G11083" s="355">
        <v>7937.5</v>
      </c>
    </row>
    <row r="11084" spans="1:7" hidden="1" x14ac:dyDescent="0.3">
      <c r="A11084" s="356">
        <v>125821</v>
      </c>
      <c r="B11084" s="356">
        <v>938</v>
      </c>
      <c r="C11084" s="356" t="s">
        <v>474</v>
      </c>
      <c r="D11084" s="356">
        <v>9382011</v>
      </c>
      <c r="E11084" s="356" t="s">
        <v>2009</v>
      </c>
      <c r="F11084" s="356"/>
      <c r="G11084" s="355">
        <v>6418.75</v>
      </c>
    </row>
    <row r="11085" spans="1:7" hidden="1" x14ac:dyDescent="0.3">
      <c r="A11085" s="356">
        <v>125822</v>
      </c>
      <c r="B11085" s="356">
        <v>938</v>
      </c>
      <c r="C11085" s="356" t="s">
        <v>474</v>
      </c>
      <c r="D11085" s="356">
        <v>9382012</v>
      </c>
      <c r="E11085" s="356" t="s">
        <v>2008</v>
      </c>
      <c r="F11085" s="356"/>
      <c r="G11085" s="355">
        <v>4855</v>
      </c>
    </row>
    <row r="11086" spans="1:7" hidden="1" x14ac:dyDescent="0.3">
      <c r="A11086" s="356">
        <v>125825</v>
      </c>
      <c r="B11086" s="356">
        <v>938</v>
      </c>
      <c r="C11086" s="356" t="s">
        <v>474</v>
      </c>
      <c r="D11086" s="356">
        <v>9382015</v>
      </c>
      <c r="E11086" s="356" t="s">
        <v>2007</v>
      </c>
      <c r="F11086" s="356"/>
      <c r="G11086" s="355">
        <v>5496.25</v>
      </c>
    </row>
    <row r="11087" spans="1:7" hidden="1" x14ac:dyDescent="0.3">
      <c r="A11087" s="356">
        <v>125826</v>
      </c>
      <c r="B11087" s="356">
        <v>938</v>
      </c>
      <c r="C11087" s="356" t="s">
        <v>474</v>
      </c>
      <c r="D11087" s="356">
        <v>9382018</v>
      </c>
      <c r="E11087" s="356" t="s">
        <v>101</v>
      </c>
      <c r="F11087" s="356"/>
      <c r="G11087" s="355">
        <v>6340</v>
      </c>
    </row>
    <row r="11088" spans="1:7" hidden="1" x14ac:dyDescent="0.3">
      <c r="A11088" s="356">
        <v>125829</v>
      </c>
      <c r="B11088" s="356">
        <v>938</v>
      </c>
      <c r="C11088" s="356" t="s">
        <v>474</v>
      </c>
      <c r="D11088" s="356">
        <v>9382025</v>
      </c>
      <c r="E11088" s="356" t="s">
        <v>2006</v>
      </c>
      <c r="F11088" s="356"/>
      <c r="G11088" s="355">
        <v>7082.5</v>
      </c>
    </row>
    <row r="11089" spans="1:7" hidden="1" x14ac:dyDescent="0.3">
      <c r="A11089" s="356">
        <v>125830</v>
      </c>
      <c r="B11089" s="356">
        <v>938</v>
      </c>
      <c r="C11089" s="356" t="s">
        <v>474</v>
      </c>
      <c r="D11089" s="356">
        <v>9382028</v>
      </c>
      <c r="E11089" s="356" t="s">
        <v>2005</v>
      </c>
      <c r="F11089" s="356"/>
      <c r="G11089" s="355">
        <v>5091.25</v>
      </c>
    </row>
    <row r="11090" spans="1:7" hidden="1" x14ac:dyDescent="0.3">
      <c r="A11090" s="356">
        <v>125831</v>
      </c>
      <c r="B11090" s="356">
        <v>938</v>
      </c>
      <c r="C11090" s="356" t="s">
        <v>474</v>
      </c>
      <c r="D11090" s="356">
        <v>9382029</v>
      </c>
      <c r="E11090" s="356" t="s">
        <v>2004</v>
      </c>
      <c r="F11090" s="356"/>
      <c r="G11090" s="355">
        <v>4607.5</v>
      </c>
    </row>
    <row r="11091" spans="1:7" hidden="1" x14ac:dyDescent="0.3">
      <c r="A11091" s="356">
        <v>125832</v>
      </c>
      <c r="B11091" s="356">
        <v>938</v>
      </c>
      <c r="C11091" s="356" t="s">
        <v>474</v>
      </c>
      <c r="D11091" s="356">
        <v>9382030</v>
      </c>
      <c r="E11091" s="356" t="s">
        <v>2003</v>
      </c>
      <c r="F11091" s="356"/>
      <c r="G11091" s="355">
        <v>5136.25</v>
      </c>
    </row>
    <row r="11092" spans="1:7" hidden="1" x14ac:dyDescent="0.3">
      <c r="A11092" s="356">
        <v>125835</v>
      </c>
      <c r="B11092" s="356">
        <v>938</v>
      </c>
      <c r="C11092" s="356" t="s">
        <v>474</v>
      </c>
      <c r="D11092" s="356">
        <v>9382035</v>
      </c>
      <c r="E11092" s="356" t="s">
        <v>2002</v>
      </c>
      <c r="F11092" s="356"/>
      <c r="G11092" s="355">
        <v>6891.25</v>
      </c>
    </row>
    <row r="11093" spans="1:7" hidden="1" x14ac:dyDescent="0.3">
      <c r="A11093" s="356">
        <v>125836</v>
      </c>
      <c r="B11093" s="356">
        <v>938</v>
      </c>
      <c r="C11093" s="356" t="s">
        <v>474</v>
      </c>
      <c r="D11093" s="356">
        <v>9382036</v>
      </c>
      <c r="E11093" s="356" t="s">
        <v>2001</v>
      </c>
      <c r="F11093" s="356"/>
      <c r="G11093" s="355">
        <v>5631.25</v>
      </c>
    </row>
    <row r="11094" spans="1:7" hidden="1" x14ac:dyDescent="0.3">
      <c r="A11094" s="356">
        <v>125837</v>
      </c>
      <c r="B11094" s="356">
        <v>938</v>
      </c>
      <c r="C11094" s="356" t="s">
        <v>474</v>
      </c>
      <c r="D11094" s="356">
        <v>9382037</v>
      </c>
      <c r="E11094" s="356" t="s">
        <v>2000</v>
      </c>
      <c r="F11094" s="356"/>
      <c r="G11094" s="355">
        <v>5372.5</v>
      </c>
    </row>
    <row r="11095" spans="1:7" hidden="1" x14ac:dyDescent="0.3">
      <c r="A11095" s="356">
        <v>125838</v>
      </c>
      <c r="B11095" s="356">
        <v>938</v>
      </c>
      <c r="C11095" s="356" t="s">
        <v>474</v>
      </c>
      <c r="D11095" s="356">
        <v>9382038</v>
      </c>
      <c r="E11095" s="356" t="s">
        <v>1999</v>
      </c>
      <c r="F11095" s="356"/>
      <c r="G11095" s="355">
        <v>5395</v>
      </c>
    </row>
    <row r="11096" spans="1:7" hidden="1" x14ac:dyDescent="0.3">
      <c r="A11096" s="356">
        <v>125841</v>
      </c>
      <c r="B11096" s="356">
        <v>938</v>
      </c>
      <c r="C11096" s="356" t="s">
        <v>474</v>
      </c>
      <c r="D11096" s="356">
        <v>9382042</v>
      </c>
      <c r="E11096" s="356" t="s">
        <v>1998</v>
      </c>
      <c r="F11096" s="356"/>
      <c r="G11096" s="355">
        <v>8668.75</v>
      </c>
    </row>
    <row r="11097" spans="1:7" hidden="1" x14ac:dyDescent="0.3">
      <c r="A11097" s="356">
        <v>125845</v>
      </c>
      <c r="B11097" s="356">
        <v>938</v>
      </c>
      <c r="C11097" s="356" t="s">
        <v>474</v>
      </c>
      <c r="D11097" s="356">
        <v>9382046</v>
      </c>
      <c r="E11097" s="356" t="s">
        <v>1997</v>
      </c>
      <c r="F11097" s="356"/>
      <c r="G11097" s="355">
        <v>6002.5</v>
      </c>
    </row>
    <row r="11098" spans="1:7" hidden="1" x14ac:dyDescent="0.3">
      <c r="A11098" s="356">
        <v>125846</v>
      </c>
      <c r="B11098" s="356">
        <v>938</v>
      </c>
      <c r="C11098" s="356" t="s">
        <v>474</v>
      </c>
      <c r="D11098" s="356">
        <v>9382048</v>
      </c>
      <c r="E11098" s="356" t="s">
        <v>1996</v>
      </c>
      <c r="F11098" s="356"/>
      <c r="G11098" s="355">
        <v>4956.25</v>
      </c>
    </row>
    <row r="11099" spans="1:7" hidden="1" x14ac:dyDescent="0.3">
      <c r="A11099" s="356">
        <v>125847</v>
      </c>
      <c r="B11099" s="356">
        <v>938</v>
      </c>
      <c r="C11099" s="356" t="s">
        <v>474</v>
      </c>
      <c r="D11099" s="356">
        <v>9382049</v>
      </c>
      <c r="E11099" s="356" t="s">
        <v>1995</v>
      </c>
      <c r="F11099" s="356"/>
      <c r="G11099" s="355">
        <v>6475</v>
      </c>
    </row>
    <row r="11100" spans="1:7" hidden="1" x14ac:dyDescent="0.3">
      <c r="A11100" s="356">
        <v>125848</v>
      </c>
      <c r="B11100" s="356">
        <v>938</v>
      </c>
      <c r="C11100" s="356" t="s">
        <v>474</v>
      </c>
      <c r="D11100" s="356">
        <v>9382050</v>
      </c>
      <c r="E11100" s="356" t="s">
        <v>1994</v>
      </c>
      <c r="F11100" s="356"/>
      <c r="G11100" s="355">
        <v>6160</v>
      </c>
    </row>
    <row r="11101" spans="1:7" hidden="1" x14ac:dyDescent="0.3">
      <c r="A11101" s="356">
        <v>125849</v>
      </c>
      <c r="B11101" s="356">
        <v>938</v>
      </c>
      <c r="C11101" s="356" t="s">
        <v>474</v>
      </c>
      <c r="D11101" s="356">
        <v>9382051</v>
      </c>
      <c r="E11101" s="356" t="s">
        <v>1993</v>
      </c>
      <c r="F11101" s="356"/>
      <c r="G11101" s="355">
        <v>6340</v>
      </c>
    </row>
    <row r="11102" spans="1:7" hidden="1" x14ac:dyDescent="0.3">
      <c r="A11102" s="356">
        <v>125850</v>
      </c>
      <c r="B11102" s="356">
        <v>938</v>
      </c>
      <c r="C11102" s="356" t="s">
        <v>474</v>
      </c>
      <c r="D11102" s="356">
        <v>9382052</v>
      </c>
      <c r="E11102" s="356" t="s">
        <v>1992</v>
      </c>
      <c r="F11102" s="356"/>
      <c r="G11102" s="355">
        <v>5136.25</v>
      </c>
    </row>
    <row r="11103" spans="1:7" hidden="1" x14ac:dyDescent="0.3">
      <c r="A11103" s="356">
        <v>125853</v>
      </c>
      <c r="B11103" s="356">
        <v>938</v>
      </c>
      <c r="C11103" s="356" t="s">
        <v>474</v>
      </c>
      <c r="D11103" s="356">
        <v>9382058</v>
      </c>
      <c r="E11103" s="356" t="s">
        <v>1991</v>
      </c>
      <c r="F11103" s="356"/>
      <c r="G11103" s="355">
        <v>5518.75</v>
      </c>
    </row>
    <row r="11104" spans="1:7" hidden="1" x14ac:dyDescent="0.3">
      <c r="A11104" s="356">
        <v>125854</v>
      </c>
      <c r="B11104" s="356">
        <v>938</v>
      </c>
      <c r="C11104" s="356" t="s">
        <v>474</v>
      </c>
      <c r="D11104" s="356">
        <v>9382066</v>
      </c>
      <c r="E11104" s="356" t="s">
        <v>1990</v>
      </c>
      <c r="F11104" s="356"/>
      <c r="G11104" s="355">
        <v>4978.75</v>
      </c>
    </row>
    <row r="11105" spans="1:7" hidden="1" x14ac:dyDescent="0.3">
      <c r="A11105" s="356">
        <v>125856</v>
      </c>
      <c r="B11105" s="356">
        <v>938</v>
      </c>
      <c r="C11105" s="356" t="s">
        <v>474</v>
      </c>
      <c r="D11105" s="356">
        <v>9382069</v>
      </c>
      <c r="E11105" s="356" t="s">
        <v>1989</v>
      </c>
      <c r="F11105" s="356"/>
      <c r="G11105" s="355">
        <v>5147.5</v>
      </c>
    </row>
    <row r="11106" spans="1:7" hidden="1" x14ac:dyDescent="0.3">
      <c r="A11106" s="356">
        <v>125857</v>
      </c>
      <c r="B11106" s="356">
        <v>938</v>
      </c>
      <c r="C11106" s="356" t="s">
        <v>474</v>
      </c>
      <c r="D11106" s="356">
        <v>9382070</v>
      </c>
      <c r="E11106" s="356" t="s">
        <v>1988</v>
      </c>
      <c r="F11106" s="356"/>
      <c r="G11106" s="355">
        <v>7926.25</v>
      </c>
    </row>
    <row r="11107" spans="1:7" hidden="1" x14ac:dyDescent="0.3">
      <c r="A11107" s="356">
        <v>125858</v>
      </c>
      <c r="B11107" s="356">
        <v>938</v>
      </c>
      <c r="C11107" s="356" t="s">
        <v>474</v>
      </c>
      <c r="D11107" s="356">
        <v>9382071</v>
      </c>
      <c r="E11107" s="356" t="s">
        <v>1987</v>
      </c>
      <c r="F11107" s="356"/>
      <c r="G11107" s="355">
        <v>6317.5</v>
      </c>
    </row>
    <row r="11108" spans="1:7" hidden="1" x14ac:dyDescent="0.3">
      <c r="A11108" s="356">
        <v>125859</v>
      </c>
      <c r="B11108" s="356">
        <v>938</v>
      </c>
      <c r="C11108" s="356" t="s">
        <v>474</v>
      </c>
      <c r="D11108" s="356">
        <v>9382072</v>
      </c>
      <c r="E11108" s="356" t="s">
        <v>1986</v>
      </c>
      <c r="F11108" s="356"/>
      <c r="G11108" s="355">
        <v>6261.25</v>
      </c>
    </row>
    <row r="11109" spans="1:7" hidden="1" x14ac:dyDescent="0.3">
      <c r="A11109" s="356">
        <v>125860</v>
      </c>
      <c r="B11109" s="356">
        <v>938</v>
      </c>
      <c r="C11109" s="356" t="s">
        <v>474</v>
      </c>
      <c r="D11109" s="356">
        <v>9382073</v>
      </c>
      <c r="E11109" s="356" t="s">
        <v>1985</v>
      </c>
      <c r="F11109" s="356"/>
      <c r="G11109" s="355">
        <v>6261.25</v>
      </c>
    </row>
    <row r="11110" spans="1:7" hidden="1" x14ac:dyDescent="0.3">
      <c r="A11110" s="356">
        <v>125861</v>
      </c>
      <c r="B11110" s="356">
        <v>938</v>
      </c>
      <c r="C11110" s="356" t="s">
        <v>474</v>
      </c>
      <c r="D11110" s="356">
        <v>9382075</v>
      </c>
      <c r="E11110" s="356" t="s">
        <v>1984</v>
      </c>
      <c r="F11110" s="356"/>
      <c r="G11110" s="355">
        <v>7307.5</v>
      </c>
    </row>
    <row r="11111" spans="1:7" hidden="1" x14ac:dyDescent="0.3">
      <c r="A11111" s="356">
        <v>125862</v>
      </c>
      <c r="B11111" s="356">
        <v>938</v>
      </c>
      <c r="C11111" s="356" t="s">
        <v>474</v>
      </c>
      <c r="D11111" s="356">
        <v>9382076</v>
      </c>
      <c r="E11111" s="356" t="s">
        <v>1983</v>
      </c>
      <c r="F11111" s="356"/>
      <c r="G11111" s="355">
        <v>6796.3</v>
      </c>
    </row>
    <row r="11112" spans="1:7" hidden="1" x14ac:dyDescent="0.3">
      <c r="A11112" s="356">
        <v>125863</v>
      </c>
      <c r="B11112" s="356">
        <v>938</v>
      </c>
      <c r="C11112" s="356" t="s">
        <v>474</v>
      </c>
      <c r="D11112" s="356">
        <v>9382077</v>
      </c>
      <c r="E11112" s="356" t="s">
        <v>1982</v>
      </c>
      <c r="F11112" s="356"/>
      <c r="G11112" s="355">
        <v>7116.25</v>
      </c>
    </row>
    <row r="11113" spans="1:7" hidden="1" x14ac:dyDescent="0.3">
      <c r="A11113" s="356">
        <v>125864</v>
      </c>
      <c r="B11113" s="356">
        <v>938</v>
      </c>
      <c r="C11113" s="356" t="s">
        <v>474</v>
      </c>
      <c r="D11113" s="356">
        <v>9382080</v>
      </c>
      <c r="E11113" s="356" t="s">
        <v>1981</v>
      </c>
      <c r="F11113" s="356"/>
      <c r="G11113" s="355">
        <v>7366</v>
      </c>
    </row>
    <row r="11114" spans="1:7" hidden="1" x14ac:dyDescent="0.3">
      <c r="A11114" s="356">
        <v>125865</v>
      </c>
      <c r="B11114" s="356">
        <v>938</v>
      </c>
      <c r="C11114" s="356" t="s">
        <v>474</v>
      </c>
      <c r="D11114" s="356">
        <v>9382082</v>
      </c>
      <c r="E11114" s="356" t="s">
        <v>1980</v>
      </c>
      <c r="F11114" s="356"/>
      <c r="G11114" s="355">
        <v>11290</v>
      </c>
    </row>
    <row r="11115" spans="1:7" hidden="1" x14ac:dyDescent="0.3">
      <c r="A11115" s="356">
        <v>125868</v>
      </c>
      <c r="B11115" s="356">
        <v>938</v>
      </c>
      <c r="C11115" s="356" t="s">
        <v>474</v>
      </c>
      <c r="D11115" s="356">
        <v>9382093</v>
      </c>
      <c r="E11115" s="356" t="s">
        <v>1979</v>
      </c>
      <c r="F11115" s="356"/>
      <c r="G11115" s="355">
        <v>6317.5</v>
      </c>
    </row>
    <row r="11116" spans="1:7" hidden="1" x14ac:dyDescent="0.3">
      <c r="A11116" s="356">
        <v>125873</v>
      </c>
      <c r="B11116" s="356">
        <v>938</v>
      </c>
      <c r="C11116" s="356" t="s">
        <v>474</v>
      </c>
      <c r="D11116" s="356">
        <v>9382101</v>
      </c>
      <c r="E11116" s="356" t="s">
        <v>1978</v>
      </c>
      <c r="F11116" s="356"/>
      <c r="G11116" s="355">
        <v>7532.5</v>
      </c>
    </row>
    <row r="11117" spans="1:7" hidden="1" x14ac:dyDescent="0.3">
      <c r="A11117" s="356">
        <v>125874</v>
      </c>
      <c r="B11117" s="356">
        <v>938</v>
      </c>
      <c r="C11117" s="356" t="s">
        <v>474</v>
      </c>
      <c r="D11117" s="356">
        <v>9382102</v>
      </c>
      <c r="E11117" s="356" t="s">
        <v>1977</v>
      </c>
      <c r="F11117" s="356"/>
      <c r="G11117" s="355">
        <v>8646.25</v>
      </c>
    </row>
    <row r="11118" spans="1:7" hidden="1" x14ac:dyDescent="0.3">
      <c r="A11118" s="356">
        <v>125875</v>
      </c>
      <c r="B11118" s="356">
        <v>938</v>
      </c>
      <c r="C11118" s="356" t="s">
        <v>474</v>
      </c>
      <c r="D11118" s="356">
        <v>9382105</v>
      </c>
      <c r="E11118" s="356" t="s">
        <v>1976</v>
      </c>
      <c r="F11118" s="356"/>
      <c r="G11118" s="355">
        <v>5901.25</v>
      </c>
    </row>
    <row r="11119" spans="1:7" hidden="1" x14ac:dyDescent="0.3">
      <c r="A11119" s="356">
        <v>125878</v>
      </c>
      <c r="B11119" s="356">
        <v>938</v>
      </c>
      <c r="C11119" s="356" t="s">
        <v>474</v>
      </c>
      <c r="D11119" s="356">
        <v>9382110</v>
      </c>
      <c r="E11119" s="356" t="s">
        <v>1975</v>
      </c>
      <c r="F11119" s="356"/>
      <c r="G11119" s="355">
        <v>6553.75</v>
      </c>
    </row>
    <row r="11120" spans="1:7" hidden="1" x14ac:dyDescent="0.3">
      <c r="A11120" s="356">
        <v>125880</v>
      </c>
      <c r="B11120" s="356">
        <v>938</v>
      </c>
      <c r="C11120" s="356" t="s">
        <v>474</v>
      </c>
      <c r="D11120" s="356">
        <v>9382112</v>
      </c>
      <c r="E11120" s="356" t="s">
        <v>1974</v>
      </c>
      <c r="F11120" s="356"/>
      <c r="G11120" s="355">
        <v>6407.5</v>
      </c>
    </row>
    <row r="11121" spans="1:7" hidden="1" x14ac:dyDescent="0.3">
      <c r="A11121" s="356">
        <v>125883</v>
      </c>
      <c r="B11121" s="356">
        <v>938</v>
      </c>
      <c r="C11121" s="356" t="s">
        <v>474</v>
      </c>
      <c r="D11121" s="356">
        <v>9382124</v>
      </c>
      <c r="E11121" s="356" t="s">
        <v>1973</v>
      </c>
      <c r="F11121" s="356"/>
      <c r="G11121" s="355">
        <v>7813.75</v>
      </c>
    </row>
    <row r="11122" spans="1:7" hidden="1" x14ac:dyDescent="0.3">
      <c r="A11122" s="356">
        <v>125885</v>
      </c>
      <c r="B11122" s="356">
        <v>938</v>
      </c>
      <c r="C11122" s="356" t="s">
        <v>474</v>
      </c>
      <c r="D11122" s="356">
        <v>9382131</v>
      </c>
      <c r="E11122" s="356" t="s">
        <v>1972</v>
      </c>
      <c r="F11122" s="356"/>
      <c r="G11122" s="355">
        <v>6306.25</v>
      </c>
    </row>
    <row r="11123" spans="1:7" hidden="1" x14ac:dyDescent="0.3">
      <c r="A11123" s="356">
        <v>125887</v>
      </c>
      <c r="B11123" s="356">
        <v>938</v>
      </c>
      <c r="C11123" s="356" t="s">
        <v>474</v>
      </c>
      <c r="D11123" s="356">
        <v>9382133</v>
      </c>
      <c r="E11123" s="356" t="s">
        <v>1971</v>
      </c>
      <c r="F11123" s="356"/>
      <c r="G11123" s="355">
        <v>8601.25</v>
      </c>
    </row>
    <row r="11124" spans="1:7" hidden="1" x14ac:dyDescent="0.3">
      <c r="A11124" s="356">
        <v>125901</v>
      </c>
      <c r="B11124" s="356">
        <v>938</v>
      </c>
      <c r="C11124" s="356" t="s">
        <v>474</v>
      </c>
      <c r="D11124" s="356">
        <v>9382153</v>
      </c>
      <c r="E11124" s="356" t="s">
        <v>1970</v>
      </c>
      <c r="F11124" s="356"/>
      <c r="G11124" s="355">
        <v>11088.85</v>
      </c>
    </row>
    <row r="11125" spans="1:7" hidden="1" x14ac:dyDescent="0.3">
      <c r="A11125" s="356">
        <v>125905</v>
      </c>
      <c r="B11125" s="356">
        <v>938</v>
      </c>
      <c r="C11125" s="356" t="s">
        <v>474</v>
      </c>
      <c r="D11125" s="356">
        <v>9382161</v>
      </c>
      <c r="E11125" s="356" t="s">
        <v>1969</v>
      </c>
      <c r="F11125" s="356"/>
      <c r="G11125" s="355">
        <v>8297.5</v>
      </c>
    </row>
    <row r="11126" spans="1:7" hidden="1" x14ac:dyDescent="0.3">
      <c r="A11126" s="356">
        <v>125913</v>
      </c>
      <c r="B11126" s="356">
        <v>938</v>
      </c>
      <c r="C11126" s="356" t="s">
        <v>474</v>
      </c>
      <c r="D11126" s="356">
        <v>9382172</v>
      </c>
      <c r="E11126" s="356" t="s">
        <v>1968</v>
      </c>
      <c r="F11126" s="356"/>
      <c r="G11126" s="355">
        <v>9658.75</v>
      </c>
    </row>
    <row r="11127" spans="1:7" hidden="1" x14ac:dyDescent="0.3">
      <c r="A11127" s="356">
        <v>125914</v>
      </c>
      <c r="B11127" s="356">
        <v>938</v>
      </c>
      <c r="C11127" s="356" t="s">
        <v>474</v>
      </c>
      <c r="D11127" s="356">
        <v>9382173</v>
      </c>
      <c r="E11127" s="356" t="s">
        <v>1967</v>
      </c>
      <c r="F11127" s="356"/>
      <c r="G11127" s="355">
        <v>8860</v>
      </c>
    </row>
    <row r="11128" spans="1:7" hidden="1" x14ac:dyDescent="0.3">
      <c r="A11128" s="356">
        <v>125916</v>
      </c>
      <c r="B11128" s="356">
        <v>938</v>
      </c>
      <c r="C11128" s="356" t="s">
        <v>474</v>
      </c>
      <c r="D11128" s="356">
        <v>9382176</v>
      </c>
      <c r="E11128" s="356" t="s">
        <v>1966</v>
      </c>
      <c r="F11128" s="356"/>
      <c r="G11128" s="355">
        <v>10558.75</v>
      </c>
    </row>
    <row r="11129" spans="1:7" hidden="1" x14ac:dyDescent="0.3">
      <c r="A11129" s="356">
        <v>125918</v>
      </c>
      <c r="B11129" s="356">
        <v>938</v>
      </c>
      <c r="C11129" s="356" t="s">
        <v>474</v>
      </c>
      <c r="D11129" s="356">
        <v>9382182</v>
      </c>
      <c r="E11129" s="356" t="s">
        <v>1965</v>
      </c>
      <c r="F11129" s="356"/>
      <c r="G11129" s="355">
        <v>8657.5</v>
      </c>
    </row>
    <row r="11130" spans="1:7" hidden="1" x14ac:dyDescent="0.3">
      <c r="A11130" s="356">
        <v>125919</v>
      </c>
      <c r="B11130" s="356">
        <v>938</v>
      </c>
      <c r="C11130" s="356" t="s">
        <v>474</v>
      </c>
      <c r="D11130" s="356">
        <v>9382183</v>
      </c>
      <c r="E11130" s="356" t="s">
        <v>1964</v>
      </c>
      <c r="F11130" s="356"/>
      <c r="G11130" s="355">
        <v>6733.75</v>
      </c>
    </row>
    <row r="11131" spans="1:7" hidden="1" x14ac:dyDescent="0.3">
      <c r="A11131" s="356">
        <v>125921</v>
      </c>
      <c r="B11131" s="356">
        <v>938</v>
      </c>
      <c r="C11131" s="356" t="s">
        <v>474</v>
      </c>
      <c r="D11131" s="356">
        <v>9382185</v>
      </c>
      <c r="E11131" s="356" t="s">
        <v>1963</v>
      </c>
      <c r="F11131" s="356"/>
      <c r="G11131" s="355">
        <v>8916.25</v>
      </c>
    </row>
    <row r="11132" spans="1:7" hidden="1" x14ac:dyDescent="0.3">
      <c r="A11132" s="356">
        <v>125922</v>
      </c>
      <c r="B11132" s="356">
        <v>938</v>
      </c>
      <c r="C11132" s="356" t="s">
        <v>474</v>
      </c>
      <c r="D11132" s="356">
        <v>9382186</v>
      </c>
      <c r="E11132" s="356" t="s">
        <v>1962</v>
      </c>
      <c r="F11132" s="356"/>
      <c r="G11132" s="355">
        <v>6598.75</v>
      </c>
    </row>
    <row r="11133" spans="1:7" hidden="1" x14ac:dyDescent="0.3">
      <c r="A11133" s="356">
        <v>125927</v>
      </c>
      <c r="B11133" s="356">
        <v>938</v>
      </c>
      <c r="C11133" s="356" t="s">
        <v>474</v>
      </c>
      <c r="D11133" s="356">
        <v>9382198</v>
      </c>
      <c r="E11133" s="356" t="s">
        <v>1961</v>
      </c>
      <c r="F11133" s="356"/>
      <c r="G11133" s="355">
        <v>6396.25</v>
      </c>
    </row>
    <row r="11134" spans="1:7" hidden="1" x14ac:dyDescent="0.3">
      <c r="A11134" s="356">
        <v>125928</v>
      </c>
      <c r="B11134" s="356">
        <v>938</v>
      </c>
      <c r="C11134" s="356" t="s">
        <v>474</v>
      </c>
      <c r="D11134" s="356">
        <v>9382199</v>
      </c>
      <c r="E11134" s="356" t="s">
        <v>1960</v>
      </c>
      <c r="F11134" s="356"/>
      <c r="G11134" s="355">
        <v>6970</v>
      </c>
    </row>
    <row r="11135" spans="1:7" hidden="1" x14ac:dyDescent="0.3">
      <c r="A11135" s="356">
        <v>125929</v>
      </c>
      <c r="B11135" s="356">
        <v>938</v>
      </c>
      <c r="C11135" s="356" t="s">
        <v>474</v>
      </c>
      <c r="D11135" s="356">
        <v>9382200</v>
      </c>
      <c r="E11135" s="356" t="s">
        <v>1959</v>
      </c>
      <c r="F11135" s="356"/>
      <c r="G11135" s="355">
        <v>5473.75</v>
      </c>
    </row>
    <row r="11136" spans="1:7" hidden="1" x14ac:dyDescent="0.3">
      <c r="A11136" s="356">
        <v>125930</v>
      </c>
      <c r="B11136" s="356">
        <v>938</v>
      </c>
      <c r="C11136" s="356" t="s">
        <v>474</v>
      </c>
      <c r="D11136" s="356">
        <v>9382201</v>
      </c>
      <c r="E11136" s="356" t="s">
        <v>1958</v>
      </c>
      <c r="F11136" s="356"/>
      <c r="G11136" s="355">
        <v>9512.5</v>
      </c>
    </row>
    <row r="11137" spans="1:7" hidden="1" x14ac:dyDescent="0.3">
      <c r="A11137" s="356">
        <v>125931</v>
      </c>
      <c r="B11137" s="356">
        <v>938</v>
      </c>
      <c r="C11137" s="356" t="s">
        <v>474</v>
      </c>
      <c r="D11137" s="356">
        <v>9382202</v>
      </c>
      <c r="E11137" s="356" t="s">
        <v>1957</v>
      </c>
      <c r="F11137" s="356"/>
      <c r="G11137" s="355">
        <v>8308.75</v>
      </c>
    </row>
    <row r="11138" spans="1:7" hidden="1" x14ac:dyDescent="0.3">
      <c r="A11138" s="356">
        <v>125932</v>
      </c>
      <c r="B11138" s="356">
        <v>938</v>
      </c>
      <c r="C11138" s="356" t="s">
        <v>474</v>
      </c>
      <c r="D11138" s="356">
        <v>9382205</v>
      </c>
      <c r="E11138" s="356" t="s">
        <v>1956</v>
      </c>
      <c r="F11138" s="356"/>
      <c r="G11138" s="355">
        <v>6688.75</v>
      </c>
    </row>
    <row r="11139" spans="1:7" hidden="1" x14ac:dyDescent="0.3">
      <c r="A11139" s="356">
        <v>125933</v>
      </c>
      <c r="B11139" s="356">
        <v>938</v>
      </c>
      <c r="C11139" s="356" t="s">
        <v>474</v>
      </c>
      <c r="D11139" s="356">
        <v>9382206</v>
      </c>
      <c r="E11139" s="356" t="s">
        <v>1955</v>
      </c>
      <c r="F11139" s="356"/>
      <c r="G11139" s="355">
        <v>7127.5</v>
      </c>
    </row>
    <row r="11140" spans="1:7" hidden="1" x14ac:dyDescent="0.3">
      <c r="A11140" s="356">
        <v>125936</v>
      </c>
      <c r="B11140" s="356">
        <v>938</v>
      </c>
      <c r="C11140" s="356" t="s">
        <v>474</v>
      </c>
      <c r="D11140" s="356">
        <v>9382209</v>
      </c>
      <c r="E11140" s="356" t="s">
        <v>1954</v>
      </c>
      <c r="F11140" s="356"/>
      <c r="G11140" s="355">
        <v>4438.75</v>
      </c>
    </row>
    <row r="11141" spans="1:7" hidden="1" x14ac:dyDescent="0.3">
      <c r="A11141" s="356">
        <v>125939</v>
      </c>
      <c r="B11141" s="356">
        <v>938</v>
      </c>
      <c r="C11141" s="356" t="s">
        <v>474</v>
      </c>
      <c r="D11141" s="356">
        <v>9382213</v>
      </c>
      <c r="E11141" s="356" t="s">
        <v>1953</v>
      </c>
      <c r="F11141" s="356"/>
      <c r="G11141" s="355">
        <v>8016.25</v>
      </c>
    </row>
    <row r="11142" spans="1:7" hidden="1" x14ac:dyDescent="0.3">
      <c r="A11142" s="356">
        <v>125940</v>
      </c>
      <c r="B11142" s="356">
        <v>938</v>
      </c>
      <c r="C11142" s="356" t="s">
        <v>474</v>
      </c>
      <c r="D11142" s="356">
        <v>9382214</v>
      </c>
      <c r="E11142" s="356" t="s">
        <v>1952</v>
      </c>
      <c r="F11142" s="356"/>
      <c r="G11142" s="355">
        <v>6970</v>
      </c>
    </row>
    <row r="11143" spans="1:7" hidden="1" x14ac:dyDescent="0.3">
      <c r="A11143" s="356">
        <v>125941</v>
      </c>
      <c r="B11143" s="356">
        <v>938</v>
      </c>
      <c r="C11143" s="356" t="s">
        <v>474</v>
      </c>
      <c r="D11143" s="356">
        <v>9382215</v>
      </c>
      <c r="E11143" s="356" t="s">
        <v>1951</v>
      </c>
      <c r="F11143" s="356"/>
      <c r="G11143" s="355">
        <v>7971.25</v>
      </c>
    </row>
    <row r="11144" spans="1:7" hidden="1" x14ac:dyDescent="0.3">
      <c r="A11144" s="356">
        <v>125943</v>
      </c>
      <c r="B11144" s="356">
        <v>938</v>
      </c>
      <c r="C11144" s="356" t="s">
        <v>474</v>
      </c>
      <c r="D11144" s="356">
        <v>9382218</v>
      </c>
      <c r="E11144" s="356" t="s">
        <v>1950</v>
      </c>
      <c r="F11144" s="356"/>
      <c r="G11144" s="355">
        <v>5777.5</v>
      </c>
    </row>
    <row r="11145" spans="1:7" hidden="1" x14ac:dyDescent="0.3">
      <c r="A11145" s="356">
        <v>125944</v>
      </c>
      <c r="B11145" s="356">
        <v>938</v>
      </c>
      <c r="C11145" s="356" t="s">
        <v>474</v>
      </c>
      <c r="D11145" s="356">
        <v>9382219</v>
      </c>
      <c r="E11145" s="356" t="s">
        <v>1949</v>
      </c>
      <c r="F11145" s="356"/>
      <c r="G11145" s="355">
        <v>8466.25</v>
      </c>
    </row>
    <row r="11146" spans="1:7" hidden="1" x14ac:dyDescent="0.3">
      <c r="A11146" s="356">
        <v>125945</v>
      </c>
      <c r="B11146" s="356">
        <v>938</v>
      </c>
      <c r="C11146" s="356" t="s">
        <v>474</v>
      </c>
      <c r="D11146" s="356">
        <v>9382220</v>
      </c>
      <c r="E11146" s="356" t="s">
        <v>1948</v>
      </c>
      <c r="F11146" s="356"/>
      <c r="G11146" s="355">
        <v>8702.5</v>
      </c>
    </row>
    <row r="11147" spans="1:7" hidden="1" x14ac:dyDescent="0.3">
      <c r="A11147" s="356">
        <v>125949</v>
      </c>
      <c r="B11147" s="356">
        <v>938</v>
      </c>
      <c r="C11147" s="356" t="s">
        <v>474</v>
      </c>
      <c r="D11147" s="356">
        <v>9382225</v>
      </c>
      <c r="E11147" s="356" t="s">
        <v>1947</v>
      </c>
      <c r="F11147" s="356"/>
      <c r="G11147" s="355">
        <v>8432.5</v>
      </c>
    </row>
    <row r="11148" spans="1:7" hidden="1" x14ac:dyDescent="0.3">
      <c r="A11148" s="356">
        <v>125950</v>
      </c>
      <c r="B11148" s="356">
        <v>938</v>
      </c>
      <c r="C11148" s="356" t="s">
        <v>474</v>
      </c>
      <c r="D11148" s="356">
        <v>9382227</v>
      </c>
      <c r="E11148" s="356" t="s">
        <v>1946</v>
      </c>
      <c r="F11148" s="356"/>
      <c r="G11148" s="355">
        <v>6126.25</v>
      </c>
    </row>
    <row r="11149" spans="1:7" hidden="1" x14ac:dyDescent="0.3">
      <c r="A11149" s="356">
        <v>125952</v>
      </c>
      <c r="B11149" s="356">
        <v>938</v>
      </c>
      <c r="C11149" s="356" t="s">
        <v>474</v>
      </c>
      <c r="D11149" s="356">
        <v>9382229</v>
      </c>
      <c r="E11149" s="356" t="s">
        <v>1945</v>
      </c>
      <c r="F11149" s="356"/>
      <c r="G11149" s="355">
        <v>7375</v>
      </c>
    </row>
    <row r="11150" spans="1:7" hidden="1" x14ac:dyDescent="0.3">
      <c r="A11150" s="356">
        <v>125954</v>
      </c>
      <c r="B11150" s="356">
        <v>938</v>
      </c>
      <c r="C11150" s="356" t="s">
        <v>474</v>
      </c>
      <c r="D11150" s="356">
        <v>9382231</v>
      </c>
      <c r="E11150" s="356" t="s">
        <v>1944</v>
      </c>
      <c r="F11150" s="356"/>
      <c r="G11150" s="355">
        <v>10063.75</v>
      </c>
    </row>
    <row r="11151" spans="1:7" hidden="1" x14ac:dyDescent="0.3">
      <c r="A11151" s="356">
        <v>125955</v>
      </c>
      <c r="B11151" s="356">
        <v>938</v>
      </c>
      <c r="C11151" s="356" t="s">
        <v>474</v>
      </c>
      <c r="D11151" s="356">
        <v>9382232</v>
      </c>
      <c r="E11151" s="356" t="s">
        <v>1943</v>
      </c>
      <c r="F11151" s="356"/>
      <c r="G11151" s="355">
        <v>11908.75</v>
      </c>
    </row>
    <row r="11152" spans="1:7" hidden="1" x14ac:dyDescent="0.3">
      <c r="A11152" s="356">
        <v>125958</v>
      </c>
      <c r="B11152" s="356">
        <v>938</v>
      </c>
      <c r="C11152" s="356" t="s">
        <v>474</v>
      </c>
      <c r="D11152" s="356">
        <v>9382235</v>
      </c>
      <c r="E11152" s="356" t="s">
        <v>1942</v>
      </c>
      <c r="F11152" s="356"/>
      <c r="G11152" s="355">
        <v>6058.75</v>
      </c>
    </row>
    <row r="11153" spans="1:7" hidden="1" x14ac:dyDescent="0.3">
      <c r="A11153" s="356">
        <v>125959</v>
      </c>
      <c r="B11153" s="356">
        <v>938</v>
      </c>
      <c r="C11153" s="356" t="s">
        <v>474</v>
      </c>
      <c r="D11153" s="356">
        <v>9382237</v>
      </c>
      <c r="E11153" s="356" t="s">
        <v>1941</v>
      </c>
      <c r="F11153" s="356"/>
      <c r="G11153" s="355">
        <v>8545</v>
      </c>
    </row>
    <row r="11154" spans="1:7" hidden="1" x14ac:dyDescent="0.3">
      <c r="A11154" s="357">
        <v>125960</v>
      </c>
      <c r="B11154" s="357">
        <v>938</v>
      </c>
      <c r="C11154" s="357" t="s">
        <v>474</v>
      </c>
      <c r="D11154" s="357">
        <v>9382238</v>
      </c>
      <c r="E11154" s="357" t="s">
        <v>1940</v>
      </c>
      <c r="F11154" s="357"/>
      <c r="G11154" s="358">
        <v>7431.25</v>
      </c>
    </row>
    <row r="11155" spans="1:7" hidden="1" x14ac:dyDescent="0.3">
      <c r="A11155" s="356">
        <v>125961</v>
      </c>
      <c r="B11155" s="356">
        <v>938</v>
      </c>
      <c r="C11155" s="356" t="s">
        <v>474</v>
      </c>
      <c r="D11155" s="356">
        <v>9382239</v>
      </c>
      <c r="E11155" s="356" t="s">
        <v>1939</v>
      </c>
      <c r="F11155" s="356"/>
      <c r="G11155" s="355">
        <v>11222.5</v>
      </c>
    </row>
    <row r="11156" spans="1:7" hidden="1" x14ac:dyDescent="0.3">
      <c r="A11156" s="356">
        <v>125962</v>
      </c>
      <c r="B11156" s="356">
        <v>938</v>
      </c>
      <c r="C11156" s="356" t="s">
        <v>474</v>
      </c>
      <c r="D11156" s="356">
        <v>9382240</v>
      </c>
      <c r="E11156" s="356" t="s">
        <v>1938</v>
      </c>
      <c r="F11156" s="356"/>
      <c r="G11156" s="355">
        <v>7037.5</v>
      </c>
    </row>
    <row r="11157" spans="1:7" hidden="1" x14ac:dyDescent="0.3">
      <c r="A11157" s="356">
        <v>125963</v>
      </c>
      <c r="B11157" s="356">
        <v>938</v>
      </c>
      <c r="C11157" s="356" t="s">
        <v>474</v>
      </c>
      <c r="D11157" s="356">
        <v>9382241</v>
      </c>
      <c r="E11157" s="356" t="s">
        <v>1937</v>
      </c>
      <c r="F11157" s="356"/>
      <c r="G11157" s="355">
        <v>8286.25</v>
      </c>
    </row>
    <row r="11158" spans="1:7" hidden="1" x14ac:dyDescent="0.3">
      <c r="A11158" s="356">
        <v>125964</v>
      </c>
      <c r="B11158" s="356">
        <v>938</v>
      </c>
      <c r="C11158" s="356" t="s">
        <v>474</v>
      </c>
      <c r="D11158" s="356">
        <v>9382242</v>
      </c>
      <c r="E11158" s="356" t="s">
        <v>1936</v>
      </c>
      <c r="F11158" s="356"/>
      <c r="G11158" s="355">
        <v>7296.25</v>
      </c>
    </row>
    <row r="11159" spans="1:7" hidden="1" x14ac:dyDescent="0.3">
      <c r="A11159" s="356">
        <v>125965</v>
      </c>
      <c r="B11159" s="356">
        <v>938</v>
      </c>
      <c r="C11159" s="356" t="s">
        <v>474</v>
      </c>
      <c r="D11159" s="356">
        <v>9382243</v>
      </c>
      <c r="E11159" s="356" t="s">
        <v>1532</v>
      </c>
      <c r="F11159" s="356"/>
      <c r="G11159" s="355">
        <v>8725</v>
      </c>
    </row>
    <row r="11160" spans="1:7" hidden="1" x14ac:dyDescent="0.3">
      <c r="A11160" s="356">
        <v>125967</v>
      </c>
      <c r="B11160" s="356">
        <v>938</v>
      </c>
      <c r="C11160" s="356" t="s">
        <v>474</v>
      </c>
      <c r="D11160" s="356">
        <v>9382245</v>
      </c>
      <c r="E11160" s="356" t="s">
        <v>1935</v>
      </c>
      <c r="F11160" s="356"/>
      <c r="G11160" s="355">
        <v>5788.75</v>
      </c>
    </row>
    <row r="11161" spans="1:7" hidden="1" x14ac:dyDescent="0.3">
      <c r="A11161" s="356">
        <v>125968</v>
      </c>
      <c r="B11161" s="356">
        <v>938</v>
      </c>
      <c r="C11161" s="356" t="s">
        <v>474</v>
      </c>
      <c r="D11161" s="356">
        <v>9382246</v>
      </c>
      <c r="E11161" s="356" t="s">
        <v>1934</v>
      </c>
      <c r="F11161" s="356"/>
      <c r="G11161" s="355">
        <v>6981.25</v>
      </c>
    </row>
    <row r="11162" spans="1:7" hidden="1" x14ac:dyDescent="0.3">
      <c r="A11162" s="356">
        <v>125970</v>
      </c>
      <c r="B11162" s="356">
        <v>938</v>
      </c>
      <c r="C11162" s="356" t="s">
        <v>474</v>
      </c>
      <c r="D11162" s="356">
        <v>9383000</v>
      </c>
      <c r="E11162" s="356" t="s">
        <v>1933</v>
      </c>
      <c r="F11162" s="356"/>
      <c r="G11162" s="355">
        <v>4540</v>
      </c>
    </row>
    <row r="11163" spans="1:7" hidden="1" x14ac:dyDescent="0.3">
      <c r="A11163" s="356">
        <v>125971</v>
      </c>
      <c r="B11163" s="356">
        <v>938</v>
      </c>
      <c r="C11163" s="356" t="s">
        <v>474</v>
      </c>
      <c r="D11163" s="356">
        <v>9383001</v>
      </c>
      <c r="E11163" s="356" t="s">
        <v>1932</v>
      </c>
      <c r="F11163" s="356"/>
      <c r="G11163" s="355">
        <v>6306.25</v>
      </c>
    </row>
    <row r="11164" spans="1:7" hidden="1" x14ac:dyDescent="0.3">
      <c r="A11164" s="356">
        <v>125972</v>
      </c>
      <c r="B11164" s="356">
        <v>938</v>
      </c>
      <c r="C11164" s="356" t="s">
        <v>474</v>
      </c>
      <c r="D11164" s="356">
        <v>9383002</v>
      </c>
      <c r="E11164" s="356" t="s">
        <v>1931</v>
      </c>
      <c r="F11164" s="356"/>
      <c r="G11164" s="355">
        <v>5620</v>
      </c>
    </row>
    <row r="11165" spans="1:7" hidden="1" x14ac:dyDescent="0.3">
      <c r="A11165" s="356">
        <v>125973</v>
      </c>
      <c r="B11165" s="356">
        <v>938</v>
      </c>
      <c r="C11165" s="356" t="s">
        <v>474</v>
      </c>
      <c r="D11165" s="356">
        <v>9383003</v>
      </c>
      <c r="E11165" s="356" t="s">
        <v>1930</v>
      </c>
      <c r="F11165" s="356"/>
      <c r="G11165" s="355">
        <v>6340</v>
      </c>
    </row>
    <row r="11166" spans="1:7" hidden="1" x14ac:dyDescent="0.3">
      <c r="A11166" s="356">
        <v>125974</v>
      </c>
      <c r="B11166" s="356">
        <v>938</v>
      </c>
      <c r="C11166" s="356" t="s">
        <v>474</v>
      </c>
      <c r="D11166" s="356">
        <v>9383004</v>
      </c>
      <c r="E11166" s="356" t="s">
        <v>1929</v>
      </c>
      <c r="F11166" s="356"/>
      <c r="G11166" s="355">
        <v>4843.75</v>
      </c>
    </row>
    <row r="11167" spans="1:7" hidden="1" x14ac:dyDescent="0.3">
      <c r="A11167" s="356">
        <v>125975</v>
      </c>
      <c r="B11167" s="356">
        <v>938</v>
      </c>
      <c r="C11167" s="356" t="s">
        <v>474</v>
      </c>
      <c r="D11167" s="356">
        <v>9383005</v>
      </c>
      <c r="E11167" s="356" t="s">
        <v>1928</v>
      </c>
      <c r="F11167" s="356"/>
      <c r="G11167" s="355">
        <v>4810</v>
      </c>
    </row>
    <row r="11168" spans="1:7" hidden="1" x14ac:dyDescent="0.3">
      <c r="A11168" s="356">
        <v>125976</v>
      </c>
      <c r="B11168" s="356">
        <v>938</v>
      </c>
      <c r="C11168" s="356" t="s">
        <v>474</v>
      </c>
      <c r="D11168" s="356">
        <v>9383006</v>
      </c>
      <c r="E11168" s="356" t="s">
        <v>1927</v>
      </c>
      <c r="F11168" s="356"/>
      <c r="G11168" s="355">
        <v>6272.5</v>
      </c>
    </row>
    <row r="11169" spans="1:7" hidden="1" x14ac:dyDescent="0.3">
      <c r="A11169" s="356">
        <v>125977</v>
      </c>
      <c r="B11169" s="356">
        <v>938</v>
      </c>
      <c r="C11169" s="356" t="s">
        <v>474</v>
      </c>
      <c r="D11169" s="356">
        <v>9383007</v>
      </c>
      <c r="E11169" s="356" t="s">
        <v>1926</v>
      </c>
      <c r="F11169" s="356"/>
      <c r="G11169" s="355">
        <v>4697.5</v>
      </c>
    </row>
    <row r="11170" spans="1:7" hidden="1" x14ac:dyDescent="0.3">
      <c r="A11170" s="356">
        <v>125978</v>
      </c>
      <c r="B11170" s="356">
        <v>938</v>
      </c>
      <c r="C11170" s="356" t="s">
        <v>474</v>
      </c>
      <c r="D11170" s="356">
        <v>9383009</v>
      </c>
      <c r="E11170" s="356" t="s">
        <v>1925</v>
      </c>
      <c r="F11170" s="356"/>
      <c r="G11170" s="355">
        <v>4675</v>
      </c>
    </row>
    <row r="11171" spans="1:7" hidden="1" x14ac:dyDescent="0.3">
      <c r="A11171" s="356">
        <v>125979</v>
      </c>
      <c r="B11171" s="356">
        <v>938</v>
      </c>
      <c r="C11171" s="356" t="s">
        <v>474</v>
      </c>
      <c r="D11171" s="356">
        <v>9383010</v>
      </c>
      <c r="E11171" s="356" t="s">
        <v>1924</v>
      </c>
      <c r="F11171" s="356"/>
      <c r="G11171" s="355">
        <v>4956.25</v>
      </c>
    </row>
    <row r="11172" spans="1:7" hidden="1" x14ac:dyDescent="0.3">
      <c r="A11172" s="356">
        <v>125980</v>
      </c>
      <c r="B11172" s="356">
        <v>938</v>
      </c>
      <c r="C11172" s="356" t="s">
        <v>474</v>
      </c>
      <c r="D11172" s="356">
        <v>9383013</v>
      </c>
      <c r="E11172" s="356" t="s">
        <v>1923</v>
      </c>
      <c r="F11172" s="356"/>
      <c r="G11172" s="355">
        <v>4708.75</v>
      </c>
    </row>
    <row r="11173" spans="1:7" hidden="1" x14ac:dyDescent="0.3">
      <c r="A11173" s="356">
        <v>125981</v>
      </c>
      <c r="B11173" s="356">
        <v>938</v>
      </c>
      <c r="C11173" s="356" t="s">
        <v>474</v>
      </c>
      <c r="D11173" s="356">
        <v>9383014</v>
      </c>
      <c r="E11173" s="356" t="s">
        <v>1922</v>
      </c>
      <c r="F11173" s="356"/>
      <c r="G11173" s="355">
        <v>5901.25</v>
      </c>
    </row>
    <row r="11174" spans="1:7" hidden="1" x14ac:dyDescent="0.3">
      <c r="A11174" s="356">
        <v>125982</v>
      </c>
      <c r="B11174" s="356">
        <v>938</v>
      </c>
      <c r="C11174" s="356" t="s">
        <v>474</v>
      </c>
      <c r="D11174" s="356">
        <v>9383016</v>
      </c>
      <c r="E11174" s="356" t="s">
        <v>1921</v>
      </c>
      <c r="F11174" s="356"/>
      <c r="G11174" s="355">
        <v>6227.5</v>
      </c>
    </row>
    <row r="11175" spans="1:7" hidden="1" x14ac:dyDescent="0.3">
      <c r="A11175" s="356">
        <v>125983</v>
      </c>
      <c r="B11175" s="356">
        <v>938</v>
      </c>
      <c r="C11175" s="356" t="s">
        <v>474</v>
      </c>
      <c r="D11175" s="356">
        <v>9383017</v>
      </c>
      <c r="E11175" s="356" t="s">
        <v>1920</v>
      </c>
      <c r="F11175" s="356"/>
      <c r="G11175" s="355">
        <v>6362.5</v>
      </c>
    </row>
    <row r="11176" spans="1:7" hidden="1" x14ac:dyDescent="0.3">
      <c r="A11176" s="356">
        <v>125984</v>
      </c>
      <c r="B11176" s="356">
        <v>938</v>
      </c>
      <c r="C11176" s="356" t="s">
        <v>474</v>
      </c>
      <c r="D11176" s="356">
        <v>9383018</v>
      </c>
      <c r="E11176" s="356" t="s">
        <v>1919</v>
      </c>
      <c r="F11176" s="356"/>
      <c r="G11176" s="355">
        <v>5428.75</v>
      </c>
    </row>
    <row r="11177" spans="1:7" hidden="1" x14ac:dyDescent="0.3">
      <c r="A11177" s="356">
        <v>125985</v>
      </c>
      <c r="B11177" s="356">
        <v>938</v>
      </c>
      <c r="C11177" s="356" t="s">
        <v>474</v>
      </c>
      <c r="D11177" s="356">
        <v>9383020</v>
      </c>
      <c r="E11177" s="356" t="s">
        <v>1918</v>
      </c>
      <c r="F11177" s="356"/>
      <c r="G11177" s="355">
        <v>5687.5</v>
      </c>
    </row>
    <row r="11178" spans="1:7" hidden="1" x14ac:dyDescent="0.3">
      <c r="A11178" s="356">
        <v>125986</v>
      </c>
      <c r="B11178" s="356">
        <v>938</v>
      </c>
      <c r="C11178" s="356" t="s">
        <v>474</v>
      </c>
      <c r="D11178" s="356">
        <v>9383021</v>
      </c>
      <c r="E11178" s="356" t="s">
        <v>1917</v>
      </c>
      <c r="F11178" s="356"/>
      <c r="G11178" s="355">
        <v>5181.25</v>
      </c>
    </row>
    <row r="11179" spans="1:7" hidden="1" x14ac:dyDescent="0.3">
      <c r="A11179" s="356">
        <v>125987</v>
      </c>
      <c r="B11179" s="356">
        <v>938</v>
      </c>
      <c r="C11179" s="356" t="s">
        <v>474</v>
      </c>
      <c r="D11179" s="356">
        <v>9383022</v>
      </c>
      <c r="E11179" s="356" t="s">
        <v>1916</v>
      </c>
      <c r="F11179" s="356"/>
      <c r="G11179" s="355">
        <v>5001.25</v>
      </c>
    </row>
    <row r="11180" spans="1:7" hidden="1" x14ac:dyDescent="0.3">
      <c r="A11180" s="356">
        <v>125988</v>
      </c>
      <c r="B11180" s="356">
        <v>938</v>
      </c>
      <c r="C11180" s="356" t="s">
        <v>474</v>
      </c>
      <c r="D11180" s="356">
        <v>9383023</v>
      </c>
      <c r="E11180" s="356" t="s">
        <v>1915</v>
      </c>
      <c r="F11180" s="356"/>
      <c r="G11180" s="355">
        <v>6486.25</v>
      </c>
    </row>
    <row r="11181" spans="1:7" hidden="1" x14ac:dyDescent="0.3">
      <c r="A11181" s="356">
        <v>125989</v>
      </c>
      <c r="B11181" s="356">
        <v>938</v>
      </c>
      <c r="C11181" s="356" t="s">
        <v>474</v>
      </c>
      <c r="D11181" s="356">
        <v>9383024</v>
      </c>
      <c r="E11181" s="356" t="s">
        <v>1914</v>
      </c>
      <c r="F11181" s="356"/>
      <c r="G11181" s="355">
        <v>5316.25</v>
      </c>
    </row>
    <row r="11182" spans="1:7" hidden="1" x14ac:dyDescent="0.3">
      <c r="A11182" s="356">
        <v>125990</v>
      </c>
      <c r="B11182" s="356">
        <v>938</v>
      </c>
      <c r="C11182" s="356" t="s">
        <v>474</v>
      </c>
      <c r="D11182" s="356">
        <v>9383026</v>
      </c>
      <c r="E11182" s="356" t="s">
        <v>1913</v>
      </c>
      <c r="F11182" s="356"/>
      <c r="G11182" s="355">
        <v>6250</v>
      </c>
    </row>
    <row r="11183" spans="1:7" hidden="1" x14ac:dyDescent="0.3">
      <c r="A11183" s="356">
        <v>125991</v>
      </c>
      <c r="B11183" s="356">
        <v>938</v>
      </c>
      <c r="C11183" s="356" t="s">
        <v>474</v>
      </c>
      <c r="D11183" s="356">
        <v>9383027</v>
      </c>
      <c r="E11183" s="356" t="s">
        <v>1912</v>
      </c>
      <c r="F11183" s="356"/>
      <c r="G11183" s="355">
        <v>4708.75</v>
      </c>
    </row>
    <row r="11184" spans="1:7" hidden="1" x14ac:dyDescent="0.3">
      <c r="A11184" s="356">
        <v>125992</v>
      </c>
      <c r="B11184" s="356">
        <v>938</v>
      </c>
      <c r="C11184" s="356" t="s">
        <v>474</v>
      </c>
      <c r="D11184" s="356">
        <v>9383028</v>
      </c>
      <c r="E11184" s="356" t="s">
        <v>1911</v>
      </c>
      <c r="F11184" s="356"/>
      <c r="G11184" s="355">
        <v>4753.75</v>
      </c>
    </row>
    <row r="11185" spans="1:7" hidden="1" x14ac:dyDescent="0.3">
      <c r="A11185" s="356">
        <v>125993</v>
      </c>
      <c r="B11185" s="356">
        <v>938</v>
      </c>
      <c r="C11185" s="356" t="s">
        <v>474</v>
      </c>
      <c r="D11185" s="356">
        <v>9383029</v>
      </c>
      <c r="E11185" s="356" t="s">
        <v>1910</v>
      </c>
      <c r="F11185" s="356"/>
      <c r="G11185" s="355">
        <v>4753.75</v>
      </c>
    </row>
    <row r="11186" spans="1:7" hidden="1" x14ac:dyDescent="0.3">
      <c r="A11186" s="356">
        <v>125994</v>
      </c>
      <c r="B11186" s="356">
        <v>938</v>
      </c>
      <c r="C11186" s="356" t="s">
        <v>474</v>
      </c>
      <c r="D11186" s="356">
        <v>9383030</v>
      </c>
      <c r="E11186" s="356" t="s">
        <v>1909</v>
      </c>
      <c r="F11186" s="356"/>
      <c r="G11186" s="355">
        <v>4765</v>
      </c>
    </row>
    <row r="11187" spans="1:7" hidden="1" x14ac:dyDescent="0.3">
      <c r="A11187" s="356">
        <v>125995</v>
      </c>
      <c r="B11187" s="356">
        <v>938</v>
      </c>
      <c r="C11187" s="356" t="s">
        <v>474</v>
      </c>
      <c r="D11187" s="356">
        <v>9383031</v>
      </c>
      <c r="E11187" s="356" t="s">
        <v>1908</v>
      </c>
      <c r="F11187" s="356"/>
      <c r="G11187" s="355">
        <v>5575</v>
      </c>
    </row>
    <row r="11188" spans="1:7" hidden="1" x14ac:dyDescent="0.3">
      <c r="A11188" s="356">
        <v>125996</v>
      </c>
      <c r="B11188" s="356">
        <v>938</v>
      </c>
      <c r="C11188" s="356" t="s">
        <v>474</v>
      </c>
      <c r="D11188" s="356">
        <v>9383033</v>
      </c>
      <c r="E11188" s="356" t="s">
        <v>1907</v>
      </c>
      <c r="F11188" s="356"/>
      <c r="G11188" s="355">
        <v>8455</v>
      </c>
    </row>
    <row r="11189" spans="1:7" hidden="1" x14ac:dyDescent="0.3">
      <c r="A11189" s="356">
        <v>125997</v>
      </c>
      <c r="B11189" s="356">
        <v>938</v>
      </c>
      <c r="C11189" s="356" t="s">
        <v>474</v>
      </c>
      <c r="D11189" s="356">
        <v>9383036</v>
      </c>
      <c r="E11189" s="356" t="s">
        <v>1906</v>
      </c>
      <c r="F11189" s="356"/>
      <c r="G11189" s="355">
        <v>6250</v>
      </c>
    </row>
    <row r="11190" spans="1:7" hidden="1" x14ac:dyDescent="0.3">
      <c r="A11190" s="356">
        <v>125998</v>
      </c>
      <c r="B11190" s="356">
        <v>938</v>
      </c>
      <c r="C11190" s="356" t="s">
        <v>474</v>
      </c>
      <c r="D11190" s="356">
        <v>9383037</v>
      </c>
      <c r="E11190" s="356" t="s">
        <v>1905</v>
      </c>
      <c r="F11190" s="356"/>
      <c r="G11190" s="355">
        <v>6171.25</v>
      </c>
    </row>
    <row r="11191" spans="1:7" hidden="1" x14ac:dyDescent="0.3">
      <c r="A11191" s="356">
        <v>125999</v>
      </c>
      <c r="B11191" s="356">
        <v>938</v>
      </c>
      <c r="C11191" s="356" t="s">
        <v>474</v>
      </c>
      <c r="D11191" s="356">
        <v>9383038</v>
      </c>
      <c r="E11191" s="356" t="s">
        <v>123</v>
      </c>
      <c r="F11191" s="356"/>
      <c r="G11191" s="355">
        <v>5113.75</v>
      </c>
    </row>
    <row r="11192" spans="1:7" hidden="1" x14ac:dyDescent="0.3">
      <c r="A11192" s="356">
        <v>126000</v>
      </c>
      <c r="B11192" s="356">
        <v>938</v>
      </c>
      <c r="C11192" s="356" t="s">
        <v>474</v>
      </c>
      <c r="D11192" s="356">
        <v>9383039</v>
      </c>
      <c r="E11192" s="356" t="s">
        <v>1904</v>
      </c>
      <c r="F11192" s="356"/>
      <c r="G11192" s="355">
        <v>5170</v>
      </c>
    </row>
    <row r="11193" spans="1:7" hidden="1" x14ac:dyDescent="0.3">
      <c r="A11193" s="356">
        <v>126001</v>
      </c>
      <c r="B11193" s="356">
        <v>938</v>
      </c>
      <c r="C11193" s="356" t="s">
        <v>474</v>
      </c>
      <c r="D11193" s="356">
        <v>9383040</v>
      </c>
      <c r="E11193" s="356" t="s">
        <v>1903</v>
      </c>
      <c r="F11193" s="356"/>
      <c r="G11193" s="355">
        <v>7116.25</v>
      </c>
    </row>
    <row r="11194" spans="1:7" hidden="1" x14ac:dyDescent="0.3">
      <c r="A11194" s="356">
        <v>126002</v>
      </c>
      <c r="B11194" s="356">
        <v>938</v>
      </c>
      <c r="C11194" s="356" t="s">
        <v>474</v>
      </c>
      <c r="D11194" s="356">
        <v>9383042</v>
      </c>
      <c r="E11194" s="356" t="s">
        <v>1902</v>
      </c>
      <c r="F11194" s="356"/>
      <c r="G11194" s="355">
        <v>4922.5</v>
      </c>
    </row>
    <row r="11195" spans="1:7" hidden="1" x14ac:dyDescent="0.3">
      <c r="A11195" s="356">
        <v>126003</v>
      </c>
      <c r="B11195" s="356">
        <v>938</v>
      </c>
      <c r="C11195" s="356" t="s">
        <v>474</v>
      </c>
      <c r="D11195" s="356">
        <v>9383043</v>
      </c>
      <c r="E11195" s="356" t="s">
        <v>1901</v>
      </c>
      <c r="F11195" s="356"/>
      <c r="G11195" s="355">
        <v>6520</v>
      </c>
    </row>
    <row r="11196" spans="1:7" hidden="1" x14ac:dyDescent="0.3">
      <c r="A11196" s="356">
        <v>126004</v>
      </c>
      <c r="B11196" s="356">
        <v>938</v>
      </c>
      <c r="C11196" s="356" t="s">
        <v>474</v>
      </c>
      <c r="D11196" s="356">
        <v>9383045</v>
      </c>
      <c r="E11196" s="356" t="s">
        <v>1900</v>
      </c>
      <c r="F11196" s="356"/>
      <c r="G11196" s="355">
        <v>5068.75</v>
      </c>
    </row>
    <row r="11197" spans="1:7" hidden="1" x14ac:dyDescent="0.3">
      <c r="A11197" s="356">
        <v>126005</v>
      </c>
      <c r="B11197" s="356">
        <v>938</v>
      </c>
      <c r="C11197" s="356" t="s">
        <v>474</v>
      </c>
      <c r="D11197" s="356">
        <v>9383050</v>
      </c>
      <c r="E11197" s="356" t="s">
        <v>1882</v>
      </c>
      <c r="F11197" s="356"/>
      <c r="G11197" s="355">
        <v>5023.75</v>
      </c>
    </row>
    <row r="11198" spans="1:7" hidden="1" x14ac:dyDescent="0.3">
      <c r="A11198" s="356">
        <v>126006</v>
      </c>
      <c r="B11198" s="356">
        <v>938</v>
      </c>
      <c r="C11198" s="356" t="s">
        <v>474</v>
      </c>
      <c r="D11198" s="356">
        <v>9383051</v>
      </c>
      <c r="E11198" s="356" t="s">
        <v>1899</v>
      </c>
      <c r="F11198" s="356"/>
      <c r="G11198" s="355">
        <v>5473.75</v>
      </c>
    </row>
    <row r="11199" spans="1:7" hidden="1" x14ac:dyDescent="0.3">
      <c r="A11199" s="356">
        <v>126007</v>
      </c>
      <c r="B11199" s="356">
        <v>938</v>
      </c>
      <c r="C11199" s="356" t="s">
        <v>474</v>
      </c>
      <c r="D11199" s="356">
        <v>9383052</v>
      </c>
      <c r="E11199" s="356" t="s">
        <v>1898</v>
      </c>
      <c r="F11199" s="356"/>
      <c r="G11199" s="355">
        <v>5125</v>
      </c>
    </row>
    <row r="11200" spans="1:7" hidden="1" x14ac:dyDescent="0.3">
      <c r="A11200" s="356">
        <v>126009</v>
      </c>
      <c r="B11200" s="356">
        <v>938</v>
      </c>
      <c r="C11200" s="356" t="s">
        <v>474</v>
      </c>
      <c r="D11200" s="356">
        <v>9383055</v>
      </c>
      <c r="E11200" s="356" t="s">
        <v>1897</v>
      </c>
      <c r="F11200" s="356"/>
      <c r="G11200" s="355">
        <v>5136.25</v>
      </c>
    </row>
    <row r="11201" spans="1:7" hidden="1" x14ac:dyDescent="0.3">
      <c r="A11201" s="356">
        <v>126010</v>
      </c>
      <c r="B11201" s="356">
        <v>938</v>
      </c>
      <c r="C11201" s="356" t="s">
        <v>474</v>
      </c>
      <c r="D11201" s="356">
        <v>9383056</v>
      </c>
      <c r="E11201" s="356" t="s">
        <v>1896</v>
      </c>
      <c r="F11201" s="356"/>
      <c r="G11201" s="355">
        <v>5631.25</v>
      </c>
    </row>
    <row r="11202" spans="1:7" hidden="1" x14ac:dyDescent="0.3">
      <c r="A11202" s="356">
        <v>126011</v>
      </c>
      <c r="B11202" s="356">
        <v>938</v>
      </c>
      <c r="C11202" s="356" t="s">
        <v>474</v>
      </c>
      <c r="D11202" s="356">
        <v>9383057</v>
      </c>
      <c r="E11202" s="356" t="s">
        <v>1895</v>
      </c>
      <c r="F11202" s="356"/>
      <c r="G11202" s="355">
        <v>5057.5</v>
      </c>
    </row>
    <row r="11203" spans="1:7" hidden="1" x14ac:dyDescent="0.3">
      <c r="A11203" s="356">
        <v>126012</v>
      </c>
      <c r="B11203" s="356">
        <v>938</v>
      </c>
      <c r="C11203" s="356" t="s">
        <v>474</v>
      </c>
      <c r="D11203" s="356">
        <v>9383058</v>
      </c>
      <c r="E11203" s="356" t="s">
        <v>1894</v>
      </c>
      <c r="F11203" s="356"/>
      <c r="G11203" s="355">
        <v>5361.25</v>
      </c>
    </row>
    <row r="11204" spans="1:7" hidden="1" x14ac:dyDescent="0.3">
      <c r="A11204" s="356">
        <v>126013</v>
      </c>
      <c r="B11204" s="356">
        <v>938</v>
      </c>
      <c r="C11204" s="356" t="s">
        <v>474</v>
      </c>
      <c r="D11204" s="356">
        <v>9383059</v>
      </c>
      <c r="E11204" s="356" t="s">
        <v>1893</v>
      </c>
      <c r="F11204" s="356"/>
      <c r="G11204" s="355">
        <v>6598.75</v>
      </c>
    </row>
    <row r="11205" spans="1:7" hidden="1" x14ac:dyDescent="0.3">
      <c r="A11205" s="356">
        <v>126014</v>
      </c>
      <c r="B11205" s="356">
        <v>938</v>
      </c>
      <c r="C11205" s="356" t="s">
        <v>474</v>
      </c>
      <c r="D11205" s="356">
        <v>9383060</v>
      </c>
      <c r="E11205" s="356" t="s">
        <v>1892</v>
      </c>
      <c r="F11205" s="356"/>
      <c r="G11205" s="355">
        <v>6081.25</v>
      </c>
    </row>
    <row r="11206" spans="1:7" hidden="1" x14ac:dyDescent="0.3">
      <c r="A11206" s="356">
        <v>126015</v>
      </c>
      <c r="B11206" s="356">
        <v>938</v>
      </c>
      <c r="C11206" s="356" t="s">
        <v>474</v>
      </c>
      <c r="D11206" s="356">
        <v>9383061</v>
      </c>
      <c r="E11206" s="356" t="s">
        <v>1891</v>
      </c>
      <c r="F11206" s="356"/>
      <c r="G11206" s="355">
        <v>5046.25</v>
      </c>
    </row>
    <row r="11207" spans="1:7" hidden="1" x14ac:dyDescent="0.3">
      <c r="A11207" s="356">
        <v>126016</v>
      </c>
      <c r="B11207" s="356">
        <v>938</v>
      </c>
      <c r="C11207" s="356" t="s">
        <v>474</v>
      </c>
      <c r="D11207" s="356">
        <v>9383062</v>
      </c>
      <c r="E11207" s="356" t="s">
        <v>1890</v>
      </c>
      <c r="F11207" s="356"/>
      <c r="G11207" s="355">
        <v>12381.25</v>
      </c>
    </row>
    <row r="11208" spans="1:7" hidden="1" x14ac:dyDescent="0.3">
      <c r="A11208" s="356">
        <v>126017</v>
      </c>
      <c r="B11208" s="356">
        <v>938</v>
      </c>
      <c r="C11208" s="356" t="s">
        <v>474</v>
      </c>
      <c r="D11208" s="356">
        <v>9383063</v>
      </c>
      <c r="E11208" s="356" t="s">
        <v>1889</v>
      </c>
      <c r="F11208" s="356"/>
      <c r="G11208" s="355">
        <v>5260</v>
      </c>
    </row>
    <row r="11209" spans="1:7" hidden="1" x14ac:dyDescent="0.3">
      <c r="A11209" s="356">
        <v>126018</v>
      </c>
      <c r="B11209" s="356">
        <v>938</v>
      </c>
      <c r="C11209" s="356" t="s">
        <v>474</v>
      </c>
      <c r="D11209" s="356">
        <v>9383300</v>
      </c>
      <c r="E11209" s="356" t="s">
        <v>1873</v>
      </c>
      <c r="F11209" s="356" t="s">
        <v>294</v>
      </c>
      <c r="G11209" s="355">
        <v>9714.6</v>
      </c>
    </row>
    <row r="11210" spans="1:7" hidden="1" x14ac:dyDescent="0.3">
      <c r="A11210" s="356">
        <v>126019</v>
      </c>
      <c r="B11210" s="356">
        <v>938</v>
      </c>
      <c r="C11210" s="356" t="s">
        <v>474</v>
      </c>
      <c r="D11210" s="356">
        <v>9383301</v>
      </c>
      <c r="E11210" s="356" t="s">
        <v>1888</v>
      </c>
      <c r="F11210" s="356" t="s">
        <v>294</v>
      </c>
      <c r="G11210" s="355">
        <v>6920.1</v>
      </c>
    </row>
    <row r="11211" spans="1:7" hidden="1" x14ac:dyDescent="0.3">
      <c r="A11211" s="356">
        <v>126020</v>
      </c>
      <c r="B11211" s="356">
        <v>938</v>
      </c>
      <c r="C11211" s="356" t="s">
        <v>474</v>
      </c>
      <c r="D11211" s="356">
        <v>9383302</v>
      </c>
      <c r="E11211" s="356" t="s">
        <v>1887</v>
      </c>
      <c r="F11211" s="356" t="s">
        <v>294</v>
      </c>
      <c r="G11211" s="355">
        <v>5036.8500000000004</v>
      </c>
    </row>
    <row r="11212" spans="1:7" hidden="1" x14ac:dyDescent="0.3">
      <c r="A11212" s="356">
        <v>126021</v>
      </c>
      <c r="B11212" s="356">
        <v>938</v>
      </c>
      <c r="C11212" s="356" t="s">
        <v>474</v>
      </c>
      <c r="D11212" s="356">
        <v>9383303</v>
      </c>
      <c r="E11212" s="356" t="s">
        <v>1886</v>
      </c>
      <c r="F11212" s="356" t="s">
        <v>294</v>
      </c>
      <c r="G11212" s="355">
        <v>8475.2999999999993</v>
      </c>
    </row>
    <row r="11213" spans="1:7" hidden="1" x14ac:dyDescent="0.3">
      <c r="A11213" s="356">
        <v>126022</v>
      </c>
      <c r="B11213" s="356">
        <v>938</v>
      </c>
      <c r="C11213" s="356" t="s">
        <v>474</v>
      </c>
      <c r="D11213" s="356">
        <v>9383304</v>
      </c>
      <c r="E11213" s="356" t="s">
        <v>1885</v>
      </c>
      <c r="F11213" s="356" t="s">
        <v>294</v>
      </c>
      <c r="G11213" s="355">
        <v>4939.6499999999996</v>
      </c>
    </row>
    <row r="11214" spans="1:7" hidden="1" x14ac:dyDescent="0.3">
      <c r="A11214" s="356">
        <v>126024</v>
      </c>
      <c r="B11214" s="356">
        <v>938</v>
      </c>
      <c r="C11214" s="356" t="s">
        <v>474</v>
      </c>
      <c r="D11214" s="356">
        <v>9383308</v>
      </c>
      <c r="E11214" s="356" t="s">
        <v>123</v>
      </c>
      <c r="F11214" s="356" t="s">
        <v>294</v>
      </c>
      <c r="G11214" s="355">
        <v>5559.3</v>
      </c>
    </row>
    <row r="11215" spans="1:7" hidden="1" x14ac:dyDescent="0.3">
      <c r="A11215" s="356">
        <v>126025</v>
      </c>
      <c r="B11215" s="356">
        <v>938</v>
      </c>
      <c r="C11215" s="356" t="s">
        <v>474</v>
      </c>
      <c r="D11215" s="356">
        <v>9383309</v>
      </c>
      <c r="E11215" s="356" t="s">
        <v>1884</v>
      </c>
      <c r="F11215" s="356" t="s">
        <v>294</v>
      </c>
      <c r="G11215" s="355">
        <v>5753.7</v>
      </c>
    </row>
    <row r="11216" spans="1:7" hidden="1" x14ac:dyDescent="0.3">
      <c r="A11216" s="356">
        <v>126027</v>
      </c>
      <c r="B11216" s="356">
        <v>938</v>
      </c>
      <c r="C11216" s="356" t="s">
        <v>474</v>
      </c>
      <c r="D11216" s="356">
        <v>9383313</v>
      </c>
      <c r="E11216" s="356" t="s">
        <v>1883</v>
      </c>
      <c r="F11216" s="356" t="s">
        <v>294</v>
      </c>
      <c r="G11216" s="355">
        <v>5996.7</v>
      </c>
    </row>
    <row r="11217" spans="1:7" hidden="1" x14ac:dyDescent="0.3">
      <c r="A11217" s="356">
        <v>126028</v>
      </c>
      <c r="B11217" s="356">
        <v>938</v>
      </c>
      <c r="C11217" s="356" t="s">
        <v>474</v>
      </c>
      <c r="D11217" s="356">
        <v>9383314</v>
      </c>
      <c r="E11217" s="356" t="s">
        <v>1882</v>
      </c>
      <c r="F11217" s="356" t="s">
        <v>294</v>
      </c>
      <c r="G11217" s="355">
        <v>8839.7999999999993</v>
      </c>
    </row>
    <row r="11218" spans="1:7" hidden="1" x14ac:dyDescent="0.3">
      <c r="A11218" s="356">
        <v>126029</v>
      </c>
      <c r="B11218" s="356">
        <v>938</v>
      </c>
      <c r="C11218" s="356" t="s">
        <v>474</v>
      </c>
      <c r="D11218" s="356">
        <v>9383315</v>
      </c>
      <c r="E11218" s="356" t="s">
        <v>1881</v>
      </c>
      <c r="F11218" s="356" t="s">
        <v>294</v>
      </c>
      <c r="G11218" s="355">
        <v>6847.2</v>
      </c>
    </row>
    <row r="11219" spans="1:7" hidden="1" x14ac:dyDescent="0.3">
      <c r="A11219" s="356">
        <v>126030</v>
      </c>
      <c r="B11219" s="356">
        <v>938</v>
      </c>
      <c r="C11219" s="356" t="s">
        <v>474</v>
      </c>
      <c r="D11219" s="356">
        <v>9383317</v>
      </c>
      <c r="E11219" s="356" t="s">
        <v>1869</v>
      </c>
      <c r="F11219" s="356" t="s">
        <v>294</v>
      </c>
      <c r="G11219" s="355">
        <v>5814.45</v>
      </c>
    </row>
    <row r="11220" spans="1:7" hidden="1" x14ac:dyDescent="0.3">
      <c r="A11220" s="356">
        <v>126033</v>
      </c>
      <c r="B11220" s="356">
        <v>938</v>
      </c>
      <c r="C11220" s="356" t="s">
        <v>474</v>
      </c>
      <c r="D11220" s="356">
        <v>9383324</v>
      </c>
      <c r="E11220" s="356" t="s">
        <v>1880</v>
      </c>
      <c r="F11220" s="356" t="s">
        <v>294</v>
      </c>
      <c r="G11220" s="355">
        <v>9556.65</v>
      </c>
    </row>
    <row r="11221" spans="1:7" hidden="1" x14ac:dyDescent="0.3">
      <c r="A11221" s="356">
        <v>126034</v>
      </c>
      <c r="B11221" s="356">
        <v>938</v>
      </c>
      <c r="C11221" s="356" t="s">
        <v>474</v>
      </c>
      <c r="D11221" s="356">
        <v>9383326</v>
      </c>
      <c r="E11221" s="356" t="s">
        <v>1879</v>
      </c>
      <c r="F11221" s="356" t="s">
        <v>294</v>
      </c>
      <c r="G11221" s="355">
        <v>9228.6</v>
      </c>
    </row>
    <row r="11222" spans="1:7" hidden="1" x14ac:dyDescent="0.3">
      <c r="A11222" s="356">
        <v>126035</v>
      </c>
      <c r="B11222" s="356">
        <v>938</v>
      </c>
      <c r="C11222" s="356" t="s">
        <v>474</v>
      </c>
      <c r="D11222" s="356">
        <v>9383327</v>
      </c>
      <c r="E11222" s="356" t="s">
        <v>1878</v>
      </c>
      <c r="F11222" s="356" t="s">
        <v>294</v>
      </c>
      <c r="G11222" s="355">
        <v>6470.55</v>
      </c>
    </row>
    <row r="11223" spans="1:7" hidden="1" x14ac:dyDescent="0.3">
      <c r="A11223" s="356">
        <v>126036</v>
      </c>
      <c r="B11223" s="356">
        <v>938</v>
      </c>
      <c r="C11223" s="356" t="s">
        <v>474</v>
      </c>
      <c r="D11223" s="356">
        <v>9383328</v>
      </c>
      <c r="E11223" s="356" t="s">
        <v>1877</v>
      </c>
      <c r="F11223" s="356" t="s">
        <v>294</v>
      </c>
      <c r="G11223" s="355">
        <v>6664.95</v>
      </c>
    </row>
    <row r="11224" spans="1:7" hidden="1" x14ac:dyDescent="0.3">
      <c r="A11224" s="356">
        <v>126037</v>
      </c>
      <c r="B11224" s="356">
        <v>938</v>
      </c>
      <c r="C11224" s="356" t="s">
        <v>474</v>
      </c>
      <c r="D11224" s="356">
        <v>9383329</v>
      </c>
      <c r="E11224" s="356" t="s">
        <v>1448</v>
      </c>
      <c r="F11224" s="356" t="s">
        <v>294</v>
      </c>
      <c r="G11224" s="355">
        <v>7952.85</v>
      </c>
    </row>
    <row r="11225" spans="1:7" hidden="1" x14ac:dyDescent="0.3">
      <c r="A11225" s="356">
        <v>126038</v>
      </c>
      <c r="B11225" s="356">
        <v>938</v>
      </c>
      <c r="C11225" s="356" t="s">
        <v>474</v>
      </c>
      <c r="D11225" s="356">
        <v>9383330</v>
      </c>
      <c r="E11225" s="356" t="s">
        <v>1876</v>
      </c>
      <c r="F11225" s="356" t="s">
        <v>294</v>
      </c>
      <c r="G11225" s="355">
        <v>8147.25</v>
      </c>
    </row>
    <row r="11226" spans="1:7" hidden="1" x14ac:dyDescent="0.3">
      <c r="A11226" s="356">
        <v>126039</v>
      </c>
      <c r="B11226" s="356">
        <v>938</v>
      </c>
      <c r="C11226" s="356" t="s">
        <v>474</v>
      </c>
      <c r="D11226" s="356">
        <v>9383331</v>
      </c>
      <c r="E11226" s="356" t="s">
        <v>1175</v>
      </c>
      <c r="F11226" s="356" t="s">
        <v>294</v>
      </c>
      <c r="G11226" s="355">
        <v>6567.75</v>
      </c>
    </row>
    <row r="11227" spans="1:7" hidden="1" x14ac:dyDescent="0.3">
      <c r="A11227" s="356">
        <v>126040</v>
      </c>
      <c r="B11227" s="356">
        <v>938</v>
      </c>
      <c r="C11227" s="356" t="s">
        <v>474</v>
      </c>
      <c r="D11227" s="356">
        <v>9383332</v>
      </c>
      <c r="E11227" s="356" t="s">
        <v>1875</v>
      </c>
      <c r="F11227" s="356" t="s">
        <v>294</v>
      </c>
      <c r="G11227" s="355">
        <v>7272.45</v>
      </c>
    </row>
    <row r="11228" spans="1:7" hidden="1" x14ac:dyDescent="0.3">
      <c r="A11228" s="356">
        <v>126041</v>
      </c>
      <c r="B11228" s="356">
        <v>938</v>
      </c>
      <c r="C11228" s="356" t="s">
        <v>474</v>
      </c>
      <c r="D11228" s="356">
        <v>9383333</v>
      </c>
      <c r="E11228" s="356" t="s">
        <v>1874</v>
      </c>
      <c r="F11228" s="356" t="s">
        <v>294</v>
      </c>
      <c r="G11228" s="355">
        <v>6798.6</v>
      </c>
    </row>
    <row r="11229" spans="1:7" hidden="1" x14ac:dyDescent="0.3">
      <c r="A11229" s="356">
        <v>126043</v>
      </c>
      <c r="B11229" s="356">
        <v>938</v>
      </c>
      <c r="C11229" s="356" t="s">
        <v>474</v>
      </c>
      <c r="D11229" s="356">
        <v>9383335</v>
      </c>
      <c r="E11229" s="356" t="s">
        <v>1873</v>
      </c>
      <c r="F11229" s="356" t="s">
        <v>294</v>
      </c>
      <c r="G11229" s="355">
        <v>9289.35</v>
      </c>
    </row>
    <row r="11230" spans="1:7" hidden="1" x14ac:dyDescent="0.3">
      <c r="A11230" s="356">
        <v>126044</v>
      </c>
      <c r="B11230" s="356">
        <v>938</v>
      </c>
      <c r="C11230" s="356" t="s">
        <v>474</v>
      </c>
      <c r="D11230" s="356">
        <v>9383338</v>
      </c>
      <c r="E11230" s="356" t="s">
        <v>1872</v>
      </c>
      <c r="F11230" s="356" t="s">
        <v>294</v>
      </c>
      <c r="G11230" s="355">
        <v>8694</v>
      </c>
    </row>
    <row r="11231" spans="1:7" hidden="1" x14ac:dyDescent="0.3">
      <c r="A11231" s="356">
        <v>126045</v>
      </c>
      <c r="B11231" s="356">
        <v>938</v>
      </c>
      <c r="C11231" s="356" t="s">
        <v>474</v>
      </c>
      <c r="D11231" s="356">
        <v>9383339</v>
      </c>
      <c r="E11231" s="356" t="s">
        <v>1871</v>
      </c>
      <c r="F11231" s="356" t="s">
        <v>294</v>
      </c>
      <c r="G11231" s="355">
        <v>9520.2000000000007</v>
      </c>
    </row>
    <row r="11232" spans="1:7" hidden="1" x14ac:dyDescent="0.3">
      <c r="A11232" s="356">
        <v>126046</v>
      </c>
      <c r="B11232" s="356">
        <v>938</v>
      </c>
      <c r="C11232" s="356" t="s">
        <v>474</v>
      </c>
      <c r="D11232" s="356">
        <v>9383340</v>
      </c>
      <c r="E11232" s="356" t="s">
        <v>1870</v>
      </c>
      <c r="F11232" s="356" t="s">
        <v>294</v>
      </c>
      <c r="G11232" s="355">
        <v>9325.7999999999993</v>
      </c>
    </row>
    <row r="11233" spans="1:7" hidden="1" x14ac:dyDescent="0.3">
      <c r="A11233" s="357">
        <v>126047</v>
      </c>
      <c r="B11233" s="357">
        <v>938</v>
      </c>
      <c r="C11233" s="357" t="s">
        <v>474</v>
      </c>
      <c r="D11233" s="357">
        <v>9383341</v>
      </c>
      <c r="E11233" s="357" t="s">
        <v>1869</v>
      </c>
      <c r="F11233" s="357" t="s">
        <v>294</v>
      </c>
      <c r="G11233" s="358">
        <v>6847.2</v>
      </c>
    </row>
    <row r="11234" spans="1:7" hidden="1" x14ac:dyDescent="0.3">
      <c r="A11234" s="356">
        <v>126048</v>
      </c>
      <c r="B11234" s="356">
        <v>938</v>
      </c>
      <c r="C11234" s="356" t="s">
        <v>474</v>
      </c>
      <c r="D11234" s="356">
        <v>9383342</v>
      </c>
      <c r="E11234" s="356" t="s">
        <v>1868</v>
      </c>
      <c r="F11234" s="356" t="s">
        <v>294</v>
      </c>
      <c r="G11234" s="355">
        <v>8353.7999999999993</v>
      </c>
    </row>
    <row r="11235" spans="1:7" hidden="1" x14ac:dyDescent="0.3">
      <c r="A11235" s="356">
        <v>126049</v>
      </c>
      <c r="B11235" s="356">
        <v>938</v>
      </c>
      <c r="C11235" s="356" t="s">
        <v>474</v>
      </c>
      <c r="D11235" s="356">
        <v>9383343</v>
      </c>
      <c r="E11235" s="356" t="s">
        <v>1867</v>
      </c>
      <c r="F11235" s="356" t="s">
        <v>294</v>
      </c>
      <c r="G11235" s="355">
        <v>9325.7999999999993</v>
      </c>
    </row>
    <row r="11236" spans="1:7" hidden="1" x14ac:dyDescent="0.3">
      <c r="A11236" s="356">
        <v>126050</v>
      </c>
      <c r="B11236" s="356">
        <v>938</v>
      </c>
      <c r="C11236" s="356" t="s">
        <v>474</v>
      </c>
      <c r="D11236" s="356">
        <v>9383344</v>
      </c>
      <c r="E11236" s="356" t="s">
        <v>1866</v>
      </c>
      <c r="F11236" s="356" t="s">
        <v>294</v>
      </c>
      <c r="G11236" s="355">
        <v>11269.8</v>
      </c>
    </row>
    <row r="11237" spans="1:7" hidden="1" x14ac:dyDescent="0.3">
      <c r="A11237" s="356">
        <v>126051</v>
      </c>
      <c r="B11237" s="356">
        <v>938</v>
      </c>
      <c r="C11237" s="356" t="s">
        <v>474</v>
      </c>
      <c r="D11237" s="356">
        <v>9383345</v>
      </c>
      <c r="E11237" s="356" t="s">
        <v>1865</v>
      </c>
      <c r="F11237" s="356" t="s">
        <v>294</v>
      </c>
      <c r="G11237" s="355">
        <v>6567.75</v>
      </c>
    </row>
    <row r="11238" spans="1:7" hidden="1" x14ac:dyDescent="0.3">
      <c r="A11238" s="356">
        <v>126052</v>
      </c>
      <c r="B11238" s="356">
        <v>938</v>
      </c>
      <c r="C11238" s="356" t="s">
        <v>474</v>
      </c>
      <c r="D11238" s="356">
        <v>9383348</v>
      </c>
      <c r="E11238" s="356" t="s">
        <v>1864</v>
      </c>
      <c r="F11238" s="356" t="s">
        <v>294</v>
      </c>
      <c r="G11238" s="355">
        <v>7260.3</v>
      </c>
    </row>
    <row r="11239" spans="1:7" hidden="1" x14ac:dyDescent="0.3">
      <c r="A11239" s="356">
        <v>126053</v>
      </c>
      <c r="B11239" s="356">
        <v>938</v>
      </c>
      <c r="C11239" s="356" t="s">
        <v>474</v>
      </c>
      <c r="D11239" s="356">
        <v>9383349</v>
      </c>
      <c r="E11239" s="356" t="s">
        <v>1863</v>
      </c>
      <c r="F11239" s="356" t="s">
        <v>294</v>
      </c>
      <c r="G11239" s="355">
        <v>6701.4</v>
      </c>
    </row>
    <row r="11240" spans="1:7" hidden="1" x14ac:dyDescent="0.3">
      <c r="A11240" s="356">
        <v>126054</v>
      </c>
      <c r="B11240" s="356">
        <v>938</v>
      </c>
      <c r="C11240" s="356" t="s">
        <v>474</v>
      </c>
      <c r="D11240" s="356">
        <v>9383350</v>
      </c>
      <c r="E11240" s="356" t="s">
        <v>1862</v>
      </c>
      <c r="F11240" s="356" t="s">
        <v>294</v>
      </c>
      <c r="G11240" s="355">
        <v>8924.85</v>
      </c>
    </row>
    <row r="11241" spans="1:7" hidden="1" x14ac:dyDescent="0.3">
      <c r="A11241" s="356">
        <v>126055</v>
      </c>
      <c r="B11241" s="356">
        <v>938</v>
      </c>
      <c r="C11241" s="356" t="s">
        <v>474</v>
      </c>
      <c r="D11241" s="356">
        <v>9383351</v>
      </c>
      <c r="E11241" s="356" t="s">
        <v>1861</v>
      </c>
      <c r="F11241" s="356" t="s">
        <v>294</v>
      </c>
      <c r="G11241" s="355">
        <v>6786.45</v>
      </c>
    </row>
    <row r="11242" spans="1:7" hidden="1" x14ac:dyDescent="0.3">
      <c r="A11242" s="356">
        <v>126056</v>
      </c>
      <c r="B11242" s="356">
        <v>938</v>
      </c>
      <c r="C11242" s="356" t="s">
        <v>474</v>
      </c>
      <c r="D11242" s="356">
        <v>9383352</v>
      </c>
      <c r="E11242" s="356" t="s">
        <v>1860</v>
      </c>
      <c r="F11242" s="356" t="s">
        <v>294</v>
      </c>
      <c r="G11242" s="355">
        <v>8937</v>
      </c>
    </row>
    <row r="11243" spans="1:7" hidden="1" x14ac:dyDescent="0.3">
      <c r="A11243" s="356">
        <v>126057</v>
      </c>
      <c r="B11243" s="356">
        <v>938</v>
      </c>
      <c r="C11243" s="356" t="s">
        <v>474</v>
      </c>
      <c r="D11243" s="356">
        <v>9383353</v>
      </c>
      <c r="E11243" s="356" t="s">
        <v>1859</v>
      </c>
      <c r="F11243" s="356" t="s">
        <v>294</v>
      </c>
      <c r="G11243" s="355">
        <v>5510.7</v>
      </c>
    </row>
    <row r="11244" spans="1:7" hidden="1" x14ac:dyDescent="0.3">
      <c r="A11244" s="356">
        <v>126059</v>
      </c>
      <c r="B11244" s="356">
        <v>938</v>
      </c>
      <c r="C11244" s="356" t="s">
        <v>474</v>
      </c>
      <c r="D11244" s="356">
        <v>9383355</v>
      </c>
      <c r="E11244" s="356" t="s">
        <v>1858</v>
      </c>
      <c r="F11244" s="356" t="s">
        <v>294</v>
      </c>
      <c r="G11244" s="355">
        <v>9362.25</v>
      </c>
    </row>
    <row r="11245" spans="1:7" hidden="1" x14ac:dyDescent="0.3">
      <c r="A11245" s="356">
        <v>126060</v>
      </c>
      <c r="B11245" s="356">
        <v>938</v>
      </c>
      <c r="C11245" s="356" t="s">
        <v>474</v>
      </c>
      <c r="D11245" s="356">
        <v>9383356</v>
      </c>
      <c r="E11245" s="356" t="s">
        <v>774</v>
      </c>
      <c r="F11245" s="356" t="s">
        <v>294</v>
      </c>
      <c r="G11245" s="355">
        <v>6774.3</v>
      </c>
    </row>
    <row r="11246" spans="1:7" hidden="1" x14ac:dyDescent="0.3">
      <c r="A11246" s="356">
        <v>126061</v>
      </c>
      <c r="B11246" s="356">
        <v>938</v>
      </c>
      <c r="C11246" s="356" t="s">
        <v>474</v>
      </c>
      <c r="D11246" s="356">
        <v>9383357</v>
      </c>
      <c r="E11246" s="356" t="s">
        <v>1857</v>
      </c>
      <c r="F11246" s="356" t="s">
        <v>294</v>
      </c>
      <c r="G11246" s="355">
        <v>9398.7000000000007</v>
      </c>
    </row>
    <row r="11247" spans="1:7" hidden="1" x14ac:dyDescent="0.3">
      <c r="A11247" s="356">
        <v>126064</v>
      </c>
      <c r="B11247" s="356">
        <v>938</v>
      </c>
      <c r="C11247" s="356" t="s">
        <v>474</v>
      </c>
      <c r="D11247" s="356">
        <v>9384002</v>
      </c>
      <c r="E11247" s="356" t="s">
        <v>1856</v>
      </c>
      <c r="F11247" s="356"/>
      <c r="G11247" s="355">
        <v>30088.75</v>
      </c>
    </row>
    <row r="11248" spans="1:7" hidden="1" x14ac:dyDescent="0.3">
      <c r="A11248" s="356">
        <v>126065</v>
      </c>
      <c r="B11248" s="356">
        <v>938</v>
      </c>
      <c r="C11248" s="356" t="s">
        <v>474</v>
      </c>
      <c r="D11248" s="356">
        <v>9384009</v>
      </c>
      <c r="E11248" s="356" t="s">
        <v>1855</v>
      </c>
      <c r="F11248" s="356"/>
      <c r="G11248" s="355">
        <v>22765</v>
      </c>
    </row>
    <row r="11249" spans="1:7" hidden="1" x14ac:dyDescent="0.3">
      <c r="A11249" s="356">
        <v>126066</v>
      </c>
      <c r="B11249" s="356">
        <v>938</v>
      </c>
      <c r="C11249" s="356" t="s">
        <v>474</v>
      </c>
      <c r="D11249" s="356">
        <v>9384010</v>
      </c>
      <c r="E11249" s="356" t="s">
        <v>1854</v>
      </c>
      <c r="F11249" s="356"/>
      <c r="G11249" s="355">
        <v>29987.5</v>
      </c>
    </row>
    <row r="11250" spans="1:7" hidden="1" x14ac:dyDescent="0.3">
      <c r="A11250" s="356">
        <v>126068</v>
      </c>
      <c r="B11250" s="356">
        <v>938</v>
      </c>
      <c r="C11250" s="356" t="s">
        <v>474</v>
      </c>
      <c r="D11250" s="356">
        <v>9384025</v>
      </c>
      <c r="E11250" s="356" t="s">
        <v>1853</v>
      </c>
      <c r="F11250" s="356"/>
      <c r="G11250" s="355">
        <v>34605.620000000003</v>
      </c>
    </row>
    <row r="11251" spans="1:7" hidden="1" x14ac:dyDescent="0.3">
      <c r="A11251" s="356">
        <v>126069</v>
      </c>
      <c r="B11251" s="356">
        <v>938</v>
      </c>
      <c r="C11251" s="356" t="s">
        <v>474</v>
      </c>
      <c r="D11251" s="356">
        <v>9384028</v>
      </c>
      <c r="E11251" s="356" t="s">
        <v>1852</v>
      </c>
      <c r="F11251" s="356"/>
      <c r="G11251" s="355">
        <v>16217.5</v>
      </c>
    </row>
    <row r="11252" spans="1:7" hidden="1" x14ac:dyDescent="0.3">
      <c r="A11252" s="356">
        <v>126071</v>
      </c>
      <c r="B11252" s="356">
        <v>938</v>
      </c>
      <c r="C11252" s="356" t="s">
        <v>474</v>
      </c>
      <c r="D11252" s="356">
        <v>9384030</v>
      </c>
      <c r="E11252" s="356" t="s">
        <v>1851</v>
      </c>
      <c r="F11252" s="356"/>
      <c r="G11252" s="355">
        <v>21814.38</v>
      </c>
    </row>
    <row r="11253" spans="1:7" hidden="1" x14ac:dyDescent="0.3">
      <c r="A11253" s="356">
        <v>126080</v>
      </c>
      <c r="B11253" s="356">
        <v>938</v>
      </c>
      <c r="C11253" s="356" t="s">
        <v>474</v>
      </c>
      <c r="D11253" s="356">
        <v>9384059</v>
      </c>
      <c r="E11253" s="356" t="s">
        <v>1850</v>
      </c>
      <c r="F11253" s="356"/>
      <c r="G11253" s="355">
        <v>27259.38</v>
      </c>
    </row>
    <row r="11254" spans="1:7" hidden="1" x14ac:dyDescent="0.3">
      <c r="A11254" s="356">
        <v>126081</v>
      </c>
      <c r="B11254" s="356">
        <v>938</v>
      </c>
      <c r="C11254" s="356" t="s">
        <v>474</v>
      </c>
      <c r="D11254" s="356">
        <v>9384060</v>
      </c>
      <c r="E11254" s="356" t="s">
        <v>1849</v>
      </c>
      <c r="F11254" s="356"/>
      <c r="G11254" s="355">
        <v>28131.25</v>
      </c>
    </row>
    <row r="11255" spans="1:7" hidden="1" x14ac:dyDescent="0.3">
      <c r="A11255" s="356">
        <v>126085</v>
      </c>
      <c r="B11255" s="356">
        <v>938</v>
      </c>
      <c r="C11255" s="356" t="s">
        <v>474</v>
      </c>
      <c r="D11255" s="356">
        <v>9384102</v>
      </c>
      <c r="E11255" s="356" t="s">
        <v>1848</v>
      </c>
      <c r="F11255" s="356"/>
      <c r="G11255" s="355">
        <v>21111.25</v>
      </c>
    </row>
    <row r="11256" spans="1:7" hidden="1" x14ac:dyDescent="0.3">
      <c r="A11256" s="356">
        <v>126087</v>
      </c>
      <c r="B11256" s="356">
        <v>938</v>
      </c>
      <c r="C11256" s="356" t="s">
        <v>474</v>
      </c>
      <c r="D11256" s="356">
        <v>9384105</v>
      </c>
      <c r="E11256" s="356" t="s">
        <v>1847</v>
      </c>
      <c r="F11256" s="356"/>
      <c r="G11256" s="355">
        <v>23136.25</v>
      </c>
    </row>
    <row r="11257" spans="1:7" hidden="1" x14ac:dyDescent="0.3">
      <c r="A11257" s="356">
        <v>126088</v>
      </c>
      <c r="B11257" s="356">
        <v>938</v>
      </c>
      <c r="C11257" s="356" t="s">
        <v>474</v>
      </c>
      <c r="D11257" s="356">
        <v>9384106</v>
      </c>
      <c r="E11257" s="356" t="s">
        <v>1846</v>
      </c>
      <c r="F11257" s="356"/>
      <c r="G11257" s="355">
        <v>32293.75</v>
      </c>
    </row>
    <row r="11258" spans="1:7" hidden="1" x14ac:dyDescent="0.3">
      <c r="A11258" s="356">
        <v>126089</v>
      </c>
      <c r="B11258" s="356">
        <v>938</v>
      </c>
      <c r="C11258" s="356" t="s">
        <v>474</v>
      </c>
      <c r="D11258" s="356">
        <v>9384107</v>
      </c>
      <c r="E11258" s="356" t="s">
        <v>1845</v>
      </c>
      <c r="F11258" s="356"/>
      <c r="G11258" s="355">
        <v>33165.620000000003</v>
      </c>
    </row>
    <row r="11259" spans="1:7" hidden="1" x14ac:dyDescent="0.3">
      <c r="A11259" s="356">
        <v>126092</v>
      </c>
      <c r="B11259" s="356">
        <v>938</v>
      </c>
      <c r="C11259" s="356" t="s">
        <v>474</v>
      </c>
      <c r="D11259" s="356">
        <v>9384501</v>
      </c>
      <c r="E11259" s="356" t="s">
        <v>1844</v>
      </c>
      <c r="F11259" s="356"/>
      <c r="G11259" s="355">
        <v>45619.38</v>
      </c>
    </row>
    <row r="11260" spans="1:7" hidden="1" x14ac:dyDescent="0.3">
      <c r="A11260" s="356">
        <v>126093</v>
      </c>
      <c r="B11260" s="356">
        <v>938</v>
      </c>
      <c r="C11260" s="356" t="s">
        <v>474</v>
      </c>
      <c r="D11260" s="356">
        <v>9384502</v>
      </c>
      <c r="E11260" s="356" t="s">
        <v>1843</v>
      </c>
      <c r="F11260" s="356"/>
      <c r="G11260" s="355">
        <v>24874.38</v>
      </c>
    </row>
    <row r="11261" spans="1:7" hidden="1" x14ac:dyDescent="0.3">
      <c r="A11261" s="356">
        <v>126094</v>
      </c>
      <c r="B11261" s="356">
        <v>938</v>
      </c>
      <c r="C11261" s="356" t="s">
        <v>474</v>
      </c>
      <c r="D11261" s="356">
        <v>9384601</v>
      </c>
      <c r="E11261" s="356" t="s">
        <v>1842</v>
      </c>
      <c r="F11261" s="356" t="s">
        <v>294</v>
      </c>
      <c r="G11261" s="355">
        <v>16239.15</v>
      </c>
    </row>
    <row r="11262" spans="1:7" hidden="1" x14ac:dyDescent="0.3">
      <c r="A11262" s="356">
        <v>126095</v>
      </c>
      <c r="B11262" s="356">
        <v>938</v>
      </c>
      <c r="C11262" s="356" t="s">
        <v>474</v>
      </c>
      <c r="D11262" s="356">
        <v>9384602</v>
      </c>
      <c r="E11262" s="356" t="s">
        <v>1841</v>
      </c>
      <c r="F11262" s="356" t="s">
        <v>294</v>
      </c>
      <c r="G11262" s="355">
        <v>22988.48</v>
      </c>
    </row>
    <row r="11263" spans="1:7" hidden="1" x14ac:dyDescent="0.3">
      <c r="A11263" s="356">
        <v>126096</v>
      </c>
      <c r="B11263" s="356">
        <v>938</v>
      </c>
      <c r="C11263" s="356" t="s">
        <v>474</v>
      </c>
      <c r="D11263" s="356">
        <v>9384603</v>
      </c>
      <c r="E11263" s="356" t="s">
        <v>1840</v>
      </c>
      <c r="F11263" s="356" t="s">
        <v>294</v>
      </c>
      <c r="G11263" s="355">
        <v>16658.32</v>
      </c>
    </row>
    <row r="11264" spans="1:7" hidden="1" x14ac:dyDescent="0.3">
      <c r="A11264" s="356">
        <v>126098</v>
      </c>
      <c r="B11264" s="356">
        <v>938</v>
      </c>
      <c r="C11264" s="356" t="s">
        <v>474</v>
      </c>
      <c r="D11264" s="356">
        <v>9384606</v>
      </c>
      <c r="E11264" s="356" t="s">
        <v>1839</v>
      </c>
      <c r="F11264" s="356" t="s">
        <v>294</v>
      </c>
      <c r="G11264" s="355">
        <v>28024.65</v>
      </c>
    </row>
    <row r="11265" spans="1:7" hidden="1" x14ac:dyDescent="0.3">
      <c r="A11265" s="356">
        <v>126101</v>
      </c>
      <c r="B11265" s="356">
        <v>938</v>
      </c>
      <c r="C11265" s="356" t="s">
        <v>474</v>
      </c>
      <c r="D11265" s="356">
        <v>9384610</v>
      </c>
      <c r="E11265" s="356" t="s">
        <v>1838</v>
      </c>
      <c r="F11265" s="356" t="s">
        <v>294</v>
      </c>
      <c r="G11265" s="355">
        <v>26694.23</v>
      </c>
    </row>
    <row r="11266" spans="1:7" hidden="1" x14ac:dyDescent="0.3">
      <c r="A11266" s="356">
        <v>126155</v>
      </c>
      <c r="B11266" s="356">
        <v>938</v>
      </c>
      <c r="C11266" s="356" t="s">
        <v>474</v>
      </c>
      <c r="D11266" s="356">
        <v>9387004</v>
      </c>
      <c r="E11266" s="356" t="s">
        <v>1837</v>
      </c>
      <c r="F11266" s="356"/>
      <c r="G11266" s="355">
        <v>11222.5</v>
      </c>
    </row>
    <row r="11267" spans="1:7" hidden="1" x14ac:dyDescent="0.3">
      <c r="A11267" s="356">
        <v>126157</v>
      </c>
      <c r="B11267" s="356">
        <v>938</v>
      </c>
      <c r="C11267" s="356" t="s">
        <v>474</v>
      </c>
      <c r="D11267" s="356">
        <v>9387006</v>
      </c>
      <c r="E11267" s="356" t="s">
        <v>1836</v>
      </c>
      <c r="F11267" s="356"/>
      <c r="G11267" s="355">
        <v>11121.25</v>
      </c>
    </row>
    <row r="11268" spans="1:7" hidden="1" x14ac:dyDescent="0.3">
      <c r="A11268" s="356">
        <v>126159</v>
      </c>
      <c r="B11268" s="356">
        <v>938</v>
      </c>
      <c r="C11268" s="356" t="s">
        <v>474</v>
      </c>
      <c r="D11268" s="356">
        <v>9387008</v>
      </c>
      <c r="E11268" s="356" t="s">
        <v>1835</v>
      </c>
      <c r="F11268" s="356"/>
      <c r="G11268" s="355">
        <v>8657.5</v>
      </c>
    </row>
    <row r="11269" spans="1:7" hidden="1" x14ac:dyDescent="0.3">
      <c r="A11269" s="356">
        <v>126160</v>
      </c>
      <c r="B11269" s="356">
        <v>938</v>
      </c>
      <c r="C11269" s="356" t="s">
        <v>474</v>
      </c>
      <c r="D11269" s="356">
        <v>9387009</v>
      </c>
      <c r="E11269" s="356" t="s">
        <v>1834</v>
      </c>
      <c r="F11269" s="356"/>
      <c r="G11269" s="355">
        <v>7388.5</v>
      </c>
    </row>
    <row r="11270" spans="1:7" hidden="1" x14ac:dyDescent="0.3">
      <c r="A11270" s="356">
        <v>126161</v>
      </c>
      <c r="B11270" s="356">
        <v>938</v>
      </c>
      <c r="C11270" s="356" t="s">
        <v>474</v>
      </c>
      <c r="D11270" s="356">
        <v>9387010</v>
      </c>
      <c r="E11270" s="356" t="s">
        <v>1833</v>
      </c>
      <c r="F11270" s="356"/>
      <c r="G11270" s="355">
        <v>12268.75</v>
      </c>
    </row>
    <row r="11271" spans="1:7" hidden="1" x14ac:dyDescent="0.3">
      <c r="A11271" s="357">
        <v>126162</v>
      </c>
      <c r="B11271" s="357">
        <v>938</v>
      </c>
      <c r="C11271" s="357" t="s">
        <v>474</v>
      </c>
      <c r="D11271" s="357">
        <v>9387011</v>
      </c>
      <c r="E11271" s="357" t="s">
        <v>1832</v>
      </c>
      <c r="F11271" s="357"/>
      <c r="G11271" s="358">
        <v>10618.37</v>
      </c>
    </row>
    <row r="11272" spans="1:7" hidden="1" x14ac:dyDescent="0.3">
      <c r="A11272" s="356">
        <v>126163</v>
      </c>
      <c r="B11272" s="356">
        <v>938</v>
      </c>
      <c r="C11272" s="356" t="s">
        <v>474</v>
      </c>
      <c r="D11272" s="356">
        <v>9387012</v>
      </c>
      <c r="E11272" s="356" t="s">
        <v>1831</v>
      </c>
      <c r="F11272" s="356"/>
      <c r="G11272" s="355">
        <v>8054.05</v>
      </c>
    </row>
    <row r="11273" spans="1:7" hidden="1" x14ac:dyDescent="0.3">
      <c r="A11273" s="356">
        <v>126169</v>
      </c>
      <c r="B11273" s="356">
        <v>938</v>
      </c>
      <c r="C11273" s="356" t="s">
        <v>474</v>
      </c>
      <c r="D11273" s="356">
        <v>9387021</v>
      </c>
      <c r="E11273" s="356" t="s">
        <v>1830</v>
      </c>
      <c r="F11273" s="356"/>
      <c r="G11273" s="355">
        <v>7408.75</v>
      </c>
    </row>
    <row r="11274" spans="1:7" hidden="1" x14ac:dyDescent="0.3">
      <c r="A11274" s="356">
        <v>126170</v>
      </c>
      <c r="B11274" s="356">
        <v>938</v>
      </c>
      <c r="C11274" s="356" t="s">
        <v>474</v>
      </c>
      <c r="D11274" s="356">
        <v>9387022</v>
      </c>
      <c r="E11274" s="356" t="s">
        <v>1829</v>
      </c>
      <c r="F11274" s="356"/>
      <c r="G11274" s="355">
        <v>5957.5</v>
      </c>
    </row>
    <row r="11275" spans="1:7" hidden="1" x14ac:dyDescent="0.3">
      <c r="A11275" s="356">
        <v>126171</v>
      </c>
      <c r="B11275" s="356">
        <v>866</v>
      </c>
      <c r="C11275" s="356" t="s">
        <v>492</v>
      </c>
      <c r="D11275" s="356">
        <v>8661100</v>
      </c>
      <c r="E11275" s="356" t="s">
        <v>1828</v>
      </c>
      <c r="F11275" s="356"/>
      <c r="G11275" s="355">
        <v>8016.25</v>
      </c>
    </row>
    <row r="11276" spans="1:7" hidden="1" x14ac:dyDescent="0.3">
      <c r="A11276" s="356">
        <v>126178</v>
      </c>
      <c r="B11276" s="356">
        <v>865</v>
      </c>
      <c r="C11276" s="356" t="s">
        <v>317</v>
      </c>
      <c r="D11276" s="356">
        <v>8652009</v>
      </c>
      <c r="E11276" s="356" t="s">
        <v>1827</v>
      </c>
      <c r="F11276" s="356"/>
      <c r="G11276" s="355">
        <v>5642.5</v>
      </c>
    </row>
    <row r="11277" spans="1:7" hidden="1" x14ac:dyDescent="0.3">
      <c r="A11277" s="356">
        <v>126182</v>
      </c>
      <c r="B11277" s="356">
        <v>865</v>
      </c>
      <c r="C11277" s="356" t="s">
        <v>317</v>
      </c>
      <c r="D11277" s="356">
        <v>8652023</v>
      </c>
      <c r="E11277" s="356" t="s">
        <v>1826</v>
      </c>
      <c r="F11277" s="356"/>
      <c r="G11277" s="355">
        <v>6103.75</v>
      </c>
    </row>
    <row r="11278" spans="1:7" hidden="1" x14ac:dyDescent="0.3">
      <c r="A11278" s="356">
        <v>126183</v>
      </c>
      <c r="B11278" s="356">
        <v>866</v>
      </c>
      <c r="C11278" s="356" t="s">
        <v>492</v>
      </c>
      <c r="D11278" s="356">
        <v>8662026</v>
      </c>
      <c r="E11278" s="356" t="s">
        <v>1825</v>
      </c>
      <c r="F11278" s="356"/>
      <c r="G11278" s="355">
        <v>6209.5</v>
      </c>
    </row>
    <row r="11279" spans="1:7" hidden="1" x14ac:dyDescent="0.3">
      <c r="A11279" s="356">
        <v>126186</v>
      </c>
      <c r="B11279" s="356">
        <v>865</v>
      </c>
      <c r="C11279" s="356" t="s">
        <v>317</v>
      </c>
      <c r="D11279" s="356">
        <v>8652031</v>
      </c>
      <c r="E11279" s="356" t="s">
        <v>1824</v>
      </c>
      <c r="F11279" s="356"/>
      <c r="G11279" s="355">
        <v>6261.25</v>
      </c>
    </row>
    <row r="11280" spans="1:7" hidden="1" x14ac:dyDescent="0.3">
      <c r="A11280" s="356">
        <v>126188</v>
      </c>
      <c r="B11280" s="356">
        <v>865</v>
      </c>
      <c r="C11280" s="356" t="s">
        <v>317</v>
      </c>
      <c r="D11280" s="356">
        <v>8652034</v>
      </c>
      <c r="E11280" s="356" t="s">
        <v>1823</v>
      </c>
      <c r="F11280" s="356"/>
      <c r="G11280" s="355">
        <v>6846.25</v>
      </c>
    </row>
    <row r="11281" spans="1:7" hidden="1" x14ac:dyDescent="0.3">
      <c r="A11281" s="356">
        <v>126195</v>
      </c>
      <c r="B11281" s="356">
        <v>865</v>
      </c>
      <c r="C11281" s="356" t="s">
        <v>317</v>
      </c>
      <c r="D11281" s="356">
        <v>8652045</v>
      </c>
      <c r="E11281" s="356" t="s">
        <v>1822</v>
      </c>
      <c r="F11281" s="356"/>
      <c r="G11281" s="355">
        <v>5552.5</v>
      </c>
    </row>
    <row r="11282" spans="1:7" hidden="1" x14ac:dyDescent="0.3">
      <c r="A11282" s="356">
        <v>126198</v>
      </c>
      <c r="B11282" s="356">
        <v>865</v>
      </c>
      <c r="C11282" s="356" t="s">
        <v>317</v>
      </c>
      <c r="D11282" s="356">
        <v>8652052</v>
      </c>
      <c r="E11282" s="356" t="s">
        <v>1821</v>
      </c>
      <c r="F11282" s="356"/>
      <c r="G11282" s="355">
        <v>5293.75</v>
      </c>
    </row>
    <row r="11283" spans="1:7" hidden="1" x14ac:dyDescent="0.3">
      <c r="A11283" s="356">
        <v>126199</v>
      </c>
      <c r="B11283" s="356">
        <v>865</v>
      </c>
      <c r="C11283" s="356" t="s">
        <v>317</v>
      </c>
      <c r="D11283" s="356">
        <v>8652053</v>
      </c>
      <c r="E11283" s="356" t="s">
        <v>1820</v>
      </c>
      <c r="F11283" s="356"/>
      <c r="G11283" s="355">
        <v>4821.25</v>
      </c>
    </row>
    <row r="11284" spans="1:7" hidden="1" x14ac:dyDescent="0.3">
      <c r="A11284" s="356">
        <v>126200</v>
      </c>
      <c r="B11284" s="356">
        <v>865</v>
      </c>
      <c r="C11284" s="356" t="s">
        <v>317</v>
      </c>
      <c r="D11284" s="356">
        <v>8652060</v>
      </c>
      <c r="E11284" s="356" t="s">
        <v>1819</v>
      </c>
      <c r="F11284" s="356"/>
      <c r="G11284" s="355">
        <v>4596.25</v>
      </c>
    </row>
    <row r="11285" spans="1:7" hidden="1" x14ac:dyDescent="0.3">
      <c r="A11285" s="356">
        <v>126204</v>
      </c>
      <c r="B11285" s="356">
        <v>865</v>
      </c>
      <c r="C11285" s="356" t="s">
        <v>317</v>
      </c>
      <c r="D11285" s="356">
        <v>8652086</v>
      </c>
      <c r="E11285" s="356" t="s">
        <v>1818</v>
      </c>
      <c r="F11285" s="356"/>
      <c r="G11285" s="355">
        <v>4866.25</v>
      </c>
    </row>
    <row r="11286" spans="1:7" hidden="1" x14ac:dyDescent="0.3">
      <c r="A11286" s="356">
        <v>126205</v>
      </c>
      <c r="B11286" s="356">
        <v>865</v>
      </c>
      <c r="C11286" s="356" t="s">
        <v>317</v>
      </c>
      <c r="D11286" s="356">
        <v>8652087</v>
      </c>
      <c r="E11286" s="356" t="s">
        <v>1817</v>
      </c>
      <c r="F11286" s="356"/>
      <c r="G11286" s="355">
        <v>6250</v>
      </c>
    </row>
    <row r="11287" spans="1:7" hidden="1" x14ac:dyDescent="0.3">
      <c r="A11287" s="356">
        <v>126206</v>
      </c>
      <c r="B11287" s="356">
        <v>865</v>
      </c>
      <c r="C11287" s="356" t="s">
        <v>317</v>
      </c>
      <c r="D11287" s="356">
        <v>8652091</v>
      </c>
      <c r="E11287" s="356" t="s">
        <v>1816</v>
      </c>
      <c r="F11287" s="356"/>
      <c r="G11287" s="355">
        <v>6565</v>
      </c>
    </row>
    <row r="11288" spans="1:7" hidden="1" x14ac:dyDescent="0.3">
      <c r="A11288" s="356">
        <v>126210</v>
      </c>
      <c r="B11288" s="356">
        <v>866</v>
      </c>
      <c r="C11288" s="356" t="s">
        <v>492</v>
      </c>
      <c r="D11288" s="356">
        <v>8662095</v>
      </c>
      <c r="E11288" s="356" t="s">
        <v>1815</v>
      </c>
      <c r="F11288" s="356"/>
      <c r="G11288" s="355">
        <v>6835</v>
      </c>
    </row>
    <row r="11289" spans="1:7" hidden="1" x14ac:dyDescent="0.3">
      <c r="A11289" s="356">
        <v>126213</v>
      </c>
      <c r="B11289" s="356">
        <v>866</v>
      </c>
      <c r="C11289" s="356" t="s">
        <v>492</v>
      </c>
      <c r="D11289" s="356">
        <v>8662103</v>
      </c>
      <c r="E11289" s="356" t="s">
        <v>1814</v>
      </c>
      <c r="F11289" s="356"/>
      <c r="G11289" s="355">
        <v>11758.45</v>
      </c>
    </row>
    <row r="11290" spans="1:7" hidden="1" x14ac:dyDescent="0.3">
      <c r="A11290" s="356">
        <v>126228</v>
      </c>
      <c r="B11290" s="356">
        <v>866</v>
      </c>
      <c r="C11290" s="356" t="s">
        <v>492</v>
      </c>
      <c r="D11290" s="356">
        <v>8662123</v>
      </c>
      <c r="E11290" s="356" t="s">
        <v>1813</v>
      </c>
      <c r="F11290" s="356"/>
      <c r="G11290" s="355">
        <v>8991.85</v>
      </c>
    </row>
    <row r="11291" spans="1:7" hidden="1" x14ac:dyDescent="0.3">
      <c r="A11291" s="356">
        <v>126231</v>
      </c>
      <c r="B11291" s="356">
        <v>866</v>
      </c>
      <c r="C11291" s="356" t="s">
        <v>492</v>
      </c>
      <c r="D11291" s="356">
        <v>8662133</v>
      </c>
      <c r="E11291" s="356" t="s">
        <v>1812</v>
      </c>
      <c r="F11291" s="356"/>
      <c r="G11291" s="355">
        <v>6306.25</v>
      </c>
    </row>
    <row r="11292" spans="1:7" hidden="1" x14ac:dyDescent="0.3">
      <c r="A11292" s="356">
        <v>126233</v>
      </c>
      <c r="B11292" s="356">
        <v>865</v>
      </c>
      <c r="C11292" s="356" t="s">
        <v>317</v>
      </c>
      <c r="D11292" s="356">
        <v>8652136</v>
      </c>
      <c r="E11292" s="356" t="s">
        <v>1811</v>
      </c>
      <c r="F11292" s="356"/>
      <c r="G11292" s="355">
        <v>5935</v>
      </c>
    </row>
    <row r="11293" spans="1:7" hidden="1" x14ac:dyDescent="0.3">
      <c r="A11293" s="356">
        <v>126234</v>
      </c>
      <c r="B11293" s="356">
        <v>865</v>
      </c>
      <c r="C11293" s="356" t="s">
        <v>317</v>
      </c>
      <c r="D11293" s="356">
        <v>8652137</v>
      </c>
      <c r="E11293" s="356" t="s">
        <v>1810</v>
      </c>
      <c r="F11293" s="356"/>
      <c r="G11293" s="355">
        <v>5125</v>
      </c>
    </row>
    <row r="11294" spans="1:7" hidden="1" x14ac:dyDescent="0.3">
      <c r="A11294" s="356">
        <v>126235</v>
      </c>
      <c r="B11294" s="356">
        <v>865</v>
      </c>
      <c r="C11294" s="356" t="s">
        <v>317</v>
      </c>
      <c r="D11294" s="356">
        <v>8652140</v>
      </c>
      <c r="E11294" s="356" t="s">
        <v>1809</v>
      </c>
      <c r="F11294" s="356"/>
      <c r="G11294" s="355">
        <v>6227.5</v>
      </c>
    </row>
    <row r="11295" spans="1:7" hidden="1" x14ac:dyDescent="0.3">
      <c r="A11295" s="356">
        <v>126237</v>
      </c>
      <c r="B11295" s="356">
        <v>866</v>
      </c>
      <c r="C11295" s="356" t="s">
        <v>492</v>
      </c>
      <c r="D11295" s="356">
        <v>8662143</v>
      </c>
      <c r="E11295" s="356" t="s">
        <v>1808</v>
      </c>
      <c r="F11295" s="356"/>
      <c r="G11295" s="355">
        <v>6598.75</v>
      </c>
    </row>
    <row r="11296" spans="1:7" hidden="1" x14ac:dyDescent="0.3">
      <c r="A11296" s="356">
        <v>126240</v>
      </c>
      <c r="B11296" s="356">
        <v>866</v>
      </c>
      <c r="C11296" s="356" t="s">
        <v>492</v>
      </c>
      <c r="D11296" s="356">
        <v>8662147</v>
      </c>
      <c r="E11296" s="356" t="s">
        <v>1807</v>
      </c>
      <c r="F11296" s="356"/>
      <c r="G11296" s="355">
        <v>9172.07</v>
      </c>
    </row>
    <row r="11297" spans="1:7" hidden="1" x14ac:dyDescent="0.3">
      <c r="A11297" s="356">
        <v>126245</v>
      </c>
      <c r="B11297" s="356">
        <v>866</v>
      </c>
      <c r="C11297" s="356" t="s">
        <v>492</v>
      </c>
      <c r="D11297" s="356">
        <v>8662156</v>
      </c>
      <c r="E11297" s="356" t="s">
        <v>1806</v>
      </c>
      <c r="F11297" s="356"/>
      <c r="G11297" s="355">
        <v>7836.25</v>
      </c>
    </row>
    <row r="11298" spans="1:7" hidden="1" x14ac:dyDescent="0.3">
      <c r="A11298" s="356">
        <v>126248</v>
      </c>
      <c r="B11298" s="356">
        <v>865</v>
      </c>
      <c r="C11298" s="356" t="s">
        <v>317</v>
      </c>
      <c r="D11298" s="356">
        <v>8652159</v>
      </c>
      <c r="E11298" s="356" t="s">
        <v>1805</v>
      </c>
      <c r="F11298" s="356"/>
      <c r="G11298" s="355">
        <v>7291.75</v>
      </c>
    </row>
    <row r="11299" spans="1:7" hidden="1" x14ac:dyDescent="0.3">
      <c r="A11299" s="356">
        <v>126251</v>
      </c>
      <c r="B11299" s="356">
        <v>866</v>
      </c>
      <c r="C11299" s="356" t="s">
        <v>492</v>
      </c>
      <c r="D11299" s="356">
        <v>8662164</v>
      </c>
      <c r="E11299" s="356" t="s">
        <v>1804</v>
      </c>
      <c r="F11299" s="356"/>
      <c r="G11299" s="355">
        <v>6992.5</v>
      </c>
    </row>
    <row r="11300" spans="1:7" hidden="1" x14ac:dyDescent="0.3">
      <c r="A11300" s="356">
        <v>126252</v>
      </c>
      <c r="B11300" s="356">
        <v>866</v>
      </c>
      <c r="C11300" s="356" t="s">
        <v>492</v>
      </c>
      <c r="D11300" s="356">
        <v>8662166</v>
      </c>
      <c r="E11300" s="356" t="s">
        <v>1803</v>
      </c>
      <c r="F11300" s="356"/>
      <c r="G11300" s="355">
        <v>6036.25</v>
      </c>
    </row>
    <row r="11301" spans="1:7" hidden="1" x14ac:dyDescent="0.3">
      <c r="A11301" s="356">
        <v>126253</v>
      </c>
      <c r="B11301" s="356">
        <v>866</v>
      </c>
      <c r="C11301" s="356" t="s">
        <v>492</v>
      </c>
      <c r="D11301" s="356">
        <v>8662167</v>
      </c>
      <c r="E11301" s="356" t="s">
        <v>1802</v>
      </c>
      <c r="F11301" s="356"/>
      <c r="G11301" s="355">
        <v>7226.5</v>
      </c>
    </row>
    <row r="11302" spans="1:7" hidden="1" x14ac:dyDescent="0.3">
      <c r="A11302" s="356">
        <v>126254</v>
      </c>
      <c r="B11302" s="356">
        <v>865</v>
      </c>
      <c r="C11302" s="356" t="s">
        <v>317</v>
      </c>
      <c r="D11302" s="356">
        <v>8652168</v>
      </c>
      <c r="E11302" s="356" t="s">
        <v>1801</v>
      </c>
      <c r="F11302" s="356"/>
      <c r="G11302" s="355">
        <v>6531.25</v>
      </c>
    </row>
    <row r="11303" spans="1:7" hidden="1" x14ac:dyDescent="0.3">
      <c r="A11303" s="356">
        <v>126255</v>
      </c>
      <c r="B11303" s="356">
        <v>865</v>
      </c>
      <c r="C11303" s="356" t="s">
        <v>317</v>
      </c>
      <c r="D11303" s="356">
        <v>8652170</v>
      </c>
      <c r="E11303" s="356" t="s">
        <v>1800</v>
      </c>
      <c r="F11303" s="356"/>
      <c r="G11303" s="355">
        <v>8342.5</v>
      </c>
    </row>
    <row r="11304" spans="1:7" hidden="1" x14ac:dyDescent="0.3">
      <c r="A11304" s="356">
        <v>126259</v>
      </c>
      <c r="B11304" s="356">
        <v>865</v>
      </c>
      <c r="C11304" s="356" t="s">
        <v>317</v>
      </c>
      <c r="D11304" s="356">
        <v>8652178</v>
      </c>
      <c r="E11304" s="356" t="s">
        <v>1799</v>
      </c>
      <c r="F11304" s="356"/>
      <c r="G11304" s="355">
        <v>5575</v>
      </c>
    </row>
    <row r="11305" spans="1:7" hidden="1" x14ac:dyDescent="0.3">
      <c r="A11305" s="356">
        <v>126260</v>
      </c>
      <c r="B11305" s="356">
        <v>865</v>
      </c>
      <c r="C11305" s="356" t="s">
        <v>317</v>
      </c>
      <c r="D11305" s="356">
        <v>8652180</v>
      </c>
      <c r="E11305" s="356" t="s">
        <v>1798</v>
      </c>
      <c r="F11305" s="356"/>
      <c r="G11305" s="355">
        <v>7318.75</v>
      </c>
    </row>
    <row r="11306" spans="1:7" hidden="1" x14ac:dyDescent="0.3">
      <c r="A11306" s="356">
        <v>126262</v>
      </c>
      <c r="B11306" s="356">
        <v>865</v>
      </c>
      <c r="C11306" s="356" t="s">
        <v>317</v>
      </c>
      <c r="D11306" s="356">
        <v>8652184</v>
      </c>
      <c r="E11306" s="356" t="s">
        <v>1797</v>
      </c>
      <c r="F11306" s="356"/>
      <c r="G11306" s="355">
        <v>6925</v>
      </c>
    </row>
    <row r="11307" spans="1:7" hidden="1" x14ac:dyDescent="0.3">
      <c r="A11307" s="356">
        <v>126263</v>
      </c>
      <c r="B11307" s="356">
        <v>865</v>
      </c>
      <c r="C11307" s="356" t="s">
        <v>317</v>
      </c>
      <c r="D11307" s="356">
        <v>8652185</v>
      </c>
      <c r="E11307" s="356" t="s">
        <v>1796</v>
      </c>
      <c r="F11307" s="356"/>
      <c r="G11307" s="355">
        <v>6295</v>
      </c>
    </row>
    <row r="11308" spans="1:7" hidden="1" x14ac:dyDescent="0.3">
      <c r="A11308" s="356">
        <v>126264</v>
      </c>
      <c r="B11308" s="356">
        <v>865</v>
      </c>
      <c r="C11308" s="356" t="s">
        <v>317</v>
      </c>
      <c r="D11308" s="356">
        <v>8652190</v>
      </c>
      <c r="E11308" s="356" t="s">
        <v>306</v>
      </c>
      <c r="F11308" s="356"/>
      <c r="G11308" s="355">
        <v>6434.5</v>
      </c>
    </row>
    <row r="11309" spans="1:7" hidden="1" x14ac:dyDescent="0.3">
      <c r="A11309" s="356">
        <v>126265</v>
      </c>
      <c r="B11309" s="356">
        <v>865</v>
      </c>
      <c r="C11309" s="356" t="s">
        <v>317</v>
      </c>
      <c r="D11309" s="356">
        <v>8652191</v>
      </c>
      <c r="E11309" s="356" t="s">
        <v>1795</v>
      </c>
      <c r="F11309" s="356"/>
      <c r="G11309" s="355">
        <v>6441.25</v>
      </c>
    </row>
    <row r="11310" spans="1:7" hidden="1" x14ac:dyDescent="0.3">
      <c r="A11310" s="356">
        <v>126269</v>
      </c>
      <c r="B11310" s="356">
        <v>865</v>
      </c>
      <c r="C11310" s="356" t="s">
        <v>317</v>
      </c>
      <c r="D11310" s="356">
        <v>8652196</v>
      </c>
      <c r="E11310" s="356" t="s">
        <v>1532</v>
      </c>
      <c r="F11310" s="356"/>
      <c r="G11310" s="355">
        <v>6733.75</v>
      </c>
    </row>
    <row r="11311" spans="1:7" hidden="1" x14ac:dyDescent="0.3">
      <c r="A11311" s="356">
        <v>126281</v>
      </c>
      <c r="B11311" s="356">
        <v>866</v>
      </c>
      <c r="C11311" s="356" t="s">
        <v>492</v>
      </c>
      <c r="D11311" s="356">
        <v>8662211</v>
      </c>
      <c r="E11311" s="356" t="s">
        <v>1794</v>
      </c>
      <c r="F11311" s="356"/>
      <c r="G11311" s="355">
        <v>8713.75</v>
      </c>
    </row>
    <row r="11312" spans="1:7" hidden="1" x14ac:dyDescent="0.3">
      <c r="A11312" s="356">
        <v>126283</v>
      </c>
      <c r="B11312" s="356">
        <v>866</v>
      </c>
      <c r="C11312" s="356" t="s">
        <v>492</v>
      </c>
      <c r="D11312" s="356">
        <v>8662214</v>
      </c>
      <c r="E11312" s="356" t="s">
        <v>1793</v>
      </c>
      <c r="F11312" s="356"/>
      <c r="G11312" s="355">
        <v>8736.25</v>
      </c>
    </row>
    <row r="11313" spans="1:7" hidden="1" x14ac:dyDescent="0.3">
      <c r="A11313" s="356">
        <v>126287</v>
      </c>
      <c r="B11313" s="356">
        <v>865</v>
      </c>
      <c r="C11313" s="356" t="s">
        <v>317</v>
      </c>
      <c r="D11313" s="356">
        <v>8652218</v>
      </c>
      <c r="E11313" s="356" t="s">
        <v>1792</v>
      </c>
      <c r="F11313" s="356"/>
      <c r="G11313" s="355">
        <v>7960</v>
      </c>
    </row>
    <row r="11314" spans="1:7" hidden="1" x14ac:dyDescent="0.3">
      <c r="A11314" s="356">
        <v>126289</v>
      </c>
      <c r="B11314" s="356">
        <v>865</v>
      </c>
      <c r="C11314" s="356" t="s">
        <v>317</v>
      </c>
      <c r="D11314" s="356">
        <v>8652222</v>
      </c>
      <c r="E11314" s="356" t="s">
        <v>1791</v>
      </c>
      <c r="F11314" s="356"/>
      <c r="G11314" s="355">
        <v>7476.25</v>
      </c>
    </row>
    <row r="11315" spans="1:7" hidden="1" x14ac:dyDescent="0.3">
      <c r="A11315" s="356">
        <v>126291</v>
      </c>
      <c r="B11315" s="356">
        <v>865</v>
      </c>
      <c r="C11315" s="356" t="s">
        <v>317</v>
      </c>
      <c r="D11315" s="356">
        <v>8652225</v>
      </c>
      <c r="E11315" s="356" t="s">
        <v>1790</v>
      </c>
      <c r="F11315" s="356"/>
      <c r="G11315" s="355">
        <v>7588.75</v>
      </c>
    </row>
    <row r="11316" spans="1:7" hidden="1" x14ac:dyDescent="0.3">
      <c r="A11316" s="356">
        <v>126292</v>
      </c>
      <c r="B11316" s="356">
        <v>865</v>
      </c>
      <c r="C11316" s="356" t="s">
        <v>317</v>
      </c>
      <c r="D11316" s="356">
        <v>8652226</v>
      </c>
      <c r="E11316" s="356" t="s">
        <v>981</v>
      </c>
      <c r="F11316" s="356"/>
      <c r="G11316" s="355">
        <v>6283.75</v>
      </c>
    </row>
    <row r="11317" spans="1:7" hidden="1" x14ac:dyDescent="0.3">
      <c r="A11317" s="356">
        <v>126293</v>
      </c>
      <c r="B11317" s="356">
        <v>865</v>
      </c>
      <c r="C11317" s="356" t="s">
        <v>317</v>
      </c>
      <c r="D11317" s="356">
        <v>8652227</v>
      </c>
      <c r="E11317" s="356" t="s">
        <v>1789</v>
      </c>
      <c r="F11317" s="356"/>
      <c r="G11317" s="355">
        <v>6486.25</v>
      </c>
    </row>
    <row r="11318" spans="1:7" hidden="1" x14ac:dyDescent="0.3">
      <c r="A11318" s="356">
        <v>126295</v>
      </c>
      <c r="B11318" s="356">
        <v>866</v>
      </c>
      <c r="C11318" s="356" t="s">
        <v>492</v>
      </c>
      <c r="D11318" s="356">
        <v>8662229</v>
      </c>
      <c r="E11318" s="356" t="s">
        <v>1788</v>
      </c>
      <c r="F11318" s="356"/>
      <c r="G11318" s="355">
        <v>10941.25</v>
      </c>
    </row>
    <row r="11319" spans="1:7" hidden="1" x14ac:dyDescent="0.3">
      <c r="A11319" s="356">
        <v>126297</v>
      </c>
      <c r="B11319" s="356">
        <v>865</v>
      </c>
      <c r="C11319" s="356" t="s">
        <v>317</v>
      </c>
      <c r="D11319" s="356">
        <v>8653002</v>
      </c>
      <c r="E11319" s="356" t="s">
        <v>1787</v>
      </c>
      <c r="F11319" s="356"/>
      <c r="G11319" s="355">
        <v>6362.5</v>
      </c>
    </row>
    <row r="11320" spans="1:7" hidden="1" x14ac:dyDescent="0.3">
      <c r="A11320" s="356">
        <v>126300</v>
      </c>
      <c r="B11320" s="356">
        <v>866</v>
      </c>
      <c r="C11320" s="356" t="s">
        <v>492</v>
      </c>
      <c r="D11320" s="356">
        <v>8663009</v>
      </c>
      <c r="E11320" s="356" t="s">
        <v>1786</v>
      </c>
      <c r="F11320" s="356"/>
      <c r="G11320" s="355">
        <v>4551.25</v>
      </c>
    </row>
    <row r="11321" spans="1:7" hidden="1" x14ac:dyDescent="0.3">
      <c r="A11321" s="356">
        <v>126302</v>
      </c>
      <c r="B11321" s="356">
        <v>865</v>
      </c>
      <c r="C11321" s="356" t="s">
        <v>317</v>
      </c>
      <c r="D11321" s="356">
        <v>8653013</v>
      </c>
      <c r="E11321" s="356" t="s">
        <v>1785</v>
      </c>
      <c r="F11321" s="356"/>
      <c r="G11321" s="355">
        <v>6002.5</v>
      </c>
    </row>
    <row r="11322" spans="1:7" hidden="1" x14ac:dyDescent="0.3">
      <c r="A11322" s="356">
        <v>126303</v>
      </c>
      <c r="B11322" s="356">
        <v>865</v>
      </c>
      <c r="C11322" s="356" t="s">
        <v>317</v>
      </c>
      <c r="D11322" s="356">
        <v>8653015</v>
      </c>
      <c r="E11322" s="356" t="s">
        <v>1784</v>
      </c>
      <c r="F11322" s="356"/>
      <c r="G11322" s="355">
        <v>8893.75</v>
      </c>
    </row>
    <row r="11323" spans="1:7" hidden="1" x14ac:dyDescent="0.3">
      <c r="A11323" s="356">
        <v>126304</v>
      </c>
      <c r="B11323" s="356">
        <v>865</v>
      </c>
      <c r="C11323" s="356" t="s">
        <v>317</v>
      </c>
      <c r="D11323" s="356">
        <v>8653017</v>
      </c>
      <c r="E11323" s="356" t="s">
        <v>1783</v>
      </c>
      <c r="F11323" s="356"/>
      <c r="G11323" s="355">
        <v>4900</v>
      </c>
    </row>
    <row r="11324" spans="1:7" hidden="1" x14ac:dyDescent="0.3">
      <c r="A11324" s="356">
        <v>126305</v>
      </c>
      <c r="B11324" s="356">
        <v>865</v>
      </c>
      <c r="C11324" s="356" t="s">
        <v>317</v>
      </c>
      <c r="D11324" s="356">
        <v>8653018</v>
      </c>
      <c r="E11324" s="356" t="s">
        <v>1782</v>
      </c>
      <c r="F11324" s="356"/>
      <c r="G11324" s="355">
        <v>5125</v>
      </c>
    </row>
    <row r="11325" spans="1:7" hidden="1" x14ac:dyDescent="0.3">
      <c r="A11325" s="356">
        <v>126306</v>
      </c>
      <c r="B11325" s="356">
        <v>865</v>
      </c>
      <c r="C11325" s="356" t="s">
        <v>317</v>
      </c>
      <c r="D11325" s="356">
        <v>8653019</v>
      </c>
      <c r="E11325" s="356" t="s">
        <v>1781</v>
      </c>
      <c r="F11325" s="356"/>
      <c r="G11325" s="355">
        <v>4798.75</v>
      </c>
    </row>
    <row r="11326" spans="1:7" hidden="1" x14ac:dyDescent="0.3">
      <c r="A11326" s="356">
        <v>126307</v>
      </c>
      <c r="B11326" s="356">
        <v>865</v>
      </c>
      <c r="C11326" s="356" t="s">
        <v>317</v>
      </c>
      <c r="D11326" s="356">
        <v>8653020</v>
      </c>
      <c r="E11326" s="356" t="s">
        <v>1780</v>
      </c>
      <c r="F11326" s="356"/>
      <c r="G11326" s="355">
        <v>4978.75</v>
      </c>
    </row>
    <row r="11327" spans="1:7" hidden="1" x14ac:dyDescent="0.3">
      <c r="A11327" s="356">
        <v>126313</v>
      </c>
      <c r="B11327" s="356">
        <v>865</v>
      </c>
      <c r="C11327" s="356" t="s">
        <v>317</v>
      </c>
      <c r="D11327" s="356">
        <v>8653035</v>
      </c>
      <c r="E11327" s="356" t="s">
        <v>1779</v>
      </c>
      <c r="F11327" s="356" t="s">
        <v>294</v>
      </c>
      <c r="G11327" s="355">
        <v>6616.35</v>
      </c>
    </row>
    <row r="11328" spans="1:7" hidden="1" x14ac:dyDescent="0.3">
      <c r="A11328" s="356">
        <v>126316</v>
      </c>
      <c r="B11328" s="356">
        <v>865</v>
      </c>
      <c r="C11328" s="356" t="s">
        <v>317</v>
      </c>
      <c r="D11328" s="356">
        <v>8653040</v>
      </c>
      <c r="E11328" s="356" t="s">
        <v>1778</v>
      </c>
      <c r="F11328" s="356"/>
      <c r="G11328" s="355">
        <v>6778.75</v>
      </c>
    </row>
    <row r="11329" spans="1:7" hidden="1" x14ac:dyDescent="0.3">
      <c r="A11329" s="356">
        <v>126317</v>
      </c>
      <c r="B11329" s="356">
        <v>865</v>
      </c>
      <c r="C11329" s="356" t="s">
        <v>317</v>
      </c>
      <c r="D11329" s="356">
        <v>8653045</v>
      </c>
      <c r="E11329" s="356" t="s">
        <v>1777</v>
      </c>
      <c r="F11329" s="356"/>
      <c r="G11329" s="355">
        <v>7307.5</v>
      </c>
    </row>
    <row r="11330" spans="1:7" hidden="1" x14ac:dyDescent="0.3">
      <c r="A11330" s="356">
        <v>126318</v>
      </c>
      <c r="B11330" s="356">
        <v>865</v>
      </c>
      <c r="C11330" s="356" t="s">
        <v>317</v>
      </c>
      <c r="D11330" s="356">
        <v>8653047</v>
      </c>
      <c r="E11330" s="356" t="s">
        <v>1776</v>
      </c>
      <c r="F11330" s="356" t="s">
        <v>294</v>
      </c>
      <c r="G11330" s="355">
        <v>5474.25</v>
      </c>
    </row>
    <row r="11331" spans="1:7" hidden="1" x14ac:dyDescent="0.3">
      <c r="A11331" s="356">
        <v>126319</v>
      </c>
      <c r="B11331" s="356">
        <v>865</v>
      </c>
      <c r="C11331" s="356" t="s">
        <v>317</v>
      </c>
      <c r="D11331" s="356">
        <v>8653048</v>
      </c>
      <c r="E11331" s="356" t="s">
        <v>1775</v>
      </c>
      <c r="F11331" s="356"/>
      <c r="G11331" s="355">
        <v>5451.25</v>
      </c>
    </row>
    <row r="11332" spans="1:7" hidden="1" x14ac:dyDescent="0.3">
      <c r="A11332" s="356">
        <v>126320</v>
      </c>
      <c r="B11332" s="356">
        <v>865</v>
      </c>
      <c r="C11332" s="356" t="s">
        <v>317</v>
      </c>
      <c r="D11332" s="356">
        <v>8653049</v>
      </c>
      <c r="E11332" s="356" t="s">
        <v>1774</v>
      </c>
      <c r="F11332" s="356"/>
      <c r="G11332" s="355">
        <v>5158.75</v>
      </c>
    </row>
    <row r="11333" spans="1:7" hidden="1" x14ac:dyDescent="0.3">
      <c r="A11333" s="356">
        <v>126324</v>
      </c>
      <c r="B11333" s="356">
        <v>865</v>
      </c>
      <c r="C11333" s="356" t="s">
        <v>317</v>
      </c>
      <c r="D11333" s="356">
        <v>8653063</v>
      </c>
      <c r="E11333" s="356" t="s">
        <v>1773</v>
      </c>
      <c r="F11333" s="356"/>
      <c r="G11333" s="355">
        <v>5980</v>
      </c>
    </row>
    <row r="11334" spans="1:7" hidden="1" x14ac:dyDescent="0.3">
      <c r="A11334" s="356">
        <v>126327</v>
      </c>
      <c r="B11334" s="356">
        <v>865</v>
      </c>
      <c r="C11334" s="356" t="s">
        <v>317</v>
      </c>
      <c r="D11334" s="356">
        <v>8653086</v>
      </c>
      <c r="E11334" s="356" t="s">
        <v>1772</v>
      </c>
      <c r="F11334" s="356" t="s">
        <v>294</v>
      </c>
      <c r="G11334" s="355">
        <v>5182.6499999999996</v>
      </c>
    </row>
    <row r="11335" spans="1:7" hidden="1" x14ac:dyDescent="0.3">
      <c r="A11335" s="356">
        <v>126328</v>
      </c>
      <c r="B11335" s="356">
        <v>865</v>
      </c>
      <c r="C11335" s="356" t="s">
        <v>317</v>
      </c>
      <c r="D11335" s="356">
        <v>8653088</v>
      </c>
      <c r="E11335" s="356" t="s">
        <v>1771</v>
      </c>
      <c r="F11335" s="356"/>
      <c r="G11335" s="355">
        <v>5935</v>
      </c>
    </row>
    <row r="11336" spans="1:7" hidden="1" x14ac:dyDescent="0.3">
      <c r="A11336" s="356">
        <v>126329</v>
      </c>
      <c r="B11336" s="356">
        <v>865</v>
      </c>
      <c r="C11336" s="356" t="s">
        <v>317</v>
      </c>
      <c r="D11336" s="356">
        <v>8653090</v>
      </c>
      <c r="E11336" s="356" t="s">
        <v>1770</v>
      </c>
      <c r="F11336" s="356"/>
      <c r="G11336" s="355">
        <v>5923.75</v>
      </c>
    </row>
    <row r="11337" spans="1:7" hidden="1" x14ac:dyDescent="0.3">
      <c r="A11337" s="356">
        <v>126330</v>
      </c>
      <c r="B11337" s="356">
        <v>865</v>
      </c>
      <c r="C11337" s="356" t="s">
        <v>317</v>
      </c>
      <c r="D11337" s="356">
        <v>8653091</v>
      </c>
      <c r="E11337" s="356" t="s">
        <v>1769</v>
      </c>
      <c r="F11337" s="356"/>
      <c r="G11337" s="355">
        <v>5651.5</v>
      </c>
    </row>
    <row r="11338" spans="1:7" hidden="1" x14ac:dyDescent="0.3">
      <c r="A11338" s="356">
        <v>126332</v>
      </c>
      <c r="B11338" s="356">
        <v>865</v>
      </c>
      <c r="C11338" s="356" t="s">
        <v>317</v>
      </c>
      <c r="D11338" s="356">
        <v>8653096</v>
      </c>
      <c r="E11338" s="356" t="s">
        <v>1768</v>
      </c>
      <c r="F11338" s="356"/>
      <c r="G11338" s="355">
        <v>5485</v>
      </c>
    </row>
    <row r="11339" spans="1:7" hidden="1" x14ac:dyDescent="0.3">
      <c r="A11339" s="356">
        <v>126333</v>
      </c>
      <c r="B11339" s="356">
        <v>865</v>
      </c>
      <c r="C11339" s="356" t="s">
        <v>317</v>
      </c>
      <c r="D11339" s="356">
        <v>8653100</v>
      </c>
      <c r="E11339" s="356" t="s">
        <v>1767</v>
      </c>
      <c r="F11339" s="356"/>
      <c r="G11339" s="355">
        <v>4911.25</v>
      </c>
    </row>
    <row r="11340" spans="1:7" hidden="1" x14ac:dyDescent="0.3">
      <c r="A11340" s="356">
        <v>126334</v>
      </c>
      <c r="B11340" s="356">
        <v>865</v>
      </c>
      <c r="C11340" s="356" t="s">
        <v>317</v>
      </c>
      <c r="D11340" s="356">
        <v>8653102</v>
      </c>
      <c r="E11340" s="356" t="s">
        <v>1766</v>
      </c>
      <c r="F11340" s="356"/>
      <c r="G11340" s="355">
        <v>4978.75</v>
      </c>
    </row>
    <row r="11341" spans="1:7" hidden="1" x14ac:dyDescent="0.3">
      <c r="A11341" s="356">
        <v>126335</v>
      </c>
      <c r="B11341" s="356">
        <v>865</v>
      </c>
      <c r="C11341" s="356" t="s">
        <v>317</v>
      </c>
      <c r="D11341" s="356">
        <v>8653104</v>
      </c>
      <c r="E11341" s="356" t="s">
        <v>1765</v>
      </c>
      <c r="F11341" s="356"/>
      <c r="G11341" s="355">
        <v>5372.5</v>
      </c>
    </row>
    <row r="11342" spans="1:7" hidden="1" x14ac:dyDescent="0.3">
      <c r="A11342" s="356">
        <v>126343</v>
      </c>
      <c r="B11342" s="356">
        <v>865</v>
      </c>
      <c r="C11342" s="356" t="s">
        <v>317</v>
      </c>
      <c r="D11342" s="356">
        <v>8653134</v>
      </c>
      <c r="E11342" s="356" t="s">
        <v>1764</v>
      </c>
      <c r="F11342" s="356"/>
      <c r="G11342" s="355">
        <v>4731.25</v>
      </c>
    </row>
    <row r="11343" spans="1:7" hidden="1" x14ac:dyDescent="0.3">
      <c r="A11343" s="356">
        <v>126344</v>
      </c>
      <c r="B11343" s="356">
        <v>865</v>
      </c>
      <c r="C11343" s="356" t="s">
        <v>317</v>
      </c>
      <c r="D11343" s="356">
        <v>8653135</v>
      </c>
      <c r="E11343" s="356" t="s">
        <v>1763</v>
      </c>
      <c r="F11343" s="356"/>
      <c r="G11343" s="355">
        <v>6306.25</v>
      </c>
    </row>
    <row r="11344" spans="1:7" hidden="1" x14ac:dyDescent="0.3">
      <c r="A11344" s="356">
        <v>126345</v>
      </c>
      <c r="B11344" s="356">
        <v>865</v>
      </c>
      <c r="C11344" s="356" t="s">
        <v>317</v>
      </c>
      <c r="D11344" s="356">
        <v>8653140</v>
      </c>
      <c r="E11344" s="356" t="s">
        <v>1762</v>
      </c>
      <c r="F11344" s="356"/>
      <c r="G11344" s="355">
        <v>4888.75</v>
      </c>
    </row>
    <row r="11345" spans="1:7" hidden="1" x14ac:dyDescent="0.3">
      <c r="A11345" s="356">
        <v>126349</v>
      </c>
      <c r="B11345" s="356">
        <v>865</v>
      </c>
      <c r="C11345" s="356" t="s">
        <v>317</v>
      </c>
      <c r="D11345" s="356">
        <v>8653149</v>
      </c>
      <c r="E11345" s="356" t="s">
        <v>1761</v>
      </c>
      <c r="F11345" s="356"/>
      <c r="G11345" s="355">
        <v>6126.25</v>
      </c>
    </row>
    <row r="11346" spans="1:7" hidden="1" x14ac:dyDescent="0.3">
      <c r="A11346" s="356">
        <v>126350</v>
      </c>
      <c r="B11346" s="356">
        <v>865</v>
      </c>
      <c r="C11346" s="356" t="s">
        <v>317</v>
      </c>
      <c r="D11346" s="356">
        <v>8653150</v>
      </c>
      <c r="E11346" s="356" t="s">
        <v>1760</v>
      </c>
      <c r="F11346" s="356"/>
      <c r="G11346" s="355">
        <v>8072.5</v>
      </c>
    </row>
    <row r="11347" spans="1:7" hidden="1" x14ac:dyDescent="0.3">
      <c r="A11347" s="356">
        <v>126351</v>
      </c>
      <c r="B11347" s="356">
        <v>865</v>
      </c>
      <c r="C11347" s="356" t="s">
        <v>317</v>
      </c>
      <c r="D11347" s="356">
        <v>8653158</v>
      </c>
      <c r="E11347" s="356" t="s">
        <v>1759</v>
      </c>
      <c r="F11347" s="356"/>
      <c r="G11347" s="355">
        <v>7858.75</v>
      </c>
    </row>
    <row r="11348" spans="1:7" hidden="1" x14ac:dyDescent="0.3">
      <c r="A11348" s="356">
        <v>126354</v>
      </c>
      <c r="B11348" s="356">
        <v>865</v>
      </c>
      <c r="C11348" s="356" t="s">
        <v>317</v>
      </c>
      <c r="D11348" s="356">
        <v>8653161</v>
      </c>
      <c r="E11348" s="356" t="s">
        <v>1758</v>
      </c>
      <c r="F11348" s="356"/>
      <c r="G11348" s="355">
        <v>4461.25</v>
      </c>
    </row>
    <row r="11349" spans="1:7" hidden="1" x14ac:dyDescent="0.3">
      <c r="A11349" s="356">
        <v>126356</v>
      </c>
      <c r="B11349" s="356">
        <v>865</v>
      </c>
      <c r="C11349" s="356" t="s">
        <v>317</v>
      </c>
      <c r="D11349" s="356">
        <v>8653163</v>
      </c>
      <c r="E11349" s="356" t="s">
        <v>1757</v>
      </c>
      <c r="F11349" s="356"/>
      <c r="G11349" s="355">
        <v>5856.25</v>
      </c>
    </row>
    <row r="11350" spans="1:7" hidden="1" x14ac:dyDescent="0.3">
      <c r="A11350" s="356">
        <v>126359</v>
      </c>
      <c r="B11350" s="356">
        <v>865</v>
      </c>
      <c r="C11350" s="356" t="s">
        <v>317</v>
      </c>
      <c r="D11350" s="356">
        <v>8653166</v>
      </c>
      <c r="E11350" s="356" t="s">
        <v>1756</v>
      </c>
      <c r="F11350" s="356"/>
      <c r="G11350" s="355">
        <v>6092.5</v>
      </c>
    </row>
    <row r="11351" spans="1:7" hidden="1" x14ac:dyDescent="0.3">
      <c r="A11351" s="356">
        <v>126360</v>
      </c>
      <c r="B11351" s="356">
        <v>865</v>
      </c>
      <c r="C11351" s="356" t="s">
        <v>317</v>
      </c>
      <c r="D11351" s="356">
        <v>8653170</v>
      </c>
      <c r="E11351" s="356" t="s">
        <v>1755</v>
      </c>
      <c r="F11351" s="356"/>
      <c r="G11351" s="355">
        <v>7003.75</v>
      </c>
    </row>
    <row r="11352" spans="1:7" hidden="1" x14ac:dyDescent="0.3">
      <c r="A11352" s="356">
        <v>126361</v>
      </c>
      <c r="B11352" s="356">
        <v>865</v>
      </c>
      <c r="C11352" s="356" t="s">
        <v>317</v>
      </c>
      <c r="D11352" s="356">
        <v>8653172</v>
      </c>
      <c r="E11352" s="356" t="s">
        <v>1754</v>
      </c>
      <c r="F11352" s="356"/>
      <c r="G11352" s="355">
        <v>5608.75</v>
      </c>
    </row>
    <row r="11353" spans="1:7" hidden="1" x14ac:dyDescent="0.3">
      <c r="A11353" s="356">
        <v>126362</v>
      </c>
      <c r="B11353" s="356">
        <v>865</v>
      </c>
      <c r="C11353" s="356" t="s">
        <v>317</v>
      </c>
      <c r="D11353" s="356">
        <v>8653174</v>
      </c>
      <c r="E11353" s="356" t="s">
        <v>1753</v>
      </c>
      <c r="F11353" s="356"/>
      <c r="G11353" s="355">
        <v>6025</v>
      </c>
    </row>
    <row r="11354" spans="1:7" hidden="1" x14ac:dyDescent="0.3">
      <c r="A11354" s="356">
        <v>126366</v>
      </c>
      <c r="B11354" s="356">
        <v>865</v>
      </c>
      <c r="C11354" s="356" t="s">
        <v>317</v>
      </c>
      <c r="D11354" s="356">
        <v>8653186</v>
      </c>
      <c r="E11354" s="356" t="s">
        <v>1752</v>
      </c>
      <c r="F11354" s="356"/>
      <c r="G11354" s="355">
        <v>5226.25</v>
      </c>
    </row>
    <row r="11355" spans="1:7" hidden="1" x14ac:dyDescent="0.3">
      <c r="A11355" s="356">
        <v>126368</v>
      </c>
      <c r="B11355" s="356">
        <v>865</v>
      </c>
      <c r="C11355" s="356" t="s">
        <v>317</v>
      </c>
      <c r="D11355" s="356">
        <v>8653191</v>
      </c>
      <c r="E11355" s="356" t="s">
        <v>1751</v>
      </c>
      <c r="F11355" s="356"/>
      <c r="G11355" s="355">
        <v>6317.5</v>
      </c>
    </row>
    <row r="11356" spans="1:7" hidden="1" x14ac:dyDescent="0.3">
      <c r="A11356" s="356">
        <v>126369</v>
      </c>
      <c r="B11356" s="356">
        <v>865</v>
      </c>
      <c r="C11356" s="356" t="s">
        <v>317</v>
      </c>
      <c r="D11356" s="356">
        <v>8653192</v>
      </c>
      <c r="E11356" s="356" t="s">
        <v>1750</v>
      </c>
      <c r="F11356" s="356"/>
      <c r="G11356" s="355">
        <v>6835</v>
      </c>
    </row>
    <row r="11357" spans="1:7" hidden="1" x14ac:dyDescent="0.3">
      <c r="A11357" s="356">
        <v>126370</v>
      </c>
      <c r="B11357" s="356">
        <v>865</v>
      </c>
      <c r="C11357" s="356" t="s">
        <v>317</v>
      </c>
      <c r="D11357" s="356">
        <v>8653193</v>
      </c>
      <c r="E11357" s="356" t="s">
        <v>1749</v>
      </c>
      <c r="F11357" s="356"/>
      <c r="G11357" s="355">
        <v>8185</v>
      </c>
    </row>
    <row r="11358" spans="1:7" hidden="1" x14ac:dyDescent="0.3">
      <c r="A11358" s="356">
        <v>126372</v>
      </c>
      <c r="B11358" s="356">
        <v>865</v>
      </c>
      <c r="C11358" s="356" t="s">
        <v>317</v>
      </c>
      <c r="D11358" s="356">
        <v>8653201</v>
      </c>
      <c r="E11358" s="356" t="s">
        <v>1748</v>
      </c>
      <c r="F11358" s="356"/>
      <c r="G11358" s="355">
        <v>6182.5</v>
      </c>
    </row>
    <row r="11359" spans="1:7" hidden="1" x14ac:dyDescent="0.3">
      <c r="A11359" s="356">
        <v>126374</v>
      </c>
      <c r="B11359" s="356">
        <v>865</v>
      </c>
      <c r="C11359" s="356" t="s">
        <v>317</v>
      </c>
      <c r="D11359" s="356">
        <v>8653205</v>
      </c>
      <c r="E11359" s="356" t="s">
        <v>1747</v>
      </c>
      <c r="F11359" s="356"/>
      <c r="G11359" s="355">
        <v>5642.5</v>
      </c>
    </row>
    <row r="11360" spans="1:7" hidden="1" x14ac:dyDescent="0.3">
      <c r="A11360" s="356">
        <v>126379</v>
      </c>
      <c r="B11360" s="356">
        <v>865</v>
      </c>
      <c r="C11360" s="356" t="s">
        <v>317</v>
      </c>
      <c r="D11360" s="356">
        <v>8653220</v>
      </c>
      <c r="E11360" s="356" t="s">
        <v>1746</v>
      </c>
      <c r="F11360" s="356"/>
      <c r="G11360" s="355">
        <v>5631.25</v>
      </c>
    </row>
    <row r="11361" spans="1:7" hidden="1" x14ac:dyDescent="0.3">
      <c r="A11361" s="356">
        <v>126380</v>
      </c>
      <c r="B11361" s="356">
        <v>865</v>
      </c>
      <c r="C11361" s="356" t="s">
        <v>317</v>
      </c>
      <c r="D11361" s="356">
        <v>8653222</v>
      </c>
      <c r="E11361" s="356" t="s">
        <v>1745</v>
      </c>
      <c r="F11361" s="356"/>
      <c r="G11361" s="355">
        <v>4923.3999999999996</v>
      </c>
    </row>
    <row r="11362" spans="1:7" hidden="1" x14ac:dyDescent="0.3">
      <c r="A11362" s="356">
        <v>126382</v>
      </c>
      <c r="B11362" s="356">
        <v>865</v>
      </c>
      <c r="C11362" s="356" t="s">
        <v>317</v>
      </c>
      <c r="D11362" s="356">
        <v>8653229</v>
      </c>
      <c r="E11362" s="356" t="s">
        <v>1744</v>
      </c>
      <c r="F11362" s="356" t="s">
        <v>294</v>
      </c>
      <c r="G11362" s="355">
        <v>5559.3</v>
      </c>
    </row>
    <row r="11363" spans="1:7" hidden="1" x14ac:dyDescent="0.3">
      <c r="A11363" s="356">
        <v>126383</v>
      </c>
      <c r="B11363" s="356">
        <v>865</v>
      </c>
      <c r="C11363" s="356" t="s">
        <v>317</v>
      </c>
      <c r="D11363" s="356">
        <v>8653230</v>
      </c>
      <c r="E11363" s="356" t="s">
        <v>1743</v>
      </c>
      <c r="F11363" s="356"/>
      <c r="G11363" s="355">
        <v>4967.5</v>
      </c>
    </row>
    <row r="11364" spans="1:7" hidden="1" x14ac:dyDescent="0.3">
      <c r="A11364" s="356">
        <v>126388</v>
      </c>
      <c r="B11364" s="356">
        <v>865</v>
      </c>
      <c r="C11364" s="356" t="s">
        <v>317</v>
      </c>
      <c r="D11364" s="356">
        <v>8653239</v>
      </c>
      <c r="E11364" s="356" t="s">
        <v>1742</v>
      </c>
      <c r="F11364" s="356"/>
      <c r="G11364" s="355">
        <v>5260</v>
      </c>
    </row>
    <row r="11365" spans="1:7" hidden="1" x14ac:dyDescent="0.3">
      <c r="A11365" s="356">
        <v>126390</v>
      </c>
      <c r="B11365" s="356">
        <v>865</v>
      </c>
      <c r="C11365" s="356" t="s">
        <v>317</v>
      </c>
      <c r="D11365" s="356">
        <v>8653242</v>
      </c>
      <c r="E11365" s="356" t="s">
        <v>1741</v>
      </c>
      <c r="F11365" s="356"/>
      <c r="G11365" s="355">
        <v>5743.75</v>
      </c>
    </row>
    <row r="11366" spans="1:7" hidden="1" x14ac:dyDescent="0.3">
      <c r="A11366" s="356">
        <v>126392</v>
      </c>
      <c r="B11366" s="356">
        <v>865</v>
      </c>
      <c r="C11366" s="356" t="s">
        <v>317</v>
      </c>
      <c r="D11366" s="356">
        <v>8653300</v>
      </c>
      <c r="E11366" s="356" t="s">
        <v>1740</v>
      </c>
      <c r="F11366" s="356" t="s">
        <v>294</v>
      </c>
      <c r="G11366" s="355">
        <v>6786.45</v>
      </c>
    </row>
    <row r="11367" spans="1:7" hidden="1" x14ac:dyDescent="0.3">
      <c r="A11367" s="356">
        <v>126394</v>
      </c>
      <c r="B11367" s="356">
        <v>865</v>
      </c>
      <c r="C11367" s="356" t="s">
        <v>317</v>
      </c>
      <c r="D11367" s="356">
        <v>8653306</v>
      </c>
      <c r="E11367" s="356" t="s">
        <v>1739</v>
      </c>
      <c r="F11367" s="356" t="s">
        <v>294</v>
      </c>
      <c r="G11367" s="355">
        <v>5765.85</v>
      </c>
    </row>
    <row r="11368" spans="1:7" hidden="1" x14ac:dyDescent="0.3">
      <c r="A11368" s="356">
        <v>126396</v>
      </c>
      <c r="B11368" s="356">
        <v>865</v>
      </c>
      <c r="C11368" s="356" t="s">
        <v>317</v>
      </c>
      <c r="D11368" s="356">
        <v>8653316</v>
      </c>
      <c r="E11368" s="356" t="s">
        <v>1738</v>
      </c>
      <c r="F11368" s="356" t="s">
        <v>294</v>
      </c>
      <c r="G11368" s="355">
        <v>5705.1</v>
      </c>
    </row>
    <row r="11369" spans="1:7" hidden="1" x14ac:dyDescent="0.3">
      <c r="A11369" s="356">
        <v>126397</v>
      </c>
      <c r="B11369" s="356">
        <v>865</v>
      </c>
      <c r="C11369" s="356" t="s">
        <v>317</v>
      </c>
      <c r="D11369" s="356">
        <v>8653318</v>
      </c>
      <c r="E11369" s="356" t="s">
        <v>1737</v>
      </c>
      <c r="F11369" s="356" t="s">
        <v>294</v>
      </c>
      <c r="G11369" s="355">
        <v>5462.1</v>
      </c>
    </row>
    <row r="11370" spans="1:7" hidden="1" x14ac:dyDescent="0.3">
      <c r="A11370" s="356">
        <v>126400</v>
      </c>
      <c r="B11370" s="356">
        <v>865</v>
      </c>
      <c r="C11370" s="356" t="s">
        <v>317</v>
      </c>
      <c r="D11370" s="356">
        <v>8653330</v>
      </c>
      <c r="E11370" s="356" t="s">
        <v>1736</v>
      </c>
      <c r="F11370" s="356" t="s">
        <v>294</v>
      </c>
      <c r="G11370" s="355">
        <v>6847.2</v>
      </c>
    </row>
    <row r="11371" spans="1:7" hidden="1" x14ac:dyDescent="0.3">
      <c r="A11371" s="356">
        <v>126404</v>
      </c>
      <c r="B11371" s="356">
        <v>865</v>
      </c>
      <c r="C11371" s="356" t="s">
        <v>317</v>
      </c>
      <c r="D11371" s="356">
        <v>8653355</v>
      </c>
      <c r="E11371" s="356" t="s">
        <v>1735</v>
      </c>
      <c r="F11371" s="356" t="s">
        <v>294</v>
      </c>
      <c r="G11371" s="355">
        <v>5887.35</v>
      </c>
    </row>
    <row r="11372" spans="1:7" hidden="1" x14ac:dyDescent="0.3">
      <c r="A11372" s="356">
        <v>126405</v>
      </c>
      <c r="B11372" s="356">
        <v>865</v>
      </c>
      <c r="C11372" s="356" t="s">
        <v>317</v>
      </c>
      <c r="D11372" s="356">
        <v>8653362</v>
      </c>
      <c r="E11372" s="356" t="s">
        <v>1734</v>
      </c>
      <c r="F11372" s="356" t="s">
        <v>294</v>
      </c>
      <c r="G11372" s="355">
        <v>6907.95</v>
      </c>
    </row>
    <row r="11373" spans="1:7" hidden="1" x14ac:dyDescent="0.3">
      <c r="A11373" s="356">
        <v>126407</v>
      </c>
      <c r="B11373" s="356">
        <v>865</v>
      </c>
      <c r="C11373" s="356" t="s">
        <v>317</v>
      </c>
      <c r="D11373" s="356">
        <v>8653372</v>
      </c>
      <c r="E11373" s="356" t="s">
        <v>1733</v>
      </c>
      <c r="F11373" s="356" t="s">
        <v>294</v>
      </c>
      <c r="G11373" s="355">
        <v>6385.5</v>
      </c>
    </row>
    <row r="11374" spans="1:7" hidden="1" x14ac:dyDescent="0.3">
      <c r="A11374" s="356">
        <v>126411</v>
      </c>
      <c r="B11374" s="356">
        <v>865</v>
      </c>
      <c r="C11374" s="356" t="s">
        <v>317</v>
      </c>
      <c r="D11374" s="356">
        <v>8653383</v>
      </c>
      <c r="E11374" s="356" t="s">
        <v>1732</v>
      </c>
      <c r="F11374" s="356" t="s">
        <v>294</v>
      </c>
      <c r="G11374" s="355">
        <v>7017.3</v>
      </c>
    </row>
    <row r="11375" spans="1:7" hidden="1" x14ac:dyDescent="0.3">
      <c r="A11375" s="356">
        <v>126413</v>
      </c>
      <c r="B11375" s="356">
        <v>865</v>
      </c>
      <c r="C11375" s="356" t="s">
        <v>317</v>
      </c>
      <c r="D11375" s="356">
        <v>8653387</v>
      </c>
      <c r="E11375" s="356" t="s">
        <v>1731</v>
      </c>
      <c r="F11375" s="356" t="s">
        <v>294</v>
      </c>
      <c r="G11375" s="355">
        <v>6361.2</v>
      </c>
    </row>
    <row r="11376" spans="1:7" hidden="1" x14ac:dyDescent="0.3">
      <c r="A11376" s="356">
        <v>126416</v>
      </c>
      <c r="B11376" s="356">
        <v>865</v>
      </c>
      <c r="C11376" s="356" t="s">
        <v>317</v>
      </c>
      <c r="D11376" s="356">
        <v>8653396</v>
      </c>
      <c r="E11376" s="356" t="s">
        <v>1730</v>
      </c>
      <c r="F11376" s="356" t="s">
        <v>294</v>
      </c>
      <c r="G11376" s="355">
        <v>5049</v>
      </c>
    </row>
    <row r="11377" spans="1:7" hidden="1" x14ac:dyDescent="0.3">
      <c r="A11377" s="356">
        <v>126419</v>
      </c>
      <c r="B11377" s="356">
        <v>865</v>
      </c>
      <c r="C11377" s="356" t="s">
        <v>317</v>
      </c>
      <c r="D11377" s="356">
        <v>8653402</v>
      </c>
      <c r="E11377" s="356" t="s">
        <v>1729</v>
      </c>
      <c r="F11377" s="356" t="s">
        <v>294</v>
      </c>
      <c r="G11377" s="355">
        <v>5741.55</v>
      </c>
    </row>
    <row r="11378" spans="1:7" hidden="1" x14ac:dyDescent="0.3">
      <c r="A11378" s="356">
        <v>126420</v>
      </c>
      <c r="B11378" s="356">
        <v>865</v>
      </c>
      <c r="C11378" s="356" t="s">
        <v>317</v>
      </c>
      <c r="D11378" s="356">
        <v>8653405</v>
      </c>
      <c r="E11378" s="356" t="s">
        <v>1728</v>
      </c>
      <c r="F11378" s="356" t="s">
        <v>294</v>
      </c>
      <c r="G11378" s="355">
        <v>6531.3</v>
      </c>
    </row>
    <row r="11379" spans="1:7" hidden="1" x14ac:dyDescent="0.3">
      <c r="A11379" s="356">
        <v>126423</v>
      </c>
      <c r="B11379" s="356">
        <v>865</v>
      </c>
      <c r="C11379" s="356" t="s">
        <v>317</v>
      </c>
      <c r="D11379" s="356">
        <v>8653412</v>
      </c>
      <c r="E11379" s="356" t="s">
        <v>1727</v>
      </c>
      <c r="F11379" s="356" t="s">
        <v>294</v>
      </c>
      <c r="G11379" s="355">
        <v>6604.2</v>
      </c>
    </row>
    <row r="11380" spans="1:7" hidden="1" x14ac:dyDescent="0.3">
      <c r="A11380" s="356">
        <v>126424</v>
      </c>
      <c r="B11380" s="356">
        <v>865</v>
      </c>
      <c r="C11380" s="356" t="s">
        <v>317</v>
      </c>
      <c r="D11380" s="356">
        <v>8653418</v>
      </c>
      <c r="E11380" s="356" t="s">
        <v>1726</v>
      </c>
      <c r="F11380" s="356" t="s">
        <v>294</v>
      </c>
      <c r="G11380" s="355">
        <v>6069.6</v>
      </c>
    </row>
    <row r="11381" spans="1:7" hidden="1" x14ac:dyDescent="0.3">
      <c r="A11381" s="356">
        <v>126425</v>
      </c>
      <c r="B11381" s="356">
        <v>865</v>
      </c>
      <c r="C11381" s="356" t="s">
        <v>317</v>
      </c>
      <c r="D11381" s="356">
        <v>8653425</v>
      </c>
      <c r="E11381" s="356" t="s">
        <v>1725</v>
      </c>
      <c r="F11381" s="356" t="s">
        <v>294</v>
      </c>
      <c r="G11381" s="355">
        <v>6859.35</v>
      </c>
    </row>
    <row r="11382" spans="1:7" hidden="1" x14ac:dyDescent="0.3">
      <c r="A11382" s="356">
        <v>126429</v>
      </c>
      <c r="B11382" s="356">
        <v>865</v>
      </c>
      <c r="C11382" s="356" t="s">
        <v>317</v>
      </c>
      <c r="D11382" s="356">
        <v>8653430</v>
      </c>
      <c r="E11382" s="356" t="s">
        <v>1724</v>
      </c>
      <c r="F11382" s="356" t="s">
        <v>294</v>
      </c>
      <c r="G11382" s="355">
        <v>8256.6</v>
      </c>
    </row>
    <row r="11383" spans="1:7" hidden="1" x14ac:dyDescent="0.3">
      <c r="A11383" s="356">
        <v>126430</v>
      </c>
      <c r="B11383" s="356">
        <v>865</v>
      </c>
      <c r="C11383" s="356" t="s">
        <v>317</v>
      </c>
      <c r="D11383" s="356">
        <v>8653435</v>
      </c>
      <c r="E11383" s="356" t="s">
        <v>1723</v>
      </c>
      <c r="F11383" s="356" t="s">
        <v>294</v>
      </c>
      <c r="G11383" s="355">
        <v>5389.2</v>
      </c>
    </row>
    <row r="11384" spans="1:7" hidden="1" x14ac:dyDescent="0.3">
      <c r="A11384" s="356">
        <v>126431</v>
      </c>
      <c r="B11384" s="356">
        <v>865</v>
      </c>
      <c r="C11384" s="356" t="s">
        <v>317</v>
      </c>
      <c r="D11384" s="356">
        <v>8653437</v>
      </c>
      <c r="E11384" s="356" t="s">
        <v>1722</v>
      </c>
      <c r="F11384" s="356" t="s">
        <v>294</v>
      </c>
      <c r="G11384" s="355">
        <v>6604.2</v>
      </c>
    </row>
    <row r="11385" spans="1:7" hidden="1" x14ac:dyDescent="0.3">
      <c r="A11385" s="356">
        <v>126435</v>
      </c>
      <c r="B11385" s="356">
        <v>865</v>
      </c>
      <c r="C11385" s="356" t="s">
        <v>317</v>
      </c>
      <c r="D11385" s="356">
        <v>8653449</v>
      </c>
      <c r="E11385" s="356" t="s">
        <v>1721</v>
      </c>
      <c r="F11385" s="356" t="s">
        <v>294</v>
      </c>
      <c r="G11385" s="355">
        <v>6762.15</v>
      </c>
    </row>
    <row r="11386" spans="1:7" hidden="1" x14ac:dyDescent="0.3">
      <c r="A11386" s="356">
        <v>126438</v>
      </c>
      <c r="B11386" s="356">
        <v>865</v>
      </c>
      <c r="C11386" s="356" t="s">
        <v>317</v>
      </c>
      <c r="D11386" s="356">
        <v>8653453</v>
      </c>
      <c r="E11386" s="356" t="s">
        <v>1720</v>
      </c>
      <c r="F11386" s="356" t="s">
        <v>294</v>
      </c>
      <c r="G11386" s="355">
        <v>5219.1000000000004</v>
      </c>
    </row>
    <row r="11387" spans="1:7" hidden="1" x14ac:dyDescent="0.3">
      <c r="A11387" s="356">
        <v>126439</v>
      </c>
      <c r="B11387" s="356">
        <v>865</v>
      </c>
      <c r="C11387" s="356" t="s">
        <v>317</v>
      </c>
      <c r="D11387" s="356">
        <v>8653454</v>
      </c>
      <c r="E11387" s="356" t="s">
        <v>1719</v>
      </c>
      <c r="F11387" s="356" t="s">
        <v>294</v>
      </c>
      <c r="G11387" s="355">
        <v>5765.85</v>
      </c>
    </row>
    <row r="11388" spans="1:7" hidden="1" x14ac:dyDescent="0.3">
      <c r="A11388" s="356">
        <v>126440</v>
      </c>
      <c r="B11388" s="356">
        <v>866</v>
      </c>
      <c r="C11388" s="356" t="s">
        <v>492</v>
      </c>
      <c r="D11388" s="356">
        <v>8663455</v>
      </c>
      <c r="E11388" s="356" t="s">
        <v>1718</v>
      </c>
      <c r="F11388" s="356" t="s">
        <v>294</v>
      </c>
      <c r="G11388" s="355">
        <v>6835.05</v>
      </c>
    </row>
    <row r="11389" spans="1:7" hidden="1" x14ac:dyDescent="0.3">
      <c r="A11389" s="356">
        <v>126443</v>
      </c>
      <c r="B11389" s="356">
        <v>866</v>
      </c>
      <c r="C11389" s="356" t="s">
        <v>492</v>
      </c>
      <c r="D11389" s="356">
        <v>8663458</v>
      </c>
      <c r="E11389" s="356" t="s">
        <v>1717</v>
      </c>
      <c r="F11389" s="356" t="s">
        <v>294</v>
      </c>
      <c r="G11389" s="355">
        <v>6438.96</v>
      </c>
    </row>
    <row r="11390" spans="1:7" hidden="1" x14ac:dyDescent="0.3">
      <c r="A11390" s="356">
        <v>126444</v>
      </c>
      <c r="B11390" s="356">
        <v>865</v>
      </c>
      <c r="C11390" s="356" t="s">
        <v>317</v>
      </c>
      <c r="D11390" s="356">
        <v>8653459</v>
      </c>
      <c r="E11390" s="356" t="s">
        <v>1716</v>
      </c>
      <c r="F11390" s="356" t="s">
        <v>294</v>
      </c>
      <c r="G11390" s="355">
        <v>4781.7</v>
      </c>
    </row>
    <row r="11391" spans="1:7" hidden="1" x14ac:dyDescent="0.3">
      <c r="A11391" s="356">
        <v>126445</v>
      </c>
      <c r="B11391" s="356">
        <v>865</v>
      </c>
      <c r="C11391" s="356" t="s">
        <v>317</v>
      </c>
      <c r="D11391" s="356">
        <v>8653460</v>
      </c>
      <c r="E11391" s="356" t="s">
        <v>1715</v>
      </c>
      <c r="F11391" s="356" t="s">
        <v>294</v>
      </c>
      <c r="G11391" s="355">
        <v>6373.35</v>
      </c>
    </row>
    <row r="11392" spans="1:7" hidden="1" x14ac:dyDescent="0.3">
      <c r="A11392" s="356">
        <v>126446</v>
      </c>
      <c r="B11392" s="356">
        <v>865</v>
      </c>
      <c r="C11392" s="356" t="s">
        <v>317</v>
      </c>
      <c r="D11392" s="356">
        <v>8653461</v>
      </c>
      <c r="E11392" s="356" t="s">
        <v>1714</v>
      </c>
      <c r="F11392" s="356" t="s">
        <v>294</v>
      </c>
      <c r="G11392" s="355">
        <v>5182.6499999999996</v>
      </c>
    </row>
    <row r="11393" spans="1:7" hidden="1" x14ac:dyDescent="0.3">
      <c r="A11393" s="356">
        <v>126458</v>
      </c>
      <c r="B11393" s="356">
        <v>865</v>
      </c>
      <c r="C11393" s="356" t="s">
        <v>317</v>
      </c>
      <c r="D11393" s="356">
        <v>8654070</v>
      </c>
      <c r="E11393" s="356" t="s">
        <v>1713</v>
      </c>
      <c r="F11393" s="356"/>
      <c r="G11393" s="355">
        <v>16723.75</v>
      </c>
    </row>
    <row r="11394" spans="1:7" hidden="1" x14ac:dyDescent="0.3">
      <c r="A11394" s="356">
        <v>126473</v>
      </c>
      <c r="B11394" s="356">
        <v>865</v>
      </c>
      <c r="C11394" s="356" t="s">
        <v>317</v>
      </c>
      <c r="D11394" s="356">
        <v>8654610</v>
      </c>
      <c r="E11394" s="356" t="s">
        <v>1712</v>
      </c>
      <c r="F11394" s="356" t="s">
        <v>294</v>
      </c>
      <c r="G11394" s="355">
        <v>14343.75</v>
      </c>
    </row>
    <row r="11395" spans="1:7" hidden="1" x14ac:dyDescent="0.3">
      <c r="A11395" s="356">
        <v>126475</v>
      </c>
      <c r="B11395" s="356">
        <v>865</v>
      </c>
      <c r="C11395" s="356" t="s">
        <v>317</v>
      </c>
      <c r="D11395" s="356">
        <v>8655201</v>
      </c>
      <c r="E11395" s="356" t="s">
        <v>1711</v>
      </c>
      <c r="F11395" s="356" t="s">
        <v>294</v>
      </c>
      <c r="G11395" s="355">
        <v>7223.85</v>
      </c>
    </row>
    <row r="11396" spans="1:7" hidden="1" x14ac:dyDescent="0.3">
      <c r="A11396" s="356">
        <v>126479</v>
      </c>
      <c r="B11396" s="356">
        <v>865</v>
      </c>
      <c r="C11396" s="356" t="s">
        <v>317</v>
      </c>
      <c r="D11396" s="356">
        <v>8655205</v>
      </c>
      <c r="E11396" s="356" t="s">
        <v>1710</v>
      </c>
      <c r="F11396" s="356"/>
      <c r="G11396" s="355">
        <v>6148.75</v>
      </c>
    </row>
    <row r="11397" spans="1:7" hidden="1" x14ac:dyDescent="0.3">
      <c r="A11397" s="356">
        <v>126480</v>
      </c>
      <c r="B11397" s="356">
        <v>865</v>
      </c>
      <c r="C11397" s="356" t="s">
        <v>317</v>
      </c>
      <c r="D11397" s="356">
        <v>8655206</v>
      </c>
      <c r="E11397" s="356" t="s">
        <v>1709</v>
      </c>
      <c r="F11397" s="356"/>
      <c r="G11397" s="355">
        <v>6362.5</v>
      </c>
    </row>
    <row r="11398" spans="1:7" hidden="1" x14ac:dyDescent="0.3">
      <c r="A11398" s="356">
        <v>126481</v>
      </c>
      <c r="B11398" s="356">
        <v>865</v>
      </c>
      <c r="C11398" s="356" t="s">
        <v>317</v>
      </c>
      <c r="D11398" s="356">
        <v>8655207</v>
      </c>
      <c r="E11398" s="356" t="s">
        <v>1708</v>
      </c>
      <c r="F11398" s="356" t="s">
        <v>294</v>
      </c>
      <c r="G11398" s="355">
        <v>6470.55</v>
      </c>
    </row>
    <row r="11399" spans="1:7" hidden="1" x14ac:dyDescent="0.3">
      <c r="A11399" s="356">
        <v>126482</v>
      </c>
      <c r="B11399" s="356">
        <v>865</v>
      </c>
      <c r="C11399" s="356" t="s">
        <v>317</v>
      </c>
      <c r="D11399" s="356">
        <v>8655208</v>
      </c>
      <c r="E11399" s="356" t="s">
        <v>1444</v>
      </c>
      <c r="F11399" s="356" t="s">
        <v>294</v>
      </c>
      <c r="G11399" s="355">
        <v>7091.17</v>
      </c>
    </row>
    <row r="11400" spans="1:7" hidden="1" x14ac:dyDescent="0.3">
      <c r="A11400" s="356">
        <v>126483</v>
      </c>
      <c r="B11400" s="356">
        <v>865</v>
      </c>
      <c r="C11400" s="356" t="s">
        <v>317</v>
      </c>
      <c r="D11400" s="356">
        <v>8655209</v>
      </c>
      <c r="E11400" s="356" t="s">
        <v>1707</v>
      </c>
      <c r="F11400" s="356"/>
      <c r="G11400" s="355">
        <v>7543.75</v>
      </c>
    </row>
    <row r="11401" spans="1:7" hidden="1" x14ac:dyDescent="0.3">
      <c r="A11401" s="356">
        <v>126489</v>
      </c>
      <c r="B11401" s="356">
        <v>865</v>
      </c>
      <c r="C11401" s="356" t="s">
        <v>317</v>
      </c>
      <c r="D11401" s="356">
        <v>8655215</v>
      </c>
      <c r="E11401" s="356" t="s">
        <v>1706</v>
      </c>
      <c r="F11401" s="356"/>
      <c r="G11401" s="355">
        <v>7330</v>
      </c>
    </row>
    <row r="11402" spans="1:7" hidden="1" x14ac:dyDescent="0.3">
      <c r="A11402" s="356">
        <v>126490</v>
      </c>
      <c r="B11402" s="356">
        <v>865</v>
      </c>
      <c r="C11402" s="356" t="s">
        <v>317</v>
      </c>
      <c r="D11402" s="356">
        <v>8655216</v>
      </c>
      <c r="E11402" s="356" t="s">
        <v>1705</v>
      </c>
      <c r="F11402" s="356" t="s">
        <v>294</v>
      </c>
      <c r="G11402" s="355">
        <v>5547.15</v>
      </c>
    </row>
    <row r="11403" spans="1:7" hidden="1" x14ac:dyDescent="0.3">
      <c r="A11403" s="356">
        <v>126492</v>
      </c>
      <c r="B11403" s="356">
        <v>865</v>
      </c>
      <c r="C11403" s="356" t="s">
        <v>317</v>
      </c>
      <c r="D11403" s="356">
        <v>8655218</v>
      </c>
      <c r="E11403" s="356" t="s">
        <v>1704</v>
      </c>
      <c r="F11403" s="356"/>
      <c r="G11403" s="355">
        <v>7870</v>
      </c>
    </row>
    <row r="11404" spans="1:7" hidden="1" x14ac:dyDescent="0.3">
      <c r="A11404" s="356">
        <v>126493</v>
      </c>
      <c r="B11404" s="356">
        <v>865</v>
      </c>
      <c r="C11404" s="356" t="s">
        <v>317</v>
      </c>
      <c r="D11404" s="356">
        <v>8655219</v>
      </c>
      <c r="E11404" s="356" t="s">
        <v>1703</v>
      </c>
      <c r="F11404" s="356"/>
      <c r="G11404" s="355">
        <v>7345.75</v>
      </c>
    </row>
    <row r="11405" spans="1:7" hidden="1" x14ac:dyDescent="0.3">
      <c r="A11405" s="356">
        <v>126510</v>
      </c>
      <c r="B11405" s="356">
        <v>865</v>
      </c>
      <c r="C11405" s="356" t="s">
        <v>317</v>
      </c>
      <c r="D11405" s="356">
        <v>8655415</v>
      </c>
      <c r="E11405" s="356" t="s">
        <v>1702</v>
      </c>
      <c r="F11405" s="356"/>
      <c r="G11405" s="355">
        <v>19153.75</v>
      </c>
    </row>
    <row r="11406" spans="1:7" hidden="1" x14ac:dyDescent="0.3">
      <c r="A11406" s="356">
        <v>126546</v>
      </c>
      <c r="B11406" s="356">
        <v>865</v>
      </c>
      <c r="C11406" s="356" t="s">
        <v>317</v>
      </c>
      <c r="D11406" s="356">
        <v>8657002</v>
      </c>
      <c r="E11406" s="356" t="s">
        <v>1701</v>
      </c>
      <c r="F11406" s="356"/>
      <c r="G11406" s="355">
        <v>8590</v>
      </c>
    </row>
    <row r="11407" spans="1:7" hidden="1" x14ac:dyDescent="0.3">
      <c r="A11407" s="356">
        <v>126549</v>
      </c>
      <c r="B11407" s="356">
        <v>866</v>
      </c>
      <c r="C11407" s="356" t="s">
        <v>492</v>
      </c>
      <c r="D11407" s="356">
        <v>8667006</v>
      </c>
      <c r="E11407" s="356" t="s">
        <v>1700</v>
      </c>
      <c r="F11407" s="356"/>
      <c r="G11407" s="355">
        <v>11593.75</v>
      </c>
    </row>
    <row r="11408" spans="1:7" hidden="1" x14ac:dyDescent="0.3">
      <c r="A11408" s="356">
        <v>126550</v>
      </c>
      <c r="B11408" s="356">
        <v>865</v>
      </c>
      <c r="C11408" s="356" t="s">
        <v>317</v>
      </c>
      <c r="D11408" s="356">
        <v>8657007</v>
      </c>
      <c r="E11408" s="356" t="s">
        <v>1699</v>
      </c>
      <c r="F11408" s="356"/>
      <c r="G11408" s="355">
        <v>6666.25</v>
      </c>
    </row>
    <row r="11409" spans="1:7" hidden="1" x14ac:dyDescent="0.3">
      <c r="A11409" s="356">
        <v>126552</v>
      </c>
      <c r="B11409" s="356">
        <v>865</v>
      </c>
      <c r="C11409" s="356" t="s">
        <v>317</v>
      </c>
      <c r="D11409" s="356">
        <v>8657009</v>
      </c>
      <c r="E11409" s="356" t="s">
        <v>1698</v>
      </c>
      <c r="F11409" s="356"/>
      <c r="G11409" s="355">
        <v>6700</v>
      </c>
    </row>
    <row r="11410" spans="1:7" hidden="1" x14ac:dyDescent="0.3">
      <c r="A11410" s="356">
        <v>126553</v>
      </c>
      <c r="B11410" s="356">
        <v>865</v>
      </c>
      <c r="C11410" s="356" t="s">
        <v>317</v>
      </c>
      <c r="D11410" s="356">
        <v>8657010</v>
      </c>
      <c r="E11410" s="356" t="s">
        <v>1697</v>
      </c>
      <c r="F11410" s="356"/>
      <c r="G11410" s="355">
        <v>7206.25</v>
      </c>
    </row>
    <row r="11411" spans="1:7" hidden="1" x14ac:dyDescent="0.3">
      <c r="A11411" s="356">
        <v>126562</v>
      </c>
      <c r="B11411" s="356">
        <v>925</v>
      </c>
      <c r="C11411" s="356" t="s">
        <v>939</v>
      </c>
      <c r="D11411" s="356">
        <v>9251010</v>
      </c>
      <c r="E11411" s="356" t="s">
        <v>1696</v>
      </c>
      <c r="F11411" s="356"/>
      <c r="G11411" s="355">
        <v>4776.25</v>
      </c>
    </row>
    <row r="11412" spans="1:7" hidden="1" x14ac:dyDescent="0.3">
      <c r="A11412" s="356">
        <v>126563</v>
      </c>
      <c r="B11412" s="356">
        <v>925</v>
      </c>
      <c r="C11412" s="356" t="s">
        <v>939</v>
      </c>
      <c r="D11412" s="356">
        <v>9251011</v>
      </c>
      <c r="E11412" s="356" t="s">
        <v>1695</v>
      </c>
      <c r="F11412" s="356"/>
      <c r="G11412" s="355">
        <v>4928.24</v>
      </c>
    </row>
    <row r="11413" spans="1:7" hidden="1" x14ac:dyDescent="0.3">
      <c r="A11413" s="356">
        <v>126564</v>
      </c>
      <c r="B11413" s="356">
        <v>925</v>
      </c>
      <c r="C11413" s="356" t="s">
        <v>939</v>
      </c>
      <c r="D11413" s="356">
        <v>9251012</v>
      </c>
      <c r="E11413" s="356" t="s">
        <v>1694</v>
      </c>
      <c r="F11413" s="356"/>
      <c r="G11413" s="355">
        <v>4618.3</v>
      </c>
    </row>
    <row r="11414" spans="1:7" hidden="1" x14ac:dyDescent="0.3">
      <c r="A11414" s="356">
        <v>126565</v>
      </c>
      <c r="B11414" s="356">
        <v>826</v>
      </c>
      <c r="C11414" s="356" t="s">
        <v>646</v>
      </c>
      <c r="D11414" s="356">
        <v>8261090</v>
      </c>
      <c r="E11414" s="356" t="s">
        <v>1693</v>
      </c>
      <c r="F11414" s="356"/>
      <c r="G11414" s="355">
        <v>4351</v>
      </c>
    </row>
    <row r="11415" spans="1:7" hidden="1" x14ac:dyDescent="0.3">
      <c r="A11415" s="356">
        <v>126705</v>
      </c>
      <c r="B11415" s="356">
        <v>373</v>
      </c>
      <c r="C11415" s="356" t="s">
        <v>407</v>
      </c>
      <c r="D11415" s="356">
        <v>3737040</v>
      </c>
      <c r="E11415" s="356" t="s">
        <v>1692</v>
      </c>
      <c r="F11415" s="356"/>
      <c r="G11415" s="355">
        <v>8185</v>
      </c>
    </row>
    <row r="11416" spans="1:7" hidden="1" x14ac:dyDescent="0.3">
      <c r="A11416" s="356">
        <v>126712</v>
      </c>
      <c r="B11416" s="356">
        <v>373</v>
      </c>
      <c r="C11416" s="356" t="s">
        <v>407</v>
      </c>
      <c r="D11416" s="356">
        <v>3737041</v>
      </c>
      <c r="E11416" s="356" t="s">
        <v>1691</v>
      </c>
      <c r="F11416" s="356"/>
      <c r="G11416" s="355">
        <v>7982.5</v>
      </c>
    </row>
    <row r="11417" spans="1:7" hidden="1" x14ac:dyDescent="0.3">
      <c r="A11417" s="356">
        <v>126911</v>
      </c>
      <c r="B11417" s="356">
        <v>838</v>
      </c>
      <c r="C11417" s="356" t="s">
        <v>636</v>
      </c>
      <c r="D11417" s="356">
        <v>8383700</v>
      </c>
      <c r="E11417" s="356" t="s">
        <v>1690</v>
      </c>
      <c r="F11417" s="356"/>
      <c r="G11417" s="355">
        <v>10875.55</v>
      </c>
    </row>
    <row r="11418" spans="1:7" hidden="1" x14ac:dyDescent="0.3">
      <c r="A11418" s="356">
        <v>127046</v>
      </c>
      <c r="B11418" s="356">
        <v>317</v>
      </c>
      <c r="C11418" s="356" t="s">
        <v>901</v>
      </c>
      <c r="D11418" s="356">
        <v>3173527</v>
      </c>
      <c r="E11418" s="356" t="s">
        <v>1689</v>
      </c>
      <c r="F11418" s="356"/>
      <c r="G11418" s="355">
        <v>12817.75</v>
      </c>
    </row>
    <row r="11419" spans="1:7" hidden="1" x14ac:dyDescent="0.3">
      <c r="A11419" s="356">
        <v>127133</v>
      </c>
      <c r="B11419" s="356">
        <v>838</v>
      </c>
      <c r="C11419" s="356" t="s">
        <v>636</v>
      </c>
      <c r="D11419" s="356">
        <v>8383701</v>
      </c>
      <c r="E11419" s="356" t="s">
        <v>1688</v>
      </c>
      <c r="F11419" s="356"/>
      <c r="G11419" s="355">
        <v>9287.5</v>
      </c>
    </row>
    <row r="11420" spans="1:7" hidden="1" x14ac:dyDescent="0.3">
      <c r="A11420" s="356">
        <v>127715</v>
      </c>
      <c r="B11420" s="356">
        <v>344</v>
      </c>
      <c r="C11420" s="356" t="s">
        <v>471</v>
      </c>
      <c r="D11420" s="356">
        <v>3447215</v>
      </c>
      <c r="E11420" s="356" t="s">
        <v>1687</v>
      </c>
      <c r="F11420" s="356"/>
      <c r="G11420" s="355">
        <v>6835</v>
      </c>
    </row>
    <row r="11421" spans="1:7" hidden="1" x14ac:dyDescent="0.3">
      <c r="A11421" s="356">
        <v>127802</v>
      </c>
      <c r="B11421" s="356">
        <v>352</v>
      </c>
      <c r="C11421" s="356" t="s">
        <v>434</v>
      </c>
      <c r="D11421" s="356">
        <v>3527749</v>
      </c>
      <c r="E11421" s="356" t="s">
        <v>1686</v>
      </c>
      <c r="F11421" s="356"/>
      <c r="G11421" s="355">
        <v>7948.75</v>
      </c>
    </row>
    <row r="11422" spans="1:7" hidden="1" x14ac:dyDescent="0.3">
      <c r="A11422" s="356">
        <v>128077</v>
      </c>
      <c r="B11422" s="356">
        <v>884</v>
      </c>
      <c r="C11422" s="356" t="s">
        <v>348</v>
      </c>
      <c r="D11422" s="356">
        <v>8843393</v>
      </c>
      <c r="E11422" s="356" t="s">
        <v>513</v>
      </c>
      <c r="F11422" s="356"/>
      <c r="G11422" s="355">
        <v>10929.55</v>
      </c>
    </row>
    <row r="11423" spans="1:7" hidden="1" x14ac:dyDescent="0.3">
      <c r="A11423" s="356">
        <v>128088</v>
      </c>
      <c r="B11423" s="356">
        <v>872</v>
      </c>
      <c r="C11423" s="356" t="s">
        <v>616</v>
      </c>
      <c r="D11423" s="356">
        <v>8721109</v>
      </c>
      <c r="E11423" s="356" t="s">
        <v>1685</v>
      </c>
      <c r="F11423" s="356"/>
      <c r="G11423" s="355">
        <v>4000</v>
      </c>
    </row>
    <row r="11424" spans="1:7" hidden="1" x14ac:dyDescent="0.3">
      <c r="A11424" s="356">
        <v>129466</v>
      </c>
      <c r="B11424" s="356">
        <v>355</v>
      </c>
      <c r="C11424" s="356" t="s">
        <v>483</v>
      </c>
      <c r="D11424" s="356">
        <v>3553803</v>
      </c>
      <c r="E11424" s="356" t="s">
        <v>1684</v>
      </c>
      <c r="F11424" s="356"/>
      <c r="G11424" s="355">
        <v>8637.25</v>
      </c>
    </row>
    <row r="11425" spans="1:7" hidden="1" x14ac:dyDescent="0.3">
      <c r="A11425" s="356">
        <v>129650</v>
      </c>
      <c r="B11425" s="356">
        <v>850</v>
      </c>
      <c r="C11425" s="356" t="s">
        <v>359</v>
      </c>
      <c r="D11425" s="356">
        <v>8502722</v>
      </c>
      <c r="E11425" s="356" t="s">
        <v>1683</v>
      </c>
      <c r="F11425" s="356"/>
      <c r="G11425" s="355">
        <v>8342.5</v>
      </c>
    </row>
    <row r="11426" spans="1:7" hidden="1" x14ac:dyDescent="0.3">
      <c r="A11426" s="356">
        <v>129823</v>
      </c>
      <c r="B11426" s="356">
        <v>840</v>
      </c>
      <c r="C11426" s="356" t="s">
        <v>537</v>
      </c>
      <c r="D11426" s="356">
        <v>8403520</v>
      </c>
      <c r="E11426" s="356" t="s">
        <v>1682</v>
      </c>
      <c r="F11426" s="356"/>
      <c r="G11426" s="355">
        <v>7658.5</v>
      </c>
    </row>
    <row r="11427" spans="1:7" hidden="1" x14ac:dyDescent="0.3">
      <c r="A11427" s="356">
        <v>130095</v>
      </c>
      <c r="B11427" s="356">
        <v>304</v>
      </c>
      <c r="C11427" s="356" t="s">
        <v>806</v>
      </c>
      <c r="D11427" s="356">
        <v>3043605</v>
      </c>
      <c r="E11427" s="356" t="s">
        <v>1681</v>
      </c>
      <c r="F11427" s="356"/>
      <c r="G11427" s="355">
        <v>13623.25</v>
      </c>
    </row>
    <row r="11428" spans="1:7" hidden="1" x14ac:dyDescent="0.3">
      <c r="A11428" s="356">
        <v>130254</v>
      </c>
      <c r="B11428" s="356">
        <v>826</v>
      </c>
      <c r="C11428" s="356" t="s">
        <v>646</v>
      </c>
      <c r="D11428" s="356">
        <v>8262351</v>
      </c>
      <c r="E11428" s="356" t="s">
        <v>1680</v>
      </c>
      <c r="F11428" s="356"/>
      <c r="G11428" s="355">
        <v>7642.75</v>
      </c>
    </row>
    <row r="11429" spans="1:7" hidden="1" x14ac:dyDescent="0.3">
      <c r="A11429" s="356">
        <v>130255</v>
      </c>
      <c r="B11429" s="356">
        <v>891</v>
      </c>
      <c r="C11429" s="356" t="s">
        <v>303</v>
      </c>
      <c r="D11429" s="356">
        <v>8912937</v>
      </c>
      <c r="E11429" s="356" t="s">
        <v>1679</v>
      </c>
      <c r="F11429" s="356"/>
      <c r="G11429" s="355">
        <v>8503.15</v>
      </c>
    </row>
    <row r="11430" spans="1:7" hidden="1" x14ac:dyDescent="0.3">
      <c r="A11430" s="356">
        <v>130256</v>
      </c>
      <c r="B11430" s="356">
        <v>808</v>
      </c>
      <c r="C11430" s="356" t="s">
        <v>700</v>
      </c>
      <c r="D11430" s="356">
        <v>8082362</v>
      </c>
      <c r="E11430" s="356" t="s">
        <v>1678</v>
      </c>
      <c r="F11430" s="356"/>
      <c r="G11430" s="355">
        <v>10583.5</v>
      </c>
    </row>
    <row r="11431" spans="1:7" hidden="1" x14ac:dyDescent="0.3">
      <c r="A11431" s="356">
        <v>130257</v>
      </c>
      <c r="B11431" s="356">
        <v>803</v>
      </c>
      <c r="C11431" s="356" t="s">
        <v>494</v>
      </c>
      <c r="D11431" s="356">
        <v>8032340</v>
      </c>
      <c r="E11431" s="356" t="s">
        <v>1677</v>
      </c>
      <c r="F11431" s="356"/>
      <c r="G11431" s="355">
        <v>6947.5</v>
      </c>
    </row>
    <row r="11432" spans="1:7" hidden="1" x14ac:dyDescent="0.3">
      <c r="A11432" s="356">
        <v>130259</v>
      </c>
      <c r="B11432" s="356">
        <v>342</v>
      </c>
      <c r="C11432" s="356" t="s">
        <v>796</v>
      </c>
      <c r="D11432" s="356">
        <v>3422070</v>
      </c>
      <c r="E11432" s="356" t="s">
        <v>1676</v>
      </c>
      <c r="F11432" s="356"/>
      <c r="G11432" s="355">
        <v>10716.25</v>
      </c>
    </row>
    <row r="11433" spans="1:7" hidden="1" x14ac:dyDescent="0.3">
      <c r="A11433" s="356">
        <v>130261</v>
      </c>
      <c r="B11433" s="356">
        <v>888</v>
      </c>
      <c r="C11433" s="356" t="s">
        <v>527</v>
      </c>
      <c r="D11433" s="356">
        <v>8882833</v>
      </c>
      <c r="E11433" s="356" t="s">
        <v>1675</v>
      </c>
      <c r="F11433" s="356"/>
      <c r="G11433" s="355">
        <v>6362.5</v>
      </c>
    </row>
    <row r="11434" spans="1:7" hidden="1" x14ac:dyDescent="0.3">
      <c r="A11434" s="356">
        <v>130262</v>
      </c>
      <c r="B11434" s="356">
        <v>888</v>
      </c>
      <c r="C11434" s="356" t="s">
        <v>527</v>
      </c>
      <c r="D11434" s="356">
        <v>8882832</v>
      </c>
      <c r="E11434" s="356" t="s">
        <v>1674</v>
      </c>
      <c r="F11434" s="356"/>
      <c r="G11434" s="355">
        <v>6317.5</v>
      </c>
    </row>
    <row r="11435" spans="1:7" hidden="1" x14ac:dyDescent="0.3">
      <c r="A11435" s="356">
        <v>130270</v>
      </c>
      <c r="B11435" s="356">
        <v>896</v>
      </c>
      <c r="C11435" s="356" t="s">
        <v>381</v>
      </c>
      <c r="D11435" s="356">
        <v>8962725</v>
      </c>
      <c r="E11435" s="356" t="s">
        <v>1673</v>
      </c>
      <c r="F11435" s="356"/>
      <c r="G11435" s="355">
        <v>6951.1</v>
      </c>
    </row>
    <row r="11436" spans="1:7" hidden="1" x14ac:dyDescent="0.3">
      <c r="A11436" s="356">
        <v>130296</v>
      </c>
      <c r="B11436" s="356">
        <v>341</v>
      </c>
      <c r="C11436" s="356" t="s">
        <v>312</v>
      </c>
      <c r="D11436" s="356">
        <v>3412218</v>
      </c>
      <c r="E11436" s="356" t="s">
        <v>1672</v>
      </c>
      <c r="F11436" s="356"/>
      <c r="G11436" s="355">
        <v>5679.62</v>
      </c>
    </row>
    <row r="11437" spans="1:7" hidden="1" x14ac:dyDescent="0.3">
      <c r="A11437" s="356">
        <v>130302</v>
      </c>
      <c r="B11437" s="356">
        <v>204</v>
      </c>
      <c r="C11437" s="356" t="s">
        <v>872</v>
      </c>
      <c r="D11437" s="356">
        <v>2042533</v>
      </c>
      <c r="E11437" s="356" t="s">
        <v>1671</v>
      </c>
      <c r="F11437" s="356"/>
      <c r="G11437" s="355">
        <v>9289.75</v>
      </c>
    </row>
    <row r="11438" spans="1:7" hidden="1" x14ac:dyDescent="0.3">
      <c r="A11438" s="356">
        <v>130303</v>
      </c>
      <c r="B11438" s="356">
        <v>204</v>
      </c>
      <c r="C11438" s="356" t="s">
        <v>872</v>
      </c>
      <c r="D11438" s="356">
        <v>2042534</v>
      </c>
      <c r="E11438" s="356" t="s">
        <v>1670</v>
      </c>
      <c r="F11438" s="356"/>
      <c r="G11438" s="355">
        <v>10385.5</v>
      </c>
    </row>
    <row r="11439" spans="1:7" hidden="1" x14ac:dyDescent="0.3">
      <c r="A11439" s="356">
        <v>130305</v>
      </c>
      <c r="B11439" s="356">
        <v>336</v>
      </c>
      <c r="C11439" s="356" t="s">
        <v>926</v>
      </c>
      <c r="D11439" s="356">
        <v>3363024</v>
      </c>
      <c r="E11439" s="356" t="s">
        <v>1669</v>
      </c>
      <c r="F11439" s="356"/>
      <c r="G11439" s="355">
        <v>8725</v>
      </c>
    </row>
    <row r="11440" spans="1:7" hidden="1" x14ac:dyDescent="0.3">
      <c r="A11440" s="356">
        <v>130312</v>
      </c>
      <c r="B11440" s="356">
        <v>840</v>
      </c>
      <c r="C11440" s="356" t="s">
        <v>537</v>
      </c>
      <c r="D11440" s="356">
        <v>8402748</v>
      </c>
      <c r="E11440" s="356" t="s">
        <v>1668</v>
      </c>
      <c r="F11440" s="356"/>
      <c r="G11440" s="355">
        <v>6328.75</v>
      </c>
    </row>
    <row r="11441" spans="1:7" hidden="1" x14ac:dyDescent="0.3">
      <c r="A11441" s="356">
        <v>130316</v>
      </c>
      <c r="B11441" s="356">
        <v>838</v>
      </c>
      <c r="C11441" s="356" t="s">
        <v>636</v>
      </c>
      <c r="D11441" s="356">
        <v>8381101</v>
      </c>
      <c r="E11441" s="356" t="s">
        <v>1667</v>
      </c>
      <c r="F11441" s="356"/>
      <c r="G11441" s="355">
        <v>4945</v>
      </c>
    </row>
    <row r="11442" spans="1:7" hidden="1" x14ac:dyDescent="0.3">
      <c r="A11442" s="356">
        <v>130324</v>
      </c>
      <c r="B11442" s="356">
        <v>344</v>
      </c>
      <c r="C11442" s="356" t="s">
        <v>471</v>
      </c>
      <c r="D11442" s="356">
        <v>3442274</v>
      </c>
      <c r="E11442" s="356" t="s">
        <v>1666</v>
      </c>
      <c r="F11442" s="356"/>
      <c r="G11442" s="355">
        <v>8101.75</v>
      </c>
    </row>
    <row r="11443" spans="1:7" hidden="1" x14ac:dyDescent="0.3">
      <c r="A11443" s="356">
        <v>130325</v>
      </c>
      <c r="B11443" s="356">
        <v>850</v>
      </c>
      <c r="C11443" s="356" t="s">
        <v>359</v>
      </c>
      <c r="D11443" s="356">
        <v>8502775</v>
      </c>
      <c r="E11443" s="356" t="s">
        <v>1665</v>
      </c>
      <c r="F11443" s="356"/>
      <c r="G11443" s="355">
        <v>5766.25</v>
      </c>
    </row>
    <row r="11444" spans="1:7" hidden="1" x14ac:dyDescent="0.3">
      <c r="A11444" s="356">
        <v>130327</v>
      </c>
      <c r="B11444" s="356">
        <v>351</v>
      </c>
      <c r="C11444" s="356" t="s">
        <v>946</v>
      </c>
      <c r="D11444" s="356">
        <v>3513351</v>
      </c>
      <c r="E11444" s="356" t="s">
        <v>1664</v>
      </c>
      <c r="F11444" s="356" t="s">
        <v>294</v>
      </c>
      <c r="G11444" s="355">
        <v>7746.79</v>
      </c>
    </row>
    <row r="11445" spans="1:7" hidden="1" x14ac:dyDescent="0.3">
      <c r="A11445" s="356">
        <v>130328</v>
      </c>
      <c r="B11445" s="356">
        <v>825</v>
      </c>
      <c r="C11445" s="356" t="s">
        <v>305</v>
      </c>
      <c r="D11445" s="356">
        <v>8252354</v>
      </c>
      <c r="E11445" s="356" t="s">
        <v>1663</v>
      </c>
      <c r="F11445" s="356"/>
      <c r="G11445" s="355">
        <v>8860</v>
      </c>
    </row>
    <row r="11446" spans="1:7" hidden="1" x14ac:dyDescent="0.3">
      <c r="A11446" s="356">
        <v>130336</v>
      </c>
      <c r="B11446" s="356">
        <v>888</v>
      </c>
      <c r="C11446" s="356" t="s">
        <v>527</v>
      </c>
      <c r="D11446" s="356">
        <v>8882836</v>
      </c>
      <c r="E11446" s="356" t="s">
        <v>1662</v>
      </c>
      <c r="F11446" s="356"/>
      <c r="G11446" s="355">
        <v>9355.9</v>
      </c>
    </row>
    <row r="11447" spans="1:7" hidden="1" x14ac:dyDescent="0.3">
      <c r="A11447" s="356">
        <v>130340</v>
      </c>
      <c r="B11447" s="356">
        <v>301</v>
      </c>
      <c r="C11447" s="356" t="s">
        <v>450</v>
      </c>
      <c r="D11447" s="356">
        <v>3012071</v>
      </c>
      <c r="E11447" s="356" t="s">
        <v>1661</v>
      </c>
      <c r="F11447" s="356"/>
      <c r="G11447" s="355">
        <v>12367.75</v>
      </c>
    </row>
    <row r="11448" spans="1:7" hidden="1" x14ac:dyDescent="0.3">
      <c r="A11448" s="356">
        <v>130342</v>
      </c>
      <c r="B11448" s="356">
        <v>202</v>
      </c>
      <c r="C11448" s="356" t="s">
        <v>868</v>
      </c>
      <c r="D11448" s="356">
        <v>2022842</v>
      </c>
      <c r="E11448" s="356" t="s">
        <v>1660</v>
      </c>
      <c r="F11448" s="356"/>
      <c r="G11448" s="355">
        <v>6484</v>
      </c>
    </row>
    <row r="11449" spans="1:7" hidden="1" x14ac:dyDescent="0.3">
      <c r="A11449" s="356">
        <v>130343</v>
      </c>
      <c r="B11449" s="356">
        <v>320</v>
      </c>
      <c r="C11449" s="356" t="s">
        <v>405</v>
      </c>
      <c r="D11449" s="356">
        <v>3202082</v>
      </c>
      <c r="E11449" s="356" t="s">
        <v>1659</v>
      </c>
      <c r="F11449" s="356"/>
      <c r="G11449" s="355">
        <v>9082.75</v>
      </c>
    </row>
    <row r="11450" spans="1:7" hidden="1" x14ac:dyDescent="0.3">
      <c r="A11450" s="356">
        <v>130344</v>
      </c>
      <c r="B11450" s="356">
        <v>919</v>
      </c>
      <c r="C11450" s="356" t="s">
        <v>459</v>
      </c>
      <c r="D11450" s="356">
        <v>9191101</v>
      </c>
      <c r="E11450" s="356" t="s">
        <v>1658</v>
      </c>
      <c r="F11450" s="356"/>
      <c r="G11450" s="355">
        <v>5012.5</v>
      </c>
    </row>
    <row r="11451" spans="1:7" hidden="1" x14ac:dyDescent="0.3">
      <c r="A11451" s="356">
        <v>130349</v>
      </c>
      <c r="B11451" s="356">
        <v>919</v>
      </c>
      <c r="C11451" s="356" t="s">
        <v>459</v>
      </c>
      <c r="D11451" s="356">
        <v>9191105</v>
      </c>
      <c r="E11451" s="356" t="s">
        <v>1657</v>
      </c>
      <c r="F11451" s="356"/>
      <c r="G11451" s="355">
        <v>4303.75</v>
      </c>
    </row>
    <row r="11452" spans="1:7" hidden="1" x14ac:dyDescent="0.3">
      <c r="A11452" s="356">
        <v>130351</v>
      </c>
      <c r="B11452" s="356">
        <v>382</v>
      </c>
      <c r="C11452" s="356" t="s">
        <v>301</v>
      </c>
      <c r="D11452" s="356">
        <v>3822154</v>
      </c>
      <c r="E11452" s="356" t="s">
        <v>1656</v>
      </c>
      <c r="F11452" s="356"/>
      <c r="G11452" s="355">
        <v>9084.5499999999993</v>
      </c>
    </row>
    <row r="11453" spans="1:7" hidden="1" x14ac:dyDescent="0.3">
      <c r="A11453" s="356">
        <v>130352</v>
      </c>
      <c r="B11453" s="356">
        <v>211</v>
      </c>
      <c r="C11453" s="356" t="s">
        <v>365</v>
      </c>
      <c r="D11453" s="356">
        <v>2112922</v>
      </c>
      <c r="E11453" s="356" t="s">
        <v>1655</v>
      </c>
      <c r="F11453" s="356"/>
      <c r="G11453" s="355">
        <v>11170.75</v>
      </c>
    </row>
    <row r="11454" spans="1:7" hidden="1" x14ac:dyDescent="0.3">
      <c r="A11454" s="356">
        <v>130353</v>
      </c>
      <c r="B11454" s="356">
        <v>856</v>
      </c>
      <c r="C11454" s="356" t="s">
        <v>912</v>
      </c>
      <c r="D11454" s="356">
        <v>8567217</v>
      </c>
      <c r="E11454" s="356" t="s">
        <v>1654</v>
      </c>
      <c r="F11454" s="356"/>
      <c r="G11454" s="355">
        <v>7678.75</v>
      </c>
    </row>
    <row r="11455" spans="1:7" hidden="1" x14ac:dyDescent="0.3">
      <c r="A11455" s="356">
        <v>130357</v>
      </c>
      <c r="B11455" s="356">
        <v>301</v>
      </c>
      <c r="C11455" s="356" t="s">
        <v>450</v>
      </c>
      <c r="D11455" s="356">
        <v>3012070</v>
      </c>
      <c r="E11455" s="356" t="s">
        <v>1653</v>
      </c>
      <c r="F11455" s="356"/>
      <c r="G11455" s="355">
        <v>11076.25</v>
      </c>
    </row>
    <row r="11456" spans="1:7" x14ac:dyDescent="0.3">
      <c r="A11456" s="356">
        <v>130358</v>
      </c>
      <c r="B11456" s="356">
        <v>309</v>
      </c>
      <c r="C11456" s="356" t="s">
        <v>854</v>
      </c>
      <c r="D11456" s="356">
        <v>3092078</v>
      </c>
      <c r="E11456" s="356" t="s">
        <v>111</v>
      </c>
      <c r="F11456" s="356"/>
      <c r="G11456" s="355">
        <v>8673.25</v>
      </c>
    </row>
    <row r="11457" spans="1:7" hidden="1" x14ac:dyDescent="0.3">
      <c r="A11457" s="356">
        <v>130359</v>
      </c>
      <c r="B11457" s="356">
        <v>919</v>
      </c>
      <c r="C11457" s="356" t="s">
        <v>459</v>
      </c>
      <c r="D11457" s="356">
        <v>9191102</v>
      </c>
      <c r="E11457" s="356" t="s">
        <v>1652</v>
      </c>
      <c r="F11457" s="356"/>
      <c r="G11457" s="355">
        <v>4540</v>
      </c>
    </row>
    <row r="11458" spans="1:7" hidden="1" x14ac:dyDescent="0.3">
      <c r="A11458" s="356">
        <v>130362</v>
      </c>
      <c r="B11458" s="356">
        <v>919</v>
      </c>
      <c r="C11458" s="356" t="s">
        <v>459</v>
      </c>
      <c r="D11458" s="356">
        <v>9197044</v>
      </c>
      <c r="E11458" s="356" t="s">
        <v>1651</v>
      </c>
      <c r="F11458" s="356"/>
      <c r="G11458" s="355">
        <v>6700</v>
      </c>
    </row>
    <row r="11459" spans="1:7" hidden="1" x14ac:dyDescent="0.3">
      <c r="A11459" s="356">
        <v>130371</v>
      </c>
      <c r="B11459" s="356">
        <v>856</v>
      </c>
      <c r="C11459" s="356" t="s">
        <v>912</v>
      </c>
      <c r="D11459" s="356">
        <v>8567218</v>
      </c>
      <c r="E11459" s="356" t="s">
        <v>1650</v>
      </c>
      <c r="F11459" s="356"/>
      <c r="G11459" s="355">
        <v>13416.25</v>
      </c>
    </row>
    <row r="11460" spans="1:7" hidden="1" x14ac:dyDescent="0.3">
      <c r="A11460" s="356">
        <v>130372</v>
      </c>
      <c r="B11460" s="356">
        <v>871</v>
      </c>
      <c r="C11460" s="356" t="s">
        <v>1264</v>
      </c>
      <c r="D11460" s="356">
        <v>8712255</v>
      </c>
      <c r="E11460" s="356" t="s">
        <v>1649</v>
      </c>
      <c r="F11460" s="356"/>
      <c r="G11460" s="355">
        <v>11834.5</v>
      </c>
    </row>
    <row r="11461" spans="1:7" hidden="1" x14ac:dyDescent="0.3">
      <c r="A11461" s="356">
        <v>130375</v>
      </c>
      <c r="B11461" s="356">
        <v>384</v>
      </c>
      <c r="C11461" s="356" t="s">
        <v>329</v>
      </c>
      <c r="D11461" s="356">
        <v>3842203</v>
      </c>
      <c r="E11461" s="356" t="s">
        <v>1648</v>
      </c>
      <c r="F11461" s="356"/>
      <c r="G11461" s="355">
        <v>6245.95</v>
      </c>
    </row>
    <row r="11462" spans="1:7" hidden="1" x14ac:dyDescent="0.3">
      <c r="A11462" s="356">
        <v>130378</v>
      </c>
      <c r="B11462" s="356">
        <v>808</v>
      </c>
      <c r="C11462" s="356" t="s">
        <v>700</v>
      </c>
      <c r="D11462" s="356">
        <v>8082371</v>
      </c>
      <c r="E11462" s="356" t="s">
        <v>1647</v>
      </c>
      <c r="F11462" s="356"/>
      <c r="G11462" s="355">
        <v>7676.5</v>
      </c>
    </row>
    <row r="11463" spans="1:7" hidden="1" x14ac:dyDescent="0.3">
      <c r="A11463" s="356">
        <v>130379</v>
      </c>
      <c r="B11463" s="356">
        <v>937</v>
      </c>
      <c r="C11463" s="356" t="s">
        <v>355</v>
      </c>
      <c r="D11463" s="356">
        <v>9373216</v>
      </c>
      <c r="E11463" s="356" t="s">
        <v>1646</v>
      </c>
      <c r="F11463" s="356"/>
      <c r="G11463" s="355">
        <v>5665</v>
      </c>
    </row>
    <row r="11464" spans="1:7" hidden="1" x14ac:dyDescent="0.3">
      <c r="A11464" s="356">
        <v>130380</v>
      </c>
      <c r="B11464" s="356">
        <v>352</v>
      </c>
      <c r="C11464" s="356" t="s">
        <v>434</v>
      </c>
      <c r="D11464" s="356">
        <v>3522328</v>
      </c>
      <c r="E11464" s="356" t="s">
        <v>1645</v>
      </c>
      <c r="F11464" s="356"/>
      <c r="G11464" s="355">
        <v>11526.25</v>
      </c>
    </row>
    <row r="11465" spans="1:7" hidden="1" x14ac:dyDescent="0.3">
      <c r="A11465" s="356">
        <v>130381</v>
      </c>
      <c r="B11465" s="356">
        <v>316</v>
      </c>
      <c r="C11465" s="356" t="s">
        <v>777</v>
      </c>
      <c r="D11465" s="356">
        <v>3162096</v>
      </c>
      <c r="E11465" s="356" t="s">
        <v>1644</v>
      </c>
      <c r="F11465" s="356"/>
      <c r="G11465" s="355">
        <v>14563.75</v>
      </c>
    </row>
    <row r="11466" spans="1:7" hidden="1" x14ac:dyDescent="0.3">
      <c r="A11466" s="356">
        <v>130382</v>
      </c>
      <c r="B11466" s="356">
        <v>342</v>
      </c>
      <c r="C11466" s="356" t="s">
        <v>796</v>
      </c>
      <c r="D11466" s="356">
        <v>3423208</v>
      </c>
      <c r="E11466" s="356" t="s">
        <v>1643</v>
      </c>
      <c r="F11466" s="356"/>
      <c r="G11466" s="355">
        <v>8545</v>
      </c>
    </row>
    <row r="11467" spans="1:7" hidden="1" x14ac:dyDescent="0.3">
      <c r="A11467" s="356">
        <v>130384</v>
      </c>
      <c r="B11467" s="356">
        <v>359</v>
      </c>
      <c r="C11467" s="356" t="s">
        <v>401</v>
      </c>
      <c r="D11467" s="356">
        <v>3593431</v>
      </c>
      <c r="E11467" s="356" t="s">
        <v>1642</v>
      </c>
      <c r="F11467" s="356" t="s">
        <v>294</v>
      </c>
      <c r="G11467" s="355">
        <v>6786.45</v>
      </c>
    </row>
    <row r="11468" spans="1:7" hidden="1" x14ac:dyDescent="0.3">
      <c r="A11468" s="356">
        <v>130388</v>
      </c>
      <c r="B11468" s="356">
        <v>865</v>
      </c>
      <c r="C11468" s="356" t="s">
        <v>317</v>
      </c>
      <c r="D11468" s="356">
        <v>8653467</v>
      </c>
      <c r="E11468" s="356" t="s">
        <v>1641</v>
      </c>
      <c r="F11468" s="356"/>
      <c r="G11468" s="355">
        <v>5406.25</v>
      </c>
    </row>
    <row r="11469" spans="1:7" hidden="1" x14ac:dyDescent="0.3">
      <c r="A11469" s="356">
        <v>130395</v>
      </c>
      <c r="B11469" s="356">
        <v>341</v>
      </c>
      <c r="C11469" s="356" t="s">
        <v>312</v>
      </c>
      <c r="D11469" s="356">
        <v>3412221</v>
      </c>
      <c r="E11469" s="356" t="s">
        <v>1640</v>
      </c>
      <c r="F11469" s="356"/>
      <c r="G11469" s="355">
        <v>9022</v>
      </c>
    </row>
    <row r="11470" spans="1:7" hidden="1" x14ac:dyDescent="0.3">
      <c r="A11470" s="356">
        <v>130396</v>
      </c>
      <c r="B11470" s="356">
        <v>355</v>
      </c>
      <c r="C11470" s="356" t="s">
        <v>483</v>
      </c>
      <c r="D11470" s="356">
        <v>3552097</v>
      </c>
      <c r="E11470" s="356" t="s">
        <v>1639</v>
      </c>
      <c r="F11470" s="356"/>
      <c r="G11470" s="355">
        <v>8135.5</v>
      </c>
    </row>
    <row r="11471" spans="1:7" hidden="1" x14ac:dyDescent="0.3">
      <c r="A11471" s="356">
        <v>130397</v>
      </c>
      <c r="B11471" s="356">
        <v>936</v>
      </c>
      <c r="C11471" s="356" t="s">
        <v>340</v>
      </c>
      <c r="D11471" s="356">
        <v>9362959</v>
      </c>
      <c r="E11471" s="356" t="s">
        <v>1638</v>
      </c>
      <c r="F11471" s="356"/>
      <c r="G11471" s="355">
        <v>6655</v>
      </c>
    </row>
    <row r="11472" spans="1:7" hidden="1" x14ac:dyDescent="0.3">
      <c r="A11472" s="356">
        <v>130856</v>
      </c>
      <c r="B11472" s="356">
        <v>209</v>
      </c>
      <c r="C11472" s="356" t="s">
        <v>314</v>
      </c>
      <c r="D11472" s="356">
        <v>2091103</v>
      </c>
      <c r="E11472" s="356" t="s">
        <v>1637</v>
      </c>
      <c r="F11472" s="356"/>
      <c r="G11472" s="355">
        <v>8387.5</v>
      </c>
    </row>
    <row r="11473" spans="1:7" hidden="1" x14ac:dyDescent="0.3">
      <c r="A11473" s="356">
        <v>130859</v>
      </c>
      <c r="B11473" s="356">
        <v>384</v>
      </c>
      <c r="C11473" s="356" t="s">
        <v>329</v>
      </c>
      <c r="D11473" s="356">
        <v>3842189</v>
      </c>
      <c r="E11473" s="356" t="s">
        <v>1636</v>
      </c>
      <c r="F11473" s="356"/>
      <c r="G11473" s="355">
        <v>7944.25</v>
      </c>
    </row>
    <row r="11474" spans="1:7" hidden="1" x14ac:dyDescent="0.3">
      <c r="A11474" s="356">
        <v>130861</v>
      </c>
      <c r="B11474" s="356">
        <v>850</v>
      </c>
      <c r="C11474" s="356" t="s">
        <v>359</v>
      </c>
      <c r="D11474" s="356">
        <v>8501004</v>
      </c>
      <c r="E11474" s="356" t="s">
        <v>1635</v>
      </c>
      <c r="F11474" s="356"/>
      <c r="G11474" s="355">
        <v>4506.25</v>
      </c>
    </row>
    <row r="11475" spans="1:7" hidden="1" x14ac:dyDescent="0.3">
      <c r="A11475" s="356">
        <v>130862</v>
      </c>
      <c r="B11475" s="356">
        <v>384</v>
      </c>
      <c r="C11475" s="356" t="s">
        <v>329</v>
      </c>
      <c r="D11475" s="356">
        <v>3842193</v>
      </c>
      <c r="E11475" s="356" t="s">
        <v>1634</v>
      </c>
      <c r="F11475" s="356"/>
      <c r="G11475" s="355">
        <v>8983.75</v>
      </c>
    </row>
    <row r="11476" spans="1:7" hidden="1" x14ac:dyDescent="0.3">
      <c r="A11476" s="356">
        <v>130863</v>
      </c>
      <c r="B11476" s="356">
        <v>384</v>
      </c>
      <c r="C11476" s="356" t="s">
        <v>329</v>
      </c>
      <c r="D11476" s="356">
        <v>3842192</v>
      </c>
      <c r="E11476" s="356" t="s">
        <v>1633</v>
      </c>
      <c r="F11476" s="356"/>
      <c r="G11476" s="355">
        <v>6874.6</v>
      </c>
    </row>
    <row r="11477" spans="1:7" hidden="1" x14ac:dyDescent="0.3">
      <c r="A11477" s="356">
        <v>130864</v>
      </c>
      <c r="B11477" s="356">
        <v>384</v>
      </c>
      <c r="C11477" s="356" t="s">
        <v>329</v>
      </c>
      <c r="D11477" s="356">
        <v>3842186</v>
      </c>
      <c r="E11477" s="356" t="s">
        <v>1632</v>
      </c>
      <c r="F11477" s="356"/>
      <c r="G11477" s="355">
        <v>6180.25</v>
      </c>
    </row>
    <row r="11478" spans="1:7" hidden="1" x14ac:dyDescent="0.3">
      <c r="A11478" s="356">
        <v>130866</v>
      </c>
      <c r="B11478" s="356">
        <v>384</v>
      </c>
      <c r="C11478" s="356" t="s">
        <v>329</v>
      </c>
      <c r="D11478" s="356">
        <v>3842191</v>
      </c>
      <c r="E11478" s="356" t="s">
        <v>1631</v>
      </c>
      <c r="F11478" s="356"/>
      <c r="G11478" s="355">
        <v>8952.25</v>
      </c>
    </row>
    <row r="11479" spans="1:7" hidden="1" x14ac:dyDescent="0.3">
      <c r="A11479" s="356">
        <v>130867</v>
      </c>
      <c r="B11479" s="356">
        <v>937</v>
      </c>
      <c r="C11479" s="356" t="s">
        <v>355</v>
      </c>
      <c r="D11479" s="356">
        <v>9372623</v>
      </c>
      <c r="E11479" s="356" t="s">
        <v>1630</v>
      </c>
      <c r="F11479" s="356"/>
      <c r="G11479" s="355">
        <v>10851.25</v>
      </c>
    </row>
    <row r="11480" spans="1:7" hidden="1" x14ac:dyDescent="0.3">
      <c r="A11480" s="356">
        <v>130868</v>
      </c>
      <c r="B11480" s="356">
        <v>937</v>
      </c>
      <c r="C11480" s="356" t="s">
        <v>355</v>
      </c>
      <c r="D11480" s="356">
        <v>9372622</v>
      </c>
      <c r="E11480" s="356" t="s">
        <v>1629</v>
      </c>
      <c r="F11480" s="356"/>
      <c r="G11480" s="355">
        <v>8668.75</v>
      </c>
    </row>
    <row r="11481" spans="1:7" hidden="1" x14ac:dyDescent="0.3">
      <c r="A11481" s="356">
        <v>130870</v>
      </c>
      <c r="B11481" s="356">
        <v>937</v>
      </c>
      <c r="C11481" s="356" t="s">
        <v>355</v>
      </c>
      <c r="D11481" s="356">
        <v>9372620</v>
      </c>
      <c r="E11481" s="356" t="s">
        <v>1628</v>
      </c>
      <c r="F11481" s="356"/>
      <c r="G11481" s="355">
        <v>7092.85</v>
      </c>
    </row>
    <row r="11482" spans="1:7" hidden="1" x14ac:dyDescent="0.3">
      <c r="A11482" s="356">
        <v>130875</v>
      </c>
      <c r="B11482" s="356">
        <v>937</v>
      </c>
      <c r="C11482" s="356" t="s">
        <v>355</v>
      </c>
      <c r="D11482" s="356">
        <v>9373212</v>
      </c>
      <c r="E11482" s="356" t="s">
        <v>1627</v>
      </c>
      <c r="F11482" s="356"/>
      <c r="G11482" s="355">
        <v>6216.25</v>
      </c>
    </row>
    <row r="11483" spans="1:7" hidden="1" x14ac:dyDescent="0.3">
      <c r="A11483" s="356">
        <v>130877</v>
      </c>
      <c r="B11483" s="356">
        <v>937</v>
      </c>
      <c r="C11483" s="356" t="s">
        <v>355</v>
      </c>
      <c r="D11483" s="356">
        <v>9373591</v>
      </c>
      <c r="E11483" s="356" t="s">
        <v>1626</v>
      </c>
      <c r="F11483" s="356" t="s">
        <v>294</v>
      </c>
      <c r="G11483" s="355">
        <v>8351.3700000000008</v>
      </c>
    </row>
    <row r="11484" spans="1:7" hidden="1" x14ac:dyDescent="0.3">
      <c r="A11484" s="356">
        <v>130878</v>
      </c>
      <c r="B11484" s="356">
        <v>937</v>
      </c>
      <c r="C11484" s="356" t="s">
        <v>355</v>
      </c>
      <c r="D11484" s="356">
        <v>9373593</v>
      </c>
      <c r="E11484" s="356" t="s">
        <v>1625</v>
      </c>
      <c r="F11484" s="356" t="s">
        <v>294</v>
      </c>
      <c r="G11484" s="355">
        <v>8159.4</v>
      </c>
    </row>
    <row r="11485" spans="1:7" hidden="1" x14ac:dyDescent="0.3">
      <c r="A11485" s="356">
        <v>130881</v>
      </c>
      <c r="B11485" s="356">
        <v>937</v>
      </c>
      <c r="C11485" s="356" t="s">
        <v>355</v>
      </c>
      <c r="D11485" s="356">
        <v>9373215</v>
      </c>
      <c r="E11485" s="356" t="s">
        <v>1624</v>
      </c>
      <c r="F11485" s="356"/>
      <c r="G11485" s="355">
        <v>5638</v>
      </c>
    </row>
    <row r="11486" spans="1:7" hidden="1" x14ac:dyDescent="0.3">
      <c r="A11486" s="356">
        <v>130882</v>
      </c>
      <c r="B11486" s="356">
        <v>937</v>
      </c>
      <c r="C11486" s="356" t="s">
        <v>355</v>
      </c>
      <c r="D11486" s="356">
        <v>9373214</v>
      </c>
      <c r="E11486" s="356" t="s">
        <v>1623</v>
      </c>
      <c r="F11486" s="356"/>
      <c r="G11486" s="355">
        <v>4967.5</v>
      </c>
    </row>
    <row r="11487" spans="1:7" hidden="1" x14ac:dyDescent="0.3">
      <c r="A11487" s="356">
        <v>130883</v>
      </c>
      <c r="B11487" s="356">
        <v>937</v>
      </c>
      <c r="C11487" s="356" t="s">
        <v>355</v>
      </c>
      <c r="D11487" s="356">
        <v>9373213</v>
      </c>
      <c r="E11487" s="356" t="s">
        <v>1622</v>
      </c>
      <c r="F11487" s="356"/>
      <c r="G11487" s="355">
        <v>6711.25</v>
      </c>
    </row>
    <row r="11488" spans="1:7" hidden="1" x14ac:dyDescent="0.3">
      <c r="A11488" s="356">
        <v>130884</v>
      </c>
      <c r="B11488" s="356">
        <v>937</v>
      </c>
      <c r="C11488" s="356" t="s">
        <v>355</v>
      </c>
      <c r="D11488" s="356">
        <v>9373589</v>
      </c>
      <c r="E11488" s="356" t="s">
        <v>1621</v>
      </c>
      <c r="F11488" s="356" t="s">
        <v>294</v>
      </c>
      <c r="G11488" s="355">
        <v>6664.95</v>
      </c>
    </row>
    <row r="11489" spans="1:7" hidden="1" x14ac:dyDescent="0.3">
      <c r="A11489" s="356">
        <v>130885</v>
      </c>
      <c r="B11489" s="356">
        <v>937</v>
      </c>
      <c r="C11489" s="356" t="s">
        <v>355</v>
      </c>
      <c r="D11489" s="356">
        <v>9372625</v>
      </c>
      <c r="E11489" s="356" t="s">
        <v>1620</v>
      </c>
      <c r="F11489" s="356"/>
      <c r="G11489" s="355">
        <v>10311.25</v>
      </c>
    </row>
    <row r="11490" spans="1:7" hidden="1" x14ac:dyDescent="0.3">
      <c r="A11490" s="356">
        <v>130886</v>
      </c>
      <c r="B11490" s="356">
        <v>937</v>
      </c>
      <c r="C11490" s="356" t="s">
        <v>355</v>
      </c>
      <c r="D11490" s="356">
        <v>9372626</v>
      </c>
      <c r="E11490" s="356" t="s">
        <v>1619</v>
      </c>
      <c r="F11490" s="356"/>
      <c r="G11490" s="355">
        <v>6261.25</v>
      </c>
    </row>
    <row r="11491" spans="1:7" hidden="1" x14ac:dyDescent="0.3">
      <c r="A11491" s="356">
        <v>130887</v>
      </c>
      <c r="B11491" s="356">
        <v>937</v>
      </c>
      <c r="C11491" s="356" t="s">
        <v>355</v>
      </c>
      <c r="D11491" s="356">
        <v>9372628</v>
      </c>
      <c r="E11491" s="356" t="s">
        <v>1618</v>
      </c>
      <c r="F11491" s="356"/>
      <c r="G11491" s="355">
        <v>7161.25</v>
      </c>
    </row>
    <row r="11492" spans="1:7" hidden="1" x14ac:dyDescent="0.3">
      <c r="A11492" s="356">
        <v>130889</v>
      </c>
      <c r="B11492" s="356">
        <v>937</v>
      </c>
      <c r="C11492" s="356" t="s">
        <v>355</v>
      </c>
      <c r="D11492" s="356">
        <v>9372629</v>
      </c>
      <c r="E11492" s="356" t="s">
        <v>1617</v>
      </c>
      <c r="F11492" s="356"/>
      <c r="G11492" s="355">
        <v>11551</v>
      </c>
    </row>
    <row r="11493" spans="1:7" hidden="1" x14ac:dyDescent="0.3">
      <c r="A11493" s="356">
        <v>130893</v>
      </c>
      <c r="B11493" s="356">
        <v>937</v>
      </c>
      <c r="C11493" s="356" t="s">
        <v>355</v>
      </c>
      <c r="D11493" s="356">
        <v>9372630</v>
      </c>
      <c r="E11493" s="356" t="s">
        <v>1616</v>
      </c>
      <c r="F11493" s="356"/>
      <c r="G11493" s="355">
        <v>6002.5</v>
      </c>
    </row>
    <row r="11494" spans="1:7" hidden="1" x14ac:dyDescent="0.3">
      <c r="A11494" s="356">
        <v>130894</v>
      </c>
      <c r="B11494" s="356">
        <v>937</v>
      </c>
      <c r="C11494" s="356" t="s">
        <v>355</v>
      </c>
      <c r="D11494" s="356">
        <v>9372631</v>
      </c>
      <c r="E11494" s="356" t="s">
        <v>1615</v>
      </c>
      <c r="F11494" s="356"/>
      <c r="G11494" s="355">
        <v>8826.25</v>
      </c>
    </row>
    <row r="11495" spans="1:7" hidden="1" x14ac:dyDescent="0.3">
      <c r="A11495" s="356">
        <v>130895</v>
      </c>
      <c r="B11495" s="356">
        <v>937</v>
      </c>
      <c r="C11495" s="356" t="s">
        <v>355</v>
      </c>
      <c r="D11495" s="356">
        <v>9372632</v>
      </c>
      <c r="E11495" s="356" t="s">
        <v>1614</v>
      </c>
      <c r="F11495" s="356"/>
      <c r="G11495" s="355">
        <v>8725</v>
      </c>
    </row>
    <row r="11496" spans="1:7" hidden="1" x14ac:dyDescent="0.3">
      <c r="A11496" s="356">
        <v>130896</v>
      </c>
      <c r="B11496" s="356">
        <v>937</v>
      </c>
      <c r="C11496" s="356" t="s">
        <v>355</v>
      </c>
      <c r="D11496" s="356">
        <v>9372633</v>
      </c>
      <c r="E11496" s="356" t="s">
        <v>1613</v>
      </c>
      <c r="F11496" s="356"/>
      <c r="G11496" s="355">
        <v>8266</v>
      </c>
    </row>
    <row r="11497" spans="1:7" hidden="1" x14ac:dyDescent="0.3">
      <c r="A11497" s="356">
        <v>130897</v>
      </c>
      <c r="B11497" s="356">
        <v>937</v>
      </c>
      <c r="C11497" s="356" t="s">
        <v>355</v>
      </c>
      <c r="D11497" s="356">
        <v>9372634</v>
      </c>
      <c r="E11497" s="356" t="s">
        <v>1612</v>
      </c>
      <c r="F11497" s="356"/>
      <c r="G11497" s="355">
        <v>8410</v>
      </c>
    </row>
    <row r="11498" spans="1:7" hidden="1" x14ac:dyDescent="0.3">
      <c r="A11498" s="356">
        <v>130898</v>
      </c>
      <c r="B11498" s="356">
        <v>937</v>
      </c>
      <c r="C11498" s="356" t="s">
        <v>355</v>
      </c>
      <c r="D11498" s="356">
        <v>9372635</v>
      </c>
      <c r="E11498" s="356" t="s">
        <v>1611</v>
      </c>
      <c r="F11498" s="356"/>
      <c r="G11498" s="355">
        <v>6110.5</v>
      </c>
    </row>
    <row r="11499" spans="1:7" hidden="1" x14ac:dyDescent="0.3">
      <c r="A11499" s="356">
        <v>130910</v>
      </c>
      <c r="B11499" s="356">
        <v>937</v>
      </c>
      <c r="C11499" s="356" t="s">
        <v>355</v>
      </c>
      <c r="D11499" s="356">
        <v>9373590</v>
      </c>
      <c r="E11499" s="356" t="s">
        <v>1610</v>
      </c>
      <c r="F11499" s="356" t="s">
        <v>294</v>
      </c>
      <c r="G11499" s="355">
        <v>7005.15</v>
      </c>
    </row>
    <row r="11500" spans="1:7" hidden="1" x14ac:dyDescent="0.3">
      <c r="A11500" s="356">
        <v>130915</v>
      </c>
      <c r="B11500" s="356">
        <v>306</v>
      </c>
      <c r="C11500" s="356" t="s">
        <v>598</v>
      </c>
      <c r="D11500" s="356">
        <v>3062107</v>
      </c>
      <c r="E11500" s="356" t="s">
        <v>1609</v>
      </c>
      <c r="F11500" s="356"/>
      <c r="G11500" s="355">
        <v>11490.25</v>
      </c>
    </row>
    <row r="11501" spans="1:7" hidden="1" x14ac:dyDescent="0.3">
      <c r="A11501" s="356">
        <v>130918</v>
      </c>
      <c r="B11501" s="356">
        <v>210</v>
      </c>
      <c r="C11501" s="356" t="s">
        <v>655</v>
      </c>
      <c r="D11501" s="356">
        <v>2102856</v>
      </c>
      <c r="E11501" s="356" t="s">
        <v>1608</v>
      </c>
      <c r="F11501" s="356"/>
      <c r="G11501" s="355">
        <v>11206.75</v>
      </c>
    </row>
    <row r="11502" spans="1:7" hidden="1" x14ac:dyDescent="0.3">
      <c r="A11502" s="356">
        <v>130919</v>
      </c>
      <c r="B11502" s="356">
        <v>301</v>
      </c>
      <c r="C11502" s="356" t="s">
        <v>450</v>
      </c>
      <c r="D11502" s="356">
        <v>3012072</v>
      </c>
      <c r="E11502" s="356" t="s">
        <v>1607</v>
      </c>
      <c r="F11502" s="356"/>
      <c r="G11502" s="355">
        <v>10421.5</v>
      </c>
    </row>
    <row r="11503" spans="1:7" hidden="1" x14ac:dyDescent="0.3">
      <c r="A11503" s="356">
        <v>130921</v>
      </c>
      <c r="B11503" s="356">
        <v>203</v>
      </c>
      <c r="C11503" s="356" t="s">
        <v>1097</v>
      </c>
      <c r="D11503" s="356">
        <v>2032918</v>
      </c>
      <c r="E11503" s="356" t="s">
        <v>1606</v>
      </c>
      <c r="F11503" s="356"/>
      <c r="G11503" s="355">
        <v>8704.75</v>
      </c>
    </row>
    <row r="11504" spans="1:7" hidden="1" x14ac:dyDescent="0.3">
      <c r="A11504" s="356">
        <v>130925</v>
      </c>
      <c r="B11504" s="356">
        <v>382</v>
      </c>
      <c r="C11504" s="356" t="s">
        <v>301</v>
      </c>
      <c r="D11504" s="356">
        <v>3822153</v>
      </c>
      <c r="E11504" s="356" t="s">
        <v>1605</v>
      </c>
      <c r="F11504" s="356"/>
      <c r="G11504" s="355">
        <v>11152.75</v>
      </c>
    </row>
    <row r="11505" spans="1:7" hidden="1" x14ac:dyDescent="0.3">
      <c r="A11505" s="356">
        <v>130927</v>
      </c>
      <c r="B11505" s="356">
        <v>856</v>
      </c>
      <c r="C11505" s="356" t="s">
        <v>912</v>
      </c>
      <c r="D11505" s="356">
        <v>8562387</v>
      </c>
      <c r="E11505" s="356" t="s">
        <v>1604</v>
      </c>
      <c r="F11505" s="356"/>
      <c r="G11505" s="355">
        <v>10234.75</v>
      </c>
    </row>
    <row r="11506" spans="1:7" hidden="1" x14ac:dyDescent="0.3">
      <c r="A11506" s="356">
        <v>130929</v>
      </c>
      <c r="B11506" s="356">
        <v>896</v>
      </c>
      <c r="C11506" s="356" t="s">
        <v>381</v>
      </c>
      <c r="D11506" s="356">
        <v>8963647</v>
      </c>
      <c r="E11506" s="356" t="s">
        <v>1603</v>
      </c>
      <c r="F11506" s="356" t="s">
        <v>294</v>
      </c>
      <c r="G11506" s="355">
        <v>6057.45</v>
      </c>
    </row>
    <row r="11507" spans="1:7" hidden="1" x14ac:dyDescent="0.3">
      <c r="A11507" s="356">
        <v>130931</v>
      </c>
      <c r="B11507" s="356">
        <v>893</v>
      </c>
      <c r="C11507" s="356" t="s">
        <v>556</v>
      </c>
      <c r="D11507" s="356">
        <v>8933160</v>
      </c>
      <c r="E11507" s="356" t="s">
        <v>1602</v>
      </c>
      <c r="F11507" s="356"/>
      <c r="G11507" s="355">
        <v>5721.25</v>
      </c>
    </row>
    <row r="11508" spans="1:7" hidden="1" x14ac:dyDescent="0.3">
      <c r="A11508" s="356">
        <v>130932</v>
      </c>
      <c r="B11508" s="356">
        <v>204</v>
      </c>
      <c r="C11508" s="356" t="s">
        <v>872</v>
      </c>
      <c r="D11508" s="356">
        <v>2042897</v>
      </c>
      <c r="E11508" s="356" t="s">
        <v>1601</v>
      </c>
      <c r="F11508" s="356"/>
      <c r="G11508" s="355">
        <v>8905</v>
      </c>
    </row>
    <row r="11509" spans="1:7" hidden="1" x14ac:dyDescent="0.3">
      <c r="A11509" s="356">
        <v>130934</v>
      </c>
      <c r="B11509" s="356">
        <v>319</v>
      </c>
      <c r="C11509" s="356" t="s">
        <v>746</v>
      </c>
      <c r="D11509" s="356">
        <v>3192049</v>
      </c>
      <c r="E11509" s="356" t="s">
        <v>1600</v>
      </c>
      <c r="F11509" s="356"/>
      <c r="G11509" s="355">
        <v>11265.25</v>
      </c>
    </row>
    <row r="11510" spans="1:7" hidden="1" x14ac:dyDescent="0.3">
      <c r="A11510" s="356">
        <v>130938</v>
      </c>
      <c r="B11510" s="356">
        <v>886</v>
      </c>
      <c r="C11510" s="356" t="s">
        <v>307</v>
      </c>
      <c r="D11510" s="356">
        <v>8862682</v>
      </c>
      <c r="E11510" s="356" t="s">
        <v>1599</v>
      </c>
      <c r="F11510" s="356"/>
      <c r="G11510" s="355">
        <v>8455</v>
      </c>
    </row>
    <row r="11511" spans="1:7" hidden="1" x14ac:dyDescent="0.3">
      <c r="A11511" s="356">
        <v>130940</v>
      </c>
      <c r="B11511" s="356">
        <v>840</v>
      </c>
      <c r="C11511" s="356" t="s">
        <v>537</v>
      </c>
      <c r="D11511" s="356">
        <v>8402751</v>
      </c>
      <c r="E11511" s="356" t="s">
        <v>1598</v>
      </c>
      <c r="F11511" s="356"/>
      <c r="G11511" s="355">
        <v>7573</v>
      </c>
    </row>
    <row r="11512" spans="1:7" hidden="1" x14ac:dyDescent="0.3">
      <c r="A11512" s="356">
        <v>130942</v>
      </c>
      <c r="B11512" s="356">
        <v>390</v>
      </c>
      <c r="C11512" s="356" t="s">
        <v>1100</v>
      </c>
      <c r="D11512" s="356">
        <v>3907008</v>
      </c>
      <c r="E11512" s="356" t="s">
        <v>1597</v>
      </c>
      <c r="F11512" s="356"/>
      <c r="G11512" s="355">
        <v>8185</v>
      </c>
    </row>
    <row r="11513" spans="1:7" hidden="1" x14ac:dyDescent="0.3">
      <c r="A11513" s="356">
        <v>130946</v>
      </c>
      <c r="B11513" s="356">
        <v>840</v>
      </c>
      <c r="C11513" s="356" t="s">
        <v>537</v>
      </c>
      <c r="D11513" s="356">
        <v>8402750</v>
      </c>
      <c r="E11513" s="356" t="s">
        <v>1596</v>
      </c>
      <c r="F11513" s="356"/>
      <c r="G11513" s="355">
        <v>6385</v>
      </c>
    </row>
    <row r="11514" spans="1:7" hidden="1" x14ac:dyDescent="0.3">
      <c r="A11514" s="356">
        <v>130948</v>
      </c>
      <c r="B11514" s="356">
        <v>886</v>
      </c>
      <c r="C11514" s="356" t="s">
        <v>307</v>
      </c>
      <c r="D11514" s="356">
        <v>8863298</v>
      </c>
      <c r="E11514" s="356" t="s">
        <v>1595</v>
      </c>
      <c r="F11514" s="356"/>
      <c r="G11514" s="355">
        <v>5620</v>
      </c>
    </row>
    <row r="11515" spans="1:7" hidden="1" x14ac:dyDescent="0.3">
      <c r="A11515" s="356">
        <v>130949</v>
      </c>
      <c r="B11515" s="356">
        <v>867</v>
      </c>
      <c r="C11515" s="356" t="s">
        <v>835</v>
      </c>
      <c r="D11515" s="356">
        <v>8672254</v>
      </c>
      <c r="E11515" s="356" t="s">
        <v>1594</v>
      </c>
      <c r="F11515" s="356"/>
      <c r="G11515" s="355">
        <v>10804</v>
      </c>
    </row>
    <row r="11516" spans="1:7" hidden="1" x14ac:dyDescent="0.3">
      <c r="A11516" s="356">
        <v>130951</v>
      </c>
      <c r="B11516" s="356">
        <v>937</v>
      </c>
      <c r="C11516" s="356" t="s">
        <v>355</v>
      </c>
      <c r="D11516" s="356">
        <v>9372637</v>
      </c>
      <c r="E11516" s="356" t="s">
        <v>1593</v>
      </c>
      <c r="F11516" s="356"/>
      <c r="G11516" s="355">
        <v>6358</v>
      </c>
    </row>
    <row r="11517" spans="1:7" hidden="1" x14ac:dyDescent="0.3">
      <c r="A11517" s="356">
        <v>130952</v>
      </c>
      <c r="B11517" s="356">
        <v>886</v>
      </c>
      <c r="C11517" s="356" t="s">
        <v>307</v>
      </c>
      <c r="D11517" s="356">
        <v>8862680</v>
      </c>
      <c r="E11517" s="356" t="s">
        <v>1592</v>
      </c>
      <c r="F11517" s="356"/>
      <c r="G11517" s="355">
        <v>9400</v>
      </c>
    </row>
    <row r="11518" spans="1:7" hidden="1" x14ac:dyDescent="0.3">
      <c r="A11518" s="356">
        <v>130954</v>
      </c>
      <c r="B11518" s="356">
        <v>845</v>
      </c>
      <c r="C11518" s="356" t="s">
        <v>383</v>
      </c>
      <c r="D11518" s="356">
        <v>8452166</v>
      </c>
      <c r="E11518" s="356" t="s">
        <v>1591</v>
      </c>
      <c r="F11518" s="356"/>
      <c r="G11518" s="355">
        <v>6445.97</v>
      </c>
    </row>
    <row r="11519" spans="1:7" hidden="1" x14ac:dyDescent="0.3">
      <c r="A11519" s="356">
        <v>130955</v>
      </c>
      <c r="B11519" s="356">
        <v>359</v>
      </c>
      <c r="C11519" s="356" t="s">
        <v>401</v>
      </c>
      <c r="D11519" s="356">
        <v>3593432</v>
      </c>
      <c r="E11519" s="356" t="s">
        <v>1590</v>
      </c>
      <c r="F11519" s="356" t="s">
        <v>294</v>
      </c>
      <c r="G11519" s="355">
        <v>6677.1</v>
      </c>
    </row>
    <row r="11520" spans="1:7" hidden="1" x14ac:dyDescent="0.3">
      <c r="A11520" s="356">
        <v>130958</v>
      </c>
      <c r="B11520" s="356">
        <v>308</v>
      </c>
      <c r="C11520" s="356" t="s">
        <v>910</v>
      </c>
      <c r="D11520" s="356">
        <v>3087008</v>
      </c>
      <c r="E11520" s="356" t="s">
        <v>1589</v>
      </c>
      <c r="F11520" s="356"/>
      <c r="G11520" s="355">
        <v>7712.5</v>
      </c>
    </row>
    <row r="11521" spans="1:7" hidden="1" x14ac:dyDescent="0.3">
      <c r="A11521" s="356">
        <v>130961</v>
      </c>
      <c r="B11521" s="356">
        <v>341</v>
      </c>
      <c r="C11521" s="356" t="s">
        <v>312</v>
      </c>
      <c r="D11521" s="356">
        <v>3417059</v>
      </c>
      <c r="E11521" s="356" t="s">
        <v>1588</v>
      </c>
      <c r="F11521" s="356"/>
      <c r="G11521" s="355">
        <v>6666.25</v>
      </c>
    </row>
    <row r="11522" spans="1:7" hidden="1" x14ac:dyDescent="0.3">
      <c r="A11522" s="356">
        <v>130962</v>
      </c>
      <c r="B11522" s="356">
        <v>931</v>
      </c>
      <c r="C11522" s="356" t="s">
        <v>652</v>
      </c>
      <c r="D11522" s="356">
        <v>9312608</v>
      </c>
      <c r="E11522" s="356" t="s">
        <v>1587</v>
      </c>
      <c r="F11522" s="356"/>
      <c r="G11522" s="355">
        <v>8839.75</v>
      </c>
    </row>
    <row r="11523" spans="1:7" hidden="1" x14ac:dyDescent="0.3">
      <c r="A11523" s="356">
        <v>130964</v>
      </c>
      <c r="B11523" s="356">
        <v>384</v>
      </c>
      <c r="C11523" s="356" t="s">
        <v>329</v>
      </c>
      <c r="D11523" s="356">
        <v>3843022</v>
      </c>
      <c r="E11523" s="356" t="s">
        <v>1586</v>
      </c>
      <c r="F11523" s="356"/>
      <c r="G11523" s="355">
        <v>6340</v>
      </c>
    </row>
    <row r="11524" spans="1:7" hidden="1" x14ac:dyDescent="0.3">
      <c r="A11524" s="356">
        <v>130968</v>
      </c>
      <c r="B11524" s="356">
        <v>384</v>
      </c>
      <c r="C11524" s="356" t="s">
        <v>329</v>
      </c>
      <c r="D11524" s="356">
        <v>3842199</v>
      </c>
      <c r="E11524" s="356" t="s">
        <v>1585</v>
      </c>
      <c r="F11524" s="356"/>
      <c r="G11524" s="355">
        <v>6691</v>
      </c>
    </row>
    <row r="11525" spans="1:7" hidden="1" x14ac:dyDescent="0.3">
      <c r="A11525" s="356">
        <v>130972</v>
      </c>
      <c r="B11525" s="356">
        <v>384</v>
      </c>
      <c r="C11525" s="356" t="s">
        <v>329</v>
      </c>
      <c r="D11525" s="356">
        <v>3842195</v>
      </c>
      <c r="E11525" s="356" t="s">
        <v>1584</v>
      </c>
      <c r="F11525" s="356"/>
      <c r="G11525" s="355">
        <v>6577.51</v>
      </c>
    </row>
    <row r="11526" spans="1:7" hidden="1" x14ac:dyDescent="0.3">
      <c r="A11526" s="356">
        <v>130977</v>
      </c>
      <c r="B11526" s="356">
        <v>384</v>
      </c>
      <c r="C11526" s="356" t="s">
        <v>329</v>
      </c>
      <c r="D11526" s="356">
        <v>3843023</v>
      </c>
      <c r="E11526" s="356" t="s">
        <v>1583</v>
      </c>
      <c r="F11526" s="356"/>
      <c r="G11526" s="355">
        <v>6531.7</v>
      </c>
    </row>
    <row r="11527" spans="1:7" hidden="1" x14ac:dyDescent="0.3">
      <c r="A11527" s="356">
        <v>130978</v>
      </c>
      <c r="B11527" s="356">
        <v>803</v>
      </c>
      <c r="C11527" s="356" t="s">
        <v>494</v>
      </c>
      <c r="D11527" s="356">
        <v>8032339</v>
      </c>
      <c r="E11527" s="356" t="s">
        <v>1582</v>
      </c>
      <c r="F11527" s="356"/>
      <c r="G11527" s="355">
        <v>6306.25</v>
      </c>
    </row>
    <row r="11528" spans="1:7" hidden="1" x14ac:dyDescent="0.3">
      <c r="A11528" s="356">
        <v>130980</v>
      </c>
      <c r="B11528" s="356">
        <v>380</v>
      </c>
      <c r="C11528" s="356" t="s">
        <v>351</v>
      </c>
      <c r="D11528" s="356">
        <v>3801107</v>
      </c>
      <c r="E11528" s="356" t="s">
        <v>1581</v>
      </c>
      <c r="F11528" s="356"/>
      <c r="G11528" s="355">
        <v>4405</v>
      </c>
    </row>
    <row r="11529" spans="1:7" hidden="1" x14ac:dyDescent="0.3">
      <c r="A11529" s="356">
        <v>130981</v>
      </c>
      <c r="B11529" s="356">
        <v>384</v>
      </c>
      <c r="C11529" s="356" t="s">
        <v>329</v>
      </c>
      <c r="D11529" s="356">
        <v>3841101</v>
      </c>
      <c r="E11529" s="356" t="s">
        <v>1580</v>
      </c>
      <c r="F11529" s="356"/>
      <c r="G11529" s="355">
        <v>5451.25</v>
      </c>
    </row>
    <row r="11530" spans="1:7" hidden="1" x14ac:dyDescent="0.3">
      <c r="A11530" s="356">
        <v>130984</v>
      </c>
      <c r="B11530" s="356">
        <v>885</v>
      </c>
      <c r="C11530" s="356" t="s">
        <v>469</v>
      </c>
      <c r="D11530" s="356">
        <v>8851103</v>
      </c>
      <c r="E11530" s="356" t="s">
        <v>1579</v>
      </c>
      <c r="F11530" s="356"/>
      <c r="G11530" s="355">
        <v>4337.5</v>
      </c>
    </row>
    <row r="11531" spans="1:7" hidden="1" x14ac:dyDescent="0.3">
      <c r="A11531" s="356">
        <v>130987</v>
      </c>
      <c r="B11531" s="356">
        <v>885</v>
      </c>
      <c r="C11531" s="356" t="s">
        <v>469</v>
      </c>
      <c r="D11531" s="356">
        <v>8851105</v>
      </c>
      <c r="E11531" s="356" t="s">
        <v>1578</v>
      </c>
      <c r="F11531" s="356"/>
      <c r="G11531" s="355">
        <v>4573.75</v>
      </c>
    </row>
    <row r="11532" spans="1:7" hidden="1" x14ac:dyDescent="0.3">
      <c r="A11532" s="356">
        <v>130991</v>
      </c>
      <c r="B11532" s="356">
        <v>884</v>
      </c>
      <c r="C11532" s="356" t="s">
        <v>348</v>
      </c>
      <c r="D11532" s="356">
        <v>8841109</v>
      </c>
      <c r="E11532" s="356" t="s">
        <v>1577</v>
      </c>
      <c r="F11532" s="356"/>
      <c r="G11532" s="355">
        <v>6261.25</v>
      </c>
    </row>
    <row r="11533" spans="1:7" hidden="1" x14ac:dyDescent="0.3">
      <c r="A11533" s="356">
        <v>130995</v>
      </c>
      <c r="B11533" s="356">
        <v>316</v>
      </c>
      <c r="C11533" s="356" t="s">
        <v>777</v>
      </c>
      <c r="D11533" s="356">
        <v>3162097</v>
      </c>
      <c r="E11533" s="356" t="s">
        <v>1576</v>
      </c>
      <c r="F11533" s="356"/>
      <c r="G11533" s="355">
        <v>14206</v>
      </c>
    </row>
    <row r="11534" spans="1:7" hidden="1" x14ac:dyDescent="0.3">
      <c r="A11534" s="356">
        <v>130996</v>
      </c>
      <c r="B11534" s="356">
        <v>891</v>
      </c>
      <c r="C11534" s="356" t="s">
        <v>303</v>
      </c>
      <c r="D11534" s="356">
        <v>8917041</v>
      </c>
      <c r="E11534" s="356" t="s">
        <v>1575</v>
      </c>
      <c r="F11534" s="356"/>
      <c r="G11534" s="355">
        <v>7746.25</v>
      </c>
    </row>
    <row r="11535" spans="1:7" hidden="1" x14ac:dyDescent="0.3">
      <c r="A11535" s="356">
        <v>130998</v>
      </c>
      <c r="B11535" s="356">
        <v>302</v>
      </c>
      <c r="C11535" s="356" t="s">
        <v>296</v>
      </c>
      <c r="D11535" s="356">
        <v>3023516</v>
      </c>
      <c r="E11535" s="356" t="s">
        <v>1574</v>
      </c>
      <c r="F11535" s="356" t="s">
        <v>294</v>
      </c>
      <c r="G11535" s="355">
        <v>7199.55</v>
      </c>
    </row>
    <row r="11536" spans="1:7" hidden="1" x14ac:dyDescent="0.3">
      <c r="A11536" s="356">
        <v>131001</v>
      </c>
      <c r="B11536" s="356">
        <v>938</v>
      </c>
      <c r="C11536" s="356" t="s">
        <v>474</v>
      </c>
      <c r="D11536" s="356">
        <v>9383366</v>
      </c>
      <c r="E11536" s="356" t="s">
        <v>1573</v>
      </c>
      <c r="F11536" s="356"/>
      <c r="G11536" s="355">
        <v>8207.5</v>
      </c>
    </row>
    <row r="11537" spans="1:7" hidden="1" x14ac:dyDescent="0.3">
      <c r="A11537" s="356">
        <v>131002</v>
      </c>
      <c r="B11537" s="356">
        <v>856</v>
      </c>
      <c r="C11537" s="356" t="s">
        <v>912</v>
      </c>
      <c r="D11537" s="356">
        <v>8563435</v>
      </c>
      <c r="E11537" s="356" t="s">
        <v>1572</v>
      </c>
      <c r="F11537" s="356"/>
      <c r="G11537" s="355">
        <v>10138</v>
      </c>
    </row>
    <row r="11538" spans="1:7" hidden="1" x14ac:dyDescent="0.3">
      <c r="A11538" s="356">
        <v>131005</v>
      </c>
      <c r="B11538" s="356">
        <v>892</v>
      </c>
      <c r="C11538" s="356" t="s">
        <v>320</v>
      </c>
      <c r="D11538" s="356">
        <v>8923326</v>
      </c>
      <c r="E11538" s="356" t="s">
        <v>1571</v>
      </c>
      <c r="F11538" s="356"/>
      <c r="G11538" s="355">
        <v>9019.75</v>
      </c>
    </row>
    <row r="11539" spans="1:7" hidden="1" x14ac:dyDescent="0.3">
      <c r="A11539" s="356">
        <v>131006</v>
      </c>
      <c r="B11539" s="356">
        <v>892</v>
      </c>
      <c r="C11539" s="356" t="s">
        <v>320</v>
      </c>
      <c r="D11539" s="356">
        <v>8923327</v>
      </c>
      <c r="E11539" s="356" t="s">
        <v>1570</v>
      </c>
      <c r="F11539" s="356"/>
      <c r="G11539" s="355">
        <v>7321</v>
      </c>
    </row>
    <row r="11540" spans="1:7" hidden="1" x14ac:dyDescent="0.3">
      <c r="A11540" s="356">
        <v>131007</v>
      </c>
      <c r="B11540" s="356">
        <v>892</v>
      </c>
      <c r="C11540" s="356" t="s">
        <v>320</v>
      </c>
      <c r="D11540" s="356">
        <v>8923329</v>
      </c>
      <c r="E11540" s="356" t="s">
        <v>1569</v>
      </c>
      <c r="F11540" s="356"/>
      <c r="G11540" s="355">
        <v>9359.5</v>
      </c>
    </row>
    <row r="11541" spans="1:7" hidden="1" x14ac:dyDescent="0.3">
      <c r="A11541" s="356">
        <v>131008</v>
      </c>
      <c r="B11541" s="356">
        <v>355</v>
      </c>
      <c r="C11541" s="356" t="s">
        <v>483</v>
      </c>
      <c r="D11541" s="356">
        <v>3552096</v>
      </c>
      <c r="E11541" s="356" t="s">
        <v>1568</v>
      </c>
      <c r="F11541" s="356"/>
      <c r="G11541" s="355">
        <v>8353.75</v>
      </c>
    </row>
    <row r="11542" spans="1:7" hidden="1" x14ac:dyDescent="0.3">
      <c r="A11542" s="356">
        <v>131013</v>
      </c>
      <c r="B11542" s="356">
        <v>317</v>
      </c>
      <c r="C11542" s="356" t="s">
        <v>901</v>
      </c>
      <c r="D11542" s="356">
        <v>3172069</v>
      </c>
      <c r="E11542" s="356" t="s">
        <v>1567</v>
      </c>
      <c r="F11542" s="356"/>
      <c r="G11542" s="355">
        <v>11546.5</v>
      </c>
    </row>
    <row r="11543" spans="1:7" hidden="1" x14ac:dyDescent="0.3">
      <c r="A11543" s="356">
        <v>131017</v>
      </c>
      <c r="B11543" s="356">
        <v>892</v>
      </c>
      <c r="C11543" s="356" t="s">
        <v>320</v>
      </c>
      <c r="D11543" s="356">
        <v>8923328</v>
      </c>
      <c r="E11543" s="356" t="s">
        <v>1566</v>
      </c>
      <c r="F11543" s="356"/>
      <c r="G11543" s="355">
        <v>6457</v>
      </c>
    </row>
    <row r="11544" spans="1:7" hidden="1" x14ac:dyDescent="0.3">
      <c r="A11544" s="356">
        <v>131019</v>
      </c>
      <c r="B11544" s="356">
        <v>800</v>
      </c>
      <c r="C11544" s="356" t="s">
        <v>779</v>
      </c>
      <c r="D11544" s="356">
        <v>8003449</v>
      </c>
      <c r="E11544" s="356" t="s">
        <v>1565</v>
      </c>
      <c r="F11544" s="356"/>
      <c r="G11544" s="355">
        <v>8601.25</v>
      </c>
    </row>
    <row r="11545" spans="1:7" hidden="1" x14ac:dyDescent="0.3">
      <c r="A11545" s="356">
        <v>131020</v>
      </c>
      <c r="B11545" s="356">
        <v>886</v>
      </c>
      <c r="C11545" s="356" t="s">
        <v>307</v>
      </c>
      <c r="D11545" s="356">
        <v>8863902</v>
      </c>
      <c r="E11545" s="356" t="s">
        <v>1564</v>
      </c>
      <c r="F11545" s="356"/>
      <c r="G11545" s="355">
        <v>8263.75</v>
      </c>
    </row>
    <row r="11546" spans="1:7" hidden="1" x14ac:dyDescent="0.3">
      <c r="A11546" s="356">
        <v>131021</v>
      </c>
      <c r="B11546" s="356">
        <v>929</v>
      </c>
      <c r="C11546" s="356" t="s">
        <v>579</v>
      </c>
      <c r="D11546" s="356">
        <v>9292531</v>
      </c>
      <c r="E11546" s="356" t="s">
        <v>1563</v>
      </c>
      <c r="F11546" s="356"/>
      <c r="G11546" s="355">
        <v>12582.62</v>
      </c>
    </row>
    <row r="11547" spans="1:7" hidden="1" x14ac:dyDescent="0.3">
      <c r="A11547" s="356">
        <v>131022</v>
      </c>
      <c r="B11547" s="356">
        <v>342</v>
      </c>
      <c r="C11547" s="356" t="s">
        <v>796</v>
      </c>
      <c r="D11547" s="356">
        <v>3427007</v>
      </c>
      <c r="E11547" s="356" t="s">
        <v>1562</v>
      </c>
      <c r="F11547" s="356"/>
      <c r="G11547" s="355">
        <v>7105</v>
      </c>
    </row>
    <row r="11548" spans="1:7" hidden="1" x14ac:dyDescent="0.3">
      <c r="A11548" s="356">
        <v>131023</v>
      </c>
      <c r="B11548" s="356">
        <v>211</v>
      </c>
      <c r="C11548" s="356" t="s">
        <v>365</v>
      </c>
      <c r="D11548" s="356">
        <v>2117169</v>
      </c>
      <c r="E11548" s="356" t="s">
        <v>1561</v>
      </c>
      <c r="F11548" s="356"/>
      <c r="G11548" s="355">
        <v>7294</v>
      </c>
    </row>
    <row r="11549" spans="1:7" hidden="1" x14ac:dyDescent="0.3">
      <c r="A11549" s="356">
        <v>131030</v>
      </c>
      <c r="B11549" s="356">
        <v>352</v>
      </c>
      <c r="C11549" s="356" t="s">
        <v>434</v>
      </c>
      <c r="D11549" s="356">
        <v>3522330</v>
      </c>
      <c r="E11549" s="356" t="s">
        <v>1560</v>
      </c>
      <c r="F11549" s="356"/>
      <c r="G11549" s="355">
        <v>11326</v>
      </c>
    </row>
    <row r="11550" spans="1:7" hidden="1" x14ac:dyDescent="0.3">
      <c r="A11550" s="356">
        <v>131036</v>
      </c>
      <c r="B11550" s="356">
        <v>394</v>
      </c>
      <c r="C11550" s="356" t="s">
        <v>363</v>
      </c>
      <c r="D11550" s="356">
        <v>3942182</v>
      </c>
      <c r="E11550" s="356" t="s">
        <v>1559</v>
      </c>
      <c r="F11550" s="356"/>
      <c r="G11550" s="355">
        <v>6409.75</v>
      </c>
    </row>
    <row r="11551" spans="1:7" hidden="1" x14ac:dyDescent="0.3">
      <c r="A11551" s="356">
        <v>131037</v>
      </c>
      <c r="B11551" s="356">
        <v>355</v>
      </c>
      <c r="C11551" s="356" t="s">
        <v>483</v>
      </c>
      <c r="D11551" s="356">
        <v>3552095</v>
      </c>
      <c r="E11551" s="356" t="s">
        <v>1558</v>
      </c>
      <c r="F11551" s="356"/>
      <c r="G11551" s="355">
        <v>9645.25</v>
      </c>
    </row>
    <row r="11552" spans="1:7" hidden="1" x14ac:dyDescent="0.3">
      <c r="A11552" s="356">
        <v>131038</v>
      </c>
      <c r="B11552" s="356">
        <v>350</v>
      </c>
      <c r="C11552" s="356" t="s">
        <v>866</v>
      </c>
      <c r="D11552" s="356">
        <v>3503369</v>
      </c>
      <c r="E11552" s="356" t="s">
        <v>1557</v>
      </c>
      <c r="F11552" s="356" t="s">
        <v>294</v>
      </c>
      <c r="G11552" s="355">
        <v>8005.34</v>
      </c>
    </row>
    <row r="11553" spans="1:7" hidden="1" x14ac:dyDescent="0.3">
      <c r="A11553" s="356">
        <v>131057</v>
      </c>
      <c r="B11553" s="356">
        <v>320</v>
      </c>
      <c r="C11553" s="356" t="s">
        <v>405</v>
      </c>
      <c r="D11553" s="356">
        <v>3202083</v>
      </c>
      <c r="E11553" s="356" t="s">
        <v>1556</v>
      </c>
      <c r="F11553" s="356"/>
      <c r="G11553" s="355">
        <v>6333.25</v>
      </c>
    </row>
    <row r="11554" spans="1:7" hidden="1" x14ac:dyDescent="0.3">
      <c r="A11554" s="356">
        <v>131066</v>
      </c>
      <c r="B11554" s="356">
        <v>869</v>
      </c>
      <c r="C11554" s="356" t="s">
        <v>675</v>
      </c>
      <c r="D11554" s="356">
        <v>8691111</v>
      </c>
      <c r="E11554" s="356" t="s">
        <v>1555</v>
      </c>
      <c r="F11554" s="356"/>
      <c r="G11554" s="355">
        <v>5822.5</v>
      </c>
    </row>
    <row r="11555" spans="1:7" hidden="1" x14ac:dyDescent="0.3">
      <c r="A11555" s="356">
        <v>131068</v>
      </c>
      <c r="B11555" s="356">
        <v>850</v>
      </c>
      <c r="C11555" s="356" t="s">
        <v>359</v>
      </c>
      <c r="D11555" s="356">
        <v>8507079</v>
      </c>
      <c r="E11555" s="356" t="s">
        <v>1554</v>
      </c>
      <c r="F11555" s="356"/>
      <c r="G11555" s="355">
        <v>8320</v>
      </c>
    </row>
    <row r="11556" spans="1:7" hidden="1" x14ac:dyDescent="0.3">
      <c r="A11556" s="356">
        <v>131070</v>
      </c>
      <c r="B11556" s="356">
        <v>890</v>
      </c>
      <c r="C11556" s="356" t="s">
        <v>764</v>
      </c>
      <c r="D11556" s="356">
        <v>8903816</v>
      </c>
      <c r="E11556" s="356" t="s">
        <v>1553</v>
      </c>
      <c r="F11556" s="356"/>
      <c r="G11556" s="355">
        <v>10862.5</v>
      </c>
    </row>
    <row r="11557" spans="1:7" hidden="1" x14ac:dyDescent="0.3">
      <c r="A11557" s="356">
        <v>131072</v>
      </c>
      <c r="B11557" s="356">
        <v>936</v>
      </c>
      <c r="C11557" s="356" t="s">
        <v>340</v>
      </c>
      <c r="D11557" s="356">
        <v>9363065</v>
      </c>
      <c r="E11557" s="356" t="s">
        <v>1552</v>
      </c>
      <c r="F11557" s="356" t="s">
        <v>294</v>
      </c>
      <c r="G11557" s="355">
        <v>7002.72</v>
      </c>
    </row>
    <row r="11558" spans="1:7" hidden="1" x14ac:dyDescent="0.3">
      <c r="A11558" s="356">
        <v>131073</v>
      </c>
      <c r="B11558" s="356">
        <v>860</v>
      </c>
      <c r="C11558" s="356" t="s">
        <v>335</v>
      </c>
      <c r="D11558" s="356">
        <v>8603497</v>
      </c>
      <c r="E11558" s="356" t="s">
        <v>1551</v>
      </c>
      <c r="F11558" s="356"/>
      <c r="G11558" s="355">
        <v>6216.25</v>
      </c>
    </row>
    <row r="11559" spans="1:7" hidden="1" x14ac:dyDescent="0.3">
      <c r="A11559" s="356">
        <v>131077</v>
      </c>
      <c r="B11559" s="356">
        <v>390</v>
      </c>
      <c r="C11559" s="356" t="s">
        <v>1100</v>
      </c>
      <c r="D11559" s="356">
        <v>3902238</v>
      </c>
      <c r="E11559" s="356" t="s">
        <v>1550</v>
      </c>
      <c r="F11559" s="356"/>
      <c r="G11559" s="355">
        <v>8495.5</v>
      </c>
    </row>
    <row r="11560" spans="1:7" hidden="1" x14ac:dyDescent="0.3">
      <c r="A11560" s="356">
        <v>131079</v>
      </c>
      <c r="B11560" s="356">
        <v>928</v>
      </c>
      <c r="C11560" s="356" t="s">
        <v>298</v>
      </c>
      <c r="D11560" s="356">
        <v>9287031</v>
      </c>
      <c r="E11560" s="356" t="s">
        <v>1549</v>
      </c>
      <c r="F11560" s="356"/>
      <c r="G11560" s="355">
        <v>10007.5</v>
      </c>
    </row>
    <row r="11561" spans="1:7" hidden="1" x14ac:dyDescent="0.3">
      <c r="A11561" s="356">
        <v>131081</v>
      </c>
      <c r="B11561" s="356">
        <v>390</v>
      </c>
      <c r="C11561" s="356" t="s">
        <v>1100</v>
      </c>
      <c r="D11561" s="356">
        <v>3902239</v>
      </c>
      <c r="E11561" s="356" t="s">
        <v>1548</v>
      </c>
      <c r="F11561" s="356"/>
      <c r="G11561" s="355">
        <v>6859.52</v>
      </c>
    </row>
    <row r="11562" spans="1:7" hidden="1" x14ac:dyDescent="0.3">
      <c r="A11562" s="356">
        <v>131082</v>
      </c>
      <c r="B11562" s="356">
        <v>373</v>
      </c>
      <c r="C11562" s="356" t="s">
        <v>407</v>
      </c>
      <c r="D11562" s="356">
        <v>3733432</v>
      </c>
      <c r="E11562" s="356" t="s">
        <v>1547</v>
      </c>
      <c r="F11562" s="356"/>
      <c r="G11562" s="355">
        <v>9357.25</v>
      </c>
    </row>
    <row r="11563" spans="1:7" hidden="1" x14ac:dyDescent="0.3">
      <c r="A11563" s="356">
        <v>131083</v>
      </c>
      <c r="B11563" s="356">
        <v>356</v>
      </c>
      <c r="C11563" s="356" t="s">
        <v>452</v>
      </c>
      <c r="D11563" s="356">
        <v>3563529</v>
      </c>
      <c r="E11563" s="356" t="s">
        <v>1546</v>
      </c>
      <c r="F11563" s="356"/>
      <c r="G11563" s="355">
        <v>9838.2999999999993</v>
      </c>
    </row>
    <row r="11564" spans="1:7" hidden="1" x14ac:dyDescent="0.3">
      <c r="A11564" s="356">
        <v>131089</v>
      </c>
      <c r="B11564" s="356">
        <v>821</v>
      </c>
      <c r="C11564" s="356" t="s">
        <v>849</v>
      </c>
      <c r="D11564" s="356">
        <v>8212295</v>
      </c>
      <c r="E11564" s="356" t="s">
        <v>1545</v>
      </c>
      <c r="F11564" s="356"/>
      <c r="G11564" s="355">
        <v>14073.25</v>
      </c>
    </row>
    <row r="11565" spans="1:7" x14ac:dyDescent="0.3">
      <c r="A11565" s="356">
        <v>131096</v>
      </c>
      <c r="B11565" s="356">
        <v>309</v>
      </c>
      <c r="C11565" s="356" t="s">
        <v>854</v>
      </c>
      <c r="D11565" s="356">
        <v>3092079</v>
      </c>
      <c r="E11565" s="356" t="s">
        <v>112</v>
      </c>
      <c r="F11565" s="356"/>
      <c r="G11565" s="355">
        <v>7618</v>
      </c>
    </row>
    <row r="11566" spans="1:7" hidden="1" x14ac:dyDescent="0.3">
      <c r="A11566" s="356">
        <v>131097</v>
      </c>
      <c r="B11566" s="356">
        <v>314</v>
      </c>
      <c r="C11566" s="356" t="s">
        <v>409</v>
      </c>
      <c r="D11566" s="356">
        <v>3142037</v>
      </c>
      <c r="E11566" s="356" t="s">
        <v>1544</v>
      </c>
      <c r="F11566" s="356"/>
      <c r="G11566" s="355">
        <v>11733.25</v>
      </c>
    </row>
    <row r="11567" spans="1:7" hidden="1" x14ac:dyDescent="0.3">
      <c r="A11567" s="356">
        <v>131099</v>
      </c>
      <c r="B11567" s="356">
        <v>856</v>
      </c>
      <c r="C11567" s="356" t="s">
        <v>912</v>
      </c>
      <c r="D11567" s="356">
        <v>8567221</v>
      </c>
      <c r="E11567" s="356" t="s">
        <v>1543</v>
      </c>
      <c r="F11567" s="356"/>
      <c r="G11567" s="355">
        <v>9973.75</v>
      </c>
    </row>
    <row r="11568" spans="1:7" hidden="1" x14ac:dyDescent="0.3">
      <c r="A11568" s="356">
        <v>131100</v>
      </c>
      <c r="B11568" s="356">
        <v>919</v>
      </c>
      <c r="C11568" s="356" t="s">
        <v>459</v>
      </c>
      <c r="D11568" s="356">
        <v>9191108</v>
      </c>
      <c r="E11568" s="356" t="s">
        <v>1542</v>
      </c>
      <c r="F11568" s="356"/>
      <c r="G11568" s="355">
        <v>4641.25</v>
      </c>
    </row>
    <row r="11569" spans="1:7" hidden="1" x14ac:dyDescent="0.3">
      <c r="A11569" s="356">
        <v>131102</v>
      </c>
      <c r="B11569" s="356">
        <v>301</v>
      </c>
      <c r="C11569" s="356" t="s">
        <v>450</v>
      </c>
      <c r="D11569" s="356">
        <v>3017005</v>
      </c>
      <c r="E11569" s="356" t="s">
        <v>1541</v>
      </c>
      <c r="F11569" s="356"/>
      <c r="G11569" s="355">
        <v>14368</v>
      </c>
    </row>
    <row r="11570" spans="1:7" hidden="1" x14ac:dyDescent="0.3">
      <c r="A11570" s="356">
        <v>131103</v>
      </c>
      <c r="B11570" s="356">
        <v>319</v>
      </c>
      <c r="C11570" s="356" t="s">
        <v>746</v>
      </c>
      <c r="D11570" s="356">
        <v>3192048</v>
      </c>
      <c r="E11570" s="356" t="s">
        <v>1540</v>
      </c>
      <c r="F11570" s="356"/>
      <c r="G11570" s="355">
        <v>8963.5</v>
      </c>
    </row>
    <row r="11571" spans="1:7" hidden="1" x14ac:dyDescent="0.3">
      <c r="A11571" s="356">
        <v>131105</v>
      </c>
      <c r="B11571" s="356">
        <v>341</v>
      </c>
      <c r="C11571" s="356" t="s">
        <v>312</v>
      </c>
      <c r="D11571" s="356">
        <v>3413956</v>
      </c>
      <c r="E11571" s="356" t="s">
        <v>1539</v>
      </c>
      <c r="F11571" s="356" t="s">
        <v>294</v>
      </c>
      <c r="G11571" s="355">
        <v>9933.2999999999993</v>
      </c>
    </row>
    <row r="11572" spans="1:7" hidden="1" x14ac:dyDescent="0.3">
      <c r="A11572" s="356">
        <v>131106</v>
      </c>
      <c r="B11572" s="356">
        <v>390</v>
      </c>
      <c r="C11572" s="356" t="s">
        <v>1100</v>
      </c>
      <c r="D11572" s="356">
        <v>3902234</v>
      </c>
      <c r="E11572" s="356" t="s">
        <v>1538</v>
      </c>
      <c r="F11572" s="356"/>
      <c r="G11572" s="355">
        <v>8668.75</v>
      </c>
    </row>
    <row r="11573" spans="1:7" hidden="1" x14ac:dyDescent="0.3">
      <c r="A11573" s="356">
        <v>131107</v>
      </c>
      <c r="B11573" s="356">
        <v>390</v>
      </c>
      <c r="C11573" s="356" t="s">
        <v>1100</v>
      </c>
      <c r="D11573" s="356">
        <v>3902235</v>
      </c>
      <c r="E11573" s="356" t="s">
        <v>1537</v>
      </c>
      <c r="F11573" s="356"/>
      <c r="G11573" s="355">
        <v>6621.25</v>
      </c>
    </row>
    <row r="11574" spans="1:7" hidden="1" x14ac:dyDescent="0.3">
      <c r="A11574" s="356">
        <v>131108</v>
      </c>
      <c r="B11574" s="356">
        <v>878</v>
      </c>
      <c r="C11574" s="356" t="s">
        <v>332</v>
      </c>
      <c r="D11574" s="356">
        <v>8782090</v>
      </c>
      <c r="E11574" s="356" t="s">
        <v>1536</v>
      </c>
      <c r="F11574" s="356"/>
      <c r="G11574" s="355">
        <v>6537.32</v>
      </c>
    </row>
    <row r="11575" spans="1:7" hidden="1" x14ac:dyDescent="0.3">
      <c r="A11575" s="356">
        <v>131109</v>
      </c>
      <c r="B11575" s="356">
        <v>203</v>
      </c>
      <c r="C11575" s="356" t="s">
        <v>1097</v>
      </c>
      <c r="D11575" s="356">
        <v>2033670</v>
      </c>
      <c r="E11575" s="356" t="s">
        <v>1535</v>
      </c>
      <c r="F11575" s="356"/>
      <c r="G11575" s="355">
        <v>11490.25</v>
      </c>
    </row>
    <row r="11576" spans="1:7" hidden="1" x14ac:dyDescent="0.3">
      <c r="A11576" s="356">
        <v>131111</v>
      </c>
      <c r="B11576" s="356">
        <v>383</v>
      </c>
      <c r="C11576" s="356" t="s">
        <v>372</v>
      </c>
      <c r="D11576" s="356">
        <v>3833928</v>
      </c>
      <c r="E11576" s="356" t="s">
        <v>1534</v>
      </c>
      <c r="F11576" s="356"/>
      <c r="G11576" s="355">
        <v>9095.7999999999993</v>
      </c>
    </row>
    <row r="11577" spans="1:7" hidden="1" x14ac:dyDescent="0.3">
      <c r="A11577" s="356">
        <v>131112</v>
      </c>
      <c r="B11577" s="356">
        <v>936</v>
      </c>
      <c r="C11577" s="356" t="s">
        <v>340</v>
      </c>
      <c r="D11577" s="356">
        <v>9363932</v>
      </c>
      <c r="E11577" s="356" t="s">
        <v>1533</v>
      </c>
      <c r="F11577" s="356" t="s">
        <v>294</v>
      </c>
      <c r="G11577" s="355">
        <v>11865.15</v>
      </c>
    </row>
    <row r="11578" spans="1:7" hidden="1" x14ac:dyDescent="0.3">
      <c r="A11578" s="356">
        <v>131116</v>
      </c>
      <c r="B11578" s="356">
        <v>850</v>
      </c>
      <c r="C11578" s="356" t="s">
        <v>359</v>
      </c>
      <c r="D11578" s="356">
        <v>8502777</v>
      </c>
      <c r="E11578" s="356" t="s">
        <v>1532</v>
      </c>
      <c r="F11578" s="356"/>
      <c r="G11578" s="355">
        <v>6655</v>
      </c>
    </row>
    <row r="11579" spans="1:7" hidden="1" x14ac:dyDescent="0.3">
      <c r="A11579" s="356">
        <v>131117</v>
      </c>
      <c r="B11579" s="356">
        <v>850</v>
      </c>
      <c r="C11579" s="356" t="s">
        <v>359</v>
      </c>
      <c r="D11579" s="356">
        <v>8502776</v>
      </c>
      <c r="E11579" s="356" t="s">
        <v>1531</v>
      </c>
      <c r="F11579" s="356"/>
      <c r="G11579" s="355">
        <v>7195</v>
      </c>
    </row>
    <row r="11580" spans="1:7" hidden="1" x14ac:dyDescent="0.3">
      <c r="A11580" s="356">
        <v>131125</v>
      </c>
      <c r="B11580" s="356">
        <v>936</v>
      </c>
      <c r="C11580" s="356" t="s">
        <v>340</v>
      </c>
      <c r="D11580" s="356">
        <v>9362960</v>
      </c>
      <c r="E11580" s="356" t="s">
        <v>1530</v>
      </c>
      <c r="F11580" s="356"/>
      <c r="G11580" s="355">
        <v>9132.25</v>
      </c>
    </row>
    <row r="11581" spans="1:7" hidden="1" x14ac:dyDescent="0.3">
      <c r="A11581" s="356">
        <v>131130</v>
      </c>
      <c r="B11581" s="356">
        <v>938</v>
      </c>
      <c r="C11581" s="356" t="s">
        <v>474</v>
      </c>
      <c r="D11581" s="356">
        <v>9382249</v>
      </c>
      <c r="E11581" s="356" t="s">
        <v>1529</v>
      </c>
      <c r="F11581" s="356"/>
      <c r="G11581" s="355">
        <v>6171.25</v>
      </c>
    </row>
    <row r="11582" spans="1:7" hidden="1" x14ac:dyDescent="0.3">
      <c r="A11582" s="356">
        <v>131134</v>
      </c>
      <c r="B11582" s="356">
        <v>358</v>
      </c>
      <c r="C11582" s="356" t="s">
        <v>481</v>
      </c>
      <c r="D11582" s="356">
        <v>3581103</v>
      </c>
      <c r="E11582" s="356" t="s">
        <v>1528</v>
      </c>
      <c r="F11582" s="356"/>
      <c r="G11582" s="355">
        <v>4033.75</v>
      </c>
    </row>
    <row r="11583" spans="1:7" hidden="1" x14ac:dyDescent="0.3">
      <c r="A11583" s="356">
        <v>131141</v>
      </c>
      <c r="B11583" s="356">
        <v>204</v>
      </c>
      <c r="C11583" s="356" t="s">
        <v>872</v>
      </c>
      <c r="D11583" s="356">
        <v>2042898</v>
      </c>
      <c r="E11583" s="356" t="s">
        <v>1527</v>
      </c>
      <c r="F11583" s="356"/>
      <c r="G11583" s="355">
        <v>7696.75</v>
      </c>
    </row>
    <row r="11584" spans="1:7" hidden="1" x14ac:dyDescent="0.3">
      <c r="A11584" s="356">
        <v>131144</v>
      </c>
      <c r="B11584" s="356">
        <v>307</v>
      </c>
      <c r="C11584" s="356" t="s">
        <v>412</v>
      </c>
      <c r="D11584" s="356">
        <v>3072187</v>
      </c>
      <c r="E11584" s="356" t="s">
        <v>1400</v>
      </c>
      <c r="F11584" s="356"/>
      <c r="G11584" s="355">
        <v>13207</v>
      </c>
    </row>
    <row r="11585" spans="1:7" hidden="1" x14ac:dyDescent="0.3">
      <c r="A11585" s="356">
        <v>131145</v>
      </c>
      <c r="B11585" s="356">
        <v>867</v>
      </c>
      <c r="C11585" s="356" t="s">
        <v>835</v>
      </c>
      <c r="D11585" s="356">
        <v>8672813</v>
      </c>
      <c r="E11585" s="356" t="s">
        <v>1526</v>
      </c>
      <c r="F11585" s="356"/>
      <c r="G11585" s="355">
        <v>8635</v>
      </c>
    </row>
    <row r="11586" spans="1:7" hidden="1" x14ac:dyDescent="0.3">
      <c r="A11586" s="356">
        <v>131151</v>
      </c>
      <c r="B11586" s="356">
        <v>928</v>
      </c>
      <c r="C11586" s="356" t="s">
        <v>298</v>
      </c>
      <c r="D11586" s="356">
        <v>9281010</v>
      </c>
      <c r="E11586" s="356" t="s">
        <v>1525</v>
      </c>
      <c r="F11586" s="356"/>
      <c r="G11586" s="355">
        <v>4967.5</v>
      </c>
    </row>
    <row r="11587" spans="1:7" hidden="1" x14ac:dyDescent="0.3">
      <c r="A11587" s="356">
        <v>131153</v>
      </c>
      <c r="B11587" s="356">
        <v>336</v>
      </c>
      <c r="C11587" s="356" t="s">
        <v>926</v>
      </c>
      <c r="D11587" s="356">
        <v>3362116</v>
      </c>
      <c r="E11587" s="356" t="s">
        <v>1524</v>
      </c>
      <c r="F11587" s="356"/>
      <c r="G11587" s="355">
        <v>7440.25</v>
      </c>
    </row>
    <row r="11588" spans="1:7" hidden="1" x14ac:dyDescent="0.3">
      <c r="A11588" s="356">
        <v>131156</v>
      </c>
      <c r="B11588" s="356">
        <v>830</v>
      </c>
      <c r="C11588" s="356" t="s">
        <v>603</v>
      </c>
      <c r="D11588" s="356">
        <v>8303164</v>
      </c>
      <c r="E11588" s="356" t="s">
        <v>1523</v>
      </c>
      <c r="F11588" s="356"/>
      <c r="G11588" s="355">
        <v>6869.65</v>
      </c>
    </row>
    <row r="11589" spans="1:7" hidden="1" x14ac:dyDescent="0.3">
      <c r="A11589" s="356">
        <v>131157</v>
      </c>
      <c r="B11589" s="356">
        <v>370</v>
      </c>
      <c r="C11589" s="356" t="s">
        <v>385</v>
      </c>
      <c r="D11589" s="356">
        <v>3702138</v>
      </c>
      <c r="E11589" s="356" t="s">
        <v>1522</v>
      </c>
      <c r="F11589" s="356"/>
      <c r="G11589" s="355">
        <v>7512.25</v>
      </c>
    </row>
    <row r="11590" spans="1:7" hidden="1" x14ac:dyDescent="0.3">
      <c r="A11590" s="356">
        <v>131168</v>
      </c>
      <c r="B11590" s="356">
        <v>840</v>
      </c>
      <c r="C11590" s="356" t="s">
        <v>537</v>
      </c>
      <c r="D11590" s="356">
        <v>8403213</v>
      </c>
      <c r="E11590" s="356" t="s">
        <v>1521</v>
      </c>
      <c r="F11590" s="356"/>
      <c r="G11590" s="355">
        <v>8574.25</v>
      </c>
    </row>
    <row r="11591" spans="1:7" hidden="1" x14ac:dyDescent="0.3">
      <c r="A11591" s="356">
        <v>131175</v>
      </c>
      <c r="B11591" s="356">
        <v>821</v>
      </c>
      <c r="C11591" s="356" t="s">
        <v>849</v>
      </c>
      <c r="D11591" s="356">
        <v>8211023</v>
      </c>
      <c r="E11591" s="356" t="s">
        <v>1520</v>
      </c>
      <c r="F11591" s="356"/>
      <c r="G11591" s="355">
        <v>5163.25</v>
      </c>
    </row>
    <row r="11592" spans="1:7" hidden="1" x14ac:dyDescent="0.3">
      <c r="A11592" s="356">
        <v>131177</v>
      </c>
      <c r="B11592" s="356">
        <v>909</v>
      </c>
      <c r="C11592" s="356" t="s">
        <v>367</v>
      </c>
      <c r="D11592" s="356">
        <v>9092713</v>
      </c>
      <c r="E11592" s="356" t="s">
        <v>1519</v>
      </c>
      <c r="F11592" s="356"/>
      <c r="G11592" s="355">
        <v>8746.6</v>
      </c>
    </row>
    <row r="11593" spans="1:7" hidden="1" x14ac:dyDescent="0.3">
      <c r="A11593" s="356">
        <v>131178</v>
      </c>
      <c r="B11593" s="356">
        <v>333</v>
      </c>
      <c r="C11593" s="356" t="s">
        <v>479</v>
      </c>
      <c r="D11593" s="356">
        <v>3332181</v>
      </c>
      <c r="E11593" s="356" t="s">
        <v>1518</v>
      </c>
      <c r="F11593" s="356"/>
      <c r="G11593" s="355">
        <v>9168.25</v>
      </c>
    </row>
    <row r="11594" spans="1:7" hidden="1" x14ac:dyDescent="0.3">
      <c r="A11594" s="356">
        <v>131182</v>
      </c>
      <c r="B11594" s="356">
        <v>938</v>
      </c>
      <c r="C11594" s="356" t="s">
        <v>474</v>
      </c>
      <c r="D11594" s="356">
        <v>9381110</v>
      </c>
      <c r="E11594" s="356" t="s">
        <v>1517</v>
      </c>
      <c r="F11594" s="356"/>
      <c r="G11594" s="355">
        <v>9805</v>
      </c>
    </row>
    <row r="11595" spans="1:7" hidden="1" x14ac:dyDescent="0.3">
      <c r="A11595" s="356">
        <v>131184</v>
      </c>
      <c r="B11595" s="356">
        <v>333</v>
      </c>
      <c r="C11595" s="356" t="s">
        <v>479</v>
      </c>
      <c r="D11595" s="356">
        <v>3332180</v>
      </c>
      <c r="E11595" s="356" t="s">
        <v>1516</v>
      </c>
      <c r="F11595" s="356"/>
      <c r="G11595" s="355">
        <v>14319.85</v>
      </c>
    </row>
    <row r="11596" spans="1:7" hidden="1" x14ac:dyDescent="0.3">
      <c r="A11596" s="356">
        <v>131187</v>
      </c>
      <c r="B11596" s="356">
        <v>856</v>
      </c>
      <c r="C11596" s="356" t="s">
        <v>912</v>
      </c>
      <c r="D11596" s="356">
        <v>8567220</v>
      </c>
      <c r="E11596" s="356" t="s">
        <v>1515</v>
      </c>
      <c r="F11596" s="356"/>
      <c r="G11596" s="355">
        <v>7780</v>
      </c>
    </row>
    <row r="11597" spans="1:7" hidden="1" x14ac:dyDescent="0.3">
      <c r="A11597" s="356">
        <v>131189</v>
      </c>
      <c r="B11597" s="356">
        <v>938</v>
      </c>
      <c r="C11597" s="356" t="s">
        <v>474</v>
      </c>
      <c r="D11597" s="356">
        <v>9381109</v>
      </c>
      <c r="E11597" s="356" t="s">
        <v>1514</v>
      </c>
      <c r="F11597" s="356"/>
      <c r="G11597" s="355">
        <v>4033.75</v>
      </c>
    </row>
    <row r="11598" spans="1:7" hidden="1" x14ac:dyDescent="0.3">
      <c r="A11598" s="356">
        <v>131190</v>
      </c>
      <c r="B11598" s="356">
        <v>826</v>
      </c>
      <c r="C11598" s="356" t="s">
        <v>646</v>
      </c>
      <c r="D11598" s="356">
        <v>8262353</v>
      </c>
      <c r="E11598" s="356" t="s">
        <v>1513</v>
      </c>
      <c r="F11598" s="356"/>
      <c r="G11598" s="355">
        <v>9332.5</v>
      </c>
    </row>
    <row r="11599" spans="1:7" hidden="1" x14ac:dyDescent="0.3">
      <c r="A11599" s="356">
        <v>131192</v>
      </c>
      <c r="B11599" s="356">
        <v>872</v>
      </c>
      <c r="C11599" s="356" t="s">
        <v>616</v>
      </c>
      <c r="D11599" s="356">
        <v>8723371</v>
      </c>
      <c r="E11599" s="356" t="s">
        <v>1512</v>
      </c>
      <c r="F11599" s="356"/>
      <c r="G11599" s="355">
        <v>10115.5</v>
      </c>
    </row>
    <row r="11600" spans="1:7" hidden="1" x14ac:dyDescent="0.3">
      <c r="A11600" s="356">
        <v>131197</v>
      </c>
      <c r="B11600" s="356">
        <v>873</v>
      </c>
      <c r="C11600" s="356" t="s">
        <v>422</v>
      </c>
      <c r="D11600" s="356">
        <v>8733392</v>
      </c>
      <c r="E11600" s="356" t="s">
        <v>1511</v>
      </c>
      <c r="F11600" s="356"/>
      <c r="G11600" s="355">
        <v>8398.75</v>
      </c>
    </row>
    <row r="11601" spans="1:7" hidden="1" x14ac:dyDescent="0.3">
      <c r="A11601" s="356">
        <v>131200</v>
      </c>
      <c r="B11601" s="356">
        <v>390</v>
      </c>
      <c r="C11601" s="356" t="s">
        <v>1100</v>
      </c>
      <c r="D11601" s="356">
        <v>3907009</v>
      </c>
      <c r="E11601" s="356" t="s">
        <v>1510</v>
      </c>
      <c r="F11601" s="356"/>
      <c r="G11601" s="355">
        <v>5451.25</v>
      </c>
    </row>
    <row r="11602" spans="1:7" hidden="1" x14ac:dyDescent="0.3">
      <c r="A11602" s="356">
        <v>131201</v>
      </c>
      <c r="B11602" s="356">
        <v>313</v>
      </c>
      <c r="C11602" s="356" t="s">
        <v>293</v>
      </c>
      <c r="D11602" s="356">
        <v>3131100</v>
      </c>
      <c r="E11602" s="356" t="s">
        <v>1509</v>
      </c>
      <c r="F11602" s="356"/>
      <c r="G11602" s="355">
        <v>8657.5</v>
      </c>
    </row>
    <row r="11603" spans="1:7" hidden="1" x14ac:dyDescent="0.3">
      <c r="A11603" s="356">
        <v>131203</v>
      </c>
      <c r="B11603" s="356">
        <v>391</v>
      </c>
      <c r="C11603" s="356" t="s">
        <v>641</v>
      </c>
      <c r="D11603" s="356">
        <v>3912033</v>
      </c>
      <c r="E11603" s="356" t="s">
        <v>1508</v>
      </c>
      <c r="F11603" s="356"/>
      <c r="G11603" s="355">
        <v>10873.75</v>
      </c>
    </row>
    <row r="11604" spans="1:7" hidden="1" x14ac:dyDescent="0.3">
      <c r="A11604" s="356">
        <v>131209</v>
      </c>
      <c r="B11604" s="356">
        <v>881</v>
      </c>
      <c r="C11604" s="356" t="s">
        <v>499</v>
      </c>
      <c r="D11604" s="356">
        <v>8812082</v>
      </c>
      <c r="E11604" s="356" t="s">
        <v>1507</v>
      </c>
      <c r="F11604" s="356"/>
      <c r="G11604" s="355">
        <v>9850</v>
      </c>
    </row>
    <row r="11605" spans="1:7" hidden="1" x14ac:dyDescent="0.3">
      <c r="A11605" s="356">
        <v>131212</v>
      </c>
      <c r="B11605" s="356">
        <v>333</v>
      </c>
      <c r="C11605" s="356" t="s">
        <v>479</v>
      </c>
      <c r="D11605" s="356">
        <v>3332183</v>
      </c>
      <c r="E11605" s="356" t="s">
        <v>1506</v>
      </c>
      <c r="F11605" s="356"/>
      <c r="G11605" s="355">
        <v>7611.25</v>
      </c>
    </row>
    <row r="11606" spans="1:7" hidden="1" x14ac:dyDescent="0.3">
      <c r="A11606" s="356">
        <v>131213</v>
      </c>
      <c r="B11606" s="356">
        <v>390</v>
      </c>
      <c r="C11606" s="356" t="s">
        <v>1100</v>
      </c>
      <c r="D11606" s="356">
        <v>3907007</v>
      </c>
      <c r="E11606" s="356" t="s">
        <v>1505</v>
      </c>
      <c r="F11606" s="356"/>
      <c r="G11606" s="355">
        <v>9278.5</v>
      </c>
    </row>
    <row r="11607" spans="1:7" hidden="1" x14ac:dyDescent="0.3">
      <c r="A11607" s="356">
        <v>131215</v>
      </c>
      <c r="B11607" s="356">
        <v>865</v>
      </c>
      <c r="C11607" s="356" t="s">
        <v>317</v>
      </c>
      <c r="D11607" s="356">
        <v>8653468</v>
      </c>
      <c r="E11607" s="356" t="s">
        <v>1504</v>
      </c>
      <c r="F11607" s="356"/>
      <c r="G11607" s="355">
        <v>8826.25</v>
      </c>
    </row>
    <row r="11608" spans="1:7" hidden="1" x14ac:dyDescent="0.3">
      <c r="A11608" s="356">
        <v>131216</v>
      </c>
      <c r="B11608" s="356">
        <v>813</v>
      </c>
      <c r="C11608" s="356" t="s">
        <v>344</v>
      </c>
      <c r="D11608" s="356">
        <v>8132001</v>
      </c>
      <c r="E11608" s="356" t="s">
        <v>1503</v>
      </c>
      <c r="F11608" s="356"/>
      <c r="G11608" s="355">
        <v>7741.75</v>
      </c>
    </row>
    <row r="11609" spans="1:7" hidden="1" x14ac:dyDescent="0.3">
      <c r="A11609" s="356">
        <v>131217</v>
      </c>
      <c r="B11609" s="356">
        <v>876</v>
      </c>
      <c r="C11609" s="356" t="s">
        <v>569</v>
      </c>
      <c r="D11609" s="356">
        <v>8763179</v>
      </c>
      <c r="E11609" s="356" t="s">
        <v>1502</v>
      </c>
      <c r="F11609" s="356"/>
      <c r="G11609" s="355">
        <v>6306.25</v>
      </c>
    </row>
    <row r="11610" spans="1:7" hidden="1" x14ac:dyDescent="0.3">
      <c r="A11610" s="356">
        <v>131218</v>
      </c>
      <c r="B11610" s="356">
        <v>206</v>
      </c>
      <c r="C11610" s="356" t="s">
        <v>919</v>
      </c>
      <c r="D11610" s="356">
        <v>2062852</v>
      </c>
      <c r="E11610" s="356" t="s">
        <v>1501</v>
      </c>
      <c r="F11610" s="356"/>
      <c r="G11610" s="355">
        <v>8389.75</v>
      </c>
    </row>
    <row r="11611" spans="1:7" hidden="1" x14ac:dyDescent="0.3">
      <c r="A11611" s="356">
        <v>131219</v>
      </c>
      <c r="B11611" s="356">
        <v>881</v>
      </c>
      <c r="C11611" s="356" t="s">
        <v>499</v>
      </c>
      <c r="D11611" s="356">
        <v>8815280</v>
      </c>
      <c r="E11611" s="356" t="s">
        <v>1500</v>
      </c>
      <c r="F11611" s="356"/>
      <c r="G11611" s="355">
        <v>8522.5</v>
      </c>
    </row>
    <row r="11612" spans="1:7" hidden="1" x14ac:dyDescent="0.3">
      <c r="A11612" s="356">
        <v>131221</v>
      </c>
      <c r="B11612" s="356">
        <v>929</v>
      </c>
      <c r="C11612" s="356" t="s">
        <v>579</v>
      </c>
      <c r="D11612" s="356">
        <v>9293922</v>
      </c>
      <c r="E11612" s="356" t="s">
        <v>1499</v>
      </c>
      <c r="F11612" s="356"/>
      <c r="G11612" s="355">
        <v>4312.75</v>
      </c>
    </row>
    <row r="11613" spans="1:7" hidden="1" x14ac:dyDescent="0.3">
      <c r="A11613" s="356">
        <v>131223</v>
      </c>
      <c r="B11613" s="356">
        <v>333</v>
      </c>
      <c r="C11613" s="356" t="s">
        <v>479</v>
      </c>
      <c r="D11613" s="356">
        <v>3332182</v>
      </c>
      <c r="E11613" s="356" t="s">
        <v>1498</v>
      </c>
      <c r="F11613" s="356"/>
      <c r="G11613" s="355">
        <v>6490.75</v>
      </c>
    </row>
    <row r="11614" spans="1:7" hidden="1" x14ac:dyDescent="0.3">
      <c r="A11614" s="356">
        <v>131225</v>
      </c>
      <c r="B11614" s="356">
        <v>803</v>
      </c>
      <c r="C11614" s="356" t="s">
        <v>494</v>
      </c>
      <c r="D11614" s="356">
        <v>8032341</v>
      </c>
      <c r="E11614" s="356" t="s">
        <v>1497</v>
      </c>
      <c r="F11614" s="356"/>
      <c r="G11614" s="355">
        <v>9017.5</v>
      </c>
    </row>
    <row r="11615" spans="1:7" hidden="1" x14ac:dyDescent="0.3">
      <c r="A11615" s="356">
        <v>131226</v>
      </c>
      <c r="B11615" s="356">
        <v>883</v>
      </c>
      <c r="C11615" s="356" t="s">
        <v>1496</v>
      </c>
      <c r="D11615" s="356">
        <v>8832078</v>
      </c>
      <c r="E11615" s="356" t="s">
        <v>1495</v>
      </c>
      <c r="F11615" s="356"/>
      <c r="G11615" s="355">
        <v>9010.98</v>
      </c>
    </row>
    <row r="11616" spans="1:7" hidden="1" x14ac:dyDescent="0.3">
      <c r="A11616" s="356">
        <v>131228</v>
      </c>
      <c r="B11616" s="356">
        <v>359</v>
      </c>
      <c r="C11616" s="356" t="s">
        <v>401</v>
      </c>
      <c r="D11616" s="356">
        <v>3593433</v>
      </c>
      <c r="E11616" s="356" t="s">
        <v>1494</v>
      </c>
      <c r="F11616" s="356" t="s">
        <v>294</v>
      </c>
      <c r="G11616" s="355">
        <v>9155.7000000000007</v>
      </c>
    </row>
    <row r="11617" spans="1:7" hidden="1" x14ac:dyDescent="0.3">
      <c r="A11617" s="356">
        <v>131231</v>
      </c>
      <c r="B11617" s="356">
        <v>812</v>
      </c>
      <c r="C11617" s="356" t="s">
        <v>1493</v>
      </c>
      <c r="D11617" s="356">
        <v>8123519</v>
      </c>
      <c r="E11617" s="356" t="s">
        <v>1400</v>
      </c>
      <c r="F11617" s="356"/>
      <c r="G11617" s="355">
        <v>7622.5</v>
      </c>
    </row>
    <row r="11618" spans="1:7" hidden="1" x14ac:dyDescent="0.3">
      <c r="A11618" s="356">
        <v>131232</v>
      </c>
      <c r="B11618" s="356">
        <v>928</v>
      </c>
      <c r="C11618" s="356" t="s">
        <v>298</v>
      </c>
      <c r="D11618" s="356">
        <v>9281011</v>
      </c>
      <c r="E11618" s="356" t="s">
        <v>1492</v>
      </c>
      <c r="F11618" s="356"/>
      <c r="G11618" s="355">
        <v>5444.95</v>
      </c>
    </row>
    <row r="11619" spans="1:7" hidden="1" x14ac:dyDescent="0.3">
      <c r="A11619" s="356">
        <v>131233</v>
      </c>
      <c r="B11619" s="356">
        <v>840</v>
      </c>
      <c r="C11619" s="356" t="s">
        <v>537</v>
      </c>
      <c r="D11619" s="356">
        <v>8402943</v>
      </c>
      <c r="E11619" s="356" t="s">
        <v>1491</v>
      </c>
      <c r="F11619" s="356"/>
      <c r="G11619" s="355">
        <v>8896.4500000000007</v>
      </c>
    </row>
    <row r="11620" spans="1:7" hidden="1" x14ac:dyDescent="0.3">
      <c r="A11620" s="356">
        <v>131238</v>
      </c>
      <c r="B11620" s="356">
        <v>873</v>
      </c>
      <c r="C11620" s="356" t="s">
        <v>422</v>
      </c>
      <c r="D11620" s="356">
        <v>8733384</v>
      </c>
      <c r="E11620" s="356" t="s">
        <v>1490</v>
      </c>
      <c r="F11620" s="356" t="s">
        <v>294</v>
      </c>
      <c r="G11620" s="355">
        <v>6762.15</v>
      </c>
    </row>
    <row r="11621" spans="1:7" hidden="1" x14ac:dyDescent="0.3">
      <c r="A11621" s="356">
        <v>131239</v>
      </c>
      <c r="B11621" s="356">
        <v>331</v>
      </c>
      <c r="C11621" s="356" t="s">
        <v>586</v>
      </c>
      <c r="D11621" s="356">
        <v>3312154</v>
      </c>
      <c r="E11621" s="356" t="s">
        <v>1489</v>
      </c>
      <c r="F11621" s="356"/>
      <c r="G11621" s="355">
        <v>7550.5</v>
      </c>
    </row>
    <row r="11622" spans="1:7" hidden="1" x14ac:dyDescent="0.3">
      <c r="A11622" s="356">
        <v>131241</v>
      </c>
      <c r="B11622" s="356">
        <v>331</v>
      </c>
      <c r="C11622" s="356" t="s">
        <v>586</v>
      </c>
      <c r="D11622" s="356">
        <v>3312155</v>
      </c>
      <c r="E11622" s="356" t="s">
        <v>1488</v>
      </c>
      <c r="F11622" s="356"/>
      <c r="G11622" s="355">
        <v>7809.25</v>
      </c>
    </row>
    <row r="11623" spans="1:7" hidden="1" x14ac:dyDescent="0.3">
      <c r="A11623" s="356">
        <v>131246</v>
      </c>
      <c r="B11623" s="356">
        <v>203</v>
      </c>
      <c r="C11623" s="356" t="s">
        <v>1097</v>
      </c>
      <c r="D11623" s="356">
        <v>2032921</v>
      </c>
      <c r="E11623" s="356" t="s">
        <v>1487</v>
      </c>
      <c r="F11623" s="356"/>
      <c r="G11623" s="355">
        <v>12952.75</v>
      </c>
    </row>
    <row r="11624" spans="1:7" hidden="1" x14ac:dyDescent="0.3">
      <c r="A11624" s="356">
        <v>131247</v>
      </c>
      <c r="B11624" s="356">
        <v>208</v>
      </c>
      <c r="C11624" s="356" t="s">
        <v>1048</v>
      </c>
      <c r="D11624" s="356">
        <v>2082897</v>
      </c>
      <c r="E11624" s="356" t="s">
        <v>1486</v>
      </c>
      <c r="F11624" s="356"/>
      <c r="G11624" s="355">
        <v>7998.25</v>
      </c>
    </row>
    <row r="11625" spans="1:7" hidden="1" x14ac:dyDescent="0.3">
      <c r="A11625" s="356">
        <v>131249</v>
      </c>
      <c r="B11625" s="356">
        <v>916</v>
      </c>
      <c r="C11625" s="356" t="s">
        <v>488</v>
      </c>
      <c r="D11625" s="356">
        <v>9162177</v>
      </c>
      <c r="E11625" s="356" t="s">
        <v>1485</v>
      </c>
      <c r="F11625" s="356"/>
      <c r="G11625" s="355">
        <v>7487.5</v>
      </c>
    </row>
    <row r="11626" spans="1:7" hidden="1" x14ac:dyDescent="0.3">
      <c r="A11626" s="356">
        <v>131250</v>
      </c>
      <c r="B11626" s="356">
        <v>916</v>
      </c>
      <c r="C11626" s="356" t="s">
        <v>488</v>
      </c>
      <c r="D11626" s="356">
        <v>9162178</v>
      </c>
      <c r="E11626" s="356" t="s">
        <v>1484</v>
      </c>
      <c r="F11626" s="356"/>
      <c r="G11626" s="355">
        <v>5946.25</v>
      </c>
    </row>
    <row r="11627" spans="1:7" hidden="1" x14ac:dyDescent="0.3">
      <c r="A11627" s="356">
        <v>131251</v>
      </c>
      <c r="B11627" s="356">
        <v>808</v>
      </c>
      <c r="C11627" s="356" t="s">
        <v>700</v>
      </c>
      <c r="D11627" s="356">
        <v>8083396</v>
      </c>
      <c r="E11627" s="356" t="s">
        <v>1483</v>
      </c>
      <c r="F11627" s="356" t="s">
        <v>294</v>
      </c>
      <c r="G11627" s="355">
        <v>9423</v>
      </c>
    </row>
    <row r="11628" spans="1:7" hidden="1" x14ac:dyDescent="0.3">
      <c r="A11628" s="356">
        <v>131258</v>
      </c>
      <c r="B11628" s="356">
        <v>888</v>
      </c>
      <c r="C11628" s="356" t="s">
        <v>527</v>
      </c>
      <c r="D11628" s="356">
        <v>8887116</v>
      </c>
      <c r="E11628" s="356" t="s">
        <v>1482</v>
      </c>
      <c r="F11628" s="356"/>
      <c r="G11628" s="355">
        <v>7138.75</v>
      </c>
    </row>
    <row r="11629" spans="1:7" hidden="1" x14ac:dyDescent="0.3">
      <c r="A11629" s="356">
        <v>131259</v>
      </c>
      <c r="B11629" s="356">
        <v>888</v>
      </c>
      <c r="C11629" s="356" t="s">
        <v>527</v>
      </c>
      <c r="D11629" s="356">
        <v>8887117</v>
      </c>
      <c r="E11629" s="356" t="s">
        <v>1481</v>
      </c>
      <c r="F11629" s="356"/>
      <c r="G11629" s="355">
        <v>6621.23</v>
      </c>
    </row>
    <row r="11630" spans="1:7" hidden="1" x14ac:dyDescent="0.3">
      <c r="A11630" s="356">
        <v>131271</v>
      </c>
      <c r="B11630" s="356">
        <v>350</v>
      </c>
      <c r="C11630" s="356" t="s">
        <v>866</v>
      </c>
      <c r="D11630" s="356">
        <v>3503373</v>
      </c>
      <c r="E11630" s="356" t="s">
        <v>1480</v>
      </c>
      <c r="F11630" s="356"/>
      <c r="G11630" s="355">
        <v>8731.2999999999993</v>
      </c>
    </row>
    <row r="11631" spans="1:7" hidden="1" x14ac:dyDescent="0.3">
      <c r="A11631" s="356">
        <v>131272</v>
      </c>
      <c r="B11631" s="356">
        <v>852</v>
      </c>
      <c r="C11631" s="356" t="s">
        <v>995</v>
      </c>
      <c r="D11631" s="356">
        <v>8522401</v>
      </c>
      <c r="E11631" s="356" t="s">
        <v>1479</v>
      </c>
      <c r="F11631" s="356"/>
      <c r="G11631" s="355">
        <v>8095</v>
      </c>
    </row>
    <row r="11632" spans="1:7" hidden="1" x14ac:dyDescent="0.3">
      <c r="A11632" s="356">
        <v>131277</v>
      </c>
      <c r="B11632" s="356">
        <v>925</v>
      </c>
      <c r="C11632" s="356" t="s">
        <v>939</v>
      </c>
      <c r="D11632" s="356">
        <v>9257032</v>
      </c>
      <c r="E11632" s="356" t="s">
        <v>1478</v>
      </c>
      <c r="F11632" s="356"/>
      <c r="G11632" s="355">
        <v>6396.25</v>
      </c>
    </row>
    <row r="11633" spans="1:7" hidden="1" x14ac:dyDescent="0.3">
      <c r="A11633" s="356">
        <v>131280</v>
      </c>
      <c r="B11633" s="356">
        <v>306</v>
      </c>
      <c r="C11633" s="356" t="s">
        <v>598</v>
      </c>
      <c r="D11633" s="356">
        <v>3065900</v>
      </c>
      <c r="E11633" s="356" t="s">
        <v>1477</v>
      </c>
      <c r="F11633" s="356" t="s">
        <v>294</v>
      </c>
      <c r="G11633" s="355">
        <v>14762.93</v>
      </c>
    </row>
    <row r="11634" spans="1:7" hidden="1" x14ac:dyDescent="0.3">
      <c r="A11634" s="356">
        <v>131281</v>
      </c>
      <c r="B11634" s="356">
        <v>344</v>
      </c>
      <c r="C11634" s="356" t="s">
        <v>471</v>
      </c>
      <c r="D11634" s="356">
        <v>3442001</v>
      </c>
      <c r="E11634" s="356" t="s">
        <v>1476</v>
      </c>
      <c r="F11634" s="356"/>
      <c r="G11634" s="355">
        <v>8205.25</v>
      </c>
    </row>
    <row r="11635" spans="1:7" hidden="1" x14ac:dyDescent="0.3">
      <c r="A11635" s="356">
        <v>131285</v>
      </c>
      <c r="B11635" s="356">
        <v>357</v>
      </c>
      <c r="C11635" s="356" t="s">
        <v>416</v>
      </c>
      <c r="D11635" s="356">
        <v>3573331</v>
      </c>
      <c r="E11635" s="356" t="s">
        <v>1475</v>
      </c>
      <c r="F11635" s="356" t="s">
        <v>294</v>
      </c>
      <c r="G11635" s="355">
        <v>7146.09</v>
      </c>
    </row>
    <row r="11636" spans="1:7" hidden="1" x14ac:dyDescent="0.3">
      <c r="A11636" s="356">
        <v>131287</v>
      </c>
      <c r="B11636" s="356">
        <v>926</v>
      </c>
      <c r="C11636" s="356" t="s">
        <v>327</v>
      </c>
      <c r="D11636" s="356">
        <v>9263152</v>
      </c>
      <c r="E11636" s="356" t="s">
        <v>1474</v>
      </c>
      <c r="F11636" s="356"/>
      <c r="G11636" s="355">
        <v>7836.25</v>
      </c>
    </row>
    <row r="11637" spans="1:7" hidden="1" x14ac:dyDescent="0.3">
      <c r="A11637" s="356">
        <v>131294</v>
      </c>
      <c r="B11637" s="356">
        <v>805</v>
      </c>
      <c r="C11637" s="356" t="s">
        <v>419</v>
      </c>
      <c r="D11637" s="356">
        <v>8051100</v>
      </c>
      <c r="E11637" s="356" t="s">
        <v>1473</v>
      </c>
      <c r="F11637" s="356"/>
      <c r="G11637" s="355">
        <v>4742.5</v>
      </c>
    </row>
    <row r="11638" spans="1:7" hidden="1" x14ac:dyDescent="0.3">
      <c r="A11638" s="356">
        <v>131295</v>
      </c>
      <c r="B11638" s="356">
        <v>359</v>
      </c>
      <c r="C11638" s="356" t="s">
        <v>401</v>
      </c>
      <c r="D11638" s="356">
        <v>3597020</v>
      </c>
      <c r="E11638" s="356" t="s">
        <v>1472</v>
      </c>
      <c r="F11638" s="356"/>
      <c r="G11638" s="355">
        <v>7881.25</v>
      </c>
    </row>
    <row r="11639" spans="1:7" hidden="1" x14ac:dyDescent="0.3">
      <c r="A11639" s="356">
        <v>131304</v>
      </c>
      <c r="B11639" s="356">
        <v>317</v>
      </c>
      <c r="C11639" s="356" t="s">
        <v>901</v>
      </c>
      <c r="D11639" s="356">
        <v>3172071</v>
      </c>
      <c r="E11639" s="356" t="s">
        <v>1471</v>
      </c>
      <c r="F11639" s="356"/>
      <c r="G11639" s="355">
        <v>12901</v>
      </c>
    </row>
    <row r="11640" spans="1:7" hidden="1" x14ac:dyDescent="0.3">
      <c r="A11640" s="356">
        <v>131306</v>
      </c>
      <c r="B11640" s="356">
        <v>356</v>
      </c>
      <c r="C11640" s="356" t="s">
        <v>452</v>
      </c>
      <c r="D11640" s="356">
        <v>3563524</v>
      </c>
      <c r="E11640" s="356" t="s">
        <v>1470</v>
      </c>
      <c r="F11640" s="356" t="s">
        <v>294</v>
      </c>
      <c r="G11640" s="355">
        <v>9022.0499999999993</v>
      </c>
    </row>
    <row r="11641" spans="1:7" hidden="1" x14ac:dyDescent="0.3">
      <c r="A11641" s="356">
        <v>131309</v>
      </c>
      <c r="B11641" s="356">
        <v>888</v>
      </c>
      <c r="C11641" s="356" t="s">
        <v>527</v>
      </c>
      <c r="D11641" s="356">
        <v>8883343</v>
      </c>
      <c r="E11641" s="356" t="s">
        <v>1469</v>
      </c>
      <c r="F11641" s="356" t="s">
        <v>294</v>
      </c>
      <c r="G11641" s="355">
        <v>6968.7</v>
      </c>
    </row>
    <row r="11642" spans="1:7" hidden="1" x14ac:dyDescent="0.3">
      <c r="A11642" s="356">
        <v>131310</v>
      </c>
      <c r="B11642" s="356">
        <v>307</v>
      </c>
      <c r="C11642" s="356" t="s">
        <v>412</v>
      </c>
      <c r="D11642" s="356">
        <v>3074036</v>
      </c>
      <c r="E11642" s="356" t="s">
        <v>1468</v>
      </c>
      <c r="F11642" s="356"/>
      <c r="G11642" s="355">
        <v>28755.62</v>
      </c>
    </row>
    <row r="11643" spans="1:7" hidden="1" x14ac:dyDescent="0.3">
      <c r="A11643" s="356">
        <v>131313</v>
      </c>
      <c r="B11643" s="356">
        <v>341</v>
      </c>
      <c r="C11643" s="356" t="s">
        <v>312</v>
      </c>
      <c r="D11643" s="356">
        <v>3412222</v>
      </c>
      <c r="E11643" s="356" t="s">
        <v>1301</v>
      </c>
      <c r="F11643" s="356"/>
      <c r="G11643" s="355">
        <v>7008.41</v>
      </c>
    </row>
    <row r="11644" spans="1:7" hidden="1" x14ac:dyDescent="0.3">
      <c r="A11644" s="356">
        <v>131316</v>
      </c>
      <c r="B11644" s="356">
        <v>310</v>
      </c>
      <c r="C11644" s="356" t="s">
        <v>678</v>
      </c>
      <c r="D11644" s="356">
        <v>3102101</v>
      </c>
      <c r="E11644" s="356" t="s">
        <v>1467</v>
      </c>
      <c r="F11644" s="356"/>
      <c r="G11644" s="355">
        <v>13009</v>
      </c>
    </row>
    <row r="11645" spans="1:7" hidden="1" x14ac:dyDescent="0.3">
      <c r="A11645" s="356">
        <v>131319</v>
      </c>
      <c r="B11645" s="356">
        <v>919</v>
      </c>
      <c r="C11645" s="356" t="s">
        <v>459</v>
      </c>
      <c r="D11645" s="356">
        <v>9197047</v>
      </c>
      <c r="E11645" s="356" t="s">
        <v>1466</v>
      </c>
      <c r="F11645" s="356"/>
      <c r="G11645" s="355">
        <v>5687.5</v>
      </c>
    </row>
    <row r="11646" spans="1:7" hidden="1" x14ac:dyDescent="0.3">
      <c r="A11646" s="356">
        <v>131322</v>
      </c>
      <c r="B11646" s="356">
        <v>830</v>
      </c>
      <c r="C11646" s="356" t="s">
        <v>603</v>
      </c>
      <c r="D11646" s="356">
        <v>8307000</v>
      </c>
      <c r="E11646" s="356" t="s">
        <v>1465</v>
      </c>
      <c r="F11646" s="356"/>
      <c r="G11646" s="355">
        <v>5451.25</v>
      </c>
    </row>
    <row r="11647" spans="1:7" hidden="1" x14ac:dyDescent="0.3">
      <c r="A11647" s="356">
        <v>131325</v>
      </c>
      <c r="B11647" s="356">
        <v>206</v>
      </c>
      <c r="C11647" s="356" t="s">
        <v>919</v>
      </c>
      <c r="D11647" s="356">
        <v>2062853</v>
      </c>
      <c r="E11647" s="356" t="s">
        <v>1464</v>
      </c>
      <c r="F11647" s="356"/>
      <c r="G11647" s="355">
        <v>8646.25</v>
      </c>
    </row>
    <row r="11648" spans="1:7" hidden="1" x14ac:dyDescent="0.3">
      <c r="A11648" s="356">
        <v>131331</v>
      </c>
      <c r="B11648" s="356">
        <v>359</v>
      </c>
      <c r="C11648" s="356" t="s">
        <v>401</v>
      </c>
      <c r="D11648" s="356">
        <v>3593434</v>
      </c>
      <c r="E11648" s="356" t="s">
        <v>1463</v>
      </c>
      <c r="F11648" s="356" t="s">
        <v>294</v>
      </c>
      <c r="G11648" s="355">
        <v>8162.8</v>
      </c>
    </row>
    <row r="11649" spans="1:7" hidden="1" x14ac:dyDescent="0.3">
      <c r="A11649" s="356">
        <v>131332</v>
      </c>
      <c r="B11649" s="356">
        <v>340</v>
      </c>
      <c r="C11649" s="356" t="s">
        <v>464</v>
      </c>
      <c r="D11649" s="356">
        <v>3403360</v>
      </c>
      <c r="E11649" s="356" t="s">
        <v>1462</v>
      </c>
      <c r="F11649" s="356" t="s">
        <v>294</v>
      </c>
      <c r="G11649" s="355">
        <v>8441.2800000000007</v>
      </c>
    </row>
    <row r="11650" spans="1:7" hidden="1" x14ac:dyDescent="0.3">
      <c r="A11650" s="356">
        <v>131340</v>
      </c>
      <c r="B11650" s="356">
        <v>208</v>
      </c>
      <c r="C11650" s="356" t="s">
        <v>1048</v>
      </c>
      <c r="D11650" s="356">
        <v>2082898</v>
      </c>
      <c r="E11650" s="356" t="s">
        <v>1461</v>
      </c>
      <c r="F11650" s="356"/>
      <c r="G11650" s="355">
        <v>8727.25</v>
      </c>
    </row>
    <row r="11651" spans="1:7" hidden="1" x14ac:dyDescent="0.3">
      <c r="A11651" s="356">
        <v>131341</v>
      </c>
      <c r="B11651" s="356">
        <v>371</v>
      </c>
      <c r="C11651" s="356" t="s">
        <v>594</v>
      </c>
      <c r="D11651" s="356">
        <v>3712205</v>
      </c>
      <c r="E11651" s="356" t="s">
        <v>1460</v>
      </c>
      <c r="F11651" s="356"/>
      <c r="G11651" s="355">
        <v>7960</v>
      </c>
    </row>
    <row r="11652" spans="1:7" hidden="1" x14ac:dyDescent="0.3">
      <c r="A11652" s="356">
        <v>131348</v>
      </c>
      <c r="B11652" s="356">
        <v>826</v>
      </c>
      <c r="C11652" s="356" t="s">
        <v>646</v>
      </c>
      <c r="D11652" s="356">
        <v>8262506</v>
      </c>
      <c r="E11652" s="356" t="s">
        <v>1459</v>
      </c>
      <c r="F11652" s="356"/>
      <c r="G11652" s="355">
        <v>7424.5</v>
      </c>
    </row>
    <row r="11653" spans="1:7" hidden="1" x14ac:dyDescent="0.3">
      <c r="A11653" s="356">
        <v>131349</v>
      </c>
      <c r="B11653" s="356">
        <v>877</v>
      </c>
      <c r="C11653" s="356" t="s">
        <v>1042</v>
      </c>
      <c r="D11653" s="356">
        <v>8773304</v>
      </c>
      <c r="E11653" s="356" t="s">
        <v>1458</v>
      </c>
      <c r="F11653" s="356" t="s">
        <v>294</v>
      </c>
      <c r="G11653" s="355">
        <v>9911.76</v>
      </c>
    </row>
    <row r="11654" spans="1:7" hidden="1" x14ac:dyDescent="0.3">
      <c r="A11654" s="356">
        <v>131350</v>
      </c>
      <c r="B11654" s="356">
        <v>896</v>
      </c>
      <c r="C11654" s="356" t="s">
        <v>381</v>
      </c>
      <c r="D11654" s="356">
        <v>8962729</v>
      </c>
      <c r="E11654" s="356" t="s">
        <v>1457</v>
      </c>
      <c r="F11654" s="356"/>
      <c r="G11654" s="355">
        <v>6524.5</v>
      </c>
    </row>
    <row r="11655" spans="1:7" hidden="1" x14ac:dyDescent="0.3">
      <c r="A11655" s="356">
        <v>131357</v>
      </c>
      <c r="B11655" s="356">
        <v>380</v>
      </c>
      <c r="C11655" s="356" t="s">
        <v>351</v>
      </c>
      <c r="D11655" s="356">
        <v>3803379</v>
      </c>
      <c r="E11655" s="356" t="s">
        <v>1456</v>
      </c>
      <c r="F11655" s="356"/>
      <c r="G11655" s="355">
        <v>9098.5</v>
      </c>
    </row>
    <row r="11656" spans="1:7" hidden="1" x14ac:dyDescent="0.3">
      <c r="A11656" s="356">
        <v>131359</v>
      </c>
      <c r="B11656" s="356">
        <v>302</v>
      </c>
      <c r="C11656" s="356" t="s">
        <v>296</v>
      </c>
      <c r="D11656" s="356">
        <v>3025949</v>
      </c>
      <c r="E11656" s="356" t="s">
        <v>1455</v>
      </c>
      <c r="F11656" s="356" t="s">
        <v>294</v>
      </c>
      <c r="G11656" s="355">
        <v>9396.27</v>
      </c>
    </row>
    <row r="11657" spans="1:7" hidden="1" x14ac:dyDescent="0.3">
      <c r="A11657" s="356">
        <v>131367</v>
      </c>
      <c r="B11657" s="356">
        <v>916</v>
      </c>
      <c r="C11657" s="356" t="s">
        <v>488</v>
      </c>
      <c r="D11657" s="356">
        <v>9161104</v>
      </c>
      <c r="E11657" s="356" t="s">
        <v>1454</v>
      </c>
      <c r="F11657" s="356"/>
      <c r="G11657" s="355">
        <v>4337.5</v>
      </c>
    </row>
    <row r="11658" spans="1:7" hidden="1" x14ac:dyDescent="0.3">
      <c r="A11658" s="356">
        <v>131381</v>
      </c>
      <c r="B11658" s="356">
        <v>845</v>
      </c>
      <c r="C11658" s="356" t="s">
        <v>383</v>
      </c>
      <c r="D11658" s="356">
        <v>8452169</v>
      </c>
      <c r="E11658" s="356" t="s">
        <v>1453</v>
      </c>
      <c r="F11658" s="356" t="s">
        <v>294</v>
      </c>
      <c r="G11658" s="355">
        <v>9653.85</v>
      </c>
    </row>
    <row r="11659" spans="1:7" hidden="1" x14ac:dyDescent="0.3">
      <c r="A11659" s="356">
        <v>131397</v>
      </c>
      <c r="B11659" s="356">
        <v>826</v>
      </c>
      <c r="C11659" s="356" t="s">
        <v>646</v>
      </c>
      <c r="D11659" s="356">
        <v>8262000</v>
      </c>
      <c r="E11659" s="356" t="s">
        <v>1452</v>
      </c>
      <c r="F11659" s="356"/>
      <c r="G11659" s="355">
        <v>8533.75</v>
      </c>
    </row>
    <row r="11660" spans="1:7" hidden="1" x14ac:dyDescent="0.3">
      <c r="A11660" s="356">
        <v>131401</v>
      </c>
      <c r="B11660" s="356">
        <v>831</v>
      </c>
      <c r="C11660" s="356" t="s">
        <v>490</v>
      </c>
      <c r="D11660" s="356">
        <v>8312001</v>
      </c>
      <c r="E11660" s="356" t="s">
        <v>1451</v>
      </c>
      <c r="F11660" s="356"/>
      <c r="G11660" s="355">
        <v>8855.5</v>
      </c>
    </row>
    <row r="11661" spans="1:7" hidden="1" x14ac:dyDescent="0.3">
      <c r="A11661" s="356">
        <v>131407</v>
      </c>
      <c r="B11661" s="356">
        <v>308</v>
      </c>
      <c r="C11661" s="356" t="s">
        <v>910</v>
      </c>
      <c r="D11661" s="356">
        <v>3082090</v>
      </c>
      <c r="E11661" s="356" t="s">
        <v>1450</v>
      </c>
      <c r="F11661" s="356"/>
      <c r="G11661" s="355">
        <v>10108.75</v>
      </c>
    </row>
    <row r="11662" spans="1:7" hidden="1" x14ac:dyDescent="0.3">
      <c r="A11662" s="356">
        <v>131409</v>
      </c>
      <c r="B11662" s="356">
        <v>808</v>
      </c>
      <c r="C11662" s="356" t="s">
        <v>700</v>
      </c>
      <c r="D11662" s="356">
        <v>8082000</v>
      </c>
      <c r="E11662" s="356" t="s">
        <v>1449</v>
      </c>
      <c r="F11662" s="356"/>
      <c r="G11662" s="355">
        <v>7361.5</v>
      </c>
    </row>
    <row r="11663" spans="1:7" hidden="1" x14ac:dyDescent="0.3">
      <c r="A11663" s="356">
        <v>131410</v>
      </c>
      <c r="B11663" s="356">
        <v>803</v>
      </c>
      <c r="C11663" s="356" t="s">
        <v>494</v>
      </c>
      <c r="D11663" s="356">
        <v>8033300</v>
      </c>
      <c r="E11663" s="356" t="s">
        <v>1448</v>
      </c>
      <c r="F11663" s="356" t="s">
        <v>294</v>
      </c>
      <c r="G11663" s="355">
        <v>6835.05</v>
      </c>
    </row>
    <row r="11664" spans="1:7" hidden="1" x14ac:dyDescent="0.3">
      <c r="A11664" s="356">
        <v>131414</v>
      </c>
      <c r="B11664" s="356">
        <v>890</v>
      </c>
      <c r="C11664" s="356" t="s">
        <v>764</v>
      </c>
      <c r="D11664" s="356">
        <v>8902834</v>
      </c>
      <c r="E11664" s="356" t="s">
        <v>1447</v>
      </c>
      <c r="F11664" s="356"/>
      <c r="G11664" s="355">
        <v>6124</v>
      </c>
    </row>
    <row r="11665" spans="1:7" hidden="1" x14ac:dyDescent="0.3">
      <c r="A11665" s="356">
        <v>131415</v>
      </c>
      <c r="B11665" s="356">
        <v>372</v>
      </c>
      <c r="C11665" s="356" t="s">
        <v>395</v>
      </c>
      <c r="D11665" s="356">
        <v>3722137</v>
      </c>
      <c r="E11665" s="356" t="s">
        <v>1446</v>
      </c>
      <c r="F11665" s="356"/>
      <c r="G11665" s="355">
        <v>8396.5</v>
      </c>
    </row>
    <row r="11666" spans="1:7" hidden="1" x14ac:dyDescent="0.3">
      <c r="A11666" s="356">
        <v>131416</v>
      </c>
      <c r="B11666" s="356">
        <v>811</v>
      </c>
      <c r="C11666" s="356" t="s">
        <v>322</v>
      </c>
      <c r="D11666" s="356">
        <v>8111014</v>
      </c>
      <c r="E11666" s="356" t="s">
        <v>1445</v>
      </c>
      <c r="F11666" s="356"/>
      <c r="G11666" s="355">
        <v>4749.0200000000004</v>
      </c>
    </row>
    <row r="11667" spans="1:7" hidden="1" x14ac:dyDescent="0.3">
      <c r="A11667" s="356">
        <v>131418</v>
      </c>
      <c r="B11667" s="356">
        <v>304</v>
      </c>
      <c r="C11667" s="356" t="s">
        <v>806</v>
      </c>
      <c r="D11667" s="356">
        <v>3043602</v>
      </c>
      <c r="E11667" s="356" t="s">
        <v>1444</v>
      </c>
      <c r="F11667" s="356" t="s">
        <v>294</v>
      </c>
      <c r="G11667" s="355">
        <v>7644.24</v>
      </c>
    </row>
    <row r="11668" spans="1:7" hidden="1" x14ac:dyDescent="0.3">
      <c r="A11668" s="356">
        <v>131420</v>
      </c>
      <c r="B11668" s="356">
        <v>850</v>
      </c>
      <c r="C11668" s="356" t="s">
        <v>359</v>
      </c>
      <c r="D11668" s="356">
        <v>8502778</v>
      </c>
      <c r="E11668" s="356" t="s">
        <v>1443</v>
      </c>
      <c r="F11668" s="356"/>
      <c r="G11668" s="355">
        <v>11008.75</v>
      </c>
    </row>
    <row r="11669" spans="1:7" hidden="1" x14ac:dyDescent="0.3">
      <c r="A11669" s="356">
        <v>131421</v>
      </c>
      <c r="B11669" s="356">
        <v>896</v>
      </c>
      <c r="C11669" s="356" t="s">
        <v>381</v>
      </c>
      <c r="D11669" s="356">
        <v>8962727</v>
      </c>
      <c r="E11669" s="356" t="s">
        <v>1442</v>
      </c>
      <c r="F11669" s="356"/>
      <c r="G11669" s="355">
        <v>6524.5</v>
      </c>
    </row>
    <row r="11670" spans="1:7" hidden="1" x14ac:dyDescent="0.3">
      <c r="A11670" s="356">
        <v>131425</v>
      </c>
      <c r="B11670" s="356">
        <v>806</v>
      </c>
      <c r="C11670" s="356" t="s">
        <v>970</v>
      </c>
      <c r="D11670" s="356">
        <v>8067000</v>
      </c>
      <c r="E11670" s="356" t="s">
        <v>1441</v>
      </c>
      <c r="F11670" s="356"/>
      <c r="G11670" s="355">
        <v>10378.75</v>
      </c>
    </row>
    <row r="11671" spans="1:7" hidden="1" x14ac:dyDescent="0.3">
      <c r="A11671" s="356">
        <v>131426</v>
      </c>
      <c r="B11671" s="356">
        <v>311</v>
      </c>
      <c r="C11671" s="356" t="s">
        <v>548</v>
      </c>
      <c r="D11671" s="356">
        <v>3112092</v>
      </c>
      <c r="E11671" s="356" t="s">
        <v>1440</v>
      </c>
      <c r="F11671" s="356"/>
      <c r="G11671" s="355">
        <v>9680.7999999999993</v>
      </c>
    </row>
    <row r="11672" spans="1:7" hidden="1" x14ac:dyDescent="0.3">
      <c r="A11672" s="356">
        <v>131433</v>
      </c>
      <c r="B11672" s="356">
        <v>335</v>
      </c>
      <c r="C11672" s="356" t="s">
        <v>614</v>
      </c>
      <c r="D11672" s="356">
        <v>3352245</v>
      </c>
      <c r="E11672" s="356" t="s">
        <v>1439</v>
      </c>
      <c r="F11672" s="356"/>
      <c r="G11672" s="355">
        <v>10592.5</v>
      </c>
    </row>
    <row r="11673" spans="1:7" hidden="1" x14ac:dyDescent="0.3">
      <c r="A11673" s="356">
        <v>131442</v>
      </c>
      <c r="B11673" s="356">
        <v>331</v>
      </c>
      <c r="C11673" s="356" t="s">
        <v>586</v>
      </c>
      <c r="D11673" s="356">
        <v>3312153</v>
      </c>
      <c r="E11673" s="356" t="s">
        <v>1438</v>
      </c>
      <c r="F11673" s="356"/>
      <c r="G11673" s="355">
        <v>8423.5</v>
      </c>
    </row>
    <row r="11674" spans="1:7" hidden="1" x14ac:dyDescent="0.3">
      <c r="A11674" s="356">
        <v>131443</v>
      </c>
      <c r="B11674" s="356">
        <v>909</v>
      </c>
      <c r="C11674" s="356" t="s">
        <v>367</v>
      </c>
      <c r="D11674" s="356">
        <v>9092714</v>
      </c>
      <c r="E11674" s="356" t="s">
        <v>1437</v>
      </c>
      <c r="F11674" s="356"/>
      <c r="G11674" s="355">
        <v>6974.95</v>
      </c>
    </row>
    <row r="11675" spans="1:7" hidden="1" x14ac:dyDescent="0.3">
      <c r="A11675" s="356">
        <v>131447</v>
      </c>
      <c r="B11675" s="356">
        <v>342</v>
      </c>
      <c r="C11675" s="356" t="s">
        <v>796</v>
      </c>
      <c r="D11675" s="356">
        <v>3421001</v>
      </c>
      <c r="E11675" s="356" t="s">
        <v>1436</v>
      </c>
      <c r="F11675" s="356"/>
      <c r="G11675" s="355">
        <v>4704.47</v>
      </c>
    </row>
    <row r="11676" spans="1:7" hidden="1" x14ac:dyDescent="0.3">
      <c r="A11676" s="356">
        <v>131450</v>
      </c>
      <c r="B11676" s="356">
        <v>850</v>
      </c>
      <c r="C11676" s="356" t="s">
        <v>359</v>
      </c>
      <c r="D11676" s="356">
        <v>8503665</v>
      </c>
      <c r="E11676" s="356" t="s">
        <v>1435</v>
      </c>
      <c r="F11676" s="356" t="s">
        <v>294</v>
      </c>
      <c r="G11676" s="355">
        <v>11998.8</v>
      </c>
    </row>
    <row r="11677" spans="1:7" hidden="1" x14ac:dyDescent="0.3">
      <c r="A11677" s="356">
        <v>131457</v>
      </c>
      <c r="B11677" s="356">
        <v>807</v>
      </c>
      <c r="C11677" s="356" t="s">
        <v>847</v>
      </c>
      <c r="D11677" s="356">
        <v>8072000</v>
      </c>
      <c r="E11677" s="356" t="s">
        <v>1434</v>
      </c>
      <c r="F11677" s="356"/>
      <c r="G11677" s="355">
        <v>8347</v>
      </c>
    </row>
    <row r="11678" spans="1:7" hidden="1" x14ac:dyDescent="0.3">
      <c r="A11678" s="356">
        <v>131459</v>
      </c>
      <c r="B11678" s="356">
        <v>370</v>
      </c>
      <c r="C11678" s="356" t="s">
        <v>385</v>
      </c>
      <c r="D11678" s="356">
        <v>3702141</v>
      </c>
      <c r="E11678" s="356" t="s">
        <v>1433</v>
      </c>
      <c r="F11678" s="356"/>
      <c r="G11678" s="355">
        <v>7763.35</v>
      </c>
    </row>
    <row r="11679" spans="1:7" hidden="1" x14ac:dyDescent="0.3">
      <c r="A11679" s="356">
        <v>131466</v>
      </c>
      <c r="B11679" s="356">
        <v>390</v>
      </c>
      <c r="C11679" s="356" t="s">
        <v>1100</v>
      </c>
      <c r="D11679" s="356">
        <v>3902236</v>
      </c>
      <c r="E11679" s="356" t="s">
        <v>1432</v>
      </c>
      <c r="F11679" s="356"/>
      <c r="G11679" s="355">
        <v>7957.3</v>
      </c>
    </row>
    <row r="11680" spans="1:7" x14ac:dyDescent="0.3">
      <c r="A11680" s="356">
        <v>131478</v>
      </c>
      <c r="B11680" s="356">
        <v>309</v>
      </c>
      <c r="C11680" s="356" t="s">
        <v>854</v>
      </c>
      <c r="D11680" s="356">
        <v>3092080</v>
      </c>
      <c r="E11680" s="356" t="s">
        <v>113</v>
      </c>
      <c r="F11680" s="356"/>
      <c r="G11680" s="355">
        <v>7964.5</v>
      </c>
    </row>
    <row r="11681" spans="1:7" hidden="1" x14ac:dyDescent="0.3">
      <c r="A11681" s="356">
        <v>131479</v>
      </c>
      <c r="B11681" s="356">
        <v>888</v>
      </c>
      <c r="C11681" s="356" t="s">
        <v>527</v>
      </c>
      <c r="D11681" s="356">
        <v>8887109</v>
      </c>
      <c r="E11681" s="356" t="s">
        <v>1431</v>
      </c>
      <c r="F11681" s="356"/>
      <c r="G11681" s="355">
        <v>6956.5</v>
      </c>
    </row>
    <row r="11682" spans="1:7" hidden="1" x14ac:dyDescent="0.3">
      <c r="A11682" s="356">
        <v>131480</v>
      </c>
      <c r="B11682" s="356">
        <v>341</v>
      </c>
      <c r="C11682" s="356" t="s">
        <v>312</v>
      </c>
      <c r="D11682" s="356">
        <v>3412226</v>
      </c>
      <c r="E11682" s="356" t="s">
        <v>1430</v>
      </c>
      <c r="F11682" s="356"/>
      <c r="G11682" s="355">
        <v>6542.5</v>
      </c>
    </row>
    <row r="11683" spans="1:7" hidden="1" x14ac:dyDescent="0.3">
      <c r="A11683" s="356">
        <v>131490</v>
      </c>
      <c r="B11683" s="356">
        <v>925</v>
      </c>
      <c r="C11683" s="356" t="s">
        <v>939</v>
      </c>
      <c r="D11683" s="356">
        <v>9253169</v>
      </c>
      <c r="E11683" s="356" t="s">
        <v>1429</v>
      </c>
      <c r="F11683" s="356"/>
      <c r="G11683" s="355">
        <v>6328.75</v>
      </c>
    </row>
    <row r="11684" spans="1:7" hidden="1" x14ac:dyDescent="0.3">
      <c r="A11684" s="356">
        <v>131501</v>
      </c>
      <c r="B11684" s="356">
        <v>801</v>
      </c>
      <c r="C11684" s="356" t="s">
        <v>476</v>
      </c>
      <c r="D11684" s="356">
        <v>8012019</v>
      </c>
      <c r="E11684" s="356" t="s">
        <v>1428</v>
      </c>
      <c r="F11684" s="356"/>
      <c r="G11684" s="355">
        <v>7768.75</v>
      </c>
    </row>
    <row r="11685" spans="1:7" hidden="1" x14ac:dyDescent="0.3">
      <c r="A11685" s="356">
        <v>131505</v>
      </c>
      <c r="B11685" s="356">
        <v>919</v>
      </c>
      <c r="C11685" s="356" t="s">
        <v>459</v>
      </c>
      <c r="D11685" s="356">
        <v>9192005</v>
      </c>
      <c r="E11685" s="356" t="s">
        <v>1427</v>
      </c>
      <c r="F11685" s="356"/>
      <c r="G11685" s="355">
        <v>6050.65</v>
      </c>
    </row>
    <row r="11686" spans="1:7" hidden="1" x14ac:dyDescent="0.3">
      <c r="A11686" s="356">
        <v>131506</v>
      </c>
      <c r="B11686" s="356">
        <v>351</v>
      </c>
      <c r="C11686" s="356" t="s">
        <v>946</v>
      </c>
      <c r="D11686" s="356">
        <v>3511100</v>
      </c>
      <c r="E11686" s="356" t="s">
        <v>1426</v>
      </c>
      <c r="F11686" s="356"/>
      <c r="G11686" s="355">
        <v>7003.75</v>
      </c>
    </row>
    <row r="11687" spans="1:7" hidden="1" x14ac:dyDescent="0.3">
      <c r="A11687" s="356">
        <v>131507</v>
      </c>
      <c r="B11687" s="356">
        <v>803</v>
      </c>
      <c r="C11687" s="356" t="s">
        <v>494</v>
      </c>
      <c r="D11687" s="356">
        <v>8033440</v>
      </c>
      <c r="E11687" s="356" t="s">
        <v>1425</v>
      </c>
      <c r="F11687" s="356"/>
      <c r="G11687" s="355">
        <v>8691.25</v>
      </c>
    </row>
    <row r="11688" spans="1:7" hidden="1" x14ac:dyDescent="0.3">
      <c r="A11688" s="356">
        <v>131511</v>
      </c>
      <c r="B11688" s="356">
        <v>335</v>
      </c>
      <c r="C11688" s="356" t="s">
        <v>614</v>
      </c>
      <c r="D11688" s="356">
        <v>3352246</v>
      </c>
      <c r="E11688" s="356" t="s">
        <v>1424</v>
      </c>
      <c r="F11688" s="356"/>
      <c r="G11688" s="355">
        <v>11488</v>
      </c>
    </row>
    <row r="11689" spans="1:7" hidden="1" x14ac:dyDescent="0.3">
      <c r="A11689" s="356">
        <v>131512</v>
      </c>
      <c r="B11689" s="356">
        <v>355</v>
      </c>
      <c r="C11689" s="356" t="s">
        <v>483</v>
      </c>
      <c r="D11689" s="356">
        <v>3554620</v>
      </c>
      <c r="E11689" s="356" t="s">
        <v>1423</v>
      </c>
      <c r="F11689" s="356" t="s">
        <v>294</v>
      </c>
      <c r="G11689" s="355">
        <v>15765.3</v>
      </c>
    </row>
    <row r="11690" spans="1:7" hidden="1" x14ac:dyDescent="0.3">
      <c r="A11690" s="356">
        <v>131513</v>
      </c>
      <c r="B11690" s="356">
        <v>856</v>
      </c>
      <c r="C11690" s="356" t="s">
        <v>912</v>
      </c>
      <c r="D11690" s="356">
        <v>8562379</v>
      </c>
      <c r="E11690" s="356" t="s">
        <v>1422</v>
      </c>
      <c r="F11690" s="356"/>
      <c r="G11690" s="355">
        <v>7188.25</v>
      </c>
    </row>
    <row r="11691" spans="1:7" hidden="1" x14ac:dyDescent="0.3">
      <c r="A11691" s="356">
        <v>131516</v>
      </c>
      <c r="B11691" s="356">
        <v>850</v>
      </c>
      <c r="C11691" s="356" t="s">
        <v>359</v>
      </c>
      <c r="D11691" s="356">
        <v>8503669</v>
      </c>
      <c r="E11691" s="356" t="s">
        <v>1421</v>
      </c>
      <c r="F11691" s="356"/>
      <c r="G11691" s="355">
        <v>7375</v>
      </c>
    </row>
    <row r="11692" spans="1:7" hidden="1" x14ac:dyDescent="0.3">
      <c r="A11692" s="356">
        <v>131518</v>
      </c>
      <c r="B11692" s="356">
        <v>938</v>
      </c>
      <c r="C11692" s="356" t="s">
        <v>474</v>
      </c>
      <c r="D11692" s="356">
        <v>9382252</v>
      </c>
      <c r="E11692" s="356" t="s">
        <v>1420</v>
      </c>
      <c r="F11692" s="356"/>
      <c r="G11692" s="355">
        <v>9411.25</v>
      </c>
    </row>
    <row r="11693" spans="1:7" hidden="1" x14ac:dyDescent="0.3">
      <c r="A11693" s="356">
        <v>131519</v>
      </c>
      <c r="B11693" s="356">
        <v>806</v>
      </c>
      <c r="C11693" s="356" t="s">
        <v>970</v>
      </c>
      <c r="D11693" s="356">
        <v>8062000</v>
      </c>
      <c r="E11693" s="356" t="s">
        <v>1419</v>
      </c>
      <c r="F11693" s="356"/>
      <c r="G11693" s="355">
        <v>9622.75</v>
      </c>
    </row>
    <row r="11694" spans="1:7" hidden="1" x14ac:dyDescent="0.3">
      <c r="A11694" s="356">
        <v>131520</v>
      </c>
      <c r="B11694" s="356">
        <v>212</v>
      </c>
      <c r="C11694" s="356" t="s">
        <v>562</v>
      </c>
      <c r="D11694" s="356">
        <v>2123645</v>
      </c>
      <c r="E11694" s="356" t="s">
        <v>1418</v>
      </c>
      <c r="F11694" s="356" t="s">
        <v>294</v>
      </c>
      <c r="G11694" s="355">
        <v>9313.65</v>
      </c>
    </row>
    <row r="11695" spans="1:7" hidden="1" x14ac:dyDescent="0.3">
      <c r="A11695" s="356">
        <v>131522</v>
      </c>
      <c r="B11695" s="356">
        <v>801</v>
      </c>
      <c r="C11695" s="356" t="s">
        <v>476</v>
      </c>
      <c r="D11695" s="356">
        <v>8012023</v>
      </c>
      <c r="E11695" s="356" t="s">
        <v>1417</v>
      </c>
      <c r="F11695" s="356"/>
      <c r="G11695" s="355">
        <v>8612.5</v>
      </c>
    </row>
    <row r="11696" spans="1:7" hidden="1" x14ac:dyDescent="0.3">
      <c r="A11696" s="356">
        <v>131523</v>
      </c>
      <c r="B11696" s="356">
        <v>825</v>
      </c>
      <c r="C11696" s="356" t="s">
        <v>305</v>
      </c>
      <c r="D11696" s="356">
        <v>8252507</v>
      </c>
      <c r="E11696" s="356" t="s">
        <v>1416</v>
      </c>
      <c r="F11696" s="356"/>
      <c r="G11696" s="355">
        <v>6463.75</v>
      </c>
    </row>
    <row r="11697" spans="1:7" hidden="1" x14ac:dyDescent="0.3">
      <c r="A11697" s="356">
        <v>131526</v>
      </c>
      <c r="B11697" s="356">
        <v>384</v>
      </c>
      <c r="C11697" s="356" t="s">
        <v>329</v>
      </c>
      <c r="D11697" s="356">
        <v>3847056</v>
      </c>
      <c r="E11697" s="356" t="s">
        <v>1415</v>
      </c>
      <c r="F11697" s="356"/>
      <c r="G11697" s="355">
        <v>6295</v>
      </c>
    </row>
    <row r="11698" spans="1:7" hidden="1" x14ac:dyDescent="0.3">
      <c r="A11698" s="356">
        <v>131527</v>
      </c>
      <c r="B11698" s="356">
        <v>887</v>
      </c>
      <c r="C11698" s="356" t="s">
        <v>782</v>
      </c>
      <c r="D11698" s="356">
        <v>8873760</v>
      </c>
      <c r="E11698" s="356" t="s">
        <v>1414</v>
      </c>
      <c r="F11698" s="356"/>
      <c r="G11698" s="355">
        <v>9051.25</v>
      </c>
    </row>
    <row r="11699" spans="1:7" hidden="1" x14ac:dyDescent="0.3">
      <c r="A11699" s="356">
        <v>131530</v>
      </c>
      <c r="B11699" s="356">
        <v>359</v>
      </c>
      <c r="C11699" s="356" t="s">
        <v>401</v>
      </c>
      <c r="D11699" s="356">
        <v>3597022</v>
      </c>
      <c r="E11699" s="356" t="s">
        <v>1413</v>
      </c>
      <c r="F11699" s="356"/>
      <c r="G11699" s="355">
        <v>10480</v>
      </c>
    </row>
    <row r="11700" spans="1:7" hidden="1" x14ac:dyDescent="0.3">
      <c r="A11700" s="356">
        <v>131534</v>
      </c>
      <c r="B11700" s="356">
        <v>885</v>
      </c>
      <c r="C11700" s="356" t="s">
        <v>469</v>
      </c>
      <c r="D11700" s="356">
        <v>8857025</v>
      </c>
      <c r="E11700" s="356" t="s">
        <v>1412</v>
      </c>
      <c r="F11700" s="356"/>
      <c r="G11700" s="355">
        <v>11541.84</v>
      </c>
    </row>
    <row r="11701" spans="1:7" hidden="1" x14ac:dyDescent="0.3">
      <c r="A11701" s="356">
        <v>131535</v>
      </c>
      <c r="B11701" s="356">
        <v>856</v>
      </c>
      <c r="C11701" s="356" t="s">
        <v>912</v>
      </c>
      <c r="D11701" s="356">
        <v>8561103</v>
      </c>
      <c r="E11701" s="356" t="s">
        <v>1411</v>
      </c>
      <c r="F11701" s="356"/>
      <c r="G11701" s="355">
        <v>6025</v>
      </c>
    </row>
    <row r="11702" spans="1:7" hidden="1" x14ac:dyDescent="0.3">
      <c r="A11702" s="356">
        <v>131544</v>
      </c>
      <c r="B11702" s="356">
        <v>392</v>
      </c>
      <c r="C11702" s="356" t="s">
        <v>1091</v>
      </c>
      <c r="D11702" s="356">
        <v>3927008</v>
      </c>
      <c r="E11702" s="356" t="s">
        <v>1410</v>
      </c>
      <c r="F11702" s="356"/>
      <c r="G11702" s="355">
        <v>9636.25</v>
      </c>
    </row>
    <row r="11703" spans="1:7" hidden="1" x14ac:dyDescent="0.3">
      <c r="A11703" s="356">
        <v>131545</v>
      </c>
      <c r="B11703" s="356">
        <v>840</v>
      </c>
      <c r="C11703" s="356" t="s">
        <v>537</v>
      </c>
      <c r="D11703" s="356">
        <v>8403522</v>
      </c>
      <c r="E11703" s="356" t="s">
        <v>1409</v>
      </c>
      <c r="F11703" s="356"/>
      <c r="G11703" s="355">
        <v>7341.25</v>
      </c>
    </row>
    <row r="11704" spans="1:7" hidden="1" x14ac:dyDescent="0.3">
      <c r="A11704" s="356">
        <v>131547</v>
      </c>
      <c r="B11704" s="356">
        <v>336</v>
      </c>
      <c r="C11704" s="356" t="s">
        <v>926</v>
      </c>
      <c r="D11704" s="356">
        <v>3364731</v>
      </c>
      <c r="E11704" s="356" t="s">
        <v>1408</v>
      </c>
      <c r="F11704" s="356" t="s">
        <v>294</v>
      </c>
      <c r="G11704" s="355">
        <v>17332.650000000001</v>
      </c>
    </row>
    <row r="11705" spans="1:7" hidden="1" x14ac:dyDescent="0.3">
      <c r="A11705" s="356">
        <v>131552</v>
      </c>
      <c r="B11705" s="356">
        <v>878</v>
      </c>
      <c r="C11705" s="356" t="s">
        <v>332</v>
      </c>
      <c r="D11705" s="356">
        <v>8787088</v>
      </c>
      <c r="E11705" s="356" t="s">
        <v>1407</v>
      </c>
      <c r="F11705" s="356"/>
      <c r="G11705" s="355">
        <v>7240</v>
      </c>
    </row>
    <row r="11706" spans="1:7" hidden="1" x14ac:dyDescent="0.3">
      <c r="A11706" s="356">
        <v>131554</v>
      </c>
      <c r="B11706" s="356">
        <v>356</v>
      </c>
      <c r="C11706" s="356" t="s">
        <v>452</v>
      </c>
      <c r="D11706" s="356">
        <v>3562116</v>
      </c>
      <c r="E11706" s="356" t="s">
        <v>1406</v>
      </c>
      <c r="F11706" s="356"/>
      <c r="G11706" s="355">
        <v>9141.25</v>
      </c>
    </row>
    <row r="11707" spans="1:7" hidden="1" x14ac:dyDescent="0.3">
      <c r="A11707" s="356">
        <v>131559</v>
      </c>
      <c r="B11707" s="356">
        <v>850</v>
      </c>
      <c r="C11707" s="356" t="s">
        <v>359</v>
      </c>
      <c r="D11707" s="356">
        <v>8507000</v>
      </c>
      <c r="E11707" s="356" t="s">
        <v>1405</v>
      </c>
      <c r="F11707" s="356"/>
      <c r="G11707" s="355">
        <v>8853.25</v>
      </c>
    </row>
    <row r="11708" spans="1:7" hidden="1" x14ac:dyDescent="0.3">
      <c r="A11708" s="356">
        <v>131560</v>
      </c>
      <c r="B11708" s="356">
        <v>891</v>
      </c>
      <c r="C11708" s="356" t="s">
        <v>303</v>
      </c>
      <c r="D11708" s="356">
        <v>8913793</v>
      </c>
      <c r="E11708" s="356" t="s">
        <v>1404</v>
      </c>
      <c r="F11708" s="356"/>
      <c r="G11708" s="355">
        <v>7894.75</v>
      </c>
    </row>
    <row r="11709" spans="1:7" hidden="1" x14ac:dyDescent="0.3">
      <c r="A11709" s="356">
        <v>131570</v>
      </c>
      <c r="B11709" s="356">
        <v>383</v>
      </c>
      <c r="C11709" s="356" t="s">
        <v>372</v>
      </c>
      <c r="D11709" s="356">
        <v>3833929</v>
      </c>
      <c r="E11709" s="356" t="s">
        <v>1403</v>
      </c>
      <c r="F11709" s="356"/>
      <c r="G11709" s="355">
        <v>6351.25</v>
      </c>
    </row>
    <row r="11710" spans="1:7" hidden="1" x14ac:dyDescent="0.3">
      <c r="A11710" s="356">
        <v>131574</v>
      </c>
      <c r="B11710" s="356">
        <v>331</v>
      </c>
      <c r="C11710" s="356" t="s">
        <v>586</v>
      </c>
      <c r="D11710" s="356">
        <v>3317021</v>
      </c>
      <c r="E11710" s="356" t="s">
        <v>1402</v>
      </c>
      <c r="F11710" s="356"/>
      <c r="G11710" s="355">
        <v>9028.75</v>
      </c>
    </row>
    <row r="11711" spans="1:7" hidden="1" x14ac:dyDescent="0.3">
      <c r="A11711" s="356">
        <v>131577</v>
      </c>
      <c r="B11711" s="356">
        <v>310</v>
      </c>
      <c r="C11711" s="356" t="s">
        <v>678</v>
      </c>
      <c r="D11711" s="356">
        <v>3103512</v>
      </c>
      <c r="E11711" s="356" t="s">
        <v>1401</v>
      </c>
      <c r="F11711" s="356"/>
      <c r="G11711" s="355">
        <v>11078.5</v>
      </c>
    </row>
    <row r="11712" spans="1:7" hidden="1" x14ac:dyDescent="0.3">
      <c r="A11712" s="356">
        <v>131579</v>
      </c>
      <c r="B11712" s="356">
        <v>881</v>
      </c>
      <c r="C11712" s="356" t="s">
        <v>499</v>
      </c>
      <c r="D11712" s="356">
        <v>8812005</v>
      </c>
      <c r="E11712" s="356" t="s">
        <v>1400</v>
      </c>
      <c r="F11712" s="356"/>
      <c r="G11712" s="355">
        <v>7566.25</v>
      </c>
    </row>
    <row r="11713" spans="1:7" hidden="1" x14ac:dyDescent="0.3">
      <c r="A11713" s="356">
        <v>131580</v>
      </c>
      <c r="B11713" s="356">
        <v>335</v>
      </c>
      <c r="C11713" s="356" t="s">
        <v>614</v>
      </c>
      <c r="D11713" s="356">
        <v>3352247</v>
      </c>
      <c r="E11713" s="356" t="s">
        <v>1399</v>
      </c>
      <c r="F11713" s="356"/>
      <c r="G11713" s="355">
        <v>9044.5</v>
      </c>
    </row>
    <row r="11714" spans="1:7" hidden="1" x14ac:dyDescent="0.3">
      <c r="A11714" s="356">
        <v>131581</v>
      </c>
      <c r="B11714" s="356">
        <v>335</v>
      </c>
      <c r="C11714" s="356" t="s">
        <v>614</v>
      </c>
      <c r="D11714" s="356">
        <v>3352248</v>
      </c>
      <c r="E11714" s="356" t="s">
        <v>1398</v>
      </c>
      <c r="F11714" s="356"/>
      <c r="G11714" s="355">
        <v>6360.25</v>
      </c>
    </row>
    <row r="11715" spans="1:7" x14ac:dyDescent="0.3">
      <c r="A11715" s="356">
        <v>131584</v>
      </c>
      <c r="B11715" s="356">
        <v>309</v>
      </c>
      <c r="C11715" s="356" t="s">
        <v>854</v>
      </c>
      <c r="D11715" s="356">
        <v>3091101</v>
      </c>
      <c r="E11715" s="356" t="s">
        <v>1397</v>
      </c>
      <c r="F11715" s="356"/>
      <c r="G11715" s="355">
        <v>6700</v>
      </c>
    </row>
    <row r="11716" spans="1:7" hidden="1" x14ac:dyDescent="0.3">
      <c r="A11716" s="356">
        <v>131587</v>
      </c>
      <c r="B11716" s="356">
        <v>344</v>
      </c>
      <c r="C11716" s="356" t="s">
        <v>471</v>
      </c>
      <c r="D11716" s="356">
        <v>3442279</v>
      </c>
      <c r="E11716" s="356" t="s">
        <v>1396</v>
      </c>
      <c r="F11716" s="356"/>
      <c r="G11716" s="355">
        <v>6308.5</v>
      </c>
    </row>
    <row r="11717" spans="1:7" hidden="1" x14ac:dyDescent="0.3">
      <c r="A11717" s="356">
        <v>131590</v>
      </c>
      <c r="B11717" s="356">
        <v>311</v>
      </c>
      <c r="C11717" s="356" t="s">
        <v>548</v>
      </c>
      <c r="D11717" s="356">
        <v>3112093</v>
      </c>
      <c r="E11717" s="356" t="s">
        <v>1395</v>
      </c>
      <c r="F11717" s="356"/>
      <c r="G11717" s="355">
        <v>7804.75</v>
      </c>
    </row>
    <row r="11718" spans="1:7" hidden="1" x14ac:dyDescent="0.3">
      <c r="A11718" s="356">
        <v>131591</v>
      </c>
      <c r="B11718" s="356">
        <v>333</v>
      </c>
      <c r="C11718" s="356" t="s">
        <v>479</v>
      </c>
      <c r="D11718" s="356">
        <v>3332186</v>
      </c>
      <c r="E11718" s="356" t="s">
        <v>1394</v>
      </c>
      <c r="F11718" s="356"/>
      <c r="G11718" s="355">
        <v>9424.75</v>
      </c>
    </row>
    <row r="11719" spans="1:7" x14ac:dyDescent="0.3">
      <c r="A11719" s="356">
        <v>131595</v>
      </c>
      <c r="B11719" s="356">
        <v>309</v>
      </c>
      <c r="C11719" s="356" t="s">
        <v>854</v>
      </c>
      <c r="D11719" s="356">
        <v>3092082</v>
      </c>
      <c r="E11719" s="356" t="s">
        <v>114</v>
      </c>
      <c r="F11719" s="356"/>
      <c r="G11719" s="355">
        <v>11067.25</v>
      </c>
    </row>
    <row r="11720" spans="1:7" hidden="1" x14ac:dyDescent="0.3">
      <c r="A11720" s="356">
        <v>131596</v>
      </c>
      <c r="B11720" s="356">
        <v>868</v>
      </c>
      <c r="C11720" s="356" t="s">
        <v>1064</v>
      </c>
      <c r="D11720" s="356">
        <v>8681103</v>
      </c>
      <c r="E11720" s="356" t="s">
        <v>1393</v>
      </c>
      <c r="F11720" s="356"/>
      <c r="G11720" s="355">
        <v>4978.75</v>
      </c>
    </row>
    <row r="11721" spans="1:7" hidden="1" x14ac:dyDescent="0.3">
      <c r="A11721" s="356">
        <v>131597</v>
      </c>
      <c r="B11721" s="356">
        <v>341</v>
      </c>
      <c r="C11721" s="356" t="s">
        <v>312</v>
      </c>
      <c r="D11721" s="356">
        <v>3412227</v>
      </c>
      <c r="E11721" s="356" t="s">
        <v>1392</v>
      </c>
      <c r="F11721" s="356"/>
      <c r="G11721" s="355">
        <v>7802.5</v>
      </c>
    </row>
    <row r="11722" spans="1:7" hidden="1" x14ac:dyDescent="0.3">
      <c r="A11722" s="356">
        <v>131602</v>
      </c>
      <c r="B11722" s="356">
        <v>938</v>
      </c>
      <c r="C11722" s="356" t="s">
        <v>474</v>
      </c>
      <c r="D11722" s="356">
        <v>9382254</v>
      </c>
      <c r="E11722" s="356" t="s">
        <v>1391</v>
      </c>
      <c r="F11722" s="356"/>
      <c r="G11722" s="355">
        <v>6036.25</v>
      </c>
    </row>
    <row r="11723" spans="1:7" hidden="1" x14ac:dyDescent="0.3">
      <c r="A11723" s="356">
        <v>131603</v>
      </c>
      <c r="B11723" s="356">
        <v>938</v>
      </c>
      <c r="C11723" s="356" t="s">
        <v>474</v>
      </c>
      <c r="D11723" s="356">
        <v>9382255</v>
      </c>
      <c r="E11723" s="356" t="s">
        <v>1390</v>
      </c>
      <c r="F11723" s="356"/>
      <c r="G11723" s="355">
        <v>10716.25</v>
      </c>
    </row>
    <row r="11724" spans="1:7" hidden="1" x14ac:dyDescent="0.3">
      <c r="A11724" s="356">
        <v>131608</v>
      </c>
      <c r="B11724" s="356">
        <v>211</v>
      </c>
      <c r="C11724" s="356" t="s">
        <v>365</v>
      </c>
      <c r="D11724" s="356">
        <v>2117170</v>
      </c>
      <c r="E11724" s="356" t="s">
        <v>1389</v>
      </c>
      <c r="F11724" s="356"/>
      <c r="G11724" s="355">
        <v>4641.25</v>
      </c>
    </row>
    <row r="11725" spans="1:7" hidden="1" x14ac:dyDescent="0.3">
      <c r="A11725" s="356">
        <v>131617</v>
      </c>
      <c r="B11725" s="356">
        <v>302</v>
      </c>
      <c r="C11725" s="356" t="s">
        <v>296</v>
      </c>
      <c r="D11725" s="356">
        <v>3022076</v>
      </c>
      <c r="E11725" s="356" t="s">
        <v>1388</v>
      </c>
      <c r="F11725" s="356"/>
      <c r="G11725" s="355">
        <v>8691.25</v>
      </c>
    </row>
    <row r="11726" spans="1:7" hidden="1" x14ac:dyDescent="0.3">
      <c r="A11726" s="356">
        <v>131619</v>
      </c>
      <c r="B11726" s="356">
        <v>335</v>
      </c>
      <c r="C11726" s="356" t="s">
        <v>614</v>
      </c>
      <c r="D11726" s="356">
        <v>3351101</v>
      </c>
      <c r="E11726" s="356" t="s">
        <v>1387</v>
      </c>
      <c r="F11726" s="356"/>
      <c r="G11726" s="355">
        <v>4506.25</v>
      </c>
    </row>
    <row r="11727" spans="1:7" hidden="1" x14ac:dyDescent="0.3">
      <c r="A11727" s="356">
        <v>131625</v>
      </c>
      <c r="B11727" s="356">
        <v>317</v>
      </c>
      <c r="C11727" s="356" t="s">
        <v>901</v>
      </c>
      <c r="D11727" s="356">
        <v>3173528</v>
      </c>
      <c r="E11727" s="356" t="s">
        <v>1386</v>
      </c>
      <c r="F11727" s="356"/>
      <c r="G11727" s="355">
        <v>13987.75</v>
      </c>
    </row>
    <row r="11728" spans="1:7" hidden="1" x14ac:dyDescent="0.3">
      <c r="A11728" s="356">
        <v>131626</v>
      </c>
      <c r="B11728" s="356">
        <v>803</v>
      </c>
      <c r="C11728" s="356" t="s">
        <v>494</v>
      </c>
      <c r="D11728" s="356">
        <v>8031100</v>
      </c>
      <c r="E11728" s="356" t="s">
        <v>1385</v>
      </c>
      <c r="F11728" s="356"/>
      <c r="G11728" s="355">
        <v>6160</v>
      </c>
    </row>
    <row r="11729" spans="1:7" hidden="1" x14ac:dyDescent="0.3">
      <c r="A11729" s="356">
        <v>131629</v>
      </c>
      <c r="B11729" s="356">
        <v>841</v>
      </c>
      <c r="C11729" s="356" t="s">
        <v>709</v>
      </c>
      <c r="D11729" s="356">
        <v>8411100</v>
      </c>
      <c r="E11729" s="356" t="s">
        <v>1384</v>
      </c>
      <c r="F11729" s="356"/>
      <c r="G11729" s="355">
        <v>5012.5</v>
      </c>
    </row>
    <row r="11730" spans="1:7" hidden="1" x14ac:dyDescent="0.3">
      <c r="A11730" s="356">
        <v>131638</v>
      </c>
      <c r="B11730" s="356">
        <v>312</v>
      </c>
      <c r="C11730" s="356" t="s">
        <v>1383</v>
      </c>
      <c r="D11730" s="356">
        <v>3122084</v>
      </c>
      <c r="E11730" s="356" t="s">
        <v>1382</v>
      </c>
      <c r="F11730" s="356"/>
      <c r="G11730" s="355">
        <v>11519.5</v>
      </c>
    </row>
    <row r="11731" spans="1:7" hidden="1" x14ac:dyDescent="0.3">
      <c r="A11731" s="356">
        <v>131642</v>
      </c>
      <c r="B11731" s="356">
        <v>891</v>
      </c>
      <c r="C11731" s="356" t="s">
        <v>303</v>
      </c>
      <c r="D11731" s="356">
        <v>8912942</v>
      </c>
      <c r="E11731" s="356" t="s">
        <v>1381</v>
      </c>
      <c r="F11731" s="356"/>
      <c r="G11731" s="355">
        <v>7683.25</v>
      </c>
    </row>
    <row r="11732" spans="1:7" hidden="1" x14ac:dyDescent="0.3">
      <c r="A11732" s="356">
        <v>131644</v>
      </c>
      <c r="B11732" s="356">
        <v>807</v>
      </c>
      <c r="C11732" s="356" t="s">
        <v>847</v>
      </c>
      <c r="D11732" s="356">
        <v>8073396</v>
      </c>
      <c r="E11732" s="356" t="s">
        <v>1380</v>
      </c>
      <c r="F11732" s="356"/>
      <c r="G11732" s="355">
        <v>6562.75</v>
      </c>
    </row>
    <row r="11733" spans="1:7" hidden="1" x14ac:dyDescent="0.3">
      <c r="A11733" s="356">
        <v>131645</v>
      </c>
      <c r="B11733" s="356">
        <v>807</v>
      </c>
      <c r="C11733" s="356" t="s">
        <v>847</v>
      </c>
      <c r="D11733" s="356">
        <v>8073397</v>
      </c>
      <c r="E11733" s="356" t="s">
        <v>1379</v>
      </c>
      <c r="F11733" s="356"/>
      <c r="G11733" s="355">
        <v>6490.75</v>
      </c>
    </row>
    <row r="11734" spans="1:7" hidden="1" x14ac:dyDescent="0.3">
      <c r="A11734" s="356">
        <v>131652</v>
      </c>
      <c r="B11734" s="356">
        <v>860</v>
      </c>
      <c r="C11734" s="356" t="s">
        <v>335</v>
      </c>
      <c r="D11734" s="356">
        <v>8601106</v>
      </c>
      <c r="E11734" s="356" t="s">
        <v>1378</v>
      </c>
      <c r="F11734" s="356"/>
      <c r="G11734" s="355">
        <v>5383.75</v>
      </c>
    </row>
    <row r="11735" spans="1:7" hidden="1" x14ac:dyDescent="0.3">
      <c r="A11735" s="356">
        <v>131657</v>
      </c>
      <c r="B11735" s="356">
        <v>308</v>
      </c>
      <c r="C11735" s="356" t="s">
        <v>910</v>
      </c>
      <c r="D11735" s="356">
        <v>3082089</v>
      </c>
      <c r="E11735" s="356" t="s">
        <v>1377</v>
      </c>
      <c r="F11735" s="356"/>
      <c r="G11735" s="355">
        <v>8844.25</v>
      </c>
    </row>
    <row r="11736" spans="1:7" hidden="1" x14ac:dyDescent="0.3">
      <c r="A11736" s="356">
        <v>131669</v>
      </c>
      <c r="B11736" s="356">
        <v>845</v>
      </c>
      <c r="C11736" s="356" t="s">
        <v>383</v>
      </c>
      <c r="D11736" s="356">
        <v>8454074</v>
      </c>
      <c r="E11736" s="356" t="s">
        <v>1376</v>
      </c>
      <c r="F11736" s="356"/>
      <c r="G11736" s="355">
        <v>12842.5</v>
      </c>
    </row>
    <row r="11737" spans="1:7" hidden="1" x14ac:dyDescent="0.3">
      <c r="A11737" s="356">
        <v>131670</v>
      </c>
      <c r="B11737" s="356">
        <v>826</v>
      </c>
      <c r="C11737" s="356" t="s">
        <v>646</v>
      </c>
      <c r="D11737" s="356">
        <v>8262001</v>
      </c>
      <c r="E11737" s="356" t="s">
        <v>1375</v>
      </c>
      <c r="F11737" s="356"/>
      <c r="G11737" s="355">
        <v>5271.25</v>
      </c>
    </row>
    <row r="11738" spans="1:7" hidden="1" x14ac:dyDescent="0.3">
      <c r="A11738" s="356">
        <v>131672</v>
      </c>
      <c r="B11738" s="356">
        <v>330</v>
      </c>
      <c r="C11738" s="356" t="s">
        <v>399</v>
      </c>
      <c r="D11738" s="356">
        <v>3302474</v>
      </c>
      <c r="E11738" s="356" t="s">
        <v>1374</v>
      </c>
      <c r="F11738" s="356"/>
      <c r="G11738" s="355">
        <v>8691.25</v>
      </c>
    </row>
    <row r="11739" spans="1:7" hidden="1" x14ac:dyDescent="0.3">
      <c r="A11739" s="356">
        <v>131673</v>
      </c>
      <c r="B11739" s="356">
        <v>333</v>
      </c>
      <c r="C11739" s="356" t="s">
        <v>479</v>
      </c>
      <c r="D11739" s="356">
        <v>3333006</v>
      </c>
      <c r="E11739" s="356" t="s">
        <v>1373</v>
      </c>
      <c r="F11739" s="356"/>
      <c r="G11739" s="355">
        <v>9184</v>
      </c>
    </row>
    <row r="11740" spans="1:7" hidden="1" x14ac:dyDescent="0.3">
      <c r="A11740" s="356">
        <v>131674</v>
      </c>
      <c r="B11740" s="356">
        <v>888</v>
      </c>
      <c r="C11740" s="356" t="s">
        <v>527</v>
      </c>
      <c r="D11740" s="356">
        <v>8882837</v>
      </c>
      <c r="E11740" s="356" t="s">
        <v>1372</v>
      </c>
      <c r="F11740" s="356"/>
      <c r="G11740" s="355">
        <v>6193.75</v>
      </c>
    </row>
    <row r="11741" spans="1:7" hidden="1" x14ac:dyDescent="0.3">
      <c r="A11741" s="356">
        <v>131682</v>
      </c>
      <c r="B11741" s="356">
        <v>317</v>
      </c>
      <c r="C11741" s="356" t="s">
        <v>901</v>
      </c>
      <c r="D11741" s="356">
        <v>3173514</v>
      </c>
      <c r="E11741" s="356" t="s">
        <v>1371</v>
      </c>
      <c r="F11741" s="356" t="s">
        <v>294</v>
      </c>
      <c r="G11741" s="355">
        <v>9568.7999999999993</v>
      </c>
    </row>
    <row r="11742" spans="1:7" hidden="1" x14ac:dyDescent="0.3">
      <c r="A11742" s="356">
        <v>131685</v>
      </c>
      <c r="B11742" s="356">
        <v>831</v>
      </c>
      <c r="C11742" s="356" t="s">
        <v>490</v>
      </c>
      <c r="D11742" s="356">
        <v>8312005</v>
      </c>
      <c r="E11742" s="356" t="s">
        <v>1370</v>
      </c>
      <c r="F11742" s="356"/>
      <c r="G11742" s="355">
        <v>7656.25</v>
      </c>
    </row>
    <row r="11743" spans="1:7" hidden="1" x14ac:dyDescent="0.3">
      <c r="A11743" s="356">
        <v>131689</v>
      </c>
      <c r="B11743" s="356">
        <v>872</v>
      </c>
      <c r="C11743" s="356" t="s">
        <v>616</v>
      </c>
      <c r="D11743" s="356">
        <v>8722246</v>
      </c>
      <c r="E11743" s="356" t="s">
        <v>1369</v>
      </c>
      <c r="F11743" s="356"/>
      <c r="G11743" s="355">
        <v>7353.85</v>
      </c>
    </row>
    <row r="11744" spans="1:7" hidden="1" x14ac:dyDescent="0.3">
      <c r="A11744" s="356">
        <v>131690</v>
      </c>
      <c r="B11744" s="356">
        <v>206</v>
      </c>
      <c r="C11744" s="356" t="s">
        <v>919</v>
      </c>
      <c r="D11744" s="356">
        <v>2064325</v>
      </c>
      <c r="E11744" s="356" t="s">
        <v>1368</v>
      </c>
      <c r="F11744" s="356"/>
      <c r="G11744" s="355">
        <v>14918.12</v>
      </c>
    </row>
    <row r="11745" spans="1:7" hidden="1" x14ac:dyDescent="0.3">
      <c r="A11745" s="356">
        <v>131693</v>
      </c>
      <c r="B11745" s="356">
        <v>874</v>
      </c>
      <c r="C11745" s="356" t="s">
        <v>441</v>
      </c>
      <c r="D11745" s="356">
        <v>8742453</v>
      </c>
      <c r="E11745" s="356" t="s">
        <v>1367</v>
      </c>
      <c r="F11745" s="356"/>
      <c r="G11745" s="355">
        <v>6373.75</v>
      </c>
    </row>
    <row r="11746" spans="1:7" hidden="1" x14ac:dyDescent="0.3">
      <c r="A11746" s="356">
        <v>131697</v>
      </c>
      <c r="B11746" s="356">
        <v>320</v>
      </c>
      <c r="C11746" s="356" t="s">
        <v>405</v>
      </c>
      <c r="D11746" s="356">
        <v>3207011</v>
      </c>
      <c r="E11746" s="356" t="s">
        <v>1366</v>
      </c>
      <c r="F11746" s="356"/>
      <c r="G11746" s="355">
        <v>5620</v>
      </c>
    </row>
    <row r="11747" spans="1:7" hidden="1" x14ac:dyDescent="0.3">
      <c r="A11747" s="356">
        <v>131698</v>
      </c>
      <c r="B11747" s="356">
        <v>803</v>
      </c>
      <c r="C11747" s="356" t="s">
        <v>494</v>
      </c>
      <c r="D11747" s="356">
        <v>8032002</v>
      </c>
      <c r="E11747" s="356" t="s">
        <v>1365</v>
      </c>
      <c r="F11747" s="356"/>
      <c r="G11747" s="355">
        <v>6025</v>
      </c>
    </row>
    <row r="11748" spans="1:7" hidden="1" x14ac:dyDescent="0.3">
      <c r="A11748" s="356">
        <v>131699</v>
      </c>
      <c r="B11748" s="356">
        <v>803</v>
      </c>
      <c r="C11748" s="356" t="s">
        <v>494</v>
      </c>
      <c r="D11748" s="356">
        <v>8032003</v>
      </c>
      <c r="E11748" s="356" t="s">
        <v>1364</v>
      </c>
      <c r="F11748" s="356"/>
      <c r="G11748" s="355">
        <v>6160</v>
      </c>
    </row>
    <row r="11749" spans="1:7" hidden="1" x14ac:dyDescent="0.3">
      <c r="A11749" s="356">
        <v>131705</v>
      </c>
      <c r="B11749" s="356">
        <v>803</v>
      </c>
      <c r="C11749" s="356" t="s">
        <v>494</v>
      </c>
      <c r="D11749" s="356">
        <v>8032005</v>
      </c>
      <c r="E11749" s="356" t="s">
        <v>1363</v>
      </c>
      <c r="F11749" s="356"/>
      <c r="G11749" s="355">
        <v>8623.75</v>
      </c>
    </row>
    <row r="11750" spans="1:7" hidden="1" x14ac:dyDescent="0.3">
      <c r="A11750" s="356">
        <v>131706</v>
      </c>
      <c r="B11750" s="356">
        <v>204</v>
      </c>
      <c r="C11750" s="356" t="s">
        <v>872</v>
      </c>
      <c r="D11750" s="356">
        <v>2042899</v>
      </c>
      <c r="E11750" s="356" t="s">
        <v>1362</v>
      </c>
      <c r="F11750" s="356"/>
      <c r="G11750" s="355">
        <v>8878.9</v>
      </c>
    </row>
    <row r="11751" spans="1:7" hidden="1" x14ac:dyDescent="0.3">
      <c r="A11751" s="356">
        <v>131717</v>
      </c>
      <c r="B11751" s="356">
        <v>850</v>
      </c>
      <c r="C11751" s="356" t="s">
        <v>359</v>
      </c>
      <c r="D11751" s="356">
        <v>8502009</v>
      </c>
      <c r="E11751" s="356" t="s">
        <v>1361</v>
      </c>
      <c r="F11751" s="356"/>
      <c r="G11751" s="355">
        <v>8758.75</v>
      </c>
    </row>
    <row r="11752" spans="1:7" hidden="1" x14ac:dyDescent="0.3">
      <c r="A11752" s="356">
        <v>131718</v>
      </c>
      <c r="B11752" s="356">
        <v>826</v>
      </c>
      <c r="C11752" s="356" t="s">
        <v>646</v>
      </c>
      <c r="D11752" s="356">
        <v>8262002</v>
      </c>
      <c r="E11752" s="356" t="s">
        <v>1360</v>
      </c>
      <c r="F11752" s="356"/>
      <c r="G11752" s="355">
        <v>11965</v>
      </c>
    </row>
    <row r="11753" spans="1:7" hidden="1" x14ac:dyDescent="0.3">
      <c r="A11753" s="356">
        <v>131720</v>
      </c>
      <c r="B11753" s="356">
        <v>888</v>
      </c>
      <c r="C11753" s="356" t="s">
        <v>527</v>
      </c>
      <c r="D11753" s="356">
        <v>8882838</v>
      </c>
      <c r="E11753" s="356" t="s">
        <v>1359</v>
      </c>
      <c r="F11753" s="356"/>
      <c r="G11753" s="355">
        <v>6373.75</v>
      </c>
    </row>
    <row r="11754" spans="1:7" hidden="1" x14ac:dyDescent="0.3">
      <c r="A11754" s="356">
        <v>131722</v>
      </c>
      <c r="B11754" s="356">
        <v>891</v>
      </c>
      <c r="C11754" s="356" t="s">
        <v>303</v>
      </c>
      <c r="D11754" s="356">
        <v>8912941</v>
      </c>
      <c r="E11754" s="356" t="s">
        <v>1358</v>
      </c>
      <c r="F11754" s="356"/>
      <c r="G11754" s="355">
        <v>6565.45</v>
      </c>
    </row>
    <row r="11755" spans="1:7" hidden="1" x14ac:dyDescent="0.3">
      <c r="A11755" s="356">
        <v>131723</v>
      </c>
      <c r="B11755" s="356">
        <v>306</v>
      </c>
      <c r="C11755" s="356" t="s">
        <v>598</v>
      </c>
      <c r="D11755" s="356">
        <v>3061004</v>
      </c>
      <c r="E11755" s="356" t="s">
        <v>1357</v>
      </c>
      <c r="F11755" s="356"/>
      <c r="G11755" s="355">
        <v>4972</v>
      </c>
    </row>
    <row r="11756" spans="1:7" hidden="1" x14ac:dyDescent="0.3">
      <c r="A11756" s="356">
        <v>131724</v>
      </c>
      <c r="B11756" s="356">
        <v>306</v>
      </c>
      <c r="C11756" s="356" t="s">
        <v>598</v>
      </c>
      <c r="D11756" s="356">
        <v>3061005</v>
      </c>
      <c r="E11756" s="356" t="s">
        <v>1356</v>
      </c>
      <c r="F11756" s="356"/>
      <c r="G11756" s="355">
        <v>4471.83</v>
      </c>
    </row>
    <row r="11757" spans="1:7" hidden="1" x14ac:dyDescent="0.3">
      <c r="A11757" s="356">
        <v>131726</v>
      </c>
      <c r="B11757" s="356">
        <v>354</v>
      </c>
      <c r="C11757" s="356" t="s">
        <v>553</v>
      </c>
      <c r="D11757" s="356">
        <v>3544801</v>
      </c>
      <c r="E11757" s="356" t="s">
        <v>1355</v>
      </c>
      <c r="F11757" s="356" t="s">
        <v>294</v>
      </c>
      <c r="G11757" s="355">
        <v>16749.45</v>
      </c>
    </row>
    <row r="11758" spans="1:7" hidden="1" x14ac:dyDescent="0.3">
      <c r="A11758" s="356">
        <v>131727</v>
      </c>
      <c r="B11758" s="356">
        <v>895</v>
      </c>
      <c r="C11758" s="356" t="s">
        <v>438</v>
      </c>
      <c r="D11758" s="356">
        <v>8952731</v>
      </c>
      <c r="E11758" s="356" t="s">
        <v>1354</v>
      </c>
      <c r="F11758" s="356"/>
      <c r="G11758" s="355">
        <v>8612.5</v>
      </c>
    </row>
    <row r="11759" spans="1:7" x14ac:dyDescent="0.3">
      <c r="A11759" s="356">
        <v>131731</v>
      </c>
      <c r="B11759" s="356">
        <v>309</v>
      </c>
      <c r="C11759" s="356" t="s">
        <v>854</v>
      </c>
      <c r="D11759" s="356">
        <v>3092083</v>
      </c>
      <c r="E11759" s="356" t="s">
        <v>115</v>
      </c>
      <c r="F11759" s="356"/>
      <c r="G11759" s="355">
        <v>8671</v>
      </c>
    </row>
    <row r="11760" spans="1:7" hidden="1" x14ac:dyDescent="0.3">
      <c r="A11760" s="356">
        <v>131734</v>
      </c>
      <c r="B11760" s="356">
        <v>384</v>
      </c>
      <c r="C11760" s="356" t="s">
        <v>329</v>
      </c>
      <c r="D11760" s="356">
        <v>3842204</v>
      </c>
      <c r="E11760" s="356" t="s">
        <v>1353</v>
      </c>
      <c r="F11760" s="356"/>
      <c r="G11760" s="355">
        <v>7802.5</v>
      </c>
    </row>
    <row r="11761" spans="1:7" hidden="1" x14ac:dyDescent="0.3">
      <c r="A11761" s="356">
        <v>131737</v>
      </c>
      <c r="B11761" s="356">
        <v>211</v>
      </c>
      <c r="C11761" s="356" t="s">
        <v>365</v>
      </c>
      <c r="D11761" s="356">
        <v>2112999</v>
      </c>
      <c r="E11761" s="356" t="s">
        <v>1352</v>
      </c>
      <c r="F11761" s="356"/>
      <c r="G11761" s="355">
        <v>8650.75</v>
      </c>
    </row>
    <row r="11762" spans="1:7" hidden="1" x14ac:dyDescent="0.3">
      <c r="A11762" s="356">
        <v>131740</v>
      </c>
      <c r="B11762" s="356">
        <v>206</v>
      </c>
      <c r="C11762" s="356" t="s">
        <v>919</v>
      </c>
      <c r="D11762" s="356">
        <v>2062857</v>
      </c>
      <c r="E11762" s="356" t="s">
        <v>1351</v>
      </c>
      <c r="F11762" s="356"/>
      <c r="G11762" s="355">
        <v>8515.75</v>
      </c>
    </row>
    <row r="11763" spans="1:7" hidden="1" x14ac:dyDescent="0.3">
      <c r="A11763" s="356">
        <v>131741</v>
      </c>
      <c r="B11763" s="356">
        <v>206</v>
      </c>
      <c r="C11763" s="356" t="s">
        <v>919</v>
      </c>
      <c r="D11763" s="356">
        <v>2062856</v>
      </c>
      <c r="E11763" s="356" t="s">
        <v>1350</v>
      </c>
      <c r="F11763" s="356"/>
      <c r="G11763" s="355">
        <v>7449.25</v>
      </c>
    </row>
    <row r="11764" spans="1:7" hidden="1" x14ac:dyDescent="0.3">
      <c r="A11764" s="356">
        <v>131748</v>
      </c>
      <c r="B11764" s="356">
        <v>886</v>
      </c>
      <c r="C11764" s="356" t="s">
        <v>307</v>
      </c>
      <c r="D11764" s="356">
        <v>8867069</v>
      </c>
      <c r="E11764" s="356" t="s">
        <v>1349</v>
      </c>
      <c r="F11764" s="356"/>
      <c r="G11764" s="355">
        <v>13175.95</v>
      </c>
    </row>
    <row r="11765" spans="1:7" hidden="1" x14ac:dyDescent="0.3">
      <c r="A11765" s="356">
        <v>131753</v>
      </c>
      <c r="B11765" s="356">
        <v>307</v>
      </c>
      <c r="C11765" s="356" t="s">
        <v>412</v>
      </c>
      <c r="D11765" s="356">
        <v>3071103</v>
      </c>
      <c r="E11765" s="356" t="s">
        <v>1348</v>
      </c>
      <c r="F11765" s="356"/>
      <c r="G11765" s="355">
        <v>6227.5</v>
      </c>
    </row>
    <row r="11766" spans="1:7" x14ac:dyDescent="0.3">
      <c r="A11766" s="356">
        <v>131757</v>
      </c>
      <c r="B11766" s="356">
        <v>309</v>
      </c>
      <c r="C11766" s="356" t="s">
        <v>854</v>
      </c>
      <c r="D11766" s="356">
        <v>3094037</v>
      </c>
      <c r="E11766" s="356" t="s">
        <v>141</v>
      </c>
      <c r="F11766" s="356"/>
      <c r="G11766" s="355">
        <v>22106.880000000001</v>
      </c>
    </row>
    <row r="11767" spans="1:7" hidden="1" x14ac:dyDescent="0.3">
      <c r="A11767" s="356">
        <v>131761</v>
      </c>
      <c r="B11767" s="356">
        <v>909</v>
      </c>
      <c r="C11767" s="356" t="s">
        <v>367</v>
      </c>
      <c r="D11767" s="356">
        <v>9092715</v>
      </c>
      <c r="E11767" s="356" t="s">
        <v>1347</v>
      </c>
      <c r="F11767" s="356"/>
      <c r="G11767" s="355">
        <v>6034</v>
      </c>
    </row>
    <row r="11768" spans="1:7" hidden="1" x14ac:dyDescent="0.3">
      <c r="A11768" s="356">
        <v>131767</v>
      </c>
      <c r="B11768" s="356">
        <v>803</v>
      </c>
      <c r="C11768" s="356" t="s">
        <v>494</v>
      </c>
      <c r="D11768" s="356">
        <v>8032007</v>
      </c>
      <c r="E11768" s="356" t="s">
        <v>1346</v>
      </c>
      <c r="F11768" s="356"/>
      <c r="G11768" s="355">
        <v>7071.25</v>
      </c>
    </row>
    <row r="11769" spans="1:7" hidden="1" x14ac:dyDescent="0.3">
      <c r="A11769" s="356">
        <v>131769</v>
      </c>
      <c r="B11769" s="356">
        <v>867</v>
      </c>
      <c r="C11769" s="356" t="s">
        <v>835</v>
      </c>
      <c r="D11769" s="356">
        <v>8671105</v>
      </c>
      <c r="E11769" s="356" t="s">
        <v>1345</v>
      </c>
      <c r="F11769" s="356"/>
      <c r="G11769" s="355">
        <v>5586.25</v>
      </c>
    </row>
    <row r="11770" spans="1:7" hidden="1" x14ac:dyDescent="0.3">
      <c r="A11770" s="356">
        <v>131772</v>
      </c>
      <c r="B11770" s="356">
        <v>890</v>
      </c>
      <c r="C11770" s="356" t="s">
        <v>764</v>
      </c>
      <c r="D11770" s="356">
        <v>8901100</v>
      </c>
      <c r="E11770" s="356" t="s">
        <v>1344</v>
      </c>
      <c r="F11770" s="356"/>
      <c r="G11770" s="355">
        <v>10783.75</v>
      </c>
    </row>
    <row r="11771" spans="1:7" hidden="1" x14ac:dyDescent="0.3">
      <c r="A11771" s="356">
        <v>131773</v>
      </c>
      <c r="B11771" s="356">
        <v>206</v>
      </c>
      <c r="C11771" s="356" t="s">
        <v>919</v>
      </c>
      <c r="D11771" s="356">
        <v>2062854</v>
      </c>
      <c r="E11771" s="356" t="s">
        <v>1343</v>
      </c>
      <c r="F11771" s="356"/>
      <c r="G11771" s="355">
        <v>9053.5</v>
      </c>
    </row>
    <row r="11772" spans="1:7" hidden="1" x14ac:dyDescent="0.3">
      <c r="A11772" s="356">
        <v>131775</v>
      </c>
      <c r="B11772" s="356">
        <v>301</v>
      </c>
      <c r="C11772" s="356" t="s">
        <v>450</v>
      </c>
      <c r="D11772" s="356">
        <v>3012075</v>
      </c>
      <c r="E11772" s="356" t="s">
        <v>1342</v>
      </c>
      <c r="F11772" s="356"/>
      <c r="G11772" s="355">
        <v>18023.349999999999</v>
      </c>
    </row>
    <row r="11773" spans="1:7" hidden="1" x14ac:dyDescent="0.3">
      <c r="A11773" s="356">
        <v>131782</v>
      </c>
      <c r="B11773" s="356">
        <v>916</v>
      </c>
      <c r="C11773" s="356" t="s">
        <v>488</v>
      </c>
      <c r="D11773" s="356">
        <v>9162179</v>
      </c>
      <c r="E11773" s="356" t="s">
        <v>1341</v>
      </c>
      <c r="F11773" s="356"/>
      <c r="G11773" s="355">
        <v>6733.75</v>
      </c>
    </row>
    <row r="11774" spans="1:7" hidden="1" x14ac:dyDescent="0.3">
      <c r="A11774" s="356">
        <v>131783</v>
      </c>
      <c r="B11774" s="356">
        <v>916</v>
      </c>
      <c r="C11774" s="356" t="s">
        <v>488</v>
      </c>
      <c r="D11774" s="356">
        <v>9162180</v>
      </c>
      <c r="E11774" s="356" t="s">
        <v>1340</v>
      </c>
      <c r="F11774" s="356"/>
      <c r="G11774" s="355">
        <v>6688.75</v>
      </c>
    </row>
    <row r="11775" spans="1:7" hidden="1" x14ac:dyDescent="0.3">
      <c r="A11775" s="356">
        <v>131784</v>
      </c>
      <c r="B11775" s="356">
        <v>916</v>
      </c>
      <c r="C11775" s="356" t="s">
        <v>488</v>
      </c>
      <c r="D11775" s="356">
        <v>9162181</v>
      </c>
      <c r="E11775" s="356" t="s">
        <v>1339</v>
      </c>
      <c r="F11775" s="356"/>
      <c r="G11775" s="355">
        <v>7498.75</v>
      </c>
    </row>
    <row r="11776" spans="1:7" hidden="1" x14ac:dyDescent="0.3">
      <c r="A11776" s="356">
        <v>131789</v>
      </c>
      <c r="B11776" s="356">
        <v>846</v>
      </c>
      <c r="C11776" s="356" t="s">
        <v>377</v>
      </c>
      <c r="D11776" s="356">
        <v>8462001</v>
      </c>
      <c r="E11776" s="356" t="s">
        <v>1338</v>
      </c>
      <c r="F11776" s="356"/>
      <c r="G11776" s="355">
        <v>7978</v>
      </c>
    </row>
    <row r="11777" spans="1:7" hidden="1" x14ac:dyDescent="0.3">
      <c r="A11777" s="356">
        <v>131799</v>
      </c>
      <c r="B11777" s="356">
        <v>831</v>
      </c>
      <c r="C11777" s="356" t="s">
        <v>490</v>
      </c>
      <c r="D11777" s="356">
        <v>8312003</v>
      </c>
      <c r="E11777" s="356" t="s">
        <v>1337</v>
      </c>
      <c r="F11777" s="356"/>
      <c r="G11777" s="355">
        <v>6664.45</v>
      </c>
    </row>
    <row r="11778" spans="1:7" hidden="1" x14ac:dyDescent="0.3">
      <c r="A11778" s="356">
        <v>131800</v>
      </c>
      <c r="B11778" s="356">
        <v>341</v>
      </c>
      <c r="C11778" s="356" t="s">
        <v>312</v>
      </c>
      <c r="D11778" s="356">
        <v>3412229</v>
      </c>
      <c r="E11778" s="356" t="s">
        <v>1336</v>
      </c>
      <c r="F11778" s="356"/>
      <c r="G11778" s="355">
        <v>8785.75</v>
      </c>
    </row>
    <row r="11779" spans="1:7" hidden="1" x14ac:dyDescent="0.3">
      <c r="A11779" s="356">
        <v>131806</v>
      </c>
      <c r="B11779" s="356">
        <v>881</v>
      </c>
      <c r="C11779" s="356" t="s">
        <v>499</v>
      </c>
      <c r="D11779" s="356">
        <v>8812004</v>
      </c>
      <c r="E11779" s="356" t="s">
        <v>793</v>
      </c>
      <c r="F11779" s="356"/>
      <c r="G11779" s="355">
        <v>8713.75</v>
      </c>
    </row>
    <row r="11780" spans="1:7" hidden="1" x14ac:dyDescent="0.3">
      <c r="A11780" s="356">
        <v>131814</v>
      </c>
      <c r="B11780" s="356">
        <v>891</v>
      </c>
      <c r="C11780" s="356" t="s">
        <v>303</v>
      </c>
      <c r="D11780" s="356">
        <v>8913290</v>
      </c>
      <c r="E11780" s="356" t="s">
        <v>1335</v>
      </c>
      <c r="F11780" s="356"/>
      <c r="G11780" s="355">
        <v>8810.27</v>
      </c>
    </row>
    <row r="11781" spans="1:7" hidden="1" x14ac:dyDescent="0.3">
      <c r="A11781" s="356">
        <v>131815</v>
      </c>
      <c r="B11781" s="356">
        <v>825</v>
      </c>
      <c r="C11781" s="356" t="s">
        <v>305</v>
      </c>
      <c r="D11781" s="356">
        <v>8252006</v>
      </c>
      <c r="E11781" s="356" t="s">
        <v>1334</v>
      </c>
      <c r="F11781" s="356"/>
      <c r="G11781" s="355">
        <v>10403.5</v>
      </c>
    </row>
    <row r="11782" spans="1:7" hidden="1" x14ac:dyDescent="0.3">
      <c r="A11782" s="356">
        <v>131818</v>
      </c>
      <c r="B11782" s="356">
        <v>341</v>
      </c>
      <c r="C11782" s="356" t="s">
        <v>312</v>
      </c>
      <c r="D11782" s="356">
        <v>3412230</v>
      </c>
      <c r="E11782" s="356" t="s">
        <v>1333</v>
      </c>
      <c r="F11782" s="356"/>
      <c r="G11782" s="355">
        <v>8965.75</v>
      </c>
    </row>
    <row r="11783" spans="1:7" hidden="1" x14ac:dyDescent="0.3">
      <c r="A11783" s="356">
        <v>131822</v>
      </c>
      <c r="B11783" s="356">
        <v>935</v>
      </c>
      <c r="C11783" s="356" t="s">
        <v>346</v>
      </c>
      <c r="D11783" s="356">
        <v>9351105</v>
      </c>
      <c r="E11783" s="356" t="s">
        <v>1332</v>
      </c>
      <c r="F11783" s="356"/>
      <c r="G11783" s="355">
        <v>4033.75</v>
      </c>
    </row>
    <row r="11784" spans="1:7" hidden="1" x14ac:dyDescent="0.3">
      <c r="A11784" s="356">
        <v>131824</v>
      </c>
      <c r="B11784" s="356">
        <v>208</v>
      </c>
      <c r="C11784" s="356" t="s">
        <v>1048</v>
      </c>
      <c r="D11784" s="356">
        <v>2082900</v>
      </c>
      <c r="E11784" s="356" t="s">
        <v>1331</v>
      </c>
      <c r="F11784" s="356"/>
      <c r="G11784" s="355">
        <v>11760.25</v>
      </c>
    </row>
    <row r="11785" spans="1:7" hidden="1" x14ac:dyDescent="0.3">
      <c r="A11785" s="356">
        <v>131827</v>
      </c>
      <c r="B11785" s="356">
        <v>838</v>
      </c>
      <c r="C11785" s="356" t="s">
        <v>636</v>
      </c>
      <c r="D11785" s="356">
        <v>8381100</v>
      </c>
      <c r="E11785" s="356" t="s">
        <v>1330</v>
      </c>
      <c r="F11785" s="356"/>
      <c r="G11785" s="355">
        <v>5316.25</v>
      </c>
    </row>
    <row r="11786" spans="1:7" hidden="1" x14ac:dyDescent="0.3">
      <c r="A11786" s="356">
        <v>131836</v>
      </c>
      <c r="B11786" s="356">
        <v>340</v>
      </c>
      <c r="C11786" s="356" t="s">
        <v>464</v>
      </c>
      <c r="D11786" s="356">
        <v>3403361</v>
      </c>
      <c r="E11786" s="356" t="s">
        <v>1329</v>
      </c>
      <c r="F11786" s="356" t="s">
        <v>294</v>
      </c>
      <c r="G11786" s="355">
        <v>7330.77</v>
      </c>
    </row>
    <row r="11787" spans="1:7" hidden="1" x14ac:dyDescent="0.3">
      <c r="A11787" s="356">
        <v>131837</v>
      </c>
      <c r="B11787" s="356">
        <v>341</v>
      </c>
      <c r="C11787" s="356" t="s">
        <v>312</v>
      </c>
      <c r="D11787" s="356">
        <v>3413960</v>
      </c>
      <c r="E11787" s="356" t="s">
        <v>1328</v>
      </c>
      <c r="F11787" s="356" t="s">
        <v>294</v>
      </c>
      <c r="G11787" s="355">
        <v>6813.18</v>
      </c>
    </row>
    <row r="11788" spans="1:7" hidden="1" x14ac:dyDescent="0.3">
      <c r="A11788" s="356">
        <v>131838</v>
      </c>
      <c r="B11788" s="356">
        <v>881</v>
      </c>
      <c r="C11788" s="356" t="s">
        <v>499</v>
      </c>
      <c r="D11788" s="356">
        <v>8817070</v>
      </c>
      <c r="E11788" s="356" t="s">
        <v>1327</v>
      </c>
      <c r="F11788" s="356"/>
      <c r="G11788" s="355">
        <v>9130</v>
      </c>
    </row>
    <row r="11789" spans="1:7" hidden="1" x14ac:dyDescent="0.3">
      <c r="A11789" s="356">
        <v>131839</v>
      </c>
      <c r="B11789" s="356">
        <v>852</v>
      </c>
      <c r="C11789" s="356" t="s">
        <v>995</v>
      </c>
      <c r="D11789" s="356">
        <v>8522000</v>
      </c>
      <c r="E11789" s="356" t="s">
        <v>1326</v>
      </c>
      <c r="F11789" s="356"/>
      <c r="G11789" s="355">
        <v>10581.25</v>
      </c>
    </row>
    <row r="11790" spans="1:7" hidden="1" x14ac:dyDescent="0.3">
      <c r="A11790" s="356">
        <v>131841</v>
      </c>
      <c r="B11790" s="356">
        <v>203</v>
      </c>
      <c r="C11790" s="356" t="s">
        <v>1097</v>
      </c>
      <c r="D11790" s="356">
        <v>2032922</v>
      </c>
      <c r="E11790" s="356" t="s">
        <v>1325</v>
      </c>
      <c r="F11790" s="356"/>
      <c r="G11790" s="355">
        <v>10603.75</v>
      </c>
    </row>
    <row r="11791" spans="1:7" hidden="1" x14ac:dyDescent="0.3">
      <c r="A11791" s="356">
        <v>131842</v>
      </c>
      <c r="B11791" s="356">
        <v>206</v>
      </c>
      <c r="C11791" s="356" t="s">
        <v>919</v>
      </c>
      <c r="D11791" s="356">
        <v>2062855</v>
      </c>
      <c r="E11791" s="356" t="s">
        <v>1324</v>
      </c>
      <c r="F11791" s="356"/>
      <c r="G11791" s="355">
        <v>9456.25</v>
      </c>
    </row>
    <row r="11792" spans="1:7" hidden="1" x14ac:dyDescent="0.3">
      <c r="A11792" s="356">
        <v>131843</v>
      </c>
      <c r="B11792" s="356">
        <v>210</v>
      </c>
      <c r="C11792" s="356" t="s">
        <v>655</v>
      </c>
      <c r="D11792" s="356">
        <v>2102858</v>
      </c>
      <c r="E11792" s="356" t="s">
        <v>1323</v>
      </c>
      <c r="F11792" s="356"/>
      <c r="G11792" s="355">
        <v>8639.5</v>
      </c>
    </row>
    <row r="11793" spans="1:7" hidden="1" x14ac:dyDescent="0.3">
      <c r="A11793" s="356">
        <v>131844</v>
      </c>
      <c r="B11793" s="356">
        <v>301</v>
      </c>
      <c r="C11793" s="356" t="s">
        <v>450</v>
      </c>
      <c r="D11793" s="356">
        <v>3012073</v>
      </c>
      <c r="E11793" s="356" t="s">
        <v>1322</v>
      </c>
      <c r="F11793" s="356"/>
      <c r="G11793" s="355">
        <v>11042.5</v>
      </c>
    </row>
    <row r="11794" spans="1:7" hidden="1" x14ac:dyDescent="0.3">
      <c r="A11794" s="356">
        <v>131845</v>
      </c>
      <c r="B11794" s="356">
        <v>301</v>
      </c>
      <c r="C11794" s="356" t="s">
        <v>450</v>
      </c>
      <c r="D11794" s="356">
        <v>3012074</v>
      </c>
      <c r="E11794" s="356" t="s">
        <v>1321</v>
      </c>
      <c r="F11794" s="356"/>
      <c r="G11794" s="355">
        <v>11260.75</v>
      </c>
    </row>
    <row r="11795" spans="1:7" hidden="1" x14ac:dyDescent="0.3">
      <c r="A11795" s="356">
        <v>131847</v>
      </c>
      <c r="B11795" s="356">
        <v>317</v>
      </c>
      <c r="C11795" s="356" t="s">
        <v>901</v>
      </c>
      <c r="D11795" s="356">
        <v>3172072</v>
      </c>
      <c r="E11795" s="356" t="s">
        <v>1320</v>
      </c>
      <c r="F11795" s="356"/>
      <c r="G11795" s="355">
        <v>16525.75</v>
      </c>
    </row>
    <row r="11796" spans="1:7" hidden="1" x14ac:dyDescent="0.3">
      <c r="A11796" s="356">
        <v>131848</v>
      </c>
      <c r="B11796" s="356">
        <v>353</v>
      </c>
      <c r="C11796" s="356" t="s">
        <v>424</v>
      </c>
      <c r="D11796" s="356">
        <v>3533503</v>
      </c>
      <c r="E11796" s="356" t="s">
        <v>1319</v>
      </c>
      <c r="F11796" s="356" t="s">
        <v>294</v>
      </c>
      <c r="G11796" s="355">
        <v>7075.62</v>
      </c>
    </row>
    <row r="11797" spans="1:7" hidden="1" x14ac:dyDescent="0.3">
      <c r="A11797" s="356">
        <v>131849</v>
      </c>
      <c r="B11797" s="356">
        <v>382</v>
      </c>
      <c r="C11797" s="356" t="s">
        <v>301</v>
      </c>
      <c r="D11797" s="356">
        <v>3822157</v>
      </c>
      <c r="E11797" s="356" t="s">
        <v>1318</v>
      </c>
      <c r="F11797" s="356"/>
      <c r="G11797" s="355">
        <v>9584.5</v>
      </c>
    </row>
    <row r="11798" spans="1:7" hidden="1" x14ac:dyDescent="0.3">
      <c r="A11798" s="356">
        <v>131850</v>
      </c>
      <c r="B11798" s="356">
        <v>821</v>
      </c>
      <c r="C11798" s="356" t="s">
        <v>849</v>
      </c>
      <c r="D11798" s="356">
        <v>8212001</v>
      </c>
      <c r="E11798" s="356" t="s">
        <v>1317</v>
      </c>
      <c r="F11798" s="356"/>
      <c r="G11798" s="355">
        <v>8684.5</v>
      </c>
    </row>
    <row r="11799" spans="1:7" hidden="1" x14ac:dyDescent="0.3">
      <c r="A11799" s="356">
        <v>131851</v>
      </c>
      <c r="B11799" s="356">
        <v>821</v>
      </c>
      <c r="C11799" s="356" t="s">
        <v>849</v>
      </c>
      <c r="D11799" s="356">
        <v>8212002</v>
      </c>
      <c r="E11799" s="356" t="s">
        <v>1316</v>
      </c>
      <c r="F11799" s="356"/>
      <c r="G11799" s="355">
        <v>9341.5</v>
      </c>
    </row>
    <row r="11800" spans="1:7" hidden="1" x14ac:dyDescent="0.3">
      <c r="A11800" s="356">
        <v>131852</v>
      </c>
      <c r="B11800" s="356">
        <v>825</v>
      </c>
      <c r="C11800" s="356" t="s">
        <v>305</v>
      </c>
      <c r="D11800" s="356">
        <v>8252000</v>
      </c>
      <c r="E11800" s="356" t="s">
        <v>1315</v>
      </c>
      <c r="F11800" s="356"/>
      <c r="G11800" s="355">
        <v>11287.75</v>
      </c>
    </row>
    <row r="11801" spans="1:7" x14ac:dyDescent="0.3">
      <c r="A11801" s="356">
        <v>131871</v>
      </c>
      <c r="B11801" s="356">
        <v>309</v>
      </c>
      <c r="C11801" s="356" t="s">
        <v>854</v>
      </c>
      <c r="D11801" s="356">
        <v>3092085</v>
      </c>
      <c r="E11801" s="356" t="s">
        <v>117</v>
      </c>
      <c r="F11801" s="356"/>
      <c r="G11801" s="355">
        <v>8725</v>
      </c>
    </row>
    <row r="11802" spans="1:7" hidden="1" x14ac:dyDescent="0.3">
      <c r="A11802" s="356">
        <v>131874</v>
      </c>
      <c r="B11802" s="356">
        <v>208</v>
      </c>
      <c r="C11802" s="356" t="s">
        <v>1048</v>
      </c>
      <c r="D11802" s="356">
        <v>2082901</v>
      </c>
      <c r="E11802" s="356" t="s">
        <v>1314</v>
      </c>
      <c r="F11802" s="356"/>
      <c r="G11802" s="355">
        <v>8088.25</v>
      </c>
    </row>
    <row r="11803" spans="1:7" x14ac:dyDescent="0.3">
      <c r="A11803" s="356">
        <v>131879</v>
      </c>
      <c r="B11803" s="356">
        <v>309</v>
      </c>
      <c r="C11803" s="356" t="s">
        <v>854</v>
      </c>
      <c r="D11803" s="356">
        <v>3092084</v>
      </c>
      <c r="E11803" s="356" t="s">
        <v>116</v>
      </c>
      <c r="F11803" s="356"/>
      <c r="G11803" s="355">
        <v>11168.5</v>
      </c>
    </row>
    <row r="11804" spans="1:7" hidden="1" x14ac:dyDescent="0.3">
      <c r="A11804" s="356">
        <v>131880</v>
      </c>
      <c r="B11804" s="356">
        <v>352</v>
      </c>
      <c r="C11804" s="356" t="s">
        <v>434</v>
      </c>
      <c r="D11804" s="356">
        <v>3524770</v>
      </c>
      <c r="E11804" s="356" t="s">
        <v>1313</v>
      </c>
      <c r="F11804" s="356" t="s">
        <v>294</v>
      </c>
      <c r="G11804" s="355">
        <v>22289.85</v>
      </c>
    </row>
    <row r="11805" spans="1:7" hidden="1" x14ac:dyDescent="0.3">
      <c r="A11805" s="356">
        <v>131884</v>
      </c>
      <c r="B11805" s="356">
        <v>352</v>
      </c>
      <c r="C11805" s="356" t="s">
        <v>434</v>
      </c>
      <c r="D11805" s="356">
        <v>3523504</v>
      </c>
      <c r="E11805" s="356" t="s">
        <v>1312</v>
      </c>
      <c r="F11805" s="356" t="s">
        <v>294</v>
      </c>
      <c r="G11805" s="355">
        <v>6971.13</v>
      </c>
    </row>
    <row r="11806" spans="1:7" hidden="1" x14ac:dyDescent="0.3">
      <c r="A11806" s="356">
        <v>131885</v>
      </c>
      <c r="B11806" s="356">
        <v>358</v>
      </c>
      <c r="C11806" s="356" t="s">
        <v>481</v>
      </c>
      <c r="D11806" s="356">
        <v>3587009</v>
      </c>
      <c r="E11806" s="356" t="s">
        <v>1311</v>
      </c>
      <c r="F11806" s="356"/>
      <c r="G11806" s="355">
        <v>5991.25</v>
      </c>
    </row>
    <row r="11807" spans="1:7" hidden="1" x14ac:dyDescent="0.3">
      <c r="A11807" s="356">
        <v>131886</v>
      </c>
      <c r="B11807" s="356">
        <v>840</v>
      </c>
      <c r="C11807" s="356" t="s">
        <v>537</v>
      </c>
      <c r="D11807" s="356">
        <v>8402001</v>
      </c>
      <c r="E11807" s="356" t="s">
        <v>1310</v>
      </c>
      <c r="F11807" s="356"/>
      <c r="G11807" s="355">
        <v>7218.4</v>
      </c>
    </row>
    <row r="11808" spans="1:7" hidden="1" x14ac:dyDescent="0.3">
      <c r="A11808" s="356">
        <v>131887</v>
      </c>
      <c r="B11808" s="356">
        <v>356</v>
      </c>
      <c r="C11808" s="356" t="s">
        <v>452</v>
      </c>
      <c r="D11808" s="356">
        <v>3567510</v>
      </c>
      <c r="E11808" s="356" t="s">
        <v>1309</v>
      </c>
      <c r="F11808" s="356"/>
      <c r="G11808" s="355">
        <v>5248.75</v>
      </c>
    </row>
    <row r="11809" spans="1:7" hidden="1" x14ac:dyDescent="0.3">
      <c r="A11809" s="356">
        <v>131889</v>
      </c>
      <c r="B11809" s="356">
        <v>356</v>
      </c>
      <c r="C11809" s="356" t="s">
        <v>452</v>
      </c>
      <c r="D11809" s="356">
        <v>3567511</v>
      </c>
      <c r="E11809" s="356" t="s">
        <v>1308</v>
      </c>
      <c r="F11809" s="356"/>
      <c r="G11809" s="355">
        <v>5586.25</v>
      </c>
    </row>
    <row r="11810" spans="1:7" hidden="1" x14ac:dyDescent="0.3">
      <c r="A11810" s="356">
        <v>131901</v>
      </c>
      <c r="B11810" s="356">
        <v>866</v>
      </c>
      <c r="C11810" s="356" t="s">
        <v>492</v>
      </c>
      <c r="D11810" s="356">
        <v>8662004</v>
      </c>
      <c r="E11810" s="356" t="s">
        <v>1307</v>
      </c>
      <c r="F11810" s="356"/>
      <c r="G11810" s="355">
        <v>8771.7999999999993</v>
      </c>
    </row>
    <row r="11811" spans="1:7" hidden="1" x14ac:dyDescent="0.3">
      <c r="A11811" s="356">
        <v>131905</v>
      </c>
      <c r="B11811" s="356">
        <v>840</v>
      </c>
      <c r="C11811" s="356" t="s">
        <v>537</v>
      </c>
      <c r="D11811" s="356">
        <v>8407000</v>
      </c>
      <c r="E11811" s="356" t="s">
        <v>1211</v>
      </c>
      <c r="F11811" s="356"/>
      <c r="G11811" s="355">
        <v>5890</v>
      </c>
    </row>
    <row r="11812" spans="1:7" hidden="1" x14ac:dyDescent="0.3">
      <c r="A11812" s="356">
        <v>131907</v>
      </c>
      <c r="B11812" s="356">
        <v>825</v>
      </c>
      <c r="C11812" s="356" t="s">
        <v>305</v>
      </c>
      <c r="D11812" s="356">
        <v>8252005</v>
      </c>
      <c r="E11812" s="356" t="s">
        <v>1306</v>
      </c>
      <c r="F11812" s="356"/>
      <c r="G11812" s="355">
        <v>6389.95</v>
      </c>
    </row>
    <row r="11813" spans="1:7" hidden="1" x14ac:dyDescent="0.3">
      <c r="A11813" s="356">
        <v>131908</v>
      </c>
      <c r="B11813" s="356">
        <v>825</v>
      </c>
      <c r="C11813" s="356" t="s">
        <v>305</v>
      </c>
      <c r="D11813" s="356">
        <v>8252009</v>
      </c>
      <c r="E11813" s="356" t="s">
        <v>1305</v>
      </c>
      <c r="F11813" s="356"/>
      <c r="G11813" s="355">
        <v>8668.75</v>
      </c>
    </row>
    <row r="11814" spans="1:7" hidden="1" x14ac:dyDescent="0.3">
      <c r="A11814" s="356">
        <v>131916</v>
      </c>
      <c r="B11814" s="356">
        <v>304</v>
      </c>
      <c r="C11814" s="356" t="s">
        <v>806</v>
      </c>
      <c r="D11814" s="356">
        <v>3043603</v>
      </c>
      <c r="E11814" s="356" t="s">
        <v>1304</v>
      </c>
      <c r="F11814" s="356" t="s">
        <v>294</v>
      </c>
      <c r="G11814" s="355">
        <v>6815.61</v>
      </c>
    </row>
    <row r="11815" spans="1:7" hidden="1" x14ac:dyDescent="0.3">
      <c r="A11815" s="356">
        <v>131917</v>
      </c>
      <c r="B11815" s="356">
        <v>393</v>
      </c>
      <c r="C11815" s="356" t="s">
        <v>456</v>
      </c>
      <c r="D11815" s="356">
        <v>3932086</v>
      </c>
      <c r="E11815" s="356" t="s">
        <v>1303</v>
      </c>
      <c r="F11815" s="356"/>
      <c r="G11815" s="355">
        <v>6522.25</v>
      </c>
    </row>
    <row r="11816" spans="1:7" hidden="1" x14ac:dyDescent="0.3">
      <c r="A11816" s="356">
        <v>131919</v>
      </c>
      <c r="B11816" s="356">
        <v>840</v>
      </c>
      <c r="C11816" s="356" t="s">
        <v>537</v>
      </c>
      <c r="D11816" s="356">
        <v>8403523</v>
      </c>
      <c r="E11816" s="356" t="s">
        <v>1302</v>
      </c>
      <c r="F11816" s="356"/>
      <c r="G11816" s="355">
        <v>6565</v>
      </c>
    </row>
    <row r="11817" spans="1:7" hidden="1" x14ac:dyDescent="0.3">
      <c r="A11817" s="356">
        <v>131920</v>
      </c>
      <c r="B11817" s="356">
        <v>330</v>
      </c>
      <c r="C11817" s="356" t="s">
        <v>399</v>
      </c>
      <c r="D11817" s="356">
        <v>3303435</v>
      </c>
      <c r="E11817" s="356" t="s">
        <v>1301</v>
      </c>
      <c r="F11817" s="356"/>
      <c r="G11817" s="355">
        <v>8747.5</v>
      </c>
    </row>
    <row r="11818" spans="1:7" hidden="1" x14ac:dyDescent="0.3">
      <c r="A11818" s="356">
        <v>131926</v>
      </c>
      <c r="B11818" s="356">
        <v>316</v>
      </c>
      <c r="C11818" s="356" t="s">
        <v>777</v>
      </c>
      <c r="D11818" s="356">
        <v>3163511</v>
      </c>
      <c r="E11818" s="356" t="s">
        <v>1300</v>
      </c>
      <c r="F11818" s="356" t="s">
        <v>294</v>
      </c>
      <c r="G11818" s="355">
        <v>9777.7800000000007</v>
      </c>
    </row>
    <row r="11819" spans="1:7" hidden="1" x14ac:dyDescent="0.3">
      <c r="A11819" s="356">
        <v>131930</v>
      </c>
      <c r="B11819" s="356">
        <v>317</v>
      </c>
      <c r="C11819" s="356" t="s">
        <v>901</v>
      </c>
      <c r="D11819" s="356">
        <v>3172073</v>
      </c>
      <c r="E11819" s="356" t="s">
        <v>1299</v>
      </c>
      <c r="F11819" s="356"/>
      <c r="G11819" s="355">
        <v>11950.38</v>
      </c>
    </row>
    <row r="11820" spans="1:7" hidden="1" x14ac:dyDescent="0.3">
      <c r="A11820" s="356">
        <v>131931</v>
      </c>
      <c r="B11820" s="356">
        <v>352</v>
      </c>
      <c r="C11820" s="356" t="s">
        <v>434</v>
      </c>
      <c r="D11820" s="356">
        <v>3522008</v>
      </c>
      <c r="E11820" s="356" t="s">
        <v>1298</v>
      </c>
      <c r="F11820" s="356"/>
      <c r="G11820" s="355">
        <v>8450.5</v>
      </c>
    </row>
    <row r="11821" spans="1:7" hidden="1" x14ac:dyDescent="0.3">
      <c r="A11821" s="356">
        <v>131933</v>
      </c>
      <c r="B11821" s="356">
        <v>825</v>
      </c>
      <c r="C11821" s="356" t="s">
        <v>305</v>
      </c>
      <c r="D11821" s="356">
        <v>8257035</v>
      </c>
      <c r="E11821" s="356" t="s">
        <v>1297</v>
      </c>
      <c r="F11821" s="356"/>
      <c r="G11821" s="355">
        <v>5923.75</v>
      </c>
    </row>
    <row r="11822" spans="1:7" hidden="1" x14ac:dyDescent="0.3">
      <c r="A11822" s="356">
        <v>131936</v>
      </c>
      <c r="B11822" s="356">
        <v>211</v>
      </c>
      <c r="C11822" s="356" t="s">
        <v>365</v>
      </c>
      <c r="D11822" s="356">
        <v>2112002</v>
      </c>
      <c r="E11822" s="356" t="s">
        <v>1296</v>
      </c>
      <c r="F11822" s="356" t="s">
        <v>294</v>
      </c>
      <c r="G11822" s="355">
        <v>9559.08</v>
      </c>
    </row>
    <row r="11823" spans="1:7" hidden="1" x14ac:dyDescent="0.3">
      <c r="A11823" s="356">
        <v>131938</v>
      </c>
      <c r="B11823" s="356">
        <v>352</v>
      </c>
      <c r="C11823" s="356" t="s">
        <v>434</v>
      </c>
      <c r="D11823" s="356">
        <v>3522340</v>
      </c>
      <c r="E11823" s="356" t="s">
        <v>1295</v>
      </c>
      <c r="F11823" s="356"/>
      <c r="G11823" s="355">
        <v>9258.25</v>
      </c>
    </row>
    <row r="11824" spans="1:7" hidden="1" x14ac:dyDescent="0.3">
      <c r="A11824" s="356">
        <v>131943</v>
      </c>
      <c r="B11824" s="356">
        <v>333</v>
      </c>
      <c r="C11824" s="356" t="s">
        <v>479</v>
      </c>
      <c r="D11824" s="356">
        <v>3332188</v>
      </c>
      <c r="E11824" s="356" t="s">
        <v>1294</v>
      </c>
      <c r="F11824" s="356"/>
      <c r="G11824" s="355">
        <v>9105.25</v>
      </c>
    </row>
    <row r="11825" spans="1:7" hidden="1" x14ac:dyDescent="0.3">
      <c r="A11825" s="356">
        <v>131945</v>
      </c>
      <c r="B11825" s="356">
        <v>856</v>
      </c>
      <c r="C11825" s="356" t="s">
        <v>912</v>
      </c>
      <c r="D11825" s="356">
        <v>8564005</v>
      </c>
      <c r="E11825" s="356" t="s">
        <v>1293</v>
      </c>
      <c r="F11825" s="356"/>
      <c r="G11825" s="355">
        <v>20284.38</v>
      </c>
    </row>
    <row r="11826" spans="1:7" hidden="1" x14ac:dyDescent="0.3">
      <c r="A11826" s="356">
        <v>131956</v>
      </c>
      <c r="B11826" s="356">
        <v>896</v>
      </c>
      <c r="C11826" s="356" t="s">
        <v>381</v>
      </c>
      <c r="D11826" s="356">
        <v>8962732</v>
      </c>
      <c r="E11826" s="356" t="s">
        <v>1292</v>
      </c>
      <c r="F11826" s="356"/>
      <c r="G11826" s="355">
        <v>6270.25</v>
      </c>
    </row>
    <row r="11827" spans="1:7" hidden="1" x14ac:dyDescent="0.3">
      <c r="A11827" s="356">
        <v>131962</v>
      </c>
      <c r="B11827" s="356">
        <v>935</v>
      </c>
      <c r="C11827" s="356" t="s">
        <v>346</v>
      </c>
      <c r="D11827" s="356">
        <v>9352929</v>
      </c>
      <c r="E11827" s="356" t="s">
        <v>1291</v>
      </c>
      <c r="F11827" s="356"/>
      <c r="G11827" s="355">
        <v>8668.75</v>
      </c>
    </row>
    <row r="11828" spans="1:7" hidden="1" x14ac:dyDescent="0.3">
      <c r="A11828" s="356">
        <v>131969</v>
      </c>
      <c r="B11828" s="356">
        <v>865</v>
      </c>
      <c r="C11828" s="356" t="s">
        <v>317</v>
      </c>
      <c r="D11828" s="356">
        <v>8654000</v>
      </c>
      <c r="E11828" s="356" t="s">
        <v>1290</v>
      </c>
      <c r="F11828" s="356"/>
      <c r="G11828" s="355">
        <v>21060.62</v>
      </c>
    </row>
    <row r="11829" spans="1:7" hidden="1" x14ac:dyDescent="0.3">
      <c r="A11829" s="356">
        <v>131970</v>
      </c>
      <c r="B11829" s="356">
        <v>302</v>
      </c>
      <c r="C11829" s="356" t="s">
        <v>296</v>
      </c>
      <c r="D11829" s="356">
        <v>3022077</v>
      </c>
      <c r="E11829" s="356" t="s">
        <v>1289</v>
      </c>
      <c r="F11829" s="356"/>
      <c r="G11829" s="355">
        <v>14485</v>
      </c>
    </row>
    <row r="11830" spans="1:7" hidden="1" x14ac:dyDescent="0.3">
      <c r="A11830" s="356">
        <v>131986</v>
      </c>
      <c r="B11830" s="356">
        <v>391</v>
      </c>
      <c r="C11830" s="356" t="s">
        <v>641</v>
      </c>
      <c r="D11830" s="356">
        <v>3917034</v>
      </c>
      <c r="E11830" s="356" t="s">
        <v>1288</v>
      </c>
      <c r="F11830" s="356"/>
      <c r="G11830" s="355">
        <v>9332.5</v>
      </c>
    </row>
    <row r="11831" spans="1:7" hidden="1" x14ac:dyDescent="0.3">
      <c r="A11831" s="356">
        <v>131987</v>
      </c>
      <c r="B11831" s="356">
        <v>391</v>
      </c>
      <c r="C11831" s="356" t="s">
        <v>641</v>
      </c>
      <c r="D11831" s="356">
        <v>3917035</v>
      </c>
      <c r="E11831" s="356" t="s">
        <v>1287</v>
      </c>
      <c r="F11831" s="356"/>
      <c r="G11831" s="355">
        <v>10210</v>
      </c>
    </row>
    <row r="11832" spans="1:7" hidden="1" x14ac:dyDescent="0.3">
      <c r="A11832" s="356">
        <v>131996</v>
      </c>
      <c r="B11832" s="356">
        <v>873</v>
      </c>
      <c r="C11832" s="356" t="s">
        <v>422</v>
      </c>
      <c r="D11832" s="356">
        <v>8732449</v>
      </c>
      <c r="E11832" s="356" t="s">
        <v>1286</v>
      </c>
      <c r="F11832" s="356"/>
      <c r="G11832" s="355">
        <v>8398.75</v>
      </c>
    </row>
    <row r="11833" spans="1:7" hidden="1" x14ac:dyDescent="0.3">
      <c r="A11833" s="356">
        <v>132007</v>
      </c>
      <c r="B11833" s="356">
        <v>330</v>
      </c>
      <c r="C11833" s="356" t="s">
        <v>399</v>
      </c>
      <c r="D11833" s="356">
        <v>3302478</v>
      </c>
      <c r="E11833" s="356" t="s">
        <v>1285</v>
      </c>
      <c r="F11833" s="356"/>
      <c r="G11833" s="355">
        <v>9447.25</v>
      </c>
    </row>
    <row r="11834" spans="1:7" hidden="1" x14ac:dyDescent="0.3">
      <c r="A11834" s="356">
        <v>132014</v>
      </c>
      <c r="B11834" s="356">
        <v>384</v>
      </c>
      <c r="C11834" s="356" t="s">
        <v>329</v>
      </c>
      <c r="D11834" s="356">
        <v>3841007</v>
      </c>
      <c r="E11834" s="356" t="s">
        <v>1284</v>
      </c>
      <c r="F11834" s="356"/>
      <c r="G11834" s="355">
        <v>4739.8</v>
      </c>
    </row>
    <row r="11835" spans="1:7" hidden="1" x14ac:dyDescent="0.3">
      <c r="A11835" s="356">
        <v>132018</v>
      </c>
      <c r="B11835" s="356">
        <v>336</v>
      </c>
      <c r="C11835" s="356" t="s">
        <v>926</v>
      </c>
      <c r="D11835" s="356">
        <v>3361010</v>
      </c>
      <c r="E11835" s="356" t="s">
        <v>1283</v>
      </c>
      <c r="F11835" s="356"/>
      <c r="G11835" s="355">
        <v>5264.5</v>
      </c>
    </row>
    <row r="11836" spans="1:7" hidden="1" x14ac:dyDescent="0.3">
      <c r="A11836" s="356">
        <v>132025</v>
      </c>
      <c r="B11836" s="356">
        <v>852</v>
      </c>
      <c r="C11836" s="356" t="s">
        <v>995</v>
      </c>
      <c r="D11836" s="356">
        <v>8522001</v>
      </c>
      <c r="E11836" s="356" t="s">
        <v>1282</v>
      </c>
      <c r="F11836" s="356"/>
      <c r="G11836" s="355">
        <v>12325</v>
      </c>
    </row>
    <row r="11837" spans="1:7" hidden="1" x14ac:dyDescent="0.3">
      <c r="A11837" s="356">
        <v>132027</v>
      </c>
      <c r="B11837" s="356">
        <v>815</v>
      </c>
      <c r="C11837" s="356" t="s">
        <v>403</v>
      </c>
      <c r="D11837" s="356">
        <v>8151100</v>
      </c>
      <c r="E11837" s="356" t="s">
        <v>1281</v>
      </c>
      <c r="F11837" s="356"/>
      <c r="G11837" s="355">
        <v>5181.25</v>
      </c>
    </row>
    <row r="11838" spans="1:7" hidden="1" x14ac:dyDescent="0.3">
      <c r="A11838" s="356">
        <v>132028</v>
      </c>
      <c r="B11838" s="356">
        <v>846</v>
      </c>
      <c r="C11838" s="356" t="s">
        <v>377</v>
      </c>
      <c r="D11838" s="356">
        <v>8462002</v>
      </c>
      <c r="E11838" s="356" t="s">
        <v>1280</v>
      </c>
      <c r="F11838" s="356"/>
      <c r="G11838" s="355">
        <v>6886.75</v>
      </c>
    </row>
    <row r="11839" spans="1:7" hidden="1" x14ac:dyDescent="0.3">
      <c r="A11839" s="356">
        <v>132031</v>
      </c>
      <c r="B11839" s="356">
        <v>873</v>
      </c>
      <c r="C11839" s="356" t="s">
        <v>422</v>
      </c>
      <c r="D11839" s="356">
        <v>8732452</v>
      </c>
      <c r="E11839" s="356" t="s">
        <v>1201</v>
      </c>
      <c r="F11839" s="356"/>
      <c r="G11839" s="355">
        <v>7645</v>
      </c>
    </row>
    <row r="11840" spans="1:7" hidden="1" x14ac:dyDescent="0.3">
      <c r="A11840" s="356">
        <v>132033</v>
      </c>
      <c r="B11840" s="356">
        <v>342</v>
      </c>
      <c r="C11840" s="356" t="s">
        <v>796</v>
      </c>
      <c r="D11840" s="356">
        <v>3421101</v>
      </c>
      <c r="E11840" s="356" t="s">
        <v>1279</v>
      </c>
      <c r="F11840" s="356"/>
      <c r="G11840" s="355">
        <v>7915</v>
      </c>
    </row>
    <row r="11841" spans="1:7" hidden="1" x14ac:dyDescent="0.3">
      <c r="A11841" s="356">
        <v>132043</v>
      </c>
      <c r="B11841" s="356">
        <v>860</v>
      </c>
      <c r="C11841" s="356" t="s">
        <v>335</v>
      </c>
      <c r="D11841" s="356">
        <v>8602000</v>
      </c>
      <c r="E11841" s="356" t="s">
        <v>1278</v>
      </c>
      <c r="F11841" s="356"/>
      <c r="G11841" s="355">
        <v>5687.5</v>
      </c>
    </row>
    <row r="11842" spans="1:7" hidden="1" x14ac:dyDescent="0.3">
      <c r="A11842" s="356">
        <v>132047</v>
      </c>
      <c r="B11842" s="356">
        <v>816</v>
      </c>
      <c r="C11842" s="356" t="s">
        <v>840</v>
      </c>
      <c r="D11842" s="356">
        <v>8162013</v>
      </c>
      <c r="E11842" s="356" t="s">
        <v>1277</v>
      </c>
      <c r="F11842" s="356"/>
      <c r="G11842" s="355">
        <v>8308.75</v>
      </c>
    </row>
    <row r="11843" spans="1:7" hidden="1" x14ac:dyDescent="0.3">
      <c r="A11843" s="356">
        <v>132051</v>
      </c>
      <c r="B11843" s="356">
        <v>889</v>
      </c>
      <c r="C11843" s="356" t="s">
        <v>986</v>
      </c>
      <c r="D11843" s="356">
        <v>8897107</v>
      </c>
      <c r="E11843" s="356" t="s">
        <v>1276</v>
      </c>
      <c r="F11843" s="356"/>
      <c r="G11843" s="355">
        <v>9568.75</v>
      </c>
    </row>
    <row r="11844" spans="1:7" hidden="1" x14ac:dyDescent="0.3">
      <c r="A11844" s="356">
        <v>132056</v>
      </c>
      <c r="B11844" s="356">
        <v>887</v>
      </c>
      <c r="C11844" s="356" t="s">
        <v>782</v>
      </c>
      <c r="D11844" s="356">
        <v>8873756</v>
      </c>
      <c r="E11844" s="356" t="s">
        <v>1275</v>
      </c>
      <c r="F11844" s="356" t="s">
        <v>294</v>
      </c>
      <c r="G11844" s="355">
        <v>9881.7800000000007</v>
      </c>
    </row>
    <row r="11845" spans="1:7" hidden="1" x14ac:dyDescent="0.3">
      <c r="A11845" s="356">
        <v>132057</v>
      </c>
      <c r="B11845" s="356">
        <v>931</v>
      </c>
      <c r="C11845" s="356" t="s">
        <v>652</v>
      </c>
      <c r="D11845" s="356">
        <v>9312610</v>
      </c>
      <c r="E11845" s="356" t="s">
        <v>1274</v>
      </c>
      <c r="F11845" s="356"/>
      <c r="G11845" s="355">
        <v>9026.5</v>
      </c>
    </row>
    <row r="11846" spans="1:7" hidden="1" x14ac:dyDescent="0.3">
      <c r="A11846" s="356">
        <v>132058</v>
      </c>
      <c r="B11846" s="356">
        <v>316</v>
      </c>
      <c r="C11846" s="356" t="s">
        <v>777</v>
      </c>
      <c r="D11846" s="356">
        <v>3164037</v>
      </c>
      <c r="E11846" s="356" t="s">
        <v>1273</v>
      </c>
      <c r="F11846" s="356"/>
      <c r="G11846" s="355">
        <v>29363.119999999999</v>
      </c>
    </row>
    <row r="11847" spans="1:7" hidden="1" x14ac:dyDescent="0.3">
      <c r="A11847" s="356">
        <v>132059</v>
      </c>
      <c r="B11847" s="356">
        <v>937</v>
      </c>
      <c r="C11847" s="356" t="s">
        <v>355</v>
      </c>
      <c r="D11847" s="356">
        <v>9372640</v>
      </c>
      <c r="E11847" s="356" t="s">
        <v>1272</v>
      </c>
      <c r="F11847" s="356"/>
      <c r="G11847" s="355">
        <v>9024.25</v>
      </c>
    </row>
    <row r="11848" spans="1:7" hidden="1" x14ac:dyDescent="0.3">
      <c r="A11848" s="356">
        <v>132060</v>
      </c>
      <c r="B11848" s="356">
        <v>885</v>
      </c>
      <c r="C11848" s="356" t="s">
        <v>469</v>
      </c>
      <c r="D11848" s="356">
        <v>8852921</v>
      </c>
      <c r="E11848" s="356" t="s">
        <v>1271</v>
      </c>
      <c r="F11848" s="356"/>
      <c r="G11848" s="355">
        <v>9026.0499999999993</v>
      </c>
    </row>
    <row r="11849" spans="1:7" hidden="1" x14ac:dyDescent="0.3">
      <c r="A11849" s="356">
        <v>132064</v>
      </c>
      <c r="B11849" s="356">
        <v>866</v>
      </c>
      <c r="C11849" s="356" t="s">
        <v>492</v>
      </c>
      <c r="D11849" s="356">
        <v>8662005</v>
      </c>
      <c r="E11849" s="356" t="s">
        <v>1270</v>
      </c>
      <c r="F11849" s="356"/>
      <c r="G11849" s="355">
        <v>8123.12</v>
      </c>
    </row>
    <row r="11850" spans="1:7" hidden="1" x14ac:dyDescent="0.3">
      <c r="A11850" s="356">
        <v>132073</v>
      </c>
      <c r="B11850" s="356">
        <v>335</v>
      </c>
      <c r="C11850" s="356" t="s">
        <v>614</v>
      </c>
      <c r="D11850" s="356">
        <v>3352249</v>
      </c>
      <c r="E11850" s="356" t="s">
        <v>1269</v>
      </c>
      <c r="F11850" s="356" t="s">
        <v>294</v>
      </c>
      <c r="G11850" s="355">
        <v>10066.950000000001</v>
      </c>
    </row>
    <row r="11851" spans="1:7" hidden="1" x14ac:dyDescent="0.3">
      <c r="A11851" s="356">
        <v>132074</v>
      </c>
      <c r="B11851" s="356">
        <v>330</v>
      </c>
      <c r="C11851" s="356" t="s">
        <v>399</v>
      </c>
      <c r="D11851" s="356">
        <v>3302479</v>
      </c>
      <c r="E11851" s="356" t="s">
        <v>1268</v>
      </c>
      <c r="F11851" s="356"/>
      <c r="G11851" s="355">
        <v>12579.25</v>
      </c>
    </row>
    <row r="11852" spans="1:7" hidden="1" x14ac:dyDescent="0.3">
      <c r="A11852" s="356">
        <v>132076</v>
      </c>
      <c r="B11852" s="356">
        <v>335</v>
      </c>
      <c r="C11852" s="356" t="s">
        <v>614</v>
      </c>
      <c r="D11852" s="356">
        <v>3352250</v>
      </c>
      <c r="E11852" s="356" t="s">
        <v>1267</v>
      </c>
      <c r="F11852" s="356"/>
      <c r="G11852" s="355">
        <v>8785.75</v>
      </c>
    </row>
    <row r="11853" spans="1:7" hidden="1" x14ac:dyDescent="0.3">
      <c r="A11853" s="356">
        <v>132077</v>
      </c>
      <c r="B11853" s="356">
        <v>212</v>
      </c>
      <c r="C11853" s="356" t="s">
        <v>562</v>
      </c>
      <c r="D11853" s="356">
        <v>2121102</v>
      </c>
      <c r="E11853" s="356" t="s">
        <v>1266</v>
      </c>
      <c r="F11853" s="356"/>
      <c r="G11853" s="355">
        <v>4033.75</v>
      </c>
    </row>
    <row r="11854" spans="1:7" hidden="1" x14ac:dyDescent="0.3">
      <c r="A11854" s="356">
        <v>132086</v>
      </c>
      <c r="B11854" s="356">
        <v>894</v>
      </c>
      <c r="C11854" s="356" t="s">
        <v>325</v>
      </c>
      <c r="D11854" s="356">
        <v>8942202</v>
      </c>
      <c r="E11854" s="356" t="s">
        <v>1265</v>
      </c>
      <c r="F11854" s="356"/>
      <c r="G11854" s="355">
        <v>8664.25</v>
      </c>
    </row>
    <row r="11855" spans="1:7" hidden="1" x14ac:dyDescent="0.3">
      <c r="A11855" s="356">
        <v>132089</v>
      </c>
      <c r="B11855" s="356">
        <v>871</v>
      </c>
      <c r="C11855" s="356" t="s">
        <v>1264</v>
      </c>
      <c r="D11855" s="356">
        <v>8712256</v>
      </c>
      <c r="E11855" s="356" t="s">
        <v>1263</v>
      </c>
      <c r="F11855" s="356"/>
      <c r="G11855" s="355">
        <v>22861.75</v>
      </c>
    </row>
    <row r="11856" spans="1:7" hidden="1" x14ac:dyDescent="0.3">
      <c r="A11856" s="356">
        <v>132091</v>
      </c>
      <c r="B11856" s="356">
        <v>919</v>
      </c>
      <c r="C11856" s="356" t="s">
        <v>459</v>
      </c>
      <c r="D11856" s="356">
        <v>9192008</v>
      </c>
      <c r="E11856" s="356" t="s">
        <v>1262</v>
      </c>
      <c r="F11856" s="356"/>
      <c r="G11856" s="355">
        <v>8990.5</v>
      </c>
    </row>
    <row r="11857" spans="1:7" hidden="1" x14ac:dyDescent="0.3">
      <c r="A11857" s="356">
        <v>132093</v>
      </c>
      <c r="B11857" s="356">
        <v>865</v>
      </c>
      <c r="C11857" s="356" t="s">
        <v>317</v>
      </c>
      <c r="D11857" s="356">
        <v>8652003</v>
      </c>
      <c r="E11857" s="356" t="s">
        <v>1261</v>
      </c>
      <c r="F11857" s="356"/>
      <c r="G11857" s="355">
        <v>8691.25</v>
      </c>
    </row>
    <row r="11858" spans="1:7" hidden="1" x14ac:dyDescent="0.3">
      <c r="A11858" s="356">
        <v>132104</v>
      </c>
      <c r="B11858" s="356">
        <v>885</v>
      </c>
      <c r="C11858" s="356" t="s">
        <v>469</v>
      </c>
      <c r="D11858" s="356">
        <v>8851001</v>
      </c>
      <c r="E11858" s="356" t="s">
        <v>1260</v>
      </c>
      <c r="F11858" s="356"/>
      <c r="G11858" s="355">
        <v>4691.2</v>
      </c>
    </row>
    <row r="11859" spans="1:7" hidden="1" x14ac:dyDescent="0.3">
      <c r="A11859" s="356">
        <v>132105</v>
      </c>
      <c r="B11859" s="356">
        <v>919</v>
      </c>
      <c r="C11859" s="356" t="s">
        <v>459</v>
      </c>
      <c r="D11859" s="356">
        <v>9192007</v>
      </c>
      <c r="E11859" s="356" t="s">
        <v>1259</v>
      </c>
      <c r="F11859" s="356"/>
      <c r="G11859" s="355">
        <v>6497.5</v>
      </c>
    </row>
    <row r="11860" spans="1:7" hidden="1" x14ac:dyDescent="0.3">
      <c r="A11860" s="356">
        <v>132121</v>
      </c>
      <c r="B11860" s="356">
        <v>356</v>
      </c>
      <c r="C11860" s="356" t="s">
        <v>452</v>
      </c>
      <c r="D11860" s="356">
        <v>3562119</v>
      </c>
      <c r="E11860" s="356" t="s">
        <v>1258</v>
      </c>
      <c r="F11860" s="356"/>
      <c r="G11860" s="355">
        <v>9166</v>
      </c>
    </row>
    <row r="11861" spans="1:7" hidden="1" x14ac:dyDescent="0.3">
      <c r="A11861" s="356">
        <v>132128</v>
      </c>
      <c r="B11861" s="356">
        <v>889</v>
      </c>
      <c r="C11861" s="356" t="s">
        <v>986</v>
      </c>
      <c r="D11861" s="356">
        <v>8891100</v>
      </c>
      <c r="E11861" s="356" t="s">
        <v>1257</v>
      </c>
      <c r="F11861" s="356"/>
      <c r="G11861" s="355">
        <v>8590</v>
      </c>
    </row>
    <row r="11862" spans="1:7" hidden="1" x14ac:dyDescent="0.3">
      <c r="A11862" s="356">
        <v>132130</v>
      </c>
      <c r="B11862" s="356">
        <v>929</v>
      </c>
      <c r="C11862" s="356" t="s">
        <v>579</v>
      </c>
      <c r="D11862" s="356">
        <v>9291100</v>
      </c>
      <c r="E11862" s="356" t="s">
        <v>1256</v>
      </c>
      <c r="F11862" s="356"/>
      <c r="G11862" s="355">
        <v>4405</v>
      </c>
    </row>
    <row r="11863" spans="1:7" hidden="1" x14ac:dyDescent="0.3">
      <c r="A11863" s="356">
        <v>132131</v>
      </c>
      <c r="B11863" s="356">
        <v>860</v>
      </c>
      <c r="C11863" s="356" t="s">
        <v>335</v>
      </c>
      <c r="D11863" s="356">
        <v>8601105</v>
      </c>
      <c r="E11863" s="356" t="s">
        <v>1255</v>
      </c>
      <c r="F11863" s="356"/>
      <c r="G11863" s="355">
        <v>4877.5</v>
      </c>
    </row>
    <row r="11864" spans="1:7" hidden="1" x14ac:dyDescent="0.3">
      <c r="A11864" s="356">
        <v>132133</v>
      </c>
      <c r="B11864" s="356">
        <v>831</v>
      </c>
      <c r="C11864" s="356" t="s">
        <v>490</v>
      </c>
      <c r="D11864" s="356">
        <v>8311103</v>
      </c>
      <c r="E11864" s="356" t="s">
        <v>1254</v>
      </c>
      <c r="F11864" s="356"/>
      <c r="G11864" s="355">
        <v>7375</v>
      </c>
    </row>
    <row r="11865" spans="1:7" hidden="1" x14ac:dyDescent="0.3">
      <c r="A11865" s="356">
        <v>132137</v>
      </c>
      <c r="B11865" s="356">
        <v>204</v>
      </c>
      <c r="C11865" s="356" t="s">
        <v>872</v>
      </c>
      <c r="D11865" s="356">
        <v>2043000</v>
      </c>
      <c r="E11865" s="356" t="s">
        <v>1253</v>
      </c>
      <c r="F11865" s="356" t="s">
        <v>294</v>
      </c>
      <c r="G11865" s="355">
        <v>7454.7</v>
      </c>
    </row>
    <row r="11866" spans="1:7" hidden="1" x14ac:dyDescent="0.3">
      <c r="A11866" s="356">
        <v>132140</v>
      </c>
      <c r="B11866" s="356">
        <v>333</v>
      </c>
      <c r="C11866" s="356" t="s">
        <v>479</v>
      </c>
      <c r="D11866" s="356">
        <v>3332189</v>
      </c>
      <c r="E11866" s="356" t="s">
        <v>973</v>
      </c>
      <c r="F11866" s="356"/>
      <c r="G11866" s="355">
        <v>9062.5</v>
      </c>
    </row>
    <row r="11867" spans="1:7" hidden="1" x14ac:dyDescent="0.3">
      <c r="A11867" s="356">
        <v>132141</v>
      </c>
      <c r="B11867" s="356">
        <v>392</v>
      </c>
      <c r="C11867" s="356" t="s">
        <v>1091</v>
      </c>
      <c r="D11867" s="356">
        <v>3922087</v>
      </c>
      <c r="E11867" s="356" t="s">
        <v>1252</v>
      </c>
      <c r="F11867" s="356"/>
      <c r="G11867" s="355">
        <v>8727.25</v>
      </c>
    </row>
    <row r="11868" spans="1:7" hidden="1" x14ac:dyDescent="0.3">
      <c r="A11868" s="356">
        <v>132142</v>
      </c>
      <c r="B11868" s="356">
        <v>881</v>
      </c>
      <c r="C11868" s="356" t="s">
        <v>499</v>
      </c>
      <c r="D11868" s="356">
        <v>8812013</v>
      </c>
      <c r="E11868" s="356" t="s">
        <v>1251</v>
      </c>
      <c r="F11868" s="356"/>
      <c r="G11868" s="355">
        <v>8702.5</v>
      </c>
    </row>
    <row r="11869" spans="1:7" hidden="1" x14ac:dyDescent="0.3">
      <c r="A11869" s="356">
        <v>132145</v>
      </c>
      <c r="B11869" s="356">
        <v>390</v>
      </c>
      <c r="C11869" s="356" t="s">
        <v>1100</v>
      </c>
      <c r="D11869" s="356">
        <v>3902237</v>
      </c>
      <c r="E11869" s="356" t="s">
        <v>1250</v>
      </c>
      <c r="F11869" s="356" t="s">
        <v>294</v>
      </c>
      <c r="G11869" s="355">
        <v>6830.19</v>
      </c>
    </row>
    <row r="11870" spans="1:7" hidden="1" x14ac:dyDescent="0.3">
      <c r="A11870" s="356">
        <v>132147</v>
      </c>
      <c r="B11870" s="356">
        <v>355</v>
      </c>
      <c r="C11870" s="356" t="s">
        <v>483</v>
      </c>
      <c r="D11870" s="356">
        <v>3552098</v>
      </c>
      <c r="E11870" s="356" t="s">
        <v>1249</v>
      </c>
      <c r="F11870" s="356"/>
      <c r="G11870" s="355">
        <v>10057</v>
      </c>
    </row>
    <row r="11871" spans="1:7" hidden="1" x14ac:dyDescent="0.3">
      <c r="A11871" s="356">
        <v>132148</v>
      </c>
      <c r="B11871" s="356">
        <v>886</v>
      </c>
      <c r="C11871" s="356" t="s">
        <v>307</v>
      </c>
      <c r="D11871" s="356">
        <v>8867070</v>
      </c>
      <c r="E11871" s="356" t="s">
        <v>1248</v>
      </c>
      <c r="F11871" s="356"/>
      <c r="G11871" s="355">
        <v>10894.45</v>
      </c>
    </row>
    <row r="11872" spans="1:7" s="359" customFormat="1" hidden="1" x14ac:dyDescent="0.3">
      <c r="A11872" s="356">
        <v>132151</v>
      </c>
      <c r="B11872" s="356">
        <v>213</v>
      </c>
      <c r="C11872" s="356" t="s">
        <v>1247</v>
      </c>
      <c r="D11872" s="356">
        <v>2131053</v>
      </c>
      <c r="E11872" s="356" t="s">
        <v>1246</v>
      </c>
      <c r="F11872" s="356"/>
      <c r="G11872" s="355">
        <v>4526.5</v>
      </c>
    </row>
    <row r="11873" spans="1:7" s="359" customFormat="1" hidden="1" x14ac:dyDescent="0.3">
      <c r="A11873" s="356">
        <v>132152</v>
      </c>
      <c r="B11873" s="356">
        <v>373</v>
      </c>
      <c r="C11873" s="356" t="s">
        <v>407</v>
      </c>
      <c r="D11873" s="356">
        <v>3732364</v>
      </c>
      <c r="E11873" s="356" t="s">
        <v>1245</v>
      </c>
      <c r="F11873" s="356"/>
      <c r="G11873" s="355">
        <v>9298.75</v>
      </c>
    </row>
    <row r="11874" spans="1:7" hidden="1" x14ac:dyDescent="0.3">
      <c r="A11874" s="356">
        <v>132153</v>
      </c>
      <c r="B11874" s="356">
        <v>355</v>
      </c>
      <c r="C11874" s="356" t="s">
        <v>483</v>
      </c>
      <c r="D11874" s="356">
        <v>3557029</v>
      </c>
      <c r="E11874" s="356" t="s">
        <v>1244</v>
      </c>
      <c r="F11874" s="356"/>
      <c r="G11874" s="355">
        <v>12066.25</v>
      </c>
    </row>
    <row r="11875" spans="1:7" hidden="1" x14ac:dyDescent="0.3">
      <c r="A11875" s="356">
        <v>132155</v>
      </c>
      <c r="B11875" s="356">
        <v>359</v>
      </c>
      <c r="C11875" s="356" t="s">
        <v>401</v>
      </c>
      <c r="D11875" s="356">
        <v>3597018</v>
      </c>
      <c r="E11875" s="356" t="s">
        <v>1243</v>
      </c>
      <c r="F11875" s="356"/>
      <c r="G11875" s="355">
        <v>5788.75</v>
      </c>
    </row>
    <row r="11876" spans="1:7" hidden="1" x14ac:dyDescent="0.3">
      <c r="A11876" s="356">
        <v>132161</v>
      </c>
      <c r="B11876" s="356">
        <v>801</v>
      </c>
      <c r="C11876" s="356" t="s">
        <v>476</v>
      </c>
      <c r="D11876" s="356">
        <v>8013437</v>
      </c>
      <c r="E11876" s="356" t="s">
        <v>1242</v>
      </c>
      <c r="F11876" s="356"/>
      <c r="G11876" s="355">
        <v>11053.75</v>
      </c>
    </row>
    <row r="11877" spans="1:7" hidden="1" x14ac:dyDescent="0.3">
      <c r="A11877" s="356">
        <v>132164</v>
      </c>
      <c r="B11877" s="356">
        <v>881</v>
      </c>
      <c r="C11877" s="356" t="s">
        <v>499</v>
      </c>
      <c r="D11877" s="356">
        <v>8812015</v>
      </c>
      <c r="E11877" s="356" t="s">
        <v>1241</v>
      </c>
      <c r="F11877" s="356"/>
      <c r="G11877" s="355">
        <v>9377.5</v>
      </c>
    </row>
    <row r="11878" spans="1:7" hidden="1" x14ac:dyDescent="0.3">
      <c r="A11878" s="356">
        <v>132169</v>
      </c>
      <c r="B11878" s="356">
        <v>315</v>
      </c>
      <c r="C11878" s="356" t="s">
        <v>1011</v>
      </c>
      <c r="D11878" s="356">
        <v>3152092</v>
      </c>
      <c r="E11878" s="356" t="s">
        <v>952</v>
      </c>
      <c r="F11878" s="356"/>
      <c r="G11878" s="355">
        <v>9010.75</v>
      </c>
    </row>
    <row r="11879" spans="1:7" hidden="1" x14ac:dyDescent="0.3">
      <c r="A11879" s="356">
        <v>132170</v>
      </c>
      <c r="B11879" s="356">
        <v>909</v>
      </c>
      <c r="C11879" s="356" t="s">
        <v>367</v>
      </c>
      <c r="D11879" s="356">
        <v>9092716</v>
      </c>
      <c r="E11879" s="356" t="s">
        <v>1240</v>
      </c>
      <c r="F11879" s="356"/>
      <c r="G11879" s="355">
        <v>5710</v>
      </c>
    </row>
    <row r="11880" spans="1:7" hidden="1" x14ac:dyDescent="0.3">
      <c r="A11880" s="356">
        <v>132172</v>
      </c>
      <c r="B11880" s="356">
        <v>840</v>
      </c>
      <c r="C11880" s="356" t="s">
        <v>537</v>
      </c>
      <c r="D11880" s="356">
        <v>8402003</v>
      </c>
      <c r="E11880" s="356" t="s">
        <v>1239</v>
      </c>
      <c r="F11880" s="356"/>
      <c r="G11880" s="355">
        <v>6234.25</v>
      </c>
    </row>
    <row r="11881" spans="1:7" hidden="1" x14ac:dyDescent="0.3">
      <c r="A11881" s="356">
        <v>132176</v>
      </c>
      <c r="B11881" s="356">
        <v>341</v>
      </c>
      <c r="C11881" s="356" t="s">
        <v>312</v>
      </c>
      <c r="D11881" s="356">
        <v>3412232</v>
      </c>
      <c r="E11881" s="356" t="s">
        <v>1238</v>
      </c>
      <c r="F11881" s="356" t="s">
        <v>294</v>
      </c>
      <c r="G11881" s="355">
        <v>6866.64</v>
      </c>
    </row>
    <row r="11882" spans="1:7" hidden="1" x14ac:dyDescent="0.3">
      <c r="A11882" s="356">
        <v>132179</v>
      </c>
      <c r="B11882" s="356">
        <v>925</v>
      </c>
      <c r="C11882" s="356" t="s">
        <v>939</v>
      </c>
      <c r="D11882" s="356">
        <v>9253507</v>
      </c>
      <c r="E11882" s="356" t="s">
        <v>1237</v>
      </c>
      <c r="F11882" s="356"/>
      <c r="G11882" s="355">
        <v>8241.25</v>
      </c>
    </row>
    <row r="11883" spans="1:7" hidden="1" x14ac:dyDescent="0.3">
      <c r="A11883" s="356">
        <v>132180</v>
      </c>
      <c r="B11883" s="356">
        <v>380</v>
      </c>
      <c r="C11883" s="356" t="s">
        <v>351</v>
      </c>
      <c r="D11883" s="356">
        <v>3802200</v>
      </c>
      <c r="E11883" s="356" t="s">
        <v>1236</v>
      </c>
      <c r="F11883" s="356"/>
      <c r="G11883" s="355">
        <v>6272.5</v>
      </c>
    </row>
    <row r="11884" spans="1:7" hidden="1" x14ac:dyDescent="0.3">
      <c r="A11884" s="356">
        <v>132183</v>
      </c>
      <c r="B11884" s="356">
        <v>380</v>
      </c>
      <c r="C11884" s="356" t="s">
        <v>351</v>
      </c>
      <c r="D11884" s="356">
        <v>3802198</v>
      </c>
      <c r="E11884" s="356" t="s">
        <v>1235</v>
      </c>
      <c r="F11884" s="356"/>
      <c r="G11884" s="355">
        <v>8808.25</v>
      </c>
    </row>
    <row r="11885" spans="1:7" hidden="1" x14ac:dyDescent="0.3">
      <c r="A11885" s="356">
        <v>132185</v>
      </c>
      <c r="B11885" s="356">
        <v>380</v>
      </c>
      <c r="C11885" s="356" t="s">
        <v>351</v>
      </c>
      <c r="D11885" s="356">
        <v>3802197</v>
      </c>
      <c r="E11885" s="356" t="s">
        <v>1234</v>
      </c>
      <c r="F11885" s="356"/>
      <c r="G11885" s="355">
        <v>9013</v>
      </c>
    </row>
    <row r="11886" spans="1:7" hidden="1" x14ac:dyDescent="0.3">
      <c r="A11886" s="356">
        <v>132188</v>
      </c>
      <c r="B11886" s="356">
        <v>342</v>
      </c>
      <c r="C11886" s="356" t="s">
        <v>796</v>
      </c>
      <c r="D11886" s="356">
        <v>3422072</v>
      </c>
      <c r="E11886" s="356" t="s">
        <v>1233</v>
      </c>
      <c r="F11886" s="356" t="s">
        <v>294</v>
      </c>
      <c r="G11886" s="355">
        <v>7019.73</v>
      </c>
    </row>
    <row r="11887" spans="1:7" hidden="1" x14ac:dyDescent="0.3">
      <c r="A11887" s="356">
        <v>132194</v>
      </c>
      <c r="B11887" s="356">
        <v>891</v>
      </c>
      <c r="C11887" s="356" t="s">
        <v>303</v>
      </c>
      <c r="D11887" s="356">
        <v>8912946</v>
      </c>
      <c r="E11887" s="356" t="s">
        <v>1232</v>
      </c>
      <c r="F11887" s="356" t="s">
        <v>294</v>
      </c>
      <c r="G11887" s="355">
        <v>7770.6</v>
      </c>
    </row>
    <row r="11888" spans="1:7" hidden="1" x14ac:dyDescent="0.3">
      <c r="A11888" s="356">
        <v>132195</v>
      </c>
      <c r="B11888" s="356">
        <v>876</v>
      </c>
      <c r="C11888" s="356" t="s">
        <v>569</v>
      </c>
      <c r="D11888" s="356">
        <v>8762725</v>
      </c>
      <c r="E11888" s="356" t="s">
        <v>1231</v>
      </c>
      <c r="F11888" s="356"/>
      <c r="G11888" s="355">
        <v>7197.25</v>
      </c>
    </row>
    <row r="11889" spans="1:7" hidden="1" x14ac:dyDescent="0.3">
      <c r="A11889" s="356">
        <v>132196</v>
      </c>
      <c r="B11889" s="356">
        <v>801</v>
      </c>
      <c r="C11889" s="356" t="s">
        <v>476</v>
      </c>
      <c r="D11889" s="356">
        <v>8012027</v>
      </c>
      <c r="E11889" s="356" t="s">
        <v>1230</v>
      </c>
      <c r="F11889" s="356"/>
      <c r="G11889" s="355">
        <v>9370.75</v>
      </c>
    </row>
    <row r="11890" spans="1:7" hidden="1" x14ac:dyDescent="0.3">
      <c r="A11890" s="356">
        <v>132197</v>
      </c>
      <c r="B11890" s="356">
        <v>336</v>
      </c>
      <c r="C11890" s="356" t="s">
        <v>926</v>
      </c>
      <c r="D11890" s="356">
        <v>3362117</v>
      </c>
      <c r="E11890" s="356" t="s">
        <v>1229</v>
      </c>
      <c r="F11890" s="356"/>
      <c r="G11890" s="355">
        <v>8545</v>
      </c>
    </row>
    <row r="11891" spans="1:7" hidden="1" x14ac:dyDescent="0.3">
      <c r="A11891" s="356">
        <v>132198</v>
      </c>
      <c r="B11891" s="356">
        <v>343</v>
      </c>
      <c r="C11891" s="356" t="s">
        <v>712</v>
      </c>
      <c r="D11891" s="356">
        <v>3433383</v>
      </c>
      <c r="E11891" s="356" t="s">
        <v>1228</v>
      </c>
      <c r="F11891" s="356" t="s">
        <v>294</v>
      </c>
      <c r="G11891" s="355">
        <v>7121.79</v>
      </c>
    </row>
    <row r="11892" spans="1:7" hidden="1" x14ac:dyDescent="0.3">
      <c r="A11892" s="356">
        <v>132199</v>
      </c>
      <c r="B11892" s="356">
        <v>803</v>
      </c>
      <c r="C11892" s="356" t="s">
        <v>494</v>
      </c>
      <c r="D11892" s="356">
        <v>8032008</v>
      </c>
      <c r="E11892" s="356" t="s">
        <v>1227</v>
      </c>
      <c r="F11892" s="356"/>
      <c r="G11892" s="355">
        <v>7228.75</v>
      </c>
    </row>
    <row r="11893" spans="1:7" hidden="1" x14ac:dyDescent="0.3">
      <c r="A11893" s="356">
        <v>132201</v>
      </c>
      <c r="B11893" s="356">
        <v>330</v>
      </c>
      <c r="C11893" s="356" t="s">
        <v>399</v>
      </c>
      <c r="D11893" s="356">
        <v>3302482</v>
      </c>
      <c r="E11893" s="356" t="s">
        <v>1226</v>
      </c>
      <c r="F11893" s="356"/>
      <c r="G11893" s="355">
        <v>9667.75</v>
      </c>
    </row>
    <row r="11894" spans="1:7" hidden="1" x14ac:dyDescent="0.3">
      <c r="A11894" s="356">
        <v>132203</v>
      </c>
      <c r="B11894" s="356">
        <v>308</v>
      </c>
      <c r="C11894" s="356" t="s">
        <v>910</v>
      </c>
      <c r="D11894" s="356">
        <v>3082092</v>
      </c>
      <c r="E11894" s="356" t="s">
        <v>1225</v>
      </c>
      <c r="F11894" s="356"/>
      <c r="G11894" s="355">
        <v>10948</v>
      </c>
    </row>
    <row r="11895" spans="1:7" hidden="1" x14ac:dyDescent="0.3">
      <c r="A11895" s="356">
        <v>132208</v>
      </c>
      <c r="B11895" s="356">
        <v>343</v>
      </c>
      <c r="C11895" s="356" t="s">
        <v>712</v>
      </c>
      <c r="D11895" s="356">
        <v>3433384</v>
      </c>
      <c r="E11895" s="356" t="s">
        <v>1224</v>
      </c>
      <c r="F11895" s="356" t="s">
        <v>294</v>
      </c>
      <c r="G11895" s="355">
        <v>8477.73</v>
      </c>
    </row>
    <row r="11896" spans="1:7" hidden="1" x14ac:dyDescent="0.3">
      <c r="A11896" s="356">
        <v>132209</v>
      </c>
      <c r="B11896" s="356">
        <v>811</v>
      </c>
      <c r="C11896" s="356" t="s">
        <v>322</v>
      </c>
      <c r="D11896" s="356">
        <v>8113511</v>
      </c>
      <c r="E11896" s="356" t="s">
        <v>1223</v>
      </c>
      <c r="F11896" s="356"/>
      <c r="G11896" s="355">
        <v>6790</v>
      </c>
    </row>
    <row r="11897" spans="1:7" hidden="1" x14ac:dyDescent="0.3">
      <c r="A11897" s="356">
        <v>132210</v>
      </c>
      <c r="B11897" s="356">
        <v>826</v>
      </c>
      <c r="C11897" s="356" t="s">
        <v>646</v>
      </c>
      <c r="D11897" s="356">
        <v>8262005</v>
      </c>
      <c r="E11897" s="356" t="s">
        <v>1222</v>
      </c>
      <c r="F11897" s="356"/>
      <c r="G11897" s="355">
        <v>7105</v>
      </c>
    </row>
    <row r="11898" spans="1:7" hidden="1" x14ac:dyDescent="0.3">
      <c r="A11898" s="356">
        <v>132211</v>
      </c>
      <c r="B11898" s="356">
        <v>856</v>
      </c>
      <c r="C11898" s="356" t="s">
        <v>912</v>
      </c>
      <c r="D11898" s="356">
        <v>8562000</v>
      </c>
      <c r="E11898" s="356" t="s">
        <v>1221</v>
      </c>
      <c r="F11898" s="356"/>
      <c r="G11898" s="355">
        <v>10513.75</v>
      </c>
    </row>
    <row r="11899" spans="1:7" hidden="1" x14ac:dyDescent="0.3">
      <c r="A11899" s="356">
        <v>132212</v>
      </c>
      <c r="B11899" s="356">
        <v>850</v>
      </c>
      <c r="C11899" s="356" t="s">
        <v>359</v>
      </c>
      <c r="D11899" s="356">
        <v>8502011</v>
      </c>
      <c r="E11899" s="356" t="s">
        <v>1220</v>
      </c>
      <c r="F11899" s="356"/>
      <c r="G11899" s="355">
        <v>8387.5</v>
      </c>
    </row>
    <row r="11900" spans="1:7" hidden="1" x14ac:dyDescent="0.3">
      <c r="A11900" s="356">
        <v>132215</v>
      </c>
      <c r="B11900" s="356">
        <v>879</v>
      </c>
      <c r="C11900" s="356" t="s">
        <v>530</v>
      </c>
      <c r="D11900" s="356">
        <v>8792729</v>
      </c>
      <c r="E11900" s="356" t="s">
        <v>1219</v>
      </c>
      <c r="F11900" s="356"/>
      <c r="G11900" s="355">
        <v>8406.4</v>
      </c>
    </row>
    <row r="11901" spans="1:7" hidden="1" x14ac:dyDescent="0.3">
      <c r="A11901" s="356">
        <v>132217</v>
      </c>
      <c r="B11901" s="356">
        <v>380</v>
      </c>
      <c r="C11901" s="356" t="s">
        <v>351</v>
      </c>
      <c r="D11901" s="356">
        <v>3804112</v>
      </c>
      <c r="E11901" s="356" t="s">
        <v>1218</v>
      </c>
      <c r="F11901" s="356"/>
      <c r="G11901" s="355">
        <v>21803.119999999999</v>
      </c>
    </row>
    <row r="11902" spans="1:7" hidden="1" x14ac:dyDescent="0.3">
      <c r="A11902" s="356">
        <v>132221</v>
      </c>
      <c r="B11902" s="356">
        <v>380</v>
      </c>
      <c r="C11902" s="356" t="s">
        <v>351</v>
      </c>
      <c r="D11902" s="356">
        <v>3802203</v>
      </c>
      <c r="E11902" s="356" t="s">
        <v>1217</v>
      </c>
      <c r="F11902" s="356"/>
      <c r="G11902" s="355">
        <v>8792.5</v>
      </c>
    </row>
    <row r="11903" spans="1:7" hidden="1" x14ac:dyDescent="0.3">
      <c r="A11903" s="356">
        <v>132225</v>
      </c>
      <c r="B11903" s="356">
        <v>830</v>
      </c>
      <c r="C11903" s="356" t="s">
        <v>603</v>
      </c>
      <c r="D11903" s="356">
        <v>8302011</v>
      </c>
      <c r="E11903" s="356" t="s">
        <v>1216</v>
      </c>
      <c r="F11903" s="356"/>
      <c r="G11903" s="355">
        <v>7750.75</v>
      </c>
    </row>
    <row r="11904" spans="1:7" hidden="1" x14ac:dyDescent="0.3">
      <c r="A11904" s="356">
        <v>132226</v>
      </c>
      <c r="B11904" s="356">
        <v>855</v>
      </c>
      <c r="C11904" s="356" t="s">
        <v>309</v>
      </c>
      <c r="D11904" s="356">
        <v>8552003</v>
      </c>
      <c r="E11904" s="356" t="s">
        <v>1215</v>
      </c>
      <c r="F11904" s="356"/>
      <c r="G11904" s="355">
        <v>11155</v>
      </c>
    </row>
    <row r="11905" spans="1:7" hidden="1" x14ac:dyDescent="0.3">
      <c r="A11905" s="356">
        <v>132227</v>
      </c>
      <c r="B11905" s="356">
        <v>933</v>
      </c>
      <c r="C11905" s="356" t="s">
        <v>539</v>
      </c>
      <c r="D11905" s="356">
        <v>9332333</v>
      </c>
      <c r="E11905" s="356" t="s">
        <v>1214</v>
      </c>
      <c r="F11905" s="356"/>
      <c r="G11905" s="355">
        <v>7555</v>
      </c>
    </row>
    <row r="11906" spans="1:7" hidden="1" x14ac:dyDescent="0.3">
      <c r="A11906" s="356">
        <v>132228</v>
      </c>
      <c r="B11906" s="356">
        <v>816</v>
      </c>
      <c r="C11906" s="356" t="s">
        <v>840</v>
      </c>
      <c r="D11906" s="356">
        <v>8162015</v>
      </c>
      <c r="E11906" s="356" t="s">
        <v>1213</v>
      </c>
      <c r="F11906" s="356"/>
      <c r="G11906" s="355">
        <v>8599.4500000000007</v>
      </c>
    </row>
    <row r="11907" spans="1:7" hidden="1" x14ac:dyDescent="0.3">
      <c r="A11907" s="356">
        <v>132229</v>
      </c>
      <c r="B11907" s="356">
        <v>866</v>
      </c>
      <c r="C11907" s="356" t="s">
        <v>492</v>
      </c>
      <c r="D11907" s="356">
        <v>8662009</v>
      </c>
      <c r="E11907" s="356" t="s">
        <v>1212</v>
      </c>
      <c r="F11907" s="356"/>
      <c r="G11907" s="355">
        <v>7641.4</v>
      </c>
    </row>
    <row r="11908" spans="1:7" hidden="1" x14ac:dyDescent="0.3">
      <c r="A11908" s="356">
        <v>132231</v>
      </c>
      <c r="B11908" s="356">
        <v>333</v>
      </c>
      <c r="C11908" s="356" t="s">
        <v>479</v>
      </c>
      <c r="D11908" s="356">
        <v>3337017</v>
      </c>
      <c r="E11908" s="356" t="s">
        <v>1211</v>
      </c>
      <c r="F11908" s="356"/>
      <c r="G11908" s="355">
        <v>9602.5</v>
      </c>
    </row>
    <row r="11909" spans="1:7" hidden="1" x14ac:dyDescent="0.3">
      <c r="A11909" s="356">
        <v>132232</v>
      </c>
      <c r="B11909" s="356">
        <v>333</v>
      </c>
      <c r="C11909" s="356" t="s">
        <v>479</v>
      </c>
      <c r="D11909" s="356">
        <v>3337018</v>
      </c>
      <c r="E11909" s="356" t="s">
        <v>1210</v>
      </c>
      <c r="F11909" s="356"/>
      <c r="G11909" s="355">
        <v>8995</v>
      </c>
    </row>
    <row r="11910" spans="1:7" hidden="1" x14ac:dyDescent="0.3">
      <c r="A11910" s="356">
        <v>132233</v>
      </c>
      <c r="B11910" s="356">
        <v>333</v>
      </c>
      <c r="C11910" s="356" t="s">
        <v>479</v>
      </c>
      <c r="D11910" s="356">
        <v>3337019</v>
      </c>
      <c r="E11910" s="356" t="s">
        <v>1209</v>
      </c>
      <c r="F11910" s="356"/>
      <c r="G11910" s="355">
        <v>10682.5</v>
      </c>
    </row>
    <row r="11911" spans="1:7" hidden="1" x14ac:dyDescent="0.3">
      <c r="A11911" s="356">
        <v>132236</v>
      </c>
      <c r="B11911" s="356">
        <v>823</v>
      </c>
      <c r="C11911" s="356" t="s">
        <v>291</v>
      </c>
      <c r="D11911" s="356">
        <v>8232001</v>
      </c>
      <c r="E11911" s="356" t="s">
        <v>1208</v>
      </c>
      <c r="F11911" s="356"/>
      <c r="G11911" s="355">
        <v>6633.4</v>
      </c>
    </row>
    <row r="11912" spans="1:7" hidden="1" x14ac:dyDescent="0.3">
      <c r="A11912" s="356">
        <v>132239</v>
      </c>
      <c r="B11912" s="356">
        <v>801</v>
      </c>
      <c r="C11912" s="356" t="s">
        <v>476</v>
      </c>
      <c r="D11912" s="356">
        <v>8017001</v>
      </c>
      <c r="E11912" s="356" t="s">
        <v>1207</v>
      </c>
      <c r="F11912" s="356"/>
      <c r="G11912" s="355">
        <v>6497.5</v>
      </c>
    </row>
    <row r="11913" spans="1:7" hidden="1" x14ac:dyDescent="0.3">
      <c r="A11913" s="356">
        <v>132240</v>
      </c>
      <c r="B11913" s="356">
        <v>861</v>
      </c>
      <c r="C11913" s="356" t="s">
        <v>954</v>
      </c>
      <c r="D11913" s="356">
        <v>8612000</v>
      </c>
      <c r="E11913" s="356" t="s">
        <v>1206</v>
      </c>
      <c r="F11913" s="356"/>
      <c r="G11913" s="355">
        <v>8830.75</v>
      </c>
    </row>
    <row r="11914" spans="1:7" hidden="1" x14ac:dyDescent="0.3">
      <c r="A11914" s="356">
        <v>132241</v>
      </c>
      <c r="B11914" s="356">
        <v>352</v>
      </c>
      <c r="C11914" s="356" t="s">
        <v>434</v>
      </c>
      <c r="D11914" s="356">
        <v>3522341</v>
      </c>
      <c r="E11914" s="356" t="s">
        <v>1205</v>
      </c>
      <c r="F11914" s="356"/>
      <c r="G11914" s="355">
        <v>9661</v>
      </c>
    </row>
    <row r="11915" spans="1:7" hidden="1" x14ac:dyDescent="0.3">
      <c r="A11915" s="356">
        <v>132242</v>
      </c>
      <c r="B11915" s="356">
        <v>891</v>
      </c>
      <c r="C11915" s="356" t="s">
        <v>303</v>
      </c>
      <c r="D11915" s="356">
        <v>8912947</v>
      </c>
      <c r="E11915" s="356" t="s">
        <v>1204</v>
      </c>
      <c r="F11915" s="356"/>
      <c r="G11915" s="355">
        <v>8965.75</v>
      </c>
    </row>
    <row r="11916" spans="1:7" hidden="1" x14ac:dyDescent="0.3">
      <c r="A11916" s="356">
        <v>132243</v>
      </c>
      <c r="B11916" s="356">
        <v>891</v>
      </c>
      <c r="C11916" s="356" t="s">
        <v>303</v>
      </c>
      <c r="D11916" s="356">
        <v>8912948</v>
      </c>
      <c r="E11916" s="356" t="s">
        <v>1203</v>
      </c>
      <c r="F11916" s="356"/>
      <c r="G11916" s="355">
        <v>8252.5</v>
      </c>
    </row>
    <row r="11917" spans="1:7" hidden="1" x14ac:dyDescent="0.3">
      <c r="A11917" s="356">
        <v>132245</v>
      </c>
      <c r="B11917" s="356">
        <v>202</v>
      </c>
      <c r="C11917" s="356" t="s">
        <v>868</v>
      </c>
      <c r="D11917" s="356">
        <v>2022843</v>
      </c>
      <c r="E11917" s="356" t="s">
        <v>1202</v>
      </c>
      <c r="F11917" s="356"/>
      <c r="G11917" s="355">
        <v>11467.75</v>
      </c>
    </row>
    <row r="11918" spans="1:7" hidden="1" x14ac:dyDescent="0.3">
      <c r="A11918" s="356">
        <v>132246</v>
      </c>
      <c r="B11918" s="356">
        <v>821</v>
      </c>
      <c r="C11918" s="356" t="s">
        <v>849</v>
      </c>
      <c r="D11918" s="356">
        <v>8212004</v>
      </c>
      <c r="E11918" s="356" t="s">
        <v>1201</v>
      </c>
      <c r="F11918" s="356"/>
      <c r="G11918" s="355">
        <v>13202.5</v>
      </c>
    </row>
    <row r="11919" spans="1:7" hidden="1" x14ac:dyDescent="0.3">
      <c r="A11919" s="356">
        <v>132247</v>
      </c>
      <c r="B11919" s="356">
        <v>877</v>
      </c>
      <c r="C11919" s="356" t="s">
        <v>1042</v>
      </c>
      <c r="D11919" s="356">
        <v>8772729</v>
      </c>
      <c r="E11919" s="356" t="s">
        <v>1200</v>
      </c>
      <c r="F11919" s="356" t="s">
        <v>294</v>
      </c>
      <c r="G11919" s="355">
        <v>6698.97</v>
      </c>
    </row>
    <row r="11920" spans="1:7" hidden="1" x14ac:dyDescent="0.3">
      <c r="A11920" s="356">
        <v>132250</v>
      </c>
      <c r="B11920" s="356">
        <v>891</v>
      </c>
      <c r="C11920" s="356" t="s">
        <v>303</v>
      </c>
      <c r="D11920" s="356">
        <v>8913782</v>
      </c>
      <c r="E11920" s="356" t="s">
        <v>1176</v>
      </c>
      <c r="F11920" s="356"/>
      <c r="G11920" s="355">
        <v>7867.75</v>
      </c>
    </row>
    <row r="11921" spans="1:7" hidden="1" x14ac:dyDescent="0.3">
      <c r="A11921" s="356">
        <v>132251</v>
      </c>
      <c r="B11921" s="356">
        <v>925</v>
      </c>
      <c r="C11921" s="356" t="s">
        <v>939</v>
      </c>
      <c r="D11921" s="356">
        <v>9252248</v>
      </c>
      <c r="E11921" s="356" t="s">
        <v>1199</v>
      </c>
      <c r="F11921" s="356"/>
      <c r="G11921" s="355">
        <v>8646.25</v>
      </c>
    </row>
    <row r="11922" spans="1:7" x14ac:dyDescent="0.3">
      <c r="A11922" s="356">
        <v>132253</v>
      </c>
      <c r="B11922" s="356">
        <v>309</v>
      </c>
      <c r="C11922" s="356" t="s">
        <v>854</v>
      </c>
      <c r="D11922" s="356">
        <v>3092088</v>
      </c>
      <c r="E11922" s="356" t="s">
        <v>118</v>
      </c>
      <c r="F11922" s="356"/>
      <c r="G11922" s="355">
        <v>8247.1</v>
      </c>
    </row>
    <row r="11923" spans="1:7" hidden="1" x14ac:dyDescent="0.3">
      <c r="A11923" s="356">
        <v>132256</v>
      </c>
      <c r="B11923" s="356">
        <v>308</v>
      </c>
      <c r="C11923" s="356" t="s">
        <v>910</v>
      </c>
      <c r="D11923" s="356">
        <v>3084043</v>
      </c>
      <c r="E11923" s="356" t="s">
        <v>1198</v>
      </c>
      <c r="F11923" s="356"/>
      <c r="G11923" s="355">
        <v>31877.5</v>
      </c>
    </row>
    <row r="11924" spans="1:7" hidden="1" x14ac:dyDescent="0.3">
      <c r="A11924" s="356">
        <v>132260</v>
      </c>
      <c r="B11924" s="356">
        <v>860</v>
      </c>
      <c r="C11924" s="356" t="s">
        <v>335</v>
      </c>
      <c r="D11924" s="356">
        <v>8603000</v>
      </c>
      <c r="E11924" s="356" t="s">
        <v>1197</v>
      </c>
      <c r="F11924" s="356"/>
      <c r="G11924" s="355">
        <v>6643.75</v>
      </c>
    </row>
    <row r="11925" spans="1:7" hidden="1" x14ac:dyDescent="0.3">
      <c r="A11925" s="356">
        <v>132261</v>
      </c>
      <c r="B11925" s="356">
        <v>330</v>
      </c>
      <c r="C11925" s="356" t="s">
        <v>399</v>
      </c>
      <c r="D11925" s="356">
        <v>3302477</v>
      </c>
      <c r="E11925" s="356" t="s">
        <v>1196</v>
      </c>
      <c r="F11925" s="356"/>
      <c r="G11925" s="355">
        <v>11391.25</v>
      </c>
    </row>
    <row r="11926" spans="1:7" hidden="1" x14ac:dyDescent="0.3">
      <c r="A11926" s="356">
        <v>132263</v>
      </c>
      <c r="B11926" s="356">
        <v>313</v>
      </c>
      <c r="C11926" s="356" t="s">
        <v>293</v>
      </c>
      <c r="D11926" s="356">
        <v>3132078</v>
      </c>
      <c r="E11926" s="356" t="s">
        <v>1195</v>
      </c>
      <c r="F11926" s="356"/>
      <c r="G11926" s="355">
        <v>9145.75</v>
      </c>
    </row>
    <row r="11927" spans="1:7" hidden="1" x14ac:dyDescent="0.3">
      <c r="A11927" s="356">
        <v>132264</v>
      </c>
      <c r="B11927" s="356">
        <v>313</v>
      </c>
      <c r="C11927" s="356" t="s">
        <v>293</v>
      </c>
      <c r="D11927" s="356">
        <v>3132079</v>
      </c>
      <c r="E11927" s="356" t="s">
        <v>1194</v>
      </c>
      <c r="F11927" s="356"/>
      <c r="G11927" s="355">
        <v>10273</v>
      </c>
    </row>
    <row r="11928" spans="1:7" hidden="1" x14ac:dyDescent="0.3">
      <c r="A11928" s="356">
        <v>132266</v>
      </c>
      <c r="B11928" s="356">
        <v>313</v>
      </c>
      <c r="C11928" s="356" t="s">
        <v>293</v>
      </c>
      <c r="D11928" s="356">
        <v>3132081</v>
      </c>
      <c r="E11928" s="356" t="s">
        <v>1193</v>
      </c>
      <c r="F11928" s="356"/>
      <c r="G11928" s="355">
        <v>8812.75</v>
      </c>
    </row>
    <row r="11929" spans="1:7" hidden="1" x14ac:dyDescent="0.3">
      <c r="A11929" s="356">
        <v>132268</v>
      </c>
      <c r="B11929" s="356">
        <v>936</v>
      </c>
      <c r="C11929" s="356" t="s">
        <v>340</v>
      </c>
      <c r="D11929" s="356">
        <v>9364468</v>
      </c>
      <c r="E11929" s="356" t="s">
        <v>1192</v>
      </c>
      <c r="F11929" s="356"/>
      <c r="G11929" s="355">
        <v>14783.12</v>
      </c>
    </row>
    <row r="11930" spans="1:7" hidden="1" x14ac:dyDescent="0.3">
      <c r="A11930" s="356">
        <v>132349</v>
      </c>
      <c r="B11930" s="356">
        <v>811</v>
      </c>
      <c r="C11930" s="356" t="s">
        <v>322</v>
      </c>
      <c r="D11930" s="356">
        <v>8113512</v>
      </c>
      <c r="E11930" s="356" t="s">
        <v>1191</v>
      </c>
      <c r="F11930" s="356"/>
      <c r="G11930" s="355">
        <v>8196.25</v>
      </c>
    </row>
    <row r="11931" spans="1:7" hidden="1" x14ac:dyDescent="0.3">
      <c r="A11931" s="356">
        <v>132731</v>
      </c>
      <c r="B11931" s="356">
        <v>860</v>
      </c>
      <c r="C11931" s="356" t="s">
        <v>335</v>
      </c>
      <c r="D11931" s="356">
        <v>8607000</v>
      </c>
      <c r="E11931" s="356" t="s">
        <v>1190</v>
      </c>
      <c r="F11931" s="356"/>
      <c r="G11931" s="355">
        <v>6632.5</v>
      </c>
    </row>
    <row r="11932" spans="1:7" hidden="1" x14ac:dyDescent="0.3">
      <c r="A11932" s="356">
        <v>132741</v>
      </c>
      <c r="B11932" s="356">
        <v>355</v>
      </c>
      <c r="C11932" s="356" t="s">
        <v>483</v>
      </c>
      <c r="D11932" s="356">
        <v>3551101</v>
      </c>
      <c r="E11932" s="356" t="s">
        <v>1189</v>
      </c>
      <c r="F11932" s="356"/>
      <c r="G11932" s="355">
        <v>4776.25</v>
      </c>
    </row>
    <row r="11933" spans="1:7" hidden="1" x14ac:dyDescent="0.3">
      <c r="A11933" s="356">
        <v>132763</v>
      </c>
      <c r="B11933" s="356">
        <v>874</v>
      </c>
      <c r="C11933" s="356" t="s">
        <v>441</v>
      </c>
      <c r="D11933" s="356">
        <v>8742456</v>
      </c>
      <c r="E11933" s="356" t="s">
        <v>1188</v>
      </c>
      <c r="F11933" s="356"/>
      <c r="G11933" s="355">
        <v>11087.5</v>
      </c>
    </row>
    <row r="11934" spans="1:7" hidden="1" x14ac:dyDescent="0.3">
      <c r="A11934" s="356">
        <v>132764</v>
      </c>
      <c r="B11934" s="356">
        <v>886</v>
      </c>
      <c r="C11934" s="356" t="s">
        <v>307</v>
      </c>
      <c r="D11934" s="356">
        <v>8862689</v>
      </c>
      <c r="E11934" s="356" t="s">
        <v>1187</v>
      </c>
      <c r="F11934" s="356"/>
      <c r="G11934" s="355">
        <v>7386.25</v>
      </c>
    </row>
    <row r="11935" spans="1:7" hidden="1" x14ac:dyDescent="0.3">
      <c r="A11935" s="356">
        <v>132766</v>
      </c>
      <c r="B11935" s="356">
        <v>311</v>
      </c>
      <c r="C11935" s="356" t="s">
        <v>548</v>
      </c>
      <c r="D11935" s="356">
        <v>3112094</v>
      </c>
      <c r="E11935" s="356" t="s">
        <v>1186</v>
      </c>
      <c r="F11935" s="356"/>
      <c r="G11935" s="355">
        <v>11053.75</v>
      </c>
    </row>
    <row r="11936" spans="1:7" hidden="1" x14ac:dyDescent="0.3">
      <c r="A11936" s="356">
        <v>132767</v>
      </c>
      <c r="B11936" s="356">
        <v>838</v>
      </c>
      <c r="C11936" s="356" t="s">
        <v>636</v>
      </c>
      <c r="D11936" s="356">
        <v>8382000</v>
      </c>
      <c r="E11936" s="356" t="s">
        <v>1185</v>
      </c>
      <c r="F11936" s="356" t="s">
        <v>294</v>
      </c>
      <c r="G11936" s="355">
        <v>6045.3</v>
      </c>
    </row>
    <row r="11937" spans="1:7" hidden="1" x14ac:dyDescent="0.3">
      <c r="A11937" s="356">
        <v>132768</v>
      </c>
      <c r="B11937" s="356">
        <v>877</v>
      </c>
      <c r="C11937" s="356" t="s">
        <v>1042</v>
      </c>
      <c r="D11937" s="356">
        <v>8772730</v>
      </c>
      <c r="E11937" s="356" t="s">
        <v>1184</v>
      </c>
      <c r="F11937" s="356"/>
      <c r="G11937" s="355">
        <v>6543.4</v>
      </c>
    </row>
    <row r="11938" spans="1:7" hidden="1" x14ac:dyDescent="0.3">
      <c r="A11938" s="356">
        <v>132770</v>
      </c>
      <c r="B11938" s="356">
        <v>891</v>
      </c>
      <c r="C11938" s="356" t="s">
        <v>303</v>
      </c>
      <c r="D11938" s="356">
        <v>8913293</v>
      </c>
      <c r="E11938" s="356" t="s">
        <v>1183</v>
      </c>
      <c r="F11938" s="356"/>
      <c r="G11938" s="355">
        <v>8907.25</v>
      </c>
    </row>
    <row r="11939" spans="1:7" hidden="1" x14ac:dyDescent="0.3">
      <c r="A11939" s="356">
        <v>132771</v>
      </c>
      <c r="B11939" s="356">
        <v>929</v>
      </c>
      <c r="C11939" s="356" t="s">
        <v>579</v>
      </c>
      <c r="D11939" s="356">
        <v>9297024</v>
      </c>
      <c r="E11939" s="356" t="s">
        <v>1182</v>
      </c>
      <c r="F11939" s="356"/>
      <c r="G11939" s="355">
        <v>6666.25</v>
      </c>
    </row>
    <row r="11940" spans="1:7" hidden="1" x14ac:dyDescent="0.3">
      <c r="A11940" s="356">
        <v>132778</v>
      </c>
      <c r="B11940" s="356">
        <v>878</v>
      </c>
      <c r="C11940" s="356" t="s">
        <v>332</v>
      </c>
      <c r="D11940" s="356">
        <v>8782724</v>
      </c>
      <c r="E11940" s="356" t="s">
        <v>1181</v>
      </c>
      <c r="F11940" s="356"/>
      <c r="G11940" s="355">
        <v>8434.75</v>
      </c>
    </row>
    <row r="11941" spans="1:7" hidden="1" x14ac:dyDescent="0.3">
      <c r="A11941" s="356">
        <v>132786</v>
      </c>
      <c r="B11941" s="356">
        <v>826</v>
      </c>
      <c r="C11941" s="356" t="s">
        <v>646</v>
      </c>
      <c r="D11941" s="356">
        <v>8262006</v>
      </c>
      <c r="E11941" s="356" t="s">
        <v>1180</v>
      </c>
      <c r="F11941" s="356"/>
      <c r="G11941" s="355">
        <v>6092.5</v>
      </c>
    </row>
    <row r="11942" spans="1:7" hidden="1" x14ac:dyDescent="0.3">
      <c r="A11942" s="356">
        <v>132787</v>
      </c>
      <c r="B11942" s="356">
        <v>826</v>
      </c>
      <c r="C11942" s="356" t="s">
        <v>646</v>
      </c>
      <c r="D11942" s="356">
        <v>8262007</v>
      </c>
      <c r="E11942" s="356" t="s">
        <v>1179</v>
      </c>
      <c r="F11942" s="356"/>
      <c r="G11942" s="355">
        <v>8601.25</v>
      </c>
    </row>
    <row r="11943" spans="1:7" hidden="1" x14ac:dyDescent="0.3">
      <c r="A11943" s="356">
        <v>132789</v>
      </c>
      <c r="B11943" s="356">
        <v>316</v>
      </c>
      <c r="C11943" s="356" t="s">
        <v>777</v>
      </c>
      <c r="D11943" s="356">
        <v>3162101</v>
      </c>
      <c r="E11943" s="356" t="s">
        <v>1178</v>
      </c>
      <c r="F11943" s="356"/>
      <c r="G11943" s="355">
        <v>9089.5</v>
      </c>
    </row>
    <row r="11944" spans="1:7" hidden="1" x14ac:dyDescent="0.3">
      <c r="A11944" s="356">
        <v>132793</v>
      </c>
      <c r="B11944" s="356">
        <v>341</v>
      </c>
      <c r="C11944" s="356" t="s">
        <v>312</v>
      </c>
      <c r="D11944" s="356">
        <v>3412233</v>
      </c>
      <c r="E11944" s="356" t="s">
        <v>1177</v>
      </c>
      <c r="F11944" s="356" t="s">
        <v>294</v>
      </c>
      <c r="G11944" s="355">
        <v>9289.35</v>
      </c>
    </row>
    <row r="11945" spans="1:7" hidden="1" x14ac:dyDescent="0.3">
      <c r="A11945" s="356">
        <v>132795</v>
      </c>
      <c r="B11945" s="356">
        <v>383</v>
      </c>
      <c r="C11945" s="356" t="s">
        <v>372</v>
      </c>
      <c r="D11945" s="356">
        <v>3832512</v>
      </c>
      <c r="E11945" s="356" t="s">
        <v>1176</v>
      </c>
      <c r="F11945" s="356"/>
      <c r="G11945" s="355">
        <v>8731.19</v>
      </c>
    </row>
    <row r="11946" spans="1:7" hidden="1" x14ac:dyDescent="0.3">
      <c r="A11946" s="356">
        <v>132796</v>
      </c>
      <c r="B11946" s="356">
        <v>341</v>
      </c>
      <c r="C11946" s="356" t="s">
        <v>312</v>
      </c>
      <c r="D11946" s="356">
        <v>3412234</v>
      </c>
      <c r="E11946" s="356" t="s">
        <v>1175</v>
      </c>
      <c r="F11946" s="356" t="s">
        <v>294</v>
      </c>
      <c r="G11946" s="355">
        <v>10181.16</v>
      </c>
    </row>
    <row r="11947" spans="1:7" hidden="1" x14ac:dyDescent="0.3">
      <c r="A11947" s="356">
        <v>132799</v>
      </c>
      <c r="B11947" s="356">
        <v>393</v>
      </c>
      <c r="C11947" s="356" t="s">
        <v>456</v>
      </c>
      <c r="D11947" s="356">
        <v>3931021</v>
      </c>
      <c r="E11947" s="356" t="s">
        <v>1174</v>
      </c>
      <c r="F11947" s="356"/>
      <c r="G11947" s="355">
        <v>4791.55</v>
      </c>
    </row>
    <row r="11948" spans="1:7" hidden="1" x14ac:dyDescent="0.3">
      <c r="A11948" s="356">
        <v>132800</v>
      </c>
      <c r="B11948" s="356">
        <v>203</v>
      </c>
      <c r="C11948" s="356" t="s">
        <v>1097</v>
      </c>
      <c r="D11948" s="356">
        <v>2032924</v>
      </c>
      <c r="E11948" s="356" t="s">
        <v>1173</v>
      </c>
      <c r="F11948" s="356"/>
      <c r="G11948" s="355">
        <v>8943.25</v>
      </c>
    </row>
    <row r="11949" spans="1:7" hidden="1" x14ac:dyDescent="0.3">
      <c r="A11949" s="356">
        <v>132801</v>
      </c>
      <c r="B11949" s="356">
        <v>850</v>
      </c>
      <c r="C11949" s="356" t="s">
        <v>359</v>
      </c>
      <c r="D11949" s="356">
        <v>8502015</v>
      </c>
      <c r="E11949" s="356" t="s">
        <v>1172</v>
      </c>
      <c r="F11949" s="356"/>
      <c r="G11949" s="355">
        <v>11143.75</v>
      </c>
    </row>
    <row r="11950" spans="1:7" hidden="1" x14ac:dyDescent="0.3">
      <c r="A11950" s="356">
        <v>132802</v>
      </c>
      <c r="B11950" s="356">
        <v>850</v>
      </c>
      <c r="C11950" s="356" t="s">
        <v>359</v>
      </c>
      <c r="D11950" s="356">
        <v>8502016</v>
      </c>
      <c r="E11950" s="356" t="s">
        <v>1171</v>
      </c>
      <c r="F11950" s="356"/>
      <c r="G11950" s="355">
        <v>5991.25</v>
      </c>
    </row>
    <row r="11951" spans="1:7" hidden="1" x14ac:dyDescent="0.3">
      <c r="A11951" s="356">
        <v>132806</v>
      </c>
      <c r="B11951" s="356">
        <v>336</v>
      </c>
      <c r="C11951" s="356" t="s">
        <v>926</v>
      </c>
      <c r="D11951" s="356">
        <v>3362118</v>
      </c>
      <c r="E11951" s="356" t="s">
        <v>1170</v>
      </c>
      <c r="F11951" s="356"/>
      <c r="G11951" s="355">
        <v>8981.5</v>
      </c>
    </row>
    <row r="11952" spans="1:7" hidden="1" x14ac:dyDescent="0.3">
      <c r="A11952" s="356">
        <v>132808</v>
      </c>
      <c r="B11952" s="356">
        <v>808</v>
      </c>
      <c r="C11952" s="356" t="s">
        <v>700</v>
      </c>
      <c r="D11952" s="356">
        <v>8082003</v>
      </c>
      <c r="E11952" s="356" t="s">
        <v>1169</v>
      </c>
      <c r="F11952" s="356"/>
      <c r="G11952" s="355">
        <v>6764.12</v>
      </c>
    </row>
    <row r="11953" spans="1:7" hidden="1" x14ac:dyDescent="0.3">
      <c r="A11953" s="356">
        <v>132812</v>
      </c>
      <c r="B11953" s="356">
        <v>316</v>
      </c>
      <c r="C11953" s="356" t="s">
        <v>777</v>
      </c>
      <c r="D11953" s="356">
        <v>3162104</v>
      </c>
      <c r="E11953" s="356" t="s">
        <v>1168</v>
      </c>
      <c r="F11953" s="356"/>
      <c r="G11953" s="355">
        <v>8641.75</v>
      </c>
    </row>
    <row r="11954" spans="1:7" hidden="1" x14ac:dyDescent="0.3">
      <c r="A11954" s="356">
        <v>132815</v>
      </c>
      <c r="B11954" s="356">
        <v>380</v>
      </c>
      <c r="C11954" s="356" t="s">
        <v>351</v>
      </c>
      <c r="D11954" s="356">
        <v>3801012</v>
      </c>
      <c r="E11954" s="356" t="s">
        <v>1167</v>
      </c>
      <c r="F11954" s="356"/>
      <c r="G11954" s="355">
        <v>5431</v>
      </c>
    </row>
    <row r="11955" spans="1:7" hidden="1" x14ac:dyDescent="0.3">
      <c r="A11955" s="356">
        <v>132816</v>
      </c>
      <c r="B11955" s="356">
        <v>301</v>
      </c>
      <c r="C11955" s="356" t="s">
        <v>450</v>
      </c>
      <c r="D11955" s="356">
        <v>3011100</v>
      </c>
      <c r="E11955" s="356" t="s">
        <v>1166</v>
      </c>
      <c r="F11955" s="356"/>
      <c r="G11955" s="355">
        <v>8083.75</v>
      </c>
    </row>
    <row r="11956" spans="1:7" hidden="1" x14ac:dyDescent="0.3">
      <c r="A11956" s="357">
        <v>132820</v>
      </c>
      <c r="B11956" s="357">
        <v>885</v>
      </c>
      <c r="C11956" s="357" t="s">
        <v>469</v>
      </c>
      <c r="D11956" s="357">
        <v>8852920</v>
      </c>
      <c r="E11956" s="357" t="s">
        <v>1165</v>
      </c>
      <c r="F11956" s="357"/>
      <c r="G11956" s="358">
        <v>9391</v>
      </c>
    </row>
    <row r="11957" spans="1:7" hidden="1" x14ac:dyDescent="0.3">
      <c r="A11957" s="356">
        <v>132824</v>
      </c>
      <c r="B11957" s="356">
        <v>856</v>
      </c>
      <c r="C11957" s="356" t="s">
        <v>912</v>
      </c>
      <c r="D11957" s="356">
        <v>8561100</v>
      </c>
      <c r="E11957" s="356" t="s">
        <v>1164</v>
      </c>
      <c r="F11957" s="356"/>
      <c r="G11957" s="355">
        <v>4168.75</v>
      </c>
    </row>
    <row r="11958" spans="1:7" hidden="1" x14ac:dyDescent="0.3">
      <c r="A11958" s="356">
        <v>132827</v>
      </c>
      <c r="B11958" s="356">
        <v>203</v>
      </c>
      <c r="C11958" s="356" t="s">
        <v>1097</v>
      </c>
      <c r="D11958" s="356">
        <v>2032925</v>
      </c>
      <c r="E11958" s="356" t="s">
        <v>1163</v>
      </c>
      <c r="F11958" s="356"/>
      <c r="G11958" s="355">
        <v>9004</v>
      </c>
    </row>
    <row r="11959" spans="1:7" hidden="1" x14ac:dyDescent="0.3">
      <c r="A11959" s="356">
        <v>132831</v>
      </c>
      <c r="B11959" s="356">
        <v>865</v>
      </c>
      <c r="C11959" s="356" t="s">
        <v>317</v>
      </c>
      <c r="D11959" s="356">
        <v>8652004</v>
      </c>
      <c r="E11959" s="356" t="s">
        <v>1162</v>
      </c>
      <c r="F11959" s="356"/>
      <c r="G11959" s="355">
        <v>8781.25</v>
      </c>
    </row>
    <row r="11960" spans="1:7" hidden="1" x14ac:dyDescent="0.3">
      <c r="A11960" s="356">
        <v>132832</v>
      </c>
      <c r="B11960" s="356">
        <v>865</v>
      </c>
      <c r="C11960" s="356" t="s">
        <v>317</v>
      </c>
      <c r="D11960" s="356">
        <v>8652005</v>
      </c>
      <c r="E11960" s="356" t="s">
        <v>1161</v>
      </c>
      <c r="F11960" s="356"/>
      <c r="G11960" s="355">
        <v>6328.75</v>
      </c>
    </row>
    <row r="11961" spans="1:7" hidden="1" x14ac:dyDescent="0.3">
      <c r="A11961" s="356">
        <v>132834</v>
      </c>
      <c r="B11961" s="356">
        <v>888</v>
      </c>
      <c r="C11961" s="356" t="s">
        <v>527</v>
      </c>
      <c r="D11961" s="356">
        <v>8884412</v>
      </c>
      <c r="E11961" s="356" t="s">
        <v>1160</v>
      </c>
      <c r="F11961" s="356"/>
      <c r="G11961" s="355">
        <v>28586.880000000001</v>
      </c>
    </row>
    <row r="11962" spans="1:7" hidden="1" x14ac:dyDescent="0.3">
      <c r="A11962" s="356">
        <v>132835</v>
      </c>
      <c r="B11962" s="356">
        <v>909</v>
      </c>
      <c r="C11962" s="356" t="s">
        <v>367</v>
      </c>
      <c r="D11962" s="356">
        <v>9092717</v>
      </c>
      <c r="E11962" s="356" t="s">
        <v>1159</v>
      </c>
      <c r="F11962" s="356" t="s">
        <v>294</v>
      </c>
      <c r="G11962" s="355">
        <v>7308.9</v>
      </c>
    </row>
    <row r="11963" spans="1:7" hidden="1" x14ac:dyDescent="0.3">
      <c r="A11963" s="356">
        <v>132905</v>
      </c>
      <c r="B11963" s="356">
        <v>352</v>
      </c>
      <c r="C11963" s="356" t="s">
        <v>434</v>
      </c>
      <c r="D11963" s="356">
        <v>3527061</v>
      </c>
      <c r="E11963" s="356" t="s">
        <v>1158</v>
      </c>
      <c r="F11963" s="356"/>
      <c r="G11963" s="355">
        <v>9535</v>
      </c>
    </row>
    <row r="11964" spans="1:7" hidden="1" x14ac:dyDescent="0.3">
      <c r="A11964" s="356">
        <v>132927</v>
      </c>
      <c r="B11964" s="356">
        <v>803</v>
      </c>
      <c r="C11964" s="356" t="s">
        <v>494</v>
      </c>
      <c r="D11964" s="356">
        <v>8033441</v>
      </c>
      <c r="E11964" s="356" t="s">
        <v>1157</v>
      </c>
      <c r="F11964" s="356"/>
      <c r="G11964" s="355">
        <v>6317.5</v>
      </c>
    </row>
    <row r="11965" spans="1:7" hidden="1" x14ac:dyDescent="0.3">
      <c r="A11965" s="356">
        <v>132997</v>
      </c>
      <c r="B11965" s="356">
        <v>860</v>
      </c>
      <c r="C11965" s="356" t="s">
        <v>335</v>
      </c>
      <c r="D11965" s="356">
        <v>8601107</v>
      </c>
      <c r="E11965" s="356" t="s">
        <v>1156</v>
      </c>
      <c r="F11965" s="356"/>
      <c r="G11965" s="355">
        <v>5350</v>
      </c>
    </row>
    <row r="11966" spans="1:7" hidden="1" x14ac:dyDescent="0.3">
      <c r="A11966" s="356">
        <v>133060</v>
      </c>
      <c r="B11966" s="356">
        <v>888</v>
      </c>
      <c r="C11966" s="356" t="s">
        <v>527</v>
      </c>
      <c r="D11966" s="356">
        <v>8881050</v>
      </c>
      <c r="E11966" s="356" t="s">
        <v>1155</v>
      </c>
      <c r="F11966" s="356"/>
      <c r="G11966" s="355">
        <v>5167.75</v>
      </c>
    </row>
    <row r="11967" spans="1:7" hidden="1" x14ac:dyDescent="0.3">
      <c r="A11967" s="356">
        <v>133164</v>
      </c>
      <c r="B11967" s="356">
        <v>892</v>
      </c>
      <c r="C11967" s="356" t="s">
        <v>320</v>
      </c>
      <c r="D11967" s="356">
        <v>8921109</v>
      </c>
      <c r="E11967" s="356" t="s">
        <v>1154</v>
      </c>
      <c r="F11967" s="356"/>
      <c r="G11967" s="355">
        <v>4033.75</v>
      </c>
    </row>
    <row r="11968" spans="1:7" hidden="1" x14ac:dyDescent="0.3">
      <c r="A11968" s="356">
        <v>133177</v>
      </c>
      <c r="B11968" s="356">
        <v>886</v>
      </c>
      <c r="C11968" s="356" t="s">
        <v>307</v>
      </c>
      <c r="D11968" s="356">
        <v>8863904</v>
      </c>
      <c r="E11968" s="356" t="s">
        <v>1153</v>
      </c>
      <c r="F11968" s="356"/>
      <c r="G11968" s="355">
        <v>8693.5</v>
      </c>
    </row>
    <row r="11969" spans="1:7" hidden="1" x14ac:dyDescent="0.3">
      <c r="A11969" s="356">
        <v>133233</v>
      </c>
      <c r="B11969" s="356">
        <v>865</v>
      </c>
      <c r="C11969" s="356" t="s">
        <v>317</v>
      </c>
      <c r="D11969" s="356">
        <v>8653469</v>
      </c>
      <c r="E11969" s="356" t="s">
        <v>1152</v>
      </c>
      <c r="F11969" s="356"/>
      <c r="G11969" s="355">
        <v>4798.75</v>
      </c>
    </row>
    <row r="11970" spans="1:7" hidden="1" x14ac:dyDescent="0.3">
      <c r="A11970" s="356">
        <v>133255</v>
      </c>
      <c r="B11970" s="356">
        <v>881</v>
      </c>
      <c r="C11970" s="356" t="s">
        <v>499</v>
      </c>
      <c r="D11970" s="356">
        <v>8813254</v>
      </c>
      <c r="E11970" s="356" t="s">
        <v>1151</v>
      </c>
      <c r="F11970" s="356"/>
      <c r="G11970" s="355">
        <v>9087.25</v>
      </c>
    </row>
    <row r="11971" spans="1:7" hidden="1" x14ac:dyDescent="0.3">
      <c r="A11971" s="356">
        <v>133261</v>
      </c>
      <c r="B11971" s="356">
        <v>333</v>
      </c>
      <c r="C11971" s="356" t="s">
        <v>479</v>
      </c>
      <c r="D11971" s="356">
        <v>3333007</v>
      </c>
      <c r="E11971" s="356" t="s">
        <v>1150</v>
      </c>
      <c r="F11971" s="356"/>
      <c r="G11971" s="355">
        <v>9195.25</v>
      </c>
    </row>
    <row r="11972" spans="1:7" hidden="1" x14ac:dyDescent="0.3">
      <c r="A11972" s="356">
        <v>133264</v>
      </c>
      <c r="B11972" s="356">
        <v>909</v>
      </c>
      <c r="C11972" s="356" t="s">
        <v>367</v>
      </c>
      <c r="D11972" s="356">
        <v>9092718</v>
      </c>
      <c r="E11972" s="356" t="s">
        <v>1149</v>
      </c>
      <c r="F11972" s="356"/>
      <c r="G11972" s="355">
        <v>5361.25</v>
      </c>
    </row>
    <row r="11973" spans="1:7" hidden="1" x14ac:dyDescent="0.3">
      <c r="A11973" s="356">
        <v>133268</v>
      </c>
      <c r="B11973" s="356">
        <v>891</v>
      </c>
      <c r="C11973" s="356" t="s">
        <v>303</v>
      </c>
      <c r="D11973" s="356">
        <v>8913295</v>
      </c>
      <c r="E11973" s="356" t="s">
        <v>1148</v>
      </c>
      <c r="F11973" s="356"/>
      <c r="G11973" s="355">
        <v>5778.62</v>
      </c>
    </row>
    <row r="11974" spans="1:7" hidden="1" x14ac:dyDescent="0.3">
      <c r="A11974" s="356">
        <v>133269</v>
      </c>
      <c r="B11974" s="356">
        <v>891</v>
      </c>
      <c r="C11974" s="356" t="s">
        <v>303</v>
      </c>
      <c r="D11974" s="356">
        <v>8913298</v>
      </c>
      <c r="E11974" s="356" t="s">
        <v>1147</v>
      </c>
      <c r="F11974" s="356"/>
      <c r="G11974" s="355">
        <v>6607.75</v>
      </c>
    </row>
    <row r="11975" spans="1:7" hidden="1" x14ac:dyDescent="0.3">
      <c r="A11975" s="356">
        <v>133270</v>
      </c>
      <c r="B11975" s="356">
        <v>894</v>
      </c>
      <c r="C11975" s="356" t="s">
        <v>325</v>
      </c>
      <c r="D11975" s="356">
        <v>8943366</v>
      </c>
      <c r="E11975" s="356" t="s">
        <v>1146</v>
      </c>
      <c r="F11975" s="356"/>
      <c r="G11975" s="355">
        <v>11067.7</v>
      </c>
    </row>
    <row r="11976" spans="1:7" hidden="1" x14ac:dyDescent="0.3">
      <c r="A11976" s="356">
        <v>133272</v>
      </c>
      <c r="B11976" s="356">
        <v>891</v>
      </c>
      <c r="C11976" s="356" t="s">
        <v>303</v>
      </c>
      <c r="D11976" s="356">
        <v>8913781</v>
      </c>
      <c r="E11976" s="356" t="s">
        <v>1145</v>
      </c>
      <c r="F11976" s="356"/>
      <c r="G11976" s="355">
        <v>6975.76</v>
      </c>
    </row>
    <row r="11977" spans="1:7" hidden="1" x14ac:dyDescent="0.3">
      <c r="A11977" s="356">
        <v>133273</v>
      </c>
      <c r="B11977" s="356">
        <v>891</v>
      </c>
      <c r="C11977" s="356" t="s">
        <v>303</v>
      </c>
      <c r="D11977" s="356">
        <v>8913780</v>
      </c>
      <c r="E11977" s="356" t="s">
        <v>1144</v>
      </c>
      <c r="F11977" s="356"/>
      <c r="G11977" s="355">
        <v>6441.25</v>
      </c>
    </row>
    <row r="11978" spans="1:7" hidden="1" x14ac:dyDescent="0.3">
      <c r="A11978" s="356">
        <v>133274</v>
      </c>
      <c r="B11978" s="356">
        <v>891</v>
      </c>
      <c r="C11978" s="356" t="s">
        <v>303</v>
      </c>
      <c r="D11978" s="356">
        <v>8913779</v>
      </c>
      <c r="E11978" s="356" t="s">
        <v>1143</v>
      </c>
      <c r="F11978" s="356"/>
      <c r="G11978" s="355">
        <v>9067</v>
      </c>
    </row>
    <row r="11979" spans="1:7" hidden="1" x14ac:dyDescent="0.3">
      <c r="A11979" s="356">
        <v>133277</v>
      </c>
      <c r="B11979" s="356">
        <v>891</v>
      </c>
      <c r="C11979" s="356" t="s">
        <v>303</v>
      </c>
      <c r="D11979" s="356">
        <v>8913775</v>
      </c>
      <c r="E11979" s="356" t="s">
        <v>1142</v>
      </c>
      <c r="F11979" s="356"/>
      <c r="G11979" s="355">
        <v>9863.5</v>
      </c>
    </row>
    <row r="11980" spans="1:7" hidden="1" x14ac:dyDescent="0.3">
      <c r="A11980" s="356">
        <v>133278</v>
      </c>
      <c r="B11980" s="356">
        <v>891</v>
      </c>
      <c r="C11980" s="356" t="s">
        <v>303</v>
      </c>
      <c r="D11980" s="356">
        <v>8913776</v>
      </c>
      <c r="E11980" s="356" t="s">
        <v>1141</v>
      </c>
      <c r="F11980" s="356"/>
      <c r="G11980" s="355">
        <v>9011.2000000000007</v>
      </c>
    </row>
    <row r="11981" spans="1:7" hidden="1" x14ac:dyDescent="0.3">
      <c r="A11981" s="356">
        <v>133280</v>
      </c>
      <c r="B11981" s="356">
        <v>891</v>
      </c>
      <c r="C11981" s="356" t="s">
        <v>303</v>
      </c>
      <c r="D11981" s="356">
        <v>8913297</v>
      </c>
      <c r="E11981" s="356" t="s">
        <v>1140</v>
      </c>
      <c r="F11981" s="356"/>
      <c r="G11981" s="355">
        <v>9053.5</v>
      </c>
    </row>
    <row r="11982" spans="1:7" hidden="1" x14ac:dyDescent="0.3">
      <c r="A11982" s="356">
        <v>133284</v>
      </c>
      <c r="B11982" s="356">
        <v>358</v>
      </c>
      <c r="C11982" s="356" t="s">
        <v>481</v>
      </c>
      <c r="D11982" s="356">
        <v>3582077</v>
      </c>
      <c r="E11982" s="356" t="s">
        <v>1139</v>
      </c>
      <c r="F11982" s="356" t="s">
        <v>294</v>
      </c>
      <c r="G11982" s="355">
        <v>9719.4599999999991</v>
      </c>
    </row>
    <row r="11983" spans="1:7" hidden="1" x14ac:dyDescent="0.3">
      <c r="A11983" s="356">
        <v>133286</v>
      </c>
      <c r="B11983" s="356">
        <v>353</v>
      </c>
      <c r="C11983" s="356" t="s">
        <v>424</v>
      </c>
      <c r="D11983" s="356">
        <v>3532110</v>
      </c>
      <c r="E11983" s="356" t="s">
        <v>1138</v>
      </c>
      <c r="F11983" s="356"/>
      <c r="G11983" s="355">
        <v>6621.25</v>
      </c>
    </row>
    <row r="11984" spans="1:7" hidden="1" x14ac:dyDescent="0.3">
      <c r="A11984" s="356">
        <v>133288</v>
      </c>
      <c r="B11984" s="356">
        <v>211</v>
      </c>
      <c r="C11984" s="356" t="s">
        <v>365</v>
      </c>
      <c r="D11984" s="356">
        <v>2112003</v>
      </c>
      <c r="E11984" s="356" t="s">
        <v>1137</v>
      </c>
      <c r="F11984" s="356" t="s">
        <v>294</v>
      </c>
      <c r="G11984" s="355">
        <v>9022.0499999999993</v>
      </c>
    </row>
    <row r="11985" spans="1:7" hidden="1" x14ac:dyDescent="0.3">
      <c r="A11985" s="356">
        <v>133289</v>
      </c>
      <c r="B11985" s="356">
        <v>211</v>
      </c>
      <c r="C11985" s="356" t="s">
        <v>365</v>
      </c>
      <c r="D11985" s="356">
        <v>2114298</v>
      </c>
      <c r="E11985" s="356" t="s">
        <v>1136</v>
      </c>
      <c r="F11985" s="356" t="s">
        <v>294</v>
      </c>
      <c r="G11985" s="355">
        <v>14762.93</v>
      </c>
    </row>
    <row r="11986" spans="1:7" hidden="1" x14ac:dyDescent="0.3">
      <c r="A11986" s="356">
        <v>133291</v>
      </c>
      <c r="B11986" s="356">
        <v>890</v>
      </c>
      <c r="C11986" s="356" t="s">
        <v>764</v>
      </c>
      <c r="D11986" s="356">
        <v>8902835</v>
      </c>
      <c r="E11986" s="356" t="s">
        <v>1135</v>
      </c>
      <c r="F11986" s="356"/>
      <c r="G11986" s="355">
        <v>8383</v>
      </c>
    </row>
    <row r="11987" spans="1:7" hidden="1" x14ac:dyDescent="0.3">
      <c r="A11987" s="356">
        <v>133292</v>
      </c>
      <c r="B11987" s="356">
        <v>850</v>
      </c>
      <c r="C11987" s="356" t="s">
        <v>359</v>
      </c>
      <c r="D11987" s="356">
        <v>8502017</v>
      </c>
      <c r="E11987" s="356" t="s">
        <v>1134</v>
      </c>
      <c r="F11987" s="356"/>
      <c r="G11987" s="355">
        <v>5170</v>
      </c>
    </row>
    <row r="11988" spans="1:7" hidden="1" x14ac:dyDescent="0.3">
      <c r="A11988" s="356">
        <v>133293</v>
      </c>
      <c r="B11988" s="356">
        <v>805</v>
      </c>
      <c r="C11988" s="356" t="s">
        <v>419</v>
      </c>
      <c r="D11988" s="356">
        <v>8054000</v>
      </c>
      <c r="E11988" s="356" t="s">
        <v>1133</v>
      </c>
      <c r="F11988" s="356" t="s">
        <v>294</v>
      </c>
      <c r="G11988" s="355">
        <v>17241.53</v>
      </c>
    </row>
    <row r="11989" spans="1:7" hidden="1" x14ac:dyDescent="0.3">
      <c r="A11989" s="356">
        <v>133300</v>
      </c>
      <c r="B11989" s="356">
        <v>894</v>
      </c>
      <c r="C11989" s="356" t="s">
        <v>325</v>
      </c>
      <c r="D11989" s="356">
        <v>8942203</v>
      </c>
      <c r="E11989" s="356" t="s">
        <v>1132</v>
      </c>
      <c r="F11989" s="356"/>
      <c r="G11989" s="355">
        <v>9398.65</v>
      </c>
    </row>
    <row r="11990" spans="1:7" hidden="1" x14ac:dyDescent="0.3">
      <c r="A11990" s="356">
        <v>133303</v>
      </c>
      <c r="B11990" s="356">
        <v>850</v>
      </c>
      <c r="C11990" s="356" t="s">
        <v>359</v>
      </c>
      <c r="D11990" s="356">
        <v>8502020</v>
      </c>
      <c r="E11990" s="356" t="s">
        <v>1131</v>
      </c>
      <c r="F11990" s="356"/>
      <c r="G11990" s="355">
        <v>7498.75</v>
      </c>
    </row>
    <row r="11991" spans="1:7" hidden="1" x14ac:dyDescent="0.3">
      <c r="A11991" s="356">
        <v>133311</v>
      </c>
      <c r="B11991" s="356">
        <v>873</v>
      </c>
      <c r="C11991" s="356" t="s">
        <v>422</v>
      </c>
      <c r="D11991" s="356">
        <v>8732453</v>
      </c>
      <c r="E11991" s="356" t="s">
        <v>1130</v>
      </c>
      <c r="F11991" s="356"/>
      <c r="G11991" s="355">
        <v>6560.5</v>
      </c>
    </row>
    <row r="11992" spans="1:7" hidden="1" x14ac:dyDescent="0.3">
      <c r="A11992" s="356">
        <v>133312</v>
      </c>
      <c r="B11992" s="356">
        <v>881</v>
      </c>
      <c r="C11992" s="356" t="s">
        <v>499</v>
      </c>
      <c r="D11992" s="356">
        <v>8813257</v>
      </c>
      <c r="E11992" s="356" t="s">
        <v>1129</v>
      </c>
      <c r="F11992" s="356"/>
      <c r="G11992" s="355">
        <v>8027.5</v>
      </c>
    </row>
    <row r="11993" spans="1:7" hidden="1" x14ac:dyDescent="0.3">
      <c r="A11993" s="356">
        <v>133315</v>
      </c>
      <c r="B11993" s="356">
        <v>208</v>
      </c>
      <c r="C11993" s="356" t="s">
        <v>1048</v>
      </c>
      <c r="D11993" s="356">
        <v>2082903</v>
      </c>
      <c r="E11993" s="356" t="s">
        <v>1128</v>
      </c>
      <c r="F11993" s="356"/>
      <c r="G11993" s="355">
        <v>7510</v>
      </c>
    </row>
    <row r="11994" spans="1:7" hidden="1" x14ac:dyDescent="0.3">
      <c r="A11994" s="356">
        <v>133316</v>
      </c>
      <c r="B11994" s="356">
        <v>310</v>
      </c>
      <c r="C11994" s="356" t="s">
        <v>678</v>
      </c>
      <c r="D11994" s="356">
        <v>3107006</v>
      </c>
      <c r="E11994" s="356" t="s">
        <v>1127</v>
      </c>
      <c r="F11994" s="356"/>
      <c r="G11994" s="355">
        <v>8563</v>
      </c>
    </row>
    <row r="11995" spans="1:7" hidden="1" x14ac:dyDescent="0.3">
      <c r="A11995" s="356">
        <v>133317</v>
      </c>
      <c r="B11995" s="356">
        <v>310</v>
      </c>
      <c r="C11995" s="356" t="s">
        <v>678</v>
      </c>
      <c r="D11995" s="356">
        <v>3107005</v>
      </c>
      <c r="E11995" s="356" t="s">
        <v>1126</v>
      </c>
      <c r="F11995" s="356"/>
      <c r="G11995" s="355">
        <v>6531.25</v>
      </c>
    </row>
    <row r="11996" spans="1:7" hidden="1" x14ac:dyDescent="0.3">
      <c r="A11996" s="356">
        <v>133318</v>
      </c>
      <c r="B11996" s="356">
        <v>384</v>
      </c>
      <c r="C11996" s="356" t="s">
        <v>329</v>
      </c>
      <c r="D11996" s="356">
        <v>3842206</v>
      </c>
      <c r="E11996" s="356" t="s">
        <v>1032</v>
      </c>
      <c r="F11996" s="356"/>
      <c r="G11996" s="355">
        <v>6765.25</v>
      </c>
    </row>
    <row r="11997" spans="1:7" hidden="1" x14ac:dyDescent="0.3">
      <c r="A11997" s="356">
        <v>133320</v>
      </c>
      <c r="B11997" s="356">
        <v>876</v>
      </c>
      <c r="C11997" s="356" t="s">
        <v>569</v>
      </c>
      <c r="D11997" s="356">
        <v>8762726</v>
      </c>
      <c r="E11997" s="356" t="s">
        <v>1125</v>
      </c>
      <c r="F11997" s="356" t="s">
        <v>294</v>
      </c>
      <c r="G11997" s="355">
        <v>6835.05</v>
      </c>
    </row>
    <row r="11998" spans="1:7" hidden="1" x14ac:dyDescent="0.3">
      <c r="A11998" s="356">
        <v>133321</v>
      </c>
      <c r="B11998" s="356">
        <v>938</v>
      </c>
      <c r="C11998" s="356" t="s">
        <v>474</v>
      </c>
      <c r="D11998" s="356">
        <v>9382259</v>
      </c>
      <c r="E11998" s="356" t="s">
        <v>1124</v>
      </c>
      <c r="F11998" s="356" t="s">
        <v>294</v>
      </c>
      <c r="G11998" s="355">
        <v>6835.05</v>
      </c>
    </row>
    <row r="11999" spans="1:7" hidden="1" x14ac:dyDescent="0.3">
      <c r="A11999" s="356">
        <v>133322</v>
      </c>
      <c r="B11999" s="356">
        <v>876</v>
      </c>
      <c r="C11999" s="356" t="s">
        <v>569</v>
      </c>
      <c r="D11999" s="356">
        <v>8762727</v>
      </c>
      <c r="E11999" s="356" t="s">
        <v>1123</v>
      </c>
      <c r="F11999" s="356"/>
      <c r="G11999" s="355">
        <v>7296.25</v>
      </c>
    </row>
    <row r="12000" spans="1:7" hidden="1" x14ac:dyDescent="0.3">
      <c r="A12000" s="356">
        <v>133323</v>
      </c>
      <c r="B12000" s="356">
        <v>919</v>
      </c>
      <c r="C12000" s="356" t="s">
        <v>459</v>
      </c>
      <c r="D12000" s="356">
        <v>9192026</v>
      </c>
      <c r="E12000" s="356" t="s">
        <v>1122</v>
      </c>
      <c r="F12000" s="356"/>
      <c r="G12000" s="355">
        <v>6799</v>
      </c>
    </row>
    <row r="12001" spans="1:7" hidden="1" x14ac:dyDescent="0.3">
      <c r="A12001" s="356">
        <v>133326</v>
      </c>
      <c r="B12001" s="356">
        <v>356</v>
      </c>
      <c r="C12001" s="356" t="s">
        <v>452</v>
      </c>
      <c r="D12001" s="356">
        <v>3562120</v>
      </c>
      <c r="E12001" s="356" t="s">
        <v>1121</v>
      </c>
      <c r="F12001" s="356"/>
      <c r="G12001" s="355">
        <v>7789.56</v>
      </c>
    </row>
    <row r="12002" spans="1:7" hidden="1" x14ac:dyDescent="0.3">
      <c r="A12002" s="356">
        <v>133329</v>
      </c>
      <c r="B12002" s="356">
        <v>341</v>
      </c>
      <c r="C12002" s="356" t="s">
        <v>312</v>
      </c>
      <c r="D12002" s="356">
        <v>3412236</v>
      </c>
      <c r="E12002" s="356" t="s">
        <v>1120</v>
      </c>
      <c r="F12002" s="356"/>
      <c r="G12002" s="355">
        <v>8221</v>
      </c>
    </row>
    <row r="12003" spans="1:7" hidden="1" x14ac:dyDescent="0.3">
      <c r="A12003" s="356">
        <v>133330</v>
      </c>
      <c r="B12003" s="356">
        <v>341</v>
      </c>
      <c r="C12003" s="356" t="s">
        <v>312</v>
      </c>
      <c r="D12003" s="356">
        <v>3412237</v>
      </c>
      <c r="E12003" s="356" t="s">
        <v>1119</v>
      </c>
      <c r="F12003" s="356"/>
      <c r="G12003" s="355">
        <v>8884.75</v>
      </c>
    </row>
    <row r="12004" spans="1:7" hidden="1" x14ac:dyDescent="0.3">
      <c r="A12004" s="356">
        <v>133331</v>
      </c>
      <c r="B12004" s="356">
        <v>341</v>
      </c>
      <c r="C12004" s="356" t="s">
        <v>312</v>
      </c>
      <c r="D12004" s="356">
        <v>3412240</v>
      </c>
      <c r="E12004" s="356" t="s">
        <v>1118</v>
      </c>
      <c r="F12004" s="356"/>
      <c r="G12004" s="355">
        <v>10004.799999999999</v>
      </c>
    </row>
    <row r="12005" spans="1:7" hidden="1" x14ac:dyDescent="0.3">
      <c r="A12005" s="356">
        <v>133332</v>
      </c>
      <c r="B12005" s="356">
        <v>341</v>
      </c>
      <c r="C12005" s="356" t="s">
        <v>312</v>
      </c>
      <c r="D12005" s="356">
        <v>3412235</v>
      </c>
      <c r="E12005" s="356" t="s">
        <v>1117</v>
      </c>
      <c r="F12005" s="356"/>
      <c r="G12005" s="355">
        <v>8986</v>
      </c>
    </row>
    <row r="12006" spans="1:7" hidden="1" x14ac:dyDescent="0.3">
      <c r="A12006" s="356">
        <v>133333</v>
      </c>
      <c r="B12006" s="356">
        <v>341</v>
      </c>
      <c r="C12006" s="356" t="s">
        <v>312</v>
      </c>
      <c r="D12006" s="356">
        <v>3413021</v>
      </c>
      <c r="E12006" s="356" t="s">
        <v>1116</v>
      </c>
      <c r="F12006" s="356"/>
      <c r="G12006" s="355">
        <v>10304.5</v>
      </c>
    </row>
    <row r="12007" spans="1:7" hidden="1" x14ac:dyDescent="0.3">
      <c r="A12007" s="356">
        <v>133334</v>
      </c>
      <c r="B12007" s="356">
        <v>341</v>
      </c>
      <c r="C12007" s="356" t="s">
        <v>312</v>
      </c>
      <c r="D12007" s="356">
        <v>3412241</v>
      </c>
      <c r="E12007" s="356" t="s">
        <v>1115</v>
      </c>
      <c r="F12007" s="356"/>
      <c r="G12007" s="355">
        <v>8578.75</v>
      </c>
    </row>
    <row r="12008" spans="1:7" hidden="1" x14ac:dyDescent="0.3">
      <c r="A12008" s="356">
        <v>133335</v>
      </c>
      <c r="B12008" s="356">
        <v>341</v>
      </c>
      <c r="C12008" s="356" t="s">
        <v>312</v>
      </c>
      <c r="D12008" s="356">
        <v>3413023</v>
      </c>
      <c r="E12008" s="356" t="s">
        <v>1114</v>
      </c>
      <c r="F12008" s="356"/>
      <c r="G12008" s="355">
        <v>8716</v>
      </c>
    </row>
    <row r="12009" spans="1:7" hidden="1" x14ac:dyDescent="0.3">
      <c r="A12009" s="356">
        <v>133336</v>
      </c>
      <c r="B12009" s="356">
        <v>341</v>
      </c>
      <c r="C12009" s="356" t="s">
        <v>312</v>
      </c>
      <c r="D12009" s="356">
        <v>3413022</v>
      </c>
      <c r="E12009" s="356" t="s">
        <v>1113</v>
      </c>
      <c r="F12009" s="356"/>
      <c r="G12009" s="355">
        <v>8884.75</v>
      </c>
    </row>
    <row r="12010" spans="1:7" hidden="1" x14ac:dyDescent="0.3">
      <c r="A12010" s="356">
        <v>133337</v>
      </c>
      <c r="B12010" s="356">
        <v>341</v>
      </c>
      <c r="C12010" s="356" t="s">
        <v>312</v>
      </c>
      <c r="D12010" s="356">
        <v>3412239</v>
      </c>
      <c r="E12010" s="356" t="s">
        <v>1112</v>
      </c>
      <c r="F12010" s="356" t="s">
        <v>294</v>
      </c>
      <c r="G12010" s="355">
        <v>6973.56</v>
      </c>
    </row>
    <row r="12011" spans="1:7" hidden="1" x14ac:dyDescent="0.3">
      <c r="A12011" s="356">
        <v>133338</v>
      </c>
      <c r="B12011" s="356">
        <v>341</v>
      </c>
      <c r="C12011" s="356" t="s">
        <v>312</v>
      </c>
      <c r="D12011" s="356">
        <v>3412238</v>
      </c>
      <c r="E12011" s="356" t="s">
        <v>1111</v>
      </c>
      <c r="F12011" s="356"/>
      <c r="G12011" s="355">
        <v>7678.75</v>
      </c>
    </row>
    <row r="12012" spans="1:7" hidden="1" x14ac:dyDescent="0.3">
      <c r="A12012" s="356">
        <v>133343</v>
      </c>
      <c r="B12012" s="356">
        <v>318</v>
      </c>
      <c r="C12012" s="356" t="s">
        <v>369</v>
      </c>
      <c r="D12012" s="356">
        <v>3182039</v>
      </c>
      <c r="E12012" s="356" t="s">
        <v>1110</v>
      </c>
      <c r="F12012" s="356"/>
      <c r="G12012" s="355">
        <v>6115</v>
      </c>
    </row>
    <row r="12013" spans="1:7" hidden="1" x14ac:dyDescent="0.3">
      <c r="A12013" s="356">
        <v>133351</v>
      </c>
      <c r="B12013" s="356">
        <v>355</v>
      </c>
      <c r="C12013" s="356" t="s">
        <v>483</v>
      </c>
      <c r="D12013" s="356">
        <v>3554052</v>
      </c>
      <c r="E12013" s="356" t="s">
        <v>1109</v>
      </c>
      <c r="F12013" s="356"/>
      <c r="G12013" s="355">
        <v>19778.12</v>
      </c>
    </row>
    <row r="12014" spans="1:7" hidden="1" x14ac:dyDescent="0.3">
      <c r="A12014" s="356">
        <v>133352</v>
      </c>
      <c r="B12014" s="356">
        <v>895</v>
      </c>
      <c r="C12014" s="356" t="s">
        <v>438</v>
      </c>
      <c r="D12014" s="356">
        <v>8953810</v>
      </c>
      <c r="E12014" s="356" t="s">
        <v>1108</v>
      </c>
      <c r="F12014" s="356"/>
      <c r="G12014" s="355">
        <v>8610.25</v>
      </c>
    </row>
    <row r="12015" spans="1:7" hidden="1" x14ac:dyDescent="0.3">
      <c r="A12015" s="356">
        <v>133367</v>
      </c>
      <c r="B12015" s="356">
        <v>886</v>
      </c>
      <c r="C12015" s="356" t="s">
        <v>307</v>
      </c>
      <c r="D12015" s="356">
        <v>8862692</v>
      </c>
      <c r="E12015" s="356" t="s">
        <v>1107</v>
      </c>
      <c r="F12015" s="356"/>
      <c r="G12015" s="355">
        <v>8623.75</v>
      </c>
    </row>
    <row r="12016" spans="1:7" hidden="1" x14ac:dyDescent="0.3">
      <c r="A12016" s="356">
        <v>133372</v>
      </c>
      <c r="B12016" s="356">
        <v>888</v>
      </c>
      <c r="C12016" s="356" t="s">
        <v>527</v>
      </c>
      <c r="D12016" s="356">
        <v>8881048</v>
      </c>
      <c r="E12016" s="356" t="s">
        <v>1106</v>
      </c>
      <c r="F12016" s="356"/>
      <c r="G12016" s="355">
        <v>4869.3999999999996</v>
      </c>
    </row>
    <row r="12017" spans="1:7" hidden="1" x14ac:dyDescent="0.3">
      <c r="A12017" s="356">
        <v>133374</v>
      </c>
      <c r="B12017" s="356">
        <v>816</v>
      </c>
      <c r="C12017" s="356" t="s">
        <v>840</v>
      </c>
      <c r="D12017" s="356">
        <v>8162017</v>
      </c>
      <c r="E12017" s="356" t="s">
        <v>1105</v>
      </c>
      <c r="F12017" s="356"/>
      <c r="G12017" s="355">
        <v>10204.6</v>
      </c>
    </row>
    <row r="12018" spans="1:7" hidden="1" x14ac:dyDescent="0.3">
      <c r="A12018" s="356">
        <v>133383</v>
      </c>
      <c r="B12018" s="356">
        <v>872</v>
      </c>
      <c r="C12018" s="356" t="s">
        <v>616</v>
      </c>
      <c r="D12018" s="356">
        <v>8722247</v>
      </c>
      <c r="E12018" s="356" t="s">
        <v>1104</v>
      </c>
      <c r="F12018" s="356"/>
      <c r="G12018" s="355">
        <v>9074.65</v>
      </c>
    </row>
    <row r="12019" spans="1:7" hidden="1" x14ac:dyDescent="0.3">
      <c r="A12019" s="356">
        <v>133384</v>
      </c>
      <c r="B12019" s="356">
        <v>392</v>
      </c>
      <c r="C12019" s="356" t="s">
        <v>1091</v>
      </c>
      <c r="D12019" s="356">
        <v>3922088</v>
      </c>
      <c r="E12019" s="356" t="s">
        <v>1103</v>
      </c>
      <c r="F12019" s="356"/>
      <c r="G12019" s="355">
        <v>9112</v>
      </c>
    </row>
    <row r="12020" spans="1:7" hidden="1" x14ac:dyDescent="0.3">
      <c r="A12020" s="356">
        <v>133390</v>
      </c>
      <c r="B12020" s="356">
        <v>909</v>
      </c>
      <c r="C12020" s="356" t="s">
        <v>367</v>
      </c>
      <c r="D12020" s="356">
        <v>9092720</v>
      </c>
      <c r="E12020" s="356" t="s">
        <v>1102</v>
      </c>
      <c r="F12020" s="356"/>
      <c r="G12020" s="355">
        <v>6353.5</v>
      </c>
    </row>
    <row r="12021" spans="1:7" hidden="1" x14ac:dyDescent="0.3">
      <c r="A12021" s="356">
        <v>133395</v>
      </c>
      <c r="B12021" s="356">
        <v>916</v>
      </c>
      <c r="C12021" s="356" t="s">
        <v>488</v>
      </c>
      <c r="D12021" s="356">
        <v>9162184</v>
      </c>
      <c r="E12021" s="356" t="s">
        <v>1101</v>
      </c>
      <c r="F12021" s="356"/>
      <c r="G12021" s="355">
        <v>5327.5</v>
      </c>
    </row>
    <row r="12022" spans="1:7" hidden="1" x14ac:dyDescent="0.3">
      <c r="A12022" s="356">
        <v>133397</v>
      </c>
      <c r="B12022" s="356">
        <v>390</v>
      </c>
      <c r="C12022" s="356" t="s">
        <v>1100</v>
      </c>
      <c r="D12022" s="356">
        <v>3907010</v>
      </c>
      <c r="E12022" s="356" t="s">
        <v>1099</v>
      </c>
      <c r="F12022" s="356"/>
      <c r="G12022" s="355">
        <v>6126.25</v>
      </c>
    </row>
    <row r="12023" spans="1:7" hidden="1" x14ac:dyDescent="0.3">
      <c r="A12023" s="356">
        <v>133398</v>
      </c>
      <c r="B12023" s="356">
        <v>888</v>
      </c>
      <c r="C12023" s="356" t="s">
        <v>527</v>
      </c>
      <c r="D12023" s="356">
        <v>8881121</v>
      </c>
      <c r="E12023" s="356" t="s">
        <v>1098</v>
      </c>
      <c r="F12023" s="356"/>
      <c r="G12023" s="355">
        <v>5957.5</v>
      </c>
    </row>
    <row r="12024" spans="1:7" hidden="1" x14ac:dyDescent="0.3">
      <c r="A12024" s="356">
        <v>133401</v>
      </c>
      <c r="B12024" s="356">
        <v>203</v>
      </c>
      <c r="C12024" s="356" t="s">
        <v>1097</v>
      </c>
      <c r="D12024" s="356">
        <v>2037200</v>
      </c>
      <c r="E12024" s="356" t="s">
        <v>1096</v>
      </c>
      <c r="F12024" s="356"/>
      <c r="G12024" s="355">
        <v>4877.5</v>
      </c>
    </row>
    <row r="12025" spans="1:7" hidden="1" x14ac:dyDescent="0.3">
      <c r="A12025" s="356">
        <v>133405</v>
      </c>
      <c r="B12025" s="356">
        <v>317</v>
      </c>
      <c r="C12025" s="356" t="s">
        <v>901</v>
      </c>
      <c r="D12025" s="356">
        <v>3174040</v>
      </c>
      <c r="E12025" s="356" t="s">
        <v>1095</v>
      </c>
      <c r="F12025" s="356"/>
      <c r="G12025" s="355">
        <v>36478.75</v>
      </c>
    </row>
    <row r="12026" spans="1:7" hidden="1" x14ac:dyDescent="0.3">
      <c r="A12026" s="356">
        <v>133409</v>
      </c>
      <c r="B12026" s="356">
        <v>354</v>
      </c>
      <c r="C12026" s="356" t="s">
        <v>553</v>
      </c>
      <c r="D12026" s="356">
        <v>3541100</v>
      </c>
      <c r="E12026" s="356" t="s">
        <v>1094</v>
      </c>
      <c r="F12026" s="356"/>
      <c r="G12026" s="355">
        <v>8826.25</v>
      </c>
    </row>
    <row r="12027" spans="1:7" hidden="1" x14ac:dyDescent="0.3">
      <c r="A12027" s="356">
        <v>133410</v>
      </c>
      <c r="B12027" s="356">
        <v>380</v>
      </c>
      <c r="C12027" s="356" t="s">
        <v>351</v>
      </c>
      <c r="D12027" s="356">
        <v>3801103</v>
      </c>
      <c r="E12027" s="356" t="s">
        <v>1093</v>
      </c>
      <c r="F12027" s="356"/>
      <c r="G12027" s="355">
        <v>5788.75</v>
      </c>
    </row>
    <row r="12028" spans="1:7" hidden="1" x14ac:dyDescent="0.3">
      <c r="A12028" s="356">
        <v>133421</v>
      </c>
      <c r="B12028" s="356">
        <v>341</v>
      </c>
      <c r="C12028" s="356" t="s">
        <v>312</v>
      </c>
      <c r="D12028" s="356">
        <v>3417065</v>
      </c>
      <c r="E12028" s="356" t="s">
        <v>1092</v>
      </c>
      <c r="F12028" s="356"/>
      <c r="G12028" s="355">
        <v>5788.75</v>
      </c>
    </row>
    <row r="12029" spans="1:7" hidden="1" x14ac:dyDescent="0.3">
      <c r="A12029" s="356">
        <v>133432</v>
      </c>
      <c r="B12029" s="356">
        <v>392</v>
      </c>
      <c r="C12029" s="356" t="s">
        <v>1091</v>
      </c>
      <c r="D12029" s="356">
        <v>3927007</v>
      </c>
      <c r="E12029" s="356" t="s">
        <v>1090</v>
      </c>
      <c r="F12029" s="356"/>
      <c r="G12029" s="355">
        <v>6092.5</v>
      </c>
    </row>
    <row r="12030" spans="1:7" hidden="1" x14ac:dyDescent="0.3">
      <c r="A12030" s="356">
        <v>133437</v>
      </c>
      <c r="B12030" s="356">
        <v>888</v>
      </c>
      <c r="C12030" s="356" t="s">
        <v>527</v>
      </c>
      <c r="D12030" s="356">
        <v>8882839</v>
      </c>
      <c r="E12030" s="356" t="s">
        <v>1089</v>
      </c>
      <c r="F12030" s="356"/>
      <c r="G12030" s="355">
        <v>8725</v>
      </c>
    </row>
    <row r="12031" spans="1:7" hidden="1" x14ac:dyDescent="0.3">
      <c r="A12031" s="356">
        <v>133440</v>
      </c>
      <c r="B12031" s="356">
        <v>208</v>
      </c>
      <c r="C12031" s="356" t="s">
        <v>1048</v>
      </c>
      <c r="D12031" s="356">
        <v>2087194</v>
      </c>
      <c r="E12031" s="356" t="s">
        <v>1088</v>
      </c>
      <c r="F12031" s="356"/>
      <c r="G12031" s="355">
        <v>6875.5</v>
      </c>
    </row>
    <row r="12032" spans="1:7" hidden="1" x14ac:dyDescent="0.3">
      <c r="A12032" s="356">
        <v>133441</v>
      </c>
      <c r="B12032" s="356">
        <v>341</v>
      </c>
      <c r="C12032" s="356" t="s">
        <v>312</v>
      </c>
      <c r="D12032" s="356">
        <v>3417070</v>
      </c>
      <c r="E12032" s="356" t="s">
        <v>1087</v>
      </c>
      <c r="F12032" s="356"/>
      <c r="G12032" s="355">
        <v>10885</v>
      </c>
    </row>
    <row r="12033" spans="1:7" hidden="1" x14ac:dyDescent="0.3">
      <c r="A12033" s="356">
        <v>133442</v>
      </c>
      <c r="B12033" s="356">
        <v>208</v>
      </c>
      <c r="C12033" s="356" t="s">
        <v>1048</v>
      </c>
      <c r="D12033" s="356">
        <v>2087195</v>
      </c>
      <c r="E12033" s="356" t="s">
        <v>1086</v>
      </c>
      <c r="F12033" s="356"/>
      <c r="G12033" s="355">
        <v>6396.25</v>
      </c>
    </row>
    <row r="12034" spans="1:7" hidden="1" x14ac:dyDescent="0.3">
      <c r="A12034" s="356">
        <v>133446</v>
      </c>
      <c r="B12034" s="356">
        <v>354</v>
      </c>
      <c r="C12034" s="356" t="s">
        <v>553</v>
      </c>
      <c r="D12034" s="356">
        <v>3543513</v>
      </c>
      <c r="E12034" s="356" t="s">
        <v>1085</v>
      </c>
      <c r="F12034" s="356"/>
      <c r="G12034" s="355">
        <v>12721</v>
      </c>
    </row>
    <row r="12035" spans="1:7" hidden="1" x14ac:dyDescent="0.3">
      <c r="A12035" s="356">
        <v>133474</v>
      </c>
      <c r="B12035" s="356">
        <v>331</v>
      </c>
      <c r="C12035" s="356" t="s">
        <v>586</v>
      </c>
      <c r="D12035" s="356">
        <v>3312158</v>
      </c>
      <c r="E12035" s="356" t="s">
        <v>1084</v>
      </c>
      <c r="F12035" s="356"/>
      <c r="G12035" s="355">
        <v>8736.25</v>
      </c>
    </row>
    <row r="12036" spans="1:7" hidden="1" x14ac:dyDescent="0.3">
      <c r="A12036" s="356">
        <v>133475</v>
      </c>
      <c r="B12036" s="356">
        <v>331</v>
      </c>
      <c r="C12036" s="356" t="s">
        <v>586</v>
      </c>
      <c r="D12036" s="356">
        <v>3312157</v>
      </c>
      <c r="E12036" s="356" t="s">
        <v>1083</v>
      </c>
      <c r="F12036" s="356"/>
      <c r="G12036" s="355">
        <v>6043.45</v>
      </c>
    </row>
    <row r="12037" spans="1:7" hidden="1" x14ac:dyDescent="0.3">
      <c r="A12037" s="356">
        <v>133476</v>
      </c>
      <c r="B12037" s="356">
        <v>331</v>
      </c>
      <c r="C12037" s="356" t="s">
        <v>586</v>
      </c>
      <c r="D12037" s="356">
        <v>3312156</v>
      </c>
      <c r="E12037" s="356" t="s">
        <v>1082</v>
      </c>
      <c r="F12037" s="356"/>
      <c r="G12037" s="355">
        <v>8682.25</v>
      </c>
    </row>
    <row r="12038" spans="1:7" hidden="1" x14ac:dyDescent="0.3">
      <c r="A12038" s="356">
        <v>133480</v>
      </c>
      <c r="B12038" s="356">
        <v>811</v>
      </c>
      <c r="C12038" s="356" t="s">
        <v>322</v>
      </c>
      <c r="D12038" s="356">
        <v>8112000</v>
      </c>
      <c r="E12038" s="356" t="s">
        <v>1081</v>
      </c>
      <c r="F12038" s="356"/>
      <c r="G12038" s="355">
        <v>8601.25</v>
      </c>
    </row>
    <row r="12039" spans="1:7" hidden="1" x14ac:dyDescent="0.3">
      <c r="A12039" s="356">
        <v>133481</v>
      </c>
      <c r="B12039" s="356">
        <v>811</v>
      </c>
      <c r="C12039" s="356" t="s">
        <v>322</v>
      </c>
      <c r="D12039" s="356">
        <v>8112001</v>
      </c>
      <c r="E12039" s="356" t="s">
        <v>1080</v>
      </c>
      <c r="F12039" s="356"/>
      <c r="G12039" s="355">
        <v>6418.75</v>
      </c>
    </row>
    <row r="12040" spans="1:7" hidden="1" x14ac:dyDescent="0.3">
      <c r="A12040" s="356">
        <v>133486</v>
      </c>
      <c r="B12040" s="356">
        <v>313</v>
      </c>
      <c r="C12040" s="356" t="s">
        <v>293</v>
      </c>
      <c r="D12040" s="356">
        <v>3132082</v>
      </c>
      <c r="E12040" s="356" t="s">
        <v>1079</v>
      </c>
      <c r="F12040" s="356"/>
      <c r="G12040" s="355">
        <v>7134.25</v>
      </c>
    </row>
    <row r="12041" spans="1:7" hidden="1" x14ac:dyDescent="0.3">
      <c r="A12041" s="356">
        <v>133488</v>
      </c>
      <c r="B12041" s="356">
        <v>919</v>
      </c>
      <c r="C12041" s="356" t="s">
        <v>459</v>
      </c>
      <c r="D12041" s="356">
        <v>9192027</v>
      </c>
      <c r="E12041" s="356" t="s">
        <v>1078</v>
      </c>
      <c r="F12041" s="356"/>
      <c r="G12041" s="355">
        <v>8882.0499999999993</v>
      </c>
    </row>
    <row r="12042" spans="1:7" hidden="1" x14ac:dyDescent="0.3">
      <c r="A12042" s="356">
        <v>133516</v>
      </c>
      <c r="B12042" s="356">
        <v>830</v>
      </c>
      <c r="C12042" s="356" t="s">
        <v>603</v>
      </c>
      <c r="D12042" s="356">
        <v>8302012</v>
      </c>
      <c r="E12042" s="356" t="s">
        <v>1077</v>
      </c>
      <c r="F12042" s="356"/>
      <c r="G12042" s="355">
        <v>6605.05</v>
      </c>
    </row>
    <row r="12043" spans="1:7" hidden="1" x14ac:dyDescent="0.3">
      <c r="A12043" s="356">
        <v>133519</v>
      </c>
      <c r="B12043" s="356">
        <v>811</v>
      </c>
      <c r="C12043" s="356" t="s">
        <v>322</v>
      </c>
      <c r="D12043" s="356">
        <v>8112003</v>
      </c>
      <c r="E12043" s="356" t="s">
        <v>1076</v>
      </c>
      <c r="F12043" s="356"/>
      <c r="G12043" s="355">
        <v>4720</v>
      </c>
    </row>
    <row r="12044" spans="1:7" hidden="1" x14ac:dyDescent="0.3">
      <c r="A12044" s="356">
        <v>133531</v>
      </c>
      <c r="B12044" s="356">
        <v>334</v>
      </c>
      <c r="C12044" s="356" t="s">
        <v>695</v>
      </c>
      <c r="D12044" s="356">
        <v>3341104</v>
      </c>
      <c r="E12044" s="356" t="s">
        <v>1075</v>
      </c>
      <c r="F12044" s="356"/>
      <c r="G12044" s="355">
        <v>5282.5</v>
      </c>
    </row>
    <row r="12045" spans="1:7" hidden="1" x14ac:dyDescent="0.3">
      <c r="A12045" s="356">
        <v>133532</v>
      </c>
      <c r="B12045" s="356">
        <v>931</v>
      </c>
      <c r="C12045" s="356" t="s">
        <v>652</v>
      </c>
      <c r="D12045" s="356">
        <v>9312613</v>
      </c>
      <c r="E12045" s="356" t="s">
        <v>1074</v>
      </c>
      <c r="F12045" s="356" t="s">
        <v>294</v>
      </c>
      <c r="G12045" s="355">
        <v>9700.02</v>
      </c>
    </row>
    <row r="12046" spans="1:7" hidden="1" x14ac:dyDescent="0.3">
      <c r="A12046" s="356">
        <v>133538</v>
      </c>
      <c r="B12046" s="356">
        <v>830</v>
      </c>
      <c r="C12046" s="356" t="s">
        <v>603</v>
      </c>
      <c r="D12046" s="356">
        <v>8302013</v>
      </c>
      <c r="E12046" s="356" t="s">
        <v>1073</v>
      </c>
      <c r="F12046" s="356"/>
      <c r="G12046" s="355">
        <v>8772.25</v>
      </c>
    </row>
    <row r="12047" spans="1:7" hidden="1" x14ac:dyDescent="0.3">
      <c r="A12047" s="356">
        <v>133545</v>
      </c>
      <c r="B12047" s="356">
        <v>205</v>
      </c>
      <c r="C12047" s="356" t="s">
        <v>921</v>
      </c>
      <c r="D12047" s="356">
        <v>2054320</v>
      </c>
      <c r="E12047" s="356" t="s">
        <v>1072</v>
      </c>
      <c r="F12047" s="356"/>
      <c r="G12047" s="355">
        <v>22270</v>
      </c>
    </row>
    <row r="12048" spans="1:7" hidden="1" x14ac:dyDescent="0.3">
      <c r="A12048" s="356">
        <v>133546</v>
      </c>
      <c r="B12048" s="356">
        <v>888</v>
      </c>
      <c r="C12048" s="356" t="s">
        <v>527</v>
      </c>
      <c r="D12048" s="356">
        <v>8882841</v>
      </c>
      <c r="E12048" s="356" t="s">
        <v>1071</v>
      </c>
      <c r="F12048" s="356"/>
      <c r="G12048" s="355">
        <v>6317.5</v>
      </c>
    </row>
    <row r="12049" spans="1:7" hidden="1" x14ac:dyDescent="0.3">
      <c r="A12049" s="356">
        <v>133552</v>
      </c>
      <c r="B12049" s="356">
        <v>928</v>
      </c>
      <c r="C12049" s="356" t="s">
        <v>298</v>
      </c>
      <c r="D12049" s="356">
        <v>9282230</v>
      </c>
      <c r="E12049" s="356" t="s">
        <v>1070</v>
      </c>
      <c r="F12049" s="356"/>
      <c r="G12049" s="355">
        <v>7476.25</v>
      </c>
    </row>
    <row r="12050" spans="1:7" hidden="1" x14ac:dyDescent="0.3">
      <c r="A12050" s="356">
        <v>133555</v>
      </c>
      <c r="B12050" s="356">
        <v>383</v>
      </c>
      <c r="C12050" s="356" t="s">
        <v>372</v>
      </c>
      <c r="D12050" s="356">
        <v>3832513</v>
      </c>
      <c r="E12050" s="356" t="s">
        <v>1069</v>
      </c>
      <c r="F12050" s="356"/>
      <c r="G12050" s="355">
        <v>6738.02</v>
      </c>
    </row>
    <row r="12051" spans="1:7" hidden="1" x14ac:dyDescent="0.3">
      <c r="A12051" s="356">
        <v>133556</v>
      </c>
      <c r="B12051" s="356">
        <v>331</v>
      </c>
      <c r="C12051" s="356" t="s">
        <v>586</v>
      </c>
      <c r="D12051" s="356">
        <v>3313010</v>
      </c>
      <c r="E12051" s="356" t="s">
        <v>1068</v>
      </c>
      <c r="F12051" s="356" t="s">
        <v>294</v>
      </c>
      <c r="G12051" s="355">
        <v>8329.5</v>
      </c>
    </row>
    <row r="12052" spans="1:7" hidden="1" x14ac:dyDescent="0.3">
      <c r="A12052" s="356">
        <v>133560</v>
      </c>
      <c r="B12052" s="356">
        <v>933</v>
      </c>
      <c r="C12052" s="356" t="s">
        <v>539</v>
      </c>
      <c r="D12052" s="356">
        <v>9332334</v>
      </c>
      <c r="E12052" s="356" t="s">
        <v>1067</v>
      </c>
      <c r="F12052" s="356"/>
      <c r="G12052" s="355">
        <v>6925</v>
      </c>
    </row>
    <row r="12053" spans="1:7" hidden="1" x14ac:dyDescent="0.3">
      <c r="A12053" s="356">
        <v>133561</v>
      </c>
      <c r="B12053" s="356">
        <v>301</v>
      </c>
      <c r="C12053" s="356" t="s">
        <v>450</v>
      </c>
      <c r="D12053" s="356">
        <v>3014029</v>
      </c>
      <c r="E12053" s="356" t="s">
        <v>1066</v>
      </c>
      <c r="F12053" s="356"/>
      <c r="G12053" s="355">
        <v>30701.88</v>
      </c>
    </row>
    <row r="12054" spans="1:7" hidden="1" x14ac:dyDescent="0.3">
      <c r="A12054" s="356">
        <v>133574</v>
      </c>
      <c r="B12054" s="356">
        <v>211</v>
      </c>
      <c r="C12054" s="356" t="s">
        <v>365</v>
      </c>
      <c r="D12054" s="356">
        <v>2112004</v>
      </c>
      <c r="E12054" s="356" t="s">
        <v>1065</v>
      </c>
      <c r="F12054" s="356"/>
      <c r="G12054" s="355">
        <v>9377.5</v>
      </c>
    </row>
    <row r="12055" spans="1:7" hidden="1" x14ac:dyDescent="0.3">
      <c r="A12055" s="356">
        <v>133580</v>
      </c>
      <c r="B12055" s="356">
        <v>868</v>
      </c>
      <c r="C12055" s="356" t="s">
        <v>1064</v>
      </c>
      <c r="D12055" s="356">
        <v>8684084</v>
      </c>
      <c r="E12055" s="356" t="s">
        <v>1063</v>
      </c>
      <c r="F12055" s="356" t="s">
        <v>294</v>
      </c>
      <c r="G12055" s="355">
        <v>10097.33</v>
      </c>
    </row>
    <row r="12056" spans="1:7" hidden="1" x14ac:dyDescent="0.3">
      <c r="A12056" s="356">
        <v>133581</v>
      </c>
      <c r="B12056" s="356">
        <v>850</v>
      </c>
      <c r="C12056" s="356" t="s">
        <v>359</v>
      </c>
      <c r="D12056" s="356">
        <v>8507001</v>
      </c>
      <c r="E12056" s="356" t="s">
        <v>1062</v>
      </c>
      <c r="F12056" s="356"/>
      <c r="G12056" s="355">
        <v>6160</v>
      </c>
    </row>
    <row r="12057" spans="1:7" hidden="1" x14ac:dyDescent="0.3">
      <c r="A12057" s="356">
        <v>133583</v>
      </c>
      <c r="B12057" s="356">
        <v>860</v>
      </c>
      <c r="C12057" s="356" t="s">
        <v>335</v>
      </c>
      <c r="D12057" s="356">
        <v>8601109</v>
      </c>
      <c r="E12057" s="356" t="s">
        <v>1061</v>
      </c>
      <c r="F12057" s="356"/>
      <c r="G12057" s="355">
        <v>4978.75</v>
      </c>
    </row>
    <row r="12058" spans="1:7" hidden="1" x14ac:dyDescent="0.3">
      <c r="A12058" s="356">
        <v>133584</v>
      </c>
      <c r="B12058" s="356">
        <v>208</v>
      </c>
      <c r="C12058" s="356" t="s">
        <v>1048</v>
      </c>
      <c r="D12058" s="356">
        <v>2082905</v>
      </c>
      <c r="E12058" s="356" t="s">
        <v>1060</v>
      </c>
      <c r="F12058" s="356"/>
      <c r="G12058" s="355">
        <v>8461.75</v>
      </c>
    </row>
    <row r="12059" spans="1:7" hidden="1" x14ac:dyDescent="0.3">
      <c r="A12059" s="356">
        <v>133600</v>
      </c>
      <c r="B12059" s="356">
        <v>928</v>
      </c>
      <c r="C12059" s="356" t="s">
        <v>298</v>
      </c>
      <c r="D12059" s="356">
        <v>9282231</v>
      </c>
      <c r="E12059" s="356" t="s">
        <v>1059</v>
      </c>
      <c r="F12059" s="356"/>
      <c r="G12059" s="355">
        <v>8702.5</v>
      </c>
    </row>
    <row r="12060" spans="1:7" hidden="1" x14ac:dyDescent="0.3">
      <c r="A12060" s="356">
        <v>133605</v>
      </c>
      <c r="B12060" s="356">
        <v>935</v>
      </c>
      <c r="C12060" s="356" t="s">
        <v>346</v>
      </c>
      <c r="D12060" s="356">
        <v>9352931</v>
      </c>
      <c r="E12060" s="356" t="s">
        <v>1058</v>
      </c>
      <c r="F12060" s="356"/>
      <c r="G12060" s="355">
        <v>4918</v>
      </c>
    </row>
    <row r="12061" spans="1:7" hidden="1" x14ac:dyDescent="0.3">
      <c r="A12061" s="356">
        <v>133615</v>
      </c>
      <c r="B12061" s="356">
        <v>341</v>
      </c>
      <c r="C12061" s="356" t="s">
        <v>312</v>
      </c>
      <c r="D12061" s="356">
        <v>3413024</v>
      </c>
      <c r="E12061" s="356" t="s">
        <v>1057</v>
      </c>
      <c r="F12061" s="356" t="s">
        <v>294</v>
      </c>
      <c r="G12061" s="355">
        <v>8652.69</v>
      </c>
    </row>
    <row r="12062" spans="1:7" hidden="1" x14ac:dyDescent="0.3">
      <c r="A12062" s="356">
        <v>133619</v>
      </c>
      <c r="B12062" s="356">
        <v>867</v>
      </c>
      <c r="C12062" s="356" t="s">
        <v>835</v>
      </c>
      <c r="D12062" s="356">
        <v>8672814</v>
      </c>
      <c r="E12062" s="356" t="s">
        <v>1056</v>
      </c>
      <c r="F12062" s="356"/>
      <c r="G12062" s="355">
        <v>9838.2999999999993</v>
      </c>
    </row>
    <row r="12063" spans="1:7" hidden="1" x14ac:dyDescent="0.3">
      <c r="A12063" s="356">
        <v>133621</v>
      </c>
      <c r="B12063" s="356">
        <v>384</v>
      </c>
      <c r="C12063" s="356" t="s">
        <v>329</v>
      </c>
      <c r="D12063" s="356">
        <v>3842208</v>
      </c>
      <c r="E12063" s="356" t="s">
        <v>1055</v>
      </c>
      <c r="F12063" s="356"/>
      <c r="G12063" s="355">
        <v>9215.9500000000007</v>
      </c>
    </row>
    <row r="12064" spans="1:7" hidden="1" x14ac:dyDescent="0.3">
      <c r="A12064" s="356">
        <v>133622</v>
      </c>
      <c r="B12064" s="356">
        <v>888</v>
      </c>
      <c r="C12064" s="356" t="s">
        <v>527</v>
      </c>
      <c r="D12064" s="356">
        <v>8882840</v>
      </c>
      <c r="E12064" s="356" t="s">
        <v>1054</v>
      </c>
      <c r="F12064" s="356"/>
      <c r="G12064" s="355">
        <v>8437</v>
      </c>
    </row>
    <row r="12065" spans="1:7" hidden="1" x14ac:dyDescent="0.3">
      <c r="A12065" s="356">
        <v>133627</v>
      </c>
      <c r="B12065" s="356">
        <v>886</v>
      </c>
      <c r="C12065" s="356" t="s">
        <v>307</v>
      </c>
      <c r="D12065" s="356">
        <v>8863299</v>
      </c>
      <c r="E12065" s="356" t="s">
        <v>1053</v>
      </c>
      <c r="F12065" s="356" t="s">
        <v>294</v>
      </c>
      <c r="G12065" s="355">
        <v>9751.0499999999993</v>
      </c>
    </row>
    <row r="12066" spans="1:7" hidden="1" x14ac:dyDescent="0.3">
      <c r="A12066" s="356">
        <v>133637</v>
      </c>
      <c r="B12066" s="356">
        <v>371</v>
      </c>
      <c r="C12066" s="356" t="s">
        <v>594</v>
      </c>
      <c r="D12066" s="356">
        <v>3712209</v>
      </c>
      <c r="E12066" s="356" t="s">
        <v>1052</v>
      </c>
      <c r="F12066" s="356"/>
      <c r="G12066" s="355">
        <v>7456</v>
      </c>
    </row>
    <row r="12067" spans="1:7" hidden="1" x14ac:dyDescent="0.3">
      <c r="A12067" s="356">
        <v>133645</v>
      </c>
      <c r="B12067" s="356">
        <v>888</v>
      </c>
      <c r="C12067" s="356" t="s">
        <v>527</v>
      </c>
      <c r="D12067" s="356">
        <v>8882842</v>
      </c>
      <c r="E12067" s="356" t="s">
        <v>1051</v>
      </c>
      <c r="F12067" s="356" t="s">
        <v>294</v>
      </c>
      <c r="G12067" s="355">
        <v>6519.15</v>
      </c>
    </row>
    <row r="12068" spans="1:7" hidden="1" x14ac:dyDescent="0.3">
      <c r="A12068" s="356">
        <v>133660</v>
      </c>
      <c r="B12068" s="356">
        <v>304</v>
      </c>
      <c r="C12068" s="356" t="s">
        <v>806</v>
      </c>
      <c r="D12068" s="356">
        <v>3041105</v>
      </c>
      <c r="E12068" s="356" t="s">
        <v>1050</v>
      </c>
      <c r="F12068" s="356"/>
      <c r="G12068" s="355">
        <v>5620</v>
      </c>
    </row>
    <row r="12069" spans="1:7" hidden="1" x14ac:dyDescent="0.3">
      <c r="A12069" s="356">
        <v>133661</v>
      </c>
      <c r="B12069" s="356">
        <v>881</v>
      </c>
      <c r="C12069" s="356" t="s">
        <v>499</v>
      </c>
      <c r="D12069" s="356">
        <v>8813826</v>
      </c>
      <c r="E12069" s="356" t="s">
        <v>1049</v>
      </c>
      <c r="F12069" s="356"/>
      <c r="G12069" s="355">
        <v>6711.25</v>
      </c>
    </row>
    <row r="12070" spans="1:7" hidden="1" x14ac:dyDescent="0.3">
      <c r="A12070" s="356">
        <v>133662</v>
      </c>
      <c r="B12070" s="356">
        <v>208</v>
      </c>
      <c r="C12070" s="356" t="s">
        <v>1048</v>
      </c>
      <c r="D12070" s="356">
        <v>2083000</v>
      </c>
      <c r="E12070" s="356" t="s">
        <v>1047</v>
      </c>
      <c r="F12070" s="356"/>
      <c r="G12070" s="355">
        <v>8200.75</v>
      </c>
    </row>
    <row r="12071" spans="1:7" hidden="1" x14ac:dyDescent="0.3">
      <c r="A12071" s="356">
        <v>133668</v>
      </c>
      <c r="B12071" s="356">
        <v>310</v>
      </c>
      <c r="C12071" s="356" t="s">
        <v>678</v>
      </c>
      <c r="D12071" s="356">
        <v>3101003</v>
      </c>
      <c r="E12071" s="356" t="s">
        <v>1046</v>
      </c>
      <c r="F12071" s="356"/>
      <c r="G12071" s="355">
        <v>4519.75</v>
      </c>
    </row>
    <row r="12072" spans="1:7" hidden="1" x14ac:dyDescent="0.3">
      <c r="A12072" s="356">
        <v>133669</v>
      </c>
      <c r="B12072" s="356">
        <v>204</v>
      </c>
      <c r="C12072" s="356" t="s">
        <v>872</v>
      </c>
      <c r="D12072" s="356">
        <v>2042900</v>
      </c>
      <c r="E12072" s="356" t="s">
        <v>1045</v>
      </c>
      <c r="F12072" s="356" t="s">
        <v>294</v>
      </c>
      <c r="G12072" s="355">
        <v>8963.73</v>
      </c>
    </row>
    <row r="12073" spans="1:7" hidden="1" x14ac:dyDescent="0.3">
      <c r="A12073" s="356">
        <v>133671</v>
      </c>
      <c r="B12073" s="356">
        <v>381</v>
      </c>
      <c r="C12073" s="356" t="s">
        <v>525</v>
      </c>
      <c r="D12073" s="356">
        <v>3812095</v>
      </c>
      <c r="E12073" s="356" t="s">
        <v>1044</v>
      </c>
      <c r="F12073" s="356"/>
      <c r="G12073" s="355">
        <v>5818.9</v>
      </c>
    </row>
    <row r="12074" spans="1:7" hidden="1" x14ac:dyDescent="0.3">
      <c r="A12074" s="356">
        <v>133675</v>
      </c>
      <c r="B12074" s="356">
        <v>852</v>
      </c>
      <c r="C12074" s="356" t="s">
        <v>995</v>
      </c>
      <c r="D12074" s="356">
        <v>8521100</v>
      </c>
      <c r="E12074" s="356" t="s">
        <v>1043</v>
      </c>
      <c r="F12074" s="356"/>
      <c r="G12074" s="355">
        <v>6328.75</v>
      </c>
    </row>
    <row r="12075" spans="1:7" hidden="1" x14ac:dyDescent="0.3">
      <c r="A12075" s="356">
        <v>133676</v>
      </c>
      <c r="B12075" s="356">
        <v>877</v>
      </c>
      <c r="C12075" s="356" t="s">
        <v>1042</v>
      </c>
      <c r="D12075" s="356">
        <v>8772732</v>
      </c>
      <c r="E12075" s="356" t="s">
        <v>1041</v>
      </c>
      <c r="F12075" s="356" t="s">
        <v>294</v>
      </c>
      <c r="G12075" s="355">
        <v>7095.18</v>
      </c>
    </row>
    <row r="12076" spans="1:7" hidden="1" x14ac:dyDescent="0.3">
      <c r="A12076" s="356">
        <v>133678</v>
      </c>
      <c r="B12076" s="356">
        <v>355</v>
      </c>
      <c r="C12076" s="356" t="s">
        <v>483</v>
      </c>
      <c r="D12076" s="356">
        <v>3551103</v>
      </c>
      <c r="E12076" s="356" t="s">
        <v>1040</v>
      </c>
      <c r="F12076" s="356"/>
      <c r="G12076" s="355">
        <v>5147.5</v>
      </c>
    </row>
    <row r="12077" spans="1:7" hidden="1" x14ac:dyDescent="0.3">
      <c r="A12077" s="356">
        <v>133680</v>
      </c>
      <c r="B12077" s="356">
        <v>393</v>
      </c>
      <c r="C12077" s="356" t="s">
        <v>456</v>
      </c>
      <c r="D12077" s="356">
        <v>3933010</v>
      </c>
      <c r="E12077" s="356" t="s">
        <v>1039</v>
      </c>
      <c r="F12077" s="356"/>
      <c r="G12077" s="355">
        <v>7498.75</v>
      </c>
    </row>
    <row r="12078" spans="1:7" hidden="1" x14ac:dyDescent="0.3">
      <c r="A12078" s="356">
        <v>133688</v>
      </c>
      <c r="B12078" s="356">
        <v>888</v>
      </c>
      <c r="C12078" s="356" t="s">
        <v>527</v>
      </c>
      <c r="D12078" s="356">
        <v>8887110</v>
      </c>
      <c r="E12078" s="356" t="s">
        <v>1038</v>
      </c>
      <c r="F12078" s="356"/>
      <c r="G12078" s="355">
        <v>4708.75</v>
      </c>
    </row>
    <row r="12079" spans="1:7" hidden="1" x14ac:dyDescent="0.3">
      <c r="A12079" s="356">
        <v>133689</v>
      </c>
      <c r="B12079" s="356">
        <v>801</v>
      </c>
      <c r="C12079" s="356" t="s">
        <v>476</v>
      </c>
      <c r="D12079" s="356">
        <v>8011101</v>
      </c>
      <c r="E12079" s="356" t="s">
        <v>1037</v>
      </c>
      <c r="F12079" s="356"/>
      <c r="G12079" s="355">
        <v>5755</v>
      </c>
    </row>
    <row r="12080" spans="1:7" hidden="1" x14ac:dyDescent="0.3">
      <c r="A12080" s="356">
        <v>133691</v>
      </c>
      <c r="B12080" s="356">
        <v>341</v>
      </c>
      <c r="C12080" s="356" t="s">
        <v>312</v>
      </c>
      <c r="D12080" s="356">
        <v>3413025</v>
      </c>
      <c r="E12080" s="356" t="s">
        <v>1036</v>
      </c>
      <c r="F12080" s="356"/>
      <c r="G12080" s="355">
        <v>7406.5</v>
      </c>
    </row>
    <row r="12081" spans="1:7" hidden="1" x14ac:dyDescent="0.3">
      <c r="A12081" s="356">
        <v>133700</v>
      </c>
      <c r="B12081" s="356">
        <v>813</v>
      </c>
      <c r="C12081" s="356" t="s">
        <v>344</v>
      </c>
      <c r="D12081" s="356">
        <v>8132003</v>
      </c>
      <c r="E12081" s="356" t="s">
        <v>1035</v>
      </c>
      <c r="F12081" s="356"/>
      <c r="G12081" s="355">
        <v>9247.4500000000007</v>
      </c>
    </row>
    <row r="12082" spans="1:7" hidden="1" x14ac:dyDescent="0.3">
      <c r="A12082" s="356">
        <v>133701</v>
      </c>
      <c r="B12082" s="356">
        <v>840</v>
      </c>
      <c r="C12082" s="356" t="s">
        <v>537</v>
      </c>
      <c r="D12082" s="356">
        <v>8402004</v>
      </c>
      <c r="E12082" s="356" t="s">
        <v>1034</v>
      </c>
      <c r="F12082" s="356"/>
      <c r="G12082" s="355">
        <v>6956.5</v>
      </c>
    </row>
    <row r="12083" spans="1:7" hidden="1" x14ac:dyDescent="0.3">
      <c r="A12083" s="356">
        <v>133702</v>
      </c>
      <c r="B12083" s="356">
        <v>341</v>
      </c>
      <c r="C12083" s="356" t="s">
        <v>312</v>
      </c>
      <c r="D12083" s="356">
        <v>3413026</v>
      </c>
      <c r="E12083" s="356" t="s">
        <v>1033</v>
      </c>
      <c r="F12083" s="356"/>
      <c r="G12083" s="355">
        <v>6450.25</v>
      </c>
    </row>
    <row r="12084" spans="1:7" hidden="1" x14ac:dyDescent="0.3">
      <c r="A12084" s="356">
        <v>133704</v>
      </c>
      <c r="B12084" s="356">
        <v>852</v>
      </c>
      <c r="C12084" s="356" t="s">
        <v>995</v>
      </c>
      <c r="D12084" s="356">
        <v>8522003</v>
      </c>
      <c r="E12084" s="356" t="s">
        <v>1032</v>
      </c>
      <c r="F12084" s="356"/>
      <c r="G12084" s="355">
        <v>8635</v>
      </c>
    </row>
    <row r="12085" spans="1:7" x14ac:dyDescent="0.3">
      <c r="A12085" s="356">
        <v>133707</v>
      </c>
      <c r="B12085" s="356">
        <v>309</v>
      </c>
      <c r="C12085" s="356" t="s">
        <v>854</v>
      </c>
      <c r="D12085" s="356">
        <v>3093001</v>
      </c>
      <c r="E12085" s="356" t="s">
        <v>120</v>
      </c>
      <c r="F12085" s="356"/>
      <c r="G12085" s="355">
        <v>11283.25</v>
      </c>
    </row>
    <row r="12086" spans="1:7" hidden="1" x14ac:dyDescent="0.3">
      <c r="A12086" s="356">
        <v>133712</v>
      </c>
      <c r="B12086" s="356">
        <v>353</v>
      </c>
      <c r="C12086" s="356" t="s">
        <v>424</v>
      </c>
      <c r="D12086" s="356">
        <v>3532113</v>
      </c>
      <c r="E12086" s="356" t="s">
        <v>1031</v>
      </c>
      <c r="F12086" s="356"/>
      <c r="G12086" s="355">
        <v>11179.75</v>
      </c>
    </row>
    <row r="12087" spans="1:7" hidden="1" x14ac:dyDescent="0.3">
      <c r="A12087" s="356">
        <v>133718</v>
      </c>
      <c r="B12087" s="356">
        <v>384</v>
      </c>
      <c r="C12087" s="356" t="s">
        <v>329</v>
      </c>
      <c r="D12087" s="356">
        <v>3847054</v>
      </c>
      <c r="E12087" s="356" t="s">
        <v>1030</v>
      </c>
      <c r="F12087" s="356"/>
      <c r="G12087" s="355">
        <v>9933.25</v>
      </c>
    </row>
    <row r="12088" spans="1:7" hidden="1" x14ac:dyDescent="0.3">
      <c r="A12088" s="356">
        <v>133719</v>
      </c>
      <c r="B12088" s="356">
        <v>384</v>
      </c>
      <c r="C12088" s="356" t="s">
        <v>329</v>
      </c>
      <c r="D12088" s="356">
        <v>3847055</v>
      </c>
      <c r="E12088" s="356" t="s">
        <v>1029</v>
      </c>
      <c r="F12088" s="356"/>
      <c r="G12088" s="355">
        <v>7948.75</v>
      </c>
    </row>
    <row r="12089" spans="1:7" hidden="1" x14ac:dyDescent="0.3">
      <c r="A12089" s="356">
        <v>133720</v>
      </c>
      <c r="B12089" s="356">
        <v>334</v>
      </c>
      <c r="C12089" s="356" t="s">
        <v>695</v>
      </c>
      <c r="D12089" s="356">
        <v>3342098</v>
      </c>
      <c r="E12089" s="356" t="s">
        <v>1028</v>
      </c>
      <c r="F12089" s="356"/>
      <c r="G12089" s="355">
        <v>8972.0499999999993</v>
      </c>
    </row>
    <row r="12090" spans="1:7" hidden="1" x14ac:dyDescent="0.3">
      <c r="A12090" s="356">
        <v>133721</v>
      </c>
      <c r="B12090" s="356">
        <v>936</v>
      </c>
      <c r="C12090" s="356" t="s">
        <v>340</v>
      </c>
      <c r="D12090" s="356">
        <v>9362964</v>
      </c>
      <c r="E12090" s="356" t="s">
        <v>1027</v>
      </c>
      <c r="F12090" s="356"/>
      <c r="G12090" s="355">
        <v>8702.5</v>
      </c>
    </row>
    <row r="12091" spans="1:7" hidden="1" x14ac:dyDescent="0.3">
      <c r="A12091" s="356">
        <v>133724</v>
      </c>
      <c r="B12091" s="356">
        <v>304</v>
      </c>
      <c r="C12091" s="356" t="s">
        <v>806</v>
      </c>
      <c r="D12091" s="356">
        <v>3044033</v>
      </c>
      <c r="E12091" s="356" t="s">
        <v>1026</v>
      </c>
      <c r="F12091" s="356" t="s">
        <v>294</v>
      </c>
      <c r="G12091" s="355">
        <v>43704.22</v>
      </c>
    </row>
    <row r="12092" spans="1:7" hidden="1" x14ac:dyDescent="0.3">
      <c r="A12092" s="356">
        <v>133725</v>
      </c>
      <c r="B12092" s="356">
        <v>393</v>
      </c>
      <c r="C12092" s="356" t="s">
        <v>456</v>
      </c>
      <c r="D12092" s="356">
        <v>3934033</v>
      </c>
      <c r="E12092" s="356" t="s">
        <v>1025</v>
      </c>
      <c r="F12092" s="356"/>
      <c r="G12092" s="355">
        <v>17044.38</v>
      </c>
    </row>
    <row r="12093" spans="1:7" hidden="1" x14ac:dyDescent="0.3">
      <c r="A12093" s="356">
        <v>133727</v>
      </c>
      <c r="B12093" s="356">
        <v>909</v>
      </c>
      <c r="C12093" s="356" t="s">
        <v>367</v>
      </c>
      <c r="D12093" s="356">
        <v>9092721</v>
      </c>
      <c r="E12093" s="356" t="s">
        <v>1024</v>
      </c>
      <c r="F12093" s="356" t="s">
        <v>294</v>
      </c>
      <c r="G12093" s="355">
        <v>7063.47</v>
      </c>
    </row>
    <row r="12094" spans="1:7" hidden="1" x14ac:dyDescent="0.3">
      <c r="A12094" s="356">
        <v>133728</v>
      </c>
      <c r="B12094" s="356">
        <v>318</v>
      </c>
      <c r="C12094" s="356" t="s">
        <v>369</v>
      </c>
      <c r="D12094" s="356">
        <v>3182040</v>
      </c>
      <c r="E12094" s="356" t="s">
        <v>1023</v>
      </c>
      <c r="F12094" s="356"/>
      <c r="G12094" s="355">
        <v>9040</v>
      </c>
    </row>
    <row r="12095" spans="1:7" hidden="1" x14ac:dyDescent="0.3">
      <c r="A12095" s="356">
        <v>133731</v>
      </c>
      <c r="B12095" s="356">
        <v>936</v>
      </c>
      <c r="C12095" s="356" t="s">
        <v>340</v>
      </c>
      <c r="D12095" s="356">
        <v>9361009</v>
      </c>
      <c r="E12095" s="356" t="s">
        <v>1022</v>
      </c>
      <c r="F12095" s="356"/>
      <c r="G12095" s="355">
        <v>5228.5</v>
      </c>
    </row>
    <row r="12096" spans="1:7" hidden="1" x14ac:dyDescent="0.3">
      <c r="A12096" s="356">
        <v>133732</v>
      </c>
      <c r="B12096" s="356">
        <v>928</v>
      </c>
      <c r="C12096" s="356" t="s">
        <v>298</v>
      </c>
      <c r="D12096" s="356">
        <v>9283205</v>
      </c>
      <c r="E12096" s="356" t="s">
        <v>1021</v>
      </c>
      <c r="F12096" s="356"/>
      <c r="G12096" s="355">
        <v>6621.25</v>
      </c>
    </row>
    <row r="12097" spans="1:7" hidden="1" x14ac:dyDescent="0.3">
      <c r="A12097" s="356">
        <v>133744</v>
      </c>
      <c r="B12097" s="356">
        <v>921</v>
      </c>
      <c r="C12097" s="356" t="s">
        <v>502</v>
      </c>
      <c r="D12097" s="356">
        <v>9211102</v>
      </c>
      <c r="E12097" s="356" t="s">
        <v>1020</v>
      </c>
      <c r="F12097" s="356"/>
      <c r="G12097" s="355">
        <v>4911.25</v>
      </c>
    </row>
    <row r="12098" spans="1:7" hidden="1" x14ac:dyDescent="0.3">
      <c r="A12098" s="356">
        <v>133749</v>
      </c>
      <c r="B12098" s="356">
        <v>302</v>
      </c>
      <c r="C12098" s="356" t="s">
        <v>296</v>
      </c>
      <c r="D12098" s="356">
        <v>3021102</v>
      </c>
      <c r="E12098" s="356" t="s">
        <v>1019</v>
      </c>
      <c r="F12098" s="356"/>
      <c r="G12098" s="355">
        <v>4472.5</v>
      </c>
    </row>
    <row r="12099" spans="1:7" hidden="1" x14ac:dyDescent="0.3">
      <c r="A12099" s="356">
        <v>133754</v>
      </c>
      <c r="B12099" s="356">
        <v>315</v>
      </c>
      <c r="C12099" s="356" t="s">
        <v>1011</v>
      </c>
      <c r="D12099" s="356">
        <v>3151100</v>
      </c>
      <c r="E12099" s="356" t="s">
        <v>1018</v>
      </c>
      <c r="F12099" s="356"/>
      <c r="G12099" s="355">
        <v>6632.5</v>
      </c>
    </row>
    <row r="12100" spans="1:7" hidden="1" x14ac:dyDescent="0.3">
      <c r="A12100" s="356">
        <v>133756</v>
      </c>
      <c r="B12100" s="356">
        <v>825</v>
      </c>
      <c r="C12100" s="356" t="s">
        <v>305</v>
      </c>
      <c r="D12100" s="356">
        <v>8253377</v>
      </c>
      <c r="E12100" s="356" t="s">
        <v>1017</v>
      </c>
      <c r="F12100" s="356"/>
      <c r="G12100" s="355">
        <v>9060.25</v>
      </c>
    </row>
    <row r="12101" spans="1:7" hidden="1" x14ac:dyDescent="0.3">
      <c r="A12101" s="356">
        <v>133758</v>
      </c>
      <c r="B12101" s="356">
        <v>384</v>
      </c>
      <c r="C12101" s="356" t="s">
        <v>329</v>
      </c>
      <c r="D12101" s="356">
        <v>3842209</v>
      </c>
      <c r="E12101" s="356" t="s">
        <v>1016</v>
      </c>
      <c r="F12101" s="356"/>
      <c r="G12101" s="355">
        <v>11177.5</v>
      </c>
    </row>
    <row r="12102" spans="1:7" hidden="1" x14ac:dyDescent="0.3">
      <c r="A12102" s="356">
        <v>133759</v>
      </c>
      <c r="B12102" s="356">
        <v>330</v>
      </c>
      <c r="C12102" s="356" t="s">
        <v>399</v>
      </c>
      <c r="D12102" s="356">
        <v>3302486</v>
      </c>
      <c r="E12102" s="356" t="s">
        <v>1015</v>
      </c>
      <c r="F12102" s="356"/>
      <c r="G12102" s="355">
        <v>6495.25</v>
      </c>
    </row>
    <row r="12103" spans="1:7" hidden="1" x14ac:dyDescent="0.3">
      <c r="A12103" s="356">
        <v>133767</v>
      </c>
      <c r="B12103" s="356">
        <v>887</v>
      </c>
      <c r="C12103" s="356" t="s">
        <v>782</v>
      </c>
      <c r="D12103" s="356">
        <v>8871108</v>
      </c>
      <c r="E12103" s="356" t="s">
        <v>1014</v>
      </c>
      <c r="F12103" s="356"/>
      <c r="G12103" s="355">
        <v>7003.75</v>
      </c>
    </row>
    <row r="12104" spans="1:7" hidden="1" x14ac:dyDescent="0.3">
      <c r="A12104" s="356">
        <v>133770</v>
      </c>
      <c r="B12104" s="356">
        <v>352</v>
      </c>
      <c r="C12104" s="356" t="s">
        <v>434</v>
      </c>
      <c r="D12104" s="356">
        <v>3522010</v>
      </c>
      <c r="E12104" s="356" t="s">
        <v>1013</v>
      </c>
      <c r="F12104" s="356"/>
      <c r="G12104" s="355">
        <v>9076</v>
      </c>
    </row>
    <row r="12105" spans="1:7" hidden="1" x14ac:dyDescent="0.3">
      <c r="A12105" s="356">
        <v>133773</v>
      </c>
      <c r="B12105" s="356">
        <v>919</v>
      </c>
      <c r="C12105" s="356" t="s">
        <v>459</v>
      </c>
      <c r="D12105" s="356">
        <v>9193978</v>
      </c>
      <c r="E12105" s="356" t="s">
        <v>1012</v>
      </c>
      <c r="F12105" s="356"/>
      <c r="G12105" s="355">
        <v>7735</v>
      </c>
    </row>
    <row r="12106" spans="1:7" hidden="1" x14ac:dyDescent="0.3">
      <c r="A12106" s="356">
        <v>133774</v>
      </c>
      <c r="B12106" s="356">
        <v>315</v>
      </c>
      <c r="C12106" s="356" t="s">
        <v>1011</v>
      </c>
      <c r="D12106" s="356">
        <v>3153507</v>
      </c>
      <c r="E12106" s="356" t="s">
        <v>1010</v>
      </c>
      <c r="F12106" s="356" t="s">
        <v>294</v>
      </c>
      <c r="G12106" s="355">
        <v>11398.59</v>
      </c>
    </row>
    <row r="12107" spans="1:7" hidden="1" x14ac:dyDescent="0.3">
      <c r="A12107" s="356">
        <v>133775</v>
      </c>
      <c r="B12107" s="356">
        <v>865</v>
      </c>
      <c r="C12107" s="356" t="s">
        <v>317</v>
      </c>
      <c r="D12107" s="356">
        <v>8653462</v>
      </c>
      <c r="E12107" s="356" t="s">
        <v>1009</v>
      </c>
      <c r="F12107" s="356"/>
      <c r="G12107" s="355">
        <v>8533.75</v>
      </c>
    </row>
    <row r="12108" spans="1:7" hidden="1" x14ac:dyDescent="0.3">
      <c r="A12108" s="356">
        <v>133778</v>
      </c>
      <c r="B12108" s="356">
        <v>850</v>
      </c>
      <c r="C12108" s="356" t="s">
        <v>359</v>
      </c>
      <c r="D12108" s="356">
        <v>8501118</v>
      </c>
      <c r="E12108" s="356" t="s">
        <v>1008</v>
      </c>
      <c r="F12108" s="356"/>
      <c r="G12108" s="355">
        <v>5080</v>
      </c>
    </row>
    <row r="12109" spans="1:7" hidden="1" x14ac:dyDescent="0.3">
      <c r="A12109" s="356">
        <v>133893</v>
      </c>
      <c r="B12109" s="356">
        <v>878</v>
      </c>
      <c r="C12109" s="356" t="s">
        <v>332</v>
      </c>
      <c r="D12109" s="356">
        <v>8783779</v>
      </c>
      <c r="E12109" s="356" t="s">
        <v>1007</v>
      </c>
      <c r="F12109" s="356"/>
      <c r="G12109" s="355">
        <v>6234.25</v>
      </c>
    </row>
    <row r="12110" spans="1:7" hidden="1" x14ac:dyDescent="0.3">
      <c r="A12110" s="356">
        <v>133925</v>
      </c>
      <c r="B12110" s="356">
        <v>350</v>
      </c>
      <c r="C12110" s="356" t="s">
        <v>866</v>
      </c>
      <c r="D12110" s="356">
        <v>3502084</v>
      </c>
      <c r="E12110" s="356" t="s">
        <v>1006</v>
      </c>
      <c r="F12110" s="356"/>
      <c r="G12110" s="355">
        <v>6677.5</v>
      </c>
    </row>
    <row r="12111" spans="1:7" hidden="1" x14ac:dyDescent="0.3">
      <c r="A12111" s="356">
        <v>133926</v>
      </c>
      <c r="B12111" s="356">
        <v>350</v>
      </c>
      <c r="C12111" s="356" t="s">
        <v>866</v>
      </c>
      <c r="D12111" s="356">
        <v>3502085</v>
      </c>
      <c r="E12111" s="356" t="s">
        <v>1005</v>
      </c>
      <c r="F12111" s="356"/>
      <c r="G12111" s="355">
        <v>7654</v>
      </c>
    </row>
    <row r="12112" spans="1:7" hidden="1" x14ac:dyDescent="0.3">
      <c r="A12112" s="356">
        <v>133929</v>
      </c>
      <c r="B12112" s="356">
        <v>351</v>
      </c>
      <c r="C12112" s="356" t="s">
        <v>946</v>
      </c>
      <c r="D12112" s="356">
        <v>3513352</v>
      </c>
      <c r="E12112" s="356" t="s">
        <v>1004</v>
      </c>
      <c r="F12112" s="356"/>
      <c r="G12112" s="355">
        <v>7570.75</v>
      </c>
    </row>
    <row r="12113" spans="1:7" hidden="1" x14ac:dyDescent="0.3">
      <c r="A12113" s="356">
        <v>133930</v>
      </c>
      <c r="B12113" s="356">
        <v>873</v>
      </c>
      <c r="C12113" s="356" t="s">
        <v>422</v>
      </c>
      <c r="D12113" s="356">
        <v>8733386</v>
      </c>
      <c r="E12113" s="356" t="s">
        <v>1003</v>
      </c>
      <c r="F12113" s="356"/>
      <c r="G12113" s="355">
        <v>8680</v>
      </c>
    </row>
    <row r="12114" spans="1:7" hidden="1" x14ac:dyDescent="0.3">
      <c r="A12114" s="356">
        <v>133931</v>
      </c>
      <c r="B12114" s="356">
        <v>317</v>
      </c>
      <c r="C12114" s="356" t="s">
        <v>901</v>
      </c>
      <c r="D12114" s="356">
        <v>3173516</v>
      </c>
      <c r="E12114" s="356" t="s">
        <v>1002</v>
      </c>
      <c r="F12114" s="356"/>
      <c r="G12114" s="355">
        <v>7858.75</v>
      </c>
    </row>
    <row r="12115" spans="1:7" hidden="1" x14ac:dyDescent="0.3">
      <c r="A12115" s="356">
        <v>133932</v>
      </c>
      <c r="B12115" s="356">
        <v>317</v>
      </c>
      <c r="C12115" s="356" t="s">
        <v>901</v>
      </c>
      <c r="D12115" s="356">
        <v>3173517</v>
      </c>
      <c r="E12115" s="356" t="s">
        <v>1001</v>
      </c>
      <c r="F12115" s="356"/>
      <c r="G12115" s="355">
        <v>7384</v>
      </c>
    </row>
    <row r="12116" spans="1:7" hidden="1" x14ac:dyDescent="0.3">
      <c r="A12116" s="356">
        <v>133934</v>
      </c>
      <c r="B12116" s="356">
        <v>317</v>
      </c>
      <c r="C12116" s="356" t="s">
        <v>901</v>
      </c>
      <c r="D12116" s="356">
        <v>3173519</v>
      </c>
      <c r="E12116" s="356" t="s">
        <v>1000</v>
      </c>
      <c r="F12116" s="356"/>
      <c r="G12116" s="355">
        <v>12365.5</v>
      </c>
    </row>
    <row r="12117" spans="1:7" hidden="1" x14ac:dyDescent="0.3">
      <c r="A12117" s="356">
        <v>133935</v>
      </c>
      <c r="B12117" s="356">
        <v>317</v>
      </c>
      <c r="C12117" s="356" t="s">
        <v>901</v>
      </c>
      <c r="D12117" s="356">
        <v>3173520</v>
      </c>
      <c r="E12117" s="356" t="s">
        <v>999</v>
      </c>
      <c r="F12117" s="356"/>
      <c r="G12117" s="355">
        <v>9377.5</v>
      </c>
    </row>
    <row r="12118" spans="1:7" hidden="1" x14ac:dyDescent="0.3">
      <c r="A12118" s="356">
        <v>133936</v>
      </c>
      <c r="B12118" s="356">
        <v>317</v>
      </c>
      <c r="C12118" s="356" t="s">
        <v>901</v>
      </c>
      <c r="D12118" s="356">
        <v>3173521</v>
      </c>
      <c r="E12118" s="356" t="s">
        <v>998</v>
      </c>
      <c r="F12118" s="356"/>
      <c r="G12118" s="355">
        <v>8812.75</v>
      </c>
    </row>
    <row r="12119" spans="1:7" hidden="1" x14ac:dyDescent="0.3">
      <c r="A12119" s="356">
        <v>133938</v>
      </c>
      <c r="B12119" s="356">
        <v>317</v>
      </c>
      <c r="C12119" s="356" t="s">
        <v>901</v>
      </c>
      <c r="D12119" s="356">
        <v>3173523</v>
      </c>
      <c r="E12119" s="356" t="s">
        <v>997</v>
      </c>
      <c r="F12119" s="356"/>
      <c r="G12119" s="355">
        <v>8137.75</v>
      </c>
    </row>
    <row r="12120" spans="1:7" hidden="1" x14ac:dyDescent="0.3">
      <c r="A12120" s="356">
        <v>133939</v>
      </c>
      <c r="B12120" s="356">
        <v>317</v>
      </c>
      <c r="C12120" s="356" t="s">
        <v>901</v>
      </c>
      <c r="D12120" s="356">
        <v>3173524</v>
      </c>
      <c r="E12120" s="356" t="s">
        <v>996</v>
      </c>
      <c r="F12120" s="356"/>
      <c r="G12120" s="355">
        <v>8072.5</v>
      </c>
    </row>
    <row r="12121" spans="1:7" hidden="1" x14ac:dyDescent="0.3">
      <c r="A12121" s="356">
        <v>133943</v>
      </c>
      <c r="B12121" s="356">
        <v>852</v>
      </c>
      <c r="C12121" s="356" t="s">
        <v>995</v>
      </c>
      <c r="D12121" s="356">
        <v>8522004</v>
      </c>
      <c r="E12121" s="356" t="s">
        <v>994</v>
      </c>
      <c r="F12121" s="356"/>
      <c r="G12121" s="355">
        <v>6511.9</v>
      </c>
    </row>
    <row r="12122" spans="1:7" hidden="1" x14ac:dyDescent="0.3">
      <c r="A12122" s="356">
        <v>133944</v>
      </c>
      <c r="B12122" s="356">
        <v>351</v>
      </c>
      <c r="C12122" s="356" t="s">
        <v>946</v>
      </c>
      <c r="D12122" s="356">
        <v>3513353</v>
      </c>
      <c r="E12122" s="356" t="s">
        <v>993</v>
      </c>
      <c r="F12122" s="356"/>
      <c r="G12122" s="355">
        <v>9427</v>
      </c>
    </row>
    <row r="12123" spans="1:7" hidden="1" x14ac:dyDescent="0.3">
      <c r="A12123" s="356">
        <v>133945</v>
      </c>
      <c r="B12123" s="356">
        <v>352</v>
      </c>
      <c r="C12123" s="356" t="s">
        <v>434</v>
      </c>
      <c r="D12123" s="356">
        <v>3521102</v>
      </c>
      <c r="E12123" s="356" t="s">
        <v>992</v>
      </c>
      <c r="F12123" s="356"/>
      <c r="G12123" s="355">
        <v>6328.75</v>
      </c>
    </row>
    <row r="12124" spans="1:7" hidden="1" x14ac:dyDescent="0.3">
      <c r="A12124" s="356">
        <v>133961</v>
      </c>
      <c r="B12124" s="356">
        <v>886</v>
      </c>
      <c r="C12124" s="356" t="s">
        <v>307</v>
      </c>
      <c r="D12124" s="356">
        <v>8863893</v>
      </c>
      <c r="E12124" s="356" t="s">
        <v>991</v>
      </c>
      <c r="F12124" s="356"/>
      <c r="G12124" s="355">
        <v>6351.25</v>
      </c>
    </row>
    <row r="12125" spans="1:7" hidden="1" x14ac:dyDescent="0.3">
      <c r="A12125" s="356">
        <v>133967</v>
      </c>
      <c r="B12125" s="356">
        <v>938</v>
      </c>
      <c r="C12125" s="356" t="s">
        <v>474</v>
      </c>
      <c r="D12125" s="356">
        <v>9383358</v>
      </c>
      <c r="E12125" s="356" t="s">
        <v>990</v>
      </c>
      <c r="F12125" s="356"/>
      <c r="G12125" s="355">
        <v>9022</v>
      </c>
    </row>
    <row r="12126" spans="1:7" hidden="1" x14ac:dyDescent="0.3">
      <c r="A12126" s="356">
        <v>133973</v>
      </c>
      <c r="B12126" s="356">
        <v>938</v>
      </c>
      <c r="C12126" s="356" t="s">
        <v>474</v>
      </c>
      <c r="D12126" s="356">
        <v>9383364</v>
      </c>
      <c r="E12126" s="356" t="s">
        <v>989</v>
      </c>
      <c r="F12126" s="356"/>
      <c r="G12126" s="355">
        <v>10315.07</v>
      </c>
    </row>
    <row r="12127" spans="1:7" hidden="1" x14ac:dyDescent="0.3">
      <c r="A12127" s="356">
        <v>133975</v>
      </c>
      <c r="B12127" s="356">
        <v>919</v>
      </c>
      <c r="C12127" s="356" t="s">
        <v>459</v>
      </c>
      <c r="D12127" s="356">
        <v>9191028</v>
      </c>
      <c r="E12127" s="356" t="s">
        <v>988</v>
      </c>
      <c r="F12127" s="356"/>
      <c r="G12127" s="355">
        <v>4760.95</v>
      </c>
    </row>
    <row r="12128" spans="1:7" hidden="1" x14ac:dyDescent="0.3">
      <c r="A12128" s="356">
        <v>133980</v>
      </c>
      <c r="B12128" s="356">
        <v>350</v>
      </c>
      <c r="C12128" s="356" t="s">
        <v>866</v>
      </c>
      <c r="D12128" s="356">
        <v>3503370</v>
      </c>
      <c r="E12128" s="356" t="s">
        <v>987</v>
      </c>
      <c r="F12128" s="356"/>
      <c r="G12128" s="355">
        <v>9658.75</v>
      </c>
    </row>
    <row r="12129" spans="1:7" hidden="1" x14ac:dyDescent="0.3">
      <c r="A12129" s="356">
        <v>133987</v>
      </c>
      <c r="B12129" s="356">
        <v>889</v>
      </c>
      <c r="C12129" s="356" t="s">
        <v>986</v>
      </c>
      <c r="D12129" s="356">
        <v>8893998</v>
      </c>
      <c r="E12129" s="356" t="s">
        <v>985</v>
      </c>
      <c r="F12129" s="356" t="s">
        <v>294</v>
      </c>
      <c r="G12129" s="355">
        <v>9435.15</v>
      </c>
    </row>
    <row r="12130" spans="1:7" hidden="1" x14ac:dyDescent="0.3">
      <c r="A12130" s="356">
        <v>133994</v>
      </c>
      <c r="B12130" s="356">
        <v>373</v>
      </c>
      <c r="C12130" s="356" t="s">
        <v>407</v>
      </c>
      <c r="D12130" s="356">
        <v>3733429</v>
      </c>
      <c r="E12130" s="356" t="s">
        <v>984</v>
      </c>
      <c r="F12130" s="356"/>
      <c r="G12130" s="355">
        <v>8971.6</v>
      </c>
    </row>
    <row r="12131" spans="1:7" hidden="1" x14ac:dyDescent="0.3">
      <c r="A12131" s="356">
        <v>133996</v>
      </c>
      <c r="B12131" s="356">
        <v>330</v>
      </c>
      <c r="C12131" s="356" t="s">
        <v>399</v>
      </c>
      <c r="D12131" s="356">
        <v>3303421</v>
      </c>
      <c r="E12131" s="356" t="s">
        <v>983</v>
      </c>
      <c r="F12131" s="356"/>
      <c r="G12131" s="355">
        <v>13438.75</v>
      </c>
    </row>
    <row r="12132" spans="1:7" hidden="1" x14ac:dyDescent="0.3">
      <c r="A12132" s="356">
        <v>134009</v>
      </c>
      <c r="B12132" s="356">
        <v>205</v>
      </c>
      <c r="C12132" s="356" t="s">
        <v>921</v>
      </c>
      <c r="D12132" s="356">
        <v>2053649</v>
      </c>
      <c r="E12132" s="356" t="s">
        <v>982</v>
      </c>
      <c r="F12132" s="356" t="s">
        <v>294</v>
      </c>
      <c r="G12132" s="355">
        <v>9627.1200000000008</v>
      </c>
    </row>
    <row r="12133" spans="1:7" hidden="1" x14ac:dyDescent="0.3">
      <c r="A12133" s="356">
        <v>134019</v>
      </c>
      <c r="B12133" s="356">
        <v>331</v>
      </c>
      <c r="C12133" s="356" t="s">
        <v>586</v>
      </c>
      <c r="D12133" s="356">
        <v>3313436</v>
      </c>
      <c r="E12133" s="356" t="s">
        <v>981</v>
      </c>
      <c r="F12133" s="356"/>
      <c r="G12133" s="355">
        <v>7095.1</v>
      </c>
    </row>
    <row r="12134" spans="1:7" hidden="1" x14ac:dyDescent="0.3">
      <c r="A12134" s="356">
        <v>134022</v>
      </c>
      <c r="B12134" s="356">
        <v>881</v>
      </c>
      <c r="C12134" s="356" t="s">
        <v>499</v>
      </c>
      <c r="D12134" s="356">
        <v>8813781</v>
      </c>
      <c r="E12134" s="356" t="s">
        <v>980</v>
      </c>
      <c r="F12134" s="356"/>
      <c r="G12134" s="355">
        <v>8680</v>
      </c>
    </row>
    <row r="12135" spans="1:7" hidden="1" x14ac:dyDescent="0.3">
      <c r="A12135" s="356">
        <v>134028</v>
      </c>
      <c r="B12135" s="356">
        <v>891</v>
      </c>
      <c r="C12135" s="356" t="s">
        <v>303</v>
      </c>
      <c r="D12135" s="356">
        <v>8913772</v>
      </c>
      <c r="E12135" s="356" t="s">
        <v>979</v>
      </c>
      <c r="F12135" s="356"/>
      <c r="G12135" s="355">
        <v>9890.5</v>
      </c>
    </row>
    <row r="12136" spans="1:7" hidden="1" x14ac:dyDescent="0.3">
      <c r="A12136" s="356">
        <v>134042</v>
      </c>
      <c r="B12136" s="356">
        <v>938</v>
      </c>
      <c r="C12136" s="356" t="s">
        <v>474</v>
      </c>
      <c r="D12136" s="356">
        <v>9384003</v>
      </c>
      <c r="E12136" s="356" t="s">
        <v>978</v>
      </c>
      <c r="F12136" s="356"/>
      <c r="G12136" s="355">
        <v>28423.75</v>
      </c>
    </row>
    <row r="12137" spans="1:7" hidden="1" x14ac:dyDescent="0.3">
      <c r="A12137" s="356">
        <v>134043</v>
      </c>
      <c r="B12137" s="356">
        <v>926</v>
      </c>
      <c r="C12137" s="356" t="s">
        <v>327</v>
      </c>
      <c r="D12137" s="356">
        <v>9262001</v>
      </c>
      <c r="E12137" s="356" t="s">
        <v>977</v>
      </c>
      <c r="F12137" s="356" t="s">
        <v>294</v>
      </c>
      <c r="G12137" s="355">
        <v>6895.8</v>
      </c>
    </row>
    <row r="12138" spans="1:7" hidden="1" x14ac:dyDescent="0.3">
      <c r="A12138" s="356">
        <v>134046</v>
      </c>
      <c r="B12138" s="356">
        <v>358</v>
      </c>
      <c r="C12138" s="356" t="s">
        <v>481</v>
      </c>
      <c r="D12138" s="356">
        <v>3581100</v>
      </c>
      <c r="E12138" s="356" t="s">
        <v>976</v>
      </c>
      <c r="F12138" s="356"/>
      <c r="G12138" s="355">
        <v>5248.75</v>
      </c>
    </row>
    <row r="12139" spans="1:7" hidden="1" x14ac:dyDescent="0.3">
      <c r="A12139" s="356">
        <v>134053</v>
      </c>
      <c r="B12139" s="356">
        <v>380</v>
      </c>
      <c r="C12139" s="356" t="s">
        <v>351</v>
      </c>
      <c r="D12139" s="356">
        <v>3802002</v>
      </c>
      <c r="E12139" s="356" t="s">
        <v>975</v>
      </c>
      <c r="F12139" s="356"/>
      <c r="G12139" s="355">
        <v>8311</v>
      </c>
    </row>
    <row r="12140" spans="1:7" hidden="1" x14ac:dyDescent="0.3">
      <c r="A12140" s="356">
        <v>134057</v>
      </c>
      <c r="B12140" s="356">
        <v>886</v>
      </c>
      <c r="C12140" s="356" t="s">
        <v>307</v>
      </c>
      <c r="D12140" s="356">
        <v>8862065</v>
      </c>
      <c r="E12140" s="356" t="s">
        <v>974</v>
      </c>
      <c r="F12140" s="356"/>
      <c r="G12140" s="355">
        <v>10963.75</v>
      </c>
    </row>
    <row r="12141" spans="1:7" hidden="1" x14ac:dyDescent="0.3">
      <c r="A12141" s="356">
        <v>134065</v>
      </c>
      <c r="B12141" s="356">
        <v>881</v>
      </c>
      <c r="C12141" s="356" t="s">
        <v>499</v>
      </c>
      <c r="D12141" s="356">
        <v>8812020</v>
      </c>
      <c r="E12141" s="356" t="s">
        <v>973</v>
      </c>
      <c r="F12141" s="356"/>
      <c r="G12141" s="355">
        <v>8860</v>
      </c>
    </row>
    <row r="12142" spans="1:7" hidden="1" x14ac:dyDescent="0.3">
      <c r="A12142" s="356">
        <v>134072</v>
      </c>
      <c r="B12142" s="356">
        <v>826</v>
      </c>
      <c r="C12142" s="356" t="s">
        <v>646</v>
      </c>
      <c r="D12142" s="356">
        <v>8262017</v>
      </c>
      <c r="E12142" s="356" t="s">
        <v>972</v>
      </c>
      <c r="F12142" s="356"/>
      <c r="G12142" s="355">
        <v>8578.75</v>
      </c>
    </row>
    <row r="12143" spans="1:7" hidden="1" x14ac:dyDescent="0.3">
      <c r="A12143" s="356">
        <v>134073</v>
      </c>
      <c r="B12143" s="356">
        <v>826</v>
      </c>
      <c r="C12143" s="356" t="s">
        <v>646</v>
      </c>
      <c r="D12143" s="356">
        <v>8263376</v>
      </c>
      <c r="E12143" s="356" t="s">
        <v>971</v>
      </c>
      <c r="F12143" s="356"/>
      <c r="G12143" s="355">
        <v>8963.5</v>
      </c>
    </row>
    <row r="12144" spans="1:7" hidden="1" x14ac:dyDescent="0.3">
      <c r="A12144" s="356">
        <v>134076</v>
      </c>
      <c r="B12144" s="356">
        <v>806</v>
      </c>
      <c r="C12144" s="356" t="s">
        <v>970</v>
      </c>
      <c r="D12144" s="356">
        <v>8062002</v>
      </c>
      <c r="E12144" s="356" t="s">
        <v>969</v>
      </c>
      <c r="F12144" s="356"/>
      <c r="G12144" s="355">
        <v>9112</v>
      </c>
    </row>
    <row r="12145" spans="1:7" hidden="1" x14ac:dyDescent="0.3">
      <c r="A12145" s="356">
        <v>134078</v>
      </c>
      <c r="B12145" s="356">
        <v>840</v>
      </c>
      <c r="C12145" s="356" t="s">
        <v>537</v>
      </c>
      <c r="D12145" s="356">
        <v>8402005</v>
      </c>
      <c r="E12145" s="356" t="s">
        <v>968</v>
      </c>
      <c r="F12145" s="356"/>
      <c r="G12145" s="355">
        <v>7753</v>
      </c>
    </row>
    <row r="12146" spans="1:7" hidden="1" x14ac:dyDescent="0.3">
      <c r="A12146" s="356">
        <v>134080</v>
      </c>
      <c r="B12146" s="356">
        <v>838</v>
      </c>
      <c r="C12146" s="356" t="s">
        <v>636</v>
      </c>
      <c r="D12146" s="356">
        <v>8383408</v>
      </c>
      <c r="E12146" s="356" t="s">
        <v>967</v>
      </c>
      <c r="F12146" s="356"/>
      <c r="G12146" s="355">
        <v>8601.25</v>
      </c>
    </row>
    <row r="12147" spans="1:7" hidden="1" x14ac:dyDescent="0.3">
      <c r="A12147" s="356">
        <v>134094</v>
      </c>
      <c r="B12147" s="356">
        <v>330</v>
      </c>
      <c r="C12147" s="356" t="s">
        <v>399</v>
      </c>
      <c r="D12147" s="356">
        <v>3302004</v>
      </c>
      <c r="E12147" s="356" t="s">
        <v>966</v>
      </c>
      <c r="F12147" s="356"/>
      <c r="G12147" s="355">
        <v>7843</v>
      </c>
    </row>
    <row r="12148" spans="1:7" hidden="1" x14ac:dyDescent="0.3">
      <c r="A12148" s="356">
        <v>134098</v>
      </c>
      <c r="B12148" s="356">
        <v>330</v>
      </c>
      <c r="C12148" s="356" t="s">
        <v>399</v>
      </c>
      <c r="D12148" s="356">
        <v>3302005</v>
      </c>
      <c r="E12148" s="356" t="s">
        <v>965</v>
      </c>
      <c r="F12148" s="356"/>
      <c r="G12148" s="355">
        <v>12016.75</v>
      </c>
    </row>
    <row r="12149" spans="1:7" hidden="1" x14ac:dyDescent="0.3">
      <c r="A12149" s="356">
        <v>134099</v>
      </c>
      <c r="B12149" s="356">
        <v>330</v>
      </c>
      <c r="C12149" s="356" t="s">
        <v>399</v>
      </c>
      <c r="D12149" s="356">
        <v>3302011</v>
      </c>
      <c r="E12149" s="356" t="s">
        <v>964</v>
      </c>
      <c r="F12149" s="356"/>
      <c r="G12149" s="355">
        <v>11399.35</v>
      </c>
    </row>
    <row r="12150" spans="1:7" hidden="1" x14ac:dyDescent="0.3">
      <c r="A12150" s="356">
        <v>134102</v>
      </c>
      <c r="B12150" s="356">
        <v>330</v>
      </c>
      <c r="C12150" s="356" t="s">
        <v>399</v>
      </c>
      <c r="D12150" s="356">
        <v>3302015</v>
      </c>
      <c r="E12150" s="356" t="s">
        <v>963</v>
      </c>
      <c r="F12150" s="356"/>
      <c r="G12150" s="355">
        <v>9199.75</v>
      </c>
    </row>
    <row r="12151" spans="1:7" hidden="1" x14ac:dyDescent="0.3">
      <c r="A12151" s="356">
        <v>134108</v>
      </c>
      <c r="B12151" s="356">
        <v>936</v>
      </c>
      <c r="C12151" s="356" t="s">
        <v>340</v>
      </c>
      <c r="D12151" s="356">
        <v>9361120</v>
      </c>
      <c r="E12151" s="356" t="s">
        <v>962</v>
      </c>
      <c r="F12151" s="356"/>
      <c r="G12151" s="355">
        <v>4135</v>
      </c>
    </row>
    <row r="12152" spans="1:7" hidden="1" x14ac:dyDescent="0.3">
      <c r="A12152" s="356">
        <v>134109</v>
      </c>
      <c r="B12152" s="356">
        <v>936</v>
      </c>
      <c r="C12152" s="356" t="s">
        <v>340</v>
      </c>
      <c r="D12152" s="356">
        <v>9361121</v>
      </c>
      <c r="E12152" s="356" t="s">
        <v>961</v>
      </c>
      <c r="F12152" s="356"/>
      <c r="G12152" s="355">
        <v>4000</v>
      </c>
    </row>
    <row r="12153" spans="1:7" hidden="1" x14ac:dyDescent="0.3">
      <c r="A12153" s="356">
        <v>134117</v>
      </c>
      <c r="B12153" s="356">
        <v>909</v>
      </c>
      <c r="C12153" s="356" t="s">
        <v>367</v>
      </c>
      <c r="D12153" s="356">
        <v>9092002</v>
      </c>
      <c r="E12153" s="356" t="s">
        <v>960</v>
      </c>
      <c r="F12153" s="356"/>
      <c r="G12153" s="355">
        <v>6123.44</v>
      </c>
    </row>
    <row r="12154" spans="1:7" hidden="1" x14ac:dyDescent="0.3">
      <c r="A12154" s="356">
        <v>134127</v>
      </c>
      <c r="B12154" s="356">
        <v>888</v>
      </c>
      <c r="C12154" s="356" t="s">
        <v>527</v>
      </c>
      <c r="D12154" s="356">
        <v>8881113</v>
      </c>
      <c r="E12154" s="356" t="s">
        <v>959</v>
      </c>
      <c r="F12154" s="356"/>
      <c r="G12154" s="355">
        <v>6497.5</v>
      </c>
    </row>
    <row r="12155" spans="1:7" hidden="1" x14ac:dyDescent="0.3">
      <c r="A12155" s="356">
        <v>134130</v>
      </c>
      <c r="B12155" s="356">
        <v>888</v>
      </c>
      <c r="C12155" s="356" t="s">
        <v>527</v>
      </c>
      <c r="D12155" s="356">
        <v>8881116</v>
      </c>
      <c r="E12155" s="356" t="s">
        <v>958</v>
      </c>
      <c r="F12155" s="356"/>
      <c r="G12155" s="355">
        <v>6328.75</v>
      </c>
    </row>
    <row r="12156" spans="1:7" hidden="1" x14ac:dyDescent="0.3">
      <c r="A12156" s="356">
        <v>134134</v>
      </c>
      <c r="B12156" s="356">
        <v>866</v>
      </c>
      <c r="C12156" s="356" t="s">
        <v>492</v>
      </c>
      <c r="D12156" s="356">
        <v>8662011</v>
      </c>
      <c r="E12156" s="356" t="s">
        <v>957</v>
      </c>
      <c r="F12156" s="356"/>
      <c r="G12156" s="355">
        <v>6643.75</v>
      </c>
    </row>
    <row r="12157" spans="1:7" hidden="1" x14ac:dyDescent="0.3">
      <c r="A12157" s="356">
        <v>134151</v>
      </c>
      <c r="B12157" s="356">
        <v>866</v>
      </c>
      <c r="C12157" s="356" t="s">
        <v>492</v>
      </c>
      <c r="D12157" s="356">
        <v>8663460</v>
      </c>
      <c r="E12157" s="356" t="s">
        <v>956</v>
      </c>
      <c r="F12157" s="356" t="s">
        <v>294</v>
      </c>
      <c r="G12157" s="355">
        <v>9701.48</v>
      </c>
    </row>
    <row r="12158" spans="1:7" hidden="1" x14ac:dyDescent="0.3">
      <c r="A12158" s="356">
        <v>134155</v>
      </c>
      <c r="B12158" s="356">
        <v>821</v>
      </c>
      <c r="C12158" s="356" t="s">
        <v>849</v>
      </c>
      <c r="D12158" s="356">
        <v>8212006</v>
      </c>
      <c r="E12158" s="356" t="s">
        <v>955</v>
      </c>
      <c r="F12158" s="356"/>
      <c r="G12158" s="355">
        <v>9013</v>
      </c>
    </row>
    <row r="12159" spans="1:7" hidden="1" x14ac:dyDescent="0.3">
      <c r="A12159" s="356">
        <v>134159</v>
      </c>
      <c r="B12159" s="356">
        <v>861</v>
      </c>
      <c r="C12159" s="356" t="s">
        <v>954</v>
      </c>
      <c r="D12159" s="356">
        <v>8611111</v>
      </c>
      <c r="E12159" s="356" t="s">
        <v>953</v>
      </c>
      <c r="F12159" s="356"/>
      <c r="G12159" s="355">
        <v>4101.25</v>
      </c>
    </row>
    <row r="12160" spans="1:7" hidden="1" x14ac:dyDescent="0.3">
      <c r="A12160" s="356">
        <v>134160</v>
      </c>
      <c r="B12160" s="356">
        <v>211</v>
      </c>
      <c r="C12160" s="356" t="s">
        <v>365</v>
      </c>
      <c r="D12160" s="356">
        <v>2112005</v>
      </c>
      <c r="E12160" s="356" t="s">
        <v>952</v>
      </c>
      <c r="F12160" s="356"/>
      <c r="G12160" s="355">
        <v>9593.5</v>
      </c>
    </row>
    <row r="12161" spans="1:7" hidden="1" x14ac:dyDescent="0.3">
      <c r="A12161" s="356">
        <v>134171</v>
      </c>
      <c r="B12161" s="356">
        <v>878</v>
      </c>
      <c r="C12161" s="356" t="s">
        <v>332</v>
      </c>
      <c r="D12161" s="356">
        <v>8783375</v>
      </c>
      <c r="E12161" s="356" t="s">
        <v>951</v>
      </c>
      <c r="F12161" s="356"/>
      <c r="G12161" s="355">
        <v>8331.25</v>
      </c>
    </row>
    <row r="12162" spans="1:7" hidden="1" x14ac:dyDescent="0.3">
      <c r="A12162" s="356">
        <v>134184</v>
      </c>
      <c r="B12162" s="356">
        <v>394</v>
      </c>
      <c r="C12162" s="356" t="s">
        <v>363</v>
      </c>
      <c r="D12162" s="356">
        <v>3947001</v>
      </c>
      <c r="E12162" s="356" t="s">
        <v>950</v>
      </c>
      <c r="F12162" s="356"/>
      <c r="G12162" s="355">
        <v>7881.25</v>
      </c>
    </row>
    <row r="12163" spans="1:7" hidden="1" x14ac:dyDescent="0.3">
      <c r="A12163" s="356">
        <v>134185</v>
      </c>
      <c r="B12163" s="356">
        <v>303</v>
      </c>
      <c r="C12163" s="356" t="s">
        <v>819</v>
      </c>
      <c r="D12163" s="356">
        <v>3032019</v>
      </c>
      <c r="E12163" s="356" t="s">
        <v>590</v>
      </c>
      <c r="F12163" s="356"/>
      <c r="G12163" s="355">
        <v>6284.65</v>
      </c>
    </row>
    <row r="12164" spans="1:7" hidden="1" x14ac:dyDescent="0.3">
      <c r="A12164" s="356">
        <v>134187</v>
      </c>
      <c r="B12164" s="356">
        <v>393</v>
      </c>
      <c r="C12164" s="356" t="s">
        <v>456</v>
      </c>
      <c r="D12164" s="356">
        <v>3932001</v>
      </c>
      <c r="E12164" s="356" t="s">
        <v>949</v>
      </c>
      <c r="F12164" s="356"/>
      <c r="G12164" s="355">
        <v>11521.75</v>
      </c>
    </row>
    <row r="12165" spans="1:7" hidden="1" x14ac:dyDescent="0.3">
      <c r="A12165" s="356">
        <v>134190</v>
      </c>
      <c r="B12165" s="356">
        <v>916</v>
      </c>
      <c r="C12165" s="356" t="s">
        <v>488</v>
      </c>
      <c r="D12165" s="356">
        <v>9167025</v>
      </c>
      <c r="E12165" s="356" t="s">
        <v>948</v>
      </c>
      <c r="F12165" s="356"/>
      <c r="G12165" s="355">
        <v>7307.5</v>
      </c>
    </row>
    <row r="12166" spans="1:7" hidden="1" x14ac:dyDescent="0.3">
      <c r="A12166" s="356">
        <v>134193</v>
      </c>
      <c r="B12166" s="356">
        <v>873</v>
      </c>
      <c r="C12166" s="356" t="s">
        <v>422</v>
      </c>
      <c r="D12166" s="356">
        <v>8737001</v>
      </c>
      <c r="E12166" s="356" t="s">
        <v>947</v>
      </c>
      <c r="F12166" s="356"/>
      <c r="G12166" s="355">
        <v>6531.25</v>
      </c>
    </row>
    <row r="12167" spans="1:7" hidden="1" x14ac:dyDescent="0.3">
      <c r="A12167" s="356">
        <v>134195</v>
      </c>
      <c r="B12167" s="356">
        <v>351</v>
      </c>
      <c r="C12167" s="356" t="s">
        <v>946</v>
      </c>
      <c r="D12167" s="356">
        <v>3514005</v>
      </c>
      <c r="E12167" s="356" t="s">
        <v>945</v>
      </c>
      <c r="F12167" s="356" t="s">
        <v>294</v>
      </c>
      <c r="G12167" s="355">
        <v>7570.12</v>
      </c>
    </row>
    <row r="12168" spans="1:7" hidden="1" x14ac:dyDescent="0.3">
      <c r="A12168" s="356">
        <v>134210</v>
      </c>
      <c r="B12168" s="356">
        <v>341</v>
      </c>
      <c r="C12168" s="356" t="s">
        <v>312</v>
      </c>
      <c r="D12168" s="356">
        <v>3412001</v>
      </c>
      <c r="E12168" s="356" t="s">
        <v>944</v>
      </c>
      <c r="F12168" s="356"/>
      <c r="G12168" s="355">
        <v>6307.38</v>
      </c>
    </row>
    <row r="12169" spans="1:7" hidden="1" x14ac:dyDescent="0.3">
      <c r="A12169" s="356">
        <v>134211</v>
      </c>
      <c r="B12169" s="356">
        <v>928</v>
      </c>
      <c r="C12169" s="356" t="s">
        <v>298</v>
      </c>
      <c r="D12169" s="356">
        <v>9282029</v>
      </c>
      <c r="E12169" s="356" t="s">
        <v>943</v>
      </c>
      <c r="F12169" s="356"/>
      <c r="G12169" s="355">
        <v>8376.25</v>
      </c>
    </row>
    <row r="12170" spans="1:7" hidden="1" x14ac:dyDescent="0.3">
      <c r="A12170" s="356">
        <v>134214</v>
      </c>
      <c r="B12170" s="356">
        <v>909</v>
      </c>
      <c r="C12170" s="356" t="s">
        <v>367</v>
      </c>
      <c r="D12170" s="356">
        <v>9093661</v>
      </c>
      <c r="E12170" s="356" t="s">
        <v>942</v>
      </c>
      <c r="F12170" s="356"/>
      <c r="G12170" s="355">
        <v>6859.75</v>
      </c>
    </row>
    <row r="12171" spans="1:7" hidden="1" x14ac:dyDescent="0.3">
      <c r="A12171" s="356">
        <v>134217</v>
      </c>
      <c r="B12171" s="356">
        <v>307</v>
      </c>
      <c r="C12171" s="356" t="s">
        <v>412</v>
      </c>
      <c r="D12171" s="356">
        <v>3073511</v>
      </c>
      <c r="E12171" s="356" t="s">
        <v>941</v>
      </c>
      <c r="F12171" s="356"/>
      <c r="G12171" s="355">
        <v>6693.25</v>
      </c>
    </row>
    <row r="12172" spans="1:7" hidden="1" x14ac:dyDescent="0.3">
      <c r="A12172" s="356">
        <v>134220</v>
      </c>
      <c r="B12172" s="356">
        <v>354</v>
      </c>
      <c r="C12172" s="356" t="s">
        <v>553</v>
      </c>
      <c r="D12172" s="356">
        <v>3542001</v>
      </c>
      <c r="E12172" s="356" t="s">
        <v>940</v>
      </c>
      <c r="F12172" s="356"/>
      <c r="G12172" s="355">
        <v>8781.25</v>
      </c>
    </row>
    <row r="12173" spans="1:7" hidden="1" x14ac:dyDescent="0.3">
      <c r="A12173" s="356">
        <v>134229</v>
      </c>
      <c r="B12173" s="356">
        <v>925</v>
      </c>
      <c r="C12173" s="356" t="s">
        <v>939</v>
      </c>
      <c r="D12173" s="356">
        <v>9257031</v>
      </c>
      <c r="E12173" s="356" t="s">
        <v>938</v>
      </c>
      <c r="F12173" s="356"/>
      <c r="G12173" s="355">
        <v>6531.25</v>
      </c>
    </row>
    <row r="12174" spans="1:7" hidden="1" x14ac:dyDescent="0.3">
      <c r="A12174" s="356">
        <v>134230</v>
      </c>
      <c r="B12174" s="356">
        <v>393</v>
      </c>
      <c r="C12174" s="356" t="s">
        <v>456</v>
      </c>
      <c r="D12174" s="356">
        <v>3932002</v>
      </c>
      <c r="E12174" s="356" t="s">
        <v>937</v>
      </c>
      <c r="F12174" s="356"/>
      <c r="G12174" s="355">
        <v>8776.75</v>
      </c>
    </row>
    <row r="12175" spans="1:7" hidden="1" x14ac:dyDescent="0.3">
      <c r="A12175" s="356">
        <v>134235</v>
      </c>
      <c r="B12175" s="356">
        <v>371</v>
      </c>
      <c r="C12175" s="356" t="s">
        <v>594</v>
      </c>
      <c r="D12175" s="356">
        <v>3713324</v>
      </c>
      <c r="E12175" s="356" t="s">
        <v>936</v>
      </c>
      <c r="F12175" s="356"/>
      <c r="G12175" s="355">
        <v>8605.75</v>
      </c>
    </row>
    <row r="12176" spans="1:7" hidden="1" x14ac:dyDescent="0.3">
      <c r="A12176" s="356">
        <v>134236</v>
      </c>
      <c r="B12176" s="356">
        <v>371</v>
      </c>
      <c r="C12176" s="356" t="s">
        <v>594</v>
      </c>
      <c r="D12176" s="356">
        <v>3712032</v>
      </c>
      <c r="E12176" s="356" t="s">
        <v>935</v>
      </c>
      <c r="F12176" s="356"/>
      <c r="G12176" s="355">
        <v>8700.25</v>
      </c>
    </row>
    <row r="12177" spans="1:7" hidden="1" x14ac:dyDescent="0.3">
      <c r="A12177" s="356">
        <v>134237</v>
      </c>
      <c r="B12177" s="356">
        <v>350</v>
      </c>
      <c r="C12177" s="356" t="s">
        <v>866</v>
      </c>
      <c r="D12177" s="356">
        <v>3503371</v>
      </c>
      <c r="E12177" s="356" t="s">
        <v>934</v>
      </c>
      <c r="F12177" s="356" t="s">
        <v>294</v>
      </c>
      <c r="G12177" s="355">
        <v>8893.26</v>
      </c>
    </row>
    <row r="12178" spans="1:7" hidden="1" x14ac:dyDescent="0.3">
      <c r="A12178" s="356">
        <v>134238</v>
      </c>
      <c r="B12178" s="356">
        <v>800</v>
      </c>
      <c r="C12178" s="356" t="s">
        <v>779</v>
      </c>
      <c r="D12178" s="356">
        <v>8003446</v>
      </c>
      <c r="E12178" s="356" t="s">
        <v>933</v>
      </c>
      <c r="F12178" s="356"/>
      <c r="G12178" s="355">
        <v>6565</v>
      </c>
    </row>
    <row r="12179" spans="1:7" hidden="1" x14ac:dyDescent="0.3">
      <c r="A12179" s="356">
        <v>134241</v>
      </c>
      <c r="B12179" s="356">
        <v>801</v>
      </c>
      <c r="C12179" s="356" t="s">
        <v>476</v>
      </c>
      <c r="D12179" s="356">
        <v>8011012</v>
      </c>
      <c r="E12179" s="356" t="s">
        <v>932</v>
      </c>
      <c r="F12179" s="356"/>
      <c r="G12179" s="355">
        <v>5435.5</v>
      </c>
    </row>
    <row r="12180" spans="1:7" hidden="1" x14ac:dyDescent="0.3">
      <c r="A12180" s="356">
        <v>134245</v>
      </c>
      <c r="B12180" s="356">
        <v>341</v>
      </c>
      <c r="C12180" s="356" t="s">
        <v>312</v>
      </c>
      <c r="D12180" s="356">
        <v>3412004</v>
      </c>
      <c r="E12180" s="356" t="s">
        <v>931</v>
      </c>
      <c r="F12180" s="356"/>
      <c r="G12180" s="355">
        <v>8682.25</v>
      </c>
    </row>
    <row r="12181" spans="1:7" hidden="1" x14ac:dyDescent="0.3">
      <c r="A12181" s="356">
        <v>134248</v>
      </c>
      <c r="B12181" s="356">
        <v>896</v>
      </c>
      <c r="C12181" s="356" t="s">
        <v>381</v>
      </c>
      <c r="D12181" s="356">
        <v>8962012</v>
      </c>
      <c r="E12181" s="356" t="s">
        <v>930</v>
      </c>
      <c r="F12181" s="356"/>
      <c r="G12181" s="355">
        <v>8218.75</v>
      </c>
    </row>
    <row r="12182" spans="1:7" hidden="1" x14ac:dyDescent="0.3">
      <c r="A12182" s="356">
        <v>134249</v>
      </c>
      <c r="B12182" s="356">
        <v>896</v>
      </c>
      <c r="C12182" s="356" t="s">
        <v>381</v>
      </c>
      <c r="D12182" s="356">
        <v>8962013</v>
      </c>
      <c r="E12182" s="356" t="s">
        <v>929</v>
      </c>
      <c r="F12182" s="356"/>
      <c r="G12182" s="355">
        <v>5811.25</v>
      </c>
    </row>
    <row r="12183" spans="1:7" hidden="1" x14ac:dyDescent="0.3">
      <c r="A12183" s="356">
        <v>134250</v>
      </c>
      <c r="B12183" s="356">
        <v>341</v>
      </c>
      <c r="C12183" s="356" t="s">
        <v>312</v>
      </c>
      <c r="D12183" s="356">
        <v>3412006</v>
      </c>
      <c r="E12183" s="356" t="s">
        <v>928</v>
      </c>
      <c r="F12183" s="356" t="s">
        <v>294</v>
      </c>
      <c r="G12183" s="355">
        <v>9602.82</v>
      </c>
    </row>
    <row r="12184" spans="1:7" hidden="1" x14ac:dyDescent="0.3">
      <c r="A12184" s="356">
        <v>134256</v>
      </c>
      <c r="B12184" s="356">
        <v>336</v>
      </c>
      <c r="C12184" s="356" t="s">
        <v>926</v>
      </c>
      <c r="D12184" s="356">
        <v>3361103</v>
      </c>
      <c r="E12184" s="356" t="s">
        <v>927</v>
      </c>
      <c r="F12184" s="356"/>
      <c r="G12184" s="355">
        <v>5417.5</v>
      </c>
    </row>
    <row r="12185" spans="1:7" hidden="1" x14ac:dyDescent="0.3">
      <c r="A12185" s="356">
        <v>134257</v>
      </c>
      <c r="B12185" s="356">
        <v>336</v>
      </c>
      <c r="C12185" s="356" t="s">
        <v>926</v>
      </c>
      <c r="D12185" s="356">
        <v>3361104</v>
      </c>
      <c r="E12185" s="356" t="s">
        <v>925</v>
      </c>
      <c r="F12185" s="356"/>
      <c r="G12185" s="355">
        <v>4472.5</v>
      </c>
    </row>
    <row r="12186" spans="1:7" hidden="1" x14ac:dyDescent="0.3">
      <c r="A12186" s="356">
        <v>134260</v>
      </c>
      <c r="B12186" s="356">
        <v>881</v>
      </c>
      <c r="C12186" s="356" t="s">
        <v>499</v>
      </c>
      <c r="D12186" s="356">
        <v>8811108</v>
      </c>
      <c r="E12186" s="356" t="s">
        <v>924</v>
      </c>
      <c r="F12186" s="356"/>
      <c r="G12186" s="355">
        <v>4202.5</v>
      </c>
    </row>
    <row r="12187" spans="1:7" hidden="1" x14ac:dyDescent="0.3">
      <c r="A12187" s="356">
        <v>134269</v>
      </c>
      <c r="B12187" s="356">
        <v>331</v>
      </c>
      <c r="C12187" s="356" t="s">
        <v>586</v>
      </c>
      <c r="D12187" s="356">
        <v>3311106</v>
      </c>
      <c r="E12187" s="356" t="s">
        <v>923</v>
      </c>
      <c r="F12187" s="356"/>
      <c r="G12187" s="355">
        <v>8623.75</v>
      </c>
    </row>
    <row r="12188" spans="1:7" hidden="1" x14ac:dyDescent="0.3">
      <c r="A12188" s="356">
        <v>134272</v>
      </c>
      <c r="B12188" s="356">
        <v>874</v>
      </c>
      <c r="C12188" s="356" t="s">
        <v>441</v>
      </c>
      <c r="D12188" s="356">
        <v>8747024</v>
      </c>
      <c r="E12188" s="356" t="s">
        <v>922</v>
      </c>
      <c r="F12188" s="356"/>
      <c r="G12188" s="355">
        <v>9138.1</v>
      </c>
    </row>
    <row r="12189" spans="1:7" hidden="1" x14ac:dyDescent="0.3">
      <c r="A12189" s="356">
        <v>134273</v>
      </c>
      <c r="B12189" s="356">
        <v>205</v>
      </c>
      <c r="C12189" s="356" t="s">
        <v>921</v>
      </c>
      <c r="D12189" s="356">
        <v>2053650</v>
      </c>
      <c r="E12189" s="356" t="s">
        <v>920</v>
      </c>
      <c r="F12189" s="356"/>
      <c r="G12189" s="355">
        <v>6367</v>
      </c>
    </row>
    <row r="12190" spans="1:7" hidden="1" x14ac:dyDescent="0.3">
      <c r="A12190" s="356">
        <v>134274</v>
      </c>
      <c r="B12190" s="356">
        <v>206</v>
      </c>
      <c r="C12190" s="356" t="s">
        <v>919</v>
      </c>
      <c r="D12190" s="356">
        <v>2061110</v>
      </c>
      <c r="E12190" s="356" t="s">
        <v>918</v>
      </c>
      <c r="F12190" s="356"/>
      <c r="G12190" s="355">
        <v>4303.75</v>
      </c>
    </row>
    <row r="12191" spans="1:7" hidden="1" x14ac:dyDescent="0.3">
      <c r="A12191" s="356">
        <v>134279</v>
      </c>
      <c r="B12191" s="356">
        <v>330</v>
      </c>
      <c r="C12191" s="356" t="s">
        <v>399</v>
      </c>
      <c r="D12191" s="356">
        <v>3302019</v>
      </c>
      <c r="E12191" s="356" t="s">
        <v>917</v>
      </c>
      <c r="F12191" s="356"/>
      <c r="G12191" s="355">
        <v>8567.5</v>
      </c>
    </row>
    <row r="12192" spans="1:7" hidden="1" x14ac:dyDescent="0.3">
      <c r="A12192" s="356">
        <v>134281</v>
      </c>
      <c r="B12192" s="356">
        <v>330</v>
      </c>
      <c r="C12192" s="356" t="s">
        <v>399</v>
      </c>
      <c r="D12192" s="356">
        <v>3302021</v>
      </c>
      <c r="E12192" s="356" t="s">
        <v>916</v>
      </c>
      <c r="F12192" s="356"/>
      <c r="G12192" s="355">
        <v>8592.25</v>
      </c>
    </row>
    <row r="12193" spans="1:7" hidden="1" x14ac:dyDescent="0.3">
      <c r="A12193" s="356">
        <v>134283</v>
      </c>
      <c r="B12193" s="356">
        <v>357</v>
      </c>
      <c r="C12193" s="356" t="s">
        <v>416</v>
      </c>
      <c r="D12193" s="356">
        <v>3574006</v>
      </c>
      <c r="E12193" s="356" t="s">
        <v>915</v>
      </c>
      <c r="F12193" s="356"/>
      <c r="G12193" s="355">
        <v>17550.62</v>
      </c>
    </row>
    <row r="12194" spans="1:7" hidden="1" x14ac:dyDescent="0.3">
      <c r="A12194" s="356">
        <v>134297</v>
      </c>
      <c r="B12194" s="356">
        <v>359</v>
      </c>
      <c r="C12194" s="356" t="s">
        <v>401</v>
      </c>
      <c r="D12194" s="356">
        <v>3597001</v>
      </c>
      <c r="E12194" s="356" t="s">
        <v>914</v>
      </c>
      <c r="F12194" s="356"/>
      <c r="G12194" s="355">
        <v>6936.25</v>
      </c>
    </row>
    <row r="12195" spans="1:7" hidden="1" x14ac:dyDescent="0.3">
      <c r="A12195" s="356">
        <v>134302</v>
      </c>
      <c r="B12195" s="356">
        <v>373</v>
      </c>
      <c r="C12195" s="356" t="s">
        <v>407</v>
      </c>
      <c r="D12195" s="356">
        <v>3732369</v>
      </c>
      <c r="E12195" s="356" t="s">
        <v>913</v>
      </c>
      <c r="F12195" s="356"/>
      <c r="G12195" s="355">
        <v>9363.66</v>
      </c>
    </row>
    <row r="12196" spans="1:7" hidden="1" x14ac:dyDescent="0.3">
      <c r="A12196" s="356">
        <v>134305</v>
      </c>
      <c r="B12196" s="356">
        <v>856</v>
      </c>
      <c r="C12196" s="356" t="s">
        <v>912</v>
      </c>
      <c r="D12196" s="356">
        <v>8562388</v>
      </c>
      <c r="E12196" s="356" t="s">
        <v>911</v>
      </c>
      <c r="F12196" s="356"/>
      <c r="G12196" s="355">
        <v>8716</v>
      </c>
    </row>
    <row r="12197" spans="1:7" hidden="1" x14ac:dyDescent="0.3">
      <c r="A12197" s="356">
        <v>134307</v>
      </c>
      <c r="B12197" s="356">
        <v>308</v>
      </c>
      <c r="C12197" s="356" t="s">
        <v>910</v>
      </c>
      <c r="D12197" s="356">
        <v>3082094</v>
      </c>
      <c r="E12197" s="356" t="s">
        <v>909</v>
      </c>
      <c r="F12197" s="356"/>
      <c r="G12197" s="355">
        <v>7755.25</v>
      </c>
    </row>
    <row r="12198" spans="1:7" hidden="1" x14ac:dyDescent="0.3">
      <c r="A12198" s="356">
        <v>134310</v>
      </c>
      <c r="B12198" s="356">
        <v>826</v>
      </c>
      <c r="C12198" s="356" t="s">
        <v>646</v>
      </c>
      <c r="D12198" s="356">
        <v>8261107</v>
      </c>
      <c r="E12198" s="356" t="s">
        <v>908</v>
      </c>
      <c r="F12198" s="356"/>
      <c r="G12198" s="355">
        <v>4168.75</v>
      </c>
    </row>
    <row r="12199" spans="1:7" hidden="1" x14ac:dyDescent="0.3">
      <c r="A12199" s="356">
        <v>134317</v>
      </c>
      <c r="B12199" s="356">
        <v>383</v>
      </c>
      <c r="C12199" s="356" t="s">
        <v>372</v>
      </c>
      <c r="D12199" s="356">
        <v>3832002</v>
      </c>
      <c r="E12199" s="356" t="s">
        <v>907</v>
      </c>
      <c r="F12199" s="356"/>
      <c r="G12199" s="355">
        <v>7463.54</v>
      </c>
    </row>
    <row r="12200" spans="1:7" hidden="1" x14ac:dyDescent="0.3">
      <c r="A12200" s="356">
        <v>134318</v>
      </c>
      <c r="B12200" s="356">
        <v>826</v>
      </c>
      <c r="C12200" s="356" t="s">
        <v>646</v>
      </c>
      <c r="D12200" s="356">
        <v>8263383</v>
      </c>
      <c r="E12200" s="356" t="s">
        <v>906</v>
      </c>
      <c r="F12200" s="356" t="s">
        <v>294</v>
      </c>
      <c r="G12200" s="355">
        <v>9631.98</v>
      </c>
    </row>
    <row r="12201" spans="1:7" hidden="1" x14ac:dyDescent="0.3">
      <c r="A12201" s="356">
        <v>134321</v>
      </c>
      <c r="B12201" s="356">
        <v>876</v>
      </c>
      <c r="C12201" s="356" t="s">
        <v>569</v>
      </c>
      <c r="D12201" s="356">
        <v>8761100</v>
      </c>
      <c r="E12201" s="356" t="s">
        <v>905</v>
      </c>
      <c r="F12201" s="356"/>
      <c r="G12201" s="355">
        <v>5586.25</v>
      </c>
    </row>
    <row r="12202" spans="1:7" hidden="1" x14ac:dyDescent="0.3">
      <c r="A12202" s="356">
        <v>134336</v>
      </c>
      <c r="B12202" s="356">
        <v>896</v>
      </c>
      <c r="C12202" s="356" t="s">
        <v>381</v>
      </c>
      <c r="D12202" s="356">
        <v>8963802</v>
      </c>
      <c r="E12202" s="356" t="s">
        <v>904</v>
      </c>
      <c r="F12202" s="356"/>
      <c r="G12202" s="355">
        <v>7521.25</v>
      </c>
    </row>
    <row r="12203" spans="1:7" hidden="1" x14ac:dyDescent="0.3">
      <c r="A12203" s="356">
        <v>134343</v>
      </c>
      <c r="B12203" s="356">
        <v>343</v>
      </c>
      <c r="C12203" s="356" t="s">
        <v>712</v>
      </c>
      <c r="D12203" s="356">
        <v>3433378</v>
      </c>
      <c r="E12203" s="356" t="s">
        <v>903</v>
      </c>
      <c r="F12203" s="356"/>
      <c r="G12203" s="355">
        <v>9154.75</v>
      </c>
    </row>
    <row r="12204" spans="1:7" hidden="1" x14ac:dyDescent="0.3">
      <c r="A12204" s="356">
        <v>134353</v>
      </c>
      <c r="B12204" s="356">
        <v>860</v>
      </c>
      <c r="C12204" s="356" t="s">
        <v>335</v>
      </c>
      <c r="D12204" s="356">
        <v>8603492</v>
      </c>
      <c r="E12204" s="356" t="s">
        <v>902</v>
      </c>
      <c r="F12204" s="356"/>
      <c r="G12204" s="355">
        <v>8668.75</v>
      </c>
    </row>
    <row r="12205" spans="1:7" hidden="1" x14ac:dyDescent="0.3">
      <c r="A12205" s="356">
        <v>134366</v>
      </c>
      <c r="B12205" s="356">
        <v>317</v>
      </c>
      <c r="C12205" s="356" t="s">
        <v>901</v>
      </c>
      <c r="D12205" s="356">
        <v>3171101</v>
      </c>
      <c r="E12205" s="356" t="s">
        <v>900</v>
      </c>
      <c r="F12205" s="356"/>
      <c r="G12205" s="355">
        <v>4675</v>
      </c>
    </row>
    <row r="12206" spans="1:7" hidden="1" x14ac:dyDescent="0.3">
      <c r="A12206" s="356">
        <v>134367</v>
      </c>
      <c r="B12206" s="356">
        <v>888</v>
      </c>
      <c r="C12206" s="356" t="s">
        <v>527</v>
      </c>
      <c r="D12206" s="356">
        <v>8881117</v>
      </c>
      <c r="E12206" s="356" t="s">
        <v>899</v>
      </c>
      <c r="F12206" s="356"/>
      <c r="G12206" s="355">
        <v>5923.75</v>
      </c>
    </row>
    <row r="12207" spans="1:7" hidden="1" x14ac:dyDescent="0.3">
      <c r="A12207" s="356">
        <v>134371</v>
      </c>
      <c r="B12207" s="356">
        <v>343</v>
      </c>
      <c r="C12207" s="356" t="s">
        <v>712</v>
      </c>
      <c r="D12207" s="356">
        <v>3433385</v>
      </c>
      <c r="E12207" s="356" t="s">
        <v>898</v>
      </c>
      <c r="F12207" s="356"/>
      <c r="G12207" s="355">
        <v>7226.5</v>
      </c>
    </row>
    <row r="12208" spans="1:7" hidden="1" x14ac:dyDescent="0.3">
      <c r="A12208" s="356">
        <v>134373</v>
      </c>
      <c r="B12208" s="356">
        <v>838</v>
      </c>
      <c r="C12208" s="356" t="s">
        <v>636</v>
      </c>
      <c r="D12208" s="356">
        <v>8381105</v>
      </c>
      <c r="E12208" s="356" t="s">
        <v>897</v>
      </c>
      <c r="F12208" s="356"/>
      <c r="G12208" s="355">
        <v>5282.5</v>
      </c>
    </row>
    <row r="12209" spans="1:7" hidden="1" x14ac:dyDescent="0.3">
      <c r="A12209" s="356">
        <v>134374</v>
      </c>
      <c r="B12209" s="356">
        <v>839</v>
      </c>
      <c r="C12209" s="356" t="s">
        <v>756</v>
      </c>
      <c r="D12209" s="356">
        <v>8391106</v>
      </c>
      <c r="E12209" s="356" t="s">
        <v>896</v>
      </c>
      <c r="F12209" s="356"/>
      <c r="G12209" s="355">
        <v>4675</v>
      </c>
    </row>
    <row r="12210" spans="1:7" hidden="1" x14ac:dyDescent="0.3">
      <c r="A12210" s="356">
        <v>134376</v>
      </c>
      <c r="B12210" s="356">
        <v>384</v>
      </c>
      <c r="C12210" s="356" t="s">
        <v>329</v>
      </c>
      <c r="D12210" s="356">
        <v>3843341</v>
      </c>
      <c r="E12210" s="356" t="s">
        <v>895</v>
      </c>
      <c r="F12210" s="356"/>
      <c r="G12210" s="355">
        <v>8979.25</v>
      </c>
    </row>
    <row r="12211" spans="1:7" hidden="1" x14ac:dyDescent="0.3">
      <c r="A12211" s="356">
        <v>134390</v>
      </c>
      <c r="B12211" s="356">
        <v>893</v>
      </c>
      <c r="C12211" s="356" t="s">
        <v>556</v>
      </c>
      <c r="D12211" s="356">
        <v>8931100</v>
      </c>
      <c r="E12211" s="356" t="s">
        <v>894</v>
      </c>
      <c r="F12211" s="356"/>
      <c r="G12211" s="355">
        <v>6193.75</v>
      </c>
    </row>
    <row r="12212" spans="1:7" hidden="1" x14ac:dyDescent="0.3">
      <c r="A12212" s="356">
        <v>134405</v>
      </c>
      <c r="B12212" s="356">
        <v>383</v>
      </c>
      <c r="C12212" s="356" t="s">
        <v>372</v>
      </c>
      <c r="D12212" s="356">
        <v>3833917</v>
      </c>
      <c r="E12212" s="356" t="s">
        <v>893</v>
      </c>
      <c r="F12212" s="356"/>
      <c r="G12212" s="355">
        <v>7717</v>
      </c>
    </row>
    <row r="12213" spans="1:7" hidden="1" x14ac:dyDescent="0.3">
      <c r="A12213" s="356">
        <v>134407</v>
      </c>
      <c r="B12213" s="356">
        <v>383</v>
      </c>
      <c r="C12213" s="356" t="s">
        <v>372</v>
      </c>
      <c r="D12213" s="356">
        <v>3833921</v>
      </c>
      <c r="E12213" s="356" t="s">
        <v>892</v>
      </c>
      <c r="F12213" s="356"/>
      <c r="G12213" s="355">
        <v>8650.75</v>
      </c>
    </row>
    <row r="12214" spans="1:7" hidden="1" x14ac:dyDescent="0.3">
      <c r="A12214" s="356">
        <v>134423</v>
      </c>
      <c r="B12214" s="356">
        <v>826</v>
      </c>
      <c r="C12214" s="356" t="s">
        <v>646</v>
      </c>
      <c r="D12214" s="356">
        <v>8263384</v>
      </c>
      <c r="E12214" s="356" t="s">
        <v>891</v>
      </c>
      <c r="F12214" s="356" t="s">
        <v>294</v>
      </c>
      <c r="G12214" s="355">
        <v>5510.7</v>
      </c>
    </row>
    <row r="12215" spans="1:7" hidden="1" x14ac:dyDescent="0.3">
      <c r="A12215" s="356">
        <v>134426</v>
      </c>
      <c r="B12215" s="356">
        <v>331</v>
      </c>
      <c r="C12215" s="356" t="s">
        <v>586</v>
      </c>
      <c r="D12215" s="356">
        <v>3313437</v>
      </c>
      <c r="E12215" s="356" t="s">
        <v>890</v>
      </c>
      <c r="F12215" s="356"/>
      <c r="G12215" s="355">
        <v>5905.75</v>
      </c>
    </row>
    <row r="12216" spans="1:7" hidden="1" x14ac:dyDescent="0.3">
      <c r="A12216" s="356">
        <v>134471</v>
      </c>
      <c r="B12216" s="356">
        <v>341</v>
      </c>
      <c r="C12216" s="356" t="s">
        <v>312</v>
      </c>
      <c r="D12216" s="356">
        <v>3413961</v>
      </c>
      <c r="E12216" s="356" t="s">
        <v>889</v>
      </c>
      <c r="F12216" s="356"/>
      <c r="G12216" s="355">
        <v>8487.4</v>
      </c>
    </row>
    <row r="12217" spans="1:7" hidden="1" x14ac:dyDescent="0.3">
      <c r="A12217" s="356">
        <v>134473</v>
      </c>
      <c r="B12217" s="356">
        <v>929</v>
      </c>
      <c r="C12217" s="356" t="s">
        <v>579</v>
      </c>
      <c r="D12217" s="356">
        <v>9293918</v>
      </c>
      <c r="E12217" s="356" t="s">
        <v>888</v>
      </c>
      <c r="F12217" s="356"/>
      <c r="G12217" s="355">
        <v>7993.75</v>
      </c>
    </row>
    <row r="12218" spans="1:7" hidden="1" x14ac:dyDescent="0.3">
      <c r="A12218" s="356">
        <v>134476</v>
      </c>
      <c r="B12218" s="356">
        <v>330</v>
      </c>
      <c r="C12218" s="356" t="s">
        <v>399</v>
      </c>
      <c r="D12218" s="356">
        <v>3303428</v>
      </c>
      <c r="E12218" s="356" t="s">
        <v>887</v>
      </c>
      <c r="F12218" s="356" t="s">
        <v>294</v>
      </c>
      <c r="G12218" s="355">
        <v>9724.32</v>
      </c>
    </row>
    <row r="12219" spans="1:7" hidden="1" x14ac:dyDescent="0.3">
      <c r="A12219" s="356">
        <v>134479</v>
      </c>
      <c r="B12219" s="356">
        <v>352</v>
      </c>
      <c r="C12219" s="356" t="s">
        <v>434</v>
      </c>
      <c r="D12219" s="356">
        <v>3523505</v>
      </c>
      <c r="E12219" s="356" t="s">
        <v>886</v>
      </c>
      <c r="F12219" s="356" t="s">
        <v>294</v>
      </c>
      <c r="G12219" s="355">
        <v>8018.46</v>
      </c>
    </row>
    <row r="12220" spans="1:7" hidden="1" x14ac:dyDescent="0.3">
      <c r="A12220" s="356">
        <v>134513</v>
      </c>
      <c r="B12220" s="356">
        <v>383</v>
      </c>
      <c r="C12220" s="356" t="s">
        <v>372</v>
      </c>
      <c r="D12220" s="356">
        <v>3833922</v>
      </c>
      <c r="E12220" s="356" t="s">
        <v>885</v>
      </c>
      <c r="F12220" s="356"/>
      <c r="G12220" s="355">
        <v>9265</v>
      </c>
    </row>
    <row r="12221" spans="1:7" hidden="1" x14ac:dyDescent="0.3">
      <c r="A12221" s="356">
        <v>134515</v>
      </c>
      <c r="B12221" s="356">
        <v>886</v>
      </c>
      <c r="C12221" s="356" t="s">
        <v>307</v>
      </c>
      <c r="D12221" s="356">
        <v>8863896</v>
      </c>
      <c r="E12221" s="356" t="s">
        <v>884</v>
      </c>
      <c r="F12221" s="356"/>
      <c r="G12221" s="355">
        <v>6193.75</v>
      </c>
    </row>
    <row r="12222" spans="1:7" hidden="1" x14ac:dyDescent="0.3">
      <c r="A12222" s="356">
        <v>134525</v>
      </c>
      <c r="B12222" s="356">
        <v>821</v>
      </c>
      <c r="C12222" s="356" t="s">
        <v>849</v>
      </c>
      <c r="D12222" s="356">
        <v>8211102</v>
      </c>
      <c r="E12222" s="356" t="s">
        <v>883</v>
      </c>
      <c r="F12222" s="356"/>
      <c r="G12222" s="355">
        <v>5620</v>
      </c>
    </row>
    <row r="12223" spans="1:7" hidden="1" x14ac:dyDescent="0.3">
      <c r="A12223" s="356">
        <v>134532</v>
      </c>
      <c r="B12223" s="356">
        <v>394</v>
      </c>
      <c r="C12223" s="356" t="s">
        <v>363</v>
      </c>
      <c r="D12223" s="356">
        <v>3943332</v>
      </c>
      <c r="E12223" s="356" t="s">
        <v>882</v>
      </c>
      <c r="F12223" s="356"/>
      <c r="G12223" s="355">
        <v>6922.3</v>
      </c>
    </row>
    <row r="12224" spans="1:7" hidden="1" x14ac:dyDescent="0.3">
      <c r="A12224" s="356">
        <v>134533</v>
      </c>
      <c r="B12224" s="356">
        <v>331</v>
      </c>
      <c r="C12224" s="356" t="s">
        <v>586</v>
      </c>
      <c r="D12224" s="356">
        <v>3317022</v>
      </c>
      <c r="E12224" s="356" t="s">
        <v>881</v>
      </c>
      <c r="F12224" s="356"/>
      <c r="G12224" s="355">
        <v>7240</v>
      </c>
    </row>
    <row r="12225" spans="1:7" hidden="1" x14ac:dyDescent="0.3">
      <c r="A12225" s="356">
        <v>134534</v>
      </c>
      <c r="B12225" s="356">
        <v>334</v>
      </c>
      <c r="C12225" s="356" t="s">
        <v>695</v>
      </c>
      <c r="D12225" s="356">
        <v>3341105</v>
      </c>
      <c r="E12225" s="356" t="s">
        <v>880</v>
      </c>
      <c r="F12225" s="356"/>
      <c r="G12225" s="355">
        <v>4337.5</v>
      </c>
    </row>
    <row r="12226" spans="1:7" hidden="1" x14ac:dyDescent="0.3">
      <c r="A12226" s="356">
        <v>134597</v>
      </c>
      <c r="B12226" s="356">
        <v>307</v>
      </c>
      <c r="C12226" s="356" t="s">
        <v>412</v>
      </c>
      <c r="D12226" s="356">
        <v>3071104</v>
      </c>
      <c r="E12226" s="356" t="s">
        <v>879</v>
      </c>
      <c r="F12226" s="356"/>
      <c r="G12226" s="355">
        <v>4303.75</v>
      </c>
    </row>
    <row r="12227" spans="1:7" hidden="1" x14ac:dyDescent="0.3">
      <c r="A12227" s="356">
        <v>134598</v>
      </c>
      <c r="B12227" s="356">
        <v>888</v>
      </c>
      <c r="C12227" s="356" t="s">
        <v>527</v>
      </c>
      <c r="D12227" s="356">
        <v>8883998</v>
      </c>
      <c r="E12227" s="356" t="s">
        <v>878</v>
      </c>
      <c r="F12227" s="356" t="s">
        <v>294</v>
      </c>
      <c r="G12227" s="355">
        <v>6973.56</v>
      </c>
    </row>
    <row r="12228" spans="1:7" hidden="1" x14ac:dyDescent="0.3">
      <c r="A12228" s="356">
        <v>134599</v>
      </c>
      <c r="B12228" s="356">
        <v>888</v>
      </c>
      <c r="C12228" s="356" t="s">
        <v>527</v>
      </c>
      <c r="D12228" s="356">
        <v>8883996</v>
      </c>
      <c r="E12228" s="356" t="s">
        <v>877</v>
      </c>
      <c r="F12228" s="356"/>
      <c r="G12228" s="355">
        <v>8068</v>
      </c>
    </row>
    <row r="12229" spans="1:7" hidden="1" x14ac:dyDescent="0.3">
      <c r="A12229" s="356">
        <v>134603</v>
      </c>
      <c r="B12229" s="356">
        <v>888</v>
      </c>
      <c r="C12229" s="356" t="s">
        <v>527</v>
      </c>
      <c r="D12229" s="356">
        <v>8883995</v>
      </c>
      <c r="E12229" s="356" t="s">
        <v>876</v>
      </c>
      <c r="F12229" s="356"/>
      <c r="G12229" s="355">
        <v>5953</v>
      </c>
    </row>
    <row r="12230" spans="1:7" hidden="1" x14ac:dyDescent="0.3">
      <c r="A12230" s="356">
        <v>134621</v>
      </c>
      <c r="B12230" s="356">
        <v>808</v>
      </c>
      <c r="C12230" s="356" t="s">
        <v>700</v>
      </c>
      <c r="D12230" s="356">
        <v>8083393</v>
      </c>
      <c r="E12230" s="356" t="s">
        <v>875</v>
      </c>
      <c r="F12230" s="356"/>
      <c r="G12230" s="355">
        <v>9118.75</v>
      </c>
    </row>
    <row r="12231" spans="1:7" hidden="1" x14ac:dyDescent="0.3">
      <c r="A12231" s="356">
        <v>134623</v>
      </c>
      <c r="B12231" s="356">
        <v>356</v>
      </c>
      <c r="C12231" s="356" t="s">
        <v>452</v>
      </c>
      <c r="D12231" s="356">
        <v>3561103</v>
      </c>
      <c r="E12231" s="356" t="s">
        <v>874</v>
      </c>
      <c r="F12231" s="356"/>
      <c r="G12231" s="355">
        <v>6227.5</v>
      </c>
    </row>
    <row r="12232" spans="1:7" hidden="1" x14ac:dyDescent="0.3">
      <c r="A12232" s="356">
        <v>134625</v>
      </c>
      <c r="B12232" s="356">
        <v>888</v>
      </c>
      <c r="C12232" s="356" t="s">
        <v>527</v>
      </c>
      <c r="D12232" s="356">
        <v>8887111</v>
      </c>
      <c r="E12232" s="356" t="s">
        <v>873</v>
      </c>
      <c r="F12232" s="356"/>
      <c r="G12232" s="355">
        <v>6261.25</v>
      </c>
    </row>
    <row r="12233" spans="1:7" hidden="1" x14ac:dyDescent="0.3">
      <c r="A12233" s="356">
        <v>134635</v>
      </c>
      <c r="B12233" s="356">
        <v>204</v>
      </c>
      <c r="C12233" s="356" t="s">
        <v>872</v>
      </c>
      <c r="D12233" s="356">
        <v>2041103</v>
      </c>
      <c r="E12233" s="356" t="s">
        <v>871</v>
      </c>
      <c r="F12233" s="356"/>
      <c r="G12233" s="355">
        <v>7307.5</v>
      </c>
    </row>
    <row r="12234" spans="1:7" hidden="1" x14ac:dyDescent="0.3">
      <c r="A12234" s="356">
        <v>134640</v>
      </c>
      <c r="B12234" s="356">
        <v>855</v>
      </c>
      <c r="C12234" s="356" t="s">
        <v>309</v>
      </c>
      <c r="D12234" s="356">
        <v>8557215</v>
      </c>
      <c r="E12234" s="356" t="s">
        <v>870</v>
      </c>
      <c r="F12234" s="356"/>
      <c r="G12234" s="355">
        <v>9231.25</v>
      </c>
    </row>
    <row r="12235" spans="1:7" hidden="1" x14ac:dyDescent="0.3">
      <c r="A12235" s="356">
        <v>134641</v>
      </c>
      <c r="B12235" s="356">
        <v>878</v>
      </c>
      <c r="C12235" s="356" t="s">
        <v>332</v>
      </c>
      <c r="D12235" s="356">
        <v>8783777</v>
      </c>
      <c r="E12235" s="356" t="s">
        <v>869</v>
      </c>
      <c r="F12235" s="356"/>
      <c r="G12235" s="355">
        <v>7819.15</v>
      </c>
    </row>
    <row r="12236" spans="1:7" hidden="1" x14ac:dyDescent="0.3">
      <c r="A12236" s="356">
        <v>134643</v>
      </c>
      <c r="B12236" s="356">
        <v>202</v>
      </c>
      <c r="C12236" s="356" t="s">
        <v>868</v>
      </c>
      <c r="D12236" s="356">
        <v>2021103</v>
      </c>
      <c r="E12236" s="356" t="s">
        <v>867</v>
      </c>
      <c r="F12236" s="356"/>
      <c r="G12236" s="355">
        <v>4270</v>
      </c>
    </row>
    <row r="12237" spans="1:7" hidden="1" x14ac:dyDescent="0.3">
      <c r="A12237" s="356">
        <v>134646</v>
      </c>
      <c r="B12237" s="356">
        <v>350</v>
      </c>
      <c r="C12237" s="356" t="s">
        <v>866</v>
      </c>
      <c r="D12237" s="356">
        <v>3504805</v>
      </c>
      <c r="E12237" s="356" t="s">
        <v>865</v>
      </c>
      <c r="F12237" s="356"/>
      <c r="G12237" s="355">
        <v>19778.12</v>
      </c>
    </row>
    <row r="12238" spans="1:7" hidden="1" x14ac:dyDescent="0.3">
      <c r="A12238" s="356">
        <v>134652</v>
      </c>
      <c r="B12238" s="356">
        <v>850</v>
      </c>
      <c r="C12238" s="356" t="s">
        <v>359</v>
      </c>
      <c r="D12238" s="356">
        <v>8503199</v>
      </c>
      <c r="E12238" s="356" t="s">
        <v>864</v>
      </c>
      <c r="F12238" s="356"/>
      <c r="G12238" s="355">
        <v>6396.25</v>
      </c>
    </row>
    <row r="12239" spans="1:7" hidden="1" x14ac:dyDescent="0.3">
      <c r="A12239" s="356">
        <v>134657</v>
      </c>
      <c r="B12239" s="356">
        <v>840</v>
      </c>
      <c r="C12239" s="356" t="s">
        <v>537</v>
      </c>
      <c r="D12239" s="356">
        <v>8403524</v>
      </c>
      <c r="E12239" s="356" t="s">
        <v>863</v>
      </c>
      <c r="F12239" s="356"/>
      <c r="G12239" s="355">
        <v>8812.75</v>
      </c>
    </row>
    <row r="12240" spans="1:7" hidden="1" x14ac:dyDescent="0.3">
      <c r="A12240" s="356">
        <v>134658</v>
      </c>
      <c r="B12240" s="356">
        <v>341</v>
      </c>
      <c r="C12240" s="356" t="s">
        <v>312</v>
      </c>
      <c r="D12240" s="356">
        <v>3417069</v>
      </c>
      <c r="E12240" s="356" t="s">
        <v>862</v>
      </c>
      <c r="F12240" s="356"/>
      <c r="G12240" s="355">
        <v>9096.25</v>
      </c>
    </row>
    <row r="12241" spans="1:7" hidden="1" x14ac:dyDescent="0.3">
      <c r="A12241" s="356">
        <v>134659</v>
      </c>
      <c r="B12241" s="356">
        <v>381</v>
      </c>
      <c r="C12241" s="356" t="s">
        <v>525</v>
      </c>
      <c r="D12241" s="356">
        <v>3813332</v>
      </c>
      <c r="E12241" s="356" t="s">
        <v>861</v>
      </c>
      <c r="F12241" s="356"/>
      <c r="G12241" s="355">
        <v>6616.75</v>
      </c>
    </row>
    <row r="12242" spans="1:7" hidden="1" x14ac:dyDescent="0.3">
      <c r="A12242" s="356">
        <v>134661</v>
      </c>
      <c r="B12242" s="356">
        <v>342</v>
      </c>
      <c r="C12242" s="356" t="s">
        <v>796</v>
      </c>
      <c r="D12242" s="356">
        <v>3423828</v>
      </c>
      <c r="E12242" s="356" t="s">
        <v>860</v>
      </c>
      <c r="F12242" s="356"/>
      <c r="G12242" s="355">
        <v>7402.45</v>
      </c>
    </row>
    <row r="12243" spans="1:7" hidden="1" x14ac:dyDescent="0.3">
      <c r="A12243" s="356">
        <v>134662</v>
      </c>
      <c r="B12243" s="356">
        <v>840</v>
      </c>
      <c r="C12243" s="356" t="s">
        <v>537</v>
      </c>
      <c r="D12243" s="356">
        <v>8407033</v>
      </c>
      <c r="E12243" s="356" t="s">
        <v>859</v>
      </c>
      <c r="F12243" s="356"/>
      <c r="G12243" s="355">
        <v>13315</v>
      </c>
    </row>
    <row r="12244" spans="1:7" hidden="1" x14ac:dyDescent="0.3">
      <c r="A12244" s="356">
        <v>134663</v>
      </c>
      <c r="B12244" s="356">
        <v>840</v>
      </c>
      <c r="C12244" s="356" t="s">
        <v>537</v>
      </c>
      <c r="D12244" s="356">
        <v>8407034</v>
      </c>
      <c r="E12244" s="356" t="s">
        <v>858</v>
      </c>
      <c r="F12244" s="356"/>
      <c r="G12244" s="355">
        <v>10426</v>
      </c>
    </row>
    <row r="12245" spans="1:7" hidden="1" x14ac:dyDescent="0.3">
      <c r="A12245" s="356">
        <v>134666</v>
      </c>
      <c r="B12245" s="356">
        <v>860</v>
      </c>
      <c r="C12245" s="356" t="s">
        <v>335</v>
      </c>
      <c r="D12245" s="356">
        <v>8603494</v>
      </c>
      <c r="E12245" s="356" t="s">
        <v>857</v>
      </c>
      <c r="F12245" s="356"/>
      <c r="G12245" s="355">
        <v>6126.25</v>
      </c>
    </row>
    <row r="12246" spans="1:7" hidden="1" x14ac:dyDescent="0.3">
      <c r="A12246" s="356">
        <v>134674</v>
      </c>
      <c r="B12246" s="356">
        <v>878</v>
      </c>
      <c r="C12246" s="356" t="s">
        <v>332</v>
      </c>
      <c r="D12246" s="356">
        <v>8781008</v>
      </c>
      <c r="E12246" s="356" t="s">
        <v>856</v>
      </c>
      <c r="F12246" s="356"/>
      <c r="G12246" s="355">
        <v>5012.83</v>
      </c>
    </row>
    <row r="12247" spans="1:7" hidden="1" x14ac:dyDescent="0.3">
      <c r="A12247" s="356">
        <v>134677</v>
      </c>
      <c r="B12247" s="356">
        <v>302</v>
      </c>
      <c r="C12247" s="356" t="s">
        <v>296</v>
      </c>
      <c r="D12247" s="356">
        <v>3023518</v>
      </c>
      <c r="E12247" s="356" t="s">
        <v>855</v>
      </c>
      <c r="F12247" s="356"/>
      <c r="G12247" s="355">
        <v>8880.25</v>
      </c>
    </row>
    <row r="12248" spans="1:7" x14ac:dyDescent="0.3">
      <c r="A12248" s="356">
        <v>134680</v>
      </c>
      <c r="B12248" s="356">
        <v>309</v>
      </c>
      <c r="C12248" s="356" t="s">
        <v>854</v>
      </c>
      <c r="D12248" s="356">
        <v>3093511</v>
      </c>
      <c r="E12248" s="356" t="s">
        <v>135</v>
      </c>
      <c r="F12248" s="356"/>
      <c r="G12248" s="355">
        <v>8963.5</v>
      </c>
    </row>
    <row r="12249" spans="1:7" x14ac:dyDescent="0.3">
      <c r="A12249" s="356">
        <v>134681</v>
      </c>
      <c r="B12249" s="356">
        <v>309</v>
      </c>
      <c r="C12249" s="356" t="s">
        <v>854</v>
      </c>
      <c r="D12249" s="356">
        <v>3093512</v>
      </c>
      <c r="E12249" s="356" t="s">
        <v>136</v>
      </c>
      <c r="F12249" s="356"/>
      <c r="G12249" s="355">
        <v>9008.5</v>
      </c>
    </row>
    <row r="12250" spans="1:7" hidden="1" x14ac:dyDescent="0.3">
      <c r="A12250" s="356">
        <v>134687</v>
      </c>
      <c r="B12250" s="356">
        <v>370</v>
      </c>
      <c r="C12250" s="356" t="s">
        <v>385</v>
      </c>
      <c r="D12250" s="356">
        <v>3703324</v>
      </c>
      <c r="E12250" s="356" t="s">
        <v>853</v>
      </c>
      <c r="F12250" s="356"/>
      <c r="G12250" s="355">
        <v>8801.5</v>
      </c>
    </row>
    <row r="12251" spans="1:7" hidden="1" x14ac:dyDescent="0.3">
      <c r="A12251" s="356">
        <v>134694</v>
      </c>
      <c r="B12251" s="356">
        <v>933</v>
      </c>
      <c r="C12251" s="356" t="s">
        <v>539</v>
      </c>
      <c r="D12251" s="356">
        <v>9331109</v>
      </c>
      <c r="E12251" s="356" t="s">
        <v>852</v>
      </c>
      <c r="F12251" s="356"/>
      <c r="G12251" s="355">
        <v>4607.5</v>
      </c>
    </row>
    <row r="12252" spans="1:7" hidden="1" x14ac:dyDescent="0.3">
      <c r="A12252" s="356">
        <v>134697</v>
      </c>
      <c r="B12252" s="356">
        <v>933</v>
      </c>
      <c r="C12252" s="356" t="s">
        <v>539</v>
      </c>
      <c r="D12252" s="356">
        <v>9331112</v>
      </c>
      <c r="E12252" s="356" t="s">
        <v>851</v>
      </c>
      <c r="F12252" s="356"/>
      <c r="G12252" s="355">
        <v>5282.5</v>
      </c>
    </row>
    <row r="12253" spans="1:7" hidden="1" x14ac:dyDescent="0.3">
      <c r="A12253" s="356">
        <v>134699</v>
      </c>
      <c r="B12253" s="356">
        <v>933</v>
      </c>
      <c r="C12253" s="356" t="s">
        <v>539</v>
      </c>
      <c r="D12253" s="356">
        <v>9331114</v>
      </c>
      <c r="E12253" s="356" t="s">
        <v>850</v>
      </c>
      <c r="F12253" s="356"/>
      <c r="G12253" s="355">
        <v>5215</v>
      </c>
    </row>
    <row r="12254" spans="1:7" hidden="1" x14ac:dyDescent="0.3">
      <c r="A12254" s="356">
        <v>134701</v>
      </c>
      <c r="B12254" s="356">
        <v>821</v>
      </c>
      <c r="C12254" s="356" t="s">
        <v>849</v>
      </c>
      <c r="D12254" s="356">
        <v>8213363</v>
      </c>
      <c r="E12254" s="356" t="s">
        <v>848</v>
      </c>
      <c r="F12254" s="356"/>
      <c r="G12254" s="355">
        <v>13371.25</v>
      </c>
    </row>
    <row r="12255" spans="1:7" hidden="1" x14ac:dyDescent="0.3">
      <c r="A12255" s="356">
        <v>134705</v>
      </c>
      <c r="B12255" s="356">
        <v>807</v>
      </c>
      <c r="C12255" s="356" t="s">
        <v>847</v>
      </c>
      <c r="D12255" s="356">
        <v>8073394</v>
      </c>
      <c r="E12255" s="356" t="s">
        <v>846</v>
      </c>
      <c r="F12255" s="356"/>
      <c r="G12255" s="355">
        <v>6745</v>
      </c>
    </row>
    <row r="12256" spans="1:7" hidden="1" x14ac:dyDescent="0.3">
      <c r="A12256" s="356">
        <v>134708</v>
      </c>
      <c r="B12256" s="356">
        <v>808</v>
      </c>
      <c r="C12256" s="356" t="s">
        <v>700</v>
      </c>
      <c r="D12256" s="356">
        <v>8083394</v>
      </c>
      <c r="E12256" s="356" t="s">
        <v>845</v>
      </c>
      <c r="F12256" s="356"/>
      <c r="G12256" s="355">
        <v>11537.5</v>
      </c>
    </row>
    <row r="12257" spans="1:7" hidden="1" x14ac:dyDescent="0.3">
      <c r="A12257" s="356">
        <v>134716</v>
      </c>
      <c r="B12257" s="356">
        <v>919</v>
      </c>
      <c r="C12257" s="356" t="s">
        <v>459</v>
      </c>
      <c r="D12257" s="356">
        <v>9193982</v>
      </c>
      <c r="E12257" s="356" t="s">
        <v>844</v>
      </c>
      <c r="F12257" s="356"/>
      <c r="G12257" s="355">
        <v>9303.25</v>
      </c>
    </row>
    <row r="12258" spans="1:7" hidden="1" x14ac:dyDescent="0.3">
      <c r="A12258" s="356">
        <v>134719</v>
      </c>
      <c r="B12258" s="356">
        <v>841</v>
      </c>
      <c r="C12258" s="356" t="s">
        <v>709</v>
      </c>
      <c r="D12258" s="356">
        <v>8413515</v>
      </c>
      <c r="E12258" s="356" t="s">
        <v>843</v>
      </c>
      <c r="F12258" s="356"/>
      <c r="G12258" s="355">
        <v>10513.75</v>
      </c>
    </row>
    <row r="12259" spans="1:7" hidden="1" x14ac:dyDescent="0.3">
      <c r="A12259" s="356">
        <v>134722</v>
      </c>
      <c r="B12259" s="356">
        <v>341</v>
      </c>
      <c r="C12259" s="356" t="s">
        <v>312</v>
      </c>
      <c r="D12259" s="356">
        <v>3413963</v>
      </c>
      <c r="E12259" s="356" t="s">
        <v>842</v>
      </c>
      <c r="F12259" s="356" t="s">
        <v>294</v>
      </c>
      <c r="G12259" s="355">
        <v>8900.5499999999993</v>
      </c>
    </row>
    <row r="12260" spans="1:7" hidden="1" x14ac:dyDescent="0.3">
      <c r="A12260" s="356">
        <v>134723</v>
      </c>
      <c r="B12260" s="356">
        <v>341</v>
      </c>
      <c r="C12260" s="356" t="s">
        <v>312</v>
      </c>
      <c r="D12260" s="356">
        <v>3413964</v>
      </c>
      <c r="E12260" s="356" t="s">
        <v>841</v>
      </c>
      <c r="F12260" s="356" t="s">
        <v>294</v>
      </c>
      <c r="G12260" s="355">
        <v>6626.07</v>
      </c>
    </row>
    <row r="12261" spans="1:7" hidden="1" x14ac:dyDescent="0.3">
      <c r="A12261" s="356">
        <v>134727</v>
      </c>
      <c r="B12261" s="356">
        <v>816</v>
      </c>
      <c r="C12261" s="356" t="s">
        <v>840</v>
      </c>
      <c r="D12261" s="356">
        <v>8167032</v>
      </c>
      <c r="E12261" s="356" t="s">
        <v>839</v>
      </c>
      <c r="F12261" s="356"/>
      <c r="G12261" s="355">
        <v>9062.5</v>
      </c>
    </row>
    <row r="12262" spans="1:7" hidden="1" x14ac:dyDescent="0.3">
      <c r="A12262" s="356">
        <v>134732</v>
      </c>
      <c r="B12262" s="356">
        <v>936</v>
      </c>
      <c r="C12262" s="356" t="s">
        <v>340</v>
      </c>
      <c r="D12262" s="356">
        <v>9363937</v>
      </c>
      <c r="E12262" s="356" t="s">
        <v>838</v>
      </c>
      <c r="F12262" s="356"/>
      <c r="G12262" s="355">
        <v>7404.25</v>
      </c>
    </row>
    <row r="12263" spans="1:7" hidden="1" x14ac:dyDescent="0.3">
      <c r="A12263" s="356">
        <v>134734</v>
      </c>
      <c r="B12263" s="356">
        <v>850</v>
      </c>
      <c r="C12263" s="356" t="s">
        <v>359</v>
      </c>
      <c r="D12263" s="356">
        <v>8503667</v>
      </c>
      <c r="E12263" s="356" t="s">
        <v>837</v>
      </c>
      <c r="F12263" s="356"/>
      <c r="G12263" s="355">
        <v>8162.5</v>
      </c>
    </row>
    <row r="12264" spans="1:7" hidden="1" x14ac:dyDescent="0.3">
      <c r="A12264" s="356">
        <v>134739</v>
      </c>
      <c r="B12264" s="356">
        <v>909</v>
      </c>
      <c r="C12264" s="356" t="s">
        <v>367</v>
      </c>
      <c r="D12264" s="356">
        <v>9093662</v>
      </c>
      <c r="E12264" s="356" t="s">
        <v>836</v>
      </c>
      <c r="F12264" s="356"/>
      <c r="G12264" s="355">
        <v>8166.55</v>
      </c>
    </row>
    <row r="12265" spans="1:7" hidden="1" x14ac:dyDescent="0.3">
      <c r="A12265" s="356">
        <v>134740</v>
      </c>
      <c r="B12265" s="356">
        <v>867</v>
      </c>
      <c r="C12265" s="356" t="s">
        <v>835</v>
      </c>
      <c r="D12265" s="356">
        <v>8673357</v>
      </c>
      <c r="E12265" s="356" t="s">
        <v>834</v>
      </c>
      <c r="F12265" s="356"/>
      <c r="G12265" s="355">
        <v>7717</v>
      </c>
    </row>
    <row r="12266" spans="1:7" hidden="1" x14ac:dyDescent="0.3">
      <c r="A12266" s="356">
        <v>134742</v>
      </c>
      <c r="B12266" s="356">
        <v>359</v>
      </c>
      <c r="C12266" s="356" t="s">
        <v>401</v>
      </c>
      <c r="D12266" s="356">
        <v>3593437</v>
      </c>
      <c r="E12266" s="356" t="s">
        <v>833</v>
      </c>
      <c r="F12266" s="356"/>
      <c r="G12266" s="355">
        <v>9265</v>
      </c>
    </row>
    <row r="12267" spans="1:7" hidden="1" x14ac:dyDescent="0.3">
      <c r="A12267" s="356">
        <v>134745</v>
      </c>
      <c r="B12267" s="356">
        <v>331</v>
      </c>
      <c r="C12267" s="356" t="s">
        <v>586</v>
      </c>
      <c r="D12267" s="356">
        <v>3313438</v>
      </c>
      <c r="E12267" s="356" t="s">
        <v>832</v>
      </c>
      <c r="F12267" s="356"/>
      <c r="G12267" s="355">
        <v>9076</v>
      </c>
    </row>
    <row r="12268" spans="1:7" hidden="1" x14ac:dyDescent="0.3">
      <c r="A12268" s="356">
        <v>134751</v>
      </c>
      <c r="B12268" s="356">
        <v>373</v>
      </c>
      <c r="C12268" s="356" t="s">
        <v>407</v>
      </c>
      <c r="D12268" s="356">
        <v>3733433</v>
      </c>
      <c r="E12268" s="356" t="s">
        <v>831</v>
      </c>
      <c r="F12268" s="356"/>
      <c r="G12268" s="355">
        <v>8824</v>
      </c>
    </row>
    <row r="12269" spans="1:7" hidden="1" x14ac:dyDescent="0.3">
      <c r="A12269" s="357">
        <v>134758</v>
      </c>
      <c r="B12269" s="357">
        <v>933</v>
      </c>
      <c r="C12269" s="357" t="s">
        <v>539</v>
      </c>
      <c r="D12269" s="357">
        <v>9331115</v>
      </c>
      <c r="E12269" s="357" t="s">
        <v>830</v>
      </c>
      <c r="F12269" s="357"/>
      <c r="G12269" s="358">
        <v>5113.75</v>
      </c>
    </row>
    <row r="12270" spans="1:7" hidden="1" x14ac:dyDescent="0.3">
      <c r="A12270" s="356">
        <v>134759</v>
      </c>
      <c r="B12270" s="356">
        <v>353</v>
      </c>
      <c r="C12270" s="356" t="s">
        <v>424</v>
      </c>
      <c r="D12270" s="356">
        <v>3531100</v>
      </c>
      <c r="E12270" s="356" t="s">
        <v>829</v>
      </c>
      <c r="F12270" s="356"/>
      <c r="G12270" s="355">
        <v>7273.75</v>
      </c>
    </row>
    <row r="12271" spans="1:7" hidden="1" x14ac:dyDescent="0.3">
      <c r="A12271" s="356">
        <v>134762</v>
      </c>
      <c r="B12271" s="356">
        <v>935</v>
      </c>
      <c r="C12271" s="356" t="s">
        <v>346</v>
      </c>
      <c r="D12271" s="356">
        <v>9351109</v>
      </c>
      <c r="E12271" s="356" t="s">
        <v>828</v>
      </c>
      <c r="F12271" s="356"/>
      <c r="G12271" s="355">
        <v>4168.75</v>
      </c>
    </row>
    <row r="12272" spans="1:7" hidden="1" x14ac:dyDescent="0.3">
      <c r="A12272" s="356">
        <v>134765</v>
      </c>
      <c r="B12272" s="356">
        <v>873</v>
      </c>
      <c r="C12272" s="356" t="s">
        <v>422</v>
      </c>
      <c r="D12272" s="356">
        <v>8731105</v>
      </c>
      <c r="E12272" s="356" t="s">
        <v>827</v>
      </c>
      <c r="F12272" s="356"/>
      <c r="G12272" s="355">
        <v>4000</v>
      </c>
    </row>
    <row r="12273" spans="1:7" hidden="1" x14ac:dyDescent="0.3">
      <c r="A12273" s="356">
        <v>134766</v>
      </c>
      <c r="B12273" s="356">
        <v>896</v>
      </c>
      <c r="C12273" s="356" t="s">
        <v>381</v>
      </c>
      <c r="D12273" s="356">
        <v>8961103</v>
      </c>
      <c r="E12273" s="356" t="s">
        <v>826</v>
      </c>
      <c r="F12273" s="356"/>
      <c r="G12273" s="355">
        <v>4168.75</v>
      </c>
    </row>
    <row r="12274" spans="1:7" hidden="1" x14ac:dyDescent="0.3">
      <c r="A12274" s="356">
        <v>134768</v>
      </c>
      <c r="B12274" s="356">
        <v>332</v>
      </c>
      <c r="C12274" s="356" t="s">
        <v>825</v>
      </c>
      <c r="D12274" s="356">
        <v>3321104</v>
      </c>
      <c r="E12274" s="356" t="s">
        <v>824</v>
      </c>
      <c r="F12274" s="356"/>
      <c r="G12274" s="355">
        <v>4843.75</v>
      </c>
    </row>
    <row r="12275" spans="1:7" hidden="1" x14ac:dyDescent="0.3">
      <c r="A12275" s="356">
        <v>134773</v>
      </c>
      <c r="B12275" s="356">
        <v>830</v>
      </c>
      <c r="C12275" s="356" t="s">
        <v>603</v>
      </c>
      <c r="D12275" s="356">
        <v>8303549</v>
      </c>
      <c r="E12275" s="356" t="s">
        <v>823</v>
      </c>
      <c r="F12275" s="356" t="s">
        <v>294</v>
      </c>
      <c r="G12275" s="355">
        <v>6311.75</v>
      </c>
    </row>
    <row r="12276" spans="1:7" hidden="1" x14ac:dyDescent="0.3">
      <c r="A12276" s="356">
        <v>134774</v>
      </c>
      <c r="B12276" s="356">
        <v>330</v>
      </c>
      <c r="C12276" s="356" t="s">
        <v>399</v>
      </c>
      <c r="D12276" s="356">
        <v>3303431</v>
      </c>
      <c r="E12276" s="356" t="s">
        <v>822</v>
      </c>
      <c r="F12276" s="356"/>
      <c r="G12276" s="355">
        <v>11400.25</v>
      </c>
    </row>
    <row r="12277" spans="1:7" hidden="1" x14ac:dyDescent="0.3">
      <c r="A12277" s="356">
        <v>134776</v>
      </c>
      <c r="B12277" s="356">
        <v>938</v>
      </c>
      <c r="C12277" s="356" t="s">
        <v>474</v>
      </c>
      <c r="D12277" s="356">
        <v>9383365</v>
      </c>
      <c r="E12277" s="356" t="s">
        <v>821</v>
      </c>
      <c r="F12277" s="356"/>
      <c r="G12277" s="355">
        <v>8837.5</v>
      </c>
    </row>
    <row r="12278" spans="1:7" hidden="1" x14ac:dyDescent="0.3">
      <c r="A12278" s="356">
        <v>134779</v>
      </c>
      <c r="B12278" s="356">
        <v>356</v>
      </c>
      <c r="C12278" s="356" t="s">
        <v>452</v>
      </c>
      <c r="D12278" s="356">
        <v>3563525</v>
      </c>
      <c r="E12278" s="356" t="s">
        <v>820</v>
      </c>
      <c r="F12278" s="356"/>
      <c r="G12278" s="355">
        <v>9134.0499999999993</v>
      </c>
    </row>
    <row r="12279" spans="1:7" hidden="1" x14ac:dyDescent="0.3">
      <c r="A12279" s="357">
        <v>134780</v>
      </c>
      <c r="B12279" s="357">
        <v>303</v>
      </c>
      <c r="C12279" s="357" t="s">
        <v>819</v>
      </c>
      <c r="D12279" s="357">
        <v>3033510</v>
      </c>
      <c r="E12279" s="357" t="s">
        <v>818</v>
      </c>
      <c r="F12279" s="357" t="s">
        <v>294</v>
      </c>
      <c r="G12279" s="355">
        <v>9568.7999999999993</v>
      </c>
    </row>
    <row r="12280" spans="1:7" hidden="1" x14ac:dyDescent="0.3">
      <c r="A12280" s="356">
        <v>134783</v>
      </c>
      <c r="B12280" s="356">
        <v>886</v>
      </c>
      <c r="C12280" s="356" t="s">
        <v>307</v>
      </c>
      <c r="D12280" s="356">
        <v>8867072</v>
      </c>
      <c r="E12280" s="356" t="s">
        <v>817</v>
      </c>
      <c r="F12280" s="356"/>
      <c r="G12280" s="355">
        <v>13703.12</v>
      </c>
    </row>
    <row r="12281" spans="1:7" hidden="1" x14ac:dyDescent="0.3">
      <c r="A12281" s="356">
        <v>134784</v>
      </c>
      <c r="B12281" s="356">
        <v>353</v>
      </c>
      <c r="C12281" s="356" t="s">
        <v>424</v>
      </c>
      <c r="D12281" s="356">
        <v>3533504</v>
      </c>
      <c r="E12281" s="356" t="s">
        <v>816</v>
      </c>
      <c r="F12281" s="356"/>
      <c r="G12281" s="355">
        <v>8756.5</v>
      </c>
    </row>
    <row r="12282" spans="1:7" hidden="1" x14ac:dyDescent="0.3">
      <c r="A12282" s="356">
        <v>134785</v>
      </c>
      <c r="B12282" s="356">
        <v>343</v>
      </c>
      <c r="C12282" s="356" t="s">
        <v>712</v>
      </c>
      <c r="D12282" s="356">
        <v>3433379</v>
      </c>
      <c r="E12282" s="356" t="s">
        <v>815</v>
      </c>
      <c r="F12282" s="356"/>
      <c r="G12282" s="355">
        <v>6774.25</v>
      </c>
    </row>
    <row r="12283" spans="1:7" hidden="1" x14ac:dyDescent="0.3">
      <c r="A12283" s="356">
        <v>134788</v>
      </c>
      <c r="B12283" s="356">
        <v>865</v>
      </c>
      <c r="C12283" s="356" t="s">
        <v>317</v>
      </c>
      <c r="D12283" s="356">
        <v>8653464</v>
      </c>
      <c r="E12283" s="356" t="s">
        <v>814</v>
      </c>
      <c r="F12283" s="356"/>
      <c r="G12283" s="355">
        <v>6587.5</v>
      </c>
    </row>
    <row r="12284" spans="1:7" hidden="1" x14ac:dyDescent="0.3">
      <c r="A12284" s="356">
        <v>134789</v>
      </c>
      <c r="B12284" s="356">
        <v>909</v>
      </c>
      <c r="C12284" s="356" t="s">
        <v>367</v>
      </c>
      <c r="D12284" s="356">
        <v>9093663</v>
      </c>
      <c r="E12284" s="356" t="s">
        <v>813</v>
      </c>
      <c r="F12284" s="356" t="s">
        <v>294</v>
      </c>
      <c r="G12284" s="355">
        <v>7928.55</v>
      </c>
    </row>
    <row r="12285" spans="1:7" hidden="1" x14ac:dyDescent="0.3">
      <c r="A12285" s="356">
        <v>134791</v>
      </c>
      <c r="B12285" s="356">
        <v>938</v>
      </c>
      <c r="C12285" s="356" t="s">
        <v>474</v>
      </c>
      <c r="D12285" s="356">
        <v>9383370</v>
      </c>
      <c r="E12285" s="356" t="s">
        <v>812</v>
      </c>
      <c r="F12285" s="356"/>
      <c r="G12285" s="355">
        <v>10243.75</v>
      </c>
    </row>
    <row r="12286" spans="1:7" hidden="1" x14ac:dyDescent="0.3">
      <c r="A12286" s="356">
        <v>134813</v>
      </c>
      <c r="B12286" s="356">
        <v>393</v>
      </c>
      <c r="C12286" s="356" t="s">
        <v>456</v>
      </c>
      <c r="D12286" s="356">
        <v>3937006</v>
      </c>
      <c r="E12286" s="356" t="s">
        <v>141</v>
      </c>
      <c r="F12286" s="356"/>
      <c r="G12286" s="355">
        <v>5586.25</v>
      </c>
    </row>
    <row r="12287" spans="1:7" hidden="1" x14ac:dyDescent="0.3">
      <c r="A12287" s="356">
        <v>134840</v>
      </c>
      <c r="B12287" s="356">
        <v>330</v>
      </c>
      <c r="C12287" s="356" t="s">
        <v>399</v>
      </c>
      <c r="D12287" s="356">
        <v>3303432</v>
      </c>
      <c r="E12287" s="356" t="s">
        <v>811</v>
      </c>
      <c r="F12287" s="356"/>
      <c r="G12287" s="355">
        <v>13859.5</v>
      </c>
    </row>
    <row r="12288" spans="1:7" hidden="1" x14ac:dyDescent="0.3">
      <c r="A12288" s="356">
        <v>134841</v>
      </c>
      <c r="B12288" s="356">
        <v>892</v>
      </c>
      <c r="C12288" s="356" t="s">
        <v>320</v>
      </c>
      <c r="D12288" s="356">
        <v>8923323</v>
      </c>
      <c r="E12288" s="356" t="s">
        <v>810</v>
      </c>
      <c r="F12288" s="356"/>
      <c r="G12288" s="355">
        <v>8729.5</v>
      </c>
    </row>
    <row r="12289" spans="1:7" hidden="1" x14ac:dyDescent="0.3">
      <c r="A12289" s="356">
        <v>134842</v>
      </c>
      <c r="B12289" s="356">
        <v>892</v>
      </c>
      <c r="C12289" s="356" t="s">
        <v>320</v>
      </c>
      <c r="D12289" s="356">
        <v>8923324</v>
      </c>
      <c r="E12289" s="356" t="s">
        <v>809</v>
      </c>
      <c r="F12289" s="356"/>
      <c r="G12289" s="355">
        <v>6578.5</v>
      </c>
    </row>
    <row r="12290" spans="1:7" hidden="1" x14ac:dyDescent="0.3">
      <c r="A12290" s="356">
        <v>134844</v>
      </c>
      <c r="B12290" s="356">
        <v>850</v>
      </c>
      <c r="C12290" s="356" t="s">
        <v>359</v>
      </c>
      <c r="D12290" s="356">
        <v>8501005</v>
      </c>
      <c r="E12290" s="356" t="s">
        <v>808</v>
      </c>
      <c r="F12290" s="356"/>
      <c r="G12290" s="355">
        <v>4801</v>
      </c>
    </row>
    <row r="12291" spans="1:7" hidden="1" x14ac:dyDescent="0.3">
      <c r="A12291" s="356">
        <v>134845</v>
      </c>
      <c r="B12291" s="356">
        <v>357</v>
      </c>
      <c r="C12291" s="356" t="s">
        <v>416</v>
      </c>
      <c r="D12291" s="356">
        <v>3572081</v>
      </c>
      <c r="E12291" s="356" t="s">
        <v>807</v>
      </c>
      <c r="F12291" s="356"/>
      <c r="G12291" s="355">
        <v>9118.75</v>
      </c>
    </row>
    <row r="12292" spans="1:7" hidden="1" x14ac:dyDescent="0.3">
      <c r="A12292" s="356">
        <v>134846</v>
      </c>
      <c r="B12292" s="356">
        <v>304</v>
      </c>
      <c r="C12292" s="356" t="s">
        <v>806</v>
      </c>
      <c r="D12292" s="356">
        <v>3041110</v>
      </c>
      <c r="E12292" s="356" t="s">
        <v>805</v>
      </c>
      <c r="F12292" s="356"/>
      <c r="G12292" s="355">
        <v>4067.5</v>
      </c>
    </row>
    <row r="12293" spans="1:7" hidden="1" x14ac:dyDescent="0.3">
      <c r="A12293" s="356">
        <v>134852</v>
      </c>
      <c r="B12293" s="356">
        <v>894</v>
      </c>
      <c r="C12293" s="356" t="s">
        <v>325</v>
      </c>
      <c r="D12293" s="356">
        <v>8943361</v>
      </c>
      <c r="E12293" s="356" t="s">
        <v>804</v>
      </c>
      <c r="F12293" s="356"/>
      <c r="G12293" s="355">
        <v>8362.75</v>
      </c>
    </row>
    <row r="12294" spans="1:7" hidden="1" x14ac:dyDescent="0.3">
      <c r="A12294" s="356">
        <v>134853</v>
      </c>
      <c r="B12294" s="356">
        <v>808</v>
      </c>
      <c r="C12294" s="356" t="s">
        <v>700</v>
      </c>
      <c r="D12294" s="356">
        <v>8083395</v>
      </c>
      <c r="E12294" s="356" t="s">
        <v>803</v>
      </c>
      <c r="F12294" s="356"/>
      <c r="G12294" s="355">
        <v>9015.25</v>
      </c>
    </row>
    <row r="12295" spans="1:7" hidden="1" x14ac:dyDescent="0.3">
      <c r="A12295" s="356">
        <v>134855</v>
      </c>
      <c r="B12295" s="356">
        <v>840</v>
      </c>
      <c r="C12295" s="356" t="s">
        <v>537</v>
      </c>
      <c r="D12295" s="356">
        <v>8403516</v>
      </c>
      <c r="E12295" s="356" t="s">
        <v>802</v>
      </c>
      <c r="F12295" s="356"/>
      <c r="G12295" s="355">
        <v>6343.6</v>
      </c>
    </row>
    <row r="12296" spans="1:7" hidden="1" x14ac:dyDescent="0.3">
      <c r="A12296" s="356">
        <v>134857</v>
      </c>
      <c r="B12296" s="356">
        <v>886</v>
      </c>
      <c r="C12296" s="356" t="s">
        <v>307</v>
      </c>
      <c r="D12296" s="356">
        <v>8863898</v>
      </c>
      <c r="E12296" s="356" t="s">
        <v>801</v>
      </c>
      <c r="F12296" s="356"/>
      <c r="G12296" s="355">
        <v>8041</v>
      </c>
    </row>
    <row r="12297" spans="1:7" hidden="1" x14ac:dyDescent="0.3">
      <c r="A12297" s="356">
        <v>134859</v>
      </c>
      <c r="B12297" s="356">
        <v>878</v>
      </c>
      <c r="C12297" s="356" t="s">
        <v>332</v>
      </c>
      <c r="D12297" s="356">
        <v>8781110</v>
      </c>
      <c r="E12297" s="356" t="s">
        <v>800</v>
      </c>
      <c r="F12297" s="356"/>
      <c r="G12297" s="355">
        <v>4000</v>
      </c>
    </row>
    <row r="12298" spans="1:7" hidden="1" x14ac:dyDescent="0.3">
      <c r="A12298" s="356">
        <v>134860</v>
      </c>
      <c r="B12298" s="356">
        <v>882</v>
      </c>
      <c r="C12298" s="356" t="s">
        <v>798</v>
      </c>
      <c r="D12298" s="356">
        <v>8823825</v>
      </c>
      <c r="E12298" s="356" t="s">
        <v>799</v>
      </c>
      <c r="F12298" s="356"/>
      <c r="G12298" s="355">
        <v>8680</v>
      </c>
    </row>
    <row r="12299" spans="1:7" hidden="1" x14ac:dyDescent="0.3">
      <c r="A12299" s="356">
        <v>134861</v>
      </c>
      <c r="B12299" s="356">
        <v>882</v>
      </c>
      <c r="C12299" s="356" t="s">
        <v>798</v>
      </c>
      <c r="D12299" s="356">
        <v>8823826</v>
      </c>
      <c r="E12299" s="356" t="s">
        <v>797</v>
      </c>
      <c r="F12299" s="356"/>
      <c r="G12299" s="355">
        <v>8410</v>
      </c>
    </row>
    <row r="12300" spans="1:7" hidden="1" x14ac:dyDescent="0.3">
      <c r="A12300" s="356">
        <v>134865</v>
      </c>
      <c r="B12300" s="356">
        <v>342</v>
      </c>
      <c r="C12300" s="356" t="s">
        <v>796</v>
      </c>
      <c r="D12300" s="356">
        <v>3427008</v>
      </c>
      <c r="E12300" s="356" t="s">
        <v>795</v>
      </c>
      <c r="F12300" s="356"/>
      <c r="G12300" s="355">
        <v>11593.75</v>
      </c>
    </row>
    <row r="12301" spans="1:7" hidden="1" x14ac:dyDescent="0.3">
      <c r="A12301" s="356">
        <v>134866</v>
      </c>
      <c r="B12301" s="356">
        <v>896</v>
      </c>
      <c r="C12301" s="356" t="s">
        <v>381</v>
      </c>
      <c r="D12301" s="356">
        <v>8963803</v>
      </c>
      <c r="E12301" s="356" t="s">
        <v>794</v>
      </c>
      <c r="F12301" s="356"/>
      <c r="G12301" s="355">
        <v>7926.25</v>
      </c>
    </row>
    <row r="12302" spans="1:7" hidden="1" x14ac:dyDescent="0.3">
      <c r="A12302" s="356">
        <v>134867</v>
      </c>
      <c r="B12302" s="356">
        <v>813</v>
      </c>
      <c r="C12302" s="356" t="s">
        <v>344</v>
      </c>
      <c r="D12302" s="356">
        <v>8133508</v>
      </c>
      <c r="E12302" s="356" t="s">
        <v>793</v>
      </c>
      <c r="F12302" s="356"/>
      <c r="G12302" s="355">
        <v>7532.5</v>
      </c>
    </row>
    <row r="12303" spans="1:7" hidden="1" x14ac:dyDescent="0.3">
      <c r="A12303" s="356">
        <v>134870</v>
      </c>
      <c r="B12303" s="356">
        <v>936</v>
      </c>
      <c r="C12303" s="356" t="s">
        <v>340</v>
      </c>
      <c r="D12303" s="356">
        <v>9361122</v>
      </c>
      <c r="E12303" s="356" t="s">
        <v>792</v>
      </c>
      <c r="F12303" s="356"/>
      <c r="G12303" s="355">
        <v>4000</v>
      </c>
    </row>
    <row r="12304" spans="1:7" hidden="1" x14ac:dyDescent="0.3">
      <c r="A12304" s="356">
        <v>134872</v>
      </c>
      <c r="B12304" s="356">
        <v>888</v>
      </c>
      <c r="C12304" s="356" t="s">
        <v>527</v>
      </c>
      <c r="D12304" s="356">
        <v>8881118</v>
      </c>
      <c r="E12304" s="356" t="s">
        <v>791</v>
      </c>
      <c r="F12304" s="356"/>
      <c r="G12304" s="355">
        <v>5721.25</v>
      </c>
    </row>
    <row r="12305" spans="1:7" hidden="1" x14ac:dyDescent="0.3">
      <c r="A12305" s="356">
        <v>134880</v>
      </c>
      <c r="B12305" s="356">
        <v>860</v>
      </c>
      <c r="C12305" s="356" t="s">
        <v>335</v>
      </c>
      <c r="D12305" s="356">
        <v>8601111</v>
      </c>
      <c r="E12305" s="356" t="s">
        <v>790</v>
      </c>
      <c r="F12305" s="356"/>
      <c r="G12305" s="355">
        <v>4945</v>
      </c>
    </row>
    <row r="12306" spans="1:7" hidden="1" x14ac:dyDescent="0.3">
      <c r="A12306" s="356">
        <v>134883</v>
      </c>
      <c r="B12306" s="356">
        <v>356</v>
      </c>
      <c r="C12306" s="356" t="s">
        <v>452</v>
      </c>
      <c r="D12306" s="356">
        <v>3563526</v>
      </c>
      <c r="E12306" s="356" t="s">
        <v>789</v>
      </c>
      <c r="F12306" s="356"/>
      <c r="G12306" s="355">
        <v>8736.25</v>
      </c>
    </row>
    <row r="12307" spans="1:7" hidden="1" x14ac:dyDescent="0.3">
      <c r="A12307" s="356">
        <v>134884</v>
      </c>
      <c r="B12307" s="356">
        <v>383</v>
      </c>
      <c r="C12307" s="356" t="s">
        <v>372</v>
      </c>
      <c r="D12307" s="356">
        <v>3837074</v>
      </c>
      <c r="E12307" s="356" t="s">
        <v>788</v>
      </c>
      <c r="F12307" s="356"/>
      <c r="G12307" s="355">
        <v>11128</v>
      </c>
    </row>
    <row r="12308" spans="1:7" hidden="1" x14ac:dyDescent="0.3">
      <c r="A12308" s="356">
        <v>134892</v>
      </c>
      <c r="B12308" s="356">
        <v>839</v>
      </c>
      <c r="C12308" s="356" t="s">
        <v>756</v>
      </c>
      <c r="D12308" s="356">
        <v>8393614</v>
      </c>
      <c r="E12308" s="356" t="s">
        <v>787</v>
      </c>
      <c r="F12308" s="356"/>
      <c r="G12308" s="355">
        <v>7082.5</v>
      </c>
    </row>
    <row r="12309" spans="1:7" hidden="1" x14ac:dyDescent="0.3">
      <c r="A12309" s="356">
        <v>134894</v>
      </c>
      <c r="B12309" s="356">
        <v>873</v>
      </c>
      <c r="C12309" s="356" t="s">
        <v>422</v>
      </c>
      <c r="D12309" s="356">
        <v>8733389</v>
      </c>
      <c r="E12309" s="356" t="s">
        <v>786</v>
      </c>
      <c r="F12309" s="356" t="s">
        <v>294</v>
      </c>
      <c r="G12309" s="355">
        <v>9289.35</v>
      </c>
    </row>
    <row r="12310" spans="1:7" hidden="1" x14ac:dyDescent="0.3">
      <c r="A12310" s="356">
        <v>134896</v>
      </c>
      <c r="B12310" s="356">
        <v>938</v>
      </c>
      <c r="C12310" s="356" t="s">
        <v>474</v>
      </c>
      <c r="D12310" s="356">
        <v>9383368</v>
      </c>
      <c r="E12310" s="356" t="s">
        <v>785</v>
      </c>
      <c r="F12310" s="356"/>
      <c r="G12310" s="355">
        <v>9782.5</v>
      </c>
    </row>
    <row r="12311" spans="1:7" hidden="1" x14ac:dyDescent="0.3">
      <c r="A12311" s="356">
        <v>134897</v>
      </c>
      <c r="B12311" s="356">
        <v>896</v>
      </c>
      <c r="C12311" s="356" t="s">
        <v>381</v>
      </c>
      <c r="D12311" s="356">
        <v>8963804</v>
      </c>
      <c r="E12311" s="356" t="s">
        <v>784</v>
      </c>
      <c r="F12311" s="356"/>
      <c r="G12311" s="355">
        <v>6925</v>
      </c>
    </row>
    <row r="12312" spans="1:7" hidden="1" x14ac:dyDescent="0.3">
      <c r="A12312" s="356">
        <v>134903</v>
      </c>
      <c r="B12312" s="356">
        <v>210</v>
      </c>
      <c r="C12312" s="356" t="s">
        <v>655</v>
      </c>
      <c r="D12312" s="356">
        <v>2103670</v>
      </c>
      <c r="E12312" s="356" t="s">
        <v>783</v>
      </c>
      <c r="F12312" s="356"/>
      <c r="G12312" s="355">
        <v>8124.25</v>
      </c>
    </row>
    <row r="12313" spans="1:7" hidden="1" x14ac:dyDescent="0.3">
      <c r="A12313" s="356">
        <v>134904</v>
      </c>
      <c r="B12313" s="356">
        <v>887</v>
      </c>
      <c r="C12313" s="356" t="s">
        <v>782</v>
      </c>
      <c r="D12313" s="356">
        <v>8873759</v>
      </c>
      <c r="E12313" s="356" t="s">
        <v>781</v>
      </c>
      <c r="F12313" s="356"/>
      <c r="G12313" s="355">
        <v>11402.5</v>
      </c>
    </row>
    <row r="12314" spans="1:7" hidden="1" x14ac:dyDescent="0.3">
      <c r="A12314" s="356">
        <v>134913</v>
      </c>
      <c r="B12314" s="356">
        <v>383</v>
      </c>
      <c r="C12314" s="356" t="s">
        <v>372</v>
      </c>
      <c r="D12314" s="356">
        <v>3833925</v>
      </c>
      <c r="E12314" s="356" t="s">
        <v>780</v>
      </c>
      <c r="F12314" s="356"/>
      <c r="G12314" s="355">
        <v>6589.75</v>
      </c>
    </row>
    <row r="12315" spans="1:7" hidden="1" x14ac:dyDescent="0.3">
      <c r="A12315" s="356">
        <v>134917</v>
      </c>
      <c r="B12315" s="356">
        <v>800</v>
      </c>
      <c r="C12315" s="356" t="s">
        <v>779</v>
      </c>
      <c r="D12315" s="356">
        <v>8003448</v>
      </c>
      <c r="E12315" s="356" t="s">
        <v>778</v>
      </c>
      <c r="F12315" s="356"/>
      <c r="G12315" s="355">
        <v>6970.9</v>
      </c>
    </row>
    <row r="12316" spans="1:7" hidden="1" x14ac:dyDescent="0.3">
      <c r="A12316" s="356">
        <v>134919</v>
      </c>
      <c r="B12316" s="356">
        <v>316</v>
      </c>
      <c r="C12316" s="356" t="s">
        <v>777</v>
      </c>
      <c r="D12316" s="356">
        <v>3161101</v>
      </c>
      <c r="E12316" s="356" t="s">
        <v>776</v>
      </c>
      <c r="F12316" s="356"/>
      <c r="G12316" s="355">
        <v>4945</v>
      </c>
    </row>
    <row r="12317" spans="1:7" hidden="1" x14ac:dyDescent="0.3">
      <c r="A12317" s="356">
        <v>134924</v>
      </c>
      <c r="B12317" s="356">
        <v>937</v>
      </c>
      <c r="C12317" s="356" t="s">
        <v>355</v>
      </c>
      <c r="D12317" s="356">
        <v>9373596</v>
      </c>
      <c r="E12317" s="356" t="s">
        <v>775</v>
      </c>
      <c r="F12317" s="356"/>
      <c r="G12317" s="355">
        <v>7138.75</v>
      </c>
    </row>
    <row r="12318" spans="1:7" hidden="1" x14ac:dyDescent="0.3">
      <c r="A12318" s="356">
        <v>134928</v>
      </c>
      <c r="B12318" s="356">
        <v>916</v>
      </c>
      <c r="C12318" s="356" t="s">
        <v>488</v>
      </c>
      <c r="D12318" s="356">
        <v>9163370</v>
      </c>
      <c r="E12318" s="356" t="s">
        <v>774</v>
      </c>
      <c r="F12318" s="356" t="s">
        <v>294</v>
      </c>
      <c r="G12318" s="355">
        <v>9410.85</v>
      </c>
    </row>
    <row r="12319" spans="1:7" hidden="1" x14ac:dyDescent="0.3">
      <c r="A12319" s="356">
        <v>134929</v>
      </c>
      <c r="B12319" s="356">
        <v>310</v>
      </c>
      <c r="C12319" s="356" t="s">
        <v>678</v>
      </c>
      <c r="D12319" s="356">
        <v>3103511</v>
      </c>
      <c r="E12319" s="356" t="s">
        <v>773</v>
      </c>
      <c r="F12319" s="356" t="s">
        <v>294</v>
      </c>
      <c r="G12319" s="355">
        <v>9155.7000000000007</v>
      </c>
    </row>
    <row r="12320" spans="1:7" hidden="1" x14ac:dyDescent="0.3">
      <c r="A12320" s="356">
        <v>134937</v>
      </c>
      <c r="B12320" s="356">
        <v>873</v>
      </c>
      <c r="C12320" s="356" t="s">
        <v>422</v>
      </c>
      <c r="D12320" s="356">
        <v>8737025</v>
      </c>
      <c r="E12320" s="356" t="s">
        <v>772</v>
      </c>
      <c r="F12320" s="356"/>
      <c r="G12320" s="355">
        <v>8596.75</v>
      </c>
    </row>
    <row r="12321" spans="1:7" hidden="1" x14ac:dyDescent="0.3">
      <c r="A12321" s="356">
        <v>134942</v>
      </c>
      <c r="B12321" s="356">
        <v>926</v>
      </c>
      <c r="C12321" s="356" t="s">
        <v>327</v>
      </c>
      <c r="D12321" s="356">
        <v>9263418</v>
      </c>
      <c r="E12321" s="356" t="s">
        <v>771</v>
      </c>
      <c r="F12321" s="356"/>
      <c r="G12321" s="355">
        <v>6648.25</v>
      </c>
    </row>
    <row r="12322" spans="1:7" hidden="1" x14ac:dyDescent="0.3">
      <c r="A12322" s="356">
        <v>134945</v>
      </c>
      <c r="B12322" s="356">
        <v>850</v>
      </c>
      <c r="C12322" s="356" t="s">
        <v>359</v>
      </c>
      <c r="D12322" s="356">
        <v>8503668</v>
      </c>
      <c r="E12322" s="356" t="s">
        <v>770</v>
      </c>
      <c r="F12322" s="356"/>
      <c r="G12322" s="355">
        <v>6762.33</v>
      </c>
    </row>
    <row r="12323" spans="1:7" hidden="1" x14ac:dyDescent="0.3">
      <c r="A12323" s="356">
        <v>134958</v>
      </c>
      <c r="B12323" s="356">
        <v>926</v>
      </c>
      <c r="C12323" s="356" t="s">
        <v>327</v>
      </c>
      <c r="D12323" s="356">
        <v>9263424</v>
      </c>
      <c r="E12323" s="356" t="s">
        <v>769</v>
      </c>
      <c r="F12323" s="356"/>
      <c r="G12323" s="355">
        <v>9016.15</v>
      </c>
    </row>
    <row r="12324" spans="1:7" hidden="1" x14ac:dyDescent="0.3">
      <c r="A12324" s="356">
        <v>134960</v>
      </c>
      <c r="B12324" s="356">
        <v>926</v>
      </c>
      <c r="C12324" s="356" t="s">
        <v>327</v>
      </c>
      <c r="D12324" s="356">
        <v>9263425</v>
      </c>
      <c r="E12324" s="356" t="s">
        <v>768</v>
      </c>
      <c r="F12324" s="356"/>
      <c r="G12324" s="355">
        <v>11550.1</v>
      </c>
    </row>
    <row r="12325" spans="1:7" hidden="1" x14ac:dyDescent="0.3">
      <c r="A12325" s="356">
        <v>134964</v>
      </c>
      <c r="B12325" s="356">
        <v>926</v>
      </c>
      <c r="C12325" s="356" t="s">
        <v>327</v>
      </c>
      <c r="D12325" s="356">
        <v>9263428</v>
      </c>
      <c r="E12325" s="356" t="s">
        <v>767</v>
      </c>
      <c r="F12325" s="356"/>
      <c r="G12325" s="355">
        <v>7948.75</v>
      </c>
    </row>
    <row r="12326" spans="1:7" hidden="1" x14ac:dyDescent="0.3">
      <c r="A12326" s="356">
        <v>134965</v>
      </c>
      <c r="B12326" s="356">
        <v>926</v>
      </c>
      <c r="C12326" s="356" t="s">
        <v>327</v>
      </c>
      <c r="D12326" s="356">
        <v>9263429</v>
      </c>
      <c r="E12326" s="356" t="s">
        <v>766</v>
      </c>
      <c r="F12326" s="356"/>
      <c r="G12326" s="355">
        <v>8629.15</v>
      </c>
    </row>
    <row r="12327" spans="1:7" hidden="1" x14ac:dyDescent="0.3">
      <c r="A12327" s="356">
        <v>134966</v>
      </c>
      <c r="B12327" s="356">
        <v>354</v>
      </c>
      <c r="C12327" s="356" t="s">
        <v>553</v>
      </c>
      <c r="D12327" s="356">
        <v>3543511</v>
      </c>
      <c r="E12327" s="356" t="s">
        <v>765</v>
      </c>
      <c r="F12327" s="356"/>
      <c r="G12327" s="355">
        <v>10970.5</v>
      </c>
    </row>
    <row r="12328" spans="1:7" hidden="1" x14ac:dyDescent="0.3">
      <c r="A12328" s="356">
        <v>134967</v>
      </c>
      <c r="B12328" s="356">
        <v>890</v>
      </c>
      <c r="C12328" s="356" t="s">
        <v>764</v>
      </c>
      <c r="D12328" s="356">
        <v>8903815</v>
      </c>
      <c r="E12328" s="356" t="s">
        <v>763</v>
      </c>
      <c r="F12328" s="356"/>
      <c r="G12328" s="355">
        <v>8592.7000000000007</v>
      </c>
    </row>
    <row r="12329" spans="1:7" hidden="1" x14ac:dyDescent="0.3">
      <c r="A12329" s="356">
        <v>134970</v>
      </c>
      <c r="B12329" s="356">
        <v>331</v>
      </c>
      <c r="C12329" s="356" t="s">
        <v>586</v>
      </c>
      <c r="D12329" s="356">
        <v>3311107</v>
      </c>
      <c r="E12329" s="356" t="s">
        <v>762</v>
      </c>
      <c r="F12329" s="356"/>
      <c r="G12329" s="355">
        <v>4337.5</v>
      </c>
    </row>
    <row r="12330" spans="1:7" hidden="1" x14ac:dyDescent="0.3">
      <c r="A12330" s="356">
        <v>134971</v>
      </c>
      <c r="B12330" s="356">
        <v>886</v>
      </c>
      <c r="C12330" s="356" t="s">
        <v>307</v>
      </c>
      <c r="D12330" s="356">
        <v>8867073</v>
      </c>
      <c r="E12330" s="356" t="s">
        <v>761</v>
      </c>
      <c r="F12330" s="356"/>
      <c r="G12330" s="355">
        <v>10750</v>
      </c>
    </row>
    <row r="12331" spans="1:7" hidden="1" x14ac:dyDescent="0.3">
      <c r="A12331" s="356">
        <v>134972</v>
      </c>
      <c r="B12331" s="356">
        <v>873</v>
      </c>
      <c r="C12331" s="356" t="s">
        <v>422</v>
      </c>
      <c r="D12331" s="356">
        <v>8737026</v>
      </c>
      <c r="E12331" s="356" t="s">
        <v>760</v>
      </c>
      <c r="F12331" s="356"/>
      <c r="G12331" s="355">
        <v>10048</v>
      </c>
    </row>
    <row r="12332" spans="1:7" hidden="1" x14ac:dyDescent="0.3">
      <c r="A12332" s="356">
        <v>134973</v>
      </c>
      <c r="B12332" s="356">
        <v>383</v>
      </c>
      <c r="C12332" s="356" t="s">
        <v>372</v>
      </c>
      <c r="D12332" s="356">
        <v>3833926</v>
      </c>
      <c r="E12332" s="356" t="s">
        <v>759</v>
      </c>
      <c r="F12332" s="356"/>
      <c r="G12332" s="355">
        <v>8902.75</v>
      </c>
    </row>
    <row r="12333" spans="1:7" hidden="1" x14ac:dyDescent="0.3">
      <c r="A12333" s="356">
        <v>134977</v>
      </c>
      <c r="B12333" s="356">
        <v>865</v>
      </c>
      <c r="C12333" s="356" t="s">
        <v>317</v>
      </c>
      <c r="D12333" s="356">
        <v>8653465</v>
      </c>
      <c r="E12333" s="356" t="s">
        <v>758</v>
      </c>
      <c r="F12333" s="356" t="s">
        <v>294</v>
      </c>
      <c r="G12333" s="355">
        <v>5547.15</v>
      </c>
    </row>
    <row r="12334" spans="1:7" hidden="1" x14ac:dyDescent="0.3">
      <c r="A12334" s="356">
        <v>134979</v>
      </c>
      <c r="B12334" s="356">
        <v>873</v>
      </c>
      <c r="C12334" s="356" t="s">
        <v>422</v>
      </c>
      <c r="D12334" s="356">
        <v>8733390</v>
      </c>
      <c r="E12334" s="356" t="s">
        <v>757</v>
      </c>
      <c r="F12334" s="356"/>
      <c r="G12334" s="355">
        <v>6340</v>
      </c>
    </row>
    <row r="12335" spans="1:7" hidden="1" x14ac:dyDescent="0.3">
      <c r="A12335" s="356">
        <v>134987</v>
      </c>
      <c r="B12335" s="356">
        <v>839</v>
      </c>
      <c r="C12335" s="356" t="s">
        <v>756</v>
      </c>
      <c r="D12335" s="356">
        <v>8393699</v>
      </c>
      <c r="E12335" s="356" t="s">
        <v>755</v>
      </c>
      <c r="F12335" s="356"/>
      <c r="G12335" s="355">
        <v>10862.5</v>
      </c>
    </row>
    <row r="12336" spans="1:7" hidden="1" x14ac:dyDescent="0.3">
      <c r="A12336" s="356">
        <v>134988</v>
      </c>
      <c r="B12336" s="356">
        <v>343</v>
      </c>
      <c r="C12336" s="356" t="s">
        <v>712</v>
      </c>
      <c r="D12336" s="356">
        <v>3433380</v>
      </c>
      <c r="E12336" s="356" t="s">
        <v>754</v>
      </c>
      <c r="F12336" s="356" t="s">
        <v>294</v>
      </c>
      <c r="G12336" s="355">
        <v>7209.27</v>
      </c>
    </row>
    <row r="12337" spans="1:7" hidden="1" x14ac:dyDescent="0.3">
      <c r="A12337" s="356">
        <v>134989</v>
      </c>
      <c r="B12337" s="356">
        <v>888</v>
      </c>
      <c r="C12337" s="356" t="s">
        <v>527</v>
      </c>
      <c r="D12337" s="356">
        <v>8884799</v>
      </c>
      <c r="E12337" s="356" t="s">
        <v>753</v>
      </c>
      <c r="F12337" s="356"/>
      <c r="G12337" s="355">
        <v>21617.5</v>
      </c>
    </row>
    <row r="12338" spans="1:7" hidden="1" x14ac:dyDescent="0.3">
      <c r="A12338" s="356">
        <v>134991</v>
      </c>
      <c r="B12338" s="356">
        <v>888</v>
      </c>
      <c r="C12338" s="356" t="s">
        <v>527</v>
      </c>
      <c r="D12338" s="356">
        <v>8881049</v>
      </c>
      <c r="E12338" s="356" t="s">
        <v>752</v>
      </c>
      <c r="F12338" s="356"/>
      <c r="G12338" s="355">
        <v>4544.05</v>
      </c>
    </row>
    <row r="12339" spans="1:7" hidden="1" x14ac:dyDescent="0.3">
      <c r="A12339" s="356">
        <v>134994</v>
      </c>
      <c r="B12339" s="356">
        <v>888</v>
      </c>
      <c r="C12339" s="356" t="s">
        <v>527</v>
      </c>
      <c r="D12339" s="356">
        <v>8884801</v>
      </c>
      <c r="E12339" s="356" t="s">
        <v>751</v>
      </c>
      <c r="F12339" s="356"/>
      <c r="G12339" s="355">
        <v>18580</v>
      </c>
    </row>
    <row r="12340" spans="1:7" hidden="1" x14ac:dyDescent="0.3">
      <c r="A12340" s="356">
        <v>134996</v>
      </c>
      <c r="B12340" s="356">
        <v>888</v>
      </c>
      <c r="C12340" s="356" t="s">
        <v>527</v>
      </c>
      <c r="D12340" s="356">
        <v>8884803</v>
      </c>
      <c r="E12340" s="356" t="s">
        <v>750</v>
      </c>
      <c r="F12340" s="356"/>
      <c r="G12340" s="355">
        <v>22478.12</v>
      </c>
    </row>
    <row r="12341" spans="1:7" hidden="1" x14ac:dyDescent="0.3">
      <c r="A12341" s="356">
        <v>134999</v>
      </c>
      <c r="B12341" s="356">
        <v>894</v>
      </c>
      <c r="C12341" s="356" t="s">
        <v>325</v>
      </c>
      <c r="D12341" s="356">
        <v>8943362</v>
      </c>
      <c r="E12341" s="356" t="s">
        <v>749</v>
      </c>
      <c r="F12341" s="356"/>
      <c r="G12341" s="355">
        <v>8704.75</v>
      </c>
    </row>
    <row r="12342" spans="1:7" hidden="1" x14ac:dyDescent="0.3">
      <c r="A12342" s="356">
        <v>135003</v>
      </c>
      <c r="B12342" s="356">
        <v>888</v>
      </c>
      <c r="C12342" s="356" t="s">
        <v>527</v>
      </c>
      <c r="D12342" s="356">
        <v>8884806</v>
      </c>
      <c r="E12342" s="356" t="s">
        <v>748</v>
      </c>
      <c r="F12342" s="356"/>
      <c r="G12342" s="355">
        <v>23237.5</v>
      </c>
    </row>
    <row r="12343" spans="1:7" hidden="1" x14ac:dyDescent="0.3">
      <c r="A12343" s="356">
        <v>135009</v>
      </c>
      <c r="B12343" s="356">
        <v>936</v>
      </c>
      <c r="C12343" s="356" t="s">
        <v>340</v>
      </c>
      <c r="D12343" s="356">
        <v>9363940</v>
      </c>
      <c r="E12343" s="356" t="s">
        <v>747</v>
      </c>
      <c r="F12343" s="356"/>
      <c r="G12343" s="355">
        <v>8020.75</v>
      </c>
    </row>
    <row r="12344" spans="1:7" hidden="1" x14ac:dyDescent="0.3">
      <c r="A12344" s="356">
        <v>135010</v>
      </c>
      <c r="B12344" s="356">
        <v>319</v>
      </c>
      <c r="C12344" s="356" t="s">
        <v>746</v>
      </c>
      <c r="D12344" s="356">
        <v>3191102</v>
      </c>
      <c r="E12344" s="356" t="s">
        <v>745</v>
      </c>
      <c r="F12344" s="356"/>
      <c r="G12344" s="355">
        <v>4168.75</v>
      </c>
    </row>
    <row r="12345" spans="1:7" hidden="1" x14ac:dyDescent="0.3">
      <c r="A12345" s="356">
        <v>135012</v>
      </c>
      <c r="B12345" s="356">
        <v>888</v>
      </c>
      <c r="C12345" s="356" t="s">
        <v>527</v>
      </c>
      <c r="D12345" s="356">
        <v>8887112</v>
      </c>
      <c r="E12345" s="356" t="s">
        <v>744</v>
      </c>
      <c r="F12345" s="356"/>
      <c r="G12345" s="355">
        <v>8016.25</v>
      </c>
    </row>
    <row r="12346" spans="1:7" hidden="1" x14ac:dyDescent="0.3">
      <c r="A12346" s="356">
        <v>135013</v>
      </c>
      <c r="B12346" s="356">
        <v>888</v>
      </c>
      <c r="C12346" s="356" t="s">
        <v>527</v>
      </c>
      <c r="D12346" s="356">
        <v>8887113</v>
      </c>
      <c r="E12346" s="356" t="s">
        <v>743</v>
      </c>
      <c r="F12346" s="356"/>
      <c r="G12346" s="355">
        <v>8421.25</v>
      </c>
    </row>
    <row r="12347" spans="1:7" hidden="1" x14ac:dyDescent="0.3">
      <c r="A12347" s="356">
        <v>135014</v>
      </c>
      <c r="B12347" s="356">
        <v>888</v>
      </c>
      <c r="C12347" s="356" t="s">
        <v>527</v>
      </c>
      <c r="D12347" s="356">
        <v>8887114</v>
      </c>
      <c r="E12347" s="356" t="s">
        <v>742</v>
      </c>
      <c r="F12347" s="356"/>
      <c r="G12347" s="355">
        <v>7786.75</v>
      </c>
    </row>
    <row r="12348" spans="1:7" hidden="1" x14ac:dyDescent="0.3">
      <c r="A12348" s="356">
        <v>135015</v>
      </c>
      <c r="B12348" s="356">
        <v>888</v>
      </c>
      <c r="C12348" s="356" t="s">
        <v>527</v>
      </c>
      <c r="D12348" s="356">
        <v>8887115</v>
      </c>
      <c r="E12348" s="356" t="s">
        <v>741</v>
      </c>
      <c r="F12348" s="356"/>
      <c r="G12348" s="355">
        <v>8320</v>
      </c>
    </row>
    <row r="12349" spans="1:7" hidden="1" x14ac:dyDescent="0.3">
      <c r="A12349" s="356">
        <v>135016</v>
      </c>
      <c r="B12349" s="356">
        <v>335</v>
      </c>
      <c r="C12349" s="356" t="s">
        <v>614</v>
      </c>
      <c r="D12349" s="356">
        <v>3353327</v>
      </c>
      <c r="E12349" s="356" t="s">
        <v>740</v>
      </c>
      <c r="F12349" s="356"/>
      <c r="G12349" s="355">
        <v>6695.5</v>
      </c>
    </row>
    <row r="12350" spans="1:7" hidden="1" x14ac:dyDescent="0.3">
      <c r="A12350" s="356">
        <v>135017</v>
      </c>
      <c r="B12350" s="356">
        <v>354</v>
      </c>
      <c r="C12350" s="356" t="s">
        <v>553</v>
      </c>
      <c r="D12350" s="356">
        <v>3543512</v>
      </c>
      <c r="E12350" s="356" t="s">
        <v>739</v>
      </c>
      <c r="F12350" s="356"/>
      <c r="G12350" s="355">
        <v>9276.25</v>
      </c>
    </row>
    <row r="12351" spans="1:7" hidden="1" x14ac:dyDescent="0.3">
      <c r="A12351" s="356">
        <v>135019</v>
      </c>
      <c r="B12351" s="356">
        <v>896</v>
      </c>
      <c r="C12351" s="356" t="s">
        <v>381</v>
      </c>
      <c r="D12351" s="356">
        <v>8963807</v>
      </c>
      <c r="E12351" s="356" t="s">
        <v>738</v>
      </c>
      <c r="F12351" s="356"/>
      <c r="G12351" s="355">
        <v>9155.42</v>
      </c>
    </row>
    <row r="12352" spans="1:7" hidden="1" x14ac:dyDescent="0.3">
      <c r="A12352" s="356">
        <v>135021</v>
      </c>
      <c r="B12352" s="356">
        <v>823</v>
      </c>
      <c r="C12352" s="356" t="s">
        <v>291</v>
      </c>
      <c r="D12352" s="356">
        <v>8233351</v>
      </c>
      <c r="E12352" s="356" t="s">
        <v>737</v>
      </c>
      <c r="F12352" s="356"/>
      <c r="G12352" s="355">
        <v>8538.25</v>
      </c>
    </row>
    <row r="12353" spans="1:7" hidden="1" x14ac:dyDescent="0.3">
      <c r="A12353" s="356">
        <v>135029</v>
      </c>
      <c r="B12353" s="356">
        <v>333</v>
      </c>
      <c r="C12353" s="356" t="s">
        <v>479</v>
      </c>
      <c r="D12353" s="356">
        <v>3333406</v>
      </c>
      <c r="E12353" s="356" t="s">
        <v>736</v>
      </c>
      <c r="F12353" s="356"/>
      <c r="G12353" s="355">
        <v>7721.5</v>
      </c>
    </row>
    <row r="12354" spans="1:7" hidden="1" x14ac:dyDescent="0.3">
      <c r="A12354" s="356">
        <v>135030</v>
      </c>
      <c r="B12354" s="356">
        <v>382</v>
      </c>
      <c r="C12354" s="356" t="s">
        <v>301</v>
      </c>
      <c r="D12354" s="356">
        <v>3823410</v>
      </c>
      <c r="E12354" s="356" t="s">
        <v>735</v>
      </c>
      <c r="F12354" s="356"/>
      <c r="G12354" s="355">
        <v>11143.75</v>
      </c>
    </row>
    <row r="12355" spans="1:7" hidden="1" x14ac:dyDescent="0.3">
      <c r="A12355" s="356">
        <v>135031</v>
      </c>
      <c r="B12355" s="356">
        <v>894</v>
      </c>
      <c r="C12355" s="356" t="s">
        <v>325</v>
      </c>
      <c r="D12355" s="356">
        <v>8943363</v>
      </c>
      <c r="E12355" s="356" t="s">
        <v>306</v>
      </c>
      <c r="F12355" s="356"/>
      <c r="G12355" s="355">
        <v>8999.5</v>
      </c>
    </row>
    <row r="12356" spans="1:7" hidden="1" x14ac:dyDescent="0.3">
      <c r="A12356" s="356">
        <v>135034</v>
      </c>
      <c r="B12356" s="356">
        <v>885</v>
      </c>
      <c r="C12356" s="356" t="s">
        <v>469</v>
      </c>
      <c r="D12356" s="356">
        <v>8853010</v>
      </c>
      <c r="E12356" s="356" t="s">
        <v>734</v>
      </c>
      <c r="F12356" s="356"/>
      <c r="G12356" s="355">
        <v>5203.75</v>
      </c>
    </row>
    <row r="12357" spans="1:7" hidden="1" x14ac:dyDescent="0.3">
      <c r="A12357" s="356">
        <v>135035</v>
      </c>
      <c r="B12357" s="356">
        <v>885</v>
      </c>
      <c r="C12357" s="356" t="s">
        <v>469</v>
      </c>
      <c r="D12357" s="356">
        <v>8854001</v>
      </c>
      <c r="E12357" s="356" t="s">
        <v>733</v>
      </c>
      <c r="F12357" s="356"/>
      <c r="G12357" s="355">
        <v>20402.5</v>
      </c>
    </row>
    <row r="12358" spans="1:7" hidden="1" x14ac:dyDescent="0.3">
      <c r="A12358" s="356">
        <v>135036</v>
      </c>
      <c r="B12358" s="356">
        <v>885</v>
      </c>
      <c r="C12358" s="356" t="s">
        <v>469</v>
      </c>
      <c r="D12358" s="356">
        <v>8853011</v>
      </c>
      <c r="E12358" s="356" t="s">
        <v>732</v>
      </c>
      <c r="F12358" s="356"/>
      <c r="G12358" s="355">
        <v>7116.25</v>
      </c>
    </row>
    <row r="12359" spans="1:7" hidden="1" x14ac:dyDescent="0.3">
      <c r="A12359" s="356">
        <v>135037</v>
      </c>
      <c r="B12359" s="356">
        <v>885</v>
      </c>
      <c r="C12359" s="356" t="s">
        <v>469</v>
      </c>
      <c r="D12359" s="356">
        <v>8853109</v>
      </c>
      <c r="E12359" s="356" t="s">
        <v>731</v>
      </c>
      <c r="F12359" s="356"/>
      <c r="G12359" s="355">
        <v>4810</v>
      </c>
    </row>
    <row r="12360" spans="1:7" hidden="1" x14ac:dyDescent="0.3">
      <c r="A12360" s="356">
        <v>135047</v>
      </c>
      <c r="B12360" s="356">
        <v>885</v>
      </c>
      <c r="C12360" s="356" t="s">
        <v>469</v>
      </c>
      <c r="D12360" s="356">
        <v>8852907</v>
      </c>
      <c r="E12360" s="356" t="s">
        <v>730</v>
      </c>
      <c r="F12360" s="356"/>
      <c r="G12360" s="355">
        <v>8942.7999999999993</v>
      </c>
    </row>
    <row r="12361" spans="1:7" hidden="1" x14ac:dyDescent="0.3">
      <c r="A12361" s="356">
        <v>135048</v>
      </c>
      <c r="B12361" s="356">
        <v>885</v>
      </c>
      <c r="C12361" s="356" t="s">
        <v>469</v>
      </c>
      <c r="D12361" s="356">
        <v>8853016</v>
      </c>
      <c r="E12361" s="356" t="s">
        <v>729</v>
      </c>
      <c r="F12361" s="356"/>
      <c r="G12361" s="355">
        <v>6497.95</v>
      </c>
    </row>
    <row r="12362" spans="1:7" hidden="1" x14ac:dyDescent="0.3">
      <c r="A12362" s="356">
        <v>135050</v>
      </c>
      <c r="B12362" s="356">
        <v>885</v>
      </c>
      <c r="C12362" s="356" t="s">
        <v>469</v>
      </c>
      <c r="D12362" s="356">
        <v>8852910</v>
      </c>
      <c r="E12362" s="356" t="s">
        <v>728</v>
      </c>
      <c r="F12362" s="356"/>
      <c r="G12362" s="355">
        <v>14346.51</v>
      </c>
    </row>
    <row r="12363" spans="1:7" hidden="1" x14ac:dyDescent="0.3">
      <c r="A12363" s="356">
        <v>135051</v>
      </c>
      <c r="B12363" s="356">
        <v>885</v>
      </c>
      <c r="C12363" s="356" t="s">
        <v>469</v>
      </c>
      <c r="D12363" s="356">
        <v>8853021</v>
      </c>
      <c r="E12363" s="356" t="s">
        <v>727</v>
      </c>
      <c r="F12363" s="356"/>
      <c r="G12363" s="355">
        <v>8635</v>
      </c>
    </row>
    <row r="12364" spans="1:7" hidden="1" x14ac:dyDescent="0.3">
      <c r="A12364" s="356">
        <v>135052</v>
      </c>
      <c r="B12364" s="356">
        <v>885</v>
      </c>
      <c r="C12364" s="356" t="s">
        <v>469</v>
      </c>
      <c r="D12364" s="356">
        <v>8852911</v>
      </c>
      <c r="E12364" s="356" t="s">
        <v>726</v>
      </c>
      <c r="F12364" s="356"/>
      <c r="G12364" s="355">
        <v>7438</v>
      </c>
    </row>
    <row r="12365" spans="1:7" hidden="1" x14ac:dyDescent="0.3">
      <c r="A12365" s="356">
        <v>135057</v>
      </c>
      <c r="B12365" s="356">
        <v>885</v>
      </c>
      <c r="C12365" s="356" t="s">
        <v>469</v>
      </c>
      <c r="D12365" s="356">
        <v>8853331</v>
      </c>
      <c r="E12365" s="356" t="s">
        <v>725</v>
      </c>
      <c r="F12365" s="356" t="s">
        <v>294</v>
      </c>
      <c r="G12365" s="355">
        <v>6664.95</v>
      </c>
    </row>
    <row r="12366" spans="1:7" hidden="1" x14ac:dyDescent="0.3">
      <c r="A12366" s="356">
        <v>135061</v>
      </c>
      <c r="B12366" s="356">
        <v>885</v>
      </c>
      <c r="C12366" s="356" t="s">
        <v>469</v>
      </c>
      <c r="D12366" s="356">
        <v>8854503</v>
      </c>
      <c r="E12366" s="356" t="s">
        <v>724</v>
      </c>
      <c r="F12366" s="356"/>
      <c r="G12366" s="355">
        <v>15632.5</v>
      </c>
    </row>
    <row r="12367" spans="1:7" hidden="1" x14ac:dyDescent="0.3">
      <c r="A12367" s="356">
        <v>135063</v>
      </c>
      <c r="B12367" s="356">
        <v>928</v>
      </c>
      <c r="C12367" s="356" t="s">
        <v>298</v>
      </c>
      <c r="D12367" s="356">
        <v>9283511</v>
      </c>
      <c r="E12367" s="356" t="s">
        <v>723</v>
      </c>
      <c r="F12367" s="356" t="s">
        <v>294</v>
      </c>
      <c r="G12367" s="355">
        <v>6835.05</v>
      </c>
    </row>
    <row r="12368" spans="1:7" hidden="1" x14ac:dyDescent="0.3">
      <c r="A12368" s="356">
        <v>135064</v>
      </c>
      <c r="B12368" s="356">
        <v>929</v>
      </c>
      <c r="C12368" s="356" t="s">
        <v>579</v>
      </c>
      <c r="D12368" s="356">
        <v>9293920</v>
      </c>
      <c r="E12368" s="356" t="s">
        <v>722</v>
      </c>
      <c r="F12368" s="356"/>
      <c r="G12368" s="355">
        <v>4301.5</v>
      </c>
    </row>
    <row r="12369" spans="1:7" hidden="1" x14ac:dyDescent="0.3">
      <c r="A12369" s="356">
        <v>135067</v>
      </c>
      <c r="B12369" s="356">
        <v>885</v>
      </c>
      <c r="C12369" s="356" t="s">
        <v>469</v>
      </c>
      <c r="D12369" s="356">
        <v>8853400</v>
      </c>
      <c r="E12369" s="356" t="s">
        <v>721</v>
      </c>
      <c r="F12369" s="356"/>
      <c r="G12369" s="355">
        <v>6146.5</v>
      </c>
    </row>
    <row r="12370" spans="1:7" hidden="1" x14ac:dyDescent="0.3">
      <c r="A12370" s="356">
        <v>135076</v>
      </c>
      <c r="B12370" s="356">
        <v>885</v>
      </c>
      <c r="C12370" s="356" t="s">
        <v>469</v>
      </c>
      <c r="D12370" s="356">
        <v>8853397</v>
      </c>
      <c r="E12370" s="356" t="s">
        <v>720</v>
      </c>
      <c r="F12370" s="356"/>
      <c r="G12370" s="355">
        <v>8049.55</v>
      </c>
    </row>
    <row r="12371" spans="1:7" hidden="1" x14ac:dyDescent="0.3">
      <c r="A12371" s="356">
        <v>135077</v>
      </c>
      <c r="B12371" s="356">
        <v>811</v>
      </c>
      <c r="C12371" s="356" t="s">
        <v>322</v>
      </c>
      <c r="D12371" s="356">
        <v>8113509</v>
      </c>
      <c r="E12371" s="356" t="s">
        <v>719</v>
      </c>
      <c r="F12371" s="356"/>
      <c r="G12371" s="355">
        <v>6576.25</v>
      </c>
    </row>
    <row r="12372" spans="1:7" hidden="1" x14ac:dyDescent="0.3">
      <c r="A12372" s="356">
        <v>135078</v>
      </c>
      <c r="B12372" s="356">
        <v>811</v>
      </c>
      <c r="C12372" s="356" t="s">
        <v>322</v>
      </c>
      <c r="D12372" s="356">
        <v>8113510</v>
      </c>
      <c r="E12372" s="356" t="s">
        <v>718</v>
      </c>
      <c r="F12372" s="356"/>
      <c r="G12372" s="355">
        <v>7111.75</v>
      </c>
    </row>
    <row r="12373" spans="1:7" hidden="1" x14ac:dyDescent="0.3">
      <c r="A12373" s="356">
        <v>135079</v>
      </c>
      <c r="B12373" s="356">
        <v>869</v>
      </c>
      <c r="C12373" s="356" t="s">
        <v>675</v>
      </c>
      <c r="D12373" s="356">
        <v>8693359</v>
      </c>
      <c r="E12373" s="356" t="s">
        <v>717</v>
      </c>
      <c r="F12373" s="356"/>
      <c r="G12373" s="355">
        <v>9165.1</v>
      </c>
    </row>
    <row r="12374" spans="1:7" hidden="1" x14ac:dyDescent="0.3">
      <c r="A12374" s="356">
        <v>135080</v>
      </c>
      <c r="B12374" s="356">
        <v>869</v>
      </c>
      <c r="C12374" s="356" t="s">
        <v>675</v>
      </c>
      <c r="D12374" s="356">
        <v>8693360</v>
      </c>
      <c r="E12374" s="356" t="s">
        <v>716</v>
      </c>
      <c r="F12374" s="356"/>
      <c r="G12374" s="355">
        <v>8254.75</v>
      </c>
    </row>
    <row r="12375" spans="1:7" hidden="1" x14ac:dyDescent="0.3">
      <c r="A12375" s="356">
        <v>135081</v>
      </c>
      <c r="B12375" s="356">
        <v>335</v>
      </c>
      <c r="C12375" s="356" t="s">
        <v>614</v>
      </c>
      <c r="D12375" s="356">
        <v>3353329</v>
      </c>
      <c r="E12375" s="356" t="s">
        <v>715</v>
      </c>
      <c r="F12375" s="356"/>
      <c r="G12375" s="355">
        <v>9145.75</v>
      </c>
    </row>
    <row r="12376" spans="1:7" hidden="1" x14ac:dyDescent="0.3">
      <c r="A12376" s="356">
        <v>135083</v>
      </c>
      <c r="B12376" s="356">
        <v>919</v>
      </c>
      <c r="C12376" s="356" t="s">
        <v>459</v>
      </c>
      <c r="D12376" s="356">
        <v>9193983</v>
      </c>
      <c r="E12376" s="356" t="s">
        <v>714</v>
      </c>
      <c r="F12376" s="356"/>
      <c r="G12376" s="355">
        <v>8007.25</v>
      </c>
    </row>
    <row r="12377" spans="1:7" hidden="1" x14ac:dyDescent="0.3">
      <c r="A12377" s="356">
        <v>135084</v>
      </c>
      <c r="B12377" s="356">
        <v>919</v>
      </c>
      <c r="C12377" s="356" t="s">
        <v>459</v>
      </c>
      <c r="D12377" s="356">
        <v>9193984</v>
      </c>
      <c r="E12377" s="356" t="s">
        <v>713</v>
      </c>
      <c r="F12377" s="356"/>
      <c r="G12377" s="355">
        <v>6540.25</v>
      </c>
    </row>
    <row r="12378" spans="1:7" hidden="1" x14ac:dyDescent="0.3">
      <c r="A12378" s="356">
        <v>135085</v>
      </c>
      <c r="B12378" s="356">
        <v>343</v>
      </c>
      <c r="C12378" s="356" t="s">
        <v>712</v>
      </c>
      <c r="D12378" s="356">
        <v>3433382</v>
      </c>
      <c r="E12378" s="356" t="s">
        <v>711</v>
      </c>
      <c r="F12378" s="356" t="s">
        <v>294</v>
      </c>
      <c r="G12378" s="355">
        <v>7187.4</v>
      </c>
    </row>
    <row r="12379" spans="1:7" hidden="1" x14ac:dyDescent="0.3">
      <c r="A12379" s="356">
        <v>135086</v>
      </c>
      <c r="B12379" s="356">
        <v>302</v>
      </c>
      <c r="C12379" s="356" t="s">
        <v>296</v>
      </c>
      <c r="D12379" s="356">
        <v>3023520</v>
      </c>
      <c r="E12379" s="356" t="s">
        <v>710</v>
      </c>
      <c r="F12379" s="356" t="s">
        <v>294</v>
      </c>
      <c r="G12379" s="355">
        <v>9410.85</v>
      </c>
    </row>
    <row r="12380" spans="1:7" hidden="1" x14ac:dyDescent="0.3">
      <c r="A12380" s="356">
        <v>135088</v>
      </c>
      <c r="B12380" s="356">
        <v>841</v>
      </c>
      <c r="C12380" s="356" t="s">
        <v>709</v>
      </c>
      <c r="D12380" s="356">
        <v>8413517</v>
      </c>
      <c r="E12380" s="356" t="s">
        <v>708</v>
      </c>
      <c r="F12380" s="356"/>
      <c r="G12380" s="355">
        <v>10896.25</v>
      </c>
    </row>
    <row r="12381" spans="1:7" hidden="1" x14ac:dyDescent="0.3">
      <c r="A12381" s="356">
        <v>135106</v>
      </c>
      <c r="B12381" s="356">
        <v>886</v>
      </c>
      <c r="C12381" s="356" t="s">
        <v>307</v>
      </c>
      <c r="D12381" s="356">
        <v>8863906</v>
      </c>
      <c r="E12381" s="356" t="s">
        <v>707</v>
      </c>
      <c r="F12381" s="356"/>
      <c r="G12381" s="355">
        <v>8612.5</v>
      </c>
    </row>
    <row r="12382" spans="1:7" hidden="1" x14ac:dyDescent="0.3">
      <c r="A12382" s="356">
        <v>135107</v>
      </c>
      <c r="B12382" s="356">
        <v>826</v>
      </c>
      <c r="C12382" s="356" t="s">
        <v>646</v>
      </c>
      <c r="D12382" s="356">
        <v>8263389</v>
      </c>
      <c r="E12382" s="356" t="s">
        <v>706</v>
      </c>
      <c r="F12382" s="356"/>
      <c r="G12382" s="355">
        <v>8455</v>
      </c>
    </row>
    <row r="12383" spans="1:7" hidden="1" x14ac:dyDescent="0.3">
      <c r="A12383" s="356">
        <v>135108</v>
      </c>
      <c r="B12383" s="356">
        <v>892</v>
      </c>
      <c r="C12383" s="356" t="s">
        <v>320</v>
      </c>
      <c r="D12383" s="356">
        <v>8921012</v>
      </c>
      <c r="E12383" s="356" t="s">
        <v>705</v>
      </c>
      <c r="F12383" s="356"/>
      <c r="G12383" s="355">
        <v>4796.5</v>
      </c>
    </row>
    <row r="12384" spans="1:7" hidden="1" x14ac:dyDescent="0.3">
      <c r="A12384" s="356">
        <v>135115</v>
      </c>
      <c r="B12384" s="356">
        <v>811</v>
      </c>
      <c r="C12384" s="356" t="s">
        <v>322</v>
      </c>
      <c r="D12384" s="356">
        <v>8113513</v>
      </c>
      <c r="E12384" s="356" t="s">
        <v>704</v>
      </c>
      <c r="F12384" s="356"/>
      <c r="G12384" s="355">
        <v>8590</v>
      </c>
    </row>
    <row r="12385" spans="1:7" hidden="1" x14ac:dyDescent="0.3">
      <c r="A12385" s="356">
        <v>135118</v>
      </c>
      <c r="B12385" s="356">
        <v>886</v>
      </c>
      <c r="C12385" s="356" t="s">
        <v>307</v>
      </c>
      <c r="D12385" s="356">
        <v>8863907</v>
      </c>
      <c r="E12385" s="356" t="s">
        <v>703</v>
      </c>
      <c r="F12385" s="356"/>
      <c r="G12385" s="355">
        <v>9388.75</v>
      </c>
    </row>
    <row r="12386" spans="1:7" hidden="1" x14ac:dyDescent="0.3">
      <c r="A12386" s="356">
        <v>135122</v>
      </c>
      <c r="B12386" s="356">
        <v>357</v>
      </c>
      <c r="C12386" s="356" t="s">
        <v>416</v>
      </c>
      <c r="D12386" s="356">
        <v>3574028</v>
      </c>
      <c r="E12386" s="356" t="s">
        <v>702</v>
      </c>
      <c r="F12386" s="356"/>
      <c r="G12386" s="355">
        <v>26207.5</v>
      </c>
    </row>
    <row r="12387" spans="1:7" hidden="1" x14ac:dyDescent="0.3">
      <c r="A12387" s="356">
        <v>135125</v>
      </c>
      <c r="B12387" s="356">
        <v>886</v>
      </c>
      <c r="C12387" s="356" t="s">
        <v>307</v>
      </c>
      <c r="D12387" s="356">
        <v>8863909</v>
      </c>
      <c r="E12387" s="356" t="s">
        <v>701</v>
      </c>
      <c r="F12387" s="356"/>
      <c r="G12387" s="355">
        <v>8947.75</v>
      </c>
    </row>
    <row r="12388" spans="1:7" hidden="1" x14ac:dyDescent="0.3">
      <c r="A12388" s="356">
        <v>135126</v>
      </c>
      <c r="B12388" s="356">
        <v>808</v>
      </c>
      <c r="C12388" s="356" t="s">
        <v>700</v>
      </c>
      <c r="D12388" s="356">
        <v>8083397</v>
      </c>
      <c r="E12388" s="356" t="s">
        <v>699</v>
      </c>
      <c r="F12388" s="356"/>
      <c r="G12388" s="355">
        <v>8547.25</v>
      </c>
    </row>
    <row r="12389" spans="1:7" hidden="1" x14ac:dyDescent="0.3">
      <c r="A12389" s="356">
        <v>135130</v>
      </c>
      <c r="B12389" s="356">
        <v>886</v>
      </c>
      <c r="C12389" s="356" t="s">
        <v>307</v>
      </c>
      <c r="D12389" s="356">
        <v>8863910</v>
      </c>
      <c r="E12389" s="356" t="s">
        <v>698</v>
      </c>
      <c r="F12389" s="356"/>
      <c r="G12389" s="355">
        <v>10266.25</v>
      </c>
    </row>
    <row r="12390" spans="1:7" hidden="1" x14ac:dyDescent="0.3">
      <c r="A12390" s="356">
        <v>135131</v>
      </c>
      <c r="B12390" s="356">
        <v>873</v>
      </c>
      <c r="C12390" s="356" t="s">
        <v>422</v>
      </c>
      <c r="D12390" s="356">
        <v>8733942</v>
      </c>
      <c r="E12390" s="356" t="s">
        <v>697</v>
      </c>
      <c r="F12390" s="356"/>
      <c r="G12390" s="355">
        <v>9085</v>
      </c>
    </row>
    <row r="12391" spans="1:7" hidden="1" x14ac:dyDescent="0.3">
      <c r="A12391" s="356">
        <v>135132</v>
      </c>
      <c r="B12391" s="356">
        <v>873</v>
      </c>
      <c r="C12391" s="356" t="s">
        <v>422</v>
      </c>
      <c r="D12391" s="356">
        <v>8733943</v>
      </c>
      <c r="E12391" s="356" t="s">
        <v>696</v>
      </c>
      <c r="F12391" s="356"/>
      <c r="G12391" s="355">
        <v>7678.75</v>
      </c>
    </row>
    <row r="12392" spans="1:7" hidden="1" x14ac:dyDescent="0.3">
      <c r="A12392" s="356">
        <v>135136</v>
      </c>
      <c r="B12392" s="356">
        <v>896</v>
      </c>
      <c r="C12392" s="356" t="s">
        <v>381</v>
      </c>
      <c r="D12392" s="356">
        <v>8963813</v>
      </c>
      <c r="E12392" s="356" t="s">
        <v>306</v>
      </c>
      <c r="F12392" s="356"/>
      <c r="G12392" s="355">
        <v>10053.17</v>
      </c>
    </row>
    <row r="12393" spans="1:7" hidden="1" x14ac:dyDescent="0.3">
      <c r="A12393" s="356">
        <v>135139</v>
      </c>
      <c r="B12393" s="356">
        <v>334</v>
      </c>
      <c r="C12393" s="356" t="s">
        <v>695</v>
      </c>
      <c r="D12393" s="356">
        <v>3343517</v>
      </c>
      <c r="E12393" s="356" t="s">
        <v>694</v>
      </c>
      <c r="F12393" s="356"/>
      <c r="G12393" s="355">
        <v>9467.5</v>
      </c>
    </row>
    <row r="12394" spans="1:7" hidden="1" x14ac:dyDescent="0.3">
      <c r="A12394" s="356">
        <v>135148</v>
      </c>
      <c r="B12394" s="356">
        <v>926</v>
      </c>
      <c r="C12394" s="356" t="s">
        <v>327</v>
      </c>
      <c r="D12394" s="356">
        <v>9263431</v>
      </c>
      <c r="E12394" s="356" t="s">
        <v>693</v>
      </c>
      <c r="F12394" s="356"/>
      <c r="G12394" s="355">
        <v>9537.25</v>
      </c>
    </row>
    <row r="12395" spans="1:7" hidden="1" x14ac:dyDescent="0.3">
      <c r="A12395" s="356">
        <v>135162</v>
      </c>
      <c r="B12395" s="356">
        <v>383</v>
      </c>
      <c r="C12395" s="356" t="s">
        <v>372</v>
      </c>
      <c r="D12395" s="356">
        <v>3833930</v>
      </c>
      <c r="E12395" s="356" t="s">
        <v>692</v>
      </c>
      <c r="F12395" s="356"/>
      <c r="G12395" s="355">
        <v>8479.75</v>
      </c>
    </row>
    <row r="12396" spans="1:7" hidden="1" x14ac:dyDescent="0.3">
      <c r="A12396" s="356">
        <v>135164</v>
      </c>
      <c r="B12396" s="356">
        <v>886</v>
      </c>
      <c r="C12396" s="356" t="s">
        <v>307</v>
      </c>
      <c r="D12396" s="356">
        <v>8863913</v>
      </c>
      <c r="E12396" s="356" t="s">
        <v>691</v>
      </c>
      <c r="F12396" s="356" t="s">
        <v>294</v>
      </c>
      <c r="G12396" s="355">
        <v>6725.7</v>
      </c>
    </row>
    <row r="12397" spans="1:7" hidden="1" x14ac:dyDescent="0.3">
      <c r="A12397" s="356">
        <v>135177</v>
      </c>
      <c r="B12397" s="356">
        <v>865</v>
      </c>
      <c r="C12397" s="356" t="s">
        <v>317</v>
      </c>
      <c r="D12397" s="356">
        <v>8653471</v>
      </c>
      <c r="E12397" s="356" t="s">
        <v>690</v>
      </c>
      <c r="F12397" s="356"/>
      <c r="G12397" s="355">
        <v>7746.25</v>
      </c>
    </row>
    <row r="12398" spans="1:7" hidden="1" x14ac:dyDescent="0.3">
      <c r="A12398" s="356">
        <v>135193</v>
      </c>
      <c r="B12398" s="356">
        <v>320</v>
      </c>
      <c r="C12398" s="356" t="s">
        <v>405</v>
      </c>
      <c r="D12398" s="356">
        <v>3203311</v>
      </c>
      <c r="E12398" s="356" t="s">
        <v>689</v>
      </c>
      <c r="F12398" s="356" t="s">
        <v>294</v>
      </c>
      <c r="G12398" s="355">
        <v>9570.74</v>
      </c>
    </row>
    <row r="12399" spans="1:7" hidden="1" x14ac:dyDescent="0.3">
      <c r="A12399" s="356">
        <v>135197</v>
      </c>
      <c r="B12399" s="356">
        <v>886</v>
      </c>
      <c r="C12399" s="356" t="s">
        <v>307</v>
      </c>
      <c r="D12399" s="356">
        <v>8863916</v>
      </c>
      <c r="E12399" s="356" t="s">
        <v>688</v>
      </c>
      <c r="F12399" s="356"/>
      <c r="G12399" s="355">
        <v>8252.5</v>
      </c>
    </row>
    <row r="12400" spans="1:7" hidden="1" x14ac:dyDescent="0.3">
      <c r="A12400" s="356">
        <v>135199</v>
      </c>
      <c r="B12400" s="356">
        <v>359</v>
      </c>
      <c r="C12400" s="356" t="s">
        <v>401</v>
      </c>
      <c r="D12400" s="356">
        <v>3597023</v>
      </c>
      <c r="E12400" s="356" t="s">
        <v>687</v>
      </c>
      <c r="F12400" s="356"/>
      <c r="G12400" s="355">
        <v>6868.75</v>
      </c>
    </row>
    <row r="12401" spans="1:7" hidden="1" x14ac:dyDescent="0.3">
      <c r="A12401" s="356">
        <v>135200</v>
      </c>
      <c r="B12401" s="356">
        <v>354</v>
      </c>
      <c r="C12401" s="356" t="s">
        <v>553</v>
      </c>
      <c r="D12401" s="356">
        <v>3547013</v>
      </c>
      <c r="E12401" s="356" t="s">
        <v>686</v>
      </c>
      <c r="F12401" s="356"/>
      <c r="G12401" s="355">
        <v>7672</v>
      </c>
    </row>
    <row r="12402" spans="1:7" hidden="1" x14ac:dyDescent="0.3">
      <c r="A12402" s="356">
        <v>135201</v>
      </c>
      <c r="B12402" s="356">
        <v>354</v>
      </c>
      <c r="C12402" s="356" t="s">
        <v>553</v>
      </c>
      <c r="D12402" s="356">
        <v>3547014</v>
      </c>
      <c r="E12402" s="356" t="s">
        <v>685</v>
      </c>
      <c r="F12402" s="356"/>
      <c r="G12402" s="355">
        <v>7685.5</v>
      </c>
    </row>
    <row r="12403" spans="1:7" hidden="1" x14ac:dyDescent="0.3">
      <c r="A12403" s="356">
        <v>135202</v>
      </c>
      <c r="B12403" s="356">
        <v>354</v>
      </c>
      <c r="C12403" s="356" t="s">
        <v>553</v>
      </c>
      <c r="D12403" s="356">
        <v>3547015</v>
      </c>
      <c r="E12403" s="356" t="s">
        <v>684</v>
      </c>
      <c r="F12403" s="356"/>
      <c r="G12403" s="355">
        <v>13720</v>
      </c>
    </row>
    <row r="12404" spans="1:7" hidden="1" x14ac:dyDescent="0.3">
      <c r="A12404" s="356">
        <v>135203</v>
      </c>
      <c r="B12404" s="356">
        <v>801</v>
      </c>
      <c r="C12404" s="356" t="s">
        <v>476</v>
      </c>
      <c r="D12404" s="356">
        <v>8013438</v>
      </c>
      <c r="E12404" s="356" t="s">
        <v>683</v>
      </c>
      <c r="F12404" s="356"/>
      <c r="G12404" s="355">
        <v>11008.75</v>
      </c>
    </row>
    <row r="12405" spans="1:7" hidden="1" x14ac:dyDescent="0.3">
      <c r="A12405" s="356">
        <v>135204</v>
      </c>
      <c r="B12405" s="356">
        <v>860</v>
      </c>
      <c r="C12405" s="356" t="s">
        <v>335</v>
      </c>
      <c r="D12405" s="356">
        <v>8603499</v>
      </c>
      <c r="E12405" s="356" t="s">
        <v>682</v>
      </c>
      <c r="F12405" s="356"/>
      <c r="G12405" s="355">
        <v>8128.75</v>
      </c>
    </row>
    <row r="12406" spans="1:7" hidden="1" x14ac:dyDescent="0.3">
      <c r="A12406" s="356">
        <v>135206</v>
      </c>
      <c r="B12406" s="356">
        <v>866</v>
      </c>
      <c r="C12406" s="356" t="s">
        <v>492</v>
      </c>
      <c r="D12406" s="356">
        <v>8663465</v>
      </c>
      <c r="E12406" s="356" t="s">
        <v>681</v>
      </c>
      <c r="F12406" s="356"/>
      <c r="G12406" s="355">
        <v>8297.5</v>
      </c>
    </row>
    <row r="12407" spans="1:7" hidden="1" x14ac:dyDescent="0.3">
      <c r="A12407" s="356">
        <v>135207</v>
      </c>
      <c r="B12407" s="356">
        <v>840</v>
      </c>
      <c r="C12407" s="356" t="s">
        <v>537</v>
      </c>
      <c r="D12407" s="356">
        <v>8403525</v>
      </c>
      <c r="E12407" s="356" t="s">
        <v>680</v>
      </c>
      <c r="F12407" s="356"/>
      <c r="G12407" s="355">
        <v>7264.75</v>
      </c>
    </row>
    <row r="12408" spans="1:7" hidden="1" x14ac:dyDescent="0.3">
      <c r="A12408" s="356">
        <v>135210</v>
      </c>
      <c r="B12408" s="356">
        <v>383</v>
      </c>
      <c r="C12408" s="356" t="s">
        <v>372</v>
      </c>
      <c r="D12408" s="356">
        <v>3833931</v>
      </c>
      <c r="E12408" s="356" t="s">
        <v>679</v>
      </c>
      <c r="F12408" s="356"/>
      <c r="G12408" s="355">
        <v>10894</v>
      </c>
    </row>
    <row r="12409" spans="1:7" hidden="1" x14ac:dyDescent="0.3">
      <c r="A12409" s="356">
        <v>135211</v>
      </c>
      <c r="B12409" s="356">
        <v>310</v>
      </c>
      <c r="C12409" s="356" t="s">
        <v>678</v>
      </c>
      <c r="D12409" s="356">
        <v>3103514</v>
      </c>
      <c r="E12409" s="356" t="s">
        <v>677</v>
      </c>
      <c r="F12409" s="356"/>
      <c r="G12409" s="355">
        <v>10327</v>
      </c>
    </row>
    <row r="12410" spans="1:7" hidden="1" x14ac:dyDescent="0.3">
      <c r="A12410" s="356">
        <v>135212</v>
      </c>
      <c r="B12410" s="356">
        <v>886</v>
      </c>
      <c r="C12410" s="356" t="s">
        <v>307</v>
      </c>
      <c r="D12410" s="356">
        <v>8863917</v>
      </c>
      <c r="E12410" s="356" t="s">
        <v>676</v>
      </c>
      <c r="F12410" s="356"/>
      <c r="G12410" s="355">
        <v>12899.2</v>
      </c>
    </row>
    <row r="12411" spans="1:7" hidden="1" x14ac:dyDescent="0.3">
      <c r="A12411" s="356">
        <v>135213</v>
      </c>
      <c r="B12411" s="356">
        <v>869</v>
      </c>
      <c r="C12411" s="356" t="s">
        <v>675</v>
      </c>
      <c r="D12411" s="356">
        <v>8693361</v>
      </c>
      <c r="E12411" s="356" t="s">
        <v>674</v>
      </c>
      <c r="F12411" s="356"/>
      <c r="G12411" s="355">
        <v>8371.75</v>
      </c>
    </row>
    <row r="12412" spans="1:7" hidden="1" x14ac:dyDescent="0.3">
      <c r="A12412" s="356">
        <v>135214</v>
      </c>
      <c r="B12412" s="356">
        <v>886</v>
      </c>
      <c r="C12412" s="356" t="s">
        <v>307</v>
      </c>
      <c r="D12412" s="356">
        <v>8863918</v>
      </c>
      <c r="E12412" s="356" t="s">
        <v>673</v>
      </c>
      <c r="F12412" s="356"/>
      <c r="G12412" s="355">
        <v>11676.1</v>
      </c>
    </row>
    <row r="12413" spans="1:7" hidden="1" x14ac:dyDescent="0.3">
      <c r="A12413" s="356">
        <v>135215</v>
      </c>
      <c r="B12413" s="356">
        <v>333</v>
      </c>
      <c r="C12413" s="356" t="s">
        <v>479</v>
      </c>
      <c r="D12413" s="356">
        <v>3333408</v>
      </c>
      <c r="E12413" s="356" t="s">
        <v>672</v>
      </c>
      <c r="F12413" s="356"/>
      <c r="G12413" s="355">
        <v>11575.75</v>
      </c>
    </row>
    <row r="12414" spans="1:7" hidden="1" x14ac:dyDescent="0.3">
      <c r="A12414" s="356">
        <v>135221</v>
      </c>
      <c r="B12414" s="356">
        <v>919</v>
      </c>
      <c r="C12414" s="356" t="s">
        <v>459</v>
      </c>
      <c r="D12414" s="356">
        <v>9193987</v>
      </c>
      <c r="E12414" s="356" t="s">
        <v>671</v>
      </c>
      <c r="F12414" s="356"/>
      <c r="G12414" s="355">
        <v>6466</v>
      </c>
    </row>
    <row r="12415" spans="1:7" hidden="1" x14ac:dyDescent="0.3">
      <c r="A12415" s="356">
        <v>135222</v>
      </c>
      <c r="B12415" s="356">
        <v>919</v>
      </c>
      <c r="C12415" s="356" t="s">
        <v>459</v>
      </c>
      <c r="D12415" s="356">
        <v>9193988</v>
      </c>
      <c r="E12415" s="356" t="s">
        <v>670</v>
      </c>
      <c r="F12415" s="356"/>
      <c r="G12415" s="355">
        <v>7890.25</v>
      </c>
    </row>
    <row r="12416" spans="1:7" hidden="1" x14ac:dyDescent="0.3">
      <c r="A12416" s="356">
        <v>135223</v>
      </c>
      <c r="B12416" s="356">
        <v>919</v>
      </c>
      <c r="C12416" s="356" t="s">
        <v>459</v>
      </c>
      <c r="D12416" s="356">
        <v>9193989</v>
      </c>
      <c r="E12416" s="356" t="s">
        <v>669</v>
      </c>
      <c r="F12416" s="356"/>
      <c r="G12416" s="355">
        <v>8655.25</v>
      </c>
    </row>
    <row r="12417" spans="1:7" hidden="1" x14ac:dyDescent="0.3">
      <c r="A12417" s="356">
        <v>135224</v>
      </c>
      <c r="B12417" s="356">
        <v>919</v>
      </c>
      <c r="C12417" s="356" t="s">
        <v>459</v>
      </c>
      <c r="D12417" s="356">
        <v>9193990</v>
      </c>
      <c r="E12417" s="356" t="s">
        <v>668</v>
      </c>
      <c r="F12417" s="356"/>
      <c r="G12417" s="355">
        <v>8515.75</v>
      </c>
    </row>
    <row r="12418" spans="1:7" hidden="1" x14ac:dyDescent="0.3">
      <c r="A12418" s="356">
        <v>135226</v>
      </c>
      <c r="B12418" s="356">
        <v>302</v>
      </c>
      <c r="C12418" s="356" t="s">
        <v>296</v>
      </c>
      <c r="D12418" s="356">
        <v>3023523</v>
      </c>
      <c r="E12418" s="356" t="s">
        <v>667</v>
      </c>
      <c r="F12418" s="356"/>
      <c r="G12418" s="355">
        <v>11611.75</v>
      </c>
    </row>
    <row r="12419" spans="1:7" hidden="1" x14ac:dyDescent="0.3">
      <c r="A12419" s="356">
        <v>135228</v>
      </c>
      <c r="B12419" s="356">
        <v>380</v>
      </c>
      <c r="C12419" s="356" t="s">
        <v>351</v>
      </c>
      <c r="D12419" s="356">
        <v>3807031</v>
      </c>
      <c r="E12419" s="356" t="s">
        <v>666</v>
      </c>
      <c r="F12419" s="356"/>
      <c r="G12419" s="355">
        <v>12451</v>
      </c>
    </row>
    <row r="12420" spans="1:7" hidden="1" x14ac:dyDescent="0.3">
      <c r="A12420" s="356">
        <v>135229</v>
      </c>
      <c r="B12420" s="356">
        <v>380</v>
      </c>
      <c r="C12420" s="356" t="s">
        <v>351</v>
      </c>
      <c r="D12420" s="356">
        <v>3807032</v>
      </c>
      <c r="E12420" s="356" t="s">
        <v>665</v>
      </c>
      <c r="F12420" s="356"/>
      <c r="G12420" s="355">
        <v>8252.5</v>
      </c>
    </row>
    <row r="12421" spans="1:7" hidden="1" x14ac:dyDescent="0.3">
      <c r="A12421" s="356">
        <v>135232</v>
      </c>
      <c r="B12421" s="356">
        <v>305</v>
      </c>
      <c r="C12421" s="356" t="s">
        <v>664</v>
      </c>
      <c r="D12421" s="356">
        <v>3057012</v>
      </c>
      <c r="E12421" s="356" t="s">
        <v>663</v>
      </c>
      <c r="F12421" s="356"/>
      <c r="G12421" s="355">
        <v>13072</v>
      </c>
    </row>
    <row r="12422" spans="1:7" hidden="1" x14ac:dyDescent="0.3">
      <c r="A12422" s="356">
        <v>135237</v>
      </c>
      <c r="B12422" s="356">
        <v>936</v>
      </c>
      <c r="C12422" s="356" t="s">
        <v>340</v>
      </c>
      <c r="D12422" s="356">
        <v>9363941</v>
      </c>
      <c r="E12422" s="356" t="s">
        <v>662</v>
      </c>
      <c r="F12422" s="356"/>
      <c r="G12422" s="355">
        <v>8522.5</v>
      </c>
    </row>
    <row r="12423" spans="1:7" hidden="1" x14ac:dyDescent="0.3">
      <c r="A12423" s="356">
        <v>135244</v>
      </c>
      <c r="B12423" s="356">
        <v>894</v>
      </c>
      <c r="C12423" s="356" t="s">
        <v>325</v>
      </c>
      <c r="D12423" s="356">
        <v>8943367</v>
      </c>
      <c r="E12423" s="356" t="s">
        <v>661</v>
      </c>
      <c r="F12423" s="356"/>
      <c r="G12423" s="355">
        <v>6362.5</v>
      </c>
    </row>
    <row r="12424" spans="1:7" hidden="1" x14ac:dyDescent="0.3">
      <c r="A12424" s="356">
        <v>135246</v>
      </c>
      <c r="B12424" s="356">
        <v>896</v>
      </c>
      <c r="C12424" s="356" t="s">
        <v>381</v>
      </c>
      <c r="D12424" s="356">
        <v>8963815</v>
      </c>
      <c r="E12424" s="356" t="s">
        <v>660</v>
      </c>
      <c r="F12424" s="356" t="s">
        <v>294</v>
      </c>
      <c r="G12424" s="355">
        <v>9719.4599999999991</v>
      </c>
    </row>
    <row r="12425" spans="1:7" hidden="1" x14ac:dyDescent="0.3">
      <c r="A12425" s="356">
        <v>135253</v>
      </c>
      <c r="B12425" s="356">
        <v>333</v>
      </c>
      <c r="C12425" s="356" t="s">
        <v>479</v>
      </c>
      <c r="D12425" s="356">
        <v>3331106</v>
      </c>
      <c r="E12425" s="356" t="s">
        <v>659</v>
      </c>
      <c r="F12425" s="356"/>
      <c r="G12425" s="355">
        <v>4506.25</v>
      </c>
    </row>
    <row r="12426" spans="1:7" hidden="1" x14ac:dyDescent="0.3">
      <c r="A12426" s="356">
        <v>135254</v>
      </c>
      <c r="B12426" s="356">
        <v>333</v>
      </c>
      <c r="C12426" s="356" t="s">
        <v>479</v>
      </c>
      <c r="D12426" s="356">
        <v>3331107</v>
      </c>
      <c r="E12426" s="356" t="s">
        <v>658</v>
      </c>
      <c r="F12426" s="356"/>
      <c r="G12426" s="355">
        <v>7037.5</v>
      </c>
    </row>
    <row r="12427" spans="1:7" hidden="1" x14ac:dyDescent="0.3">
      <c r="A12427" s="356">
        <v>135256</v>
      </c>
      <c r="B12427" s="356">
        <v>896</v>
      </c>
      <c r="C12427" s="356" t="s">
        <v>381</v>
      </c>
      <c r="D12427" s="356">
        <v>8963817</v>
      </c>
      <c r="E12427" s="356" t="s">
        <v>657</v>
      </c>
      <c r="F12427" s="356"/>
      <c r="G12427" s="355">
        <v>7163.95</v>
      </c>
    </row>
    <row r="12428" spans="1:7" hidden="1" x14ac:dyDescent="0.3">
      <c r="A12428" s="356">
        <v>135258</v>
      </c>
      <c r="B12428" s="356">
        <v>353</v>
      </c>
      <c r="C12428" s="356" t="s">
        <v>424</v>
      </c>
      <c r="D12428" s="356">
        <v>3533506</v>
      </c>
      <c r="E12428" s="356" t="s">
        <v>656</v>
      </c>
      <c r="F12428" s="356"/>
      <c r="G12428" s="355">
        <v>11058.25</v>
      </c>
    </row>
    <row r="12429" spans="1:7" hidden="1" x14ac:dyDescent="0.3">
      <c r="A12429" s="356">
        <v>135260</v>
      </c>
      <c r="B12429" s="356">
        <v>210</v>
      </c>
      <c r="C12429" s="356" t="s">
        <v>655</v>
      </c>
      <c r="D12429" s="356">
        <v>2101104</v>
      </c>
      <c r="E12429" s="356" t="s">
        <v>654</v>
      </c>
      <c r="F12429" s="356"/>
      <c r="G12429" s="355">
        <v>6700</v>
      </c>
    </row>
    <row r="12430" spans="1:7" hidden="1" x14ac:dyDescent="0.3">
      <c r="A12430" s="356">
        <v>135261</v>
      </c>
      <c r="B12430" s="356">
        <v>313</v>
      </c>
      <c r="C12430" s="356" t="s">
        <v>293</v>
      </c>
      <c r="D12430" s="356">
        <v>3133941</v>
      </c>
      <c r="E12430" s="356" t="s">
        <v>653</v>
      </c>
      <c r="F12430" s="356" t="s">
        <v>294</v>
      </c>
      <c r="G12430" s="355">
        <v>9561.51</v>
      </c>
    </row>
    <row r="12431" spans="1:7" hidden="1" x14ac:dyDescent="0.3">
      <c r="A12431" s="356">
        <v>135265</v>
      </c>
      <c r="B12431" s="356">
        <v>931</v>
      </c>
      <c r="C12431" s="356" t="s">
        <v>652</v>
      </c>
      <c r="D12431" s="356">
        <v>9313861</v>
      </c>
      <c r="E12431" s="356" t="s">
        <v>651</v>
      </c>
      <c r="F12431" s="356"/>
      <c r="G12431" s="355">
        <v>9182.2000000000007</v>
      </c>
    </row>
    <row r="12432" spans="1:7" hidden="1" x14ac:dyDescent="0.3">
      <c r="A12432" s="356">
        <v>135266</v>
      </c>
      <c r="B12432" s="356">
        <v>916</v>
      </c>
      <c r="C12432" s="356" t="s">
        <v>488</v>
      </c>
      <c r="D12432" s="356">
        <v>9163372</v>
      </c>
      <c r="E12432" s="356" t="s">
        <v>650</v>
      </c>
      <c r="F12432" s="356"/>
      <c r="G12432" s="355">
        <v>6385</v>
      </c>
    </row>
    <row r="12433" spans="1:7" hidden="1" x14ac:dyDescent="0.3">
      <c r="A12433" s="356">
        <v>135267</v>
      </c>
      <c r="B12433" s="356">
        <v>341</v>
      </c>
      <c r="C12433" s="356" t="s">
        <v>312</v>
      </c>
      <c r="D12433" s="356">
        <v>3413965</v>
      </c>
      <c r="E12433" s="356" t="s">
        <v>649</v>
      </c>
      <c r="F12433" s="356"/>
      <c r="G12433" s="355">
        <v>8761</v>
      </c>
    </row>
    <row r="12434" spans="1:7" hidden="1" x14ac:dyDescent="0.3">
      <c r="A12434" s="356">
        <v>135270</v>
      </c>
      <c r="B12434" s="356">
        <v>826</v>
      </c>
      <c r="C12434" s="356" t="s">
        <v>646</v>
      </c>
      <c r="D12434" s="356">
        <v>8263390</v>
      </c>
      <c r="E12434" s="356" t="s">
        <v>648</v>
      </c>
      <c r="F12434" s="356"/>
      <c r="G12434" s="355">
        <v>7545.1</v>
      </c>
    </row>
    <row r="12435" spans="1:7" hidden="1" x14ac:dyDescent="0.3">
      <c r="A12435" s="356">
        <v>135271</v>
      </c>
      <c r="B12435" s="356">
        <v>826</v>
      </c>
      <c r="C12435" s="356" t="s">
        <v>646</v>
      </c>
      <c r="D12435" s="356">
        <v>8263391</v>
      </c>
      <c r="E12435" s="356" t="s">
        <v>647</v>
      </c>
      <c r="F12435" s="356"/>
      <c r="G12435" s="355">
        <v>15532.15</v>
      </c>
    </row>
    <row r="12436" spans="1:7" hidden="1" x14ac:dyDescent="0.3">
      <c r="A12436" s="356">
        <v>135272</v>
      </c>
      <c r="B12436" s="356">
        <v>826</v>
      </c>
      <c r="C12436" s="356" t="s">
        <v>646</v>
      </c>
      <c r="D12436" s="356">
        <v>8263392</v>
      </c>
      <c r="E12436" s="356" t="s">
        <v>645</v>
      </c>
      <c r="F12436" s="356"/>
      <c r="G12436" s="355">
        <v>11039.35</v>
      </c>
    </row>
    <row r="12437" spans="1:7" hidden="1" x14ac:dyDescent="0.3">
      <c r="A12437" s="356">
        <v>135279</v>
      </c>
      <c r="B12437" s="356">
        <v>352</v>
      </c>
      <c r="C12437" s="356" t="s">
        <v>434</v>
      </c>
      <c r="D12437" s="356">
        <v>3523506</v>
      </c>
      <c r="E12437" s="356" t="s">
        <v>644</v>
      </c>
      <c r="F12437" s="356"/>
      <c r="G12437" s="355">
        <v>8549.5</v>
      </c>
    </row>
    <row r="12438" spans="1:7" hidden="1" x14ac:dyDescent="0.3">
      <c r="A12438" s="356">
        <v>135281</v>
      </c>
      <c r="B12438" s="356">
        <v>860</v>
      </c>
      <c r="C12438" s="356" t="s">
        <v>335</v>
      </c>
      <c r="D12438" s="356">
        <v>8603500</v>
      </c>
      <c r="E12438" s="356" t="s">
        <v>643</v>
      </c>
      <c r="F12438" s="356"/>
      <c r="G12438" s="355">
        <v>8005</v>
      </c>
    </row>
    <row r="12439" spans="1:7" hidden="1" x14ac:dyDescent="0.3">
      <c r="A12439" s="356">
        <v>135283</v>
      </c>
      <c r="B12439" s="356">
        <v>928</v>
      </c>
      <c r="C12439" s="356" t="s">
        <v>298</v>
      </c>
      <c r="D12439" s="356">
        <v>9283514</v>
      </c>
      <c r="E12439" s="356" t="s">
        <v>642</v>
      </c>
      <c r="F12439" s="356"/>
      <c r="G12439" s="355">
        <v>6587.5</v>
      </c>
    </row>
    <row r="12440" spans="1:7" hidden="1" x14ac:dyDescent="0.3">
      <c r="A12440" s="356">
        <v>135286</v>
      </c>
      <c r="B12440" s="356">
        <v>391</v>
      </c>
      <c r="C12440" s="356" t="s">
        <v>641</v>
      </c>
      <c r="D12440" s="356">
        <v>3913875</v>
      </c>
      <c r="E12440" s="356" t="s">
        <v>640</v>
      </c>
      <c r="F12440" s="356"/>
      <c r="G12440" s="355">
        <v>8736.25</v>
      </c>
    </row>
    <row r="12441" spans="1:7" hidden="1" x14ac:dyDescent="0.3">
      <c r="A12441" s="356">
        <v>135287</v>
      </c>
      <c r="B12441" s="356">
        <v>373</v>
      </c>
      <c r="C12441" s="356" t="s">
        <v>407</v>
      </c>
      <c r="D12441" s="356">
        <v>3737043</v>
      </c>
      <c r="E12441" s="356" t="s">
        <v>639</v>
      </c>
      <c r="F12441" s="356"/>
      <c r="G12441" s="355">
        <v>9535</v>
      </c>
    </row>
    <row r="12442" spans="1:7" hidden="1" x14ac:dyDescent="0.3">
      <c r="A12442" s="356">
        <v>135288</v>
      </c>
      <c r="B12442" s="356">
        <v>333</v>
      </c>
      <c r="C12442" s="356" t="s">
        <v>479</v>
      </c>
      <c r="D12442" s="356">
        <v>3333409</v>
      </c>
      <c r="E12442" s="356" t="s">
        <v>638</v>
      </c>
      <c r="F12442" s="356"/>
      <c r="G12442" s="355">
        <v>9397.75</v>
      </c>
    </row>
    <row r="12443" spans="1:7" hidden="1" x14ac:dyDescent="0.3">
      <c r="A12443" s="356">
        <v>135307</v>
      </c>
      <c r="B12443" s="356">
        <v>355</v>
      </c>
      <c r="C12443" s="356" t="s">
        <v>483</v>
      </c>
      <c r="D12443" s="356">
        <v>3553806</v>
      </c>
      <c r="E12443" s="356" t="s">
        <v>637</v>
      </c>
      <c r="F12443" s="356" t="s">
        <v>294</v>
      </c>
      <c r="G12443" s="355">
        <v>8470.44</v>
      </c>
    </row>
    <row r="12444" spans="1:7" hidden="1" x14ac:dyDescent="0.3">
      <c r="A12444" s="356">
        <v>135323</v>
      </c>
      <c r="B12444" s="356">
        <v>838</v>
      </c>
      <c r="C12444" s="356" t="s">
        <v>636</v>
      </c>
      <c r="D12444" s="356">
        <v>8383702</v>
      </c>
      <c r="E12444" s="356" t="s">
        <v>635</v>
      </c>
      <c r="F12444" s="356"/>
      <c r="G12444" s="355">
        <v>5091.25</v>
      </c>
    </row>
    <row r="12445" spans="1:7" hidden="1" x14ac:dyDescent="0.3">
      <c r="A12445" s="356">
        <v>135327</v>
      </c>
      <c r="B12445" s="356">
        <v>895</v>
      </c>
      <c r="C12445" s="356" t="s">
        <v>438</v>
      </c>
      <c r="D12445" s="356">
        <v>8953818</v>
      </c>
      <c r="E12445" s="356" t="s">
        <v>634</v>
      </c>
      <c r="F12445" s="356"/>
      <c r="G12445" s="355">
        <v>8128.75</v>
      </c>
    </row>
    <row r="12446" spans="1:7" hidden="1" x14ac:dyDescent="0.3">
      <c r="A12446" s="356">
        <v>135328</v>
      </c>
      <c r="B12446" s="356">
        <v>881</v>
      </c>
      <c r="C12446" s="356" t="s">
        <v>499</v>
      </c>
      <c r="D12446" s="356">
        <v>8813837</v>
      </c>
      <c r="E12446" s="356" t="s">
        <v>633</v>
      </c>
      <c r="F12446" s="356"/>
      <c r="G12446" s="355">
        <v>8578.75</v>
      </c>
    </row>
    <row r="12447" spans="1:7" hidden="1" x14ac:dyDescent="0.3">
      <c r="A12447" s="356">
        <v>135329</v>
      </c>
      <c r="B12447" s="356">
        <v>916</v>
      </c>
      <c r="C12447" s="356" t="s">
        <v>488</v>
      </c>
      <c r="D12447" s="356">
        <v>9161105</v>
      </c>
      <c r="E12447" s="356" t="s">
        <v>632</v>
      </c>
      <c r="F12447" s="356"/>
      <c r="G12447" s="355">
        <v>6126.25</v>
      </c>
    </row>
    <row r="12448" spans="1:7" hidden="1" x14ac:dyDescent="0.3">
      <c r="A12448" s="356">
        <v>135330</v>
      </c>
      <c r="B12448" s="356">
        <v>916</v>
      </c>
      <c r="C12448" s="356" t="s">
        <v>488</v>
      </c>
      <c r="D12448" s="356">
        <v>9161106</v>
      </c>
      <c r="E12448" s="356" t="s">
        <v>631</v>
      </c>
      <c r="F12448" s="356"/>
      <c r="G12448" s="355">
        <v>7037.5</v>
      </c>
    </row>
    <row r="12449" spans="1:7" hidden="1" x14ac:dyDescent="0.3">
      <c r="A12449" s="356">
        <v>135331</v>
      </c>
      <c r="B12449" s="356">
        <v>916</v>
      </c>
      <c r="C12449" s="356" t="s">
        <v>488</v>
      </c>
      <c r="D12449" s="356">
        <v>9161107</v>
      </c>
      <c r="E12449" s="356" t="s">
        <v>630</v>
      </c>
      <c r="F12449" s="356"/>
      <c r="G12449" s="355">
        <v>5383.75</v>
      </c>
    </row>
    <row r="12450" spans="1:7" hidden="1" x14ac:dyDescent="0.3">
      <c r="A12450" s="356">
        <v>135341</v>
      </c>
      <c r="B12450" s="356">
        <v>353</v>
      </c>
      <c r="C12450" s="356" t="s">
        <v>424</v>
      </c>
      <c r="D12450" s="356">
        <v>3533507</v>
      </c>
      <c r="E12450" s="356" t="s">
        <v>629</v>
      </c>
      <c r="F12450" s="356"/>
      <c r="G12450" s="355">
        <v>7809.25</v>
      </c>
    </row>
    <row r="12451" spans="1:7" hidden="1" x14ac:dyDescent="0.3">
      <c r="A12451" s="356">
        <v>135345</v>
      </c>
      <c r="B12451" s="356">
        <v>831</v>
      </c>
      <c r="C12451" s="356" t="s">
        <v>490</v>
      </c>
      <c r="D12451" s="356">
        <v>8317029</v>
      </c>
      <c r="E12451" s="356" t="s">
        <v>628</v>
      </c>
      <c r="F12451" s="356"/>
      <c r="G12451" s="355">
        <v>7003.75</v>
      </c>
    </row>
    <row r="12452" spans="1:7" hidden="1" x14ac:dyDescent="0.3">
      <c r="A12452" s="356">
        <v>135346</v>
      </c>
      <c r="B12452" s="356">
        <v>888</v>
      </c>
      <c r="C12452" s="356" t="s">
        <v>527</v>
      </c>
      <c r="D12452" s="356">
        <v>8887118</v>
      </c>
      <c r="E12452" s="356" t="s">
        <v>627</v>
      </c>
      <c r="F12452" s="356"/>
      <c r="G12452" s="355">
        <v>9670</v>
      </c>
    </row>
    <row r="12453" spans="1:7" hidden="1" x14ac:dyDescent="0.3">
      <c r="A12453" s="356">
        <v>135347</v>
      </c>
      <c r="B12453" s="356">
        <v>888</v>
      </c>
      <c r="C12453" s="356" t="s">
        <v>527</v>
      </c>
      <c r="D12453" s="356">
        <v>8887119</v>
      </c>
      <c r="E12453" s="356" t="s">
        <v>626</v>
      </c>
      <c r="F12453" s="356"/>
      <c r="G12453" s="355">
        <v>6436.75</v>
      </c>
    </row>
    <row r="12454" spans="1:7" hidden="1" x14ac:dyDescent="0.3">
      <c r="A12454" s="356">
        <v>135348</v>
      </c>
      <c r="B12454" s="356">
        <v>879</v>
      </c>
      <c r="C12454" s="356" t="s">
        <v>530</v>
      </c>
      <c r="D12454" s="356">
        <v>8793772</v>
      </c>
      <c r="E12454" s="356" t="s">
        <v>625</v>
      </c>
      <c r="F12454" s="356"/>
      <c r="G12454" s="355">
        <v>9973.2099999999991</v>
      </c>
    </row>
    <row r="12455" spans="1:7" hidden="1" x14ac:dyDescent="0.3">
      <c r="A12455" s="356">
        <v>135353</v>
      </c>
      <c r="B12455" s="356">
        <v>916</v>
      </c>
      <c r="C12455" s="356" t="s">
        <v>488</v>
      </c>
      <c r="D12455" s="356">
        <v>9163373</v>
      </c>
      <c r="E12455" s="356" t="s">
        <v>624</v>
      </c>
      <c r="F12455" s="356"/>
      <c r="G12455" s="355">
        <v>8680</v>
      </c>
    </row>
    <row r="12456" spans="1:7" hidden="1" x14ac:dyDescent="0.3">
      <c r="A12456" s="356">
        <v>135374</v>
      </c>
      <c r="B12456" s="356">
        <v>822</v>
      </c>
      <c r="C12456" s="356" t="s">
        <v>509</v>
      </c>
      <c r="D12456" s="356">
        <v>8223352</v>
      </c>
      <c r="E12456" s="356" t="s">
        <v>623</v>
      </c>
      <c r="F12456" s="356"/>
      <c r="G12456" s="355">
        <v>8864.5</v>
      </c>
    </row>
    <row r="12457" spans="1:7" hidden="1" x14ac:dyDescent="0.3">
      <c r="A12457" s="356">
        <v>135386</v>
      </c>
      <c r="B12457" s="356">
        <v>874</v>
      </c>
      <c r="C12457" s="356" t="s">
        <v>441</v>
      </c>
      <c r="D12457" s="356">
        <v>8747025</v>
      </c>
      <c r="E12457" s="356" t="s">
        <v>622</v>
      </c>
      <c r="F12457" s="356"/>
      <c r="G12457" s="355">
        <v>5552.5</v>
      </c>
    </row>
    <row r="12458" spans="1:7" hidden="1" x14ac:dyDescent="0.3">
      <c r="A12458" s="356">
        <v>135432</v>
      </c>
      <c r="B12458" s="356">
        <v>886</v>
      </c>
      <c r="C12458" s="356" t="s">
        <v>307</v>
      </c>
      <c r="D12458" s="356">
        <v>8861123</v>
      </c>
      <c r="E12458" s="356" t="s">
        <v>621</v>
      </c>
      <c r="F12458" s="356"/>
      <c r="G12458" s="355">
        <v>4101.25</v>
      </c>
    </row>
    <row r="12459" spans="1:7" hidden="1" x14ac:dyDescent="0.3">
      <c r="A12459" s="356">
        <v>135433</v>
      </c>
      <c r="B12459" s="356">
        <v>891</v>
      </c>
      <c r="C12459" s="356" t="s">
        <v>303</v>
      </c>
      <c r="D12459" s="356">
        <v>8913795</v>
      </c>
      <c r="E12459" s="356" t="s">
        <v>620</v>
      </c>
      <c r="F12459" s="356"/>
      <c r="G12459" s="355">
        <v>8117.5</v>
      </c>
    </row>
    <row r="12460" spans="1:7" hidden="1" x14ac:dyDescent="0.3">
      <c r="A12460" s="356">
        <v>135437</v>
      </c>
      <c r="B12460" s="356">
        <v>916</v>
      </c>
      <c r="C12460" s="356" t="s">
        <v>488</v>
      </c>
      <c r="D12460" s="356">
        <v>9163374</v>
      </c>
      <c r="E12460" s="356" t="s">
        <v>619</v>
      </c>
      <c r="F12460" s="356"/>
      <c r="G12460" s="355">
        <v>4945</v>
      </c>
    </row>
    <row r="12461" spans="1:7" hidden="1" x14ac:dyDescent="0.3">
      <c r="A12461" s="356">
        <v>135457</v>
      </c>
      <c r="B12461" s="356">
        <v>888</v>
      </c>
      <c r="C12461" s="356" t="s">
        <v>527</v>
      </c>
      <c r="D12461" s="356">
        <v>8887120</v>
      </c>
      <c r="E12461" s="356" t="s">
        <v>618</v>
      </c>
      <c r="F12461" s="356"/>
      <c r="G12461" s="355">
        <v>7442.5</v>
      </c>
    </row>
    <row r="12462" spans="1:7" hidden="1" x14ac:dyDescent="0.3">
      <c r="A12462" s="356">
        <v>135458</v>
      </c>
      <c r="B12462" s="356">
        <v>891</v>
      </c>
      <c r="C12462" s="356" t="s">
        <v>303</v>
      </c>
      <c r="D12462" s="356">
        <v>8913796</v>
      </c>
      <c r="E12462" s="356" t="s">
        <v>617</v>
      </c>
      <c r="F12462" s="356"/>
      <c r="G12462" s="355">
        <v>7663</v>
      </c>
    </row>
    <row r="12463" spans="1:7" hidden="1" x14ac:dyDescent="0.3">
      <c r="A12463" s="356">
        <v>135459</v>
      </c>
      <c r="B12463" s="356">
        <v>872</v>
      </c>
      <c r="C12463" s="356" t="s">
        <v>616</v>
      </c>
      <c r="D12463" s="356">
        <v>8723372</v>
      </c>
      <c r="E12463" s="356" t="s">
        <v>615</v>
      </c>
      <c r="F12463" s="356" t="s">
        <v>294</v>
      </c>
      <c r="G12463" s="355">
        <v>7927.09</v>
      </c>
    </row>
    <row r="12464" spans="1:7" hidden="1" x14ac:dyDescent="0.3">
      <c r="A12464" s="356">
        <v>135461</v>
      </c>
      <c r="B12464" s="356">
        <v>335</v>
      </c>
      <c r="C12464" s="356" t="s">
        <v>614</v>
      </c>
      <c r="D12464" s="356">
        <v>3357014</v>
      </c>
      <c r="E12464" s="356" t="s">
        <v>613</v>
      </c>
      <c r="F12464" s="356"/>
      <c r="G12464" s="355">
        <v>6430</v>
      </c>
    </row>
    <row r="12465" spans="1:7" hidden="1" x14ac:dyDescent="0.3">
      <c r="A12465" s="356">
        <v>135462</v>
      </c>
      <c r="B12465" s="356">
        <v>886</v>
      </c>
      <c r="C12465" s="356" t="s">
        <v>307</v>
      </c>
      <c r="D12465" s="356">
        <v>8861124</v>
      </c>
      <c r="E12465" s="356" t="s">
        <v>612</v>
      </c>
      <c r="F12465" s="356"/>
      <c r="G12465" s="355">
        <v>4033.75</v>
      </c>
    </row>
    <row r="12466" spans="1:7" hidden="1" x14ac:dyDescent="0.3">
      <c r="A12466" s="356">
        <v>135465</v>
      </c>
      <c r="B12466" s="356">
        <v>886</v>
      </c>
      <c r="C12466" s="356" t="s">
        <v>307</v>
      </c>
      <c r="D12466" s="356">
        <v>8861127</v>
      </c>
      <c r="E12466" s="356" t="s">
        <v>611</v>
      </c>
      <c r="F12466" s="356"/>
      <c r="G12466" s="355">
        <v>4033.75</v>
      </c>
    </row>
    <row r="12467" spans="1:7" hidden="1" x14ac:dyDescent="0.3">
      <c r="A12467" s="356">
        <v>135466</v>
      </c>
      <c r="B12467" s="356">
        <v>886</v>
      </c>
      <c r="C12467" s="356" t="s">
        <v>307</v>
      </c>
      <c r="D12467" s="356">
        <v>8861128</v>
      </c>
      <c r="E12467" s="356" t="s">
        <v>610</v>
      </c>
      <c r="F12467" s="356"/>
      <c r="G12467" s="355">
        <v>4067.5</v>
      </c>
    </row>
    <row r="12468" spans="1:7" hidden="1" x14ac:dyDescent="0.3">
      <c r="A12468" s="356">
        <v>135467</v>
      </c>
      <c r="B12468" s="356">
        <v>886</v>
      </c>
      <c r="C12468" s="356" t="s">
        <v>307</v>
      </c>
      <c r="D12468" s="356">
        <v>8861129</v>
      </c>
      <c r="E12468" s="356" t="s">
        <v>609</v>
      </c>
      <c r="F12468" s="356"/>
      <c r="G12468" s="355">
        <v>4033.75</v>
      </c>
    </row>
    <row r="12469" spans="1:7" hidden="1" x14ac:dyDescent="0.3">
      <c r="A12469" s="356">
        <v>135479</v>
      </c>
      <c r="B12469" s="356">
        <v>340</v>
      </c>
      <c r="C12469" s="356" t="s">
        <v>464</v>
      </c>
      <c r="D12469" s="356">
        <v>3404615</v>
      </c>
      <c r="E12469" s="356" t="s">
        <v>608</v>
      </c>
      <c r="F12469" s="356" t="s">
        <v>294</v>
      </c>
      <c r="G12469" s="355">
        <v>20886.53</v>
      </c>
    </row>
    <row r="12470" spans="1:7" hidden="1" x14ac:dyDescent="0.3">
      <c r="A12470" s="356">
        <v>135481</v>
      </c>
      <c r="B12470" s="356">
        <v>340</v>
      </c>
      <c r="C12470" s="356" t="s">
        <v>464</v>
      </c>
      <c r="D12470" s="356">
        <v>3404616</v>
      </c>
      <c r="E12470" s="356" t="s">
        <v>607</v>
      </c>
      <c r="F12470" s="356" t="s">
        <v>294</v>
      </c>
      <c r="G12470" s="355">
        <v>20175.75</v>
      </c>
    </row>
    <row r="12471" spans="1:7" hidden="1" x14ac:dyDescent="0.3">
      <c r="A12471" s="356">
        <v>135484</v>
      </c>
      <c r="B12471" s="356">
        <v>865</v>
      </c>
      <c r="C12471" s="356" t="s">
        <v>317</v>
      </c>
      <c r="D12471" s="356">
        <v>8653472</v>
      </c>
      <c r="E12471" s="356" t="s">
        <v>606</v>
      </c>
      <c r="F12471" s="356"/>
      <c r="G12471" s="355">
        <v>7442.5</v>
      </c>
    </row>
    <row r="12472" spans="1:7" hidden="1" x14ac:dyDescent="0.3">
      <c r="A12472" s="356">
        <v>135496</v>
      </c>
      <c r="B12472" s="356">
        <v>894</v>
      </c>
      <c r="C12472" s="356" t="s">
        <v>325</v>
      </c>
      <c r="D12472" s="356">
        <v>8943368</v>
      </c>
      <c r="E12472" s="356" t="s">
        <v>605</v>
      </c>
      <c r="F12472" s="356"/>
      <c r="G12472" s="355">
        <v>8050</v>
      </c>
    </row>
    <row r="12473" spans="1:7" hidden="1" x14ac:dyDescent="0.3">
      <c r="A12473" s="356">
        <v>135497</v>
      </c>
      <c r="B12473" s="356">
        <v>344</v>
      </c>
      <c r="C12473" s="356" t="s">
        <v>471</v>
      </c>
      <c r="D12473" s="356">
        <v>3443376</v>
      </c>
      <c r="E12473" s="356" t="s">
        <v>604</v>
      </c>
      <c r="F12473" s="356"/>
      <c r="G12473" s="355">
        <v>6707.88</v>
      </c>
    </row>
    <row r="12474" spans="1:7" hidden="1" x14ac:dyDescent="0.3">
      <c r="A12474" s="356">
        <v>135498</v>
      </c>
      <c r="B12474" s="356">
        <v>830</v>
      </c>
      <c r="C12474" s="356" t="s">
        <v>603</v>
      </c>
      <c r="D12474" s="356">
        <v>8303551</v>
      </c>
      <c r="E12474" s="356" t="s">
        <v>602</v>
      </c>
      <c r="F12474" s="356"/>
      <c r="G12474" s="355">
        <v>8500</v>
      </c>
    </row>
    <row r="12475" spans="1:7" hidden="1" x14ac:dyDescent="0.3">
      <c r="A12475" s="356">
        <v>135502</v>
      </c>
      <c r="B12475" s="356">
        <v>371</v>
      </c>
      <c r="C12475" s="356" t="s">
        <v>594</v>
      </c>
      <c r="D12475" s="356">
        <v>3711110</v>
      </c>
      <c r="E12475" s="356" t="s">
        <v>601</v>
      </c>
      <c r="F12475" s="356"/>
      <c r="G12475" s="355">
        <v>4438.75</v>
      </c>
    </row>
    <row r="12476" spans="1:7" hidden="1" x14ac:dyDescent="0.3">
      <c r="A12476" s="356">
        <v>135504</v>
      </c>
      <c r="B12476" s="356">
        <v>355</v>
      </c>
      <c r="C12476" s="356" t="s">
        <v>483</v>
      </c>
      <c r="D12476" s="356">
        <v>3551105</v>
      </c>
      <c r="E12476" s="356" t="s">
        <v>600</v>
      </c>
      <c r="F12476" s="356"/>
      <c r="G12476" s="355">
        <v>6396.25</v>
      </c>
    </row>
    <row r="12477" spans="1:7" hidden="1" x14ac:dyDescent="0.3">
      <c r="A12477" s="356">
        <v>135505</v>
      </c>
      <c r="B12477" s="356">
        <v>896</v>
      </c>
      <c r="C12477" s="356" t="s">
        <v>381</v>
      </c>
      <c r="D12477" s="356">
        <v>8963820</v>
      </c>
      <c r="E12477" s="356" t="s">
        <v>599</v>
      </c>
      <c r="F12477" s="356" t="s">
        <v>294</v>
      </c>
      <c r="G12477" s="355">
        <v>7032.37</v>
      </c>
    </row>
    <row r="12478" spans="1:7" hidden="1" x14ac:dyDescent="0.3">
      <c r="A12478" s="356">
        <v>135525</v>
      </c>
      <c r="B12478" s="356">
        <v>306</v>
      </c>
      <c r="C12478" s="356" t="s">
        <v>598</v>
      </c>
      <c r="D12478" s="356">
        <v>3063418</v>
      </c>
      <c r="E12478" s="356" t="s">
        <v>597</v>
      </c>
      <c r="F12478" s="356"/>
      <c r="G12478" s="355">
        <v>12379</v>
      </c>
    </row>
    <row r="12479" spans="1:7" hidden="1" x14ac:dyDescent="0.3">
      <c r="A12479" s="356">
        <v>135528</v>
      </c>
      <c r="B12479" s="356">
        <v>919</v>
      </c>
      <c r="C12479" s="356" t="s">
        <v>459</v>
      </c>
      <c r="D12479" s="356">
        <v>9193992</v>
      </c>
      <c r="E12479" s="356" t="s">
        <v>596</v>
      </c>
      <c r="F12479" s="356"/>
      <c r="G12479" s="355">
        <v>8707</v>
      </c>
    </row>
    <row r="12480" spans="1:7" hidden="1" x14ac:dyDescent="0.3">
      <c r="A12480" s="356">
        <v>135529</v>
      </c>
      <c r="B12480" s="356">
        <v>850</v>
      </c>
      <c r="C12480" s="356" t="s">
        <v>359</v>
      </c>
      <c r="D12480" s="356">
        <v>8503670</v>
      </c>
      <c r="E12480" s="356" t="s">
        <v>595</v>
      </c>
      <c r="F12480" s="356"/>
      <c r="G12480" s="355">
        <v>5901.25</v>
      </c>
    </row>
    <row r="12481" spans="1:7" hidden="1" x14ac:dyDescent="0.3">
      <c r="A12481" s="356">
        <v>135547</v>
      </c>
      <c r="B12481" s="356">
        <v>371</v>
      </c>
      <c r="C12481" s="356" t="s">
        <v>594</v>
      </c>
      <c r="D12481" s="356">
        <v>3717015</v>
      </c>
      <c r="E12481" s="356" t="s">
        <v>593</v>
      </c>
      <c r="F12481" s="356"/>
      <c r="G12481" s="355">
        <v>8387.5</v>
      </c>
    </row>
    <row r="12482" spans="1:7" hidden="1" x14ac:dyDescent="0.3">
      <c r="A12482" s="356">
        <v>135552</v>
      </c>
      <c r="B12482" s="356">
        <v>921</v>
      </c>
      <c r="C12482" s="356" t="s">
        <v>502</v>
      </c>
      <c r="D12482" s="356">
        <v>9214604</v>
      </c>
      <c r="E12482" s="356" t="s">
        <v>592</v>
      </c>
      <c r="F12482" s="356" t="s">
        <v>294</v>
      </c>
      <c r="G12482" s="355">
        <v>33795.9</v>
      </c>
    </row>
    <row r="12483" spans="1:7" hidden="1" x14ac:dyDescent="0.3">
      <c r="A12483" s="356">
        <v>135558</v>
      </c>
      <c r="B12483" s="356">
        <v>320</v>
      </c>
      <c r="C12483" s="356" t="s">
        <v>405</v>
      </c>
      <c r="D12483" s="356">
        <v>3201105</v>
      </c>
      <c r="E12483" s="356" t="s">
        <v>591</v>
      </c>
      <c r="F12483" s="356"/>
      <c r="G12483" s="355">
        <v>4438.75</v>
      </c>
    </row>
    <row r="12484" spans="1:7" hidden="1" x14ac:dyDescent="0.3">
      <c r="A12484" s="357">
        <v>135562</v>
      </c>
      <c r="B12484" s="357">
        <v>313</v>
      </c>
      <c r="C12484" s="357" t="s">
        <v>293</v>
      </c>
      <c r="D12484" s="357">
        <v>3133942</v>
      </c>
      <c r="E12484" s="357" t="s">
        <v>590</v>
      </c>
      <c r="F12484" s="357"/>
      <c r="G12484" s="358">
        <v>11461</v>
      </c>
    </row>
    <row r="12485" spans="1:7" hidden="1" x14ac:dyDescent="0.3">
      <c r="A12485" s="356">
        <v>135566</v>
      </c>
      <c r="B12485" s="356">
        <v>936</v>
      </c>
      <c r="C12485" s="356" t="s">
        <v>340</v>
      </c>
      <c r="D12485" s="356">
        <v>9363944</v>
      </c>
      <c r="E12485" s="356" t="s">
        <v>589</v>
      </c>
      <c r="F12485" s="356"/>
      <c r="G12485" s="355">
        <v>7228.75</v>
      </c>
    </row>
    <row r="12486" spans="1:7" hidden="1" x14ac:dyDescent="0.3">
      <c r="A12486" s="356">
        <v>135567</v>
      </c>
      <c r="B12486" s="356">
        <v>895</v>
      </c>
      <c r="C12486" s="356" t="s">
        <v>438</v>
      </c>
      <c r="D12486" s="356">
        <v>8953821</v>
      </c>
      <c r="E12486" s="356" t="s">
        <v>588</v>
      </c>
      <c r="F12486" s="356"/>
      <c r="G12486" s="355">
        <v>7836.25</v>
      </c>
    </row>
    <row r="12487" spans="1:7" hidden="1" x14ac:dyDescent="0.3">
      <c r="A12487" s="356">
        <v>135568</v>
      </c>
      <c r="B12487" s="356">
        <v>873</v>
      </c>
      <c r="C12487" s="356" t="s">
        <v>422</v>
      </c>
      <c r="D12487" s="356">
        <v>8733945</v>
      </c>
      <c r="E12487" s="356" t="s">
        <v>587</v>
      </c>
      <c r="F12487" s="356"/>
      <c r="G12487" s="355">
        <v>9152.5</v>
      </c>
    </row>
    <row r="12488" spans="1:7" hidden="1" x14ac:dyDescent="0.3">
      <c r="A12488" s="356">
        <v>135569</v>
      </c>
      <c r="B12488" s="356">
        <v>331</v>
      </c>
      <c r="C12488" s="356" t="s">
        <v>586</v>
      </c>
      <c r="D12488" s="356">
        <v>3317024</v>
      </c>
      <c r="E12488" s="356" t="s">
        <v>585</v>
      </c>
      <c r="F12488" s="356"/>
      <c r="G12488" s="355">
        <v>8657.5</v>
      </c>
    </row>
    <row r="12489" spans="1:7" hidden="1" x14ac:dyDescent="0.3">
      <c r="A12489" s="356">
        <v>135573</v>
      </c>
      <c r="B12489" s="356">
        <v>892</v>
      </c>
      <c r="C12489" s="356" t="s">
        <v>320</v>
      </c>
      <c r="D12489" s="356">
        <v>8927042</v>
      </c>
      <c r="E12489" s="356" t="s">
        <v>584</v>
      </c>
      <c r="F12489" s="356"/>
      <c r="G12489" s="355">
        <v>9541.75</v>
      </c>
    </row>
    <row r="12490" spans="1:7" hidden="1" x14ac:dyDescent="0.3">
      <c r="A12490" s="356">
        <v>135585</v>
      </c>
      <c r="B12490" s="356">
        <v>881</v>
      </c>
      <c r="C12490" s="356" t="s">
        <v>499</v>
      </c>
      <c r="D12490" s="356">
        <v>8813839</v>
      </c>
      <c r="E12490" s="356" t="s">
        <v>583</v>
      </c>
      <c r="F12490" s="356"/>
      <c r="G12490" s="355">
        <v>8533.75</v>
      </c>
    </row>
    <row r="12491" spans="1:7" hidden="1" x14ac:dyDescent="0.3">
      <c r="A12491" s="356">
        <v>135588</v>
      </c>
      <c r="B12491" s="356">
        <v>311</v>
      </c>
      <c r="C12491" s="356" t="s">
        <v>548</v>
      </c>
      <c r="D12491" s="356">
        <v>3113509</v>
      </c>
      <c r="E12491" s="356" t="s">
        <v>582</v>
      </c>
      <c r="F12491" s="356"/>
      <c r="G12491" s="355">
        <v>10502.5</v>
      </c>
    </row>
    <row r="12492" spans="1:7" hidden="1" x14ac:dyDescent="0.3">
      <c r="A12492" s="356">
        <v>135607</v>
      </c>
      <c r="B12492" s="356">
        <v>938</v>
      </c>
      <c r="C12492" s="356" t="s">
        <v>474</v>
      </c>
      <c r="D12492" s="356">
        <v>9383372</v>
      </c>
      <c r="E12492" s="356" t="s">
        <v>581</v>
      </c>
      <c r="F12492" s="356"/>
      <c r="G12492" s="355">
        <v>8477.5</v>
      </c>
    </row>
    <row r="12493" spans="1:7" hidden="1" x14ac:dyDescent="0.3">
      <c r="A12493" s="356">
        <v>135612</v>
      </c>
      <c r="B12493" s="356">
        <v>933</v>
      </c>
      <c r="C12493" s="356" t="s">
        <v>539</v>
      </c>
      <c r="D12493" s="356">
        <v>9333494</v>
      </c>
      <c r="E12493" s="356" t="s">
        <v>580</v>
      </c>
      <c r="F12493" s="356"/>
      <c r="G12493" s="355">
        <v>8826.25</v>
      </c>
    </row>
    <row r="12494" spans="1:7" hidden="1" x14ac:dyDescent="0.3">
      <c r="A12494" s="356">
        <v>135634</v>
      </c>
      <c r="B12494" s="356">
        <v>929</v>
      </c>
      <c r="C12494" s="356" t="s">
        <v>579</v>
      </c>
      <c r="D12494" s="356">
        <v>9293923</v>
      </c>
      <c r="E12494" s="356" t="s">
        <v>578</v>
      </c>
      <c r="F12494" s="356"/>
      <c r="G12494" s="355">
        <v>5576.35</v>
      </c>
    </row>
    <row r="12495" spans="1:7" hidden="1" x14ac:dyDescent="0.3">
      <c r="A12495" s="356">
        <v>135635</v>
      </c>
      <c r="B12495" s="356">
        <v>896</v>
      </c>
      <c r="C12495" s="356" t="s">
        <v>381</v>
      </c>
      <c r="D12495" s="356">
        <v>8963822</v>
      </c>
      <c r="E12495" s="356" t="s">
        <v>577</v>
      </c>
      <c r="F12495" s="356"/>
      <c r="G12495" s="355">
        <v>8072.5</v>
      </c>
    </row>
    <row r="12496" spans="1:7" hidden="1" x14ac:dyDescent="0.3">
      <c r="A12496" s="356">
        <v>135640</v>
      </c>
      <c r="B12496" s="356">
        <v>394</v>
      </c>
      <c r="C12496" s="356" t="s">
        <v>363</v>
      </c>
      <c r="D12496" s="356">
        <v>3941102</v>
      </c>
      <c r="E12496" s="356" t="s">
        <v>576</v>
      </c>
      <c r="F12496" s="356"/>
      <c r="G12496" s="355">
        <v>7375</v>
      </c>
    </row>
    <row r="12497" spans="1:7" hidden="1" x14ac:dyDescent="0.3">
      <c r="A12497" s="356">
        <v>135642</v>
      </c>
      <c r="B12497" s="356">
        <v>394</v>
      </c>
      <c r="C12497" s="356" t="s">
        <v>363</v>
      </c>
      <c r="D12497" s="356">
        <v>3941104</v>
      </c>
      <c r="E12497" s="356" t="s">
        <v>575</v>
      </c>
      <c r="F12497" s="356"/>
      <c r="G12497" s="355">
        <v>4000</v>
      </c>
    </row>
    <row r="12498" spans="1:7" hidden="1" x14ac:dyDescent="0.3">
      <c r="A12498" s="356">
        <v>135648</v>
      </c>
      <c r="B12498" s="356">
        <v>352</v>
      </c>
      <c r="C12498" s="356" t="s">
        <v>434</v>
      </c>
      <c r="D12498" s="356">
        <v>3523507</v>
      </c>
      <c r="E12498" s="356" t="s">
        <v>574</v>
      </c>
      <c r="F12498" s="356" t="s">
        <v>294</v>
      </c>
      <c r="G12498" s="355">
        <v>9792.36</v>
      </c>
    </row>
    <row r="12499" spans="1:7" hidden="1" x14ac:dyDescent="0.3">
      <c r="A12499" s="356">
        <v>135656</v>
      </c>
      <c r="B12499" s="356">
        <v>341</v>
      </c>
      <c r="C12499" s="356" t="s">
        <v>312</v>
      </c>
      <c r="D12499" s="356">
        <v>3411108</v>
      </c>
      <c r="E12499" s="356" t="s">
        <v>573</v>
      </c>
      <c r="F12499" s="356"/>
      <c r="G12499" s="355">
        <v>5046.25</v>
      </c>
    </row>
    <row r="12500" spans="1:7" hidden="1" x14ac:dyDescent="0.3">
      <c r="A12500" s="356">
        <v>135700</v>
      </c>
      <c r="B12500" s="356">
        <v>811</v>
      </c>
      <c r="C12500" s="356" t="s">
        <v>322</v>
      </c>
      <c r="D12500" s="356">
        <v>8112478</v>
      </c>
      <c r="E12500" s="356" t="s">
        <v>572</v>
      </c>
      <c r="F12500" s="356"/>
      <c r="G12500" s="355">
        <v>8049.1</v>
      </c>
    </row>
    <row r="12501" spans="1:7" hidden="1" x14ac:dyDescent="0.3">
      <c r="A12501" s="356">
        <v>135720</v>
      </c>
      <c r="B12501" s="356">
        <v>353</v>
      </c>
      <c r="C12501" s="356" t="s">
        <v>424</v>
      </c>
      <c r="D12501" s="356">
        <v>3533393</v>
      </c>
      <c r="E12501" s="356" t="s">
        <v>571</v>
      </c>
      <c r="F12501" s="356" t="s">
        <v>294</v>
      </c>
      <c r="G12501" s="355">
        <v>9751.0499999999993</v>
      </c>
    </row>
    <row r="12502" spans="1:7" hidden="1" x14ac:dyDescent="0.3">
      <c r="A12502" s="356">
        <v>135727</v>
      </c>
      <c r="B12502" s="356">
        <v>916</v>
      </c>
      <c r="C12502" s="356" t="s">
        <v>488</v>
      </c>
      <c r="D12502" s="356">
        <v>9162200</v>
      </c>
      <c r="E12502" s="356" t="s">
        <v>570</v>
      </c>
      <c r="F12502" s="356"/>
      <c r="G12502" s="355">
        <v>7273.75</v>
      </c>
    </row>
    <row r="12503" spans="1:7" hidden="1" x14ac:dyDescent="0.3">
      <c r="A12503" s="356">
        <v>135731</v>
      </c>
      <c r="B12503" s="356">
        <v>876</v>
      </c>
      <c r="C12503" s="356" t="s">
        <v>569</v>
      </c>
      <c r="D12503" s="356">
        <v>8764721</v>
      </c>
      <c r="E12503" s="356" t="s">
        <v>568</v>
      </c>
      <c r="F12503" s="356" t="s">
        <v>294</v>
      </c>
      <c r="G12503" s="355">
        <v>18164.93</v>
      </c>
    </row>
    <row r="12504" spans="1:7" hidden="1" x14ac:dyDescent="0.3">
      <c r="A12504" s="356">
        <v>135732</v>
      </c>
      <c r="B12504" s="356">
        <v>380</v>
      </c>
      <c r="C12504" s="356" t="s">
        <v>351</v>
      </c>
      <c r="D12504" s="356">
        <v>3801110</v>
      </c>
      <c r="E12504" s="356" t="s">
        <v>567</v>
      </c>
      <c r="F12504" s="356"/>
      <c r="G12504" s="355">
        <v>5721.25</v>
      </c>
    </row>
    <row r="12505" spans="1:7" hidden="1" x14ac:dyDescent="0.3">
      <c r="A12505" s="356">
        <v>135736</v>
      </c>
      <c r="B12505" s="356">
        <v>896</v>
      </c>
      <c r="C12505" s="356" t="s">
        <v>381</v>
      </c>
      <c r="D12505" s="356">
        <v>8962014</v>
      </c>
      <c r="E12505" s="356" t="s">
        <v>566</v>
      </c>
      <c r="F12505" s="356"/>
      <c r="G12505" s="355">
        <v>7138.75</v>
      </c>
    </row>
    <row r="12506" spans="1:7" hidden="1" x14ac:dyDescent="0.3">
      <c r="A12506" s="356">
        <v>135740</v>
      </c>
      <c r="B12506" s="356">
        <v>873</v>
      </c>
      <c r="C12506" s="356" t="s">
        <v>422</v>
      </c>
      <c r="D12506" s="356">
        <v>8733302</v>
      </c>
      <c r="E12506" s="356" t="s">
        <v>565</v>
      </c>
      <c r="F12506" s="356" t="s">
        <v>294</v>
      </c>
      <c r="G12506" s="355">
        <v>5498.55</v>
      </c>
    </row>
    <row r="12507" spans="1:7" hidden="1" x14ac:dyDescent="0.3">
      <c r="A12507" s="356">
        <v>135743</v>
      </c>
      <c r="B12507" s="356">
        <v>372</v>
      </c>
      <c r="C12507" s="356" t="s">
        <v>395</v>
      </c>
      <c r="D12507" s="356">
        <v>3721107</v>
      </c>
      <c r="E12507" s="356" t="s">
        <v>564</v>
      </c>
      <c r="F12507" s="356"/>
      <c r="G12507" s="355">
        <v>6565</v>
      </c>
    </row>
    <row r="12508" spans="1:7" hidden="1" x14ac:dyDescent="0.3">
      <c r="A12508" s="356">
        <v>135746</v>
      </c>
      <c r="B12508" s="356">
        <v>356</v>
      </c>
      <c r="C12508" s="356" t="s">
        <v>452</v>
      </c>
      <c r="D12508" s="356">
        <v>3562284</v>
      </c>
      <c r="E12508" s="356" t="s">
        <v>563</v>
      </c>
      <c r="F12508" s="356"/>
      <c r="G12508" s="355">
        <v>8646.25</v>
      </c>
    </row>
    <row r="12509" spans="1:7" hidden="1" x14ac:dyDescent="0.3">
      <c r="A12509" s="356">
        <v>135762</v>
      </c>
      <c r="B12509" s="356">
        <v>212</v>
      </c>
      <c r="C12509" s="356" t="s">
        <v>562</v>
      </c>
      <c r="D12509" s="356">
        <v>2124008</v>
      </c>
      <c r="E12509" s="356" t="s">
        <v>561</v>
      </c>
      <c r="F12509" s="356" t="s">
        <v>294</v>
      </c>
      <c r="G12509" s="355">
        <v>15285.38</v>
      </c>
    </row>
    <row r="12510" spans="1:7" hidden="1" x14ac:dyDescent="0.3">
      <c r="A12510" s="356">
        <v>135778</v>
      </c>
      <c r="B12510" s="356">
        <v>881</v>
      </c>
      <c r="C12510" s="356" t="s">
        <v>499</v>
      </c>
      <c r="D12510" s="356">
        <v>8811115</v>
      </c>
      <c r="E12510" s="356" t="s">
        <v>560</v>
      </c>
      <c r="F12510" s="356"/>
      <c r="G12510" s="355">
        <v>4000</v>
      </c>
    </row>
    <row r="12511" spans="1:7" hidden="1" x14ac:dyDescent="0.3">
      <c r="A12511" s="356">
        <v>135779</v>
      </c>
      <c r="B12511" s="356">
        <v>801</v>
      </c>
      <c r="C12511" s="356" t="s">
        <v>476</v>
      </c>
      <c r="D12511" s="356">
        <v>8013439</v>
      </c>
      <c r="E12511" s="356" t="s">
        <v>559</v>
      </c>
      <c r="F12511" s="356"/>
      <c r="G12511" s="355">
        <v>6736</v>
      </c>
    </row>
    <row r="12512" spans="1:7" hidden="1" x14ac:dyDescent="0.3">
      <c r="A12512" s="356">
        <v>135787</v>
      </c>
      <c r="B12512" s="356">
        <v>893</v>
      </c>
      <c r="C12512" s="356" t="s">
        <v>556</v>
      </c>
      <c r="D12512" s="356">
        <v>8935204</v>
      </c>
      <c r="E12512" s="356" t="s">
        <v>558</v>
      </c>
      <c r="F12512" s="356"/>
      <c r="G12512" s="355">
        <v>8722.2999999999993</v>
      </c>
    </row>
    <row r="12513" spans="1:7" hidden="1" x14ac:dyDescent="0.3">
      <c r="A12513" s="356">
        <v>135789</v>
      </c>
      <c r="B12513" s="356">
        <v>893</v>
      </c>
      <c r="C12513" s="356" t="s">
        <v>556</v>
      </c>
      <c r="D12513" s="356">
        <v>8935206</v>
      </c>
      <c r="E12513" s="356" t="s">
        <v>557</v>
      </c>
      <c r="F12513" s="356"/>
      <c r="G12513" s="355">
        <v>8345.2000000000007</v>
      </c>
    </row>
    <row r="12514" spans="1:7" hidden="1" x14ac:dyDescent="0.3">
      <c r="A12514" s="356">
        <v>135790</v>
      </c>
      <c r="B12514" s="356">
        <v>893</v>
      </c>
      <c r="C12514" s="356" t="s">
        <v>556</v>
      </c>
      <c r="D12514" s="356">
        <v>8935207</v>
      </c>
      <c r="E12514" s="356" t="s">
        <v>555</v>
      </c>
      <c r="F12514" s="356" t="s">
        <v>294</v>
      </c>
      <c r="G12514" s="355">
        <v>5667.68</v>
      </c>
    </row>
    <row r="12515" spans="1:7" hidden="1" x14ac:dyDescent="0.3">
      <c r="A12515" s="356">
        <v>135791</v>
      </c>
      <c r="B12515" s="356">
        <v>885</v>
      </c>
      <c r="C12515" s="356" t="s">
        <v>469</v>
      </c>
      <c r="D12515" s="356">
        <v>8857026</v>
      </c>
      <c r="E12515" s="356" t="s">
        <v>554</v>
      </c>
      <c r="F12515" s="356"/>
      <c r="G12515" s="355">
        <v>12837.1</v>
      </c>
    </row>
    <row r="12516" spans="1:7" hidden="1" x14ac:dyDescent="0.3">
      <c r="A12516" s="356">
        <v>135795</v>
      </c>
      <c r="B12516" s="356">
        <v>354</v>
      </c>
      <c r="C12516" s="356" t="s">
        <v>553</v>
      </c>
      <c r="D12516" s="356">
        <v>3545402</v>
      </c>
      <c r="E12516" s="356" t="s">
        <v>552</v>
      </c>
      <c r="F12516" s="356"/>
      <c r="G12516" s="355">
        <v>24131.88</v>
      </c>
    </row>
    <row r="12517" spans="1:7" hidden="1" x14ac:dyDescent="0.3">
      <c r="A12517" s="356">
        <v>135796</v>
      </c>
      <c r="B12517" s="356">
        <v>340</v>
      </c>
      <c r="C12517" s="356" t="s">
        <v>464</v>
      </c>
      <c r="D12517" s="356">
        <v>3403363</v>
      </c>
      <c r="E12517" s="356" t="s">
        <v>551</v>
      </c>
      <c r="F12517" s="356" t="s">
        <v>294</v>
      </c>
      <c r="G12517" s="355">
        <v>8946.7199999999993</v>
      </c>
    </row>
    <row r="12518" spans="1:7" hidden="1" x14ac:dyDescent="0.3">
      <c r="A12518" s="356">
        <v>135797</v>
      </c>
      <c r="B12518" s="356">
        <v>866</v>
      </c>
      <c r="C12518" s="356" t="s">
        <v>492</v>
      </c>
      <c r="D12518" s="356">
        <v>8665222</v>
      </c>
      <c r="E12518" s="356" t="s">
        <v>550</v>
      </c>
      <c r="F12518" s="356"/>
      <c r="G12518" s="355">
        <v>8815</v>
      </c>
    </row>
    <row r="12519" spans="1:7" hidden="1" x14ac:dyDescent="0.3">
      <c r="A12519" s="356">
        <v>135807</v>
      </c>
      <c r="B12519" s="356">
        <v>340</v>
      </c>
      <c r="C12519" s="356" t="s">
        <v>464</v>
      </c>
      <c r="D12519" s="356">
        <v>3403364</v>
      </c>
      <c r="E12519" s="356" t="s">
        <v>549</v>
      </c>
      <c r="F12519" s="356"/>
      <c r="G12519" s="355">
        <v>9357.25</v>
      </c>
    </row>
    <row r="12520" spans="1:7" hidden="1" x14ac:dyDescent="0.3">
      <c r="A12520" s="356">
        <v>135812</v>
      </c>
      <c r="B12520" s="356">
        <v>311</v>
      </c>
      <c r="C12520" s="356" t="s">
        <v>548</v>
      </c>
      <c r="D12520" s="356">
        <v>3112097</v>
      </c>
      <c r="E12520" s="356" t="s">
        <v>547</v>
      </c>
      <c r="F12520" s="356"/>
      <c r="G12520" s="355">
        <v>11143.75</v>
      </c>
    </row>
    <row r="12521" spans="1:7" hidden="1" x14ac:dyDescent="0.3">
      <c r="A12521" s="356">
        <v>135813</v>
      </c>
      <c r="B12521" s="356">
        <v>938</v>
      </c>
      <c r="C12521" s="356" t="s">
        <v>474</v>
      </c>
      <c r="D12521" s="356">
        <v>9383376</v>
      </c>
      <c r="E12521" s="356" t="s">
        <v>546</v>
      </c>
      <c r="F12521" s="356"/>
      <c r="G12521" s="355">
        <v>10896.25</v>
      </c>
    </row>
    <row r="12522" spans="1:7" hidden="1" x14ac:dyDescent="0.3">
      <c r="A12522" s="356">
        <v>135820</v>
      </c>
      <c r="B12522" s="356">
        <v>895</v>
      </c>
      <c r="C12522" s="356" t="s">
        <v>438</v>
      </c>
      <c r="D12522" s="356">
        <v>8955205</v>
      </c>
      <c r="E12522" s="356" t="s">
        <v>545</v>
      </c>
      <c r="F12522" s="356" t="s">
        <v>294</v>
      </c>
      <c r="G12522" s="355">
        <v>6106.05</v>
      </c>
    </row>
    <row r="12523" spans="1:7" hidden="1" x14ac:dyDescent="0.3">
      <c r="A12523" s="356">
        <v>135823</v>
      </c>
      <c r="B12523" s="356">
        <v>850</v>
      </c>
      <c r="C12523" s="356" t="s">
        <v>359</v>
      </c>
      <c r="D12523" s="356">
        <v>8507041</v>
      </c>
      <c r="E12523" s="356" t="s">
        <v>544</v>
      </c>
      <c r="F12523" s="356"/>
      <c r="G12523" s="355">
        <v>8137.75</v>
      </c>
    </row>
    <row r="12524" spans="1:7" hidden="1" x14ac:dyDescent="0.3">
      <c r="A12524" s="356">
        <v>135826</v>
      </c>
      <c r="B12524" s="356">
        <v>886</v>
      </c>
      <c r="C12524" s="356" t="s">
        <v>307</v>
      </c>
      <c r="D12524" s="356">
        <v>8865468</v>
      </c>
      <c r="E12524" s="356" t="s">
        <v>543</v>
      </c>
      <c r="F12524" s="356"/>
      <c r="G12524" s="355">
        <v>18529.38</v>
      </c>
    </row>
    <row r="12525" spans="1:7" hidden="1" x14ac:dyDescent="0.3">
      <c r="A12525" s="356">
        <v>135827</v>
      </c>
      <c r="B12525" s="356">
        <v>803</v>
      </c>
      <c r="C12525" s="356" t="s">
        <v>494</v>
      </c>
      <c r="D12525" s="356">
        <v>8037032</v>
      </c>
      <c r="E12525" s="356" t="s">
        <v>542</v>
      </c>
      <c r="F12525" s="356"/>
      <c r="G12525" s="355">
        <v>5755</v>
      </c>
    </row>
    <row r="12526" spans="1:7" hidden="1" x14ac:dyDescent="0.3">
      <c r="A12526" s="356">
        <v>135830</v>
      </c>
      <c r="B12526" s="356">
        <v>933</v>
      </c>
      <c r="C12526" s="356" t="s">
        <v>539</v>
      </c>
      <c r="D12526" s="356">
        <v>9332335</v>
      </c>
      <c r="E12526" s="356" t="s">
        <v>541</v>
      </c>
      <c r="F12526" s="356"/>
      <c r="G12526" s="355">
        <v>8635</v>
      </c>
    </row>
    <row r="12527" spans="1:7" hidden="1" x14ac:dyDescent="0.3">
      <c r="A12527" s="356">
        <v>135831</v>
      </c>
      <c r="B12527" s="356">
        <v>313</v>
      </c>
      <c r="C12527" s="356" t="s">
        <v>293</v>
      </c>
      <c r="D12527" s="356">
        <v>3132083</v>
      </c>
      <c r="E12527" s="356" t="s">
        <v>540</v>
      </c>
      <c r="F12527" s="356"/>
      <c r="G12527" s="355">
        <v>11016.85</v>
      </c>
    </row>
    <row r="12528" spans="1:7" hidden="1" x14ac:dyDescent="0.3">
      <c r="A12528" s="356">
        <v>135832</v>
      </c>
      <c r="B12528" s="356">
        <v>933</v>
      </c>
      <c r="C12528" s="356" t="s">
        <v>539</v>
      </c>
      <c r="D12528" s="356">
        <v>9333290</v>
      </c>
      <c r="E12528" s="356" t="s">
        <v>538</v>
      </c>
      <c r="F12528" s="356"/>
      <c r="G12528" s="355">
        <v>5260</v>
      </c>
    </row>
    <row r="12529" spans="1:7" hidden="1" x14ac:dyDescent="0.3">
      <c r="A12529" s="356">
        <v>135838</v>
      </c>
      <c r="B12529" s="356">
        <v>840</v>
      </c>
      <c r="C12529" s="356" t="s">
        <v>537</v>
      </c>
      <c r="D12529" s="356">
        <v>8403527</v>
      </c>
      <c r="E12529" s="356" t="s">
        <v>536</v>
      </c>
      <c r="F12529" s="356"/>
      <c r="G12529" s="355">
        <v>7881.25</v>
      </c>
    </row>
    <row r="12530" spans="1:7" hidden="1" x14ac:dyDescent="0.3">
      <c r="A12530" s="356">
        <v>135841</v>
      </c>
      <c r="B12530" s="356">
        <v>359</v>
      </c>
      <c r="C12530" s="356" t="s">
        <v>401</v>
      </c>
      <c r="D12530" s="356">
        <v>3593438</v>
      </c>
      <c r="E12530" s="356" t="s">
        <v>535</v>
      </c>
      <c r="F12530" s="356" t="s">
        <v>294</v>
      </c>
      <c r="G12530" s="355">
        <v>9189.7199999999993</v>
      </c>
    </row>
    <row r="12531" spans="1:7" hidden="1" x14ac:dyDescent="0.3">
      <c r="A12531" s="356">
        <v>135842</v>
      </c>
      <c r="B12531" s="356">
        <v>393</v>
      </c>
      <c r="C12531" s="356" t="s">
        <v>456</v>
      </c>
      <c r="D12531" s="356">
        <v>3933318</v>
      </c>
      <c r="E12531" s="356" t="s">
        <v>534</v>
      </c>
      <c r="F12531" s="356"/>
      <c r="G12531" s="355">
        <v>6729.25</v>
      </c>
    </row>
    <row r="12532" spans="1:7" hidden="1" x14ac:dyDescent="0.3">
      <c r="A12532" s="356">
        <v>135843</v>
      </c>
      <c r="B12532" s="356">
        <v>209</v>
      </c>
      <c r="C12532" s="356" t="s">
        <v>314</v>
      </c>
      <c r="D12532" s="356">
        <v>2095201</v>
      </c>
      <c r="E12532" s="356" t="s">
        <v>533</v>
      </c>
      <c r="F12532" s="356"/>
      <c r="G12532" s="355">
        <v>16265.88</v>
      </c>
    </row>
    <row r="12533" spans="1:7" hidden="1" x14ac:dyDescent="0.3">
      <c r="A12533" s="356">
        <v>135850</v>
      </c>
      <c r="B12533" s="356">
        <v>815</v>
      </c>
      <c r="C12533" s="356" t="s">
        <v>403</v>
      </c>
      <c r="D12533" s="356">
        <v>8151102</v>
      </c>
      <c r="E12533" s="356" t="s">
        <v>532</v>
      </c>
      <c r="F12533" s="356"/>
      <c r="G12533" s="355">
        <v>4641.25</v>
      </c>
    </row>
    <row r="12534" spans="1:7" hidden="1" x14ac:dyDescent="0.3">
      <c r="A12534" s="356">
        <v>135851</v>
      </c>
      <c r="B12534" s="356">
        <v>815</v>
      </c>
      <c r="C12534" s="356" t="s">
        <v>403</v>
      </c>
      <c r="D12534" s="356">
        <v>8151103</v>
      </c>
      <c r="E12534" s="356" t="s">
        <v>531</v>
      </c>
      <c r="F12534" s="356"/>
      <c r="G12534" s="355">
        <v>4371.25</v>
      </c>
    </row>
    <row r="12535" spans="1:7" hidden="1" x14ac:dyDescent="0.3">
      <c r="A12535" s="356">
        <v>135853</v>
      </c>
      <c r="B12535" s="356">
        <v>879</v>
      </c>
      <c r="C12535" s="356" t="s">
        <v>530</v>
      </c>
      <c r="D12535" s="356">
        <v>8793777</v>
      </c>
      <c r="E12535" s="356" t="s">
        <v>529</v>
      </c>
      <c r="F12535" s="356"/>
      <c r="G12535" s="355">
        <v>7972.15</v>
      </c>
    </row>
    <row r="12536" spans="1:7" hidden="1" x14ac:dyDescent="0.3">
      <c r="A12536" s="356">
        <v>135857</v>
      </c>
      <c r="B12536" s="356">
        <v>916</v>
      </c>
      <c r="C12536" s="356" t="s">
        <v>488</v>
      </c>
      <c r="D12536" s="356">
        <v>9165221</v>
      </c>
      <c r="E12536" s="356" t="s">
        <v>528</v>
      </c>
      <c r="F12536" s="356"/>
      <c r="G12536" s="355">
        <v>7791.25</v>
      </c>
    </row>
    <row r="12537" spans="1:7" hidden="1" x14ac:dyDescent="0.3">
      <c r="A12537" s="356">
        <v>135860</v>
      </c>
      <c r="B12537" s="356">
        <v>888</v>
      </c>
      <c r="C12537" s="356" t="s">
        <v>527</v>
      </c>
      <c r="D12537" s="356">
        <v>8885207</v>
      </c>
      <c r="E12537" s="356" t="s">
        <v>526</v>
      </c>
      <c r="F12537" s="356" t="s">
        <v>294</v>
      </c>
      <c r="G12537" s="355">
        <v>11038.95</v>
      </c>
    </row>
    <row r="12538" spans="1:7" hidden="1" x14ac:dyDescent="0.3">
      <c r="A12538" s="356">
        <v>135862</v>
      </c>
      <c r="B12538" s="356">
        <v>381</v>
      </c>
      <c r="C12538" s="356" t="s">
        <v>525</v>
      </c>
      <c r="D12538" s="356">
        <v>3815208</v>
      </c>
      <c r="E12538" s="356" t="s">
        <v>524</v>
      </c>
      <c r="F12538" s="356"/>
      <c r="G12538" s="355">
        <v>5957.5</v>
      </c>
    </row>
    <row r="12539" spans="1:7" hidden="1" x14ac:dyDescent="0.3">
      <c r="A12539" s="356">
        <v>135867</v>
      </c>
      <c r="B12539" s="356">
        <v>801</v>
      </c>
      <c r="C12539" s="356" t="s">
        <v>476</v>
      </c>
      <c r="D12539" s="356">
        <v>8013441</v>
      </c>
      <c r="E12539" s="356" t="s">
        <v>523</v>
      </c>
      <c r="F12539" s="356"/>
      <c r="G12539" s="355">
        <v>12808.75</v>
      </c>
    </row>
    <row r="12540" spans="1:7" hidden="1" x14ac:dyDescent="0.3">
      <c r="A12540" s="356">
        <v>135868</v>
      </c>
      <c r="B12540" s="356">
        <v>891</v>
      </c>
      <c r="C12540" s="356" t="s">
        <v>303</v>
      </c>
      <c r="D12540" s="356">
        <v>8913331</v>
      </c>
      <c r="E12540" s="356" t="s">
        <v>522</v>
      </c>
      <c r="F12540" s="356"/>
      <c r="G12540" s="355">
        <v>6605.5</v>
      </c>
    </row>
    <row r="12541" spans="1:7" hidden="1" x14ac:dyDescent="0.3">
      <c r="A12541" s="356">
        <v>135872</v>
      </c>
      <c r="B12541" s="356">
        <v>801</v>
      </c>
      <c r="C12541" s="356" t="s">
        <v>476</v>
      </c>
      <c r="D12541" s="356">
        <v>8013442</v>
      </c>
      <c r="E12541" s="356" t="s">
        <v>521</v>
      </c>
      <c r="F12541" s="356"/>
      <c r="G12541" s="355">
        <v>9096.25</v>
      </c>
    </row>
    <row r="12542" spans="1:7" hidden="1" x14ac:dyDescent="0.3">
      <c r="A12542" s="357">
        <v>135880</v>
      </c>
      <c r="B12542" s="357">
        <v>313</v>
      </c>
      <c r="C12542" s="357" t="s">
        <v>293</v>
      </c>
      <c r="D12542" s="357">
        <v>3133943</v>
      </c>
      <c r="E12542" s="357" t="s">
        <v>520</v>
      </c>
      <c r="F12542" s="357"/>
      <c r="G12542" s="358">
        <v>11754.4</v>
      </c>
    </row>
    <row r="12543" spans="1:7" hidden="1" x14ac:dyDescent="0.3">
      <c r="A12543" s="357">
        <v>135885</v>
      </c>
      <c r="B12543" s="357">
        <v>850</v>
      </c>
      <c r="C12543" s="357" t="s">
        <v>359</v>
      </c>
      <c r="D12543" s="357">
        <v>8503671</v>
      </c>
      <c r="E12543" s="357" t="s">
        <v>519</v>
      </c>
      <c r="F12543" s="357"/>
      <c r="G12543" s="358">
        <v>6238.75</v>
      </c>
    </row>
    <row r="12544" spans="1:7" hidden="1" x14ac:dyDescent="0.3">
      <c r="A12544" s="356">
        <v>135887</v>
      </c>
      <c r="B12544" s="356">
        <v>850</v>
      </c>
      <c r="C12544" s="356" t="s">
        <v>359</v>
      </c>
      <c r="D12544" s="356">
        <v>8503672</v>
      </c>
      <c r="E12544" s="356" t="s">
        <v>518</v>
      </c>
      <c r="F12544" s="356"/>
      <c r="G12544" s="355">
        <v>9310</v>
      </c>
    </row>
    <row r="12545" spans="1:7" hidden="1" x14ac:dyDescent="0.3">
      <c r="A12545" s="356">
        <v>135890</v>
      </c>
      <c r="B12545" s="356">
        <v>919</v>
      </c>
      <c r="C12545" s="356" t="s">
        <v>459</v>
      </c>
      <c r="D12545" s="356">
        <v>9191109</v>
      </c>
      <c r="E12545" s="356" t="s">
        <v>517</v>
      </c>
      <c r="F12545" s="356"/>
      <c r="G12545" s="355">
        <v>4607.5</v>
      </c>
    </row>
    <row r="12546" spans="1:7" hidden="1" x14ac:dyDescent="0.3">
      <c r="A12546" s="356">
        <v>135891</v>
      </c>
      <c r="B12546" s="356">
        <v>936</v>
      </c>
      <c r="C12546" s="356" t="s">
        <v>340</v>
      </c>
      <c r="D12546" s="356">
        <v>9361126</v>
      </c>
      <c r="E12546" s="356" t="s">
        <v>516</v>
      </c>
      <c r="F12546" s="356"/>
      <c r="G12546" s="355">
        <v>5046.25</v>
      </c>
    </row>
    <row r="12547" spans="1:7" hidden="1" x14ac:dyDescent="0.3">
      <c r="A12547" s="357">
        <v>135893</v>
      </c>
      <c r="B12547" s="357">
        <v>936</v>
      </c>
      <c r="C12547" s="357" t="s">
        <v>340</v>
      </c>
      <c r="D12547" s="357">
        <v>9361127</v>
      </c>
      <c r="E12547" s="357" t="s">
        <v>515</v>
      </c>
      <c r="F12547" s="357"/>
      <c r="G12547" s="358">
        <v>4405</v>
      </c>
    </row>
    <row r="12548" spans="1:7" hidden="1" x14ac:dyDescent="0.3">
      <c r="A12548" s="356">
        <v>135894</v>
      </c>
      <c r="B12548" s="356">
        <v>936</v>
      </c>
      <c r="C12548" s="356" t="s">
        <v>340</v>
      </c>
      <c r="D12548" s="356">
        <v>9361128</v>
      </c>
      <c r="E12548" s="356" t="s">
        <v>514</v>
      </c>
      <c r="F12548" s="356"/>
      <c r="G12548" s="355">
        <v>4371.25</v>
      </c>
    </row>
    <row r="12549" spans="1:7" hidden="1" x14ac:dyDescent="0.3">
      <c r="A12549" s="356">
        <v>135903</v>
      </c>
      <c r="B12549" s="356">
        <v>881</v>
      </c>
      <c r="C12549" s="356" t="s">
        <v>499</v>
      </c>
      <c r="D12549" s="356">
        <v>8813840</v>
      </c>
      <c r="E12549" s="356" t="s">
        <v>513</v>
      </c>
      <c r="F12549" s="356"/>
      <c r="G12549" s="355">
        <v>7420</v>
      </c>
    </row>
    <row r="12550" spans="1:7" hidden="1" x14ac:dyDescent="0.3">
      <c r="A12550" s="356">
        <v>135952</v>
      </c>
      <c r="B12550" s="356">
        <v>355</v>
      </c>
      <c r="C12550" s="356" t="s">
        <v>483</v>
      </c>
      <c r="D12550" s="356">
        <v>3551106</v>
      </c>
      <c r="E12550" s="356" t="s">
        <v>512</v>
      </c>
      <c r="F12550" s="356"/>
      <c r="G12550" s="355">
        <v>4270</v>
      </c>
    </row>
    <row r="12551" spans="1:7" hidden="1" x14ac:dyDescent="0.3">
      <c r="A12551" s="356">
        <v>135985</v>
      </c>
      <c r="B12551" s="356">
        <v>916</v>
      </c>
      <c r="C12551" s="356" t="s">
        <v>488</v>
      </c>
      <c r="D12551" s="356">
        <v>9163375</v>
      </c>
      <c r="E12551" s="356" t="s">
        <v>511</v>
      </c>
      <c r="F12551" s="356"/>
      <c r="G12551" s="355">
        <v>8342.5</v>
      </c>
    </row>
    <row r="12552" spans="1:7" hidden="1" x14ac:dyDescent="0.3">
      <c r="A12552" s="356">
        <v>135994</v>
      </c>
      <c r="B12552" s="356">
        <v>886</v>
      </c>
      <c r="C12552" s="356" t="s">
        <v>307</v>
      </c>
      <c r="D12552" s="356">
        <v>8865229</v>
      </c>
      <c r="E12552" s="356" t="s">
        <v>510</v>
      </c>
      <c r="F12552" s="356"/>
      <c r="G12552" s="355">
        <v>11098.75</v>
      </c>
    </row>
    <row r="12553" spans="1:7" hidden="1" x14ac:dyDescent="0.3">
      <c r="A12553" s="356">
        <v>135996</v>
      </c>
      <c r="B12553" s="356">
        <v>822</v>
      </c>
      <c r="C12553" s="356" t="s">
        <v>509</v>
      </c>
      <c r="D12553" s="356">
        <v>8223024</v>
      </c>
      <c r="E12553" s="356" t="s">
        <v>508</v>
      </c>
      <c r="F12553" s="356"/>
      <c r="G12553" s="355">
        <v>9582.7000000000007</v>
      </c>
    </row>
    <row r="12554" spans="1:7" hidden="1" x14ac:dyDescent="0.3">
      <c r="A12554" s="356">
        <v>136005</v>
      </c>
      <c r="B12554" s="356">
        <v>384</v>
      </c>
      <c r="C12554" s="356" t="s">
        <v>329</v>
      </c>
      <c r="D12554" s="356">
        <v>3843343</v>
      </c>
      <c r="E12554" s="356" t="s">
        <v>507</v>
      </c>
      <c r="F12554" s="356"/>
      <c r="G12554" s="355">
        <v>8092.75</v>
      </c>
    </row>
    <row r="12555" spans="1:7" hidden="1" x14ac:dyDescent="0.3">
      <c r="A12555" s="357">
        <v>136006</v>
      </c>
      <c r="B12555" s="357">
        <v>891</v>
      </c>
      <c r="C12555" s="357" t="s">
        <v>303</v>
      </c>
      <c r="D12555" s="357">
        <v>8913797</v>
      </c>
      <c r="E12555" s="357" t="s">
        <v>506</v>
      </c>
      <c r="F12555" s="357"/>
      <c r="G12555" s="358">
        <v>6898</v>
      </c>
    </row>
    <row r="12556" spans="1:7" hidden="1" x14ac:dyDescent="0.3">
      <c r="A12556" s="357">
        <v>136008</v>
      </c>
      <c r="B12556" s="357">
        <v>921</v>
      </c>
      <c r="C12556" s="357" t="s">
        <v>502</v>
      </c>
      <c r="D12556" s="357">
        <v>9212043</v>
      </c>
      <c r="E12556" s="357" t="s">
        <v>505</v>
      </c>
      <c r="F12556" s="357"/>
      <c r="G12556" s="355">
        <v>8500</v>
      </c>
    </row>
    <row r="12557" spans="1:7" hidden="1" x14ac:dyDescent="0.3">
      <c r="A12557" s="356">
        <v>136010</v>
      </c>
      <c r="B12557" s="356">
        <v>921</v>
      </c>
      <c r="C12557" s="356" t="s">
        <v>502</v>
      </c>
      <c r="D12557" s="356">
        <v>9214030</v>
      </c>
      <c r="E12557" s="356" t="s">
        <v>504</v>
      </c>
      <c r="F12557" s="356"/>
      <c r="G12557" s="355">
        <v>30330.62</v>
      </c>
    </row>
    <row r="12558" spans="1:7" hidden="1" x14ac:dyDescent="0.3">
      <c r="A12558" s="356">
        <v>136012</v>
      </c>
      <c r="B12558" s="356">
        <v>921</v>
      </c>
      <c r="C12558" s="356" t="s">
        <v>502</v>
      </c>
      <c r="D12558" s="356">
        <v>9214032</v>
      </c>
      <c r="E12558" s="356" t="s">
        <v>503</v>
      </c>
      <c r="F12558" s="356"/>
      <c r="G12558" s="355">
        <v>13196.88</v>
      </c>
    </row>
    <row r="12559" spans="1:7" hidden="1" x14ac:dyDescent="0.3">
      <c r="A12559" s="356">
        <v>136013</v>
      </c>
      <c r="B12559" s="356">
        <v>921</v>
      </c>
      <c r="C12559" s="356" t="s">
        <v>502</v>
      </c>
      <c r="D12559" s="356">
        <v>9212044</v>
      </c>
      <c r="E12559" s="356" t="s">
        <v>501</v>
      </c>
      <c r="F12559" s="356"/>
      <c r="G12559" s="355">
        <v>22123.75</v>
      </c>
    </row>
    <row r="12560" spans="1:7" hidden="1" x14ac:dyDescent="0.3">
      <c r="A12560" s="356">
        <v>136028</v>
      </c>
      <c r="B12560" s="356">
        <v>301</v>
      </c>
      <c r="C12560" s="356" t="s">
        <v>450</v>
      </c>
      <c r="D12560" s="356">
        <v>3014704</v>
      </c>
      <c r="E12560" s="356" t="s">
        <v>500</v>
      </c>
      <c r="F12560" s="356"/>
      <c r="G12560" s="355">
        <v>26005</v>
      </c>
    </row>
    <row r="12561" spans="1:7" hidden="1" x14ac:dyDescent="0.3">
      <c r="A12561" s="356">
        <v>136035</v>
      </c>
      <c r="B12561" s="356">
        <v>881</v>
      </c>
      <c r="C12561" s="356" t="s">
        <v>499</v>
      </c>
      <c r="D12561" s="356">
        <v>8811120</v>
      </c>
      <c r="E12561" s="356" t="s">
        <v>498</v>
      </c>
      <c r="F12561" s="356"/>
      <c r="G12561" s="355">
        <v>7307.5</v>
      </c>
    </row>
    <row r="12562" spans="1:7" hidden="1" x14ac:dyDescent="0.3">
      <c r="A12562" s="356">
        <v>136056</v>
      </c>
      <c r="B12562" s="356">
        <v>344</v>
      </c>
      <c r="C12562" s="356" t="s">
        <v>471</v>
      </c>
      <c r="D12562" s="356">
        <v>3443375</v>
      </c>
      <c r="E12562" s="356" t="s">
        <v>497</v>
      </c>
      <c r="F12562" s="356"/>
      <c r="G12562" s="355">
        <v>5788.3</v>
      </c>
    </row>
    <row r="12563" spans="1:7" hidden="1" x14ac:dyDescent="0.3">
      <c r="A12563" s="356">
        <v>136058</v>
      </c>
      <c r="B12563" s="356">
        <v>813</v>
      </c>
      <c r="C12563" s="356" t="s">
        <v>344</v>
      </c>
      <c r="D12563" s="356">
        <v>8132181</v>
      </c>
      <c r="E12563" s="356" t="s">
        <v>496</v>
      </c>
      <c r="F12563" s="356"/>
      <c r="G12563" s="355">
        <v>7251.25</v>
      </c>
    </row>
    <row r="12564" spans="1:7" hidden="1" x14ac:dyDescent="0.3">
      <c r="A12564" s="356">
        <v>136061</v>
      </c>
      <c r="B12564" s="356">
        <v>937</v>
      </c>
      <c r="C12564" s="356" t="s">
        <v>355</v>
      </c>
      <c r="D12564" s="356">
        <v>9372083</v>
      </c>
      <c r="E12564" s="356" t="s">
        <v>495</v>
      </c>
      <c r="F12564" s="356"/>
      <c r="G12564" s="355">
        <v>8795.2000000000007</v>
      </c>
    </row>
    <row r="12565" spans="1:7" hidden="1" x14ac:dyDescent="0.3">
      <c r="A12565" s="356">
        <v>136062</v>
      </c>
      <c r="B12565" s="356">
        <v>341</v>
      </c>
      <c r="C12565" s="356" t="s">
        <v>312</v>
      </c>
      <c r="D12565" s="356">
        <v>3412176</v>
      </c>
      <c r="E12565" s="356" t="s">
        <v>411</v>
      </c>
      <c r="F12565" s="356" t="s">
        <v>294</v>
      </c>
      <c r="G12565" s="355">
        <v>7345.35</v>
      </c>
    </row>
    <row r="12566" spans="1:7" hidden="1" x14ac:dyDescent="0.3">
      <c r="A12566" s="356">
        <v>136066</v>
      </c>
      <c r="B12566" s="356">
        <v>803</v>
      </c>
      <c r="C12566" s="356" t="s">
        <v>494</v>
      </c>
      <c r="D12566" s="356">
        <v>8032011</v>
      </c>
      <c r="E12566" s="356" t="s">
        <v>493</v>
      </c>
      <c r="F12566" s="356"/>
      <c r="G12566" s="355">
        <v>8016.25</v>
      </c>
    </row>
    <row r="12567" spans="1:7" hidden="1" x14ac:dyDescent="0.3">
      <c r="A12567" s="356">
        <v>136068</v>
      </c>
      <c r="B12567" s="356">
        <v>866</v>
      </c>
      <c r="C12567" s="356" t="s">
        <v>492</v>
      </c>
      <c r="D12567" s="356">
        <v>8662012</v>
      </c>
      <c r="E12567" s="356" t="s">
        <v>491</v>
      </c>
      <c r="F12567" s="356"/>
      <c r="G12567" s="355">
        <v>8403.25</v>
      </c>
    </row>
    <row r="12568" spans="1:7" hidden="1" x14ac:dyDescent="0.3">
      <c r="A12568" s="356">
        <v>136071</v>
      </c>
      <c r="B12568" s="356">
        <v>831</v>
      </c>
      <c r="C12568" s="356" t="s">
        <v>490</v>
      </c>
      <c r="D12568" s="356">
        <v>8311104</v>
      </c>
      <c r="E12568" s="356" t="s">
        <v>489</v>
      </c>
      <c r="F12568" s="356"/>
      <c r="G12568" s="355">
        <v>4978.75</v>
      </c>
    </row>
    <row r="12569" spans="1:7" hidden="1" x14ac:dyDescent="0.3">
      <c r="A12569" s="356">
        <v>136074</v>
      </c>
      <c r="B12569" s="356">
        <v>916</v>
      </c>
      <c r="C12569" s="356" t="s">
        <v>488</v>
      </c>
      <c r="D12569" s="356">
        <v>9162185</v>
      </c>
      <c r="E12569" s="356" t="s">
        <v>487</v>
      </c>
      <c r="F12569" s="356"/>
      <c r="G12569" s="355">
        <v>8027.5</v>
      </c>
    </row>
    <row r="12570" spans="1:7" hidden="1" x14ac:dyDescent="0.3">
      <c r="A12570" s="356">
        <v>136076</v>
      </c>
      <c r="B12570" s="356">
        <v>355</v>
      </c>
      <c r="C12570" s="356" t="s">
        <v>483</v>
      </c>
      <c r="D12570" s="356">
        <v>3552041</v>
      </c>
      <c r="E12570" s="356" t="s">
        <v>486</v>
      </c>
      <c r="F12570" s="356"/>
      <c r="G12570" s="355">
        <v>9386.5</v>
      </c>
    </row>
    <row r="12571" spans="1:7" hidden="1" x14ac:dyDescent="0.3">
      <c r="A12571" s="356">
        <v>136078</v>
      </c>
      <c r="B12571" s="356">
        <v>850</v>
      </c>
      <c r="C12571" s="356" t="s">
        <v>359</v>
      </c>
      <c r="D12571" s="356">
        <v>8502107</v>
      </c>
      <c r="E12571" s="356" t="s">
        <v>485</v>
      </c>
      <c r="F12571" s="356"/>
      <c r="G12571" s="355">
        <v>8646.25</v>
      </c>
    </row>
    <row r="12572" spans="1:7" hidden="1" x14ac:dyDescent="0.3">
      <c r="A12572" s="356">
        <v>136079</v>
      </c>
      <c r="B12572" s="356">
        <v>355</v>
      </c>
      <c r="C12572" s="356" t="s">
        <v>483</v>
      </c>
      <c r="D12572" s="356">
        <v>3552042</v>
      </c>
      <c r="E12572" s="356" t="s">
        <v>484</v>
      </c>
      <c r="F12572" s="356"/>
      <c r="G12572" s="355">
        <v>9301</v>
      </c>
    </row>
    <row r="12573" spans="1:7" hidden="1" x14ac:dyDescent="0.3">
      <c r="A12573" s="356">
        <v>136080</v>
      </c>
      <c r="B12573" s="356">
        <v>355</v>
      </c>
      <c r="C12573" s="356" t="s">
        <v>483</v>
      </c>
      <c r="D12573" s="356">
        <v>3552043</v>
      </c>
      <c r="E12573" s="356" t="s">
        <v>482</v>
      </c>
      <c r="F12573" s="356" t="s">
        <v>294</v>
      </c>
      <c r="G12573" s="355">
        <v>7085.34</v>
      </c>
    </row>
    <row r="12574" spans="1:7" hidden="1" x14ac:dyDescent="0.3">
      <c r="A12574" s="356">
        <v>136087</v>
      </c>
      <c r="B12574" s="356">
        <v>358</v>
      </c>
      <c r="C12574" s="356" t="s">
        <v>481</v>
      </c>
      <c r="D12574" s="356">
        <v>3583332</v>
      </c>
      <c r="E12574" s="356" t="s">
        <v>480</v>
      </c>
      <c r="F12574" s="356" t="s">
        <v>294</v>
      </c>
      <c r="G12574" s="355">
        <v>12059.55</v>
      </c>
    </row>
    <row r="12575" spans="1:7" hidden="1" x14ac:dyDescent="0.3">
      <c r="A12575" s="356">
        <v>136091</v>
      </c>
      <c r="B12575" s="356">
        <v>333</v>
      </c>
      <c r="C12575" s="356" t="s">
        <v>479</v>
      </c>
      <c r="D12575" s="356">
        <v>3334028</v>
      </c>
      <c r="E12575" s="356" t="s">
        <v>478</v>
      </c>
      <c r="F12575" s="356"/>
      <c r="G12575" s="355">
        <v>35218.75</v>
      </c>
    </row>
    <row r="12576" spans="1:7" hidden="1" x14ac:dyDescent="0.3">
      <c r="A12576" s="356">
        <v>136109</v>
      </c>
      <c r="B12576" s="356">
        <v>382</v>
      </c>
      <c r="C12576" s="356" t="s">
        <v>301</v>
      </c>
      <c r="D12576" s="356">
        <v>3823049</v>
      </c>
      <c r="E12576" s="356" t="s">
        <v>477</v>
      </c>
      <c r="F12576" s="356"/>
      <c r="G12576" s="355">
        <v>8842</v>
      </c>
    </row>
    <row r="12577" spans="1:7" hidden="1" x14ac:dyDescent="0.3">
      <c r="A12577" s="356">
        <v>136111</v>
      </c>
      <c r="B12577" s="356">
        <v>801</v>
      </c>
      <c r="C12577" s="356" t="s">
        <v>476</v>
      </c>
      <c r="D12577" s="356">
        <v>8012028</v>
      </c>
      <c r="E12577" s="356" t="s">
        <v>475</v>
      </c>
      <c r="F12577" s="356"/>
      <c r="G12577" s="355">
        <v>10367.5</v>
      </c>
    </row>
    <row r="12578" spans="1:7" hidden="1" x14ac:dyDescent="0.3">
      <c r="A12578" s="356">
        <v>136114</v>
      </c>
      <c r="B12578" s="356">
        <v>938</v>
      </c>
      <c r="C12578" s="356" t="s">
        <v>474</v>
      </c>
      <c r="D12578" s="356">
        <v>9387013</v>
      </c>
      <c r="E12578" s="356" t="s">
        <v>473</v>
      </c>
      <c r="F12578" s="356"/>
      <c r="G12578" s="355">
        <v>12491.5</v>
      </c>
    </row>
    <row r="12579" spans="1:7" hidden="1" x14ac:dyDescent="0.3">
      <c r="A12579" s="356">
        <v>136118</v>
      </c>
      <c r="B12579" s="356">
        <v>341</v>
      </c>
      <c r="C12579" s="356" t="s">
        <v>312</v>
      </c>
      <c r="D12579" s="356">
        <v>3412242</v>
      </c>
      <c r="E12579" s="356" t="s">
        <v>472</v>
      </c>
      <c r="F12579" s="356"/>
      <c r="G12579" s="355">
        <v>9609.25</v>
      </c>
    </row>
    <row r="12580" spans="1:7" hidden="1" x14ac:dyDescent="0.3">
      <c r="A12580" s="356">
        <v>136124</v>
      </c>
      <c r="B12580" s="356">
        <v>344</v>
      </c>
      <c r="C12580" s="356" t="s">
        <v>471</v>
      </c>
      <c r="D12580" s="356">
        <v>3443363</v>
      </c>
      <c r="E12580" s="356" t="s">
        <v>470</v>
      </c>
      <c r="F12580" s="356" t="s">
        <v>294</v>
      </c>
      <c r="G12580" s="355">
        <v>6655.72</v>
      </c>
    </row>
    <row r="12581" spans="1:7" hidden="1" x14ac:dyDescent="0.3">
      <c r="A12581" s="356">
        <v>136161</v>
      </c>
      <c r="B12581" s="356">
        <v>885</v>
      </c>
      <c r="C12581" s="356" t="s">
        <v>469</v>
      </c>
      <c r="D12581" s="356">
        <v>8851121</v>
      </c>
      <c r="E12581" s="356" t="s">
        <v>468</v>
      </c>
      <c r="F12581" s="356"/>
      <c r="G12581" s="355">
        <v>4978.75</v>
      </c>
    </row>
    <row r="12582" spans="1:7" hidden="1" x14ac:dyDescent="0.3">
      <c r="A12582" s="356">
        <v>136163</v>
      </c>
      <c r="B12582" s="356">
        <v>393</v>
      </c>
      <c r="C12582" s="356" t="s">
        <v>456</v>
      </c>
      <c r="D12582" s="356">
        <v>3933319</v>
      </c>
      <c r="E12582" s="356" t="s">
        <v>467</v>
      </c>
      <c r="F12582" s="356"/>
      <c r="G12582" s="355">
        <v>9175</v>
      </c>
    </row>
    <row r="12583" spans="1:7" hidden="1" x14ac:dyDescent="0.3">
      <c r="A12583" s="356">
        <v>136178</v>
      </c>
      <c r="B12583" s="356">
        <v>393</v>
      </c>
      <c r="C12583" s="356" t="s">
        <v>456</v>
      </c>
      <c r="D12583" s="356">
        <v>3933320</v>
      </c>
      <c r="E12583" s="356" t="s">
        <v>466</v>
      </c>
      <c r="F12583" s="356"/>
      <c r="G12583" s="355">
        <v>11609.5</v>
      </c>
    </row>
    <row r="12584" spans="1:7" hidden="1" x14ac:dyDescent="0.3">
      <c r="A12584" s="356">
        <v>136191</v>
      </c>
      <c r="B12584" s="356">
        <v>313</v>
      </c>
      <c r="C12584" s="356" t="s">
        <v>293</v>
      </c>
      <c r="D12584" s="356">
        <v>3133944</v>
      </c>
      <c r="E12584" s="356" t="s">
        <v>465</v>
      </c>
      <c r="F12584" s="356"/>
      <c r="G12584" s="355">
        <v>8896</v>
      </c>
    </row>
    <row r="12585" spans="1:7" hidden="1" x14ac:dyDescent="0.3">
      <c r="A12585" s="356">
        <v>136222</v>
      </c>
      <c r="B12585" s="356">
        <v>340</v>
      </c>
      <c r="C12585" s="356" t="s">
        <v>464</v>
      </c>
      <c r="D12585" s="356">
        <v>3403365</v>
      </c>
      <c r="E12585" s="356" t="s">
        <v>463</v>
      </c>
      <c r="F12585" s="356"/>
      <c r="G12585" s="355">
        <v>6547</v>
      </c>
    </row>
    <row r="12586" spans="1:7" hidden="1" x14ac:dyDescent="0.3">
      <c r="A12586" s="356">
        <v>136223</v>
      </c>
      <c r="B12586" s="356">
        <v>353</v>
      </c>
      <c r="C12586" s="356" t="s">
        <v>424</v>
      </c>
      <c r="D12586" s="356">
        <v>3533509</v>
      </c>
      <c r="E12586" s="356" t="s">
        <v>462</v>
      </c>
      <c r="F12586" s="356"/>
      <c r="G12586" s="355">
        <v>9076</v>
      </c>
    </row>
    <row r="12587" spans="1:7" hidden="1" x14ac:dyDescent="0.3">
      <c r="A12587" s="356">
        <v>136232</v>
      </c>
      <c r="B12587" s="356">
        <v>892</v>
      </c>
      <c r="C12587" s="356" t="s">
        <v>320</v>
      </c>
      <c r="D12587" s="356">
        <v>8923332</v>
      </c>
      <c r="E12587" s="356" t="s">
        <v>461</v>
      </c>
      <c r="F12587" s="356"/>
      <c r="G12587" s="355">
        <v>8545</v>
      </c>
    </row>
    <row r="12588" spans="1:7" hidden="1" x14ac:dyDescent="0.3">
      <c r="A12588" s="356">
        <v>136241</v>
      </c>
      <c r="B12588" s="356">
        <v>873</v>
      </c>
      <c r="C12588" s="356" t="s">
        <v>422</v>
      </c>
      <c r="D12588" s="356">
        <v>8733946</v>
      </c>
      <c r="E12588" s="356" t="s">
        <v>460</v>
      </c>
      <c r="F12588" s="356"/>
      <c r="G12588" s="355">
        <v>8997.59</v>
      </c>
    </row>
    <row r="12589" spans="1:7" hidden="1" x14ac:dyDescent="0.3">
      <c r="A12589" s="356">
        <v>136247</v>
      </c>
      <c r="B12589" s="356">
        <v>919</v>
      </c>
      <c r="C12589" s="356" t="s">
        <v>459</v>
      </c>
      <c r="D12589" s="356">
        <v>9191110</v>
      </c>
      <c r="E12589" s="356" t="s">
        <v>458</v>
      </c>
      <c r="F12589" s="356"/>
      <c r="G12589" s="355">
        <v>5383.75</v>
      </c>
    </row>
    <row r="12590" spans="1:7" hidden="1" x14ac:dyDescent="0.3">
      <c r="A12590" s="356">
        <v>136251</v>
      </c>
      <c r="B12590" s="356">
        <v>886</v>
      </c>
      <c r="C12590" s="356" t="s">
        <v>307</v>
      </c>
      <c r="D12590" s="356">
        <v>8863920</v>
      </c>
      <c r="E12590" s="356" t="s">
        <v>457</v>
      </c>
      <c r="F12590" s="356"/>
      <c r="G12590" s="355">
        <v>6362.5</v>
      </c>
    </row>
    <row r="12591" spans="1:7" hidden="1" x14ac:dyDescent="0.3">
      <c r="A12591" s="356">
        <v>136252</v>
      </c>
      <c r="B12591" s="356">
        <v>393</v>
      </c>
      <c r="C12591" s="356" t="s">
        <v>456</v>
      </c>
      <c r="D12591" s="356">
        <v>3937007</v>
      </c>
      <c r="E12591" s="356" t="s">
        <v>455</v>
      </c>
      <c r="F12591" s="356"/>
      <c r="G12591" s="355">
        <v>8764.15</v>
      </c>
    </row>
    <row r="12592" spans="1:7" hidden="1" x14ac:dyDescent="0.3">
      <c r="A12592" s="356">
        <v>136407</v>
      </c>
      <c r="B12592" s="356">
        <v>850</v>
      </c>
      <c r="C12592" s="356" t="s">
        <v>359</v>
      </c>
      <c r="D12592" s="356">
        <v>8503673</v>
      </c>
      <c r="E12592" s="356" t="s">
        <v>454</v>
      </c>
      <c r="F12592" s="356" t="s">
        <v>294</v>
      </c>
      <c r="G12592" s="355">
        <v>8645.4</v>
      </c>
    </row>
    <row r="12593" spans="1:7" hidden="1" x14ac:dyDescent="0.3">
      <c r="A12593" s="356">
        <v>136423</v>
      </c>
      <c r="B12593" s="356">
        <v>209</v>
      </c>
      <c r="C12593" s="356" t="s">
        <v>314</v>
      </c>
      <c r="D12593" s="356">
        <v>2097183</v>
      </c>
      <c r="E12593" s="356" t="s">
        <v>453</v>
      </c>
      <c r="F12593" s="356"/>
      <c r="G12593" s="355">
        <v>10108.75</v>
      </c>
    </row>
    <row r="12594" spans="1:7" hidden="1" x14ac:dyDescent="0.3">
      <c r="A12594" s="356">
        <v>136430</v>
      </c>
      <c r="B12594" s="356">
        <v>356</v>
      </c>
      <c r="C12594" s="356" t="s">
        <v>452</v>
      </c>
      <c r="D12594" s="356">
        <v>3563530</v>
      </c>
      <c r="E12594" s="356" t="s">
        <v>451</v>
      </c>
      <c r="F12594" s="356" t="s">
        <v>294</v>
      </c>
      <c r="G12594" s="355">
        <v>10023.700000000001</v>
      </c>
    </row>
    <row r="12595" spans="1:7" hidden="1" x14ac:dyDescent="0.3">
      <c r="A12595" s="356">
        <v>136431</v>
      </c>
      <c r="B12595" s="356">
        <v>301</v>
      </c>
      <c r="C12595" s="356" t="s">
        <v>450</v>
      </c>
      <c r="D12595" s="356">
        <v>3013507</v>
      </c>
      <c r="E12595" s="356" t="s">
        <v>449</v>
      </c>
      <c r="F12595" s="356" t="s">
        <v>294</v>
      </c>
      <c r="G12595" s="355">
        <v>12387.6</v>
      </c>
    </row>
    <row r="12596" spans="1:7" hidden="1" x14ac:dyDescent="0.3">
      <c r="A12596" s="356">
        <v>136432</v>
      </c>
      <c r="B12596" s="356">
        <v>353</v>
      </c>
      <c r="C12596" s="356" t="s">
        <v>424</v>
      </c>
      <c r="D12596" s="356">
        <v>3534608</v>
      </c>
      <c r="E12596" s="356" t="s">
        <v>448</v>
      </c>
      <c r="F12596" s="356" t="s">
        <v>294</v>
      </c>
      <c r="G12596" s="355">
        <v>31639.279999999999</v>
      </c>
    </row>
    <row r="12597" spans="1:7" hidden="1" x14ac:dyDescent="0.3">
      <c r="A12597" s="356">
        <v>136445</v>
      </c>
      <c r="B12597" s="356">
        <v>307</v>
      </c>
      <c r="C12597" s="356" t="s">
        <v>412</v>
      </c>
      <c r="D12597" s="356">
        <v>3073513</v>
      </c>
      <c r="E12597" s="356" t="s">
        <v>447</v>
      </c>
      <c r="F12597" s="356" t="s">
        <v>294</v>
      </c>
      <c r="G12597" s="355">
        <v>14909.94</v>
      </c>
    </row>
    <row r="12598" spans="1:7" hidden="1" x14ac:dyDescent="0.3">
      <c r="A12598" s="356">
        <v>136502</v>
      </c>
      <c r="B12598" s="356">
        <v>382</v>
      </c>
      <c r="C12598" s="356" t="s">
        <v>301</v>
      </c>
      <c r="D12598" s="356">
        <v>3824801</v>
      </c>
      <c r="E12598" s="356" t="s">
        <v>446</v>
      </c>
      <c r="F12598" s="356"/>
      <c r="G12598" s="355">
        <v>16217.5</v>
      </c>
    </row>
    <row r="12599" spans="1:7" hidden="1" x14ac:dyDescent="0.3">
      <c r="A12599" s="356">
        <v>136507</v>
      </c>
      <c r="B12599" s="356">
        <v>937</v>
      </c>
      <c r="C12599" s="356" t="s">
        <v>355</v>
      </c>
      <c r="D12599" s="356">
        <v>9373598</v>
      </c>
      <c r="E12599" s="356" t="s">
        <v>445</v>
      </c>
      <c r="F12599" s="356" t="s">
        <v>294</v>
      </c>
      <c r="G12599" s="355">
        <v>9554.2199999999993</v>
      </c>
    </row>
    <row r="12600" spans="1:7" hidden="1" x14ac:dyDescent="0.3">
      <c r="A12600" s="356">
        <v>136511</v>
      </c>
      <c r="B12600" s="356">
        <v>382</v>
      </c>
      <c r="C12600" s="356" t="s">
        <v>301</v>
      </c>
      <c r="D12600" s="356">
        <v>3823412</v>
      </c>
      <c r="E12600" s="356" t="s">
        <v>444</v>
      </c>
      <c r="F12600" s="356"/>
      <c r="G12600" s="355">
        <v>8668.75</v>
      </c>
    </row>
    <row r="12601" spans="1:7" hidden="1" x14ac:dyDescent="0.3">
      <c r="A12601" s="356">
        <v>136512</v>
      </c>
      <c r="B12601" s="356">
        <v>870</v>
      </c>
      <c r="C12601" s="356" t="s">
        <v>443</v>
      </c>
      <c r="D12601" s="356">
        <v>8703361</v>
      </c>
      <c r="E12601" s="356" t="s">
        <v>442</v>
      </c>
      <c r="F12601" s="356"/>
      <c r="G12601" s="355">
        <v>10846.75</v>
      </c>
    </row>
    <row r="12602" spans="1:7" hidden="1" x14ac:dyDescent="0.3">
      <c r="A12602" s="356">
        <v>136514</v>
      </c>
      <c r="B12602" s="356">
        <v>874</v>
      </c>
      <c r="C12602" s="356" t="s">
        <v>441</v>
      </c>
      <c r="D12602" s="356">
        <v>8743386</v>
      </c>
      <c r="E12602" s="356" t="s">
        <v>440</v>
      </c>
      <c r="F12602" s="356" t="s">
        <v>294</v>
      </c>
      <c r="G12602" s="355">
        <v>8560.35</v>
      </c>
    </row>
    <row r="12603" spans="1:7" hidden="1" x14ac:dyDescent="0.3">
      <c r="A12603" s="356">
        <v>136536</v>
      </c>
      <c r="B12603" s="356">
        <v>926</v>
      </c>
      <c r="C12603" s="356" t="s">
        <v>327</v>
      </c>
      <c r="D12603" s="356">
        <v>9263433</v>
      </c>
      <c r="E12603" s="356" t="s">
        <v>439</v>
      </c>
      <c r="F12603" s="356"/>
      <c r="G12603" s="355">
        <v>5608.75</v>
      </c>
    </row>
    <row r="12604" spans="1:7" hidden="1" x14ac:dyDescent="0.3">
      <c r="A12604" s="356">
        <v>136676</v>
      </c>
      <c r="B12604" s="356">
        <v>895</v>
      </c>
      <c r="C12604" s="356" t="s">
        <v>438</v>
      </c>
      <c r="D12604" s="356">
        <v>8951100</v>
      </c>
      <c r="E12604" s="356" t="s">
        <v>437</v>
      </c>
      <c r="F12604" s="356"/>
      <c r="G12604" s="355">
        <v>5822.5</v>
      </c>
    </row>
    <row r="12605" spans="1:7" hidden="1" x14ac:dyDescent="0.3">
      <c r="A12605" s="356">
        <v>136684</v>
      </c>
      <c r="B12605" s="356">
        <v>825</v>
      </c>
      <c r="C12605" s="356" t="s">
        <v>305</v>
      </c>
      <c r="D12605" s="356">
        <v>8251112</v>
      </c>
      <c r="E12605" s="356" t="s">
        <v>436</v>
      </c>
      <c r="F12605" s="356"/>
      <c r="G12605" s="355">
        <v>4270</v>
      </c>
    </row>
    <row r="12606" spans="1:7" hidden="1" x14ac:dyDescent="0.3">
      <c r="A12606" s="356">
        <v>136686</v>
      </c>
      <c r="B12606" s="356">
        <v>341</v>
      </c>
      <c r="C12606" s="356" t="s">
        <v>312</v>
      </c>
      <c r="D12606" s="356">
        <v>3413967</v>
      </c>
      <c r="E12606" s="356" t="s">
        <v>435</v>
      </c>
      <c r="F12606" s="356" t="s">
        <v>294</v>
      </c>
      <c r="G12606" s="355">
        <v>9957.6</v>
      </c>
    </row>
    <row r="12607" spans="1:7" hidden="1" x14ac:dyDescent="0.3">
      <c r="A12607" s="356">
        <v>136743</v>
      </c>
      <c r="B12607" s="356">
        <v>352</v>
      </c>
      <c r="C12607" s="356" t="s">
        <v>434</v>
      </c>
      <c r="D12607" s="356">
        <v>3521105</v>
      </c>
      <c r="E12607" s="356" t="s">
        <v>433</v>
      </c>
      <c r="F12607" s="356"/>
      <c r="G12607" s="355">
        <v>14901.25</v>
      </c>
    </row>
    <row r="12608" spans="1:7" hidden="1" x14ac:dyDescent="0.3">
      <c r="A12608" s="356">
        <v>136754</v>
      </c>
      <c r="B12608" s="356">
        <v>855</v>
      </c>
      <c r="C12608" s="356" t="s">
        <v>309</v>
      </c>
      <c r="D12608" s="356">
        <v>8551102</v>
      </c>
      <c r="E12608" s="356" t="s">
        <v>432</v>
      </c>
      <c r="F12608" s="356"/>
      <c r="G12608" s="355">
        <v>4371.25</v>
      </c>
    </row>
    <row r="12609" spans="1:7" hidden="1" x14ac:dyDescent="0.3">
      <c r="A12609" s="356">
        <v>136755</v>
      </c>
      <c r="B12609" s="356">
        <v>936</v>
      </c>
      <c r="C12609" s="356" t="s">
        <v>340</v>
      </c>
      <c r="D12609" s="356">
        <v>9362001</v>
      </c>
      <c r="E12609" s="356" t="s">
        <v>431</v>
      </c>
      <c r="F12609" s="356" t="s">
        <v>294</v>
      </c>
      <c r="G12609" s="355">
        <v>6470.55</v>
      </c>
    </row>
    <row r="12610" spans="1:7" hidden="1" x14ac:dyDescent="0.3">
      <c r="A12610" s="356">
        <v>136802</v>
      </c>
      <c r="B12610" s="356">
        <v>873</v>
      </c>
      <c r="C12610" s="356" t="s">
        <v>422</v>
      </c>
      <c r="D12610" s="356">
        <v>8732000</v>
      </c>
      <c r="E12610" s="356" t="s">
        <v>430</v>
      </c>
      <c r="F12610" s="356"/>
      <c r="G12610" s="355">
        <v>7091.5</v>
      </c>
    </row>
    <row r="12611" spans="1:7" hidden="1" x14ac:dyDescent="0.3">
      <c r="A12611" s="356">
        <v>136806</v>
      </c>
      <c r="B12611" s="356">
        <v>896</v>
      </c>
      <c r="C12611" s="356" t="s">
        <v>381</v>
      </c>
      <c r="D12611" s="356">
        <v>8965205</v>
      </c>
      <c r="E12611" s="356" t="s">
        <v>429</v>
      </c>
      <c r="F12611" s="356" t="s">
        <v>294</v>
      </c>
      <c r="G12611" s="355">
        <v>9410.85</v>
      </c>
    </row>
    <row r="12612" spans="1:7" hidden="1" x14ac:dyDescent="0.3">
      <c r="A12612" s="356">
        <v>136809</v>
      </c>
      <c r="B12612" s="356">
        <v>313</v>
      </c>
      <c r="C12612" s="356" t="s">
        <v>293</v>
      </c>
      <c r="D12612" s="356">
        <v>3132004</v>
      </c>
      <c r="E12612" s="356" t="s">
        <v>428</v>
      </c>
      <c r="F12612" s="356"/>
      <c r="G12612" s="355">
        <v>11391.25</v>
      </c>
    </row>
    <row r="12613" spans="1:7" hidden="1" x14ac:dyDescent="0.3">
      <c r="A12613" s="356">
        <v>136810</v>
      </c>
      <c r="B12613" s="356">
        <v>341</v>
      </c>
      <c r="C12613" s="356" t="s">
        <v>312</v>
      </c>
      <c r="D12613" s="356">
        <v>3412007</v>
      </c>
      <c r="E12613" s="356" t="s">
        <v>427</v>
      </c>
      <c r="F12613" s="356"/>
      <c r="G12613" s="355">
        <v>8668.75</v>
      </c>
    </row>
    <row r="12614" spans="1:7" hidden="1" x14ac:dyDescent="0.3">
      <c r="A12614" s="356">
        <v>136813</v>
      </c>
      <c r="B12614" s="356">
        <v>341</v>
      </c>
      <c r="C12614" s="356" t="s">
        <v>312</v>
      </c>
      <c r="D12614" s="356">
        <v>3412009</v>
      </c>
      <c r="E12614" s="356" t="s">
        <v>426</v>
      </c>
      <c r="F12614" s="356"/>
      <c r="G12614" s="355">
        <v>11229.25</v>
      </c>
    </row>
    <row r="12615" spans="1:7" hidden="1" x14ac:dyDescent="0.3">
      <c r="A12615" s="356">
        <v>136814</v>
      </c>
      <c r="B12615" s="356">
        <v>873</v>
      </c>
      <c r="C12615" s="356" t="s">
        <v>422</v>
      </c>
      <c r="D12615" s="356">
        <v>8732001</v>
      </c>
      <c r="E12615" s="356" t="s">
        <v>425</v>
      </c>
      <c r="F12615" s="356"/>
      <c r="G12615" s="355">
        <v>10007.5</v>
      </c>
    </row>
    <row r="12616" spans="1:7" hidden="1" x14ac:dyDescent="0.3">
      <c r="A12616" s="356">
        <v>136825</v>
      </c>
      <c r="B12616" s="356">
        <v>353</v>
      </c>
      <c r="C12616" s="356" t="s">
        <v>424</v>
      </c>
      <c r="D12616" s="356">
        <v>3532003</v>
      </c>
      <c r="E12616" s="356" t="s">
        <v>423</v>
      </c>
      <c r="F12616" s="356" t="s">
        <v>294</v>
      </c>
      <c r="G12616" s="355">
        <v>6635.79</v>
      </c>
    </row>
    <row r="12617" spans="1:7" hidden="1" x14ac:dyDescent="0.3">
      <c r="A12617" s="356">
        <v>136931</v>
      </c>
      <c r="B12617" s="356">
        <v>873</v>
      </c>
      <c r="C12617" s="356" t="s">
        <v>422</v>
      </c>
      <c r="D12617" s="356">
        <v>8731000</v>
      </c>
      <c r="E12617" s="356" t="s">
        <v>421</v>
      </c>
      <c r="F12617" s="356"/>
      <c r="G12617" s="355">
        <v>4648</v>
      </c>
    </row>
    <row r="12618" spans="1:7" hidden="1" x14ac:dyDescent="0.3">
      <c r="A12618" s="356">
        <v>136941</v>
      </c>
      <c r="B12618" s="356">
        <v>370</v>
      </c>
      <c r="C12618" s="356" t="s">
        <v>385</v>
      </c>
      <c r="D12618" s="356">
        <v>3702000</v>
      </c>
      <c r="E12618" s="356" t="s">
        <v>420</v>
      </c>
      <c r="F12618" s="356" t="s">
        <v>294</v>
      </c>
      <c r="G12618" s="355">
        <v>10672.99</v>
      </c>
    </row>
    <row r="12619" spans="1:7" hidden="1" x14ac:dyDescent="0.3">
      <c r="A12619" s="356">
        <v>136943</v>
      </c>
      <c r="B12619" s="356">
        <v>805</v>
      </c>
      <c r="C12619" s="356" t="s">
        <v>419</v>
      </c>
      <c r="D12619" s="356">
        <v>8052000</v>
      </c>
      <c r="E12619" s="356" t="s">
        <v>418</v>
      </c>
      <c r="F12619" s="356" t="s">
        <v>294</v>
      </c>
      <c r="G12619" s="355">
        <v>6030.72</v>
      </c>
    </row>
    <row r="12620" spans="1:7" hidden="1" x14ac:dyDescent="0.3">
      <c r="A12620" s="356">
        <v>137071</v>
      </c>
      <c r="B12620" s="356">
        <v>886</v>
      </c>
      <c r="C12620" s="356" t="s">
        <v>307</v>
      </c>
      <c r="D12620" s="356">
        <v>8862000</v>
      </c>
      <c r="E12620" s="356" t="s">
        <v>417</v>
      </c>
      <c r="F12620" s="356"/>
      <c r="G12620" s="355">
        <v>7806.1</v>
      </c>
    </row>
    <row r="12621" spans="1:7" hidden="1" x14ac:dyDescent="0.3">
      <c r="A12621" s="356">
        <v>137322</v>
      </c>
      <c r="B12621" s="356">
        <v>357</v>
      </c>
      <c r="C12621" s="356" t="s">
        <v>416</v>
      </c>
      <c r="D12621" s="356">
        <v>3571103</v>
      </c>
      <c r="E12621" s="356" t="s">
        <v>415</v>
      </c>
      <c r="F12621" s="356"/>
      <c r="G12621" s="355">
        <v>8860</v>
      </c>
    </row>
    <row r="12622" spans="1:7" hidden="1" x14ac:dyDescent="0.3">
      <c r="A12622" s="356">
        <v>137328</v>
      </c>
      <c r="B12622" s="356">
        <v>320</v>
      </c>
      <c r="C12622" s="356" t="s">
        <v>405</v>
      </c>
      <c r="D12622" s="356">
        <v>3201107</v>
      </c>
      <c r="E12622" s="356" t="s">
        <v>414</v>
      </c>
      <c r="F12622" s="356"/>
      <c r="G12622" s="355">
        <v>8353.75</v>
      </c>
    </row>
    <row r="12623" spans="1:7" hidden="1" x14ac:dyDescent="0.3">
      <c r="A12623" s="356">
        <v>137497</v>
      </c>
      <c r="B12623" s="356">
        <v>380</v>
      </c>
      <c r="C12623" s="356" t="s">
        <v>351</v>
      </c>
      <c r="D12623" s="356">
        <v>3801108</v>
      </c>
      <c r="E12623" s="356" t="s">
        <v>413</v>
      </c>
      <c r="F12623" s="356"/>
      <c r="G12623" s="355">
        <v>6328.75</v>
      </c>
    </row>
    <row r="12624" spans="1:7" hidden="1" x14ac:dyDescent="0.3">
      <c r="A12624" s="356">
        <v>137569</v>
      </c>
      <c r="B12624" s="356">
        <v>307</v>
      </c>
      <c r="C12624" s="356" t="s">
        <v>412</v>
      </c>
      <c r="D12624" s="356">
        <v>3072000</v>
      </c>
      <c r="E12624" s="356" t="s">
        <v>411</v>
      </c>
      <c r="F12624" s="356" t="s">
        <v>294</v>
      </c>
      <c r="G12624" s="355">
        <v>10125.27</v>
      </c>
    </row>
    <row r="12625" spans="1:7" hidden="1" x14ac:dyDescent="0.3">
      <c r="A12625" s="356">
        <v>137570</v>
      </c>
      <c r="B12625" s="356">
        <v>825</v>
      </c>
      <c r="C12625" s="356" t="s">
        <v>305</v>
      </c>
      <c r="D12625" s="356">
        <v>8252002</v>
      </c>
      <c r="E12625" s="356" t="s">
        <v>410</v>
      </c>
      <c r="F12625" s="356" t="s">
        <v>294</v>
      </c>
      <c r="G12625" s="355">
        <v>9676.2099999999991</v>
      </c>
    </row>
    <row r="12626" spans="1:7" hidden="1" x14ac:dyDescent="0.3">
      <c r="A12626" s="356">
        <v>137575</v>
      </c>
      <c r="B12626" s="356">
        <v>314</v>
      </c>
      <c r="C12626" s="356" t="s">
        <v>409</v>
      </c>
      <c r="D12626" s="356">
        <v>3142006</v>
      </c>
      <c r="E12626" s="356" t="s">
        <v>408</v>
      </c>
      <c r="F12626" s="356"/>
      <c r="G12626" s="355">
        <v>9184</v>
      </c>
    </row>
    <row r="12627" spans="1:7" hidden="1" x14ac:dyDescent="0.3">
      <c r="A12627" s="356">
        <v>137596</v>
      </c>
      <c r="B12627" s="356">
        <v>373</v>
      </c>
      <c r="C12627" s="356" t="s">
        <v>407</v>
      </c>
      <c r="D12627" s="356">
        <v>3731100</v>
      </c>
      <c r="E12627" s="356" t="s">
        <v>406</v>
      </c>
      <c r="F12627" s="356"/>
      <c r="G12627" s="355">
        <v>11863.75</v>
      </c>
    </row>
    <row r="12628" spans="1:7" hidden="1" x14ac:dyDescent="0.3">
      <c r="A12628" s="356">
        <v>137677</v>
      </c>
      <c r="B12628" s="356">
        <v>320</v>
      </c>
      <c r="C12628" s="356" t="s">
        <v>405</v>
      </c>
      <c r="D12628" s="356">
        <v>3201109</v>
      </c>
      <c r="E12628" s="356" t="s">
        <v>404</v>
      </c>
      <c r="F12628" s="356"/>
      <c r="G12628" s="355">
        <v>4438.75</v>
      </c>
    </row>
    <row r="12629" spans="1:7" hidden="1" x14ac:dyDescent="0.3">
      <c r="A12629" s="356">
        <v>137751</v>
      </c>
      <c r="B12629" s="356">
        <v>815</v>
      </c>
      <c r="C12629" s="356" t="s">
        <v>403</v>
      </c>
      <c r="D12629" s="356">
        <v>8151104</v>
      </c>
      <c r="E12629" s="356" t="s">
        <v>402</v>
      </c>
      <c r="F12629" s="356"/>
      <c r="G12629" s="355">
        <v>4810</v>
      </c>
    </row>
    <row r="12630" spans="1:7" hidden="1" x14ac:dyDescent="0.3">
      <c r="A12630" s="356">
        <v>137783</v>
      </c>
      <c r="B12630" s="356">
        <v>359</v>
      </c>
      <c r="C12630" s="356" t="s">
        <v>401</v>
      </c>
      <c r="D12630" s="356">
        <v>3594002</v>
      </c>
      <c r="E12630" s="356" t="s">
        <v>400</v>
      </c>
      <c r="F12630" s="356"/>
      <c r="G12630" s="355">
        <v>14513.12</v>
      </c>
    </row>
    <row r="12631" spans="1:7" hidden="1" x14ac:dyDescent="0.3">
      <c r="A12631" s="356">
        <v>137796</v>
      </c>
      <c r="B12631" s="356">
        <v>330</v>
      </c>
      <c r="C12631" s="356" t="s">
        <v>399</v>
      </c>
      <c r="D12631" s="356">
        <v>3301000</v>
      </c>
      <c r="E12631" s="356" t="s">
        <v>398</v>
      </c>
      <c r="F12631" s="356"/>
      <c r="G12631" s="355">
        <v>4736.99</v>
      </c>
    </row>
    <row r="12632" spans="1:7" hidden="1" x14ac:dyDescent="0.3">
      <c r="A12632" s="356">
        <v>137806</v>
      </c>
      <c r="B12632" s="356">
        <v>886</v>
      </c>
      <c r="C12632" s="356" t="s">
        <v>307</v>
      </c>
      <c r="D12632" s="356">
        <v>8862002</v>
      </c>
      <c r="E12632" s="356" t="s">
        <v>397</v>
      </c>
      <c r="F12632" s="356"/>
      <c r="G12632" s="355">
        <v>9388.75</v>
      </c>
    </row>
    <row r="12633" spans="1:7" hidden="1" x14ac:dyDescent="0.3">
      <c r="A12633" s="356">
        <v>137810</v>
      </c>
      <c r="B12633" s="356">
        <v>891</v>
      </c>
      <c r="C12633" s="356" t="s">
        <v>303</v>
      </c>
      <c r="D12633" s="356">
        <v>8912000</v>
      </c>
      <c r="E12633" s="356" t="s">
        <v>396</v>
      </c>
      <c r="F12633" s="356"/>
      <c r="G12633" s="355">
        <v>8941</v>
      </c>
    </row>
    <row r="12634" spans="1:7" hidden="1" x14ac:dyDescent="0.3">
      <c r="A12634" s="356">
        <v>137823</v>
      </c>
      <c r="B12634" s="356">
        <v>372</v>
      </c>
      <c r="C12634" s="356" t="s">
        <v>395</v>
      </c>
      <c r="D12634" s="356">
        <v>3721112</v>
      </c>
      <c r="E12634" s="356" t="s">
        <v>394</v>
      </c>
      <c r="F12634" s="356"/>
      <c r="G12634" s="355">
        <v>6801.25</v>
      </c>
    </row>
    <row r="12635" spans="1:7" hidden="1" x14ac:dyDescent="0.3">
      <c r="A12635" s="356">
        <v>137888</v>
      </c>
      <c r="B12635" s="356">
        <v>341</v>
      </c>
      <c r="C12635" s="356" t="s">
        <v>312</v>
      </c>
      <c r="D12635" s="356">
        <v>3412011</v>
      </c>
      <c r="E12635" s="356" t="s">
        <v>393</v>
      </c>
      <c r="F12635" s="356"/>
      <c r="G12635" s="355">
        <v>8972.9500000000007</v>
      </c>
    </row>
    <row r="12636" spans="1:7" hidden="1" x14ac:dyDescent="0.3">
      <c r="A12636" s="356">
        <v>137955</v>
      </c>
      <c r="B12636" s="356">
        <v>886</v>
      </c>
      <c r="C12636" s="356" t="s">
        <v>307</v>
      </c>
      <c r="D12636" s="356">
        <v>8861106</v>
      </c>
      <c r="E12636" s="356" t="s">
        <v>392</v>
      </c>
      <c r="F12636" s="356"/>
      <c r="G12636" s="355">
        <v>4303.75</v>
      </c>
    </row>
    <row r="12637" spans="1:7" hidden="1" x14ac:dyDescent="0.3">
      <c r="A12637" s="356">
        <v>138099</v>
      </c>
      <c r="B12637" s="356">
        <v>380</v>
      </c>
      <c r="C12637" s="356" t="s">
        <v>351</v>
      </c>
      <c r="D12637" s="356">
        <v>3807000</v>
      </c>
      <c r="E12637" s="356" t="s">
        <v>391</v>
      </c>
      <c r="F12637" s="356"/>
      <c r="G12637" s="355">
        <v>6902.5</v>
      </c>
    </row>
    <row r="12638" spans="1:7" hidden="1" x14ac:dyDescent="0.3">
      <c r="A12638" s="356">
        <v>138102</v>
      </c>
      <c r="B12638" s="356">
        <v>825</v>
      </c>
      <c r="C12638" s="356" t="s">
        <v>305</v>
      </c>
      <c r="D12638" s="356">
        <v>8251105</v>
      </c>
      <c r="E12638" s="356" t="s">
        <v>390</v>
      </c>
      <c r="F12638" s="356"/>
      <c r="G12638" s="355">
        <v>4337.5</v>
      </c>
    </row>
    <row r="12639" spans="1:7" hidden="1" x14ac:dyDescent="0.3">
      <c r="A12639" s="356">
        <v>138139</v>
      </c>
      <c r="B12639" s="356">
        <v>850</v>
      </c>
      <c r="C12639" s="356" t="s">
        <v>359</v>
      </c>
      <c r="D12639" s="356">
        <v>8502010</v>
      </c>
      <c r="E12639" s="356" t="s">
        <v>389</v>
      </c>
      <c r="F12639" s="356"/>
      <c r="G12639" s="355">
        <v>8668.75</v>
      </c>
    </row>
    <row r="12640" spans="1:7" hidden="1" x14ac:dyDescent="0.3">
      <c r="A12640" s="356">
        <v>138148</v>
      </c>
      <c r="B12640" s="356">
        <v>896</v>
      </c>
      <c r="C12640" s="356" t="s">
        <v>381</v>
      </c>
      <c r="D12640" s="356">
        <v>8964001</v>
      </c>
      <c r="E12640" s="356" t="s">
        <v>388</v>
      </c>
      <c r="F12640" s="356" t="s">
        <v>294</v>
      </c>
      <c r="G12640" s="355">
        <v>22727.25</v>
      </c>
    </row>
    <row r="12641" spans="1:7" hidden="1" x14ac:dyDescent="0.3">
      <c r="A12641" s="356">
        <v>138238</v>
      </c>
      <c r="B12641" s="356">
        <v>891</v>
      </c>
      <c r="C12641" s="356" t="s">
        <v>303</v>
      </c>
      <c r="D12641" s="356">
        <v>8912002</v>
      </c>
      <c r="E12641" s="356" t="s">
        <v>387</v>
      </c>
      <c r="F12641" s="356"/>
      <c r="G12641" s="355">
        <v>8948.65</v>
      </c>
    </row>
    <row r="12642" spans="1:7" hidden="1" x14ac:dyDescent="0.3">
      <c r="A12642" s="356">
        <v>138242</v>
      </c>
      <c r="B12642" s="356">
        <v>850</v>
      </c>
      <c r="C12642" s="356" t="s">
        <v>359</v>
      </c>
      <c r="D12642" s="356">
        <v>8502042</v>
      </c>
      <c r="E12642" s="356" t="s">
        <v>386</v>
      </c>
      <c r="F12642" s="356"/>
      <c r="G12642" s="355">
        <v>4922.5</v>
      </c>
    </row>
    <row r="12643" spans="1:7" hidden="1" x14ac:dyDescent="0.3">
      <c r="A12643" s="356">
        <v>138393</v>
      </c>
      <c r="B12643" s="356">
        <v>370</v>
      </c>
      <c r="C12643" s="356" t="s">
        <v>385</v>
      </c>
      <c r="D12643" s="356">
        <v>3702003</v>
      </c>
      <c r="E12643" s="356" t="s">
        <v>384</v>
      </c>
      <c r="F12643" s="356"/>
      <c r="G12643" s="355">
        <v>9193</v>
      </c>
    </row>
    <row r="12644" spans="1:7" hidden="1" x14ac:dyDescent="0.3">
      <c r="A12644" s="356">
        <v>138426</v>
      </c>
      <c r="B12644" s="356">
        <v>845</v>
      </c>
      <c r="C12644" s="356" t="s">
        <v>383</v>
      </c>
      <c r="D12644" s="356">
        <v>8452005</v>
      </c>
      <c r="E12644" s="356" t="s">
        <v>382</v>
      </c>
      <c r="F12644" s="356"/>
      <c r="G12644" s="355">
        <v>8862.02</v>
      </c>
    </row>
    <row r="12645" spans="1:7" hidden="1" x14ac:dyDescent="0.3">
      <c r="A12645" s="356">
        <v>138450</v>
      </c>
      <c r="B12645" s="356">
        <v>896</v>
      </c>
      <c r="C12645" s="356" t="s">
        <v>381</v>
      </c>
      <c r="D12645" s="356">
        <v>8961100</v>
      </c>
      <c r="E12645" s="356" t="s">
        <v>380</v>
      </c>
      <c r="F12645" s="356"/>
      <c r="G12645" s="355">
        <v>5215</v>
      </c>
    </row>
    <row r="12646" spans="1:7" hidden="1" x14ac:dyDescent="0.3">
      <c r="A12646" s="356">
        <v>138455</v>
      </c>
      <c r="B12646" s="356">
        <v>802</v>
      </c>
      <c r="C12646" s="356" t="s">
        <v>379</v>
      </c>
      <c r="D12646" s="356">
        <v>8021102</v>
      </c>
      <c r="E12646" s="356" t="s">
        <v>378</v>
      </c>
      <c r="F12646" s="356"/>
      <c r="G12646" s="355">
        <v>6565</v>
      </c>
    </row>
    <row r="12647" spans="1:7" hidden="1" x14ac:dyDescent="0.3">
      <c r="A12647" s="356">
        <v>138565</v>
      </c>
      <c r="B12647" s="356">
        <v>846</v>
      </c>
      <c r="C12647" s="356" t="s">
        <v>377</v>
      </c>
      <c r="D12647" s="356">
        <v>8461105</v>
      </c>
      <c r="E12647" s="356" t="s">
        <v>376</v>
      </c>
      <c r="F12647" s="356"/>
      <c r="G12647" s="355">
        <v>6970</v>
      </c>
    </row>
    <row r="12648" spans="1:7" hidden="1" x14ac:dyDescent="0.3">
      <c r="A12648" s="356">
        <v>138795</v>
      </c>
      <c r="B12648" s="356">
        <v>926</v>
      </c>
      <c r="C12648" s="356" t="s">
        <v>327</v>
      </c>
      <c r="D12648" s="356">
        <v>9262028</v>
      </c>
      <c r="E12648" s="356" t="s">
        <v>375</v>
      </c>
      <c r="F12648" s="356" t="s">
        <v>294</v>
      </c>
      <c r="G12648" s="355">
        <v>7712.52</v>
      </c>
    </row>
    <row r="12649" spans="1:7" hidden="1" x14ac:dyDescent="0.3">
      <c r="A12649" s="356">
        <v>138796</v>
      </c>
      <c r="B12649" s="356">
        <v>926</v>
      </c>
      <c r="C12649" s="356" t="s">
        <v>327</v>
      </c>
      <c r="D12649" s="356">
        <v>9262030</v>
      </c>
      <c r="E12649" s="356" t="s">
        <v>374</v>
      </c>
      <c r="F12649" s="356" t="s">
        <v>294</v>
      </c>
      <c r="G12649" s="355">
        <v>5000.3999999999996</v>
      </c>
    </row>
    <row r="12650" spans="1:7" hidden="1" x14ac:dyDescent="0.3">
      <c r="A12650" s="356">
        <v>138797</v>
      </c>
      <c r="B12650" s="356">
        <v>926</v>
      </c>
      <c r="C12650" s="356" t="s">
        <v>327</v>
      </c>
      <c r="D12650" s="356">
        <v>9262036</v>
      </c>
      <c r="E12650" s="356" t="s">
        <v>373</v>
      </c>
      <c r="F12650" s="356" t="s">
        <v>294</v>
      </c>
      <c r="G12650" s="355">
        <v>4720.95</v>
      </c>
    </row>
    <row r="12651" spans="1:7" hidden="1" x14ac:dyDescent="0.3">
      <c r="A12651" s="356">
        <v>138893</v>
      </c>
      <c r="B12651" s="356">
        <v>383</v>
      </c>
      <c r="C12651" s="356" t="s">
        <v>372</v>
      </c>
      <c r="D12651" s="356">
        <v>3832000</v>
      </c>
      <c r="E12651" s="356" t="s">
        <v>371</v>
      </c>
      <c r="F12651" s="356"/>
      <c r="G12651" s="355">
        <v>7555</v>
      </c>
    </row>
    <row r="12652" spans="1:7" hidden="1" x14ac:dyDescent="0.3">
      <c r="A12652" s="356">
        <v>139121</v>
      </c>
      <c r="B12652" s="356">
        <v>318</v>
      </c>
      <c r="C12652" s="356" t="s">
        <v>369</v>
      </c>
      <c r="D12652" s="356">
        <v>3184000</v>
      </c>
      <c r="E12652" s="356" t="s">
        <v>370</v>
      </c>
      <c r="F12652" s="356" t="s">
        <v>294</v>
      </c>
      <c r="G12652" s="355">
        <v>18966.82</v>
      </c>
    </row>
    <row r="12653" spans="1:7" hidden="1" x14ac:dyDescent="0.3">
      <c r="A12653" s="356">
        <v>139122</v>
      </c>
      <c r="B12653" s="356">
        <v>318</v>
      </c>
      <c r="C12653" s="356" t="s">
        <v>369</v>
      </c>
      <c r="D12653" s="356">
        <v>3182000</v>
      </c>
      <c r="E12653" s="356" t="s">
        <v>368</v>
      </c>
      <c r="F12653" s="356" t="s">
        <v>294</v>
      </c>
      <c r="G12653" s="355">
        <v>6494.85</v>
      </c>
    </row>
    <row r="12654" spans="1:7" hidden="1" x14ac:dyDescent="0.3">
      <c r="A12654" s="356">
        <v>139422</v>
      </c>
      <c r="B12654" s="356">
        <v>909</v>
      </c>
      <c r="C12654" s="356" t="s">
        <v>367</v>
      </c>
      <c r="D12654" s="356">
        <v>9092000</v>
      </c>
      <c r="E12654" s="356" t="s">
        <v>366</v>
      </c>
      <c r="F12654" s="356" t="s">
        <v>294</v>
      </c>
      <c r="G12654" s="355">
        <v>9365.17</v>
      </c>
    </row>
    <row r="12655" spans="1:7" hidden="1" x14ac:dyDescent="0.3">
      <c r="A12655" s="356">
        <v>139423</v>
      </c>
      <c r="B12655" s="356">
        <v>211</v>
      </c>
      <c r="C12655" s="356" t="s">
        <v>365</v>
      </c>
      <c r="D12655" s="356">
        <v>2112006</v>
      </c>
      <c r="E12655" s="356" t="s">
        <v>364</v>
      </c>
      <c r="F12655" s="356" t="s">
        <v>294</v>
      </c>
      <c r="G12655" s="355">
        <v>9573.66</v>
      </c>
    </row>
    <row r="12656" spans="1:7" hidden="1" x14ac:dyDescent="0.3">
      <c r="A12656" s="356">
        <v>139425</v>
      </c>
      <c r="B12656" s="356">
        <v>394</v>
      </c>
      <c r="C12656" s="356" t="s">
        <v>363</v>
      </c>
      <c r="D12656" s="356">
        <v>3942006</v>
      </c>
      <c r="E12656" s="356" t="s">
        <v>362</v>
      </c>
      <c r="F12656" s="356" t="s">
        <v>294</v>
      </c>
      <c r="G12656" s="355">
        <v>11330.55</v>
      </c>
    </row>
    <row r="12657" spans="1:7" hidden="1" x14ac:dyDescent="0.3">
      <c r="A12657" s="356">
        <v>139429</v>
      </c>
      <c r="B12657" s="356">
        <v>892</v>
      </c>
      <c r="C12657" s="356" t="s">
        <v>320</v>
      </c>
      <c r="D12657" s="356">
        <v>8922006</v>
      </c>
      <c r="E12657" s="356" t="s">
        <v>361</v>
      </c>
      <c r="F12657" s="356"/>
      <c r="G12657" s="355">
        <v>11377.75</v>
      </c>
    </row>
    <row r="12658" spans="1:7" hidden="1" x14ac:dyDescent="0.3">
      <c r="A12658" s="356">
        <v>139430</v>
      </c>
      <c r="B12658" s="356">
        <v>892</v>
      </c>
      <c r="C12658" s="356" t="s">
        <v>320</v>
      </c>
      <c r="D12658" s="356">
        <v>8922007</v>
      </c>
      <c r="E12658" s="356" t="s">
        <v>360</v>
      </c>
      <c r="F12658" s="356"/>
      <c r="G12658" s="355">
        <v>10223.5</v>
      </c>
    </row>
    <row r="12659" spans="1:7" hidden="1" x14ac:dyDescent="0.3">
      <c r="A12659" s="356">
        <v>139548</v>
      </c>
      <c r="B12659" s="356">
        <v>850</v>
      </c>
      <c r="C12659" s="356" t="s">
        <v>359</v>
      </c>
      <c r="D12659" s="356">
        <v>8502031</v>
      </c>
      <c r="E12659" s="356" t="s">
        <v>358</v>
      </c>
      <c r="F12659" s="356" t="s">
        <v>294</v>
      </c>
      <c r="G12659" s="355">
        <v>6592.05</v>
      </c>
    </row>
    <row r="12660" spans="1:7" hidden="1" x14ac:dyDescent="0.3">
      <c r="A12660" s="356">
        <v>139560</v>
      </c>
      <c r="B12660" s="356">
        <v>384</v>
      </c>
      <c r="C12660" s="356" t="s">
        <v>329</v>
      </c>
      <c r="D12660" s="356">
        <v>3841102</v>
      </c>
      <c r="E12660" s="356" t="s">
        <v>357</v>
      </c>
      <c r="F12660" s="356"/>
      <c r="G12660" s="355">
        <v>5366.87</v>
      </c>
    </row>
    <row r="12661" spans="1:7" hidden="1" x14ac:dyDescent="0.3">
      <c r="A12661" s="356">
        <v>139912</v>
      </c>
      <c r="B12661" s="356">
        <v>382</v>
      </c>
      <c r="C12661" s="356" t="s">
        <v>301</v>
      </c>
      <c r="D12661" s="356">
        <v>3822016</v>
      </c>
      <c r="E12661" s="356" t="s">
        <v>356</v>
      </c>
      <c r="F12661" s="356"/>
      <c r="G12661" s="355">
        <v>8815</v>
      </c>
    </row>
    <row r="12662" spans="1:7" hidden="1" x14ac:dyDescent="0.3">
      <c r="A12662" s="356">
        <v>139913</v>
      </c>
      <c r="B12662" s="356">
        <v>937</v>
      </c>
      <c r="C12662" s="356" t="s">
        <v>355</v>
      </c>
      <c r="D12662" s="356">
        <v>9372012</v>
      </c>
      <c r="E12662" s="356" t="s">
        <v>354</v>
      </c>
      <c r="F12662" s="356"/>
      <c r="G12662" s="355">
        <v>6407.5</v>
      </c>
    </row>
    <row r="12663" spans="1:7" hidden="1" x14ac:dyDescent="0.3">
      <c r="A12663" s="356">
        <v>140033</v>
      </c>
      <c r="B12663" s="356">
        <v>926</v>
      </c>
      <c r="C12663" s="356" t="s">
        <v>327</v>
      </c>
      <c r="D12663" s="356">
        <v>9262050</v>
      </c>
      <c r="E12663" s="356" t="s">
        <v>353</v>
      </c>
      <c r="F12663" s="356" t="s">
        <v>294</v>
      </c>
      <c r="G12663" s="355">
        <v>6302.88</v>
      </c>
    </row>
    <row r="12664" spans="1:7" hidden="1" x14ac:dyDescent="0.3">
      <c r="A12664" s="356">
        <v>140121</v>
      </c>
      <c r="B12664" s="356">
        <v>935</v>
      </c>
      <c r="C12664" s="356" t="s">
        <v>346</v>
      </c>
      <c r="D12664" s="356">
        <v>9351113</v>
      </c>
      <c r="E12664" s="356" t="s">
        <v>352</v>
      </c>
      <c r="F12664" s="356"/>
      <c r="G12664" s="355">
        <v>4641.25</v>
      </c>
    </row>
    <row r="12665" spans="1:7" hidden="1" x14ac:dyDescent="0.3">
      <c r="A12665" s="356">
        <v>140569</v>
      </c>
      <c r="B12665" s="356">
        <v>380</v>
      </c>
      <c r="C12665" s="356" t="s">
        <v>351</v>
      </c>
      <c r="D12665" s="356">
        <v>3804023</v>
      </c>
      <c r="E12665" s="356" t="s">
        <v>350</v>
      </c>
      <c r="F12665" s="356" t="s">
        <v>294</v>
      </c>
      <c r="G12665" s="355">
        <v>41237.78</v>
      </c>
    </row>
    <row r="12666" spans="1:7" hidden="1" x14ac:dyDescent="0.3">
      <c r="A12666" s="356">
        <v>140616</v>
      </c>
      <c r="B12666" s="356">
        <v>891</v>
      </c>
      <c r="C12666" s="356" t="s">
        <v>303</v>
      </c>
      <c r="D12666" s="356">
        <v>8912018</v>
      </c>
      <c r="E12666" s="356" t="s">
        <v>349</v>
      </c>
      <c r="F12666" s="356"/>
      <c r="G12666" s="355">
        <v>8839.75</v>
      </c>
    </row>
    <row r="12667" spans="1:7" hidden="1" x14ac:dyDescent="0.3">
      <c r="A12667" s="356">
        <v>140617</v>
      </c>
      <c r="B12667" s="356">
        <v>884</v>
      </c>
      <c r="C12667" s="356" t="s">
        <v>348</v>
      </c>
      <c r="D12667" s="356">
        <v>8842003</v>
      </c>
      <c r="E12667" s="356" t="s">
        <v>347</v>
      </c>
      <c r="F12667" s="356"/>
      <c r="G12667" s="355">
        <v>10530.85</v>
      </c>
    </row>
    <row r="12668" spans="1:7" hidden="1" x14ac:dyDescent="0.3">
      <c r="A12668" s="356">
        <v>140623</v>
      </c>
      <c r="B12668" s="356">
        <v>935</v>
      </c>
      <c r="C12668" s="356" t="s">
        <v>346</v>
      </c>
      <c r="D12668" s="356">
        <v>9352016</v>
      </c>
      <c r="E12668" s="356" t="s">
        <v>345</v>
      </c>
      <c r="F12668" s="356" t="s">
        <v>294</v>
      </c>
      <c r="G12668" s="355">
        <v>5632.2</v>
      </c>
    </row>
    <row r="12669" spans="1:7" hidden="1" x14ac:dyDescent="0.3">
      <c r="A12669" s="356">
        <v>140626</v>
      </c>
      <c r="B12669" s="356">
        <v>813</v>
      </c>
      <c r="C12669" s="356" t="s">
        <v>344</v>
      </c>
      <c r="D12669" s="356">
        <v>8132007</v>
      </c>
      <c r="E12669" s="356" t="s">
        <v>343</v>
      </c>
      <c r="F12669" s="356"/>
      <c r="G12669" s="355">
        <v>8587.75</v>
      </c>
    </row>
    <row r="12670" spans="1:7" hidden="1" x14ac:dyDescent="0.3">
      <c r="A12670" s="356">
        <v>140689</v>
      </c>
      <c r="B12670" s="356">
        <v>851</v>
      </c>
      <c r="C12670" s="356" t="s">
        <v>337</v>
      </c>
      <c r="D12670" s="356">
        <v>8512006</v>
      </c>
      <c r="E12670" s="356" t="s">
        <v>342</v>
      </c>
      <c r="F12670" s="356"/>
      <c r="G12670" s="355">
        <v>8286.25</v>
      </c>
    </row>
    <row r="12671" spans="1:7" hidden="1" x14ac:dyDescent="0.3">
      <c r="A12671" s="356">
        <v>140974</v>
      </c>
      <c r="B12671" s="356">
        <v>313</v>
      </c>
      <c r="C12671" s="356" t="s">
        <v>293</v>
      </c>
      <c r="D12671" s="356">
        <v>3132014</v>
      </c>
      <c r="E12671" s="356" t="s">
        <v>111</v>
      </c>
      <c r="F12671" s="356"/>
      <c r="G12671" s="355">
        <v>11575.75</v>
      </c>
    </row>
    <row r="12672" spans="1:7" hidden="1" x14ac:dyDescent="0.3">
      <c r="A12672" s="356">
        <v>140975</v>
      </c>
      <c r="B12672" s="356">
        <v>341</v>
      </c>
      <c r="C12672" s="356" t="s">
        <v>312</v>
      </c>
      <c r="D12672" s="356">
        <v>3412018</v>
      </c>
      <c r="E12672" s="356" t="s">
        <v>341</v>
      </c>
      <c r="F12672" s="356"/>
      <c r="G12672" s="355">
        <v>11101</v>
      </c>
    </row>
    <row r="12673" spans="1:7" hidden="1" x14ac:dyDescent="0.3">
      <c r="A12673" s="356">
        <v>141036</v>
      </c>
      <c r="B12673" s="356">
        <v>936</v>
      </c>
      <c r="C12673" s="356" t="s">
        <v>340</v>
      </c>
      <c r="D12673" s="356">
        <v>9362030</v>
      </c>
      <c r="E12673" s="356" t="s">
        <v>339</v>
      </c>
      <c r="F12673" s="356" t="s">
        <v>294</v>
      </c>
      <c r="G12673" s="355">
        <v>6477.84</v>
      </c>
    </row>
    <row r="12674" spans="1:7" hidden="1" x14ac:dyDescent="0.3">
      <c r="A12674" s="356">
        <v>141076</v>
      </c>
      <c r="B12674" s="356">
        <v>341</v>
      </c>
      <c r="C12674" s="356" t="s">
        <v>312</v>
      </c>
      <c r="D12674" s="356">
        <v>3412025</v>
      </c>
      <c r="E12674" s="356" t="s">
        <v>338</v>
      </c>
      <c r="F12674" s="356" t="s">
        <v>294</v>
      </c>
      <c r="G12674" s="355">
        <v>13761.52</v>
      </c>
    </row>
    <row r="12675" spans="1:7" hidden="1" x14ac:dyDescent="0.3">
      <c r="A12675" s="356">
        <v>141096</v>
      </c>
      <c r="B12675" s="356">
        <v>851</v>
      </c>
      <c r="C12675" s="356" t="s">
        <v>337</v>
      </c>
      <c r="D12675" s="356">
        <v>8512008</v>
      </c>
      <c r="E12675" s="356" t="s">
        <v>336</v>
      </c>
      <c r="F12675" s="356"/>
      <c r="G12675" s="355">
        <v>11627.5</v>
      </c>
    </row>
    <row r="12676" spans="1:7" hidden="1" x14ac:dyDescent="0.3">
      <c r="A12676" s="356">
        <v>141700</v>
      </c>
      <c r="B12676" s="356">
        <v>860</v>
      </c>
      <c r="C12676" s="356" t="s">
        <v>335</v>
      </c>
      <c r="D12676" s="356">
        <v>8604012</v>
      </c>
      <c r="E12676" s="356" t="s">
        <v>334</v>
      </c>
      <c r="F12676" s="356" t="s">
        <v>294</v>
      </c>
      <c r="G12676" s="355">
        <v>13134.83</v>
      </c>
    </row>
    <row r="12677" spans="1:7" hidden="1" x14ac:dyDescent="0.3">
      <c r="A12677" s="356">
        <v>141937</v>
      </c>
      <c r="B12677" s="356">
        <v>341</v>
      </c>
      <c r="C12677" s="356" t="s">
        <v>312</v>
      </c>
      <c r="D12677" s="356">
        <v>3412034</v>
      </c>
      <c r="E12677" s="356" t="s">
        <v>333</v>
      </c>
      <c r="F12677" s="356"/>
      <c r="G12677" s="355">
        <v>11557.75</v>
      </c>
    </row>
    <row r="12678" spans="1:7" hidden="1" x14ac:dyDescent="0.3">
      <c r="A12678" s="356">
        <v>141955</v>
      </c>
      <c r="B12678" s="356">
        <v>878</v>
      </c>
      <c r="C12678" s="356" t="s">
        <v>332</v>
      </c>
      <c r="D12678" s="356">
        <v>8782046</v>
      </c>
      <c r="E12678" s="356" t="s">
        <v>331</v>
      </c>
      <c r="F12678" s="356" t="s">
        <v>294</v>
      </c>
      <c r="G12678" s="355">
        <v>5487.37</v>
      </c>
    </row>
    <row r="12679" spans="1:7" hidden="1" x14ac:dyDescent="0.3">
      <c r="A12679" s="356">
        <v>141960</v>
      </c>
      <c r="B12679" s="356">
        <v>341</v>
      </c>
      <c r="C12679" s="356" t="s">
        <v>312</v>
      </c>
      <c r="D12679" s="356">
        <v>3412036</v>
      </c>
      <c r="E12679" s="356" t="s">
        <v>330</v>
      </c>
      <c r="F12679" s="356"/>
      <c r="G12679" s="355">
        <v>12246.25</v>
      </c>
    </row>
    <row r="12680" spans="1:7" hidden="1" x14ac:dyDescent="0.3">
      <c r="A12680" s="356">
        <v>141961</v>
      </c>
      <c r="B12680" s="356">
        <v>384</v>
      </c>
      <c r="C12680" s="356" t="s">
        <v>329</v>
      </c>
      <c r="D12680" s="356">
        <v>3842023</v>
      </c>
      <c r="E12680" s="356" t="s">
        <v>328</v>
      </c>
      <c r="F12680" s="356"/>
      <c r="G12680" s="355">
        <v>8959</v>
      </c>
    </row>
    <row r="12681" spans="1:7" hidden="1" x14ac:dyDescent="0.3">
      <c r="A12681" s="356">
        <v>141991</v>
      </c>
      <c r="B12681" s="356">
        <v>926</v>
      </c>
      <c r="C12681" s="356" t="s">
        <v>327</v>
      </c>
      <c r="D12681" s="356">
        <v>9262100</v>
      </c>
      <c r="E12681" s="356" t="s">
        <v>326</v>
      </c>
      <c r="F12681" s="356" t="s">
        <v>294</v>
      </c>
      <c r="G12681" s="355">
        <v>7879.95</v>
      </c>
    </row>
    <row r="12682" spans="1:7" hidden="1" x14ac:dyDescent="0.3">
      <c r="A12682" s="356">
        <v>142067</v>
      </c>
      <c r="B12682" s="356">
        <v>894</v>
      </c>
      <c r="C12682" s="356" t="s">
        <v>325</v>
      </c>
      <c r="D12682" s="356">
        <v>8944000</v>
      </c>
      <c r="E12682" s="356" t="s">
        <v>324</v>
      </c>
      <c r="F12682" s="356" t="s">
        <v>294</v>
      </c>
      <c r="G12682" s="355">
        <v>16062.98</v>
      </c>
    </row>
    <row r="12683" spans="1:7" hidden="1" x14ac:dyDescent="0.3">
      <c r="A12683" s="356">
        <v>142113</v>
      </c>
      <c r="B12683" s="356">
        <v>928</v>
      </c>
      <c r="C12683" s="356" t="s">
        <v>298</v>
      </c>
      <c r="D12683" s="356">
        <v>9282180</v>
      </c>
      <c r="E12683" s="356" t="s">
        <v>323</v>
      </c>
      <c r="F12683" s="356" t="s">
        <v>294</v>
      </c>
      <c r="G12683" s="355">
        <v>7284.6</v>
      </c>
    </row>
    <row r="12684" spans="1:7" hidden="1" x14ac:dyDescent="0.3">
      <c r="A12684" s="356">
        <v>142135</v>
      </c>
      <c r="B12684" s="356">
        <v>811</v>
      </c>
      <c r="C12684" s="356" t="s">
        <v>322</v>
      </c>
      <c r="D12684" s="356">
        <v>8111102</v>
      </c>
      <c r="E12684" s="356" t="s">
        <v>321</v>
      </c>
      <c r="F12684" s="356"/>
      <c r="G12684" s="355">
        <v>6295</v>
      </c>
    </row>
    <row r="12685" spans="1:7" hidden="1" x14ac:dyDescent="0.3">
      <c r="A12685" s="356">
        <v>142223</v>
      </c>
      <c r="B12685" s="356">
        <v>892</v>
      </c>
      <c r="C12685" s="356" t="s">
        <v>320</v>
      </c>
      <c r="D12685" s="356">
        <v>8922016</v>
      </c>
      <c r="E12685" s="356" t="s">
        <v>319</v>
      </c>
      <c r="F12685" s="356"/>
      <c r="G12685" s="355">
        <v>15676.6</v>
      </c>
    </row>
    <row r="12686" spans="1:7" hidden="1" x14ac:dyDescent="0.3">
      <c r="A12686" s="356">
        <v>142323</v>
      </c>
      <c r="B12686" s="356">
        <v>825</v>
      </c>
      <c r="C12686" s="356" t="s">
        <v>305</v>
      </c>
      <c r="D12686" s="356">
        <v>8252022</v>
      </c>
      <c r="E12686" s="356" t="s">
        <v>318</v>
      </c>
      <c r="F12686" s="356" t="s">
        <v>294</v>
      </c>
      <c r="G12686" s="355">
        <v>4684.5</v>
      </c>
    </row>
    <row r="12687" spans="1:7" hidden="1" x14ac:dyDescent="0.3">
      <c r="A12687" s="356">
        <v>142335</v>
      </c>
      <c r="B12687" s="356">
        <v>865</v>
      </c>
      <c r="C12687" s="356" t="s">
        <v>317</v>
      </c>
      <c r="D12687" s="356">
        <v>8652027</v>
      </c>
      <c r="E12687" s="356" t="s">
        <v>316</v>
      </c>
      <c r="F12687" s="356"/>
      <c r="G12687" s="355">
        <v>8342.5</v>
      </c>
    </row>
    <row r="12688" spans="1:7" hidden="1" x14ac:dyDescent="0.3">
      <c r="A12688" s="356">
        <v>142418</v>
      </c>
      <c r="B12688" s="356">
        <v>382</v>
      </c>
      <c r="C12688" s="356" t="s">
        <v>301</v>
      </c>
      <c r="D12688" s="356">
        <v>3822032</v>
      </c>
      <c r="E12688" s="356" t="s">
        <v>315</v>
      </c>
      <c r="F12688" s="356"/>
      <c r="G12688" s="355">
        <v>14500.75</v>
      </c>
    </row>
    <row r="12689" spans="1:7" hidden="1" x14ac:dyDescent="0.3">
      <c r="A12689" s="356">
        <v>142456</v>
      </c>
      <c r="B12689" s="356">
        <v>209</v>
      </c>
      <c r="C12689" s="356" t="s">
        <v>314</v>
      </c>
      <c r="D12689" s="356">
        <v>2092002</v>
      </c>
      <c r="E12689" s="356" t="s">
        <v>313</v>
      </c>
      <c r="F12689" s="356" t="s">
        <v>294</v>
      </c>
      <c r="G12689" s="355">
        <v>9408.42</v>
      </c>
    </row>
    <row r="12690" spans="1:7" hidden="1" x14ac:dyDescent="0.3">
      <c r="A12690" s="356">
        <v>142523</v>
      </c>
      <c r="B12690" s="356">
        <v>341</v>
      </c>
      <c r="C12690" s="356" t="s">
        <v>312</v>
      </c>
      <c r="D12690" s="356">
        <v>3412037</v>
      </c>
      <c r="E12690" s="356" t="s">
        <v>311</v>
      </c>
      <c r="F12690" s="356" t="s">
        <v>294</v>
      </c>
      <c r="G12690" s="355">
        <v>11704.77</v>
      </c>
    </row>
    <row r="12691" spans="1:7" hidden="1" x14ac:dyDescent="0.3">
      <c r="A12691" s="356">
        <v>142677</v>
      </c>
      <c r="B12691" s="356">
        <v>855</v>
      </c>
      <c r="C12691" s="356" t="s">
        <v>309</v>
      </c>
      <c r="D12691" s="356">
        <v>8551001</v>
      </c>
      <c r="E12691" s="356" t="s">
        <v>310</v>
      </c>
      <c r="F12691" s="356"/>
      <c r="G12691" s="355">
        <v>4315</v>
      </c>
    </row>
    <row r="12692" spans="1:7" hidden="1" x14ac:dyDescent="0.3">
      <c r="A12692" s="356">
        <v>142678</v>
      </c>
      <c r="B12692" s="356">
        <v>855</v>
      </c>
      <c r="C12692" s="356" t="s">
        <v>309</v>
      </c>
      <c r="D12692" s="356">
        <v>8551002</v>
      </c>
      <c r="E12692" s="356" t="s">
        <v>308</v>
      </c>
      <c r="F12692" s="356"/>
      <c r="G12692" s="355">
        <v>4306</v>
      </c>
    </row>
    <row r="12693" spans="1:7" hidden="1" x14ac:dyDescent="0.3">
      <c r="A12693" s="356">
        <v>142834</v>
      </c>
      <c r="B12693" s="356">
        <v>886</v>
      </c>
      <c r="C12693" s="356" t="s">
        <v>307</v>
      </c>
      <c r="D12693" s="356">
        <v>8862079</v>
      </c>
      <c r="E12693" s="356" t="s">
        <v>306</v>
      </c>
      <c r="F12693" s="356"/>
      <c r="G12693" s="355">
        <v>11245</v>
      </c>
    </row>
    <row r="12694" spans="1:7" hidden="1" x14ac:dyDescent="0.3">
      <c r="A12694" s="356">
        <v>143643</v>
      </c>
      <c r="B12694" s="356">
        <v>825</v>
      </c>
      <c r="C12694" s="356" t="s">
        <v>305</v>
      </c>
      <c r="D12694" s="356">
        <v>8252025</v>
      </c>
      <c r="E12694" s="356" t="s">
        <v>304</v>
      </c>
      <c r="F12694" s="356" t="s">
        <v>294</v>
      </c>
      <c r="G12694" s="355">
        <v>5121.8999999999996</v>
      </c>
    </row>
    <row r="12695" spans="1:7" hidden="1" x14ac:dyDescent="0.3">
      <c r="A12695" s="356">
        <v>144731</v>
      </c>
      <c r="B12695" s="356">
        <v>891</v>
      </c>
      <c r="C12695" s="356" t="s">
        <v>303</v>
      </c>
      <c r="D12695" s="356">
        <v>8912031</v>
      </c>
      <c r="E12695" s="356" t="s">
        <v>302</v>
      </c>
      <c r="F12695" s="356"/>
      <c r="G12695" s="355">
        <v>10491.25</v>
      </c>
    </row>
    <row r="12696" spans="1:7" hidden="1" x14ac:dyDescent="0.3">
      <c r="A12696" s="356">
        <v>144735</v>
      </c>
      <c r="B12696" s="356">
        <v>382</v>
      </c>
      <c r="C12696" s="356" t="s">
        <v>301</v>
      </c>
      <c r="D12696" s="356">
        <v>3822050</v>
      </c>
      <c r="E12696" s="356" t="s">
        <v>300</v>
      </c>
      <c r="F12696" s="356"/>
      <c r="G12696" s="355">
        <v>8882.5</v>
      </c>
    </row>
    <row r="12697" spans="1:7" hidden="1" x14ac:dyDescent="0.3">
      <c r="A12697" s="356">
        <v>145475</v>
      </c>
      <c r="B12697" s="356">
        <v>313</v>
      </c>
      <c r="C12697" s="356" t="s">
        <v>293</v>
      </c>
      <c r="D12697" s="356">
        <v>3132030</v>
      </c>
      <c r="E12697" s="356" t="s">
        <v>299</v>
      </c>
      <c r="F12697" s="356"/>
      <c r="G12697" s="355">
        <v>11420.5</v>
      </c>
    </row>
    <row r="12698" spans="1:7" hidden="1" x14ac:dyDescent="0.3">
      <c r="A12698" s="356">
        <v>146371</v>
      </c>
      <c r="B12698" s="356">
        <v>928</v>
      </c>
      <c r="C12698" s="356" t="s">
        <v>298</v>
      </c>
      <c r="D12698" s="356">
        <v>9282239</v>
      </c>
      <c r="E12698" s="356" t="s">
        <v>297</v>
      </c>
      <c r="F12698" s="356" t="s">
        <v>294</v>
      </c>
      <c r="G12698" s="355">
        <v>4453.6499999999996</v>
      </c>
    </row>
    <row r="12699" spans="1:7" hidden="1" x14ac:dyDescent="0.3">
      <c r="A12699" s="356">
        <v>146803</v>
      </c>
      <c r="B12699" s="356">
        <v>302</v>
      </c>
      <c r="C12699" s="356" t="s">
        <v>296</v>
      </c>
      <c r="D12699" s="356">
        <v>3022053</v>
      </c>
      <c r="E12699" s="356" t="s">
        <v>295</v>
      </c>
      <c r="F12699" s="356" t="s">
        <v>294</v>
      </c>
      <c r="G12699" s="355">
        <v>6353.91</v>
      </c>
    </row>
    <row r="12700" spans="1:7" hidden="1" x14ac:dyDescent="0.3">
      <c r="A12700" s="356">
        <v>146822</v>
      </c>
      <c r="B12700" s="356">
        <v>313</v>
      </c>
      <c r="C12700" s="356" t="s">
        <v>293</v>
      </c>
      <c r="D12700" s="356">
        <v>3132035</v>
      </c>
      <c r="E12700" s="356" t="s">
        <v>292</v>
      </c>
      <c r="F12700" s="356"/>
      <c r="G12700" s="355">
        <v>13456.75</v>
      </c>
    </row>
    <row r="12701" spans="1:7" hidden="1" x14ac:dyDescent="0.3">
      <c r="A12701" s="356">
        <v>147183</v>
      </c>
      <c r="B12701" s="356">
        <v>823</v>
      </c>
      <c r="C12701" s="356" t="s">
        <v>291</v>
      </c>
      <c r="D12701" s="356">
        <v>8232009</v>
      </c>
      <c r="E12701" s="356" t="s">
        <v>290</v>
      </c>
      <c r="F12701" s="356"/>
      <c r="G12701" s="355">
        <v>9667.75</v>
      </c>
    </row>
  </sheetData>
  <autoFilter ref="A15:H12701" xr:uid="{1ECEA28D-6E5C-41E9-9BB7-A1DC6135A59D}">
    <filterColumn colId="2">
      <filters>
        <filter val="Haringey"/>
      </filters>
    </filterColumn>
  </autoFilter>
  <mergeCells count="1">
    <mergeCell ref="A3:H3"/>
  </mergeCells>
  <conditionalFormatting sqref="A8543:G8611 A8613:G8616 A8618:G9908 A16:G8541">
    <cfRule type="expression" dxfId="10" priority="5" stopIfTrue="1">
      <formula>MOD(ROW(),2)=0</formula>
    </cfRule>
  </conditionalFormatting>
  <conditionalFormatting sqref="G1433">
    <cfRule type="expression" dxfId="9" priority="4" stopIfTrue="1">
      <formula>MOD(ROW(),2)=0</formula>
    </cfRule>
  </conditionalFormatting>
  <conditionalFormatting sqref="A9909:G12664">
    <cfRule type="expression" dxfId="8" priority="3" stopIfTrue="1">
      <formula>MOD(ROW(),2)=0</formula>
    </cfRule>
  </conditionalFormatting>
  <conditionalFormatting sqref="G10724">
    <cfRule type="expression" dxfId="7" priority="2" stopIfTrue="1">
      <formula>MOD(ROW(),2)=0</formula>
    </cfRule>
  </conditionalFormatting>
  <conditionalFormatting sqref="A12665:G12701">
    <cfRule type="expression" dxfId="6" priority="1" stopIfTrue="1">
      <formula>MOD(ROW(),2)=0</formula>
    </cfRule>
  </conditionalFormatting>
  <hyperlinks>
    <hyperlink ref="F2" location="Contents!A1" display="Back to Contents Page" xr:uid="{542FD7D3-BA50-4D93-A38C-5BE636D7CB5F}"/>
  </hyperlinks>
  <pageMargins left="0.70000000000000007" right="0.70000000000000007" top="0.75" bottom="0.75" header="0.30000000000000004" footer="0.3000000000000000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D88E9-58A8-49A6-9EB5-929B83278695}">
  <dimension ref="A3:G70"/>
  <sheetViews>
    <sheetView workbookViewId="0">
      <selection activeCell="I19" sqref="I19"/>
    </sheetView>
  </sheetViews>
  <sheetFormatPr defaultRowHeight="13.2" x14ac:dyDescent="0.25"/>
  <cols>
    <col min="5" max="5" width="43.6640625" bestFit="1" customWidth="1"/>
  </cols>
  <sheetData>
    <row r="3" spans="1:7" ht="13.8" thickBot="1" x14ac:dyDescent="0.3"/>
    <row r="4" spans="1:7" ht="13.8" thickBot="1" x14ac:dyDescent="0.3">
      <c r="A4" s="361" t="s">
        <v>26</v>
      </c>
      <c r="B4" s="361" t="s">
        <v>12066</v>
      </c>
      <c r="C4" s="361" t="s">
        <v>12065</v>
      </c>
      <c r="D4" s="361" t="s">
        <v>12064</v>
      </c>
      <c r="E4" s="361" t="s">
        <v>234</v>
      </c>
      <c r="F4" s="361" t="s">
        <v>12063</v>
      </c>
      <c r="G4" s="361" t="s">
        <v>12064</v>
      </c>
    </row>
    <row r="5" spans="1:7" x14ac:dyDescent="0.25">
      <c r="A5" s="356">
        <v>102071</v>
      </c>
      <c r="B5" s="356">
        <v>309</v>
      </c>
      <c r="C5" s="356" t="s">
        <v>854</v>
      </c>
      <c r="D5" s="356">
        <v>3091000</v>
      </c>
      <c r="E5" s="356" t="s">
        <v>215</v>
      </c>
      <c r="F5" s="356"/>
      <c r="G5" s="356">
        <v>3091000</v>
      </c>
    </row>
    <row r="6" spans="1:7" x14ac:dyDescent="0.25">
      <c r="A6" s="356">
        <v>102072</v>
      </c>
      <c r="B6" s="356">
        <v>309</v>
      </c>
      <c r="C6" s="356" t="s">
        <v>854</v>
      </c>
      <c r="D6" s="356">
        <v>3091001</v>
      </c>
      <c r="E6" s="356" t="s">
        <v>11263</v>
      </c>
      <c r="F6" s="356"/>
      <c r="G6" s="356">
        <v>3091001</v>
      </c>
    </row>
    <row r="7" spans="1:7" x14ac:dyDescent="0.25">
      <c r="A7" s="356">
        <v>102073</v>
      </c>
      <c r="B7" s="356">
        <v>309</v>
      </c>
      <c r="C7" s="356" t="s">
        <v>854</v>
      </c>
      <c r="D7" s="356">
        <v>3091003</v>
      </c>
      <c r="E7" s="356" t="s">
        <v>11262</v>
      </c>
      <c r="F7" s="356"/>
      <c r="G7" s="356">
        <v>3091003</v>
      </c>
    </row>
    <row r="8" spans="1:7" x14ac:dyDescent="0.25">
      <c r="A8" s="356">
        <v>102078</v>
      </c>
      <c r="B8" s="356">
        <v>309</v>
      </c>
      <c r="C8" s="356" t="s">
        <v>854</v>
      </c>
      <c r="D8" s="356">
        <v>3092002</v>
      </c>
      <c r="E8" s="356" t="s">
        <v>83</v>
      </c>
      <c r="F8" s="356"/>
      <c r="G8" s="356">
        <v>3092002</v>
      </c>
    </row>
    <row r="9" spans="1:7" x14ac:dyDescent="0.25">
      <c r="A9" s="356">
        <v>102079</v>
      </c>
      <c r="B9" s="356">
        <v>309</v>
      </c>
      <c r="C9" s="356" t="s">
        <v>854</v>
      </c>
      <c r="D9" s="356">
        <v>3092003</v>
      </c>
      <c r="E9" s="356" t="s">
        <v>85</v>
      </c>
      <c r="F9" s="356"/>
      <c r="G9" s="356">
        <v>3092003</v>
      </c>
    </row>
    <row r="10" spans="1:7" x14ac:dyDescent="0.25">
      <c r="A10" s="356">
        <v>102080</v>
      </c>
      <c r="B10" s="356">
        <v>309</v>
      </c>
      <c r="C10" s="356" t="s">
        <v>854</v>
      </c>
      <c r="D10" s="356">
        <v>3092004</v>
      </c>
      <c r="E10" s="356" t="s">
        <v>86</v>
      </c>
      <c r="F10" s="356"/>
      <c r="G10" s="356">
        <v>3092004</v>
      </c>
    </row>
    <row r="11" spans="1:7" x14ac:dyDescent="0.25">
      <c r="A11" s="356">
        <v>102081</v>
      </c>
      <c r="B11" s="356">
        <v>309</v>
      </c>
      <c r="C11" s="356" t="s">
        <v>854</v>
      </c>
      <c r="D11" s="356">
        <v>3092005</v>
      </c>
      <c r="E11" s="356" t="s">
        <v>87</v>
      </c>
      <c r="F11" s="356"/>
      <c r="G11" s="356">
        <v>3092005</v>
      </c>
    </row>
    <row r="12" spans="1:7" x14ac:dyDescent="0.25">
      <c r="A12" s="356">
        <v>102084</v>
      </c>
      <c r="B12" s="356">
        <v>309</v>
      </c>
      <c r="C12" s="356" t="s">
        <v>854</v>
      </c>
      <c r="D12" s="356">
        <v>3092008</v>
      </c>
      <c r="E12" s="356" t="s">
        <v>88</v>
      </c>
      <c r="F12" s="356"/>
      <c r="G12" s="356">
        <v>3092008</v>
      </c>
    </row>
    <row r="13" spans="1:7" x14ac:dyDescent="0.25">
      <c r="A13" s="356">
        <v>102085</v>
      </c>
      <c r="B13" s="356">
        <v>309</v>
      </c>
      <c r="C13" s="356" t="s">
        <v>854</v>
      </c>
      <c r="D13" s="356">
        <v>3092009</v>
      </c>
      <c r="E13" s="356" t="s">
        <v>89</v>
      </c>
      <c r="F13" s="356"/>
      <c r="G13" s="356">
        <v>3092009</v>
      </c>
    </row>
    <row r="14" spans="1:7" x14ac:dyDescent="0.25">
      <c r="A14" s="356">
        <v>102087</v>
      </c>
      <c r="B14" s="356">
        <v>309</v>
      </c>
      <c r="C14" s="356" t="s">
        <v>854</v>
      </c>
      <c r="D14" s="356">
        <v>3092015</v>
      </c>
      <c r="E14" s="356" t="s">
        <v>90</v>
      </c>
      <c r="F14" s="356"/>
      <c r="G14" s="356">
        <v>3092015</v>
      </c>
    </row>
    <row r="15" spans="1:7" x14ac:dyDescent="0.25">
      <c r="A15" s="356">
        <v>102091</v>
      </c>
      <c r="B15" s="356">
        <v>309</v>
      </c>
      <c r="C15" s="356" t="s">
        <v>854</v>
      </c>
      <c r="D15" s="356">
        <v>3092020</v>
      </c>
      <c r="E15" s="356" t="s">
        <v>91</v>
      </c>
      <c r="F15" s="356"/>
      <c r="G15" s="356">
        <v>3092020</v>
      </c>
    </row>
    <row r="16" spans="1:7" x14ac:dyDescent="0.25">
      <c r="A16" s="356">
        <v>102092</v>
      </c>
      <c r="B16" s="356">
        <v>309</v>
      </c>
      <c r="C16" s="356" t="s">
        <v>854</v>
      </c>
      <c r="D16" s="356">
        <v>3092022</v>
      </c>
      <c r="E16" s="356" t="s">
        <v>92</v>
      </c>
      <c r="F16" s="356"/>
      <c r="G16" s="356">
        <v>3092022</v>
      </c>
    </row>
    <row r="17" spans="1:7" x14ac:dyDescent="0.25">
      <c r="A17" s="356">
        <v>102094</v>
      </c>
      <c r="B17" s="356">
        <v>309</v>
      </c>
      <c r="C17" s="356" t="s">
        <v>854</v>
      </c>
      <c r="D17" s="356">
        <v>3092025</v>
      </c>
      <c r="E17" s="356" t="s">
        <v>93</v>
      </c>
      <c r="F17" s="356"/>
      <c r="G17" s="356">
        <v>3092025</v>
      </c>
    </row>
    <row r="18" spans="1:7" x14ac:dyDescent="0.25">
      <c r="A18" s="356">
        <v>102097</v>
      </c>
      <c r="B18" s="356">
        <v>309</v>
      </c>
      <c r="C18" s="356" t="s">
        <v>854</v>
      </c>
      <c r="D18" s="356">
        <v>3092029</v>
      </c>
      <c r="E18" s="356" t="s">
        <v>94</v>
      </c>
      <c r="F18" s="356"/>
      <c r="G18" s="356">
        <v>3092029</v>
      </c>
    </row>
    <row r="19" spans="1:7" x14ac:dyDescent="0.25">
      <c r="A19" s="356">
        <v>102098</v>
      </c>
      <c r="B19" s="356">
        <v>309</v>
      </c>
      <c r="C19" s="356" t="s">
        <v>854</v>
      </c>
      <c r="D19" s="356">
        <v>3092031</v>
      </c>
      <c r="E19" s="356" t="s">
        <v>95</v>
      </c>
      <c r="F19" s="356"/>
      <c r="G19" s="356">
        <v>3092031</v>
      </c>
    </row>
    <row r="20" spans="1:7" x14ac:dyDescent="0.25">
      <c r="A20" s="356">
        <v>102106</v>
      </c>
      <c r="B20" s="356">
        <v>309</v>
      </c>
      <c r="C20" s="356" t="s">
        <v>854</v>
      </c>
      <c r="D20" s="356">
        <v>3092041</v>
      </c>
      <c r="E20" s="356" t="s">
        <v>96</v>
      </c>
      <c r="F20" s="356"/>
      <c r="G20" s="356">
        <v>3092041</v>
      </c>
    </row>
    <row r="21" spans="1:7" x14ac:dyDescent="0.25">
      <c r="A21" s="356">
        <v>102107</v>
      </c>
      <c r="B21" s="356">
        <v>309</v>
      </c>
      <c r="C21" s="356" t="s">
        <v>854</v>
      </c>
      <c r="D21" s="356">
        <v>3092042</v>
      </c>
      <c r="E21" s="356" t="s">
        <v>97</v>
      </c>
      <c r="F21" s="356"/>
      <c r="G21" s="356">
        <v>3092042</v>
      </c>
    </row>
    <row r="22" spans="1:7" x14ac:dyDescent="0.25">
      <c r="A22" s="356">
        <v>102110</v>
      </c>
      <c r="B22" s="356">
        <v>309</v>
      </c>
      <c r="C22" s="356" t="s">
        <v>854</v>
      </c>
      <c r="D22" s="356">
        <v>3092045</v>
      </c>
      <c r="E22" s="356" t="s">
        <v>98</v>
      </c>
      <c r="F22" s="356"/>
      <c r="G22" s="356">
        <v>3092045</v>
      </c>
    </row>
    <row r="23" spans="1:7" x14ac:dyDescent="0.25">
      <c r="A23" s="356">
        <v>102111</v>
      </c>
      <c r="B23" s="356">
        <v>309</v>
      </c>
      <c r="C23" s="356" t="s">
        <v>854</v>
      </c>
      <c r="D23" s="356">
        <v>3092046</v>
      </c>
      <c r="E23" s="356" t="s">
        <v>99</v>
      </c>
      <c r="F23" s="356"/>
      <c r="G23" s="356">
        <v>3092046</v>
      </c>
    </row>
    <row r="24" spans="1:7" x14ac:dyDescent="0.25">
      <c r="A24" s="356">
        <v>102112</v>
      </c>
      <c r="B24" s="356">
        <v>309</v>
      </c>
      <c r="C24" s="356" t="s">
        <v>854</v>
      </c>
      <c r="D24" s="356">
        <v>3092047</v>
      </c>
      <c r="E24" s="356" t="s">
        <v>100</v>
      </c>
      <c r="F24" s="356"/>
      <c r="G24" s="356">
        <v>3092047</v>
      </c>
    </row>
    <row r="25" spans="1:7" x14ac:dyDescent="0.25">
      <c r="A25" s="356">
        <v>102115</v>
      </c>
      <c r="B25" s="356">
        <v>309</v>
      </c>
      <c r="C25" s="356" t="s">
        <v>854</v>
      </c>
      <c r="D25" s="356">
        <v>3092051</v>
      </c>
      <c r="E25" s="356" t="s">
        <v>101</v>
      </c>
      <c r="F25" s="356"/>
      <c r="G25" s="356">
        <v>3092051</v>
      </c>
    </row>
    <row r="26" spans="1:7" x14ac:dyDescent="0.25">
      <c r="A26" s="356">
        <v>102120</v>
      </c>
      <c r="B26" s="356">
        <v>309</v>
      </c>
      <c r="C26" s="356" t="s">
        <v>854</v>
      </c>
      <c r="D26" s="356">
        <v>3092057</v>
      </c>
      <c r="E26" s="356" t="s">
        <v>102</v>
      </c>
      <c r="F26" s="356"/>
      <c r="G26" s="356">
        <v>3092057</v>
      </c>
    </row>
    <row r="27" spans="1:7" x14ac:dyDescent="0.25">
      <c r="A27" s="356">
        <v>102121</v>
      </c>
      <c r="B27" s="356">
        <v>309</v>
      </c>
      <c r="C27" s="356" t="s">
        <v>854</v>
      </c>
      <c r="D27" s="356">
        <v>3092058</v>
      </c>
      <c r="E27" s="356" t="s">
        <v>103</v>
      </c>
      <c r="F27" s="356"/>
      <c r="G27" s="356">
        <v>3092058</v>
      </c>
    </row>
    <row r="28" spans="1:7" x14ac:dyDescent="0.25">
      <c r="A28" s="356">
        <v>102124</v>
      </c>
      <c r="B28" s="356">
        <v>309</v>
      </c>
      <c r="C28" s="356" t="s">
        <v>854</v>
      </c>
      <c r="D28" s="356">
        <v>3092062</v>
      </c>
      <c r="E28" s="356" t="s">
        <v>104</v>
      </c>
      <c r="F28" s="356"/>
      <c r="G28" s="356">
        <v>3092062</v>
      </c>
    </row>
    <row r="29" spans="1:7" x14ac:dyDescent="0.25">
      <c r="A29" s="356">
        <v>102125</v>
      </c>
      <c r="B29" s="356">
        <v>309</v>
      </c>
      <c r="C29" s="356" t="s">
        <v>854</v>
      </c>
      <c r="D29" s="356">
        <v>3092063</v>
      </c>
      <c r="E29" s="356" t="s">
        <v>105</v>
      </c>
      <c r="F29" s="356"/>
      <c r="G29" s="356">
        <v>3092063</v>
      </c>
    </row>
    <row r="30" spans="1:7" x14ac:dyDescent="0.25">
      <c r="A30" s="356">
        <v>102127</v>
      </c>
      <c r="B30" s="356">
        <v>309</v>
      </c>
      <c r="C30" s="356" t="s">
        <v>854</v>
      </c>
      <c r="D30" s="356">
        <v>3092065</v>
      </c>
      <c r="E30" s="356" t="s">
        <v>106</v>
      </c>
      <c r="F30" s="356"/>
      <c r="G30" s="356">
        <v>3092065</v>
      </c>
    </row>
    <row r="31" spans="1:7" x14ac:dyDescent="0.25">
      <c r="A31" s="356">
        <v>102128</v>
      </c>
      <c r="B31" s="356">
        <v>309</v>
      </c>
      <c r="C31" s="356" t="s">
        <v>854</v>
      </c>
      <c r="D31" s="356">
        <v>3092072</v>
      </c>
      <c r="E31" s="356" t="s">
        <v>107</v>
      </c>
      <c r="F31" s="356"/>
      <c r="G31" s="356">
        <v>3092072</v>
      </c>
    </row>
    <row r="32" spans="1:7" x14ac:dyDescent="0.25">
      <c r="A32" s="356">
        <v>102129</v>
      </c>
      <c r="B32" s="356">
        <v>309</v>
      </c>
      <c r="C32" s="356" t="s">
        <v>854</v>
      </c>
      <c r="D32" s="356">
        <v>3092075</v>
      </c>
      <c r="E32" s="356" t="s">
        <v>108</v>
      </c>
      <c r="F32" s="356"/>
      <c r="G32" s="356">
        <v>3092075</v>
      </c>
    </row>
    <row r="33" spans="1:7" x14ac:dyDescent="0.25">
      <c r="A33" s="356">
        <v>102130</v>
      </c>
      <c r="B33" s="356">
        <v>309</v>
      </c>
      <c r="C33" s="356" t="s">
        <v>854</v>
      </c>
      <c r="D33" s="356">
        <v>3092076</v>
      </c>
      <c r="E33" s="356" t="s">
        <v>109</v>
      </c>
      <c r="F33" s="356"/>
      <c r="G33" s="356">
        <v>3092076</v>
      </c>
    </row>
    <row r="34" spans="1:7" x14ac:dyDescent="0.25">
      <c r="A34" s="356">
        <v>102131</v>
      </c>
      <c r="B34" s="356">
        <v>309</v>
      </c>
      <c r="C34" s="356" t="s">
        <v>854</v>
      </c>
      <c r="D34" s="356">
        <v>3092077</v>
      </c>
      <c r="E34" s="356" t="s">
        <v>110</v>
      </c>
      <c r="F34" s="356"/>
      <c r="G34" s="356">
        <v>3092077</v>
      </c>
    </row>
    <row r="35" spans="1:7" x14ac:dyDescent="0.25">
      <c r="A35" s="356">
        <v>102132</v>
      </c>
      <c r="B35" s="356">
        <v>309</v>
      </c>
      <c r="C35" s="356" t="s">
        <v>854</v>
      </c>
      <c r="D35" s="356">
        <v>3093000</v>
      </c>
      <c r="E35" s="356" t="s">
        <v>119</v>
      </c>
      <c r="F35" s="356"/>
      <c r="G35" s="356">
        <v>3093000</v>
      </c>
    </row>
    <row r="36" spans="1:7" x14ac:dyDescent="0.25">
      <c r="A36" s="356">
        <v>102135</v>
      </c>
      <c r="B36" s="356">
        <v>309</v>
      </c>
      <c r="C36" s="356" t="s">
        <v>854</v>
      </c>
      <c r="D36" s="356">
        <v>3093302</v>
      </c>
      <c r="E36" s="356" t="s">
        <v>121</v>
      </c>
      <c r="F36" s="356" t="s">
        <v>294</v>
      </c>
      <c r="G36" s="356">
        <v>3093302</v>
      </c>
    </row>
    <row r="37" spans="1:7" x14ac:dyDescent="0.25">
      <c r="A37" s="356">
        <v>102136</v>
      </c>
      <c r="B37" s="356">
        <v>309</v>
      </c>
      <c r="C37" s="356" t="s">
        <v>854</v>
      </c>
      <c r="D37" s="356">
        <v>3093303</v>
      </c>
      <c r="E37" s="356" t="s">
        <v>122</v>
      </c>
      <c r="F37" s="356" t="s">
        <v>294</v>
      </c>
      <c r="G37" s="356">
        <v>3093303</v>
      </c>
    </row>
    <row r="38" spans="1:7" x14ac:dyDescent="0.25">
      <c r="A38" s="356">
        <v>102139</v>
      </c>
      <c r="B38" s="356">
        <v>309</v>
      </c>
      <c r="C38" s="356" t="s">
        <v>854</v>
      </c>
      <c r="D38" s="356">
        <v>3093306</v>
      </c>
      <c r="E38" s="356" t="s">
        <v>123</v>
      </c>
      <c r="F38" s="356" t="s">
        <v>294</v>
      </c>
      <c r="G38" s="356">
        <v>3093306</v>
      </c>
    </row>
    <row r="39" spans="1:7" x14ac:dyDescent="0.25">
      <c r="A39" s="356">
        <v>102142</v>
      </c>
      <c r="B39" s="356">
        <v>309</v>
      </c>
      <c r="C39" s="356" t="s">
        <v>854</v>
      </c>
      <c r="D39" s="356">
        <v>3093500</v>
      </c>
      <c r="E39" s="356" t="s">
        <v>124</v>
      </c>
      <c r="F39" s="356" t="s">
        <v>294</v>
      </c>
      <c r="G39" s="356">
        <v>3093500</v>
      </c>
    </row>
    <row r="40" spans="1:7" x14ac:dyDescent="0.25">
      <c r="A40" s="356">
        <v>102143</v>
      </c>
      <c r="B40" s="356">
        <v>309</v>
      </c>
      <c r="C40" s="356" t="s">
        <v>854</v>
      </c>
      <c r="D40" s="356">
        <v>3093501</v>
      </c>
      <c r="E40" s="356" t="s">
        <v>125</v>
      </c>
      <c r="F40" s="356" t="s">
        <v>294</v>
      </c>
      <c r="G40" s="356">
        <v>3093501</v>
      </c>
    </row>
    <row r="41" spans="1:7" x14ac:dyDescent="0.25">
      <c r="A41" s="356">
        <v>102144</v>
      </c>
      <c r="B41" s="356">
        <v>309</v>
      </c>
      <c r="C41" s="356" t="s">
        <v>854</v>
      </c>
      <c r="D41" s="356">
        <v>3093502</v>
      </c>
      <c r="E41" s="356" t="s">
        <v>126</v>
      </c>
      <c r="F41" s="356" t="s">
        <v>294</v>
      </c>
      <c r="G41" s="356">
        <v>3093502</v>
      </c>
    </row>
    <row r="42" spans="1:7" x14ac:dyDescent="0.25">
      <c r="A42" s="356">
        <v>102145</v>
      </c>
      <c r="B42" s="356">
        <v>309</v>
      </c>
      <c r="C42" s="356" t="s">
        <v>854</v>
      </c>
      <c r="D42" s="356">
        <v>3093503</v>
      </c>
      <c r="E42" s="356" t="s">
        <v>127</v>
      </c>
      <c r="F42" s="356" t="s">
        <v>294</v>
      </c>
      <c r="G42" s="356">
        <v>3093503</v>
      </c>
    </row>
    <row r="43" spans="1:7" x14ac:dyDescent="0.25">
      <c r="A43" s="356">
        <v>102146</v>
      </c>
      <c r="B43" s="356">
        <v>309</v>
      </c>
      <c r="C43" s="356" t="s">
        <v>854</v>
      </c>
      <c r="D43" s="356">
        <v>3093504</v>
      </c>
      <c r="E43" s="356" t="s">
        <v>128</v>
      </c>
      <c r="F43" s="356" t="s">
        <v>294</v>
      </c>
      <c r="G43" s="356">
        <v>3093504</v>
      </c>
    </row>
    <row r="44" spans="1:7" x14ac:dyDescent="0.25">
      <c r="A44" s="356">
        <v>102147</v>
      </c>
      <c r="B44" s="356">
        <v>309</v>
      </c>
      <c r="C44" s="356" t="s">
        <v>854</v>
      </c>
      <c r="D44" s="356">
        <v>3093505</v>
      </c>
      <c r="E44" s="356" t="s">
        <v>129</v>
      </c>
      <c r="F44" s="356" t="s">
        <v>294</v>
      </c>
      <c r="G44" s="356">
        <v>3093505</v>
      </c>
    </row>
    <row r="45" spans="1:7" x14ac:dyDescent="0.25">
      <c r="A45" s="356">
        <v>102148</v>
      </c>
      <c r="B45" s="356">
        <v>309</v>
      </c>
      <c r="C45" s="356" t="s">
        <v>854</v>
      </c>
      <c r="D45" s="356">
        <v>3093506</v>
      </c>
      <c r="E45" s="356" t="s">
        <v>130</v>
      </c>
      <c r="F45" s="356" t="s">
        <v>294</v>
      </c>
      <c r="G45" s="356">
        <v>3093506</v>
      </c>
    </row>
    <row r="46" spans="1:7" x14ac:dyDescent="0.25">
      <c r="A46" s="356">
        <v>102149</v>
      </c>
      <c r="B46" s="356">
        <v>309</v>
      </c>
      <c r="C46" s="356" t="s">
        <v>854</v>
      </c>
      <c r="D46" s="356">
        <v>3093507</v>
      </c>
      <c r="E46" s="356" t="s">
        <v>131</v>
      </c>
      <c r="F46" s="356" t="s">
        <v>294</v>
      </c>
      <c r="G46" s="356">
        <v>3093507</v>
      </c>
    </row>
    <row r="47" spans="1:7" x14ac:dyDescent="0.25">
      <c r="A47" s="356">
        <v>102150</v>
      </c>
      <c r="B47" s="356">
        <v>309</v>
      </c>
      <c r="C47" s="356" t="s">
        <v>854</v>
      </c>
      <c r="D47" s="356">
        <v>3093508</v>
      </c>
      <c r="E47" s="356" t="s">
        <v>132</v>
      </c>
      <c r="F47" s="356" t="s">
        <v>294</v>
      </c>
      <c r="G47" s="356">
        <v>3093508</v>
      </c>
    </row>
    <row r="48" spans="1:7" x14ac:dyDescent="0.25">
      <c r="A48" s="356">
        <v>102151</v>
      </c>
      <c r="B48" s="356">
        <v>309</v>
      </c>
      <c r="C48" s="356" t="s">
        <v>854</v>
      </c>
      <c r="D48" s="356">
        <v>3093509</v>
      </c>
      <c r="E48" s="356" t="s">
        <v>133</v>
      </c>
      <c r="F48" s="356" t="s">
        <v>294</v>
      </c>
      <c r="G48" s="356">
        <v>3093509</v>
      </c>
    </row>
    <row r="49" spans="1:7" x14ac:dyDescent="0.25">
      <c r="A49" s="356">
        <v>102152</v>
      </c>
      <c r="B49" s="356">
        <v>309</v>
      </c>
      <c r="C49" s="356" t="s">
        <v>854</v>
      </c>
      <c r="D49" s="356">
        <v>3093510</v>
      </c>
      <c r="E49" s="356" t="s">
        <v>134</v>
      </c>
      <c r="F49" s="356" t="s">
        <v>294</v>
      </c>
      <c r="G49" s="356">
        <v>3093510</v>
      </c>
    </row>
    <row r="50" spans="1:7" x14ac:dyDescent="0.25">
      <c r="A50" s="356">
        <v>102153</v>
      </c>
      <c r="B50" s="356">
        <v>309</v>
      </c>
      <c r="C50" s="356" t="s">
        <v>854</v>
      </c>
      <c r="D50" s="356">
        <v>3094029</v>
      </c>
      <c r="E50" s="356" t="s">
        <v>137</v>
      </c>
      <c r="F50" s="356"/>
      <c r="G50" s="356">
        <v>3094029</v>
      </c>
    </row>
    <row r="51" spans="1:7" x14ac:dyDescent="0.25">
      <c r="A51" s="356">
        <v>102154</v>
      </c>
      <c r="B51" s="356">
        <v>309</v>
      </c>
      <c r="C51" s="356" t="s">
        <v>854</v>
      </c>
      <c r="D51" s="356">
        <v>3094030</v>
      </c>
      <c r="E51" s="356" t="s">
        <v>138</v>
      </c>
      <c r="F51" s="356"/>
      <c r="G51" s="356">
        <v>3094030</v>
      </c>
    </row>
    <row r="52" spans="1:7" x14ac:dyDescent="0.25">
      <c r="A52" s="356">
        <v>102156</v>
      </c>
      <c r="B52" s="356">
        <v>309</v>
      </c>
      <c r="C52" s="356" t="s">
        <v>854</v>
      </c>
      <c r="D52" s="356">
        <v>3094032</v>
      </c>
      <c r="E52" s="356" t="s">
        <v>139</v>
      </c>
      <c r="F52" s="356"/>
      <c r="G52" s="356">
        <v>3094032</v>
      </c>
    </row>
    <row r="53" spans="1:7" x14ac:dyDescent="0.25">
      <c r="A53" s="356">
        <v>102157</v>
      </c>
      <c r="B53" s="356">
        <v>309</v>
      </c>
      <c r="C53" s="356" t="s">
        <v>854</v>
      </c>
      <c r="D53" s="356">
        <v>3094033</v>
      </c>
      <c r="E53" s="356" t="s">
        <v>140</v>
      </c>
      <c r="F53" s="356"/>
      <c r="G53" s="356">
        <v>3094033</v>
      </c>
    </row>
    <row r="54" spans="1:7" x14ac:dyDescent="0.25">
      <c r="A54" s="356">
        <v>102175</v>
      </c>
      <c r="B54" s="356">
        <v>309</v>
      </c>
      <c r="C54" s="356" t="s">
        <v>854</v>
      </c>
      <c r="D54" s="356">
        <v>3097000</v>
      </c>
      <c r="E54" s="356" t="s">
        <v>11261</v>
      </c>
      <c r="F54" s="356"/>
      <c r="G54" s="356">
        <v>3097000</v>
      </c>
    </row>
    <row r="55" spans="1:7" x14ac:dyDescent="0.25">
      <c r="A55" s="356">
        <v>102176</v>
      </c>
      <c r="B55" s="356">
        <v>309</v>
      </c>
      <c r="C55" s="356" t="s">
        <v>854</v>
      </c>
      <c r="D55" s="356">
        <v>3097001</v>
      </c>
      <c r="E55" s="356" t="s">
        <v>11260</v>
      </c>
      <c r="F55" s="356"/>
      <c r="G55" s="356">
        <v>3097001</v>
      </c>
    </row>
    <row r="56" spans="1:7" x14ac:dyDescent="0.25">
      <c r="A56" s="356">
        <v>102177</v>
      </c>
      <c r="B56" s="356">
        <v>309</v>
      </c>
      <c r="C56" s="356" t="s">
        <v>854</v>
      </c>
      <c r="D56" s="356">
        <v>3097005</v>
      </c>
      <c r="E56" s="356" t="s">
        <v>11259</v>
      </c>
      <c r="F56" s="356"/>
      <c r="G56" s="356">
        <v>3097005</v>
      </c>
    </row>
    <row r="57" spans="1:7" x14ac:dyDescent="0.25">
      <c r="A57" s="356">
        <v>102178</v>
      </c>
      <c r="B57" s="356">
        <v>309</v>
      </c>
      <c r="C57" s="356" t="s">
        <v>854</v>
      </c>
      <c r="D57" s="356">
        <v>3097006</v>
      </c>
      <c r="E57" s="356" t="s">
        <v>663</v>
      </c>
      <c r="F57" s="356"/>
      <c r="G57" s="356">
        <v>3097006</v>
      </c>
    </row>
    <row r="58" spans="1:7" x14ac:dyDescent="0.25">
      <c r="A58" s="356">
        <v>130358</v>
      </c>
      <c r="B58" s="356">
        <v>309</v>
      </c>
      <c r="C58" s="356" t="s">
        <v>854</v>
      </c>
      <c r="D58" s="356">
        <v>3092078</v>
      </c>
      <c r="E58" s="356" t="s">
        <v>111</v>
      </c>
      <c r="F58" s="356"/>
      <c r="G58" s="356">
        <v>3092078</v>
      </c>
    </row>
    <row r="59" spans="1:7" x14ac:dyDescent="0.25">
      <c r="A59" s="356">
        <v>131096</v>
      </c>
      <c r="B59" s="356">
        <v>309</v>
      </c>
      <c r="C59" s="356" t="s">
        <v>854</v>
      </c>
      <c r="D59" s="356">
        <v>3092079</v>
      </c>
      <c r="E59" s="356" t="s">
        <v>112</v>
      </c>
      <c r="F59" s="356"/>
      <c r="G59" s="356">
        <v>3092079</v>
      </c>
    </row>
    <row r="60" spans="1:7" x14ac:dyDescent="0.25">
      <c r="A60" s="356">
        <v>131478</v>
      </c>
      <c r="B60" s="356">
        <v>309</v>
      </c>
      <c r="C60" s="356" t="s">
        <v>854</v>
      </c>
      <c r="D60" s="356">
        <v>3092080</v>
      </c>
      <c r="E60" s="356" t="s">
        <v>113</v>
      </c>
      <c r="F60" s="356"/>
      <c r="G60" s="356">
        <v>3092080</v>
      </c>
    </row>
    <row r="61" spans="1:7" x14ac:dyDescent="0.25">
      <c r="A61" s="356">
        <v>131584</v>
      </c>
      <c r="B61" s="356">
        <v>309</v>
      </c>
      <c r="C61" s="356" t="s">
        <v>854</v>
      </c>
      <c r="D61" s="356">
        <v>3091101</v>
      </c>
      <c r="E61" s="356" t="s">
        <v>1397</v>
      </c>
      <c r="F61" s="356"/>
      <c r="G61" s="356">
        <v>3091101</v>
      </c>
    </row>
    <row r="62" spans="1:7" x14ac:dyDescent="0.25">
      <c r="A62" s="356">
        <v>131595</v>
      </c>
      <c r="B62" s="356">
        <v>309</v>
      </c>
      <c r="C62" s="356" t="s">
        <v>854</v>
      </c>
      <c r="D62" s="356">
        <v>3092082</v>
      </c>
      <c r="E62" s="356" t="s">
        <v>114</v>
      </c>
      <c r="F62" s="356"/>
      <c r="G62" s="356">
        <v>3092082</v>
      </c>
    </row>
    <row r="63" spans="1:7" x14ac:dyDescent="0.25">
      <c r="A63" s="356">
        <v>131731</v>
      </c>
      <c r="B63" s="356">
        <v>309</v>
      </c>
      <c r="C63" s="356" t="s">
        <v>854</v>
      </c>
      <c r="D63" s="356">
        <v>3092083</v>
      </c>
      <c r="E63" s="356" t="s">
        <v>115</v>
      </c>
      <c r="F63" s="356"/>
      <c r="G63" s="356">
        <v>3092083</v>
      </c>
    </row>
    <row r="64" spans="1:7" x14ac:dyDescent="0.25">
      <c r="A64" s="356">
        <v>131757</v>
      </c>
      <c r="B64" s="356">
        <v>309</v>
      </c>
      <c r="C64" s="356" t="s">
        <v>854</v>
      </c>
      <c r="D64" s="356">
        <v>3094037</v>
      </c>
      <c r="E64" s="356" t="s">
        <v>141</v>
      </c>
      <c r="F64" s="356"/>
      <c r="G64" s="356">
        <v>3094037</v>
      </c>
    </row>
    <row r="65" spans="1:7" x14ac:dyDescent="0.25">
      <c r="A65" s="356">
        <v>131871</v>
      </c>
      <c r="B65" s="356">
        <v>309</v>
      </c>
      <c r="C65" s="356" t="s">
        <v>854</v>
      </c>
      <c r="D65" s="356">
        <v>3092085</v>
      </c>
      <c r="E65" s="356" t="s">
        <v>117</v>
      </c>
      <c r="F65" s="356"/>
      <c r="G65" s="356">
        <v>3092085</v>
      </c>
    </row>
    <row r="66" spans="1:7" x14ac:dyDescent="0.25">
      <c r="A66" s="356">
        <v>131879</v>
      </c>
      <c r="B66" s="356">
        <v>309</v>
      </c>
      <c r="C66" s="356" t="s">
        <v>854</v>
      </c>
      <c r="D66" s="356">
        <v>3092084</v>
      </c>
      <c r="E66" s="356" t="s">
        <v>116</v>
      </c>
      <c r="F66" s="356"/>
      <c r="G66" s="356">
        <v>3092084</v>
      </c>
    </row>
    <row r="67" spans="1:7" x14ac:dyDescent="0.25">
      <c r="A67" s="356">
        <v>132253</v>
      </c>
      <c r="B67" s="356">
        <v>309</v>
      </c>
      <c r="C67" s="356" t="s">
        <v>854</v>
      </c>
      <c r="D67" s="356">
        <v>3092088</v>
      </c>
      <c r="E67" s="356" t="s">
        <v>118</v>
      </c>
      <c r="F67" s="356"/>
      <c r="G67" s="356">
        <v>3092088</v>
      </c>
    </row>
    <row r="68" spans="1:7" x14ac:dyDescent="0.25">
      <c r="A68" s="356">
        <v>133707</v>
      </c>
      <c r="B68" s="356">
        <v>309</v>
      </c>
      <c r="C68" s="356" t="s">
        <v>854</v>
      </c>
      <c r="D68" s="356">
        <v>3093001</v>
      </c>
      <c r="E68" s="356" t="s">
        <v>120</v>
      </c>
      <c r="F68" s="356"/>
      <c r="G68" s="356">
        <v>3093001</v>
      </c>
    </row>
    <row r="69" spans="1:7" x14ac:dyDescent="0.25">
      <c r="A69" s="356">
        <v>134680</v>
      </c>
      <c r="B69" s="356">
        <v>309</v>
      </c>
      <c r="C69" s="356" t="s">
        <v>854</v>
      </c>
      <c r="D69" s="356">
        <v>3093511</v>
      </c>
      <c r="E69" s="356" t="s">
        <v>135</v>
      </c>
      <c r="F69" s="356"/>
      <c r="G69" s="356">
        <v>3093511</v>
      </c>
    </row>
    <row r="70" spans="1:7" x14ac:dyDescent="0.25">
      <c r="A70" s="356">
        <v>134681</v>
      </c>
      <c r="B70" s="356">
        <v>309</v>
      </c>
      <c r="C70" s="356" t="s">
        <v>854</v>
      </c>
      <c r="D70" s="356">
        <v>3093512</v>
      </c>
      <c r="E70" s="356" t="s">
        <v>136</v>
      </c>
      <c r="F70" s="356"/>
      <c r="G70" s="356">
        <v>3093512</v>
      </c>
    </row>
  </sheetData>
  <conditionalFormatting sqref="A5:F57">
    <cfRule type="expression" dxfId="5" priority="4" stopIfTrue="1">
      <formula>MOD(ROW(),2)=0</formula>
    </cfRule>
  </conditionalFormatting>
  <conditionalFormatting sqref="A58:F70">
    <cfRule type="expression" dxfId="4" priority="3" stopIfTrue="1">
      <formula>MOD(ROW(),2)=0</formula>
    </cfRule>
  </conditionalFormatting>
  <conditionalFormatting sqref="G5:G57">
    <cfRule type="expression" dxfId="3" priority="2" stopIfTrue="1">
      <formula>MOD(ROW(),2)=0</formula>
    </cfRule>
  </conditionalFormatting>
  <conditionalFormatting sqref="G58:G70">
    <cfRule type="expression" dxfId="2" priority="1" stopIfTrue="1">
      <formula>MOD(ROW(),2)=0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35D7E-613D-4CDE-83AA-3436311B54AA}">
  <dimension ref="A1:CE661"/>
  <sheetViews>
    <sheetView topLeftCell="BK1" workbookViewId="0">
      <selection activeCell="BR14" sqref="BR14"/>
    </sheetView>
  </sheetViews>
  <sheetFormatPr defaultColWidth="9.21875" defaultRowHeight="14.4" x14ac:dyDescent="0.3"/>
  <cols>
    <col min="1" max="1" width="5.5546875" style="307" hidden="1" customWidth="1"/>
    <col min="2" max="3" width="14.21875" style="339" customWidth="1"/>
    <col min="4" max="4" width="30.77734375" style="308" customWidth="1"/>
    <col min="5" max="15" width="14.21875" style="340" customWidth="1"/>
    <col min="16" max="36" width="14.21875" style="341" customWidth="1"/>
    <col min="37" max="39" width="14.21875" style="342" customWidth="1"/>
    <col min="40" max="42" width="20.77734375" style="342" customWidth="1"/>
    <col min="43" max="46" width="14.21875" style="342" customWidth="1"/>
    <col min="47" max="50" width="14.21875" style="341" customWidth="1"/>
    <col min="51" max="51" width="24.21875" style="343" customWidth="1"/>
    <col min="52" max="54" width="14.21875" style="315" customWidth="1"/>
    <col min="55" max="56" width="15.21875" style="315" customWidth="1"/>
    <col min="57" max="60" width="14.21875" style="315" customWidth="1"/>
    <col min="61" max="61" width="15" style="315" customWidth="1"/>
    <col min="62" max="64" width="14.21875" style="315" customWidth="1"/>
    <col min="65" max="66" width="14.21875" style="317" customWidth="1"/>
    <col min="67" max="69" width="14.21875" style="315" customWidth="1"/>
    <col min="70" max="70" width="18.21875" style="315" customWidth="1"/>
    <col min="71" max="71" width="14.21875" style="315" customWidth="1"/>
    <col min="72" max="72" width="14.21875" style="317" customWidth="1"/>
    <col min="73" max="73" width="14.21875" style="315" customWidth="1"/>
    <col min="74" max="76" width="14.33203125" style="315" customWidth="1"/>
    <col min="77" max="77" width="10.21875" style="307" bestFit="1" customWidth="1"/>
    <col min="78" max="78" width="11.21875" style="307" bestFit="1" customWidth="1"/>
    <col min="79" max="79" width="9.77734375" style="307" bestFit="1" customWidth="1"/>
    <col min="80" max="80" width="9.5546875" style="307" bestFit="1" customWidth="1"/>
    <col min="81" max="16384" width="9.21875" style="307"/>
  </cols>
  <sheetData>
    <row r="1" spans="1:83" ht="14.25" customHeight="1" x14ac:dyDescent="0.3">
      <c r="B1" s="308"/>
      <c r="C1" s="308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1"/>
      <c r="AK1" s="310"/>
      <c r="AL1" s="312"/>
      <c r="AM1" s="312"/>
      <c r="AN1" s="312"/>
      <c r="AO1" s="312"/>
      <c r="AP1" s="312"/>
      <c r="AQ1" s="312"/>
      <c r="AR1" s="312"/>
      <c r="AS1" s="312"/>
      <c r="AT1" s="312"/>
      <c r="AU1" s="310"/>
      <c r="AV1" s="310"/>
      <c r="AW1" s="310"/>
      <c r="AX1" s="310"/>
      <c r="AY1" s="313"/>
      <c r="AZ1" s="314"/>
      <c r="BA1" s="314"/>
      <c r="BB1" s="314"/>
      <c r="BC1" s="314"/>
      <c r="BD1" s="314"/>
      <c r="BE1" s="314"/>
      <c r="BH1" s="316"/>
      <c r="BI1" s="316"/>
      <c r="BJ1" s="316"/>
      <c r="BK1" s="314"/>
      <c r="BL1" s="314"/>
      <c r="BO1" s="314"/>
      <c r="BP1" s="314"/>
      <c r="BQ1" s="314"/>
      <c r="BR1" s="314"/>
      <c r="BS1" s="314"/>
      <c r="BU1" s="314"/>
      <c r="BV1" s="314"/>
      <c r="BW1" s="314"/>
      <c r="BX1" s="314"/>
    </row>
    <row r="2" spans="1:83" x14ac:dyDescent="0.3">
      <c r="B2" s="308"/>
      <c r="C2" s="308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310"/>
      <c r="R2" s="310"/>
      <c r="S2" s="310"/>
      <c r="T2" s="318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9"/>
      <c r="AL2" s="312"/>
      <c r="AM2" s="312"/>
      <c r="AN2" s="312"/>
      <c r="AO2" s="312"/>
      <c r="AP2" s="312"/>
      <c r="AQ2" s="312"/>
      <c r="AR2" s="312"/>
      <c r="AS2" s="312"/>
      <c r="AT2" s="312"/>
      <c r="AU2" s="310"/>
      <c r="AV2" s="310"/>
      <c r="AW2" s="310"/>
      <c r="AX2" s="310"/>
      <c r="AY2" s="320"/>
      <c r="AZ2" s="314"/>
      <c r="BA2" s="314"/>
      <c r="BB2" s="314"/>
      <c r="BC2" s="314"/>
      <c r="BD2" s="314"/>
      <c r="BE2" s="314"/>
      <c r="BH2" s="316"/>
      <c r="BI2" s="316"/>
      <c r="BJ2" s="316"/>
      <c r="BK2" s="314"/>
      <c r="BL2" s="314"/>
      <c r="BO2" s="314"/>
      <c r="BP2" s="314"/>
      <c r="BQ2" s="314"/>
      <c r="BR2" s="314"/>
      <c r="BS2" s="314"/>
      <c r="BV2" s="314"/>
      <c r="BW2" s="314"/>
      <c r="BX2" s="314"/>
    </row>
    <row r="3" spans="1:83" x14ac:dyDescent="0.3">
      <c r="B3" s="308"/>
      <c r="C3" s="308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/>
      <c r="AD3" s="310"/>
      <c r="AE3" s="310"/>
      <c r="AF3" s="310"/>
      <c r="AG3" s="310"/>
      <c r="AH3" s="310"/>
      <c r="AI3" s="310"/>
      <c r="AJ3" s="310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0"/>
      <c r="AV3" s="310"/>
      <c r="AW3" s="310"/>
      <c r="AX3" s="310"/>
      <c r="AY3" s="320"/>
      <c r="AZ3" s="321"/>
      <c r="BA3" s="321"/>
      <c r="BB3" s="322"/>
      <c r="BC3" s="322"/>
      <c r="BD3" s="322"/>
      <c r="BE3" s="322"/>
      <c r="BH3" s="323"/>
      <c r="BI3" s="324"/>
      <c r="BJ3" s="314"/>
      <c r="BK3" s="314"/>
      <c r="BL3" s="314"/>
      <c r="BN3" s="325"/>
      <c r="BO3" s="314"/>
      <c r="BP3" s="314"/>
      <c r="BQ3" s="326"/>
      <c r="BR3" s="314"/>
      <c r="BS3" s="314"/>
      <c r="BU3" s="314"/>
      <c r="BV3" s="327"/>
      <c r="BW3" s="314"/>
      <c r="BX3" s="314"/>
    </row>
    <row r="4" spans="1:83" s="328" customFormat="1" ht="121.5" customHeight="1" x14ac:dyDescent="0.25">
      <c r="A4" s="328" t="s">
        <v>270</v>
      </c>
      <c r="B4" s="107" t="s">
        <v>26</v>
      </c>
      <c r="C4" s="107" t="s">
        <v>27</v>
      </c>
      <c r="D4" s="107" t="s">
        <v>234</v>
      </c>
      <c r="E4" s="108" t="s">
        <v>28</v>
      </c>
      <c r="F4" s="108" t="s">
        <v>29</v>
      </c>
      <c r="G4" s="108" t="s">
        <v>30</v>
      </c>
      <c r="H4" s="283" t="s">
        <v>31</v>
      </c>
      <c r="I4" s="283" t="s">
        <v>32</v>
      </c>
      <c r="J4" s="283" t="s">
        <v>33</v>
      </c>
      <c r="K4" s="283" t="s">
        <v>34</v>
      </c>
      <c r="L4" s="283" t="s">
        <v>35</v>
      </c>
      <c r="M4" s="283" t="s">
        <v>36</v>
      </c>
      <c r="N4" s="283" t="s">
        <v>37</v>
      </c>
      <c r="O4" s="283" t="s">
        <v>38</v>
      </c>
      <c r="P4" s="283" t="s">
        <v>39</v>
      </c>
      <c r="Q4" s="283" t="s">
        <v>40</v>
      </c>
      <c r="R4" s="283" t="s">
        <v>41</v>
      </c>
      <c r="S4" s="283" t="s">
        <v>42</v>
      </c>
      <c r="T4" s="283" t="s">
        <v>43</v>
      </c>
      <c r="U4" s="283" t="s">
        <v>44</v>
      </c>
      <c r="V4" s="283" t="s">
        <v>45</v>
      </c>
      <c r="W4" s="283" t="s">
        <v>46</v>
      </c>
      <c r="X4" s="283" t="s">
        <v>47</v>
      </c>
      <c r="Y4" s="283" t="s">
        <v>48</v>
      </c>
      <c r="Z4" s="283" t="s">
        <v>49</v>
      </c>
      <c r="AA4" s="283" t="s">
        <v>50</v>
      </c>
      <c r="AB4" s="283" t="s">
        <v>51</v>
      </c>
      <c r="AC4" s="283" t="s">
        <v>52</v>
      </c>
      <c r="AD4" s="283" t="s">
        <v>271</v>
      </c>
      <c r="AE4" s="283" t="s">
        <v>272</v>
      </c>
      <c r="AF4" s="283" t="s">
        <v>53</v>
      </c>
      <c r="AG4" s="283" t="s">
        <v>54</v>
      </c>
      <c r="AH4" s="283" t="s">
        <v>55</v>
      </c>
      <c r="AI4" s="283" t="s">
        <v>56</v>
      </c>
      <c r="AJ4" s="283" t="s">
        <v>57</v>
      </c>
      <c r="AK4" s="283" t="s">
        <v>58</v>
      </c>
      <c r="AL4" s="283" t="s">
        <v>59</v>
      </c>
      <c r="AM4" s="283" t="s">
        <v>60</v>
      </c>
      <c r="AN4" s="283" t="s">
        <v>273</v>
      </c>
      <c r="AO4" s="283" t="s">
        <v>274</v>
      </c>
      <c r="AP4" s="283" t="s">
        <v>275</v>
      </c>
      <c r="AQ4" s="283" t="s">
        <v>276</v>
      </c>
      <c r="AR4" s="283" t="s">
        <v>277</v>
      </c>
      <c r="AS4" s="283" t="s">
        <v>278</v>
      </c>
      <c r="AT4" s="283" t="s">
        <v>279</v>
      </c>
      <c r="AU4" s="283" t="s">
        <v>61</v>
      </c>
      <c r="AV4" s="283" t="s">
        <v>62</v>
      </c>
      <c r="AW4" s="329" t="s">
        <v>63</v>
      </c>
      <c r="AX4" s="283" t="s">
        <v>64</v>
      </c>
      <c r="AY4" s="283" t="s">
        <v>65</v>
      </c>
      <c r="AZ4" s="109" t="s">
        <v>280</v>
      </c>
      <c r="BA4" s="109" t="s">
        <v>66</v>
      </c>
      <c r="BB4" s="109" t="s">
        <v>67</v>
      </c>
      <c r="BC4" s="109" t="s">
        <v>68</v>
      </c>
      <c r="BD4" s="109" t="s">
        <v>69</v>
      </c>
      <c r="BE4" s="109" t="s">
        <v>70</v>
      </c>
      <c r="BF4" s="110" t="s">
        <v>71</v>
      </c>
      <c r="BG4" s="110" t="s">
        <v>72</v>
      </c>
      <c r="BH4" s="109" t="s">
        <v>281</v>
      </c>
      <c r="BI4" s="109" t="s">
        <v>73</v>
      </c>
      <c r="BJ4" s="109" t="s">
        <v>282</v>
      </c>
      <c r="BK4" s="109" t="s">
        <v>283</v>
      </c>
      <c r="BL4" s="109" t="s">
        <v>284</v>
      </c>
      <c r="BM4" s="330" t="s">
        <v>74</v>
      </c>
      <c r="BN4" s="330" t="s">
        <v>75</v>
      </c>
      <c r="BO4" s="109" t="s">
        <v>285</v>
      </c>
      <c r="BP4" s="109" t="s">
        <v>286</v>
      </c>
      <c r="BQ4" s="109" t="s">
        <v>76</v>
      </c>
      <c r="BR4" s="109" t="s">
        <v>77</v>
      </c>
      <c r="BS4" s="110" t="s">
        <v>287</v>
      </c>
      <c r="BT4" s="331" t="s">
        <v>78</v>
      </c>
      <c r="BU4" s="110" t="s">
        <v>79</v>
      </c>
      <c r="BV4" s="110" t="s">
        <v>80</v>
      </c>
      <c r="BW4" s="110" t="s">
        <v>81</v>
      </c>
      <c r="BX4" s="110" t="s">
        <v>82</v>
      </c>
      <c r="BY4" s="332"/>
      <c r="BZ4" s="332"/>
      <c r="CA4" s="332"/>
      <c r="CB4" s="333"/>
      <c r="CC4" s="332"/>
      <c r="CD4" s="332"/>
      <c r="CE4" s="332"/>
    </row>
    <row r="5" spans="1:83" ht="12.75" customHeight="1" x14ac:dyDescent="0.3">
      <c r="B5" s="344" t="s">
        <v>7</v>
      </c>
      <c r="C5" s="345"/>
      <c r="D5" s="346"/>
      <c r="E5" s="111">
        <v>33548</v>
      </c>
      <c r="F5" s="111">
        <v>20423</v>
      </c>
      <c r="G5" s="111">
        <v>13125</v>
      </c>
      <c r="H5" s="112">
        <v>78074678.24000001</v>
      </c>
      <c r="I5" s="112">
        <v>46324049.280000001</v>
      </c>
      <c r="J5" s="112">
        <v>28332525.719999999</v>
      </c>
      <c r="K5" s="112">
        <v>5060347.5000000009</v>
      </c>
      <c r="L5" s="112">
        <v>4560196.5200000005</v>
      </c>
      <c r="M5" s="112">
        <v>0</v>
      </c>
      <c r="N5" s="112">
        <v>0</v>
      </c>
      <c r="O5" s="112">
        <v>524942.2939868354</v>
      </c>
      <c r="P5" s="112">
        <v>981396.75096955651</v>
      </c>
      <c r="Q5" s="112">
        <v>1163726.1670392009</v>
      </c>
      <c r="R5" s="112">
        <v>977003.58747714583</v>
      </c>
      <c r="S5" s="112">
        <v>700473.118661877</v>
      </c>
      <c r="T5" s="112">
        <v>198404.46210299429</v>
      </c>
      <c r="U5" s="112">
        <v>616258.58093299752</v>
      </c>
      <c r="V5" s="112">
        <v>1147324.8333907726</v>
      </c>
      <c r="W5" s="112">
        <v>1355503.0684384652</v>
      </c>
      <c r="X5" s="112">
        <v>1172474.146465078</v>
      </c>
      <c r="Y5" s="112">
        <v>887362.68741744687</v>
      </c>
      <c r="Z5" s="112">
        <v>264115.63646263466</v>
      </c>
      <c r="AA5" s="112">
        <v>2128230.2388973003</v>
      </c>
      <c r="AB5" s="112">
        <v>638282.98314010538</v>
      </c>
      <c r="AC5" s="112">
        <v>71530.856023273722</v>
      </c>
      <c r="AD5" s="112">
        <v>4349261.0817655129</v>
      </c>
      <c r="AE5" s="112">
        <v>2352747.2244656277</v>
      </c>
      <c r="AF5" s="112">
        <v>87179.718855865358</v>
      </c>
      <c r="AG5" s="112">
        <v>33531.105904837255</v>
      </c>
      <c r="AH5" s="112">
        <v>10710000</v>
      </c>
      <c r="AI5" s="112">
        <v>0</v>
      </c>
      <c r="AJ5" s="112">
        <v>0</v>
      </c>
      <c r="AK5" s="112">
        <v>120000</v>
      </c>
      <c r="AL5" s="112">
        <v>2311039.2237999998</v>
      </c>
      <c r="AM5" s="112">
        <v>0</v>
      </c>
      <c r="AN5" s="112">
        <v>119000</v>
      </c>
      <c r="AO5" s="112">
        <v>0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152731253.24000001</v>
      </c>
      <c r="AV5" s="112">
        <v>29270292.562397528</v>
      </c>
      <c r="AW5" s="112">
        <v>13260039.2238</v>
      </c>
      <c r="AX5" s="112">
        <v>12429486.04030697</v>
      </c>
      <c r="AY5" s="112">
        <v>195261585.02619752</v>
      </c>
      <c r="AZ5" s="112">
        <v>192830545.80239752</v>
      </c>
      <c r="BA5" s="113"/>
      <c r="BB5" s="113">
        <v>155901657.91666666</v>
      </c>
      <c r="BC5" s="112">
        <v>0</v>
      </c>
      <c r="BD5" s="112">
        <v>0</v>
      </c>
      <c r="BE5" s="112">
        <v>195261585.02619752</v>
      </c>
      <c r="BF5" s="112">
        <v>106673735.21730459</v>
      </c>
      <c r="BG5" s="112">
        <v>88587849.808892965</v>
      </c>
      <c r="BH5" s="112">
        <v>158332697.14046666</v>
      </c>
      <c r="BI5" s="113"/>
      <c r="BJ5" s="112">
        <v>182121545.80239752</v>
      </c>
      <c r="BK5" s="112">
        <v>371502.50305409997</v>
      </c>
      <c r="BL5" s="112">
        <v>389955.74912993057</v>
      </c>
      <c r="BM5" s="113"/>
      <c r="BN5" s="113"/>
      <c r="BO5" s="112">
        <v>15201508.973802438</v>
      </c>
      <c r="BP5" s="112">
        <v>210463093.99999991</v>
      </c>
      <c r="BQ5" s="113"/>
      <c r="BR5" s="113"/>
      <c r="BS5" s="113"/>
      <c r="BT5" s="113"/>
      <c r="BU5" s="112">
        <v>-132721.39999999997</v>
      </c>
      <c r="BV5" s="112">
        <v>210330372.59999999</v>
      </c>
      <c r="BW5" s="112">
        <v>0</v>
      </c>
      <c r="BX5" s="112">
        <v>210330372.59999999</v>
      </c>
      <c r="BY5" s="322"/>
      <c r="BZ5" s="322"/>
      <c r="CA5" s="322"/>
      <c r="CB5" s="322"/>
      <c r="CC5" s="322"/>
      <c r="CD5" s="322"/>
      <c r="CE5" s="322"/>
    </row>
    <row r="6" spans="1:83" ht="15" customHeight="1" x14ac:dyDescent="0.3">
      <c r="A6" s="307">
        <v>6</v>
      </c>
      <c r="B6" s="114">
        <v>102078</v>
      </c>
      <c r="C6" s="114">
        <v>3092002</v>
      </c>
      <c r="D6" s="115" t="s">
        <v>83</v>
      </c>
      <c r="E6" s="334">
        <v>225</v>
      </c>
      <c r="F6" s="334">
        <v>225</v>
      </c>
      <c r="G6" s="334">
        <v>0</v>
      </c>
      <c r="H6" s="335">
        <v>860148</v>
      </c>
      <c r="I6" s="335">
        <v>0</v>
      </c>
      <c r="J6" s="335">
        <v>0</v>
      </c>
      <c r="K6" s="335">
        <v>44054.789999999884</v>
      </c>
      <c r="L6" s="335">
        <v>0</v>
      </c>
      <c r="M6" s="335">
        <v>0</v>
      </c>
      <c r="N6" s="335">
        <v>0</v>
      </c>
      <c r="O6" s="335">
        <v>5241.8918918918871</v>
      </c>
      <c r="P6" s="335">
        <v>8275.4290540540751</v>
      </c>
      <c r="Q6" s="335">
        <v>10871.675675675664</v>
      </c>
      <c r="R6" s="335">
        <v>5678.3209459459504</v>
      </c>
      <c r="S6" s="335">
        <v>3737.006756756753</v>
      </c>
      <c r="T6" s="335">
        <v>730.8344594594588</v>
      </c>
      <c r="U6" s="335">
        <v>0</v>
      </c>
      <c r="V6" s="335">
        <v>0</v>
      </c>
      <c r="W6" s="335">
        <v>0</v>
      </c>
      <c r="X6" s="335">
        <v>0</v>
      </c>
      <c r="Y6" s="335">
        <v>0</v>
      </c>
      <c r="Z6" s="335">
        <v>0</v>
      </c>
      <c r="AA6" s="335">
        <v>13138.699999999966</v>
      </c>
      <c r="AB6" s="335">
        <v>0</v>
      </c>
      <c r="AC6" s="335">
        <v>3504.2763157894738</v>
      </c>
      <c r="AD6" s="335">
        <v>62370.764563106794</v>
      </c>
      <c r="AE6" s="335">
        <v>0</v>
      </c>
      <c r="AF6" s="335">
        <v>0</v>
      </c>
      <c r="AG6" s="335">
        <v>0</v>
      </c>
      <c r="AH6" s="335">
        <v>170000</v>
      </c>
      <c r="AI6" s="335">
        <v>0</v>
      </c>
      <c r="AJ6" s="335">
        <v>0</v>
      </c>
      <c r="AK6" s="335">
        <v>0</v>
      </c>
      <c r="AL6" s="335">
        <v>24308.720000000001</v>
      </c>
      <c r="AM6" s="335">
        <v>0</v>
      </c>
      <c r="AN6" s="335">
        <v>0</v>
      </c>
      <c r="AO6" s="335">
        <v>0</v>
      </c>
      <c r="AP6" s="335">
        <v>0</v>
      </c>
      <c r="AQ6" s="335">
        <v>0</v>
      </c>
      <c r="AR6" s="335">
        <v>0</v>
      </c>
      <c r="AS6" s="335">
        <v>0</v>
      </c>
      <c r="AT6" s="335">
        <v>0</v>
      </c>
      <c r="AU6" s="335">
        <v>860148</v>
      </c>
      <c r="AV6" s="335">
        <v>157603.68966267991</v>
      </c>
      <c r="AW6" s="335">
        <v>194308.72</v>
      </c>
      <c r="AX6" s="335">
        <v>104502.8365631068</v>
      </c>
      <c r="AY6" s="116">
        <v>1212060.40966268</v>
      </c>
      <c r="AZ6" s="116">
        <v>1187751.68966268</v>
      </c>
      <c r="BA6" s="116">
        <v>4180</v>
      </c>
      <c r="BB6" s="116">
        <v>940500</v>
      </c>
      <c r="BC6" s="116">
        <v>0</v>
      </c>
      <c r="BD6" s="116">
        <v>0</v>
      </c>
      <c r="BE6" s="116">
        <v>1212060.40966268</v>
      </c>
      <c r="BF6" s="335">
        <v>1212060.4096626798</v>
      </c>
      <c r="BG6" s="335">
        <v>0</v>
      </c>
      <c r="BH6" s="116">
        <v>964808.72</v>
      </c>
      <c r="BI6" s="116">
        <v>770500</v>
      </c>
      <c r="BJ6" s="335">
        <v>1017751.68966268</v>
      </c>
      <c r="BK6" s="335">
        <v>4523.3408429452447</v>
      </c>
      <c r="BL6" s="335">
        <v>4710.7142995614031</v>
      </c>
      <c r="BM6" s="336">
        <v>-3.9776017966872669E-2</v>
      </c>
      <c r="BN6" s="336">
        <v>5.9581409881723529E-2</v>
      </c>
      <c r="BO6" s="335">
        <v>63150.974891519429</v>
      </c>
      <c r="BP6" s="116">
        <v>1275211.3845541994</v>
      </c>
      <c r="BQ6" s="116">
        <v>5559.5673980186639</v>
      </c>
      <c r="BR6" s="116" t="s">
        <v>288</v>
      </c>
      <c r="BS6" s="116">
        <v>5667.6061535742192</v>
      </c>
      <c r="BT6" s="336">
        <v>1.8871146079575407E-2</v>
      </c>
      <c r="BU6" s="335">
        <v>-1305</v>
      </c>
      <c r="BV6" s="335">
        <v>1273906.3845541994</v>
      </c>
      <c r="BW6" s="335">
        <v>0</v>
      </c>
      <c r="BX6" s="335">
        <v>1273906.3845541994</v>
      </c>
      <c r="BY6" s="337"/>
      <c r="BZ6" s="322"/>
      <c r="CA6" s="322"/>
      <c r="CB6" s="322"/>
      <c r="CC6" s="322"/>
      <c r="CD6" s="322"/>
      <c r="CE6" s="322"/>
    </row>
    <row r="7" spans="1:83" ht="15" customHeight="1" x14ac:dyDescent="0.3">
      <c r="A7" s="307">
        <v>7</v>
      </c>
      <c r="B7" s="114">
        <v>102079</v>
      </c>
      <c r="C7" s="114">
        <v>3092003</v>
      </c>
      <c r="D7" s="115" t="s">
        <v>85</v>
      </c>
      <c r="E7" s="334">
        <v>180</v>
      </c>
      <c r="F7" s="334">
        <v>180</v>
      </c>
      <c r="G7" s="334">
        <v>0</v>
      </c>
      <c r="H7" s="335">
        <v>688118.4</v>
      </c>
      <c r="I7" s="335">
        <v>0</v>
      </c>
      <c r="J7" s="335">
        <v>0</v>
      </c>
      <c r="K7" s="335">
        <v>22622.730000000094</v>
      </c>
      <c r="L7" s="335">
        <v>0</v>
      </c>
      <c r="M7" s="335">
        <v>0</v>
      </c>
      <c r="N7" s="335">
        <v>0</v>
      </c>
      <c r="O7" s="335">
        <v>3879</v>
      </c>
      <c r="P7" s="335">
        <v>7111.53</v>
      </c>
      <c r="Q7" s="335">
        <v>9050.67</v>
      </c>
      <c r="R7" s="335">
        <v>7326.4899999999971</v>
      </c>
      <c r="S7" s="335">
        <v>1053.4799999999989</v>
      </c>
      <c r="T7" s="335">
        <v>0</v>
      </c>
      <c r="U7" s="335">
        <v>0</v>
      </c>
      <c r="V7" s="335">
        <v>0</v>
      </c>
      <c r="W7" s="335">
        <v>0</v>
      </c>
      <c r="X7" s="335">
        <v>0</v>
      </c>
      <c r="Y7" s="335">
        <v>0</v>
      </c>
      <c r="Z7" s="335">
        <v>0</v>
      </c>
      <c r="AA7" s="335">
        <v>33807.867768595061</v>
      </c>
      <c r="AB7" s="335">
        <v>0</v>
      </c>
      <c r="AC7" s="335">
        <v>734.68965517241384</v>
      </c>
      <c r="AD7" s="335">
        <v>29911.566666666666</v>
      </c>
      <c r="AE7" s="335">
        <v>0</v>
      </c>
      <c r="AF7" s="335">
        <v>0</v>
      </c>
      <c r="AG7" s="335">
        <v>0</v>
      </c>
      <c r="AH7" s="335">
        <v>170000</v>
      </c>
      <c r="AI7" s="335">
        <v>0</v>
      </c>
      <c r="AJ7" s="335">
        <v>0</v>
      </c>
      <c r="AK7" s="335">
        <v>0</v>
      </c>
      <c r="AL7" s="335">
        <v>16461.28</v>
      </c>
      <c r="AM7" s="335">
        <v>0</v>
      </c>
      <c r="AN7" s="335">
        <v>0</v>
      </c>
      <c r="AO7" s="335">
        <v>0</v>
      </c>
      <c r="AP7" s="335">
        <v>0</v>
      </c>
      <c r="AQ7" s="335">
        <v>0</v>
      </c>
      <c r="AR7" s="335">
        <v>0</v>
      </c>
      <c r="AS7" s="335">
        <v>0</v>
      </c>
      <c r="AT7" s="335">
        <v>0</v>
      </c>
      <c r="AU7" s="335">
        <v>688118.4</v>
      </c>
      <c r="AV7" s="335">
        <v>115498.02409043424</v>
      </c>
      <c r="AW7" s="335">
        <v>186461.28</v>
      </c>
      <c r="AX7" s="335">
        <v>69635.224266666657</v>
      </c>
      <c r="AY7" s="116">
        <v>990077.70409043424</v>
      </c>
      <c r="AZ7" s="116">
        <v>973616.42409043422</v>
      </c>
      <c r="BA7" s="116">
        <v>4180</v>
      </c>
      <c r="BB7" s="116">
        <v>752400</v>
      </c>
      <c r="BC7" s="116">
        <v>0</v>
      </c>
      <c r="BD7" s="116">
        <v>0</v>
      </c>
      <c r="BE7" s="116">
        <v>990077.70409043424</v>
      </c>
      <c r="BF7" s="335">
        <v>990077.70409043436</v>
      </c>
      <c r="BG7" s="335">
        <v>0</v>
      </c>
      <c r="BH7" s="116">
        <v>768861.28</v>
      </c>
      <c r="BI7" s="116">
        <v>582400</v>
      </c>
      <c r="BJ7" s="335">
        <v>803616.42409043422</v>
      </c>
      <c r="BK7" s="335">
        <v>4464.5356893913013</v>
      </c>
      <c r="BL7" s="335">
        <v>4825.8875604651157</v>
      </c>
      <c r="BM7" s="336">
        <v>-7.487780569818904E-2</v>
      </c>
      <c r="BN7" s="336">
        <v>9.4683197613039907E-2</v>
      </c>
      <c r="BO7" s="335">
        <v>82247.483798249334</v>
      </c>
      <c r="BP7" s="116">
        <v>1072325.1878886835</v>
      </c>
      <c r="BQ7" s="116">
        <v>5865.9105993815747</v>
      </c>
      <c r="BR7" s="116" t="s">
        <v>288</v>
      </c>
      <c r="BS7" s="116">
        <v>5957.362154937131</v>
      </c>
      <c r="BT7" s="336">
        <v>8.515372405652144E-3</v>
      </c>
      <c r="BU7" s="335">
        <v>-1044</v>
      </c>
      <c r="BV7" s="335">
        <v>1071281.1878886835</v>
      </c>
      <c r="BW7" s="335">
        <v>0</v>
      </c>
      <c r="BX7" s="335">
        <v>1071281.1878886835</v>
      </c>
      <c r="CA7" s="322"/>
      <c r="CB7" s="322"/>
      <c r="CC7" s="322"/>
      <c r="CD7" s="322"/>
      <c r="CE7" s="322"/>
    </row>
    <row r="8" spans="1:83" ht="15" customHeight="1" x14ac:dyDescent="0.3">
      <c r="A8" s="307">
        <v>8</v>
      </c>
      <c r="B8" s="114">
        <v>102080</v>
      </c>
      <c r="C8" s="114">
        <v>3092004</v>
      </c>
      <c r="D8" s="115" t="s">
        <v>86</v>
      </c>
      <c r="E8" s="334">
        <v>300</v>
      </c>
      <c r="F8" s="334">
        <v>300</v>
      </c>
      <c r="G8" s="334">
        <v>0</v>
      </c>
      <c r="H8" s="335">
        <v>1146864</v>
      </c>
      <c r="I8" s="335">
        <v>0</v>
      </c>
      <c r="J8" s="335">
        <v>0</v>
      </c>
      <c r="K8" s="335">
        <v>57152.160000000003</v>
      </c>
      <c r="L8" s="335">
        <v>0</v>
      </c>
      <c r="M8" s="335">
        <v>0</v>
      </c>
      <c r="N8" s="335">
        <v>0</v>
      </c>
      <c r="O8" s="335">
        <v>9081.2709030100232</v>
      </c>
      <c r="P8" s="335">
        <v>2906.97993311037</v>
      </c>
      <c r="Q8" s="335">
        <v>19507.204013377937</v>
      </c>
      <c r="R8" s="335">
        <v>2162.0568561872974</v>
      </c>
      <c r="S8" s="335">
        <v>0</v>
      </c>
      <c r="T8" s="335">
        <v>0</v>
      </c>
      <c r="U8" s="335">
        <v>0</v>
      </c>
      <c r="V8" s="335">
        <v>0</v>
      </c>
      <c r="W8" s="335">
        <v>0</v>
      </c>
      <c r="X8" s="335">
        <v>0</v>
      </c>
      <c r="Y8" s="335">
        <v>0</v>
      </c>
      <c r="Z8" s="335">
        <v>0</v>
      </c>
      <c r="AA8" s="335">
        <v>16032.943143812745</v>
      </c>
      <c r="AB8" s="335">
        <v>0</v>
      </c>
      <c r="AC8" s="335">
        <v>0</v>
      </c>
      <c r="AD8" s="335">
        <v>76369.957446808519</v>
      </c>
      <c r="AE8" s="335">
        <v>0</v>
      </c>
      <c r="AF8" s="335">
        <v>0</v>
      </c>
      <c r="AG8" s="335">
        <v>0</v>
      </c>
      <c r="AH8" s="335">
        <v>170000</v>
      </c>
      <c r="AI8" s="335">
        <v>0</v>
      </c>
      <c r="AJ8" s="335">
        <v>0</v>
      </c>
      <c r="AK8" s="335">
        <v>0</v>
      </c>
      <c r="AL8" s="335">
        <v>22982.400000000001</v>
      </c>
      <c r="AM8" s="335">
        <v>0</v>
      </c>
      <c r="AN8" s="335">
        <v>0</v>
      </c>
      <c r="AO8" s="335">
        <v>0</v>
      </c>
      <c r="AP8" s="335">
        <v>0</v>
      </c>
      <c r="AQ8" s="335">
        <v>0</v>
      </c>
      <c r="AR8" s="335">
        <v>0</v>
      </c>
      <c r="AS8" s="335">
        <v>0</v>
      </c>
      <c r="AT8" s="335">
        <v>0</v>
      </c>
      <c r="AU8" s="335">
        <v>1146864</v>
      </c>
      <c r="AV8" s="335">
        <v>183212.5722963069</v>
      </c>
      <c r="AW8" s="335">
        <v>192982.39999999999</v>
      </c>
      <c r="AX8" s="335">
        <v>122516.05344680852</v>
      </c>
      <c r="AY8" s="116">
        <v>1523058.9722963069</v>
      </c>
      <c r="AZ8" s="116">
        <v>1500076.572296307</v>
      </c>
      <c r="BA8" s="116">
        <v>4180</v>
      </c>
      <c r="BB8" s="116">
        <v>1254000</v>
      </c>
      <c r="BC8" s="116">
        <v>0</v>
      </c>
      <c r="BD8" s="116">
        <v>0</v>
      </c>
      <c r="BE8" s="116">
        <v>1523058.9722963069</v>
      </c>
      <c r="BF8" s="335">
        <v>1523058.9722963064</v>
      </c>
      <c r="BG8" s="335">
        <v>0</v>
      </c>
      <c r="BH8" s="116">
        <v>1276982.3999999999</v>
      </c>
      <c r="BI8" s="116">
        <v>1084000</v>
      </c>
      <c r="BJ8" s="335">
        <v>1330076.572296307</v>
      </c>
      <c r="BK8" s="335">
        <v>4433.5885743210229</v>
      </c>
      <c r="BL8" s="335">
        <v>4647.3916284644192</v>
      </c>
      <c r="BM8" s="336">
        <v>-4.6004957454820888E-2</v>
      </c>
      <c r="BN8" s="336">
        <v>6.5810349369671756E-2</v>
      </c>
      <c r="BO8" s="335">
        <v>91753.940018079345</v>
      </c>
      <c r="BP8" s="116">
        <v>1614812.9123143861</v>
      </c>
      <c r="BQ8" s="116">
        <v>5306.1017077146207</v>
      </c>
      <c r="BR8" s="116" t="s">
        <v>288</v>
      </c>
      <c r="BS8" s="116">
        <v>5382.70970771462</v>
      </c>
      <c r="BT8" s="336">
        <v>3.0807057268598115E-3</v>
      </c>
      <c r="BU8" s="335">
        <v>-1740</v>
      </c>
      <c r="BV8" s="335">
        <v>1613072.9123143861</v>
      </c>
      <c r="BW8" s="335">
        <v>0</v>
      </c>
      <c r="BX8" s="335">
        <v>1613072.9123143861</v>
      </c>
      <c r="BY8" s="322"/>
      <c r="BZ8" s="322"/>
      <c r="CA8" s="322"/>
      <c r="CB8" s="322"/>
      <c r="CC8" s="322"/>
      <c r="CD8" s="322"/>
      <c r="CE8" s="322"/>
    </row>
    <row r="9" spans="1:83" ht="15" customHeight="1" x14ac:dyDescent="0.3">
      <c r="A9" s="307">
        <v>9</v>
      </c>
      <c r="B9" s="114">
        <v>102081</v>
      </c>
      <c r="C9" s="114">
        <v>3092005</v>
      </c>
      <c r="D9" s="115" t="s">
        <v>87</v>
      </c>
      <c r="E9" s="334">
        <v>265</v>
      </c>
      <c r="F9" s="334">
        <v>265</v>
      </c>
      <c r="G9" s="334">
        <v>0</v>
      </c>
      <c r="H9" s="335">
        <v>1013063.2000000001</v>
      </c>
      <c r="I9" s="335">
        <v>0</v>
      </c>
      <c r="J9" s="335">
        <v>0</v>
      </c>
      <c r="K9" s="335">
        <v>35720.099999999904</v>
      </c>
      <c r="L9" s="335">
        <v>0</v>
      </c>
      <c r="M9" s="335">
        <v>0</v>
      </c>
      <c r="N9" s="335">
        <v>0</v>
      </c>
      <c r="O9" s="335">
        <v>10343.999999999993</v>
      </c>
      <c r="P9" s="335">
        <v>1580.3400000000024</v>
      </c>
      <c r="Q9" s="335">
        <v>13743.609999999957</v>
      </c>
      <c r="R9" s="335">
        <v>1292.9099999999964</v>
      </c>
      <c r="S9" s="335">
        <v>0</v>
      </c>
      <c r="T9" s="335">
        <v>0</v>
      </c>
      <c r="U9" s="335">
        <v>0</v>
      </c>
      <c r="V9" s="335">
        <v>0</v>
      </c>
      <c r="W9" s="335">
        <v>0</v>
      </c>
      <c r="X9" s="335">
        <v>0</v>
      </c>
      <c r="Y9" s="335">
        <v>0</v>
      </c>
      <c r="Z9" s="335">
        <v>0</v>
      </c>
      <c r="AA9" s="335">
        <v>32448.793103448323</v>
      </c>
      <c r="AB9" s="335">
        <v>0</v>
      </c>
      <c r="AC9" s="335">
        <v>694.47601476014768</v>
      </c>
      <c r="AD9" s="335">
        <v>58295.474157303368</v>
      </c>
      <c r="AE9" s="335">
        <v>0</v>
      </c>
      <c r="AF9" s="335">
        <v>0</v>
      </c>
      <c r="AG9" s="335">
        <v>0</v>
      </c>
      <c r="AH9" s="335">
        <v>170000</v>
      </c>
      <c r="AI9" s="335">
        <v>0</v>
      </c>
      <c r="AJ9" s="335">
        <v>0</v>
      </c>
      <c r="AK9" s="335">
        <v>0</v>
      </c>
      <c r="AL9" s="335">
        <v>18057.599999999995</v>
      </c>
      <c r="AM9" s="335">
        <v>0</v>
      </c>
      <c r="AN9" s="335">
        <v>0</v>
      </c>
      <c r="AO9" s="335">
        <v>0</v>
      </c>
      <c r="AP9" s="335">
        <v>0</v>
      </c>
      <c r="AQ9" s="335">
        <v>0</v>
      </c>
      <c r="AR9" s="335">
        <v>0</v>
      </c>
      <c r="AS9" s="335">
        <v>0</v>
      </c>
      <c r="AT9" s="335">
        <v>0</v>
      </c>
      <c r="AU9" s="335">
        <v>1013063.2000000001</v>
      </c>
      <c r="AV9" s="335">
        <v>154119.70327551168</v>
      </c>
      <c r="AW9" s="335">
        <v>188057.60000000001</v>
      </c>
      <c r="AX9" s="335">
        <v>102568.35895730337</v>
      </c>
      <c r="AY9" s="116">
        <v>1355240.5032755118</v>
      </c>
      <c r="AZ9" s="116">
        <v>1337182.9032755117</v>
      </c>
      <c r="BA9" s="116">
        <v>4180</v>
      </c>
      <c r="BB9" s="116">
        <v>1107700</v>
      </c>
      <c r="BC9" s="116">
        <v>0</v>
      </c>
      <c r="BD9" s="116">
        <v>0</v>
      </c>
      <c r="BE9" s="116">
        <v>1355240.5032755118</v>
      </c>
      <c r="BF9" s="335">
        <v>1355240.5032755118</v>
      </c>
      <c r="BG9" s="335">
        <v>0</v>
      </c>
      <c r="BH9" s="116">
        <v>1125757.6000000001</v>
      </c>
      <c r="BI9" s="116">
        <v>937700.00000000012</v>
      </c>
      <c r="BJ9" s="335">
        <v>1167182.9032755117</v>
      </c>
      <c r="BK9" s="335">
        <v>4404.4637859453269</v>
      </c>
      <c r="BL9" s="335">
        <v>4662.4085447368425</v>
      </c>
      <c r="BM9" s="336">
        <v>-5.532435785420315E-2</v>
      </c>
      <c r="BN9" s="336">
        <v>7.5129749769054011E-2</v>
      </c>
      <c r="BO9" s="335">
        <v>92825.680631102237</v>
      </c>
      <c r="BP9" s="116">
        <v>1448066.1839066141</v>
      </c>
      <c r="BQ9" s="116">
        <v>5396.2588071947694</v>
      </c>
      <c r="BR9" s="116" t="s">
        <v>288</v>
      </c>
      <c r="BS9" s="116">
        <v>5464.4006939872233</v>
      </c>
      <c r="BT9" s="336">
        <v>1.8047272251363156E-2</v>
      </c>
      <c r="BU9" s="335">
        <v>-1537</v>
      </c>
      <c r="BV9" s="335">
        <v>1446529.1839066141</v>
      </c>
      <c r="BW9" s="335">
        <v>0</v>
      </c>
      <c r="BX9" s="335">
        <v>1446529.1839066141</v>
      </c>
      <c r="BY9" s="337"/>
      <c r="BZ9" s="322"/>
      <c r="CA9" s="322"/>
      <c r="CB9" s="322"/>
      <c r="CC9" s="322"/>
      <c r="CD9" s="322"/>
      <c r="CE9" s="322"/>
    </row>
    <row r="10" spans="1:83" ht="15" customHeight="1" x14ac:dyDescent="0.3">
      <c r="A10" s="307">
        <v>10</v>
      </c>
      <c r="B10" s="114">
        <v>102084</v>
      </c>
      <c r="C10" s="114">
        <v>3092008</v>
      </c>
      <c r="D10" s="115" t="s">
        <v>88</v>
      </c>
      <c r="E10" s="334">
        <v>217</v>
      </c>
      <c r="F10" s="334">
        <v>217</v>
      </c>
      <c r="G10" s="334">
        <v>0</v>
      </c>
      <c r="H10" s="335">
        <v>829564.96000000008</v>
      </c>
      <c r="I10" s="335">
        <v>0</v>
      </c>
      <c r="J10" s="335">
        <v>0</v>
      </c>
      <c r="K10" s="335">
        <v>33338.759999999966</v>
      </c>
      <c r="L10" s="335">
        <v>0</v>
      </c>
      <c r="M10" s="335">
        <v>0</v>
      </c>
      <c r="N10" s="335">
        <v>0</v>
      </c>
      <c r="O10" s="335">
        <v>11474.377314814798</v>
      </c>
      <c r="P10" s="335">
        <v>11907.422916666648</v>
      </c>
      <c r="Q10" s="335">
        <v>2020.5713888888906</v>
      </c>
      <c r="R10" s="335">
        <v>11257.096018518485</v>
      </c>
      <c r="S10" s="335">
        <v>1058.3572222222224</v>
      </c>
      <c r="T10" s="335">
        <v>0</v>
      </c>
      <c r="U10" s="335">
        <v>0</v>
      </c>
      <c r="V10" s="335">
        <v>0</v>
      </c>
      <c r="W10" s="335">
        <v>0</v>
      </c>
      <c r="X10" s="335">
        <v>0</v>
      </c>
      <c r="Y10" s="335">
        <v>0</v>
      </c>
      <c r="Z10" s="335">
        <v>0</v>
      </c>
      <c r="AA10" s="335">
        <v>6778.1356481481516</v>
      </c>
      <c r="AB10" s="335">
        <v>0</v>
      </c>
      <c r="AC10" s="335">
        <v>0</v>
      </c>
      <c r="AD10" s="335">
        <v>52321.8</v>
      </c>
      <c r="AE10" s="335">
        <v>0</v>
      </c>
      <c r="AF10" s="335">
        <v>0</v>
      </c>
      <c r="AG10" s="335">
        <v>0</v>
      </c>
      <c r="AH10" s="335">
        <v>170000</v>
      </c>
      <c r="AI10" s="335">
        <v>0</v>
      </c>
      <c r="AJ10" s="335">
        <v>0</v>
      </c>
      <c r="AK10" s="335">
        <v>0</v>
      </c>
      <c r="AL10" s="335">
        <v>14033.759999999998</v>
      </c>
      <c r="AM10" s="335">
        <v>0</v>
      </c>
      <c r="AN10" s="335">
        <v>0</v>
      </c>
      <c r="AO10" s="335">
        <v>0</v>
      </c>
      <c r="AP10" s="335">
        <v>0</v>
      </c>
      <c r="AQ10" s="335">
        <v>0</v>
      </c>
      <c r="AR10" s="335">
        <v>0</v>
      </c>
      <c r="AS10" s="335">
        <v>0</v>
      </c>
      <c r="AT10" s="335">
        <v>0</v>
      </c>
      <c r="AU10" s="335">
        <v>829564.96000000008</v>
      </c>
      <c r="AV10" s="335">
        <v>130156.52050925916</v>
      </c>
      <c r="AW10" s="335">
        <v>184033.76</v>
      </c>
      <c r="AX10" s="335">
        <v>94025.709440000006</v>
      </c>
      <c r="AY10" s="116">
        <v>1143755.2405092593</v>
      </c>
      <c r="AZ10" s="116">
        <v>1129721.4805092593</v>
      </c>
      <c r="BA10" s="116">
        <v>4180</v>
      </c>
      <c r="BB10" s="116">
        <v>907060</v>
      </c>
      <c r="BC10" s="116">
        <v>0</v>
      </c>
      <c r="BD10" s="116">
        <v>0</v>
      </c>
      <c r="BE10" s="116">
        <v>1143755.2405092593</v>
      </c>
      <c r="BF10" s="335">
        <v>1143755.2405092593</v>
      </c>
      <c r="BG10" s="335">
        <v>0</v>
      </c>
      <c r="BH10" s="116">
        <v>921093.76</v>
      </c>
      <c r="BI10" s="116">
        <v>737060</v>
      </c>
      <c r="BJ10" s="335">
        <v>959721.48050925927</v>
      </c>
      <c r="BK10" s="335">
        <v>4422.6796336832222</v>
      </c>
      <c r="BL10" s="335">
        <v>4834.6888308695652</v>
      </c>
      <c r="BM10" s="336">
        <v>-8.5219382591007253E-2</v>
      </c>
      <c r="BN10" s="336">
        <v>0.10502477450585812</v>
      </c>
      <c r="BO10" s="335">
        <v>110184.37662617053</v>
      </c>
      <c r="BP10" s="116">
        <v>1253939.6171354298</v>
      </c>
      <c r="BQ10" s="116">
        <v>5713.8518762001368</v>
      </c>
      <c r="BR10" s="116" t="s">
        <v>288</v>
      </c>
      <c r="BS10" s="116">
        <v>5778.5235812692617</v>
      </c>
      <c r="BT10" s="336">
        <v>2.5563323721883746E-2</v>
      </c>
      <c r="BU10" s="335">
        <v>-1258.5999999999999</v>
      </c>
      <c r="BV10" s="335">
        <v>1252681.0171354297</v>
      </c>
      <c r="BW10" s="335">
        <v>0</v>
      </c>
      <c r="BX10" s="335">
        <v>1252681.0171354297</v>
      </c>
      <c r="BY10" s="322"/>
      <c r="BZ10" s="322"/>
      <c r="CA10" s="322"/>
      <c r="CB10" s="322"/>
      <c r="CC10" s="322"/>
      <c r="CD10" s="322"/>
      <c r="CE10" s="322"/>
    </row>
    <row r="11" spans="1:83" ht="15" customHeight="1" x14ac:dyDescent="0.3">
      <c r="A11" s="307">
        <v>11</v>
      </c>
      <c r="B11" s="114">
        <v>102085</v>
      </c>
      <c r="C11" s="114">
        <v>3092009</v>
      </c>
      <c r="D11" s="115" t="s">
        <v>89</v>
      </c>
      <c r="E11" s="334">
        <v>175</v>
      </c>
      <c r="F11" s="334">
        <v>175</v>
      </c>
      <c r="G11" s="334">
        <v>0</v>
      </c>
      <c r="H11" s="335">
        <v>669004</v>
      </c>
      <c r="I11" s="335">
        <v>0</v>
      </c>
      <c r="J11" s="335">
        <v>0</v>
      </c>
      <c r="K11" s="335">
        <v>15478.710000000005</v>
      </c>
      <c r="L11" s="335">
        <v>0</v>
      </c>
      <c r="M11" s="335">
        <v>0</v>
      </c>
      <c r="N11" s="335">
        <v>0</v>
      </c>
      <c r="O11" s="335">
        <v>11421.500000000005</v>
      </c>
      <c r="P11" s="335">
        <v>9482.0400000000118</v>
      </c>
      <c r="Q11" s="335">
        <v>670.41999999999837</v>
      </c>
      <c r="R11" s="335">
        <v>9912.3099999999686</v>
      </c>
      <c r="S11" s="335">
        <v>0</v>
      </c>
      <c r="T11" s="335">
        <v>0</v>
      </c>
      <c r="U11" s="335">
        <v>0</v>
      </c>
      <c r="V11" s="335">
        <v>0</v>
      </c>
      <c r="W11" s="335">
        <v>0</v>
      </c>
      <c r="X11" s="335">
        <v>0</v>
      </c>
      <c r="Y11" s="335">
        <v>0</v>
      </c>
      <c r="Z11" s="335">
        <v>0</v>
      </c>
      <c r="AA11" s="335">
        <v>23571.293103448268</v>
      </c>
      <c r="AB11" s="335">
        <v>0</v>
      </c>
      <c r="AC11" s="335">
        <v>731.08823529411757</v>
      </c>
      <c r="AD11" s="335">
        <v>40072.912280701756</v>
      </c>
      <c r="AE11" s="335">
        <v>0</v>
      </c>
      <c r="AF11" s="335">
        <v>0</v>
      </c>
      <c r="AG11" s="335">
        <v>0</v>
      </c>
      <c r="AH11" s="335">
        <v>170000</v>
      </c>
      <c r="AI11" s="335">
        <v>0</v>
      </c>
      <c r="AJ11" s="335">
        <v>0</v>
      </c>
      <c r="AK11" s="335">
        <v>0</v>
      </c>
      <c r="AL11" s="335">
        <v>7893.9900000000007</v>
      </c>
      <c r="AM11" s="335">
        <v>0</v>
      </c>
      <c r="AN11" s="335">
        <v>0</v>
      </c>
      <c r="AO11" s="335">
        <v>0</v>
      </c>
      <c r="AP11" s="335">
        <v>0</v>
      </c>
      <c r="AQ11" s="335">
        <v>0</v>
      </c>
      <c r="AR11" s="335">
        <v>0</v>
      </c>
      <c r="AS11" s="335">
        <v>0</v>
      </c>
      <c r="AT11" s="335">
        <v>0</v>
      </c>
      <c r="AU11" s="335">
        <v>669004</v>
      </c>
      <c r="AV11" s="335">
        <v>111340.27361944412</v>
      </c>
      <c r="AW11" s="335">
        <v>177893.99</v>
      </c>
      <c r="AX11" s="335">
        <v>79528.968280701753</v>
      </c>
      <c r="AY11" s="116">
        <v>958238.2636194441</v>
      </c>
      <c r="AZ11" s="116">
        <v>950344.27361944411</v>
      </c>
      <c r="BA11" s="116">
        <v>4180</v>
      </c>
      <c r="BB11" s="116">
        <v>731500</v>
      </c>
      <c r="BC11" s="116">
        <v>0</v>
      </c>
      <c r="BD11" s="116">
        <v>0</v>
      </c>
      <c r="BE11" s="116">
        <v>958238.2636194441</v>
      </c>
      <c r="BF11" s="335">
        <v>958238.2636194441</v>
      </c>
      <c r="BG11" s="335">
        <v>0</v>
      </c>
      <c r="BH11" s="116">
        <v>739393.99</v>
      </c>
      <c r="BI11" s="116">
        <v>561500</v>
      </c>
      <c r="BJ11" s="335">
        <v>780344.27361944411</v>
      </c>
      <c r="BK11" s="335">
        <v>4459.1101349682522</v>
      </c>
      <c r="BL11" s="335">
        <v>4589.353059171598</v>
      </c>
      <c r="BM11" s="336">
        <v>-2.8379364700011855E-2</v>
      </c>
      <c r="BN11" s="336">
        <v>4.8184756614862718E-2</v>
      </c>
      <c r="BO11" s="335">
        <v>38698.950530775342</v>
      </c>
      <c r="BP11" s="116">
        <v>996937.21415021946</v>
      </c>
      <c r="BQ11" s="116">
        <v>5651.6755665726823</v>
      </c>
      <c r="BR11" s="116" t="s">
        <v>288</v>
      </c>
      <c r="BS11" s="116">
        <v>5696.7840808583969</v>
      </c>
      <c r="BT11" s="336">
        <v>9.5078740459646482E-3</v>
      </c>
      <c r="BU11" s="335">
        <v>-1015</v>
      </c>
      <c r="BV11" s="335">
        <v>995922.21415021946</v>
      </c>
      <c r="BW11" s="335">
        <v>0</v>
      </c>
      <c r="BX11" s="335">
        <v>995922.21415021946</v>
      </c>
      <c r="BY11" s="322"/>
      <c r="BZ11" s="322"/>
      <c r="CA11" s="322"/>
      <c r="CB11" s="322"/>
      <c r="CC11" s="322"/>
      <c r="CD11" s="322"/>
      <c r="CE11" s="322"/>
    </row>
    <row r="12" spans="1:83" ht="15" customHeight="1" x14ac:dyDescent="0.3">
      <c r="A12" s="307">
        <v>12</v>
      </c>
      <c r="B12" s="114">
        <v>102087</v>
      </c>
      <c r="C12" s="114">
        <v>3092015</v>
      </c>
      <c r="D12" s="115" t="s">
        <v>90</v>
      </c>
      <c r="E12" s="334">
        <v>349</v>
      </c>
      <c r="F12" s="334">
        <v>349</v>
      </c>
      <c r="G12" s="334">
        <v>0</v>
      </c>
      <c r="H12" s="335">
        <v>1334185.1200000001</v>
      </c>
      <c r="I12" s="335">
        <v>0</v>
      </c>
      <c r="J12" s="335">
        <v>0</v>
      </c>
      <c r="K12" s="335">
        <v>133355.03999999998</v>
      </c>
      <c r="L12" s="335">
        <v>0</v>
      </c>
      <c r="M12" s="335">
        <v>0</v>
      </c>
      <c r="N12" s="335">
        <v>0</v>
      </c>
      <c r="O12" s="335">
        <v>6915.8160919540196</v>
      </c>
      <c r="P12" s="335">
        <v>22980.7775</v>
      </c>
      <c r="Q12" s="335">
        <v>42694.002385057451</v>
      </c>
      <c r="R12" s="335">
        <v>38898.757758620624</v>
      </c>
      <c r="S12" s="335">
        <v>2113.0144827586173</v>
      </c>
      <c r="T12" s="335">
        <v>0</v>
      </c>
      <c r="U12" s="335">
        <v>0</v>
      </c>
      <c r="V12" s="335">
        <v>0</v>
      </c>
      <c r="W12" s="335">
        <v>0</v>
      </c>
      <c r="X12" s="335">
        <v>0</v>
      </c>
      <c r="Y12" s="335">
        <v>0</v>
      </c>
      <c r="Z12" s="335">
        <v>0</v>
      </c>
      <c r="AA12" s="335">
        <v>45370.946440677937</v>
      </c>
      <c r="AB12" s="335">
        <v>0</v>
      </c>
      <c r="AC12" s="335">
        <v>0</v>
      </c>
      <c r="AD12" s="335">
        <v>65856.734697508902</v>
      </c>
      <c r="AE12" s="335">
        <v>0</v>
      </c>
      <c r="AF12" s="335">
        <v>52.185599999989449</v>
      </c>
      <c r="AG12" s="335">
        <v>0</v>
      </c>
      <c r="AH12" s="335">
        <v>170000</v>
      </c>
      <c r="AI12" s="335">
        <v>0</v>
      </c>
      <c r="AJ12" s="335">
        <v>0</v>
      </c>
      <c r="AK12" s="335">
        <v>0</v>
      </c>
      <c r="AL12" s="335">
        <v>54540</v>
      </c>
      <c r="AM12" s="335">
        <v>0</v>
      </c>
      <c r="AN12" s="335">
        <v>0</v>
      </c>
      <c r="AO12" s="335">
        <v>0</v>
      </c>
      <c r="AP12" s="335">
        <v>0</v>
      </c>
      <c r="AQ12" s="335">
        <v>0</v>
      </c>
      <c r="AR12" s="335">
        <v>0</v>
      </c>
      <c r="AS12" s="335">
        <v>0</v>
      </c>
      <c r="AT12" s="335">
        <v>0</v>
      </c>
      <c r="AU12" s="335">
        <v>1334185.1200000001</v>
      </c>
      <c r="AV12" s="335">
        <v>358237.27495657752</v>
      </c>
      <c r="AW12" s="335">
        <v>224540</v>
      </c>
      <c r="AX12" s="335">
        <v>114625.3263775089</v>
      </c>
      <c r="AY12" s="116">
        <v>1916962.3949565776</v>
      </c>
      <c r="AZ12" s="116">
        <v>1862422.3949565776</v>
      </c>
      <c r="BA12" s="116">
        <v>4180</v>
      </c>
      <c r="BB12" s="116">
        <v>1458820</v>
      </c>
      <c r="BC12" s="116">
        <v>0</v>
      </c>
      <c r="BD12" s="116">
        <v>0</v>
      </c>
      <c r="BE12" s="116">
        <v>1916962.3949565776</v>
      </c>
      <c r="BF12" s="335">
        <v>1916962.3949565778</v>
      </c>
      <c r="BG12" s="335">
        <v>0</v>
      </c>
      <c r="BH12" s="116">
        <v>1513360</v>
      </c>
      <c r="BI12" s="116">
        <v>1288820</v>
      </c>
      <c r="BJ12" s="335">
        <v>1692422.3949565776</v>
      </c>
      <c r="BK12" s="335">
        <v>4849.3478365517985</v>
      </c>
      <c r="BL12" s="335">
        <v>5021.0334028089892</v>
      </c>
      <c r="BM12" s="336">
        <v>-3.4193273074252427E-2</v>
      </c>
      <c r="BN12" s="336">
        <v>5.3998664989103287E-2</v>
      </c>
      <c r="BO12" s="335">
        <v>94624.056115465588</v>
      </c>
      <c r="BP12" s="116">
        <v>2011586.4510720433</v>
      </c>
      <c r="BQ12" s="116">
        <v>5607.5829543611553</v>
      </c>
      <c r="BR12" s="116" t="s">
        <v>288</v>
      </c>
      <c r="BS12" s="116">
        <v>5763.8580259943938</v>
      </c>
      <c r="BT12" s="336">
        <v>2.0886309601106268E-2</v>
      </c>
      <c r="BU12" s="335">
        <v>-2024.2</v>
      </c>
      <c r="BV12" s="335">
        <v>2009562.2510720433</v>
      </c>
      <c r="BW12" s="335">
        <v>0</v>
      </c>
      <c r="BX12" s="335">
        <v>2009562.2510720433</v>
      </c>
      <c r="BY12" s="322"/>
      <c r="BZ12" s="322"/>
      <c r="CA12" s="322"/>
      <c r="CB12" s="322"/>
      <c r="CC12" s="322"/>
      <c r="CD12" s="322"/>
      <c r="CE12" s="322"/>
    </row>
    <row r="13" spans="1:83" ht="15" customHeight="1" x14ac:dyDescent="0.3">
      <c r="A13" s="307">
        <v>13</v>
      </c>
      <c r="B13" s="114">
        <v>102091</v>
      </c>
      <c r="C13" s="114">
        <v>3092020</v>
      </c>
      <c r="D13" s="115" t="s">
        <v>91</v>
      </c>
      <c r="E13" s="334">
        <v>374</v>
      </c>
      <c r="F13" s="334">
        <v>374</v>
      </c>
      <c r="G13" s="334">
        <v>0</v>
      </c>
      <c r="H13" s="335">
        <v>1429757.12</v>
      </c>
      <c r="I13" s="335">
        <v>0</v>
      </c>
      <c r="J13" s="335">
        <v>0</v>
      </c>
      <c r="K13" s="335">
        <v>163121.79000000024</v>
      </c>
      <c r="L13" s="335">
        <v>0</v>
      </c>
      <c r="M13" s="335">
        <v>0</v>
      </c>
      <c r="N13" s="335">
        <v>0</v>
      </c>
      <c r="O13" s="335">
        <v>3249.8790322580658</v>
      </c>
      <c r="P13" s="335">
        <v>35484.014086021518</v>
      </c>
      <c r="Q13" s="335">
        <v>10110.36612903226</v>
      </c>
      <c r="R13" s="335">
        <v>9965.6019892473105</v>
      </c>
      <c r="S13" s="335">
        <v>61430.344516128964</v>
      </c>
      <c r="T13" s="335">
        <v>26098.805806451615</v>
      </c>
      <c r="U13" s="335">
        <v>0</v>
      </c>
      <c r="V13" s="335">
        <v>0</v>
      </c>
      <c r="W13" s="335">
        <v>0</v>
      </c>
      <c r="X13" s="335">
        <v>0</v>
      </c>
      <c r="Y13" s="335">
        <v>0</v>
      </c>
      <c r="Z13" s="335">
        <v>0</v>
      </c>
      <c r="AA13" s="335">
        <v>43583.852631578935</v>
      </c>
      <c r="AB13" s="335">
        <v>0</v>
      </c>
      <c r="AC13" s="335">
        <v>1383.4104166666666</v>
      </c>
      <c r="AD13" s="335">
        <v>96457.093333333323</v>
      </c>
      <c r="AE13" s="335">
        <v>0</v>
      </c>
      <c r="AF13" s="335">
        <v>487.06560000001519</v>
      </c>
      <c r="AG13" s="335">
        <v>0</v>
      </c>
      <c r="AH13" s="335">
        <v>170000</v>
      </c>
      <c r="AI13" s="335">
        <v>0</v>
      </c>
      <c r="AJ13" s="335">
        <v>0</v>
      </c>
      <c r="AK13" s="335">
        <v>0</v>
      </c>
      <c r="AL13" s="335">
        <v>30160</v>
      </c>
      <c r="AM13" s="335">
        <v>0</v>
      </c>
      <c r="AN13" s="335">
        <v>0</v>
      </c>
      <c r="AO13" s="335">
        <v>0</v>
      </c>
      <c r="AP13" s="335">
        <v>0</v>
      </c>
      <c r="AQ13" s="335">
        <v>0</v>
      </c>
      <c r="AR13" s="335">
        <v>0</v>
      </c>
      <c r="AS13" s="335">
        <v>0</v>
      </c>
      <c r="AT13" s="335">
        <v>0</v>
      </c>
      <c r="AU13" s="335">
        <v>1429757.12</v>
      </c>
      <c r="AV13" s="335">
        <v>451372.22354071884</v>
      </c>
      <c r="AW13" s="335">
        <v>200160</v>
      </c>
      <c r="AX13" s="335">
        <v>146563.69301333331</v>
      </c>
      <c r="AY13" s="116">
        <v>2081289.343540719</v>
      </c>
      <c r="AZ13" s="116">
        <v>2051129.343540719</v>
      </c>
      <c r="BA13" s="116">
        <v>4180</v>
      </c>
      <c r="BB13" s="116">
        <v>1563320</v>
      </c>
      <c r="BC13" s="116">
        <v>0</v>
      </c>
      <c r="BD13" s="116">
        <v>0</v>
      </c>
      <c r="BE13" s="116">
        <v>2081289.343540719</v>
      </c>
      <c r="BF13" s="335">
        <v>2081289.3435407195</v>
      </c>
      <c r="BG13" s="335">
        <v>0</v>
      </c>
      <c r="BH13" s="116">
        <v>1593480</v>
      </c>
      <c r="BI13" s="116">
        <v>1393320</v>
      </c>
      <c r="BJ13" s="335">
        <v>1881129.343540719</v>
      </c>
      <c r="BK13" s="335">
        <v>5029.7576030500504</v>
      </c>
      <c r="BL13" s="335">
        <v>4903.161328787879</v>
      </c>
      <c r="BM13" s="336">
        <v>2.5819316512978686E-2</v>
      </c>
      <c r="BN13" s="336">
        <v>-5.8193165129786853E-3</v>
      </c>
      <c r="BO13" s="335">
        <v>-10671.359834718767</v>
      </c>
      <c r="BP13" s="116">
        <v>2070617.9837060003</v>
      </c>
      <c r="BQ13" s="116">
        <v>5455.7700099090916</v>
      </c>
      <c r="BR13" s="116" t="s">
        <v>288</v>
      </c>
      <c r="BS13" s="116">
        <v>5536.4117211390385</v>
      </c>
      <c r="BT13" s="336">
        <v>2.4181169675005387E-2</v>
      </c>
      <c r="BU13" s="335">
        <v>-2169.1999999999998</v>
      </c>
      <c r="BV13" s="335">
        <v>2068448.7837060003</v>
      </c>
      <c r="BW13" s="335">
        <v>0</v>
      </c>
      <c r="BX13" s="335">
        <v>2068448.7837060003</v>
      </c>
      <c r="BY13" s="322"/>
      <c r="BZ13" s="322"/>
      <c r="CA13" s="322"/>
      <c r="CB13" s="322"/>
      <c r="CC13" s="322"/>
      <c r="CD13" s="322"/>
      <c r="CE13" s="322"/>
    </row>
    <row r="14" spans="1:83" ht="15" customHeight="1" x14ac:dyDescent="0.3">
      <c r="A14" s="307">
        <v>14</v>
      </c>
      <c r="B14" s="114">
        <v>102092</v>
      </c>
      <c r="C14" s="114">
        <v>3092022</v>
      </c>
      <c r="D14" s="115" t="s">
        <v>92</v>
      </c>
      <c r="E14" s="334">
        <v>423</v>
      </c>
      <c r="F14" s="334">
        <v>423</v>
      </c>
      <c r="G14" s="334">
        <v>0</v>
      </c>
      <c r="H14" s="335">
        <v>1617078.24</v>
      </c>
      <c r="I14" s="335">
        <v>0</v>
      </c>
      <c r="J14" s="335">
        <v>0</v>
      </c>
      <c r="K14" s="335">
        <v>61914.83999999988</v>
      </c>
      <c r="L14" s="335">
        <v>0</v>
      </c>
      <c r="M14" s="335">
        <v>0</v>
      </c>
      <c r="N14" s="335">
        <v>0</v>
      </c>
      <c r="O14" s="335">
        <v>1944.0959715639829</v>
      </c>
      <c r="P14" s="335">
        <v>4224.2263507109046</v>
      </c>
      <c r="Q14" s="335">
        <v>4368.0563744075871</v>
      </c>
      <c r="R14" s="335">
        <v>2159.9562796208552</v>
      </c>
      <c r="S14" s="335">
        <v>1583.9645971563975</v>
      </c>
      <c r="T14" s="335">
        <v>0</v>
      </c>
      <c r="U14" s="335">
        <v>0</v>
      </c>
      <c r="V14" s="335">
        <v>0</v>
      </c>
      <c r="W14" s="335">
        <v>0</v>
      </c>
      <c r="X14" s="335">
        <v>0</v>
      </c>
      <c r="Y14" s="335">
        <v>0</v>
      </c>
      <c r="Z14" s="335">
        <v>0</v>
      </c>
      <c r="AA14" s="335">
        <v>33931.125619834755</v>
      </c>
      <c r="AB14" s="335">
        <v>0</v>
      </c>
      <c r="AC14" s="335">
        <v>0</v>
      </c>
      <c r="AD14" s="335">
        <v>80552.784037854872</v>
      </c>
      <c r="AE14" s="335">
        <v>0</v>
      </c>
      <c r="AF14" s="335">
        <v>0</v>
      </c>
      <c r="AG14" s="335">
        <v>0</v>
      </c>
      <c r="AH14" s="335">
        <v>170000</v>
      </c>
      <c r="AI14" s="335">
        <v>0</v>
      </c>
      <c r="AJ14" s="335">
        <v>0</v>
      </c>
      <c r="AK14" s="335">
        <v>0</v>
      </c>
      <c r="AL14" s="335">
        <v>59136</v>
      </c>
      <c r="AM14" s="335">
        <v>0</v>
      </c>
      <c r="AN14" s="335">
        <v>0</v>
      </c>
      <c r="AO14" s="335">
        <v>0</v>
      </c>
      <c r="AP14" s="335">
        <v>0</v>
      </c>
      <c r="AQ14" s="335">
        <v>0</v>
      </c>
      <c r="AR14" s="335">
        <v>0</v>
      </c>
      <c r="AS14" s="335">
        <v>0</v>
      </c>
      <c r="AT14" s="335">
        <v>0</v>
      </c>
      <c r="AU14" s="335">
        <v>1617078.24</v>
      </c>
      <c r="AV14" s="335">
        <v>190679.04923114926</v>
      </c>
      <c r="AW14" s="335">
        <v>229136</v>
      </c>
      <c r="AX14" s="335">
        <v>133281.87939785488</v>
      </c>
      <c r="AY14" s="116">
        <v>2036893.2892311492</v>
      </c>
      <c r="AZ14" s="116">
        <v>1977757.2892311492</v>
      </c>
      <c r="BA14" s="116">
        <v>4180</v>
      </c>
      <c r="BB14" s="116">
        <v>1768140</v>
      </c>
      <c r="BC14" s="116">
        <v>0</v>
      </c>
      <c r="BD14" s="116">
        <v>0</v>
      </c>
      <c r="BE14" s="116">
        <v>2036893.2892311492</v>
      </c>
      <c r="BF14" s="335">
        <v>2036893.2892311495</v>
      </c>
      <c r="BG14" s="335">
        <v>0</v>
      </c>
      <c r="BH14" s="116">
        <v>1827276</v>
      </c>
      <c r="BI14" s="116">
        <v>1598140</v>
      </c>
      <c r="BJ14" s="335">
        <v>1807757.2892311492</v>
      </c>
      <c r="BK14" s="335">
        <v>4273.6578941634734</v>
      </c>
      <c r="BL14" s="335">
        <v>4384.1683716981133</v>
      </c>
      <c r="BM14" s="336">
        <v>-2.5206713831530163E-2</v>
      </c>
      <c r="BN14" s="336">
        <v>4.5012105746381023E-2</v>
      </c>
      <c r="BO14" s="335">
        <v>83475.095100932565</v>
      </c>
      <c r="BP14" s="116">
        <v>2120368.3843320818</v>
      </c>
      <c r="BQ14" s="116">
        <v>4872.8897974753709</v>
      </c>
      <c r="BR14" s="116" t="s">
        <v>288</v>
      </c>
      <c r="BS14" s="116">
        <v>5012.691215915087</v>
      </c>
      <c r="BT14" s="336">
        <v>2.8578056343090408E-2</v>
      </c>
      <c r="BU14" s="335">
        <v>-2453.4</v>
      </c>
      <c r="BV14" s="335">
        <v>2117914.9843320819</v>
      </c>
      <c r="BW14" s="335">
        <v>0</v>
      </c>
      <c r="BX14" s="335">
        <v>2117914.9843320819</v>
      </c>
      <c r="BY14" s="322"/>
      <c r="BZ14" s="322"/>
      <c r="CA14" s="322"/>
      <c r="CB14" s="322"/>
      <c r="CC14" s="322"/>
      <c r="CD14" s="322"/>
      <c r="CE14" s="322"/>
    </row>
    <row r="15" spans="1:83" ht="15" customHeight="1" x14ac:dyDescent="0.3">
      <c r="A15" s="307">
        <v>15</v>
      </c>
      <c r="B15" s="114">
        <v>102094</v>
      </c>
      <c r="C15" s="114">
        <v>3092025</v>
      </c>
      <c r="D15" s="115" t="s">
        <v>93</v>
      </c>
      <c r="E15" s="334">
        <v>362</v>
      </c>
      <c r="F15" s="334">
        <v>362</v>
      </c>
      <c r="G15" s="334">
        <v>0</v>
      </c>
      <c r="H15" s="335">
        <v>1383882.56</v>
      </c>
      <c r="I15" s="335">
        <v>0</v>
      </c>
      <c r="J15" s="335">
        <v>0</v>
      </c>
      <c r="K15" s="335">
        <v>154787.10000000021</v>
      </c>
      <c r="L15" s="335">
        <v>0</v>
      </c>
      <c r="M15" s="335">
        <v>0</v>
      </c>
      <c r="N15" s="335">
        <v>0</v>
      </c>
      <c r="O15" s="335">
        <v>3017.0000000000018</v>
      </c>
      <c r="P15" s="335">
        <v>26339.000000000007</v>
      </c>
      <c r="Q15" s="335">
        <v>48270.240000000027</v>
      </c>
      <c r="R15" s="335">
        <v>37494.389999999978</v>
      </c>
      <c r="S15" s="335">
        <v>7374.3600000000051</v>
      </c>
      <c r="T15" s="335">
        <v>721.09000000000015</v>
      </c>
      <c r="U15" s="335">
        <v>0</v>
      </c>
      <c r="V15" s="335">
        <v>0</v>
      </c>
      <c r="W15" s="335">
        <v>0</v>
      </c>
      <c r="X15" s="335">
        <v>0</v>
      </c>
      <c r="Y15" s="335">
        <v>0</v>
      </c>
      <c r="Z15" s="335">
        <v>0</v>
      </c>
      <c r="AA15" s="335">
        <v>45392.876875000009</v>
      </c>
      <c r="AB15" s="335">
        <v>0</v>
      </c>
      <c r="AC15" s="335">
        <v>1947.6696969696973</v>
      </c>
      <c r="AD15" s="335">
        <v>97128.123787375414</v>
      </c>
      <c r="AE15" s="335">
        <v>0</v>
      </c>
      <c r="AF15" s="335">
        <v>0</v>
      </c>
      <c r="AG15" s="335">
        <v>0</v>
      </c>
      <c r="AH15" s="335">
        <v>170000</v>
      </c>
      <c r="AI15" s="335">
        <v>0</v>
      </c>
      <c r="AJ15" s="335">
        <v>0</v>
      </c>
      <c r="AK15" s="335">
        <v>0</v>
      </c>
      <c r="AL15" s="335">
        <v>44820</v>
      </c>
      <c r="AM15" s="335">
        <v>0</v>
      </c>
      <c r="AN15" s="335">
        <v>0</v>
      </c>
      <c r="AO15" s="335">
        <v>0</v>
      </c>
      <c r="AP15" s="335">
        <v>0</v>
      </c>
      <c r="AQ15" s="335">
        <v>0</v>
      </c>
      <c r="AR15" s="335">
        <v>0</v>
      </c>
      <c r="AS15" s="335">
        <v>0</v>
      </c>
      <c r="AT15" s="335">
        <v>0</v>
      </c>
      <c r="AU15" s="335">
        <v>1383882.56</v>
      </c>
      <c r="AV15" s="335">
        <v>422471.85035934532</v>
      </c>
      <c r="AW15" s="335">
        <v>214820</v>
      </c>
      <c r="AX15" s="335">
        <v>146592.47962737543</v>
      </c>
      <c r="AY15" s="116">
        <v>2021174.4103593454</v>
      </c>
      <c r="AZ15" s="116">
        <v>1976354.4103593454</v>
      </c>
      <c r="BA15" s="116">
        <v>4180</v>
      </c>
      <c r="BB15" s="116">
        <v>1513160</v>
      </c>
      <c r="BC15" s="116">
        <v>0</v>
      </c>
      <c r="BD15" s="116">
        <v>0</v>
      </c>
      <c r="BE15" s="116">
        <v>2021174.4103593454</v>
      </c>
      <c r="BF15" s="335">
        <v>2021174.4103593454</v>
      </c>
      <c r="BG15" s="335">
        <v>0</v>
      </c>
      <c r="BH15" s="116">
        <v>1557980</v>
      </c>
      <c r="BI15" s="116">
        <v>1343160</v>
      </c>
      <c r="BJ15" s="335">
        <v>1806354.4103593454</v>
      </c>
      <c r="BK15" s="335">
        <v>4989.9293103849323</v>
      </c>
      <c r="BL15" s="335">
        <v>5121.6522193467335</v>
      </c>
      <c r="BM15" s="336">
        <v>-2.5718831213143663E-2</v>
      </c>
      <c r="BN15" s="336">
        <v>4.5524223127994527E-2</v>
      </c>
      <c r="BO15" s="335">
        <v>84403.644307145514</v>
      </c>
      <c r="BP15" s="116">
        <v>2105578.0546664908</v>
      </c>
      <c r="BQ15" s="116">
        <v>5692.7018084709689</v>
      </c>
      <c r="BR15" s="116" t="s">
        <v>288</v>
      </c>
      <c r="BS15" s="116">
        <v>5816.5139631671018</v>
      </c>
      <c r="BT15" s="336">
        <v>2.8176417370107565E-2</v>
      </c>
      <c r="BU15" s="335">
        <v>-2099.6</v>
      </c>
      <c r="BV15" s="335">
        <v>2103478.4546664907</v>
      </c>
      <c r="BW15" s="335">
        <v>0</v>
      </c>
      <c r="BX15" s="335">
        <v>2103478.4546664907</v>
      </c>
      <c r="BY15" s="322"/>
      <c r="BZ15" s="322"/>
      <c r="CA15" s="322"/>
      <c r="CB15" s="322"/>
      <c r="CC15" s="322"/>
      <c r="CD15" s="322"/>
      <c r="CE15" s="322"/>
    </row>
    <row r="16" spans="1:83" ht="15" customHeight="1" x14ac:dyDescent="0.3">
      <c r="A16" s="307">
        <v>16</v>
      </c>
      <c r="B16" s="114">
        <v>102097</v>
      </c>
      <c r="C16" s="114">
        <v>3092029</v>
      </c>
      <c r="D16" s="115" t="s">
        <v>94</v>
      </c>
      <c r="E16" s="334">
        <v>627</v>
      </c>
      <c r="F16" s="334">
        <v>627</v>
      </c>
      <c r="G16" s="334">
        <v>0</v>
      </c>
      <c r="H16" s="335">
        <v>2396945.7600000002</v>
      </c>
      <c r="I16" s="335">
        <v>0</v>
      </c>
      <c r="J16" s="335">
        <v>0</v>
      </c>
      <c r="K16" s="335">
        <v>60724.170000000013</v>
      </c>
      <c r="L16" s="335">
        <v>0</v>
      </c>
      <c r="M16" s="335">
        <v>0</v>
      </c>
      <c r="N16" s="335">
        <v>0</v>
      </c>
      <c r="O16" s="335">
        <v>45256.036057692247</v>
      </c>
      <c r="P16" s="335">
        <v>2117.2503846153813</v>
      </c>
      <c r="Q16" s="335">
        <v>673.64317307692409</v>
      </c>
      <c r="R16" s="335">
        <v>2165.2098557692302</v>
      </c>
      <c r="S16" s="335">
        <v>0</v>
      </c>
      <c r="T16" s="335">
        <v>0</v>
      </c>
      <c r="U16" s="335">
        <v>0</v>
      </c>
      <c r="V16" s="335">
        <v>0</v>
      </c>
      <c r="W16" s="335">
        <v>0</v>
      </c>
      <c r="X16" s="335">
        <v>0</v>
      </c>
      <c r="Y16" s="335">
        <v>0</v>
      </c>
      <c r="Z16" s="335">
        <v>0</v>
      </c>
      <c r="AA16" s="335">
        <v>38559.098882681472</v>
      </c>
      <c r="AB16" s="335">
        <v>0</v>
      </c>
      <c r="AC16" s="335">
        <v>0</v>
      </c>
      <c r="AD16" s="335">
        <v>83468.595711574948</v>
      </c>
      <c r="AE16" s="335">
        <v>0</v>
      </c>
      <c r="AF16" s="335">
        <v>0</v>
      </c>
      <c r="AG16" s="335">
        <v>0</v>
      </c>
      <c r="AH16" s="335">
        <v>170000</v>
      </c>
      <c r="AI16" s="335">
        <v>0</v>
      </c>
      <c r="AJ16" s="335">
        <v>0</v>
      </c>
      <c r="AK16" s="335">
        <v>0</v>
      </c>
      <c r="AL16" s="335">
        <v>55080</v>
      </c>
      <c r="AM16" s="335">
        <v>0</v>
      </c>
      <c r="AN16" s="335">
        <v>0</v>
      </c>
      <c r="AO16" s="335">
        <v>0</v>
      </c>
      <c r="AP16" s="335">
        <v>0</v>
      </c>
      <c r="AQ16" s="335">
        <v>0</v>
      </c>
      <c r="AR16" s="335">
        <v>0</v>
      </c>
      <c r="AS16" s="335">
        <v>0</v>
      </c>
      <c r="AT16" s="335">
        <v>0</v>
      </c>
      <c r="AU16" s="335">
        <v>2396945.7600000002</v>
      </c>
      <c r="AV16" s="335">
        <v>232964.00406541023</v>
      </c>
      <c r="AW16" s="335">
        <v>225080</v>
      </c>
      <c r="AX16" s="335">
        <v>147115.83635157495</v>
      </c>
      <c r="AY16" s="116">
        <v>2854989.7640654105</v>
      </c>
      <c r="AZ16" s="116">
        <v>2799909.7640654105</v>
      </c>
      <c r="BA16" s="116">
        <v>4180</v>
      </c>
      <c r="BB16" s="116">
        <v>2620860</v>
      </c>
      <c r="BC16" s="116">
        <v>0</v>
      </c>
      <c r="BD16" s="116">
        <v>0</v>
      </c>
      <c r="BE16" s="116">
        <v>2854989.7640654105</v>
      </c>
      <c r="BF16" s="335">
        <v>2854989.7640654105</v>
      </c>
      <c r="BG16" s="335">
        <v>0</v>
      </c>
      <c r="BH16" s="116">
        <v>2675940</v>
      </c>
      <c r="BI16" s="116">
        <v>2450860</v>
      </c>
      <c r="BJ16" s="335">
        <v>2629909.7640654105</v>
      </c>
      <c r="BK16" s="335">
        <v>4194.4334355110213</v>
      </c>
      <c r="BL16" s="335">
        <v>4261.9134343402229</v>
      </c>
      <c r="BM16" s="336">
        <v>-1.5833263595990424E-2</v>
      </c>
      <c r="BN16" s="336">
        <v>3.5638655510841291E-2</v>
      </c>
      <c r="BO16" s="335">
        <v>95234.318169080521</v>
      </c>
      <c r="BP16" s="116">
        <v>2950224.0822344911</v>
      </c>
      <c r="BQ16" s="116">
        <v>4617.4546766100339</v>
      </c>
      <c r="BR16" s="116" t="s">
        <v>288</v>
      </c>
      <c r="BS16" s="116">
        <v>4705.301566562187</v>
      </c>
      <c r="BT16" s="336">
        <v>1.925339135541293E-2</v>
      </c>
      <c r="BU16" s="335">
        <v>-3636.6</v>
      </c>
      <c r="BV16" s="335">
        <v>2946587.482234491</v>
      </c>
      <c r="BW16" s="335">
        <v>0</v>
      </c>
      <c r="BX16" s="335">
        <v>2946587.482234491</v>
      </c>
      <c r="BY16" s="322"/>
      <c r="BZ16" s="322"/>
      <c r="CA16" s="322"/>
      <c r="CB16" s="322"/>
      <c r="CC16" s="322"/>
      <c r="CD16" s="322"/>
      <c r="CE16" s="322"/>
    </row>
    <row r="17" spans="1:83" ht="15" customHeight="1" x14ac:dyDescent="0.3">
      <c r="A17" s="307">
        <v>17</v>
      </c>
      <c r="B17" s="114">
        <v>102098</v>
      </c>
      <c r="C17" s="114">
        <v>3092031</v>
      </c>
      <c r="D17" s="115" t="s">
        <v>95</v>
      </c>
      <c r="E17" s="334">
        <v>416</v>
      </c>
      <c r="F17" s="334">
        <v>416</v>
      </c>
      <c r="G17" s="334">
        <v>0</v>
      </c>
      <c r="H17" s="335">
        <v>1590318.0800000001</v>
      </c>
      <c r="I17" s="335">
        <v>0</v>
      </c>
      <c r="J17" s="335">
        <v>0</v>
      </c>
      <c r="K17" s="335">
        <v>8334.6900000000114</v>
      </c>
      <c r="L17" s="335">
        <v>0</v>
      </c>
      <c r="M17" s="335">
        <v>0</v>
      </c>
      <c r="N17" s="335">
        <v>0</v>
      </c>
      <c r="O17" s="335">
        <v>1296.115662650602</v>
      </c>
      <c r="P17" s="335">
        <v>528.04934939759085</v>
      </c>
      <c r="Q17" s="335">
        <v>1008.0532048192767</v>
      </c>
      <c r="R17" s="335">
        <v>1728.0339277108435</v>
      </c>
      <c r="S17" s="335">
        <v>1056.0185060240974</v>
      </c>
      <c r="T17" s="335">
        <v>0</v>
      </c>
      <c r="U17" s="335">
        <v>0</v>
      </c>
      <c r="V17" s="335">
        <v>0</v>
      </c>
      <c r="W17" s="335">
        <v>0</v>
      </c>
      <c r="X17" s="335">
        <v>0</v>
      </c>
      <c r="Y17" s="335">
        <v>0</v>
      </c>
      <c r="Z17" s="335">
        <v>0</v>
      </c>
      <c r="AA17" s="335">
        <v>32326.887534626057</v>
      </c>
      <c r="AB17" s="335">
        <v>0</v>
      </c>
      <c r="AC17" s="335">
        <v>0</v>
      </c>
      <c r="AD17" s="335">
        <v>65222.403843843837</v>
      </c>
      <c r="AE17" s="335">
        <v>0</v>
      </c>
      <c r="AF17" s="335">
        <v>0</v>
      </c>
      <c r="AG17" s="335">
        <v>0</v>
      </c>
      <c r="AH17" s="335">
        <v>170000</v>
      </c>
      <c r="AI17" s="335">
        <v>0</v>
      </c>
      <c r="AJ17" s="335">
        <v>0</v>
      </c>
      <c r="AK17" s="335">
        <v>0</v>
      </c>
      <c r="AL17" s="335">
        <v>54540</v>
      </c>
      <c r="AM17" s="335">
        <v>0</v>
      </c>
      <c r="AN17" s="335">
        <v>0</v>
      </c>
      <c r="AO17" s="335">
        <v>0</v>
      </c>
      <c r="AP17" s="335">
        <v>0</v>
      </c>
      <c r="AQ17" s="335">
        <v>0</v>
      </c>
      <c r="AR17" s="335">
        <v>0</v>
      </c>
      <c r="AS17" s="335">
        <v>0</v>
      </c>
      <c r="AT17" s="335">
        <v>0</v>
      </c>
      <c r="AU17" s="335">
        <v>1590318.0800000001</v>
      </c>
      <c r="AV17" s="335">
        <v>111500.25202907232</v>
      </c>
      <c r="AW17" s="335">
        <v>224540</v>
      </c>
      <c r="AX17" s="335">
        <v>117576.85696384383</v>
      </c>
      <c r="AY17" s="116">
        <v>1926358.3320290723</v>
      </c>
      <c r="AZ17" s="116">
        <v>1871818.3320290723</v>
      </c>
      <c r="BA17" s="116">
        <v>4180</v>
      </c>
      <c r="BB17" s="116">
        <v>1738880</v>
      </c>
      <c r="BC17" s="116">
        <v>0</v>
      </c>
      <c r="BD17" s="116">
        <v>0</v>
      </c>
      <c r="BE17" s="116">
        <v>1926358.3320290723</v>
      </c>
      <c r="BF17" s="335">
        <v>1926358.3320290726</v>
      </c>
      <c r="BG17" s="335">
        <v>0</v>
      </c>
      <c r="BH17" s="116">
        <v>1793420</v>
      </c>
      <c r="BI17" s="116">
        <v>1568880</v>
      </c>
      <c r="BJ17" s="335">
        <v>1701818.3320290723</v>
      </c>
      <c r="BK17" s="335">
        <v>4090.9094519929622</v>
      </c>
      <c r="BL17" s="335">
        <v>4139.4583743467938</v>
      </c>
      <c r="BM17" s="336">
        <v>-1.1728327226262446E-2</v>
      </c>
      <c r="BN17" s="336">
        <v>3.153371914111331E-2</v>
      </c>
      <c r="BO17" s="335">
        <v>54301.527393560209</v>
      </c>
      <c r="BP17" s="116">
        <v>1980659.8594226325</v>
      </c>
      <c r="BQ17" s="116">
        <v>4630.0958159197899</v>
      </c>
      <c r="BR17" s="116" t="s">
        <v>288</v>
      </c>
      <c r="BS17" s="116">
        <v>4761.2015851505585</v>
      </c>
      <c r="BT17" s="336">
        <v>1.9992512030569065E-2</v>
      </c>
      <c r="BU17" s="335">
        <v>-2412.7999999999997</v>
      </c>
      <c r="BV17" s="335">
        <v>1978247.0594226324</v>
      </c>
      <c r="BW17" s="335">
        <v>0</v>
      </c>
      <c r="BX17" s="335">
        <v>1978247.0594226324</v>
      </c>
      <c r="BY17" s="322"/>
      <c r="BZ17" s="322"/>
      <c r="CA17" s="322"/>
      <c r="CB17" s="322"/>
      <c r="CC17" s="322"/>
      <c r="CD17" s="322"/>
      <c r="CE17" s="322"/>
    </row>
    <row r="18" spans="1:83" ht="15" customHeight="1" x14ac:dyDescent="0.3">
      <c r="A18" s="307">
        <v>18</v>
      </c>
      <c r="B18" s="114">
        <v>102106</v>
      </c>
      <c r="C18" s="114">
        <v>3092041</v>
      </c>
      <c r="D18" s="115" t="s">
        <v>96</v>
      </c>
      <c r="E18" s="334">
        <v>330</v>
      </c>
      <c r="F18" s="334">
        <v>330</v>
      </c>
      <c r="G18" s="334">
        <v>0</v>
      </c>
      <c r="H18" s="335">
        <v>1261550.4000000001</v>
      </c>
      <c r="I18" s="335">
        <v>0</v>
      </c>
      <c r="J18" s="335">
        <v>0</v>
      </c>
      <c r="K18" s="335">
        <v>48817.469999999907</v>
      </c>
      <c r="L18" s="335">
        <v>0</v>
      </c>
      <c r="M18" s="335">
        <v>0</v>
      </c>
      <c r="N18" s="335">
        <v>0</v>
      </c>
      <c r="O18" s="335">
        <v>6700.8054711246223</v>
      </c>
      <c r="P18" s="335">
        <v>19814.293313069884</v>
      </c>
      <c r="Q18" s="335">
        <v>2353.6021276595798</v>
      </c>
      <c r="R18" s="335">
        <v>2593.6796352583588</v>
      </c>
      <c r="S18" s="335">
        <v>0</v>
      </c>
      <c r="T18" s="335">
        <v>0</v>
      </c>
      <c r="U18" s="335">
        <v>0</v>
      </c>
      <c r="V18" s="335">
        <v>0</v>
      </c>
      <c r="W18" s="335">
        <v>0</v>
      </c>
      <c r="X18" s="335">
        <v>0</v>
      </c>
      <c r="Y18" s="335">
        <v>0</v>
      </c>
      <c r="Z18" s="335">
        <v>0</v>
      </c>
      <c r="AA18" s="335">
        <v>8600.5871559632978</v>
      </c>
      <c r="AB18" s="335">
        <v>0</v>
      </c>
      <c r="AC18" s="335">
        <v>685.28070175438597</v>
      </c>
      <c r="AD18" s="335">
        <v>64678.907142857133</v>
      </c>
      <c r="AE18" s="335">
        <v>0</v>
      </c>
      <c r="AF18" s="335">
        <v>0</v>
      </c>
      <c r="AG18" s="335">
        <v>0</v>
      </c>
      <c r="AH18" s="335">
        <v>170000</v>
      </c>
      <c r="AI18" s="335">
        <v>0</v>
      </c>
      <c r="AJ18" s="335">
        <v>0</v>
      </c>
      <c r="AK18" s="335">
        <v>0</v>
      </c>
      <c r="AL18" s="335">
        <v>32862.000000000007</v>
      </c>
      <c r="AM18" s="335">
        <v>0</v>
      </c>
      <c r="AN18" s="335">
        <v>0</v>
      </c>
      <c r="AO18" s="335">
        <v>0</v>
      </c>
      <c r="AP18" s="335">
        <v>0</v>
      </c>
      <c r="AQ18" s="335">
        <v>0</v>
      </c>
      <c r="AR18" s="335">
        <v>0</v>
      </c>
      <c r="AS18" s="335">
        <v>0</v>
      </c>
      <c r="AT18" s="335">
        <v>0</v>
      </c>
      <c r="AU18" s="335">
        <v>1261550.4000000001</v>
      </c>
      <c r="AV18" s="335">
        <v>154244.62554768717</v>
      </c>
      <c r="AW18" s="335">
        <v>202862</v>
      </c>
      <c r="AX18" s="335">
        <v>112430.61274285713</v>
      </c>
      <c r="AY18" s="116">
        <v>1618657.0255476874</v>
      </c>
      <c r="AZ18" s="116">
        <v>1585795.0255476874</v>
      </c>
      <c r="BA18" s="116">
        <v>4180</v>
      </c>
      <c r="BB18" s="116">
        <v>1379400</v>
      </c>
      <c r="BC18" s="116">
        <v>0</v>
      </c>
      <c r="BD18" s="116">
        <v>0</v>
      </c>
      <c r="BE18" s="116">
        <v>1618657.0255476874</v>
      </c>
      <c r="BF18" s="335">
        <v>1618657.0255476874</v>
      </c>
      <c r="BG18" s="335">
        <v>0</v>
      </c>
      <c r="BH18" s="116">
        <v>1412262</v>
      </c>
      <c r="BI18" s="116">
        <v>1209400</v>
      </c>
      <c r="BJ18" s="335">
        <v>1415795.0255476874</v>
      </c>
      <c r="BK18" s="335">
        <v>4290.287956205113</v>
      </c>
      <c r="BL18" s="335">
        <v>4423.046388184438</v>
      </c>
      <c r="BM18" s="336">
        <v>-3.0015157049668513E-2</v>
      </c>
      <c r="BN18" s="336">
        <v>4.9820548964519373E-2</v>
      </c>
      <c r="BO18" s="335">
        <v>72718.337721111515</v>
      </c>
      <c r="BP18" s="116">
        <v>1691375.3632687989</v>
      </c>
      <c r="BQ18" s="116">
        <v>5025.7980705115115</v>
      </c>
      <c r="BR18" s="116" t="s">
        <v>288</v>
      </c>
      <c r="BS18" s="116">
        <v>5125.37988869333</v>
      </c>
      <c r="BT18" s="336">
        <v>2.3966481314278587E-2</v>
      </c>
      <c r="BU18" s="335">
        <v>-1914</v>
      </c>
      <c r="BV18" s="335">
        <v>1689461.3632687989</v>
      </c>
      <c r="BW18" s="335">
        <v>0</v>
      </c>
      <c r="BX18" s="335">
        <v>1689461.3632687989</v>
      </c>
      <c r="BY18" s="338"/>
      <c r="BZ18" s="322"/>
      <c r="CA18" s="322"/>
      <c r="CB18" s="322"/>
      <c r="CC18" s="322"/>
      <c r="CD18" s="322"/>
      <c r="CE18" s="322"/>
    </row>
    <row r="19" spans="1:83" ht="15" customHeight="1" x14ac:dyDescent="0.3">
      <c r="A19" s="307">
        <v>19</v>
      </c>
      <c r="B19" s="114">
        <v>102107</v>
      </c>
      <c r="C19" s="114">
        <v>3092042</v>
      </c>
      <c r="D19" s="115" t="s">
        <v>97</v>
      </c>
      <c r="E19" s="334">
        <v>250</v>
      </c>
      <c r="F19" s="334">
        <v>250</v>
      </c>
      <c r="G19" s="334">
        <v>0</v>
      </c>
      <c r="H19" s="335">
        <v>955720</v>
      </c>
      <c r="I19" s="335">
        <v>0</v>
      </c>
      <c r="J19" s="335">
        <v>0</v>
      </c>
      <c r="K19" s="335">
        <v>25004.07</v>
      </c>
      <c r="L19" s="335">
        <v>0</v>
      </c>
      <c r="M19" s="335">
        <v>0</v>
      </c>
      <c r="N19" s="335">
        <v>0</v>
      </c>
      <c r="O19" s="335">
        <v>6249.5</v>
      </c>
      <c r="P19" s="335">
        <v>13432.89</v>
      </c>
      <c r="Q19" s="335">
        <v>1340.84</v>
      </c>
      <c r="R19" s="335">
        <v>2154.8500000000004</v>
      </c>
      <c r="S19" s="335">
        <v>2106.96</v>
      </c>
      <c r="T19" s="335">
        <v>0</v>
      </c>
      <c r="U19" s="335">
        <v>0</v>
      </c>
      <c r="V19" s="335">
        <v>0</v>
      </c>
      <c r="W19" s="335">
        <v>0</v>
      </c>
      <c r="X19" s="335">
        <v>0</v>
      </c>
      <c r="Y19" s="335">
        <v>0</v>
      </c>
      <c r="Z19" s="335">
        <v>0</v>
      </c>
      <c r="AA19" s="335">
        <v>17200.15625</v>
      </c>
      <c r="AB19" s="335">
        <v>0</v>
      </c>
      <c r="AC19" s="335">
        <v>0</v>
      </c>
      <c r="AD19" s="335">
        <v>52972.077922077915</v>
      </c>
      <c r="AE19" s="335">
        <v>0</v>
      </c>
      <c r="AF19" s="335">
        <v>0</v>
      </c>
      <c r="AG19" s="335">
        <v>0</v>
      </c>
      <c r="AH19" s="335">
        <v>170000</v>
      </c>
      <c r="AI19" s="335">
        <v>0</v>
      </c>
      <c r="AJ19" s="335">
        <v>0</v>
      </c>
      <c r="AK19" s="335">
        <v>0</v>
      </c>
      <c r="AL19" s="335">
        <v>23868.820000000003</v>
      </c>
      <c r="AM19" s="335">
        <v>0</v>
      </c>
      <c r="AN19" s="335">
        <v>0</v>
      </c>
      <c r="AO19" s="335">
        <v>0</v>
      </c>
      <c r="AP19" s="335">
        <v>0</v>
      </c>
      <c r="AQ19" s="335">
        <v>0</v>
      </c>
      <c r="AR19" s="335">
        <v>0</v>
      </c>
      <c r="AS19" s="335">
        <v>0</v>
      </c>
      <c r="AT19" s="335">
        <v>0</v>
      </c>
      <c r="AU19" s="335">
        <v>955720</v>
      </c>
      <c r="AV19" s="335">
        <v>120461.34417207789</v>
      </c>
      <c r="AW19" s="335">
        <v>193868.82</v>
      </c>
      <c r="AX19" s="335">
        <v>96442.157922077909</v>
      </c>
      <c r="AY19" s="116">
        <v>1270050.164172078</v>
      </c>
      <c r="AZ19" s="116">
        <v>1246181.344172078</v>
      </c>
      <c r="BA19" s="116">
        <v>4180</v>
      </c>
      <c r="BB19" s="116">
        <v>1045000</v>
      </c>
      <c r="BC19" s="116">
        <v>0</v>
      </c>
      <c r="BD19" s="116">
        <v>0</v>
      </c>
      <c r="BE19" s="116">
        <v>1270050.164172078</v>
      </c>
      <c r="BF19" s="335">
        <v>1270050.1641720778</v>
      </c>
      <c r="BG19" s="335">
        <v>0</v>
      </c>
      <c r="BH19" s="116">
        <v>1068868.82</v>
      </c>
      <c r="BI19" s="116">
        <v>875000.00000000012</v>
      </c>
      <c r="BJ19" s="335">
        <v>1076181.344172078</v>
      </c>
      <c r="BK19" s="335">
        <v>4304.7253766883114</v>
      </c>
      <c r="BL19" s="335">
        <v>4356.9091575396824</v>
      </c>
      <c r="BM19" s="336">
        <v>-1.1977247852658661E-2</v>
      </c>
      <c r="BN19" s="336">
        <v>3.1782639767509523E-2</v>
      </c>
      <c r="BO19" s="335">
        <v>34618.518563461781</v>
      </c>
      <c r="BP19" s="116">
        <v>1304668.6827355397</v>
      </c>
      <c r="BQ19" s="116">
        <v>5123.1994509421584</v>
      </c>
      <c r="BR19" s="116" t="s">
        <v>288</v>
      </c>
      <c r="BS19" s="116">
        <v>5218.6747309421589</v>
      </c>
      <c r="BT19" s="336">
        <v>1.8735003406964879E-2</v>
      </c>
      <c r="BU19" s="335">
        <v>-1450</v>
      </c>
      <c r="BV19" s="335">
        <v>1303218.6827355397</v>
      </c>
      <c r="BW19" s="335">
        <v>0</v>
      </c>
      <c r="BX19" s="335">
        <v>1303218.6827355397</v>
      </c>
      <c r="BY19" s="322"/>
      <c r="BZ19" s="322"/>
      <c r="CA19" s="322"/>
      <c r="CB19" s="322"/>
      <c r="CC19" s="322"/>
      <c r="CD19" s="322"/>
      <c r="CE19" s="322"/>
    </row>
    <row r="20" spans="1:83" ht="15" customHeight="1" x14ac:dyDescent="0.3">
      <c r="A20" s="307">
        <v>20</v>
      </c>
      <c r="B20" s="114">
        <v>102110</v>
      </c>
      <c r="C20" s="114">
        <v>3092045</v>
      </c>
      <c r="D20" s="115" t="s">
        <v>98</v>
      </c>
      <c r="E20" s="334">
        <v>202</v>
      </c>
      <c r="F20" s="334">
        <v>202</v>
      </c>
      <c r="G20" s="334">
        <v>0</v>
      </c>
      <c r="H20" s="335">
        <v>772221.76</v>
      </c>
      <c r="I20" s="335">
        <v>0</v>
      </c>
      <c r="J20" s="335">
        <v>0</v>
      </c>
      <c r="K20" s="335">
        <v>42864.119999999944</v>
      </c>
      <c r="L20" s="335">
        <v>0</v>
      </c>
      <c r="M20" s="335">
        <v>0</v>
      </c>
      <c r="N20" s="335">
        <v>0</v>
      </c>
      <c r="O20" s="335">
        <v>14365.23</v>
      </c>
      <c r="P20" s="335">
        <v>6916.6214</v>
      </c>
      <c r="Q20" s="335">
        <v>6432.6799000000001</v>
      </c>
      <c r="R20" s="335">
        <v>2611.6781999999998</v>
      </c>
      <c r="S20" s="335">
        <v>532.00739999999996</v>
      </c>
      <c r="T20" s="335">
        <v>0</v>
      </c>
      <c r="U20" s="335">
        <v>0</v>
      </c>
      <c r="V20" s="335">
        <v>0</v>
      </c>
      <c r="W20" s="335">
        <v>0</v>
      </c>
      <c r="X20" s="335">
        <v>0</v>
      </c>
      <c r="Y20" s="335">
        <v>0</v>
      </c>
      <c r="Z20" s="335">
        <v>0</v>
      </c>
      <c r="AA20" s="335">
        <v>11718.299999999976</v>
      </c>
      <c r="AB20" s="335">
        <v>0</v>
      </c>
      <c r="AC20" s="335">
        <v>0</v>
      </c>
      <c r="AD20" s="335">
        <v>44610.450055248613</v>
      </c>
      <c r="AE20" s="335">
        <v>0</v>
      </c>
      <c r="AF20" s="335">
        <v>0</v>
      </c>
      <c r="AG20" s="335">
        <v>0</v>
      </c>
      <c r="AH20" s="335">
        <v>170000</v>
      </c>
      <c r="AI20" s="335">
        <v>0</v>
      </c>
      <c r="AJ20" s="335">
        <v>0</v>
      </c>
      <c r="AK20" s="335">
        <v>0</v>
      </c>
      <c r="AL20" s="335">
        <v>23201</v>
      </c>
      <c r="AM20" s="335">
        <v>0</v>
      </c>
      <c r="AN20" s="335">
        <v>0</v>
      </c>
      <c r="AO20" s="335">
        <v>0</v>
      </c>
      <c r="AP20" s="335">
        <v>0</v>
      </c>
      <c r="AQ20" s="335">
        <v>0</v>
      </c>
      <c r="AR20" s="335">
        <v>0</v>
      </c>
      <c r="AS20" s="335">
        <v>0</v>
      </c>
      <c r="AT20" s="335">
        <v>0</v>
      </c>
      <c r="AU20" s="335">
        <v>772221.76</v>
      </c>
      <c r="AV20" s="335">
        <v>130051.08695524854</v>
      </c>
      <c r="AW20" s="335">
        <v>193201</v>
      </c>
      <c r="AX20" s="335">
        <v>85511.554695248604</v>
      </c>
      <c r="AY20" s="116">
        <v>1095473.8469552486</v>
      </c>
      <c r="AZ20" s="116">
        <v>1072272.8469552486</v>
      </c>
      <c r="BA20" s="116">
        <v>4180</v>
      </c>
      <c r="BB20" s="116">
        <v>844360</v>
      </c>
      <c r="BC20" s="116">
        <v>0</v>
      </c>
      <c r="BD20" s="116">
        <v>0</v>
      </c>
      <c r="BE20" s="116">
        <v>1095473.8469552486</v>
      </c>
      <c r="BF20" s="335">
        <v>1095473.8469552484</v>
      </c>
      <c r="BG20" s="335">
        <v>0</v>
      </c>
      <c r="BH20" s="116">
        <v>867561</v>
      </c>
      <c r="BI20" s="116">
        <v>674360</v>
      </c>
      <c r="BJ20" s="335">
        <v>902272.84695524862</v>
      </c>
      <c r="BK20" s="335">
        <v>4466.6972621546965</v>
      </c>
      <c r="BL20" s="335">
        <v>4676.5979192488257</v>
      </c>
      <c r="BM20" s="336">
        <v>-4.4883195159921785E-2</v>
      </c>
      <c r="BN20" s="336">
        <v>6.4688587074772652E-2</v>
      </c>
      <c r="BO20" s="335">
        <v>61109.547366031715</v>
      </c>
      <c r="BP20" s="116">
        <v>1156583.3943212803</v>
      </c>
      <c r="BQ20" s="116">
        <v>5610.8039322835657</v>
      </c>
      <c r="BR20" s="116" t="s">
        <v>288</v>
      </c>
      <c r="BS20" s="116">
        <v>5725.6603679271302</v>
      </c>
      <c r="BT20" s="336">
        <v>2.6807894670789922E-2</v>
      </c>
      <c r="BU20" s="335">
        <v>-1171.5999999999999</v>
      </c>
      <c r="BV20" s="335">
        <v>1155411.7943212802</v>
      </c>
      <c r="BW20" s="335">
        <v>0</v>
      </c>
      <c r="BX20" s="335">
        <v>1155411.7943212802</v>
      </c>
      <c r="BY20" s="322"/>
      <c r="BZ20" s="322"/>
      <c r="CA20" s="322"/>
      <c r="CB20" s="322"/>
      <c r="CC20" s="322"/>
      <c r="CD20" s="322"/>
      <c r="CE20" s="322"/>
    </row>
    <row r="21" spans="1:83" ht="15" customHeight="1" x14ac:dyDescent="0.3">
      <c r="A21" s="307">
        <v>21</v>
      </c>
      <c r="B21" s="114">
        <v>102111</v>
      </c>
      <c r="C21" s="114">
        <v>3092046</v>
      </c>
      <c r="D21" s="115" t="s">
        <v>99</v>
      </c>
      <c r="E21" s="334">
        <v>176</v>
      </c>
      <c r="F21" s="334">
        <v>176</v>
      </c>
      <c r="G21" s="334">
        <v>0</v>
      </c>
      <c r="H21" s="335">
        <v>672826.88</v>
      </c>
      <c r="I21" s="335">
        <v>0</v>
      </c>
      <c r="J21" s="335">
        <v>0</v>
      </c>
      <c r="K21" s="335">
        <v>19050.719999999998</v>
      </c>
      <c r="L21" s="335">
        <v>0</v>
      </c>
      <c r="M21" s="335">
        <v>0</v>
      </c>
      <c r="N21" s="335">
        <v>0</v>
      </c>
      <c r="O21" s="335">
        <v>14521.005714285722</v>
      </c>
      <c r="P21" s="335">
        <v>5297.901714285701</v>
      </c>
      <c r="Q21" s="335">
        <v>4719.7568000000001</v>
      </c>
      <c r="R21" s="335">
        <v>866.86537142856946</v>
      </c>
      <c r="S21" s="335">
        <v>0</v>
      </c>
      <c r="T21" s="335">
        <v>0</v>
      </c>
      <c r="U21" s="335">
        <v>0</v>
      </c>
      <c r="V21" s="335">
        <v>0</v>
      </c>
      <c r="W21" s="335">
        <v>0</v>
      </c>
      <c r="X21" s="335">
        <v>0</v>
      </c>
      <c r="Y21" s="335">
        <v>0</v>
      </c>
      <c r="Z21" s="335">
        <v>0</v>
      </c>
      <c r="AA21" s="335">
        <v>22435.035897435901</v>
      </c>
      <c r="AB21" s="335">
        <v>0</v>
      </c>
      <c r="AC21" s="335">
        <v>0</v>
      </c>
      <c r="AD21" s="335">
        <v>40634.581132075473</v>
      </c>
      <c r="AE21" s="335">
        <v>0</v>
      </c>
      <c r="AF21" s="335">
        <v>0</v>
      </c>
      <c r="AG21" s="335">
        <v>0</v>
      </c>
      <c r="AH21" s="335">
        <v>170000</v>
      </c>
      <c r="AI21" s="335">
        <v>0</v>
      </c>
      <c r="AJ21" s="335">
        <v>0</v>
      </c>
      <c r="AK21" s="335">
        <v>0</v>
      </c>
      <c r="AL21" s="335">
        <v>22429</v>
      </c>
      <c r="AM21" s="335">
        <v>0</v>
      </c>
      <c r="AN21" s="335">
        <v>0</v>
      </c>
      <c r="AO21" s="335">
        <v>0</v>
      </c>
      <c r="AP21" s="335">
        <v>0</v>
      </c>
      <c r="AQ21" s="335">
        <v>0</v>
      </c>
      <c r="AR21" s="335">
        <v>0</v>
      </c>
      <c r="AS21" s="335">
        <v>0</v>
      </c>
      <c r="AT21" s="335">
        <v>0</v>
      </c>
      <c r="AU21" s="335">
        <v>672826.88</v>
      </c>
      <c r="AV21" s="335">
        <v>107525.86662951137</v>
      </c>
      <c r="AW21" s="335">
        <v>192429</v>
      </c>
      <c r="AX21" s="335">
        <v>80144.15745207548</v>
      </c>
      <c r="AY21" s="116">
        <v>972781.74662951136</v>
      </c>
      <c r="AZ21" s="116">
        <v>950352.74662951136</v>
      </c>
      <c r="BA21" s="116">
        <v>4180</v>
      </c>
      <c r="BB21" s="116">
        <v>735680</v>
      </c>
      <c r="BC21" s="116">
        <v>0</v>
      </c>
      <c r="BD21" s="116">
        <v>0</v>
      </c>
      <c r="BE21" s="116">
        <v>972781.74662951136</v>
      </c>
      <c r="BF21" s="335">
        <v>972781.74662951136</v>
      </c>
      <c r="BG21" s="335">
        <v>0</v>
      </c>
      <c r="BH21" s="116">
        <v>758109</v>
      </c>
      <c r="BI21" s="116">
        <v>565680</v>
      </c>
      <c r="BJ21" s="335">
        <v>780352.74662951136</v>
      </c>
      <c r="BK21" s="335">
        <v>4433.8224240313148</v>
      </c>
      <c r="BL21" s="335">
        <v>5005.5838777777772</v>
      </c>
      <c r="BM21" s="336">
        <v>-0.11422472736593023</v>
      </c>
      <c r="BN21" s="336">
        <v>0.1340301192807811</v>
      </c>
      <c r="BO21" s="335">
        <v>118078.22474069781</v>
      </c>
      <c r="BP21" s="116">
        <v>1090859.9713702092</v>
      </c>
      <c r="BQ21" s="116">
        <v>6070.6305191489164</v>
      </c>
      <c r="BR21" s="116" t="s">
        <v>288</v>
      </c>
      <c r="BS21" s="116">
        <v>6198.0680191489164</v>
      </c>
      <c r="BT21" s="336">
        <v>1.1095404794720709E-2</v>
      </c>
      <c r="BU21" s="335">
        <v>-1020.8</v>
      </c>
      <c r="BV21" s="335">
        <v>1089839.1713702092</v>
      </c>
      <c r="BW21" s="335">
        <v>0</v>
      </c>
      <c r="BX21" s="335">
        <v>1089839.1713702092</v>
      </c>
      <c r="BY21" s="322"/>
      <c r="BZ21" s="322"/>
      <c r="CA21" s="322"/>
      <c r="CB21" s="322"/>
      <c r="CC21" s="322"/>
      <c r="CD21" s="322"/>
      <c r="CE21" s="322"/>
    </row>
    <row r="22" spans="1:83" ht="15" customHeight="1" x14ac:dyDescent="0.3">
      <c r="A22" s="307">
        <v>22</v>
      </c>
      <c r="B22" s="114">
        <v>102115</v>
      </c>
      <c r="C22" s="114">
        <v>3092051</v>
      </c>
      <c r="D22" s="115" t="s">
        <v>101</v>
      </c>
      <c r="E22" s="334">
        <v>198</v>
      </c>
      <c r="F22" s="334">
        <v>198</v>
      </c>
      <c r="G22" s="334">
        <v>0</v>
      </c>
      <c r="H22" s="335">
        <v>756930.24</v>
      </c>
      <c r="I22" s="335">
        <v>0</v>
      </c>
      <c r="J22" s="335">
        <v>0</v>
      </c>
      <c r="K22" s="335">
        <v>83346.900000000111</v>
      </c>
      <c r="L22" s="335">
        <v>0</v>
      </c>
      <c r="M22" s="335">
        <v>0</v>
      </c>
      <c r="N22" s="335">
        <v>0</v>
      </c>
      <c r="O22" s="335">
        <v>6095.5714285714348</v>
      </c>
      <c r="P22" s="335">
        <v>14634.270918367338</v>
      </c>
      <c r="Q22" s="335">
        <v>14899.742448979569</v>
      </c>
      <c r="R22" s="335">
        <v>16543.970816326517</v>
      </c>
      <c r="S22" s="335">
        <v>1064.2297959183716</v>
      </c>
      <c r="T22" s="335">
        <v>0</v>
      </c>
      <c r="U22" s="335">
        <v>0</v>
      </c>
      <c r="V22" s="335">
        <v>0</v>
      </c>
      <c r="W22" s="335">
        <v>0</v>
      </c>
      <c r="X22" s="335">
        <v>0</v>
      </c>
      <c r="Y22" s="335">
        <v>0</v>
      </c>
      <c r="Z22" s="335">
        <v>0</v>
      </c>
      <c r="AA22" s="335">
        <v>32643.835714285698</v>
      </c>
      <c r="AB22" s="335">
        <v>0</v>
      </c>
      <c r="AC22" s="335">
        <v>0</v>
      </c>
      <c r="AD22" s="335">
        <v>74370.053525179857</v>
      </c>
      <c r="AE22" s="335">
        <v>0</v>
      </c>
      <c r="AF22" s="335">
        <v>3583.4111999999991</v>
      </c>
      <c r="AG22" s="335">
        <v>0</v>
      </c>
      <c r="AH22" s="335">
        <v>170000</v>
      </c>
      <c r="AI22" s="335">
        <v>0</v>
      </c>
      <c r="AJ22" s="335">
        <v>0</v>
      </c>
      <c r="AK22" s="335">
        <v>0</v>
      </c>
      <c r="AL22" s="335">
        <v>22688.25</v>
      </c>
      <c r="AM22" s="335">
        <v>0</v>
      </c>
      <c r="AN22" s="335">
        <v>0</v>
      </c>
      <c r="AO22" s="335">
        <v>0</v>
      </c>
      <c r="AP22" s="335">
        <v>0</v>
      </c>
      <c r="AQ22" s="335">
        <v>0</v>
      </c>
      <c r="AR22" s="335">
        <v>0</v>
      </c>
      <c r="AS22" s="335">
        <v>0</v>
      </c>
      <c r="AT22" s="335">
        <v>0</v>
      </c>
      <c r="AU22" s="335">
        <v>756930.24</v>
      </c>
      <c r="AV22" s="335">
        <v>247181.98584762888</v>
      </c>
      <c r="AW22" s="335">
        <v>192688.25</v>
      </c>
      <c r="AX22" s="335">
        <v>115057.07688517985</v>
      </c>
      <c r="AY22" s="116">
        <v>1196800.4758476289</v>
      </c>
      <c r="AZ22" s="116">
        <v>1174112.2258476289</v>
      </c>
      <c r="BA22" s="116">
        <v>4180</v>
      </c>
      <c r="BB22" s="116">
        <v>827640</v>
      </c>
      <c r="BC22" s="116">
        <v>0</v>
      </c>
      <c r="BD22" s="116">
        <v>0</v>
      </c>
      <c r="BE22" s="116">
        <v>1196800.4758476289</v>
      </c>
      <c r="BF22" s="335">
        <v>1196800.4758476289</v>
      </c>
      <c r="BG22" s="335">
        <v>0</v>
      </c>
      <c r="BH22" s="116">
        <v>850328.25</v>
      </c>
      <c r="BI22" s="116">
        <v>657640</v>
      </c>
      <c r="BJ22" s="335">
        <v>1004112.2258476289</v>
      </c>
      <c r="BK22" s="335">
        <v>5071.2738679173181</v>
      </c>
      <c r="BL22" s="335">
        <v>5206.43791039604</v>
      </c>
      <c r="BM22" s="336">
        <v>-2.5960943893872421E-2</v>
      </c>
      <c r="BN22" s="336">
        <v>4.5766335808723288E-2</v>
      </c>
      <c r="BO22" s="335">
        <v>47179.357983341637</v>
      </c>
      <c r="BP22" s="116">
        <v>1243979.8338309706</v>
      </c>
      <c r="BQ22" s="116">
        <v>6168.139312277629</v>
      </c>
      <c r="BR22" s="116" t="s">
        <v>288</v>
      </c>
      <c r="BS22" s="116">
        <v>6282.72643348975</v>
      </c>
      <c r="BT22" s="336">
        <v>2.0584105462744917E-2</v>
      </c>
      <c r="BU22" s="335">
        <v>-1148.3999999999999</v>
      </c>
      <c r="BV22" s="335">
        <v>1242831.4338309707</v>
      </c>
      <c r="BW22" s="335">
        <v>0</v>
      </c>
      <c r="BX22" s="335">
        <v>1242831.4338309707</v>
      </c>
      <c r="BY22" s="322"/>
      <c r="BZ22" s="322"/>
      <c r="CA22" s="322"/>
      <c r="CB22" s="322"/>
      <c r="CC22" s="322"/>
      <c r="CD22" s="322"/>
      <c r="CE22" s="322"/>
    </row>
    <row r="23" spans="1:83" ht="15" customHeight="1" x14ac:dyDescent="0.3">
      <c r="A23" s="307">
        <v>23</v>
      </c>
      <c r="B23" s="114">
        <v>102120</v>
      </c>
      <c r="C23" s="114">
        <v>3092057</v>
      </c>
      <c r="D23" s="115" t="s">
        <v>102</v>
      </c>
      <c r="E23" s="334">
        <v>354</v>
      </c>
      <c r="F23" s="334">
        <v>354</v>
      </c>
      <c r="G23" s="334">
        <v>0</v>
      </c>
      <c r="H23" s="335">
        <v>1353299.52</v>
      </c>
      <c r="I23" s="335">
        <v>0</v>
      </c>
      <c r="J23" s="335">
        <v>0</v>
      </c>
      <c r="K23" s="335">
        <v>148833.74999999985</v>
      </c>
      <c r="L23" s="335">
        <v>0</v>
      </c>
      <c r="M23" s="335">
        <v>0</v>
      </c>
      <c r="N23" s="335">
        <v>0</v>
      </c>
      <c r="O23" s="335">
        <v>4740.9999999999973</v>
      </c>
      <c r="P23" s="335">
        <v>22124.759999999969</v>
      </c>
      <c r="Q23" s="335">
        <v>27152.010000000013</v>
      </c>
      <c r="R23" s="335">
        <v>41373.119999999981</v>
      </c>
      <c r="S23" s="335">
        <v>23703.300000000072</v>
      </c>
      <c r="T23" s="335">
        <v>4326.5400000000045</v>
      </c>
      <c r="U23" s="335">
        <v>0</v>
      </c>
      <c r="V23" s="335">
        <v>0</v>
      </c>
      <c r="W23" s="335">
        <v>0</v>
      </c>
      <c r="X23" s="335">
        <v>0</v>
      </c>
      <c r="Y23" s="335">
        <v>0</v>
      </c>
      <c r="Z23" s="335">
        <v>0</v>
      </c>
      <c r="AA23" s="335">
        <v>54049.227361563564</v>
      </c>
      <c r="AB23" s="335">
        <v>0</v>
      </c>
      <c r="AC23" s="335">
        <v>811.00258064516129</v>
      </c>
      <c r="AD23" s="335">
        <v>80536.974501992023</v>
      </c>
      <c r="AE23" s="335">
        <v>0</v>
      </c>
      <c r="AF23" s="335">
        <v>6820.7909711048187</v>
      </c>
      <c r="AG23" s="335">
        <v>0</v>
      </c>
      <c r="AH23" s="335">
        <v>170000</v>
      </c>
      <c r="AI23" s="335">
        <v>0</v>
      </c>
      <c r="AJ23" s="335">
        <v>0</v>
      </c>
      <c r="AK23" s="335">
        <v>0</v>
      </c>
      <c r="AL23" s="335">
        <v>35620</v>
      </c>
      <c r="AM23" s="335">
        <v>0</v>
      </c>
      <c r="AN23" s="335">
        <v>119000</v>
      </c>
      <c r="AO23" s="335">
        <v>0</v>
      </c>
      <c r="AP23" s="335">
        <v>0</v>
      </c>
      <c r="AQ23" s="335">
        <v>0</v>
      </c>
      <c r="AR23" s="335">
        <v>0</v>
      </c>
      <c r="AS23" s="335">
        <v>0</v>
      </c>
      <c r="AT23" s="335">
        <v>0</v>
      </c>
      <c r="AU23" s="335">
        <v>1353299.52</v>
      </c>
      <c r="AV23" s="335">
        <v>414472.47541530541</v>
      </c>
      <c r="AW23" s="335">
        <v>324620</v>
      </c>
      <c r="AX23" s="335">
        <v>150636.16778199203</v>
      </c>
      <c r="AY23" s="116">
        <v>2092391.9954153055</v>
      </c>
      <c r="AZ23" s="116">
        <v>2056771.9954153055</v>
      </c>
      <c r="BA23" s="116">
        <v>4180</v>
      </c>
      <c r="BB23" s="116">
        <v>1479720</v>
      </c>
      <c r="BC23" s="116">
        <v>0</v>
      </c>
      <c r="BD23" s="116">
        <v>0</v>
      </c>
      <c r="BE23" s="116">
        <v>2092391.9954153055</v>
      </c>
      <c r="BF23" s="335">
        <v>2092391.9954153053</v>
      </c>
      <c r="BG23" s="335">
        <v>0</v>
      </c>
      <c r="BH23" s="116">
        <v>1515340</v>
      </c>
      <c r="BI23" s="116">
        <v>1190720</v>
      </c>
      <c r="BJ23" s="335">
        <v>1767771.9954153055</v>
      </c>
      <c r="BK23" s="335">
        <v>4993.7062017381513</v>
      </c>
      <c r="BL23" s="335">
        <v>5080.5257229032259</v>
      </c>
      <c r="BM23" s="336">
        <v>-1.7088688435074436E-2</v>
      </c>
      <c r="BN23" s="336">
        <v>3.68940803499253E-2</v>
      </c>
      <c r="BO23" s="335">
        <v>66354.228781191487</v>
      </c>
      <c r="BP23" s="116">
        <v>2158746.2241964969</v>
      </c>
      <c r="BQ23" s="116">
        <v>5997.5317067697652</v>
      </c>
      <c r="BR23" s="116" t="s">
        <v>288</v>
      </c>
      <c r="BS23" s="116">
        <v>6098.1531756963186</v>
      </c>
      <c r="BT23" s="336">
        <v>6.0578624537353187E-2</v>
      </c>
      <c r="BU23" s="335">
        <v>-2053.1999999999998</v>
      </c>
      <c r="BV23" s="335">
        <v>2156693.0241964967</v>
      </c>
      <c r="BW23" s="335">
        <v>0</v>
      </c>
      <c r="BX23" s="335">
        <v>2156693.0241964967</v>
      </c>
      <c r="BY23" s="322"/>
      <c r="BZ23" s="322"/>
      <c r="CA23" s="322"/>
      <c r="CB23" s="322"/>
      <c r="CC23" s="322"/>
      <c r="CD23" s="322"/>
      <c r="CE23" s="322"/>
    </row>
    <row r="24" spans="1:83" ht="15" customHeight="1" x14ac:dyDescent="0.3">
      <c r="A24" s="307">
        <v>24</v>
      </c>
      <c r="B24" s="114">
        <v>102121</v>
      </c>
      <c r="C24" s="114">
        <v>3092058</v>
      </c>
      <c r="D24" s="115" t="s">
        <v>103</v>
      </c>
      <c r="E24" s="334">
        <v>838</v>
      </c>
      <c r="F24" s="334">
        <v>838</v>
      </c>
      <c r="G24" s="334">
        <v>0</v>
      </c>
      <c r="H24" s="335">
        <v>3203573.44</v>
      </c>
      <c r="I24" s="335">
        <v>0</v>
      </c>
      <c r="J24" s="335">
        <v>0</v>
      </c>
      <c r="K24" s="335">
        <v>67868.189999999959</v>
      </c>
      <c r="L24" s="335">
        <v>0</v>
      </c>
      <c r="M24" s="335">
        <v>0</v>
      </c>
      <c r="N24" s="335">
        <v>0</v>
      </c>
      <c r="O24" s="335">
        <v>3667.8769414575831</v>
      </c>
      <c r="P24" s="335">
        <v>29798.629223416938</v>
      </c>
      <c r="Q24" s="335">
        <v>25842.007718040622</v>
      </c>
      <c r="R24" s="335">
        <v>14239.001648745507</v>
      </c>
      <c r="S24" s="335">
        <v>12656.863655913967</v>
      </c>
      <c r="T24" s="335">
        <v>0</v>
      </c>
      <c r="U24" s="335">
        <v>0</v>
      </c>
      <c r="V24" s="335">
        <v>0</v>
      </c>
      <c r="W24" s="335">
        <v>0</v>
      </c>
      <c r="X24" s="335">
        <v>0</v>
      </c>
      <c r="Y24" s="335">
        <v>0</v>
      </c>
      <c r="Z24" s="335">
        <v>0</v>
      </c>
      <c r="AA24" s="335">
        <v>38543.681615598834</v>
      </c>
      <c r="AB24" s="335">
        <v>0</v>
      </c>
      <c r="AC24" s="335">
        <v>715.32163461538471</v>
      </c>
      <c r="AD24" s="335">
        <v>173155.84184480231</v>
      </c>
      <c r="AE24" s="335">
        <v>0</v>
      </c>
      <c r="AF24" s="335">
        <v>0</v>
      </c>
      <c r="AG24" s="335">
        <v>0</v>
      </c>
      <c r="AH24" s="335">
        <v>170000</v>
      </c>
      <c r="AI24" s="335">
        <v>0</v>
      </c>
      <c r="AJ24" s="335">
        <v>0</v>
      </c>
      <c r="AK24" s="335">
        <v>60000</v>
      </c>
      <c r="AL24" s="335">
        <v>102635.58</v>
      </c>
      <c r="AM24" s="335">
        <v>0</v>
      </c>
      <c r="AN24" s="335">
        <v>0</v>
      </c>
      <c r="AO24" s="335">
        <v>0</v>
      </c>
      <c r="AP24" s="335">
        <v>0</v>
      </c>
      <c r="AQ24" s="335">
        <v>0</v>
      </c>
      <c r="AR24" s="335">
        <v>0</v>
      </c>
      <c r="AS24" s="335">
        <v>0</v>
      </c>
      <c r="AT24" s="335">
        <v>0</v>
      </c>
      <c r="AU24" s="335">
        <v>3203573.44</v>
      </c>
      <c r="AV24" s="335">
        <v>366487.41428259108</v>
      </c>
      <c r="AW24" s="335">
        <v>332635.58</v>
      </c>
      <c r="AX24" s="335">
        <v>248095.8700048023</v>
      </c>
      <c r="AY24" s="116">
        <v>3902696.4342825911</v>
      </c>
      <c r="AZ24" s="116">
        <v>3740060.854282591</v>
      </c>
      <c r="BA24" s="116">
        <v>4180</v>
      </c>
      <c r="BB24" s="116">
        <v>3502840</v>
      </c>
      <c r="BC24" s="116">
        <v>0</v>
      </c>
      <c r="BD24" s="116">
        <v>0</v>
      </c>
      <c r="BE24" s="116">
        <v>3902696.4342825911</v>
      </c>
      <c r="BF24" s="335">
        <v>3902696.4342825911</v>
      </c>
      <c r="BG24" s="335">
        <v>0</v>
      </c>
      <c r="BH24" s="116">
        <v>3665475.58</v>
      </c>
      <c r="BI24" s="116">
        <v>3392840</v>
      </c>
      <c r="BJ24" s="335">
        <v>3630060.854282591</v>
      </c>
      <c r="BK24" s="335">
        <v>4331.8148619123995</v>
      </c>
      <c r="BL24" s="335">
        <v>4397.7128095525995</v>
      </c>
      <c r="BM24" s="336">
        <v>-1.4984595514527058E-2</v>
      </c>
      <c r="BN24" s="336">
        <v>3.4789987429377923E-2</v>
      </c>
      <c r="BO24" s="335">
        <v>128210.96087764863</v>
      </c>
      <c r="BP24" s="116">
        <v>4030907.3951602397</v>
      </c>
      <c r="BQ24" s="116">
        <v>4616.076151742529</v>
      </c>
      <c r="BR24" s="116" t="s">
        <v>288</v>
      </c>
      <c r="BS24" s="116">
        <v>4810.1520228642476</v>
      </c>
      <c r="BT24" s="336">
        <v>1.8735432754132253E-2</v>
      </c>
      <c r="BU24" s="335">
        <v>-4860.3999999999996</v>
      </c>
      <c r="BV24" s="335">
        <v>4026046.9951602397</v>
      </c>
      <c r="BW24" s="335">
        <v>0</v>
      </c>
      <c r="BX24" s="335">
        <v>4026046.9951602397</v>
      </c>
      <c r="BY24" s="322"/>
      <c r="BZ24" s="322"/>
      <c r="CA24" s="322"/>
      <c r="CB24" s="322"/>
      <c r="CC24" s="322"/>
      <c r="CD24" s="322"/>
      <c r="CE24" s="322"/>
    </row>
    <row r="25" spans="1:83" ht="15" customHeight="1" x14ac:dyDescent="0.3">
      <c r="A25" s="307">
        <v>25</v>
      </c>
      <c r="B25" s="114">
        <v>102124</v>
      </c>
      <c r="C25" s="114">
        <v>3092062</v>
      </c>
      <c r="D25" s="115" t="s">
        <v>104</v>
      </c>
      <c r="E25" s="334">
        <v>473</v>
      </c>
      <c r="F25" s="334">
        <v>473</v>
      </c>
      <c r="G25" s="334">
        <v>0</v>
      </c>
      <c r="H25" s="335">
        <v>1808222.24</v>
      </c>
      <c r="I25" s="335">
        <v>0</v>
      </c>
      <c r="J25" s="335">
        <v>0</v>
      </c>
      <c r="K25" s="335">
        <v>222655.2899999998</v>
      </c>
      <c r="L25" s="335">
        <v>0</v>
      </c>
      <c r="M25" s="335">
        <v>0</v>
      </c>
      <c r="N25" s="335">
        <v>0</v>
      </c>
      <c r="O25" s="335">
        <v>3260.0692963752635</v>
      </c>
      <c r="P25" s="335">
        <v>38517.277505330523</v>
      </c>
      <c r="Q25" s="335">
        <v>22988.687505330527</v>
      </c>
      <c r="R25" s="335">
        <v>6954.3304051172636</v>
      </c>
      <c r="S25" s="335">
        <v>83934.727420042778</v>
      </c>
      <c r="T25" s="335">
        <v>44361.641300639516</v>
      </c>
      <c r="U25" s="335">
        <v>0</v>
      </c>
      <c r="V25" s="335">
        <v>0</v>
      </c>
      <c r="W25" s="335">
        <v>0</v>
      </c>
      <c r="X25" s="335">
        <v>0</v>
      </c>
      <c r="Y25" s="335">
        <v>0</v>
      </c>
      <c r="Z25" s="335">
        <v>0</v>
      </c>
      <c r="AA25" s="335">
        <v>61816.633414043608</v>
      </c>
      <c r="AB25" s="335">
        <v>0</v>
      </c>
      <c r="AC25" s="335">
        <v>1309.6475633528266</v>
      </c>
      <c r="AD25" s="335">
        <v>90033.815666666676</v>
      </c>
      <c r="AE25" s="335">
        <v>0</v>
      </c>
      <c r="AF25" s="335">
        <v>0</v>
      </c>
      <c r="AG25" s="335">
        <v>0</v>
      </c>
      <c r="AH25" s="335">
        <v>170000</v>
      </c>
      <c r="AI25" s="335">
        <v>0</v>
      </c>
      <c r="AJ25" s="335">
        <v>0</v>
      </c>
      <c r="AK25" s="335">
        <v>0</v>
      </c>
      <c r="AL25" s="335">
        <v>76680</v>
      </c>
      <c r="AM25" s="335">
        <v>0</v>
      </c>
      <c r="AN25" s="335">
        <v>0</v>
      </c>
      <c r="AO25" s="335">
        <v>0</v>
      </c>
      <c r="AP25" s="335">
        <v>0</v>
      </c>
      <c r="AQ25" s="335">
        <v>0</v>
      </c>
      <c r="AR25" s="335">
        <v>0</v>
      </c>
      <c r="AS25" s="335">
        <v>0</v>
      </c>
      <c r="AT25" s="335">
        <v>0</v>
      </c>
      <c r="AU25" s="335">
        <v>1808222.24</v>
      </c>
      <c r="AV25" s="335">
        <v>575832.12007689883</v>
      </c>
      <c r="AW25" s="335">
        <v>246680</v>
      </c>
      <c r="AX25" s="335">
        <v>145438.92702666667</v>
      </c>
      <c r="AY25" s="116">
        <v>2630734.3600768987</v>
      </c>
      <c r="AZ25" s="116">
        <v>2554054.3600768987</v>
      </c>
      <c r="BA25" s="116">
        <v>4180</v>
      </c>
      <c r="BB25" s="116">
        <v>1977140</v>
      </c>
      <c r="BC25" s="116">
        <v>0</v>
      </c>
      <c r="BD25" s="116">
        <v>0</v>
      </c>
      <c r="BE25" s="116">
        <v>2630734.3600768987</v>
      </c>
      <c r="BF25" s="335">
        <v>2630734.3600768987</v>
      </c>
      <c r="BG25" s="335">
        <v>0</v>
      </c>
      <c r="BH25" s="116">
        <v>2053820</v>
      </c>
      <c r="BI25" s="116">
        <v>1807140</v>
      </c>
      <c r="BJ25" s="335">
        <v>2384054.3600768987</v>
      </c>
      <c r="BK25" s="335">
        <v>5040.2840593591936</v>
      </c>
      <c r="BL25" s="335">
        <v>5197.8428047169809</v>
      </c>
      <c r="BM25" s="336">
        <v>-3.0312333650183612E-2</v>
      </c>
      <c r="BN25" s="336">
        <v>5.0117725565034479E-2</v>
      </c>
      <c r="BO25" s="335">
        <v>123218.4200096385</v>
      </c>
      <c r="BP25" s="116">
        <v>2753952.7800865374</v>
      </c>
      <c r="BQ25" s="116">
        <v>5660.1961524028275</v>
      </c>
      <c r="BR25" s="116" t="s">
        <v>288</v>
      </c>
      <c r="BS25" s="116">
        <v>5822.3103173076897</v>
      </c>
      <c r="BT25" s="336">
        <v>2.9081721388339199E-2</v>
      </c>
      <c r="BU25" s="335">
        <v>-2743.4</v>
      </c>
      <c r="BV25" s="335">
        <v>2751209.3800865375</v>
      </c>
      <c r="BW25" s="335">
        <v>0</v>
      </c>
      <c r="BX25" s="335">
        <v>2751209.3800865375</v>
      </c>
      <c r="BY25" s="322"/>
      <c r="BZ25" s="322"/>
      <c r="CA25" s="322"/>
      <c r="CB25" s="322"/>
      <c r="CC25" s="322"/>
      <c r="CD25" s="322"/>
      <c r="CE25" s="322"/>
    </row>
    <row r="26" spans="1:83" ht="15" customHeight="1" x14ac:dyDescent="0.3">
      <c r="A26" s="307">
        <v>26</v>
      </c>
      <c r="B26" s="114">
        <v>102125</v>
      </c>
      <c r="C26" s="114">
        <v>3092063</v>
      </c>
      <c r="D26" s="115" t="s">
        <v>105</v>
      </c>
      <c r="E26" s="334">
        <v>410</v>
      </c>
      <c r="F26" s="334">
        <v>410</v>
      </c>
      <c r="G26" s="334">
        <v>0</v>
      </c>
      <c r="H26" s="335">
        <v>1567380.8</v>
      </c>
      <c r="I26" s="335">
        <v>0</v>
      </c>
      <c r="J26" s="335">
        <v>0</v>
      </c>
      <c r="K26" s="335">
        <v>141689.72999999981</v>
      </c>
      <c r="L26" s="335">
        <v>0</v>
      </c>
      <c r="M26" s="335">
        <v>0</v>
      </c>
      <c r="N26" s="335">
        <v>0</v>
      </c>
      <c r="O26" s="335">
        <v>2585.9999999999973</v>
      </c>
      <c r="P26" s="335">
        <v>10008.820000000002</v>
      </c>
      <c r="Q26" s="335">
        <v>34861.840000000018</v>
      </c>
      <c r="R26" s="335">
        <v>43096.999999999956</v>
      </c>
      <c r="S26" s="335">
        <v>77957.520000000091</v>
      </c>
      <c r="T26" s="335">
        <v>2884.36</v>
      </c>
      <c r="U26" s="335">
        <v>0</v>
      </c>
      <c r="V26" s="335">
        <v>0</v>
      </c>
      <c r="W26" s="335">
        <v>0</v>
      </c>
      <c r="X26" s="335">
        <v>0</v>
      </c>
      <c r="Y26" s="335">
        <v>0</v>
      </c>
      <c r="Z26" s="335">
        <v>0</v>
      </c>
      <c r="AA26" s="335">
        <v>59484.322857142921</v>
      </c>
      <c r="AB26" s="335">
        <v>0</v>
      </c>
      <c r="AC26" s="335">
        <v>1376.7470449172577</v>
      </c>
      <c r="AD26" s="335">
        <v>123280.62660256411</v>
      </c>
      <c r="AE26" s="335">
        <v>0</v>
      </c>
      <c r="AF26" s="335">
        <v>0</v>
      </c>
      <c r="AG26" s="335">
        <v>0</v>
      </c>
      <c r="AH26" s="335">
        <v>170000</v>
      </c>
      <c r="AI26" s="335">
        <v>0</v>
      </c>
      <c r="AJ26" s="335">
        <v>0</v>
      </c>
      <c r="AK26" s="335">
        <v>0</v>
      </c>
      <c r="AL26" s="335">
        <v>21294</v>
      </c>
      <c r="AM26" s="335">
        <v>0</v>
      </c>
      <c r="AN26" s="335">
        <v>0</v>
      </c>
      <c r="AO26" s="335">
        <v>0</v>
      </c>
      <c r="AP26" s="335">
        <v>0</v>
      </c>
      <c r="AQ26" s="335">
        <v>0</v>
      </c>
      <c r="AR26" s="335">
        <v>0</v>
      </c>
      <c r="AS26" s="335">
        <v>0</v>
      </c>
      <c r="AT26" s="335">
        <v>0</v>
      </c>
      <c r="AU26" s="335">
        <v>1567380.8</v>
      </c>
      <c r="AV26" s="335">
        <v>497226.96650462417</v>
      </c>
      <c r="AW26" s="335">
        <v>191294</v>
      </c>
      <c r="AX26" s="335">
        <v>175313.95780256411</v>
      </c>
      <c r="AY26" s="116">
        <v>2255901.7665046239</v>
      </c>
      <c r="AZ26" s="116">
        <v>2234607.7665046239</v>
      </c>
      <c r="BA26" s="116">
        <v>4180</v>
      </c>
      <c r="BB26" s="116">
        <v>1713800</v>
      </c>
      <c r="BC26" s="116">
        <v>0</v>
      </c>
      <c r="BD26" s="116">
        <v>0</v>
      </c>
      <c r="BE26" s="116">
        <v>2255901.7665046239</v>
      </c>
      <c r="BF26" s="335">
        <v>2255901.7665046244</v>
      </c>
      <c r="BG26" s="335">
        <v>0</v>
      </c>
      <c r="BH26" s="116">
        <v>1735094</v>
      </c>
      <c r="BI26" s="116">
        <v>1543800</v>
      </c>
      <c r="BJ26" s="335">
        <v>2064607.7665046239</v>
      </c>
      <c r="BK26" s="335">
        <v>5035.6286987917656</v>
      </c>
      <c r="BL26" s="335">
        <v>5192.9003083333328</v>
      </c>
      <c r="BM26" s="336">
        <v>-3.0285890389458229E-2</v>
      </c>
      <c r="BN26" s="336">
        <v>5.0091282304309093E-2</v>
      </c>
      <c r="BO26" s="335">
        <v>106648.80448237206</v>
      </c>
      <c r="BP26" s="116">
        <v>2362550.5709869959</v>
      </c>
      <c r="BQ26" s="116">
        <v>5710.3818804560879</v>
      </c>
      <c r="BR26" s="116" t="s">
        <v>288</v>
      </c>
      <c r="BS26" s="116">
        <v>5762.3184658219416</v>
      </c>
      <c r="BT26" s="336">
        <v>2.0381361390908737E-2</v>
      </c>
      <c r="BU26" s="335">
        <v>-2378</v>
      </c>
      <c r="BV26" s="335">
        <v>2360172.5709869959</v>
      </c>
      <c r="BW26" s="335">
        <v>0</v>
      </c>
      <c r="BX26" s="335">
        <v>2360172.5709869959</v>
      </c>
      <c r="BY26" s="322"/>
      <c r="BZ26" s="322"/>
      <c r="CA26" s="322"/>
      <c r="CB26" s="322"/>
      <c r="CC26" s="322"/>
      <c r="CD26" s="322"/>
      <c r="CE26" s="322"/>
    </row>
    <row r="27" spans="1:83" ht="15" customHeight="1" x14ac:dyDescent="0.3">
      <c r="A27" s="307">
        <v>27</v>
      </c>
      <c r="B27" s="114">
        <v>102127</v>
      </c>
      <c r="C27" s="114">
        <v>3092065</v>
      </c>
      <c r="D27" s="115" t="s">
        <v>106</v>
      </c>
      <c r="E27" s="334">
        <v>132</v>
      </c>
      <c r="F27" s="334">
        <v>132</v>
      </c>
      <c r="G27" s="334">
        <v>0</v>
      </c>
      <c r="H27" s="335">
        <v>504620.16000000003</v>
      </c>
      <c r="I27" s="335">
        <v>0</v>
      </c>
      <c r="J27" s="335">
        <v>0</v>
      </c>
      <c r="K27" s="335">
        <v>39292.11</v>
      </c>
      <c r="L27" s="335">
        <v>0</v>
      </c>
      <c r="M27" s="335">
        <v>0</v>
      </c>
      <c r="N27" s="335">
        <v>0</v>
      </c>
      <c r="O27" s="335">
        <v>861.99999999999989</v>
      </c>
      <c r="P27" s="335">
        <v>19227.469999999998</v>
      </c>
      <c r="Q27" s="335">
        <v>1005.6299999999987</v>
      </c>
      <c r="R27" s="335">
        <v>2154.8500000000013</v>
      </c>
      <c r="S27" s="335">
        <v>22649.820000000018</v>
      </c>
      <c r="T27" s="335">
        <v>0</v>
      </c>
      <c r="U27" s="335">
        <v>0</v>
      </c>
      <c r="V27" s="335">
        <v>0</v>
      </c>
      <c r="W27" s="335">
        <v>0</v>
      </c>
      <c r="X27" s="335">
        <v>0</v>
      </c>
      <c r="Y27" s="335">
        <v>0</v>
      </c>
      <c r="Z27" s="335">
        <v>0</v>
      </c>
      <c r="AA27" s="335">
        <v>11101.547368421059</v>
      </c>
      <c r="AB27" s="335">
        <v>0</v>
      </c>
      <c r="AC27" s="335">
        <v>0</v>
      </c>
      <c r="AD27" s="335">
        <v>39049.385934065926</v>
      </c>
      <c r="AE27" s="335">
        <v>0</v>
      </c>
      <c r="AF27" s="335">
        <v>0</v>
      </c>
      <c r="AG27" s="335">
        <v>0</v>
      </c>
      <c r="AH27" s="335">
        <v>170000</v>
      </c>
      <c r="AI27" s="335">
        <v>0</v>
      </c>
      <c r="AJ27" s="335">
        <v>0</v>
      </c>
      <c r="AK27" s="335">
        <v>0</v>
      </c>
      <c r="AL27" s="335">
        <v>31200</v>
      </c>
      <c r="AM27" s="335">
        <v>0</v>
      </c>
      <c r="AN27" s="335">
        <v>0</v>
      </c>
      <c r="AO27" s="335">
        <v>0</v>
      </c>
      <c r="AP27" s="335">
        <v>0</v>
      </c>
      <c r="AQ27" s="335">
        <v>0</v>
      </c>
      <c r="AR27" s="335">
        <v>0</v>
      </c>
      <c r="AS27" s="335">
        <v>0</v>
      </c>
      <c r="AT27" s="335">
        <v>0</v>
      </c>
      <c r="AU27" s="335">
        <v>504620.16000000003</v>
      </c>
      <c r="AV27" s="335">
        <v>135342.81330248702</v>
      </c>
      <c r="AW27" s="335">
        <v>201200</v>
      </c>
      <c r="AX27" s="335">
        <v>76204.068174065935</v>
      </c>
      <c r="AY27" s="116">
        <v>841162.97330248705</v>
      </c>
      <c r="AZ27" s="116">
        <v>809962.97330248705</v>
      </c>
      <c r="BA27" s="116">
        <v>4180</v>
      </c>
      <c r="BB27" s="116">
        <v>551760</v>
      </c>
      <c r="BC27" s="116">
        <v>0</v>
      </c>
      <c r="BD27" s="116">
        <v>0</v>
      </c>
      <c r="BE27" s="116">
        <v>841162.97330248705</v>
      </c>
      <c r="BF27" s="335">
        <v>841162.97330248705</v>
      </c>
      <c r="BG27" s="335">
        <v>0</v>
      </c>
      <c r="BH27" s="116">
        <v>582960</v>
      </c>
      <c r="BI27" s="116">
        <v>381760</v>
      </c>
      <c r="BJ27" s="335">
        <v>639962.97330248705</v>
      </c>
      <c r="BK27" s="335">
        <v>4848.2043432006594</v>
      </c>
      <c r="BL27" s="335">
        <v>5099.9103894039736</v>
      </c>
      <c r="BM27" s="336">
        <v>-4.9354993908575527E-2</v>
      </c>
      <c r="BN27" s="336">
        <v>6.9160385823426387E-2</v>
      </c>
      <c r="BO27" s="335">
        <v>46557.953665882495</v>
      </c>
      <c r="BP27" s="116">
        <v>887720.92696836952</v>
      </c>
      <c r="BQ27" s="116">
        <v>6488.7949012755271</v>
      </c>
      <c r="BR27" s="116" t="s">
        <v>288</v>
      </c>
      <c r="BS27" s="116">
        <v>6725.1585376391631</v>
      </c>
      <c r="BT27" s="336">
        <v>4.1532050064302828E-2</v>
      </c>
      <c r="BU27" s="335">
        <v>-765.6</v>
      </c>
      <c r="BV27" s="335">
        <v>886955.32696836954</v>
      </c>
      <c r="BW27" s="335">
        <v>0</v>
      </c>
      <c r="BX27" s="335">
        <v>886955.32696836954</v>
      </c>
      <c r="BY27" s="322"/>
      <c r="BZ27" s="322"/>
      <c r="CA27" s="322"/>
      <c r="CB27" s="322"/>
      <c r="CC27" s="322"/>
      <c r="CD27" s="322"/>
      <c r="CE27" s="322"/>
    </row>
    <row r="28" spans="1:83" ht="15" customHeight="1" x14ac:dyDescent="0.3">
      <c r="A28" s="307">
        <v>28</v>
      </c>
      <c r="B28" s="114">
        <v>102128</v>
      </c>
      <c r="C28" s="114">
        <v>3092072</v>
      </c>
      <c r="D28" s="115" t="s">
        <v>107</v>
      </c>
      <c r="E28" s="334">
        <v>631</v>
      </c>
      <c r="F28" s="334">
        <v>631</v>
      </c>
      <c r="G28" s="334">
        <v>0</v>
      </c>
      <c r="H28" s="335">
        <v>2412237.2800000003</v>
      </c>
      <c r="I28" s="335">
        <v>0</v>
      </c>
      <c r="J28" s="335">
        <v>0</v>
      </c>
      <c r="K28" s="335">
        <v>22622.730000000007</v>
      </c>
      <c r="L28" s="335">
        <v>0</v>
      </c>
      <c r="M28" s="335">
        <v>0</v>
      </c>
      <c r="N28" s="335">
        <v>0</v>
      </c>
      <c r="O28" s="335">
        <v>2801.499999999995</v>
      </c>
      <c r="P28" s="335">
        <v>790.17000000000041</v>
      </c>
      <c r="Q28" s="335">
        <v>1676.05</v>
      </c>
      <c r="R28" s="335">
        <v>1292.9100000000008</v>
      </c>
      <c r="S28" s="335">
        <v>0</v>
      </c>
      <c r="T28" s="335">
        <v>0</v>
      </c>
      <c r="U28" s="335">
        <v>0</v>
      </c>
      <c r="V28" s="335">
        <v>0</v>
      </c>
      <c r="W28" s="335">
        <v>0</v>
      </c>
      <c r="X28" s="335">
        <v>0</v>
      </c>
      <c r="Y28" s="335">
        <v>0</v>
      </c>
      <c r="Z28" s="335">
        <v>0</v>
      </c>
      <c r="AA28" s="335">
        <v>37275.654343807764</v>
      </c>
      <c r="AB28" s="335">
        <v>0</v>
      </c>
      <c r="AC28" s="335">
        <v>709.07626582278488</v>
      </c>
      <c r="AD28" s="335">
        <v>112114.29933712121</v>
      </c>
      <c r="AE28" s="335">
        <v>0</v>
      </c>
      <c r="AF28" s="335">
        <v>0</v>
      </c>
      <c r="AG28" s="335">
        <v>0</v>
      </c>
      <c r="AH28" s="335">
        <v>170000</v>
      </c>
      <c r="AI28" s="335">
        <v>0</v>
      </c>
      <c r="AJ28" s="335">
        <v>0</v>
      </c>
      <c r="AK28" s="335">
        <v>0</v>
      </c>
      <c r="AL28" s="335">
        <v>55080</v>
      </c>
      <c r="AM28" s="335">
        <v>0</v>
      </c>
      <c r="AN28" s="335">
        <v>0</v>
      </c>
      <c r="AO28" s="335">
        <v>0</v>
      </c>
      <c r="AP28" s="335">
        <v>0</v>
      </c>
      <c r="AQ28" s="335">
        <v>0</v>
      </c>
      <c r="AR28" s="335">
        <v>0</v>
      </c>
      <c r="AS28" s="335">
        <v>0</v>
      </c>
      <c r="AT28" s="335">
        <v>0</v>
      </c>
      <c r="AU28" s="335">
        <v>2412237.2800000003</v>
      </c>
      <c r="AV28" s="335">
        <v>179282.38994675176</v>
      </c>
      <c r="AW28" s="335">
        <v>225080</v>
      </c>
      <c r="AX28" s="335">
        <v>175975.62125712121</v>
      </c>
      <c r="AY28" s="116">
        <v>2816599.669946752</v>
      </c>
      <c r="AZ28" s="116">
        <v>2761519.669946752</v>
      </c>
      <c r="BA28" s="116">
        <v>4180</v>
      </c>
      <c r="BB28" s="116">
        <v>2637580</v>
      </c>
      <c r="BC28" s="116">
        <v>0</v>
      </c>
      <c r="BD28" s="116">
        <v>0</v>
      </c>
      <c r="BE28" s="116">
        <v>2816599.669946752</v>
      </c>
      <c r="BF28" s="335">
        <v>2816599.6699467516</v>
      </c>
      <c r="BG28" s="335">
        <v>0</v>
      </c>
      <c r="BH28" s="116">
        <v>2692660</v>
      </c>
      <c r="BI28" s="116">
        <v>2467580</v>
      </c>
      <c r="BJ28" s="335">
        <v>2591519.669946752</v>
      </c>
      <c r="BK28" s="335">
        <v>4107.004231294377</v>
      </c>
      <c r="BL28" s="335">
        <v>4173.0225224165342</v>
      </c>
      <c r="BM28" s="336">
        <v>-1.5820257563318178E-2</v>
      </c>
      <c r="BN28" s="336">
        <v>3.5625649478169041E-2</v>
      </c>
      <c r="BO28" s="335">
        <v>93808.648355961355</v>
      </c>
      <c r="BP28" s="116">
        <v>2910408.3183027133</v>
      </c>
      <c r="BQ28" s="116">
        <v>4525.0844981025566</v>
      </c>
      <c r="BR28" s="116" t="s">
        <v>288</v>
      </c>
      <c r="BS28" s="116">
        <v>4612.3745139504172</v>
      </c>
      <c r="BT28" s="336">
        <v>1.8739934850664497E-2</v>
      </c>
      <c r="BU28" s="335">
        <v>-3659.7999999999997</v>
      </c>
      <c r="BV28" s="335">
        <v>2906748.5183027135</v>
      </c>
      <c r="BW28" s="335">
        <v>0</v>
      </c>
      <c r="BX28" s="335">
        <v>2906748.5183027135</v>
      </c>
      <c r="BY28" s="322"/>
      <c r="BZ28" s="322"/>
      <c r="CA28" s="322"/>
      <c r="CB28" s="322"/>
      <c r="CC28" s="322"/>
      <c r="CD28" s="322"/>
      <c r="CE28" s="322"/>
    </row>
    <row r="29" spans="1:83" ht="15" customHeight="1" x14ac:dyDescent="0.3">
      <c r="A29" s="307">
        <v>29</v>
      </c>
      <c r="B29" s="114">
        <v>102129</v>
      </c>
      <c r="C29" s="114">
        <v>3092075</v>
      </c>
      <c r="D29" s="115" t="s">
        <v>108</v>
      </c>
      <c r="E29" s="334">
        <v>377</v>
      </c>
      <c r="F29" s="334">
        <v>377</v>
      </c>
      <c r="G29" s="334">
        <v>0</v>
      </c>
      <c r="H29" s="335">
        <v>1441225.76</v>
      </c>
      <c r="I29" s="335">
        <v>0</v>
      </c>
      <c r="J29" s="335">
        <v>0</v>
      </c>
      <c r="K29" s="335">
        <v>91681.590000000127</v>
      </c>
      <c r="L29" s="335">
        <v>0</v>
      </c>
      <c r="M29" s="335">
        <v>0</v>
      </c>
      <c r="N29" s="335">
        <v>0</v>
      </c>
      <c r="O29" s="335">
        <v>15557.265957446836</v>
      </c>
      <c r="P29" s="335">
        <v>21919.511941489378</v>
      </c>
      <c r="Q29" s="335">
        <v>15460.669734042565</v>
      </c>
      <c r="R29" s="335">
        <v>9074.4401329787179</v>
      </c>
      <c r="S29" s="335">
        <v>24822.622500000001</v>
      </c>
      <c r="T29" s="335">
        <v>6507.0701329787353</v>
      </c>
      <c r="U29" s="335">
        <v>0</v>
      </c>
      <c r="V29" s="335">
        <v>0</v>
      </c>
      <c r="W29" s="335">
        <v>0</v>
      </c>
      <c r="X29" s="335">
        <v>0</v>
      </c>
      <c r="Y29" s="335">
        <v>0</v>
      </c>
      <c r="Z29" s="335">
        <v>0</v>
      </c>
      <c r="AA29" s="335">
        <v>34294.549691358043</v>
      </c>
      <c r="AB29" s="335">
        <v>0</v>
      </c>
      <c r="AC29" s="335">
        <v>676.12474747474755</v>
      </c>
      <c r="AD29" s="335">
        <v>78304.889335793356</v>
      </c>
      <c r="AE29" s="335">
        <v>0</v>
      </c>
      <c r="AF29" s="335">
        <v>6418.8287999999902</v>
      </c>
      <c r="AG29" s="335">
        <v>0</v>
      </c>
      <c r="AH29" s="335">
        <v>170000</v>
      </c>
      <c r="AI29" s="335">
        <v>0</v>
      </c>
      <c r="AJ29" s="335">
        <v>0</v>
      </c>
      <c r="AK29" s="335">
        <v>0</v>
      </c>
      <c r="AL29" s="335">
        <v>34580</v>
      </c>
      <c r="AM29" s="335">
        <v>0</v>
      </c>
      <c r="AN29" s="335">
        <v>0</v>
      </c>
      <c r="AO29" s="335">
        <v>0</v>
      </c>
      <c r="AP29" s="335">
        <v>0</v>
      </c>
      <c r="AQ29" s="335">
        <v>0</v>
      </c>
      <c r="AR29" s="335">
        <v>0</v>
      </c>
      <c r="AS29" s="335">
        <v>0</v>
      </c>
      <c r="AT29" s="335">
        <v>0</v>
      </c>
      <c r="AU29" s="335">
        <v>1441225.76</v>
      </c>
      <c r="AV29" s="335">
        <v>304717.56297356251</v>
      </c>
      <c r="AW29" s="335">
        <v>204580</v>
      </c>
      <c r="AX29" s="335">
        <v>128572.04997579336</v>
      </c>
      <c r="AY29" s="116">
        <v>1950523.3229735624</v>
      </c>
      <c r="AZ29" s="116">
        <v>1915943.3229735624</v>
      </c>
      <c r="BA29" s="116">
        <v>4180</v>
      </c>
      <c r="BB29" s="116">
        <v>1575860</v>
      </c>
      <c r="BC29" s="116">
        <v>0</v>
      </c>
      <c r="BD29" s="116">
        <v>0</v>
      </c>
      <c r="BE29" s="116">
        <v>1950523.3229735624</v>
      </c>
      <c r="BF29" s="335">
        <v>1950523.3229735624</v>
      </c>
      <c r="BG29" s="335">
        <v>0</v>
      </c>
      <c r="BH29" s="116">
        <v>1610440</v>
      </c>
      <c r="BI29" s="116">
        <v>1405860</v>
      </c>
      <c r="BJ29" s="335">
        <v>1745943.3229735624</v>
      </c>
      <c r="BK29" s="335">
        <v>4631.1493978078579</v>
      </c>
      <c r="BL29" s="335">
        <v>4895.0083064343162</v>
      </c>
      <c r="BM29" s="336">
        <v>-5.3903669229656878E-2</v>
      </c>
      <c r="BN29" s="336">
        <v>7.3709061144507745E-2</v>
      </c>
      <c r="BO29" s="335">
        <v>136024.0378938138</v>
      </c>
      <c r="BP29" s="116">
        <v>2086547.3608673762</v>
      </c>
      <c r="BQ29" s="116">
        <v>5442.8842463325627</v>
      </c>
      <c r="BR29" s="116" t="s">
        <v>288</v>
      </c>
      <c r="BS29" s="116">
        <v>5534.6083842635971</v>
      </c>
      <c r="BT29" s="336">
        <v>1.7405172048355899E-2</v>
      </c>
      <c r="BU29" s="335">
        <v>-2186.6</v>
      </c>
      <c r="BV29" s="335">
        <v>2084360.7608673761</v>
      </c>
      <c r="BW29" s="335">
        <v>0</v>
      </c>
      <c r="BX29" s="335">
        <v>2084360.7608673761</v>
      </c>
      <c r="BY29" s="322"/>
      <c r="BZ29" s="322"/>
      <c r="CA29" s="322"/>
      <c r="CB29" s="322"/>
      <c r="CC29" s="322"/>
      <c r="CD29" s="322"/>
      <c r="CE29" s="322"/>
    </row>
    <row r="30" spans="1:83" ht="15" customHeight="1" x14ac:dyDescent="0.3">
      <c r="A30" s="307">
        <v>30</v>
      </c>
      <c r="B30" s="114">
        <v>102130</v>
      </c>
      <c r="C30" s="114">
        <v>3092076</v>
      </c>
      <c r="D30" s="115" t="s">
        <v>109</v>
      </c>
      <c r="E30" s="334">
        <v>193</v>
      </c>
      <c r="F30" s="334">
        <v>193</v>
      </c>
      <c r="G30" s="334">
        <v>0</v>
      </c>
      <c r="H30" s="335">
        <v>737815.84</v>
      </c>
      <c r="I30" s="335">
        <v>0</v>
      </c>
      <c r="J30" s="335">
        <v>0</v>
      </c>
      <c r="K30" s="335">
        <v>29766.750000000073</v>
      </c>
      <c r="L30" s="335">
        <v>0</v>
      </c>
      <c r="M30" s="335">
        <v>0</v>
      </c>
      <c r="N30" s="335">
        <v>0</v>
      </c>
      <c r="O30" s="335">
        <v>1524.2958115183262</v>
      </c>
      <c r="P30" s="335">
        <v>8250.5883246073299</v>
      </c>
      <c r="Q30" s="335">
        <v>2032.3203141361234</v>
      </c>
      <c r="R30" s="335">
        <v>1306.4483246073287</v>
      </c>
      <c r="S30" s="335">
        <v>0</v>
      </c>
      <c r="T30" s="335">
        <v>0</v>
      </c>
      <c r="U30" s="335">
        <v>0</v>
      </c>
      <c r="V30" s="335">
        <v>0</v>
      </c>
      <c r="W30" s="335">
        <v>0</v>
      </c>
      <c r="X30" s="335">
        <v>0</v>
      </c>
      <c r="Y30" s="335">
        <v>0</v>
      </c>
      <c r="Z30" s="335">
        <v>0</v>
      </c>
      <c r="AA30" s="335">
        <v>12613.67484662575</v>
      </c>
      <c r="AB30" s="335">
        <v>0</v>
      </c>
      <c r="AC30" s="335">
        <v>606.49823008849557</v>
      </c>
      <c r="AD30" s="335">
        <v>31074.396710526311</v>
      </c>
      <c r="AE30" s="335">
        <v>0</v>
      </c>
      <c r="AF30" s="335">
        <v>0</v>
      </c>
      <c r="AG30" s="335">
        <v>0</v>
      </c>
      <c r="AH30" s="335">
        <v>170000</v>
      </c>
      <c r="AI30" s="335">
        <v>0</v>
      </c>
      <c r="AJ30" s="335">
        <v>0</v>
      </c>
      <c r="AK30" s="335">
        <v>0</v>
      </c>
      <c r="AL30" s="335">
        <v>45360</v>
      </c>
      <c r="AM30" s="335">
        <v>0</v>
      </c>
      <c r="AN30" s="335">
        <v>0</v>
      </c>
      <c r="AO30" s="335">
        <v>0</v>
      </c>
      <c r="AP30" s="335">
        <v>0</v>
      </c>
      <c r="AQ30" s="335">
        <v>0</v>
      </c>
      <c r="AR30" s="335">
        <v>0</v>
      </c>
      <c r="AS30" s="335">
        <v>0</v>
      </c>
      <c r="AT30" s="335">
        <v>0</v>
      </c>
      <c r="AU30" s="335">
        <v>737815.84</v>
      </c>
      <c r="AV30" s="335">
        <v>87174.972562109731</v>
      </c>
      <c r="AW30" s="335">
        <v>215360</v>
      </c>
      <c r="AX30" s="335">
        <v>71493.818470526312</v>
      </c>
      <c r="AY30" s="116">
        <v>1040350.8125621097</v>
      </c>
      <c r="AZ30" s="116">
        <v>994990.81256210967</v>
      </c>
      <c r="BA30" s="116">
        <v>4180</v>
      </c>
      <c r="BB30" s="116">
        <v>806740</v>
      </c>
      <c r="BC30" s="116">
        <v>0</v>
      </c>
      <c r="BD30" s="116">
        <v>0</v>
      </c>
      <c r="BE30" s="116">
        <v>1040350.8125621097</v>
      </c>
      <c r="BF30" s="335">
        <v>1040350.8125621098</v>
      </c>
      <c r="BG30" s="335">
        <v>0</v>
      </c>
      <c r="BH30" s="116">
        <v>852100</v>
      </c>
      <c r="BI30" s="116">
        <v>636740</v>
      </c>
      <c r="BJ30" s="335">
        <v>824990.81256210967</v>
      </c>
      <c r="BK30" s="335">
        <v>4274.5637956585997</v>
      </c>
      <c r="BL30" s="335">
        <v>4281.2252589285717</v>
      </c>
      <c r="BM30" s="336">
        <v>-1.5559712155017878E-3</v>
      </c>
      <c r="BN30" s="336">
        <v>2.136136313035265E-2</v>
      </c>
      <c r="BO30" s="335">
        <v>17650.391827970576</v>
      </c>
      <c r="BP30" s="116">
        <v>1058001.2043900802</v>
      </c>
      <c r="BQ30" s="116">
        <v>5246.8456186014519</v>
      </c>
      <c r="BR30" s="116" t="s">
        <v>288</v>
      </c>
      <c r="BS30" s="116">
        <v>5481.8715253372029</v>
      </c>
      <c r="BT30" s="336">
        <v>4.7167912532681822E-2</v>
      </c>
      <c r="BU30" s="335">
        <v>-1119.3999999999999</v>
      </c>
      <c r="BV30" s="335">
        <v>1056881.8043900803</v>
      </c>
      <c r="BW30" s="335">
        <v>0</v>
      </c>
      <c r="BX30" s="335">
        <v>1056881.8043900803</v>
      </c>
      <c r="BY30" s="322"/>
      <c r="BZ30" s="322"/>
      <c r="CA30" s="322"/>
      <c r="CB30" s="322"/>
      <c r="CC30" s="322"/>
      <c r="CD30" s="322"/>
      <c r="CE30" s="322"/>
    </row>
    <row r="31" spans="1:83" ht="15" customHeight="1" x14ac:dyDescent="0.3">
      <c r="A31" s="307">
        <v>31</v>
      </c>
      <c r="B31" s="114">
        <v>102131</v>
      </c>
      <c r="C31" s="114">
        <v>3092077</v>
      </c>
      <c r="D31" s="115" t="s">
        <v>110</v>
      </c>
      <c r="E31" s="334">
        <v>404</v>
      </c>
      <c r="F31" s="334">
        <v>404</v>
      </c>
      <c r="G31" s="334">
        <v>0</v>
      </c>
      <c r="H31" s="335">
        <v>1544443.52</v>
      </c>
      <c r="I31" s="335">
        <v>0</v>
      </c>
      <c r="J31" s="335">
        <v>0</v>
      </c>
      <c r="K31" s="335">
        <v>128592.35999999986</v>
      </c>
      <c r="L31" s="335">
        <v>0</v>
      </c>
      <c r="M31" s="335">
        <v>0</v>
      </c>
      <c r="N31" s="335">
        <v>0</v>
      </c>
      <c r="O31" s="335">
        <v>1728.277915632757</v>
      </c>
      <c r="P31" s="335">
        <v>28516.705905707156</v>
      </c>
      <c r="Q31" s="335">
        <v>19154.381836228287</v>
      </c>
      <c r="R31" s="335">
        <v>62645.713647642704</v>
      </c>
      <c r="S31" s="335">
        <v>7920.7057071960353</v>
      </c>
      <c r="T31" s="335">
        <v>35421.085955335046</v>
      </c>
      <c r="U31" s="335">
        <v>0</v>
      </c>
      <c r="V31" s="335">
        <v>0</v>
      </c>
      <c r="W31" s="335">
        <v>0</v>
      </c>
      <c r="X31" s="335">
        <v>0</v>
      </c>
      <c r="Y31" s="335">
        <v>0</v>
      </c>
      <c r="Z31" s="335">
        <v>0</v>
      </c>
      <c r="AA31" s="335">
        <v>36282.136046511623</v>
      </c>
      <c r="AB31" s="335">
        <v>0</v>
      </c>
      <c r="AC31" s="335">
        <v>1409.9302211302213</v>
      </c>
      <c r="AD31" s="335">
        <v>116256.4651132686</v>
      </c>
      <c r="AE31" s="335">
        <v>0</v>
      </c>
      <c r="AF31" s="335">
        <v>0</v>
      </c>
      <c r="AG31" s="335">
        <v>0</v>
      </c>
      <c r="AH31" s="335">
        <v>170000</v>
      </c>
      <c r="AI31" s="335">
        <v>0</v>
      </c>
      <c r="AJ31" s="335">
        <v>0</v>
      </c>
      <c r="AK31" s="335">
        <v>0</v>
      </c>
      <c r="AL31" s="335">
        <v>23448.75</v>
      </c>
      <c r="AM31" s="335">
        <v>0</v>
      </c>
      <c r="AN31" s="335">
        <v>0</v>
      </c>
      <c r="AO31" s="335">
        <v>0</v>
      </c>
      <c r="AP31" s="335">
        <v>0</v>
      </c>
      <c r="AQ31" s="335">
        <v>0</v>
      </c>
      <c r="AR31" s="335">
        <v>0</v>
      </c>
      <c r="AS31" s="335">
        <v>0</v>
      </c>
      <c r="AT31" s="335">
        <v>0</v>
      </c>
      <c r="AU31" s="335">
        <v>1544443.52</v>
      </c>
      <c r="AV31" s="335">
        <v>437927.76234865224</v>
      </c>
      <c r="AW31" s="335">
        <v>193448.75</v>
      </c>
      <c r="AX31" s="335">
        <v>167968.67439326859</v>
      </c>
      <c r="AY31" s="116">
        <v>2175820.0323486524</v>
      </c>
      <c r="AZ31" s="116">
        <v>2152371.2823486524</v>
      </c>
      <c r="BA31" s="116">
        <v>4180</v>
      </c>
      <c r="BB31" s="116">
        <v>1688720</v>
      </c>
      <c r="BC31" s="116">
        <v>0</v>
      </c>
      <c r="BD31" s="116">
        <v>0</v>
      </c>
      <c r="BE31" s="116">
        <v>2175820.0323486524</v>
      </c>
      <c r="BF31" s="335">
        <v>2175820.0323486524</v>
      </c>
      <c r="BG31" s="335">
        <v>0</v>
      </c>
      <c r="BH31" s="116">
        <v>1712168.75</v>
      </c>
      <c r="BI31" s="116">
        <v>1518720</v>
      </c>
      <c r="BJ31" s="335">
        <v>1982371.2823486524</v>
      </c>
      <c r="BK31" s="335">
        <v>4906.8596097738919</v>
      </c>
      <c r="BL31" s="335">
        <v>5039.0468857831329</v>
      </c>
      <c r="BM31" s="336">
        <v>-2.6232594973899993E-2</v>
      </c>
      <c r="BN31" s="336">
        <v>4.6037986888750854E-2</v>
      </c>
      <c r="BO31" s="335">
        <v>93722.980081631817</v>
      </c>
      <c r="BP31" s="116">
        <v>2269543.0124302842</v>
      </c>
      <c r="BQ31" s="116">
        <v>5559.6392634412978</v>
      </c>
      <c r="BR31" s="116" t="s">
        <v>288</v>
      </c>
      <c r="BS31" s="116">
        <v>5617.6807238373367</v>
      </c>
      <c r="BT31" s="336">
        <v>2.0837752568771517E-2</v>
      </c>
      <c r="BU31" s="335">
        <v>-2343.1999999999998</v>
      </c>
      <c r="BV31" s="335">
        <v>2267199.812430284</v>
      </c>
      <c r="BW31" s="335">
        <v>0</v>
      </c>
      <c r="BX31" s="335">
        <v>2267199.812430284</v>
      </c>
      <c r="BY31" s="322"/>
      <c r="BZ31" s="322"/>
      <c r="CA31" s="322"/>
      <c r="CB31" s="322"/>
      <c r="CC31" s="322"/>
      <c r="CD31" s="322"/>
      <c r="CE31" s="322"/>
    </row>
    <row r="32" spans="1:83" ht="15" customHeight="1" x14ac:dyDescent="0.3">
      <c r="A32" s="307">
        <v>32</v>
      </c>
      <c r="B32" s="114">
        <v>130358</v>
      </c>
      <c r="C32" s="114">
        <v>3092078</v>
      </c>
      <c r="D32" s="115" t="s">
        <v>111</v>
      </c>
      <c r="E32" s="334">
        <v>358</v>
      </c>
      <c r="F32" s="334">
        <v>358</v>
      </c>
      <c r="G32" s="334">
        <v>0</v>
      </c>
      <c r="H32" s="335">
        <v>1368591.04</v>
      </c>
      <c r="I32" s="335">
        <v>0</v>
      </c>
      <c r="J32" s="335">
        <v>0</v>
      </c>
      <c r="K32" s="335">
        <v>104778.96000000009</v>
      </c>
      <c r="L32" s="335">
        <v>0</v>
      </c>
      <c r="M32" s="335">
        <v>0</v>
      </c>
      <c r="N32" s="335">
        <v>0</v>
      </c>
      <c r="O32" s="335">
        <v>15515.999999999985</v>
      </c>
      <c r="P32" s="335">
        <v>28182.730000000018</v>
      </c>
      <c r="Q32" s="335">
        <v>17766.129999999979</v>
      </c>
      <c r="R32" s="335">
        <v>21548.500000000044</v>
      </c>
      <c r="S32" s="335">
        <v>3160.4399999999905</v>
      </c>
      <c r="T32" s="335">
        <v>1442.18</v>
      </c>
      <c r="U32" s="335">
        <v>0</v>
      </c>
      <c r="V32" s="335">
        <v>0</v>
      </c>
      <c r="W32" s="335">
        <v>0</v>
      </c>
      <c r="X32" s="335">
        <v>0</v>
      </c>
      <c r="Y32" s="335">
        <v>0</v>
      </c>
      <c r="Z32" s="335">
        <v>0</v>
      </c>
      <c r="AA32" s="335">
        <v>54306.166990291211</v>
      </c>
      <c r="AB32" s="335">
        <v>0</v>
      </c>
      <c r="AC32" s="335">
        <v>0</v>
      </c>
      <c r="AD32" s="335">
        <v>68504.537530864196</v>
      </c>
      <c r="AE32" s="335">
        <v>0</v>
      </c>
      <c r="AF32" s="335">
        <v>452.27519999998697</v>
      </c>
      <c r="AG32" s="335">
        <v>0</v>
      </c>
      <c r="AH32" s="335">
        <v>170000</v>
      </c>
      <c r="AI32" s="335">
        <v>0</v>
      </c>
      <c r="AJ32" s="335">
        <v>0</v>
      </c>
      <c r="AK32" s="335">
        <v>0</v>
      </c>
      <c r="AL32" s="335">
        <v>37505.869999999995</v>
      </c>
      <c r="AM32" s="335">
        <v>0</v>
      </c>
      <c r="AN32" s="335">
        <v>0</v>
      </c>
      <c r="AO32" s="335">
        <v>0</v>
      </c>
      <c r="AP32" s="335">
        <v>0</v>
      </c>
      <c r="AQ32" s="335">
        <v>0</v>
      </c>
      <c r="AR32" s="335">
        <v>0</v>
      </c>
      <c r="AS32" s="335">
        <v>0</v>
      </c>
      <c r="AT32" s="335">
        <v>0</v>
      </c>
      <c r="AU32" s="335">
        <v>1368591.04</v>
      </c>
      <c r="AV32" s="335">
        <v>315657.91972115549</v>
      </c>
      <c r="AW32" s="335">
        <v>207505.87</v>
      </c>
      <c r="AX32" s="335">
        <v>117754.8120908642</v>
      </c>
      <c r="AY32" s="116">
        <v>1891754.8297211556</v>
      </c>
      <c r="AZ32" s="116">
        <v>1854248.9597211555</v>
      </c>
      <c r="BA32" s="116">
        <v>4180</v>
      </c>
      <c r="BB32" s="116">
        <v>1496440</v>
      </c>
      <c r="BC32" s="116">
        <v>0</v>
      </c>
      <c r="BD32" s="116">
        <v>0</v>
      </c>
      <c r="BE32" s="116">
        <v>1891754.8297211556</v>
      </c>
      <c r="BF32" s="335">
        <v>1891754.8297211556</v>
      </c>
      <c r="BG32" s="335">
        <v>0</v>
      </c>
      <c r="BH32" s="116">
        <v>1533945.87</v>
      </c>
      <c r="BI32" s="116">
        <v>1326440</v>
      </c>
      <c r="BJ32" s="335">
        <v>1684248.9597211555</v>
      </c>
      <c r="BK32" s="335">
        <v>4704.6060327406576</v>
      </c>
      <c r="BL32" s="335">
        <v>5020.6835578534028</v>
      </c>
      <c r="BM32" s="336">
        <v>-6.2955078022858782E-2</v>
      </c>
      <c r="BN32" s="336">
        <v>8.2760469937709649E-2</v>
      </c>
      <c r="BO32" s="335">
        <v>148754.05877501972</v>
      </c>
      <c r="BP32" s="116">
        <v>2040508.8884961754</v>
      </c>
      <c r="BQ32" s="116">
        <v>5594.9804985926685</v>
      </c>
      <c r="BR32" s="116" t="s">
        <v>288</v>
      </c>
      <c r="BS32" s="116">
        <v>5699.7454985926688</v>
      </c>
      <c r="BT32" s="336">
        <v>2.4888635665583525E-2</v>
      </c>
      <c r="BU32" s="335">
        <v>-2076.4</v>
      </c>
      <c r="BV32" s="335">
        <v>2038432.4884961755</v>
      </c>
      <c r="BW32" s="335">
        <v>0</v>
      </c>
      <c r="BX32" s="335">
        <v>2038432.4884961755</v>
      </c>
      <c r="BY32" s="322"/>
      <c r="BZ32" s="322"/>
      <c r="CA32" s="322"/>
      <c r="CB32" s="322"/>
      <c r="CC32" s="322"/>
      <c r="CD32" s="322"/>
      <c r="CE32" s="322"/>
    </row>
    <row r="33" spans="1:83" ht="15" customHeight="1" x14ac:dyDescent="0.3">
      <c r="A33" s="307">
        <v>33</v>
      </c>
      <c r="B33" s="114">
        <v>131096</v>
      </c>
      <c r="C33" s="114">
        <v>3092079</v>
      </c>
      <c r="D33" s="115" t="s">
        <v>112</v>
      </c>
      <c r="E33" s="334">
        <v>287</v>
      </c>
      <c r="F33" s="334">
        <v>287</v>
      </c>
      <c r="G33" s="334">
        <v>0</v>
      </c>
      <c r="H33" s="335">
        <v>1097166.56</v>
      </c>
      <c r="I33" s="335">
        <v>0</v>
      </c>
      <c r="J33" s="335">
        <v>0</v>
      </c>
      <c r="K33" s="335">
        <v>114304.32000000009</v>
      </c>
      <c r="L33" s="335">
        <v>0</v>
      </c>
      <c r="M33" s="335">
        <v>0</v>
      </c>
      <c r="N33" s="335">
        <v>0</v>
      </c>
      <c r="O33" s="335">
        <v>3676.3094405594375</v>
      </c>
      <c r="P33" s="335">
        <v>24580.917797202783</v>
      </c>
      <c r="Q33" s="335">
        <v>11773.372202797165</v>
      </c>
      <c r="R33" s="335">
        <v>33733.19727272731</v>
      </c>
      <c r="S33" s="335">
        <v>2642.9087412587442</v>
      </c>
      <c r="T33" s="335">
        <v>723.61129370629442</v>
      </c>
      <c r="U33" s="335">
        <v>0</v>
      </c>
      <c r="V33" s="335">
        <v>0</v>
      </c>
      <c r="W33" s="335">
        <v>0</v>
      </c>
      <c r="X33" s="335">
        <v>0</v>
      </c>
      <c r="Y33" s="335">
        <v>0</v>
      </c>
      <c r="Z33" s="335">
        <v>0</v>
      </c>
      <c r="AA33" s="335">
        <v>12955.131355932244</v>
      </c>
      <c r="AB33" s="335">
        <v>0</v>
      </c>
      <c r="AC33" s="335">
        <v>769.16000000000008</v>
      </c>
      <c r="AD33" s="335">
        <v>67351.312191780831</v>
      </c>
      <c r="AE33" s="335">
        <v>0</v>
      </c>
      <c r="AF33" s="335">
        <v>0</v>
      </c>
      <c r="AG33" s="335">
        <v>0</v>
      </c>
      <c r="AH33" s="335">
        <v>170000</v>
      </c>
      <c r="AI33" s="335">
        <v>0</v>
      </c>
      <c r="AJ33" s="335">
        <v>0</v>
      </c>
      <c r="AK33" s="335">
        <v>0</v>
      </c>
      <c r="AL33" s="335">
        <v>32760</v>
      </c>
      <c r="AM33" s="335">
        <v>0</v>
      </c>
      <c r="AN33" s="335">
        <v>0</v>
      </c>
      <c r="AO33" s="335">
        <v>0</v>
      </c>
      <c r="AP33" s="335">
        <v>0</v>
      </c>
      <c r="AQ33" s="335">
        <v>0</v>
      </c>
      <c r="AR33" s="335">
        <v>0</v>
      </c>
      <c r="AS33" s="335">
        <v>0</v>
      </c>
      <c r="AT33" s="335">
        <v>0</v>
      </c>
      <c r="AU33" s="335">
        <v>1097166.56</v>
      </c>
      <c r="AV33" s="335">
        <v>272510.24029596488</v>
      </c>
      <c r="AW33" s="335">
        <v>202760</v>
      </c>
      <c r="AX33" s="335">
        <v>112801.64403178083</v>
      </c>
      <c r="AY33" s="116">
        <v>1572436.8002959648</v>
      </c>
      <c r="AZ33" s="116">
        <v>1539676.8002959648</v>
      </c>
      <c r="BA33" s="116">
        <v>4180</v>
      </c>
      <c r="BB33" s="116">
        <v>1199660</v>
      </c>
      <c r="BC33" s="116">
        <v>0</v>
      </c>
      <c r="BD33" s="116">
        <v>0</v>
      </c>
      <c r="BE33" s="116">
        <v>1572436.8002959648</v>
      </c>
      <c r="BF33" s="335">
        <v>1572436.8002959648</v>
      </c>
      <c r="BG33" s="335">
        <v>0</v>
      </c>
      <c r="BH33" s="116">
        <v>1232420</v>
      </c>
      <c r="BI33" s="116">
        <v>1029660</v>
      </c>
      <c r="BJ33" s="335">
        <v>1369676.8002959648</v>
      </c>
      <c r="BK33" s="335">
        <v>4772.3930323901213</v>
      </c>
      <c r="BL33" s="335">
        <v>4940.6729343511452</v>
      </c>
      <c r="BM33" s="336">
        <v>-3.4060117760683926E-2</v>
      </c>
      <c r="BN33" s="336">
        <v>5.3865509675534787E-2</v>
      </c>
      <c r="BO33" s="335">
        <v>76379.84546994706</v>
      </c>
      <c r="BP33" s="116">
        <v>1648816.6457659118</v>
      </c>
      <c r="BQ33" s="116">
        <v>5630.8593929125846</v>
      </c>
      <c r="BR33" s="116" t="s">
        <v>288</v>
      </c>
      <c r="BS33" s="116">
        <v>5745.0057343759991</v>
      </c>
      <c r="BT33" s="336">
        <v>6.170806667388451E-3</v>
      </c>
      <c r="BU33" s="335">
        <v>-1664.6</v>
      </c>
      <c r="BV33" s="335">
        <v>1647152.0457659117</v>
      </c>
      <c r="BW33" s="335">
        <v>0</v>
      </c>
      <c r="BX33" s="335">
        <v>1647152.0457659117</v>
      </c>
      <c r="BY33" s="322"/>
      <c r="BZ33" s="322"/>
      <c r="CA33" s="322"/>
      <c r="CB33" s="322"/>
      <c r="CC33" s="322"/>
      <c r="CD33" s="322"/>
      <c r="CE33" s="322"/>
    </row>
    <row r="34" spans="1:83" ht="15" customHeight="1" x14ac:dyDescent="0.3">
      <c r="A34" s="307">
        <v>34</v>
      </c>
      <c r="B34" s="114">
        <v>131478</v>
      </c>
      <c r="C34" s="114">
        <v>3092080</v>
      </c>
      <c r="D34" s="115" t="s">
        <v>113</v>
      </c>
      <c r="E34" s="334">
        <v>297</v>
      </c>
      <c r="F34" s="334">
        <v>297</v>
      </c>
      <c r="G34" s="334">
        <v>0</v>
      </c>
      <c r="H34" s="335">
        <v>1135395.3600000001</v>
      </c>
      <c r="I34" s="335">
        <v>0</v>
      </c>
      <c r="J34" s="335">
        <v>0</v>
      </c>
      <c r="K34" s="335">
        <v>66677.520000000164</v>
      </c>
      <c r="L34" s="335">
        <v>0</v>
      </c>
      <c r="M34" s="335">
        <v>0</v>
      </c>
      <c r="N34" s="335">
        <v>0</v>
      </c>
      <c r="O34" s="335">
        <v>15731.500000000013</v>
      </c>
      <c r="P34" s="335">
        <v>14749.840000000035</v>
      </c>
      <c r="Q34" s="335">
        <v>13073.189999999968</v>
      </c>
      <c r="R34" s="335">
        <v>19824.620000000017</v>
      </c>
      <c r="S34" s="335">
        <v>1053.4799999999993</v>
      </c>
      <c r="T34" s="335">
        <v>721.09000000000071</v>
      </c>
      <c r="U34" s="335">
        <v>0</v>
      </c>
      <c r="V34" s="335">
        <v>0</v>
      </c>
      <c r="W34" s="335">
        <v>0</v>
      </c>
      <c r="X34" s="335">
        <v>0</v>
      </c>
      <c r="Y34" s="335">
        <v>0</v>
      </c>
      <c r="Z34" s="335">
        <v>0</v>
      </c>
      <c r="AA34" s="335">
        <v>58686.00241935486</v>
      </c>
      <c r="AB34" s="335">
        <v>0</v>
      </c>
      <c r="AC34" s="335">
        <v>0</v>
      </c>
      <c r="AD34" s="335">
        <v>74248.227580645165</v>
      </c>
      <c r="AE34" s="335">
        <v>0</v>
      </c>
      <c r="AF34" s="335">
        <v>17663.415178378284</v>
      </c>
      <c r="AG34" s="335">
        <v>0</v>
      </c>
      <c r="AH34" s="335">
        <v>170000</v>
      </c>
      <c r="AI34" s="335">
        <v>0</v>
      </c>
      <c r="AJ34" s="335">
        <v>0</v>
      </c>
      <c r="AK34" s="335">
        <v>0</v>
      </c>
      <c r="AL34" s="335">
        <v>39150</v>
      </c>
      <c r="AM34" s="335">
        <v>0</v>
      </c>
      <c r="AN34" s="335">
        <v>0</v>
      </c>
      <c r="AO34" s="335">
        <v>0</v>
      </c>
      <c r="AP34" s="335">
        <v>0</v>
      </c>
      <c r="AQ34" s="335">
        <v>0</v>
      </c>
      <c r="AR34" s="335">
        <v>0</v>
      </c>
      <c r="AS34" s="335">
        <v>0</v>
      </c>
      <c r="AT34" s="335">
        <v>0</v>
      </c>
      <c r="AU34" s="335">
        <v>1135395.3600000001</v>
      </c>
      <c r="AV34" s="335">
        <v>282428.88517837855</v>
      </c>
      <c r="AW34" s="335">
        <v>209150</v>
      </c>
      <c r="AX34" s="335">
        <v>120233.76262064517</v>
      </c>
      <c r="AY34" s="116">
        <v>1626974.2451783787</v>
      </c>
      <c r="AZ34" s="116">
        <v>1587824.2451783787</v>
      </c>
      <c r="BA34" s="116">
        <v>4180</v>
      </c>
      <c r="BB34" s="116">
        <v>1241460</v>
      </c>
      <c r="BC34" s="116">
        <v>0</v>
      </c>
      <c r="BD34" s="116">
        <v>0</v>
      </c>
      <c r="BE34" s="116">
        <v>1626974.2451783787</v>
      </c>
      <c r="BF34" s="335">
        <v>1626974.2451783789</v>
      </c>
      <c r="BG34" s="335">
        <v>0</v>
      </c>
      <c r="BH34" s="116">
        <v>1280610</v>
      </c>
      <c r="BI34" s="116">
        <v>1071460</v>
      </c>
      <c r="BJ34" s="335">
        <v>1417824.2451783787</v>
      </c>
      <c r="BK34" s="335">
        <v>4773.8190073346086</v>
      </c>
      <c r="BL34" s="335">
        <v>5152.5178405750794</v>
      </c>
      <c r="BM34" s="336">
        <v>-7.3497820863091604E-2</v>
      </c>
      <c r="BN34" s="336">
        <v>9.3303212777942471E-2</v>
      </c>
      <c r="BO34" s="335">
        <v>142781.70112113244</v>
      </c>
      <c r="BP34" s="116">
        <v>1769755.946299511</v>
      </c>
      <c r="BQ34" s="116">
        <v>5826.9560481465014</v>
      </c>
      <c r="BR34" s="116" t="s">
        <v>288</v>
      </c>
      <c r="BS34" s="116">
        <v>5958.7742299646834</v>
      </c>
      <c r="BT34" s="336">
        <v>2.3571222332960273E-2</v>
      </c>
      <c r="BU34" s="335">
        <v>-1722.6</v>
      </c>
      <c r="BV34" s="335">
        <v>1768033.3462995109</v>
      </c>
      <c r="BW34" s="335">
        <v>0</v>
      </c>
      <c r="BX34" s="335">
        <v>1768033.3462995109</v>
      </c>
      <c r="BY34" s="322"/>
      <c r="BZ34" s="322"/>
      <c r="CA34" s="322"/>
      <c r="CB34" s="322"/>
      <c r="CC34" s="322"/>
      <c r="CD34" s="322"/>
      <c r="CE34" s="322"/>
    </row>
    <row r="35" spans="1:83" ht="15" customHeight="1" x14ac:dyDescent="0.3">
      <c r="A35" s="307">
        <v>35</v>
      </c>
      <c r="B35" s="114">
        <v>131595</v>
      </c>
      <c r="C35" s="114">
        <v>3092082</v>
      </c>
      <c r="D35" s="115" t="s">
        <v>114</v>
      </c>
      <c r="E35" s="334">
        <v>542</v>
      </c>
      <c r="F35" s="334">
        <v>542</v>
      </c>
      <c r="G35" s="334">
        <v>0</v>
      </c>
      <c r="H35" s="335">
        <v>2072000.96</v>
      </c>
      <c r="I35" s="335">
        <v>0</v>
      </c>
      <c r="J35" s="335">
        <v>0</v>
      </c>
      <c r="K35" s="335">
        <v>201223.23000000013</v>
      </c>
      <c r="L35" s="335">
        <v>0</v>
      </c>
      <c r="M35" s="335">
        <v>0</v>
      </c>
      <c r="N35" s="335">
        <v>0</v>
      </c>
      <c r="O35" s="335">
        <v>48056.500000000015</v>
      </c>
      <c r="P35" s="335">
        <v>23968.490000000049</v>
      </c>
      <c r="Q35" s="335">
        <v>27152.010000000064</v>
      </c>
      <c r="R35" s="335">
        <v>36632.450000000084</v>
      </c>
      <c r="S35" s="335">
        <v>7901.0999999999913</v>
      </c>
      <c r="T35" s="335">
        <v>4326.5399999999954</v>
      </c>
      <c r="U35" s="335">
        <v>0</v>
      </c>
      <c r="V35" s="335">
        <v>0</v>
      </c>
      <c r="W35" s="335">
        <v>0</v>
      </c>
      <c r="X35" s="335">
        <v>0</v>
      </c>
      <c r="Y35" s="335">
        <v>0</v>
      </c>
      <c r="Z35" s="335">
        <v>0</v>
      </c>
      <c r="AA35" s="335">
        <v>76823.945378151227</v>
      </c>
      <c r="AB35" s="335">
        <v>0</v>
      </c>
      <c r="AC35" s="335">
        <v>0</v>
      </c>
      <c r="AD35" s="335">
        <v>146030.31412844037</v>
      </c>
      <c r="AE35" s="335">
        <v>0</v>
      </c>
      <c r="AF35" s="335">
        <v>470.53855231053137</v>
      </c>
      <c r="AG35" s="335">
        <v>0</v>
      </c>
      <c r="AH35" s="335">
        <v>170000</v>
      </c>
      <c r="AI35" s="335">
        <v>0</v>
      </c>
      <c r="AJ35" s="335">
        <v>0</v>
      </c>
      <c r="AK35" s="335">
        <v>0</v>
      </c>
      <c r="AL35" s="335">
        <v>51300</v>
      </c>
      <c r="AM35" s="335">
        <v>0</v>
      </c>
      <c r="AN35" s="335">
        <v>0</v>
      </c>
      <c r="AO35" s="335">
        <v>0</v>
      </c>
      <c r="AP35" s="335">
        <v>0</v>
      </c>
      <c r="AQ35" s="335">
        <v>0</v>
      </c>
      <c r="AR35" s="335">
        <v>0</v>
      </c>
      <c r="AS35" s="335">
        <v>0</v>
      </c>
      <c r="AT35" s="335">
        <v>0</v>
      </c>
      <c r="AU35" s="335">
        <v>2072000.96</v>
      </c>
      <c r="AV35" s="335">
        <v>572585.11805890244</v>
      </c>
      <c r="AW35" s="335">
        <v>221300</v>
      </c>
      <c r="AX35" s="335">
        <v>205128.32756844038</v>
      </c>
      <c r="AY35" s="116">
        <v>2865886.0780589022</v>
      </c>
      <c r="AZ35" s="116">
        <v>2814586.0780589022</v>
      </c>
      <c r="BA35" s="116">
        <v>4180</v>
      </c>
      <c r="BB35" s="116">
        <v>2265560</v>
      </c>
      <c r="BC35" s="116">
        <v>0</v>
      </c>
      <c r="BD35" s="116">
        <v>0</v>
      </c>
      <c r="BE35" s="116">
        <v>2865886.0780589022</v>
      </c>
      <c r="BF35" s="335">
        <v>2865886.0780589026</v>
      </c>
      <c r="BG35" s="335">
        <v>0</v>
      </c>
      <c r="BH35" s="116">
        <v>2316860</v>
      </c>
      <c r="BI35" s="116">
        <v>2095560</v>
      </c>
      <c r="BJ35" s="335">
        <v>2644586.0780589022</v>
      </c>
      <c r="BK35" s="335">
        <v>4879.3101071197461</v>
      </c>
      <c r="BL35" s="335">
        <v>5003.3604405872193</v>
      </c>
      <c r="BM35" s="336">
        <v>-2.4793403341717667E-2</v>
      </c>
      <c r="BN35" s="336">
        <v>4.4598795256568527E-2</v>
      </c>
      <c r="BO35" s="335">
        <v>120943.96555343362</v>
      </c>
      <c r="BP35" s="116">
        <v>2986830.0436123358</v>
      </c>
      <c r="BQ35" s="116">
        <v>5416.107091535675</v>
      </c>
      <c r="BR35" s="116" t="s">
        <v>288</v>
      </c>
      <c r="BS35" s="116">
        <v>5510.7565380301403</v>
      </c>
      <c r="BT35" s="336">
        <v>2.3885426192737036E-2</v>
      </c>
      <c r="BU35" s="335">
        <v>-3143.6</v>
      </c>
      <c r="BV35" s="335">
        <v>2983686.4436123357</v>
      </c>
      <c r="BW35" s="335">
        <v>0</v>
      </c>
      <c r="BX35" s="335">
        <v>2983686.4436123357</v>
      </c>
      <c r="BY35" s="322"/>
      <c r="BZ35" s="322"/>
      <c r="CA35" s="322"/>
      <c r="CB35" s="322"/>
      <c r="CC35" s="322"/>
      <c r="CD35" s="322"/>
      <c r="CE35" s="322"/>
    </row>
    <row r="36" spans="1:83" ht="15" customHeight="1" x14ac:dyDescent="0.3">
      <c r="A36" s="307">
        <v>36</v>
      </c>
      <c r="B36" s="114">
        <v>131731</v>
      </c>
      <c r="C36" s="114">
        <v>3092083</v>
      </c>
      <c r="D36" s="115" t="s">
        <v>115</v>
      </c>
      <c r="E36" s="334">
        <v>334</v>
      </c>
      <c r="F36" s="334">
        <v>334</v>
      </c>
      <c r="G36" s="334">
        <v>0</v>
      </c>
      <c r="H36" s="335">
        <v>1276841.92</v>
      </c>
      <c r="I36" s="335">
        <v>0</v>
      </c>
      <c r="J36" s="335">
        <v>0</v>
      </c>
      <c r="K36" s="335">
        <v>113113.65000000004</v>
      </c>
      <c r="L36" s="335">
        <v>0</v>
      </c>
      <c r="M36" s="335">
        <v>0</v>
      </c>
      <c r="N36" s="335">
        <v>0</v>
      </c>
      <c r="O36" s="335">
        <v>1945.3243243243223</v>
      </c>
      <c r="P36" s="335">
        <v>34871.886846846806</v>
      </c>
      <c r="Q36" s="335">
        <v>37992.479939939905</v>
      </c>
      <c r="R36" s="335">
        <v>19451.889189189173</v>
      </c>
      <c r="S36" s="335">
        <v>12679.723243243248</v>
      </c>
      <c r="T36" s="335">
        <v>2169.7663063063064</v>
      </c>
      <c r="U36" s="335">
        <v>0</v>
      </c>
      <c r="V36" s="335">
        <v>0</v>
      </c>
      <c r="W36" s="335">
        <v>0</v>
      </c>
      <c r="X36" s="335">
        <v>0</v>
      </c>
      <c r="Y36" s="335">
        <v>0</v>
      </c>
      <c r="Z36" s="335">
        <v>0</v>
      </c>
      <c r="AA36" s="335">
        <v>51012.215053763393</v>
      </c>
      <c r="AB36" s="335">
        <v>0</v>
      </c>
      <c r="AC36" s="335">
        <v>1343.9478753541077</v>
      </c>
      <c r="AD36" s="335">
        <v>77466.159019607832</v>
      </c>
      <c r="AE36" s="335">
        <v>0</v>
      </c>
      <c r="AF36" s="335">
        <v>1704.7296000000022</v>
      </c>
      <c r="AG36" s="335">
        <v>0</v>
      </c>
      <c r="AH36" s="335">
        <v>170000</v>
      </c>
      <c r="AI36" s="335">
        <v>0</v>
      </c>
      <c r="AJ36" s="335">
        <v>0</v>
      </c>
      <c r="AK36" s="335">
        <v>0</v>
      </c>
      <c r="AL36" s="335">
        <v>38340</v>
      </c>
      <c r="AM36" s="335">
        <v>0</v>
      </c>
      <c r="AN36" s="335">
        <v>0</v>
      </c>
      <c r="AO36" s="335">
        <v>0</v>
      </c>
      <c r="AP36" s="335">
        <v>0</v>
      </c>
      <c r="AQ36" s="335">
        <v>0</v>
      </c>
      <c r="AR36" s="335">
        <v>0</v>
      </c>
      <c r="AS36" s="335">
        <v>0</v>
      </c>
      <c r="AT36" s="335">
        <v>0</v>
      </c>
      <c r="AU36" s="335">
        <v>1276841.92</v>
      </c>
      <c r="AV36" s="335">
        <v>353751.7713985751</v>
      </c>
      <c r="AW36" s="335">
        <v>208340</v>
      </c>
      <c r="AX36" s="335">
        <v>125431.94589960783</v>
      </c>
      <c r="AY36" s="116">
        <v>1838933.691398575</v>
      </c>
      <c r="AZ36" s="116">
        <v>1800593.691398575</v>
      </c>
      <c r="BA36" s="116">
        <v>4180</v>
      </c>
      <c r="BB36" s="116">
        <v>1396120</v>
      </c>
      <c r="BC36" s="116">
        <v>0</v>
      </c>
      <c r="BD36" s="116">
        <v>0</v>
      </c>
      <c r="BE36" s="116">
        <v>1838933.691398575</v>
      </c>
      <c r="BF36" s="335">
        <v>1838933.6913985752</v>
      </c>
      <c r="BG36" s="335">
        <v>0</v>
      </c>
      <c r="BH36" s="116">
        <v>1434460</v>
      </c>
      <c r="BI36" s="116">
        <v>1226120</v>
      </c>
      <c r="BJ36" s="335">
        <v>1630593.691398575</v>
      </c>
      <c r="BK36" s="335">
        <v>4882.0170401154937</v>
      </c>
      <c r="BL36" s="335">
        <v>5069.7606785515318</v>
      </c>
      <c r="BM36" s="336">
        <v>-3.7032051479336851E-2</v>
      </c>
      <c r="BN36" s="336">
        <v>5.6837443394187712E-2</v>
      </c>
      <c r="BO36" s="335">
        <v>96242.846686809949</v>
      </c>
      <c r="BP36" s="116">
        <v>1935176.538085385</v>
      </c>
      <c r="BQ36" s="116">
        <v>5679.1513116328888</v>
      </c>
      <c r="BR36" s="116" t="s">
        <v>288</v>
      </c>
      <c r="BS36" s="116">
        <v>5793.941730794566</v>
      </c>
      <c r="BT36" s="336">
        <v>2.6197122453495814E-2</v>
      </c>
      <c r="BU36" s="335">
        <v>-1937.2</v>
      </c>
      <c r="BV36" s="335">
        <v>1933239.338085385</v>
      </c>
      <c r="BW36" s="335">
        <v>0</v>
      </c>
      <c r="BX36" s="335">
        <v>1933239.338085385</v>
      </c>
      <c r="BY36" s="322"/>
      <c r="BZ36" s="322"/>
      <c r="CA36" s="322"/>
      <c r="CB36" s="322"/>
      <c r="CC36" s="322"/>
      <c r="CD36" s="322"/>
      <c r="CE36" s="322"/>
    </row>
    <row r="37" spans="1:83" ht="15" customHeight="1" x14ac:dyDescent="0.3">
      <c r="A37" s="307">
        <v>37</v>
      </c>
      <c r="B37" s="114">
        <v>131879</v>
      </c>
      <c r="C37" s="114">
        <v>3092084</v>
      </c>
      <c r="D37" s="115" t="s">
        <v>116</v>
      </c>
      <c r="E37" s="334">
        <v>514</v>
      </c>
      <c r="F37" s="334">
        <v>514</v>
      </c>
      <c r="G37" s="334">
        <v>0</v>
      </c>
      <c r="H37" s="335">
        <v>1964960.32</v>
      </c>
      <c r="I37" s="335">
        <v>0</v>
      </c>
      <c r="J37" s="335">
        <v>0</v>
      </c>
      <c r="K37" s="335">
        <v>180981.8400000002</v>
      </c>
      <c r="L37" s="335">
        <v>0</v>
      </c>
      <c r="M37" s="335">
        <v>0</v>
      </c>
      <c r="N37" s="335">
        <v>0</v>
      </c>
      <c r="O37" s="335">
        <v>4318.4015594541952</v>
      </c>
      <c r="P37" s="335">
        <v>23487.405341130649</v>
      </c>
      <c r="Q37" s="335">
        <v>63814.051851851786</v>
      </c>
      <c r="R37" s="335">
        <v>43181.009746588628</v>
      </c>
      <c r="S37" s="335">
        <v>40110.275555555512</v>
      </c>
      <c r="T37" s="335">
        <v>19507.38210526315</v>
      </c>
      <c r="U37" s="335">
        <v>0</v>
      </c>
      <c r="V37" s="335">
        <v>0</v>
      </c>
      <c r="W37" s="335">
        <v>0</v>
      </c>
      <c r="X37" s="335">
        <v>0</v>
      </c>
      <c r="Y37" s="335">
        <v>0</v>
      </c>
      <c r="Z37" s="335">
        <v>0</v>
      </c>
      <c r="AA37" s="335">
        <v>62213.84063205422</v>
      </c>
      <c r="AB37" s="335">
        <v>0</v>
      </c>
      <c r="AC37" s="335">
        <v>647.23900709219856</v>
      </c>
      <c r="AD37" s="335">
        <v>144036.33664122139</v>
      </c>
      <c r="AE37" s="335">
        <v>0</v>
      </c>
      <c r="AF37" s="335">
        <v>2806.0865122807136</v>
      </c>
      <c r="AG37" s="335">
        <v>0</v>
      </c>
      <c r="AH37" s="335">
        <v>170000</v>
      </c>
      <c r="AI37" s="335">
        <v>0</v>
      </c>
      <c r="AJ37" s="335">
        <v>0</v>
      </c>
      <c r="AK37" s="335">
        <v>0</v>
      </c>
      <c r="AL37" s="335">
        <v>57780</v>
      </c>
      <c r="AM37" s="335">
        <v>0</v>
      </c>
      <c r="AN37" s="335">
        <v>0</v>
      </c>
      <c r="AO37" s="335">
        <v>0</v>
      </c>
      <c r="AP37" s="335">
        <v>0</v>
      </c>
      <c r="AQ37" s="335">
        <v>0</v>
      </c>
      <c r="AR37" s="335">
        <v>0</v>
      </c>
      <c r="AS37" s="335">
        <v>0</v>
      </c>
      <c r="AT37" s="335">
        <v>0</v>
      </c>
      <c r="AU37" s="335">
        <v>1964960.32</v>
      </c>
      <c r="AV37" s="335">
        <v>585103.86895249272</v>
      </c>
      <c r="AW37" s="335">
        <v>227780</v>
      </c>
      <c r="AX37" s="335">
        <v>201635.7811212214</v>
      </c>
      <c r="AY37" s="116">
        <v>2777844.1889524926</v>
      </c>
      <c r="AZ37" s="116">
        <v>2720064.1889524926</v>
      </c>
      <c r="BA37" s="116">
        <v>4180</v>
      </c>
      <c r="BB37" s="116">
        <v>2148520</v>
      </c>
      <c r="BC37" s="116">
        <v>0</v>
      </c>
      <c r="BD37" s="116">
        <v>0</v>
      </c>
      <c r="BE37" s="116">
        <v>2777844.1889524926</v>
      </c>
      <c r="BF37" s="335">
        <v>2777844.1889524926</v>
      </c>
      <c r="BG37" s="335">
        <v>0</v>
      </c>
      <c r="BH37" s="116">
        <v>2206300</v>
      </c>
      <c r="BI37" s="116">
        <v>1978520</v>
      </c>
      <c r="BJ37" s="335">
        <v>2550064.1889524926</v>
      </c>
      <c r="BK37" s="335">
        <v>4961.2143753939545</v>
      </c>
      <c r="BL37" s="335">
        <v>5045.7886236559143</v>
      </c>
      <c r="BM37" s="336">
        <v>-1.6761353788276957E-2</v>
      </c>
      <c r="BN37" s="336">
        <v>3.6566745703127818E-2</v>
      </c>
      <c r="BO37" s="335">
        <v>94837.147709102021</v>
      </c>
      <c r="BP37" s="116">
        <v>2872681.3366615945</v>
      </c>
      <c r="BQ37" s="116">
        <v>5476.4617444778105</v>
      </c>
      <c r="BR37" s="116" t="s">
        <v>288</v>
      </c>
      <c r="BS37" s="116">
        <v>5588.8741958396777</v>
      </c>
      <c r="BT37" s="336">
        <v>2.5470762294909299E-2</v>
      </c>
      <c r="BU37" s="335">
        <v>-2981.2</v>
      </c>
      <c r="BV37" s="335">
        <v>2869700.1366615943</v>
      </c>
      <c r="BW37" s="335">
        <v>0</v>
      </c>
      <c r="BX37" s="335">
        <v>2869700.1366615943</v>
      </c>
      <c r="BY37" s="322"/>
      <c r="BZ37" s="322"/>
      <c r="CA37" s="322"/>
      <c r="CB37" s="322"/>
      <c r="CC37" s="322"/>
      <c r="CD37" s="322"/>
      <c r="CE37" s="322"/>
    </row>
    <row r="38" spans="1:83" ht="15" customHeight="1" x14ac:dyDescent="0.3">
      <c r="A38" s="307">
        <v>38</v>
      </c>
      <c r="B38" s="114">
        <v>131871</v>
      </c>
      <c r="C38" s="114">
        <v>3092085</v>
      </c>
      <c r="D38" s="115" t="s">
        <v>117</v>
      </c>
      <c r="E38" s="334">
        <v>419</v>
      </c>
      <c r="F38" s="334">
        <v>419</v>
      </c>
      <c r="G38" s="334">
        <v>0</v>
      </c>
      <c r="H38" s="335">
        <v>1601786.72</v>
      </c>
      <c r="I38" s="335">
        <v>0</v>
      </c>
      <c r="J38" s="335">
        <v>0</v>
      </c>
      <c r="K38" s="335">
        <v>36910.770000000004</v>
      </c>
      <c r="L38" s="335">
        <v>0</v>
      </c>
      <c r="M38" s="335">
        <v>0</v>
      </c>
      <c r="N38" s="335">
        <v>0</v>
      </c>
      <c r="O38" s="335">
        <v>1939.4999999999984</v>
      </c>
      <c r="P38" s="335">
        <v>2107.1200000000017</v>
      </c>
      <c r="Q38" s="335">
        <v>1005.6300000000006</v>
      </c>
      <c r="R38" s="335">
        <v>861.94</v>
      </c>
      <c r="S38" s="335">
        <v>526.74000000000103</v>
      </c>
      <c r="T38" s="335">
        <v>0</v>
      </c>
      <c r="U38" s="335">
        <v>0</v>
      </c>
      <c r="V38" s="335">
        <v>0</v>
      </c>
      <c r="W38" s="335">
        <v>0</v>
      </c>
      <c r="X38" s="335">
        <v>0</v>
      </c>
      <c r="Y38" s="335">
        <v>0</v>
      </c>
      <c r="Z38" s="335">
        <v>0</v>
      </c>
      <c r="AA38" s="335">
        <v>36783.428055555523</v>
      </c>
      <c r="AB38" s="335">
        <v>0</v>
      </c>
      <c r="AC38" s="335">
        <v>0</v>
      </c>
      <c r="AD38" s="335">
        <v>65652.075274390241</v>
      </c>
      <c r="AE38" s="335">
        <v>0</v>
      </c>
      <c r="AF38" s="335">
        <v>0</v>
      </c>
      <c r="AG38" s="335">
        <v>0</v>
      </c>
      <c r="AH38" s="335">
        <v>170000</v>
      </c>
      <c r="AI38" s="335">
        <v>0</v>
      </c>
      <c r="AJ38" s="335">
        <v>0</v>
      </c>
      <c r="AK38" s="335">
        <v>0</v>
      </c>
      <c r="AL38" s="335">
        <v>35360</v>
      </c>
      <c r="AM38" s="335">
        <v>0</v>
      </c>
      <c r="AN38" s="335">
        <v>0</v>
      </c>
      <c r="AO38" s="335">
        <v>0</v>
      </c>
      <c r="AP38" s="335">
        <v>0</v>
      </c>
      <c r="AQ38" s="335">
        <v>0</v>
      </c>
      <c r="AR38" s="335">
        <v>0</v>
      </c>
      <c r="AS38" s="335">
        <v>0</v>
      </c>
      <c r="AT38" s="335">
        <v>0</v>
      </c>
      <c r="AU38" s="335">
        <v>1601786.72</v>
      </c>
      <c r="AV38" s="335">
        <v>145787.20332994577</v>
      </c>
      <c r="AW38" s="335">
        <v>205360</v>
      </c>
      <c r="AX38" s="335">
        <v>118167.08935439025</v>
      </c>
      <c r="AY38" s="116">
        <v>1952933.9233299457</v>
      </c>
      <c r="AZ38" s="116">
        <v>1917573.9233299457</v>
      </c>
      <c r="BA38" s="116">
        <v>4180</v>
      </c>
      <c r="BB38" s="116">
        <v>1751420</v>
      </c>
      <c r="BC38" s="116">
        <v>0</v>
      </c>
      <c r="BD38" s="116">
        <v>0</v>
      </c>
      <c r="BE38" s="116">
        <v>1952933.9233299457</v>
      </c>
      <c r="BF38" s="335">
        <v>1952933.9233299457</v>
      </c>
      <c r="BG38" s="335">
        <v>0</v>
      </c>
      <c r="BH38" s="116">
        <v>1786780</v>
      </c>
      <c r="BI38" s="116">
        <v>1581420</v>
      </c>
      <c r="BJ38" s="335">
        <v>1747573.9233299457</v>
      </c>
      <c r="BK38" s="335">
        <v>4170.8208194032113</v>
      </c>
      <c r="BL38" s="335">
        <v>4194.726683571429</v>
      </c>
      <c r="BM38" s="336">
        <v>-5.6990278441369224E-3</v>
      </c>
      <c r="BN38" s="336">
        <v>2.5504419758987786E-2</v>
      </c>
      <c r="BO38" s="335">
        <v>44826.325376941597</v>
      </c>
      <c r="BP38" s="116">
        <v>1997760.2487068872</v>
      </c>
      <c r="BQ38" s="116">
        <v>4683.5328131429287</v>
      </c>
      <c r="BR38" s="116" t="s">
        <v>288</v>
      </c>
      <c r="BS38" s="116">
        <v>4767.9242212574873</v>
      </c>
      <c r="BT38" s="336">
        <v>1.7465344753971657E-2</v>
      </c>
      <c r="BU38" s="335">
        <v>-2430.1999999999998</v>
      </c>
      <c r="BV38" s="335">
        <v>1995330.0487068873</v>
      </c>
      <c r="BW38" s="335">
        <v>0</v>
      </c>
      <c r="BX38" s="335">
        <v>1995330.0487068873</v>
      </c>
      <c r="BY38" s="322"/>
      <c r="BZ38" s="322"/>
      <c r="CA38" s="322"/>
      <c r="CB38" s="322"/>
      <c r="CC38" s="322"/>
      <c r="CD38" s="322"/>
      <c r="CE38" s="322"/>
    </row>
    <row r="39" spans="1:83" x14ac:dyDescent="0.3">
      <c r="A39" s="307">
        <v>39</v>
      </c>
      <c r="B39" s="114">
        <v>132253</v>
      </c>
      <c r="C39" s="114">
        <v>3092088</v>
      </c>
      <c r="D39" s="115" t="s">
        <v>118</v>
      </c>
      <c r="E39" s="334">
        <v>283</v>
      </c>
      <c r="F39" s="334">
        <v>283</v>
      </c>
      <c r="G39" s="334">
        <v>0</v>
      </c>
      <c r="H39" s="335">
        <v>1081875.04</v>
      </c>
      <c r="I39" s="335">
        <v>0</v>
      </c>
      <c r="J39" s="335">
        <v>0</v>
      </c>
      <c r="K39" s="335">
        <v>136927.05000000016</v>
      </c>
      <c r="L39" s="335">
        <v>0</v>
      </c>
      <c r="M39" s="335">
        <v>0</v>
      </c>
      <c r="N39" s="335">
        <v>0</v>
      </c>
      <c r="O39" s="335">
        <v>4340.6761565836296</v>
      </c>
      <c r="P39" s="335">
        <v>14324.291743772234</v>
      </c>
      <c r="Q39" s="335">
        <v>29708.433594306061</v>
      </c>
      <c r="R39" s="335">
        <v>14757.271672597892</v>
      </c>
      <c r="S39" s="335">
        <v>25993.962918149427</v>
      </c>
      <c r="T39" s="335">
        <v>1452.4446263345199</v>
      </c>
      <c r="U39" s="335">
        <v>0</v>
      </c>
      <c r="V39" s="335">
        <v>0</v>
      </c>
      <c r="W39" s="335">
        <v>0</v>
      </c>
      <c r="X39" s="335">
        <v>0</v>
      </c>
      <c r="Y39" s="335">
        <v>0</v>
      </c>
      <c r="Z39" s="335">
        <v>0</v>
      </c>
      <c r="AA39" s="335">
        <v>50676.108547008531</v>
      </c>
      <c r="AB39" s="335">
        <v>0</v>
      </c>
      <c r="AC39" s="335">
        <v>0</v>
      </c>
      <c r="AD39" s="335">
        <v>74326.595414634139</v>
      </c>
      <c r="AE39" s="335">
        <v>0</v>
      </c>
      <c r="AF39" s="335">
        <v>4366.1952000000065</v>
      </c>
      <c r="AG39" s="335">
        <v>0</v>
      </c>
      <c r="AH39" s="335">
        <v>170000</v>
      </c>
      <c r="AI39" s="335">
        <v>0</v>
      </c>
      <c r="AJ39" s="335">
        <v>0</v>
      </c>
      <c r="AK39" s="335">
        <v>0</v>
      </c>
      <c r="AL39" s="335">
        <v>41310</v>
      </c>
      <c r="AM39" s="335">
        <v>0</v>
      </c>
      <c r="AN39" s="335">
        <v>0</v>
      </c>
      <c r="AO39" s="335">
        <v>0</v>
      </c>
      <c r="AP39" s="335">
        <v>0</v>
      </c>
      <c r="AQ39" s="335">
        <v>0</v>
      </c>
      <c r="AR39" s="335">
        <v>0</v>
      </c>
      <c r="AS39" s="335">
        <v>0</v>
      </c>
      <c r="AT39" s="335">
        <v>0</v>
      </c>
      <c r="AU39" s="335">
        <v>1081875.04</v>
      </c>
      <c r="AV39" s="335">
        <v>356873.02987338661</v>
      </c>
      <c r="AW39" s="335">
        <v>211310</v>
      </c>
      <c r="AX39" s="335">
        <v>119562.84597463414</v>
      </c>
      <c r="AY39" s="116">
        <v>1650058.0698733865</v>
      </c>
      <c r="AZ39" s="116">
        <v>1608748.0698733865</v>
      </c>
      <c r="BA39" s="116">
        <v>4180</v>
      </c>
      <c r="BB39" s="116">
        <v>1182940</v>
      </c>
      <c r="BC39" s="116">
        <v>0</v>
      </c>
      <c r="BD39" s="116">
        <v>0</v>
      </c>
      <c r="BE39" s="116">
        <v>1650058.0698733865</v>
      </c>
      <c r="BF39" s="335">
        <v>1650058.069873387</v>
      </c>
      <c r="BG39" s="335">
        <v>0</v>
      </c>
      <c r="BH39" s="116">
        <v>1224250</v>
      </c>
      <c r="BI39" s="116">
        <v>1012940</v>
      </c>
      <c r="BJ39" s="335">
        <v>1438748.0698733865</v>
      </c>
      <c r="BK39" s="335">
        <v>5083.915441248716</v>
      </c>
      <c r="BL39" s="335">
        <v>5638.5510456026059</v>
      </c>
      <c r="BM39" s="336">
        <v>-9.836491677883083E-2</v>
      </c>
      <c r="BN39" s="336">
        <v>0.1181703086936817</v>
      </c>
      <c r="BO39" s="335">
        <v>188565.53689323549</v>
      </c>
      <c r="BP39" s="116">
        <v>1838623.606766622</v>
      </c>
      <c r="BQ39" s="116">
        <v>6350.9314726735765</v>
      </c>
      <c r="BR39" s="116" t="s">
        <v>288</v>
      </c>
      <c r="BS39" s="116">
        <v>6496.903204122339</v>
      </c>
      <c r="BT39" s="336">
        <v>2.770839530270397E-2</v>
      </c>
      <c r="BU39" s="335">
        <v>-1641.3999999999999</v>
      </c>
      <c r="BV39" s="335">
        <v>1836982.2067666221</v>
      </c>
      <c r="BW39" s="335">
        <v>0</v>
      </c>
      <c r="BX39" s="335">
        <v>1836982.2067666221</v>
      </c>
      <c r="BY39" s="322"/>
      <c r="BZ39" s="322"/>
      <c r="CA39" s="322"/>
      <c r="CB39" s="322"/>
      <c r="CC39" s="322"/>
      <c r="CD39" s="322"/>
      <c r="CE39" s="322"/>
    </row>
    <row r="40" spans="1:83" ht="15" customHeight="1" x14ac:dyDescent="0.3">
      <c r="A40" s="307">
        <v>40</v>
      </c>
      <c r="B40" s="114">
        <v>102132</v>
      </c>
      <c r="C40" s="114">
        <v>3093000</v>
      </c>
      <c r="D40" s="115" t="s">
        <v>119</v>
      </c>
      <c r="E40" s="334">
        <v>204</v>
      </c>
      <c r="F40" s="334">
        <v>204</v>
      </c>
      <c r="G40" s="334">
        <v>0</v>
      </c>
      <c r="H40" s="335">
        <v>779867.52</v>
      </c>
      <c r="I40" s="335">
        <v>0</v>
      </c>
      <c r="J40" s="335">
        <v>0</v>
      </c>
      <c r="K40" s="335">
        <v>19050.72</v>
      </c>
      <c r="L40" s="335">
        <v>0</v>
      </c>
      <c r="M40" s="335">
        <v>0</v>
      </c>
      <c r="N40" s="335">
        <v>0</v>
      </c>
      <c r="O40" s="335">
        <v>437.43283582089572</v>
      </c>
      <c r="P40" s="335">
        <v>2138.5695522388046</v>
      </c>
      <c r="Q40" s="335">
        <v>340.21313432835797</v>
      </c>
      <c r="R40" s="335">
        <v>4374.023880597013</v>
      </c>
      <c r="S40" s="335">
        <v>1069.2035820895528</v>
      </c>
      <c r="T40" s="335">
        <v>0</v>
      </c>
      <c r="U40" s="335">
        <v>0</v>
      </c>
      <c r="V40" s="335">
        <v>0</v>
      </c>
      <c r="W40" s="335">
        <v>0</v>
      </c>
      <c r="X40" s="335">
        <v>0</v>
      </c>
      <c r="Y40" s="335">
        <v>0</v>
      </c>
      <c r="Z40" s="335">
        <v>0</v>
      </c>
      <c r="AA40" s="335">
        <v>10408.103448275846</v>
      </c>
      <c r="AB40" s="335">
        <v>0</v>
      </c>
      <c r="AC40" s="335">
        <v>0</v>
      </c>
      <c r="AD40" s="335">
        <v>34136.836923076924</v>
      </c>
      <c r="AE40" s="335">
        <v>0</v>
      </c>
      <c r="AF40" s="335">
        <v>0</v>
      </c>
      <c r="AG40" s="335">
        <v>0</v>
      </c>
      <c r="AH40" s="335">
        <v>170000</v>
      </c>
      <c r="AI40" s="335">
        <v>0</v>
      </c>
      <c r="AJ40" s="335">
        <v>0</v>
      </c>
      <c r="AK40" s="335">
        <v>0</v>
      </c>
      <c r="AL40" s="335">
        <v>19266</v>
      </c>
      <c r="AM40" s="335">
        <v>0</v>
      </c>
      <c r="AN40" s="335">
        <v>0</v>
      </c>
      <c r="AO40" s="335">
        <v>0</v>
      </c>
      <c r="AP40" s="335">
        <v>0</v>
      </c>
      <c r="AQ40" s="335">
        <v>0</v>
      </c>
      <c r="AR40" s="335">
        <v>0</v>
      </c>
      <c r="AS40" s="335">
        <v>0</v>
      </c>
      <c r="AT40" s="335">
        <v>0</v>
      </c>
      <c r="AU40" s="335">
        <v>779867.52</v>
      </c>
      <c r="AV40" s="335">
        <v>71955.103356427397</v>
      </c>
      <c r="AW40" s="335">
        <v>189266</v>
      </c>
      <c r="AX40" s="335">
        <v>75144.982203076928</v>
      </c>
      <c r="AY40" s="116">
        <v>1041088.6233564274</v>
      </c>
      <c r="AZ40" s="116">
        <v>1021822.6233564274</v>
      </c>
      <c r="BA40" s="116">
        <v>4180</v>
      </c>
      <c r="BB40" s="116">
        <v>852720</v>
      </c>
      <c r="BC40" s="116">
        <v>0</v>
      </c>
      <c r="BD40" s="116">
        <v>0</v>
      </c>
      <c r="BE40" s="116">
        <v>1041088.6233564274</v>
      </c>
      <c r="BF40" s="335">
        <v>1041088.6233564273</v>
      </c>
      <c r="BG40" s="335">
        <v>0</v>
      </c>
      <c r="BH40" s="116">
        <v>871986</v>
      </c>
      <c r="BI40" s="116">
        <v>682720</v>
      </c>
      <c r="BJ40" s="335">
        <v>851822.62335642742</v>
      </c>
      <c r="BK40" s="335">
        <v>4175.6010948844478</v>
      </c>
      <c r="BL40" s="335">
        <v>4354.7029845410625</v>
      </c>
      <c r="BM40" s="336">
        <v>-4.112838241607196E-2</v>
      </c>
      <c r="BN40" s="336">
        <v>6.0933774330922827E-2</v>
      </c>
      <c r="BO40" s="335">
        <v>54131.091743397134</v>
      </c>
      <c r="BP40" s="116">
        <v>1095219.7150998246</v>
      </c>
      <c r="BQ40" s="116">
        <v>5274.2829171560034</v>
      </c>
      <c r="BR40" s="116" t="s">
        <v>288</v>
      </c>
      <c r="BS40" s="116">
        <v>5368.7240936265907</v>
      </c>
      <c r="BT40" s="336">
        <v>1.8555755059065593E-2</v>
      </c>
      <c r="BU40" s="335">
        <v>-1183.2</v>
      </c>
      <c r="BV40" s="335">
        <v>1094036.5150998246</v>
      </c>
      <c r="BW40" s="335">
        <v>0</v>
      </c>
      <c r="BX40" s="335">
        <v>1094036.5150998246</v>
      </c>
      <c r="BY40" s="322"/>
      <c r="BZ40" s="322"/>
      <c r="CA40" s="322"/>
      <c r="CB40" s="322"/>
      <c r="CC40" s="322"/>
      <c r="CD40" s="322"/>
      <c r="CE40" s="322"/>
    </row>
    <row r="41" spans="1:83" ht="15" customHeight="1" x14ac:dyDescent="0.3">
      <c r="A41" s="307">
        <v>41</v>
      </c>
      <c r="B41" s="114">
        <v>133707</v>
      </c>
      <c r="C41" s="114">
        <v>3093001</v>
      </c>
      <c r="D41" s="115" t="s">
        <v>120</v>
      </c>
      <c r="E41" s="334">
        <v>600</v>
      </c>
      <c r="F41" s="334">
        <v>600</v>
      </c>
      <c r="G41" s="334">
        <v>0</v>
      </c>
      <c r="H41" s="335">
        <v>2293728</v>
      </c>
      <c r="I41" s="335">
        <v>0</v>
      </c>
      <c r="J41" s="335">
        <v>0</v>
      </c>
      <c r="K41" s="335">
        <v>227417.96999999977</v>
      </c>
      <c r="L41" s="335">
        <v>0</v>
      </c>
      <c r="M41" s="335">
        <v>0</v>
      </c>
      <c r="N41" s="335">
        <v>0</v>
      </c>
      <c r="O41" s="335">
        <v>21189.632107023364</v>
      </c>
      <c r="P41" s="335">
        <v>24048.652173913</v>
      </c>
      <c r="Q41" s="335">
        <v>69620.538461538425</v>
      </c>
      <c r="R41" s="335">
        <v>46268.016722408131</v>
      </c>
      <c r="S41" s="335">
        <v>42280.133779264273</v>
      </c>
      <c r="T41" s="335">
        <v>3617.5083612040148</v>
      </c>
      <c r="U41" s="335">
        <v>0</v>
      </c>
      <c r="V41" s="335">
        <v>0</v>
      </c>
      <c r="W41" s="335">
        <v>0</v>
      </c>
      <c r="X41" s="335">
        <v>0</v>
      </c>
      <c r="Y41" s="335">
        <v>0</v>
      </c>
      <c r="Z41" s="335">
        <v>0</v>
      </c>
      <c r="AA41" s="335">
        <v>98146.641074855987</v>
      </c>
      <c r="AB41" s="335">
        <v>0</v>
      </c>
      <c r="AC41" s="335">
        <v>716.1680672268908</v>
      </c>
      <c r="AD41" s="335">
        <v>145745.50868486351</v>
      </c>
      <c r="AE41" s="335">
        <v>0</v>
      </c>
      <c r="AF41" s="335">
        <v>0</v>
      </c>
      <c r="AG41" s="335">
        <v>0</v>
      </c>
      <c r="AH41" s="335">
        <v>170000</v>
      </c>
      <c r="AI41" s="335">
        <v>0</v>
      </c>
      <c r="AJ41" s="335">
        <v>0</v>
      </c>
      <c r="AK41" s="335">
        <v>0</v>
      </c>
      <c r="AL41" s="335">
        <v>61560</v>
      </c>
      <c r="AM41" s="335">
        <v>0</v>
      </c>
      <c r="AN41" s="335">
        <v>0</v>
      </c>
      <c r="AO41" s="335">
        <v>0</v>
      </c>
      <c r="AP41" s="335">
        <v>0</v>
      </c>
      <c r="AQ41" s="335">
        <v>0</v>
      </c>
      <c r="AR41" s="335">
        <v>0</v>
      </c>
      <c r="AS41" s="335">
        <v>0</v>
      </c>
      <c r="AT41" s="335">
        <v>0</v>
      </c>
      <c r="AU41" s="335">
        <v>2293728</v>
      </c>
      <c r="AV41" s="335">
        <v>679050.76943229744</v>
      </c>
      <c r="AW41" s="335">
        <v>231560</v>
      </c>
      <c r="AX41" s="335">
        <v>207947.70068486352</v>
      </c>
      <c r="AY41" s="116">
        <v>3204338.7694322974</v>
      </c>
      <c r="AZ41" s="116">
        <v>3142778.7694322974</v>
      </c>
      <c r="BA41" s="116">
        <v>4180</v>
      </c>
      <c r="BB41" s="116">
        <v>2508000</v>
      </c>
      <c r="BC41" s="116">
        <v>0</v>
      </c>
      <c r="BD41" s="116">
        <v>0</v>
      </c>
      <c r="BE41" s="116">
        <v>3204338.7694322974</v>
      </c>
      <c r="BF41" s="335">
        <v>3204338.769432297</v>
      </c>
      <c r="BG41" s="335">
        <v>0</v>
      </c>
      <c r="BH41" s="116">
        <v>2569560</v>
      </c>
      <c r="BI41" s="116">
        <v>2338000</v>
      </c>
      <c r="BJ41" s="335">
        <v>2972778.7694322974</v>
      </c>
      <c r="BK41" s="335">
        <v>4954.6312823871622</v>
      </c>
      <c r="BL41" s="335">
        <v>5199.3484675941081</v>
      </c>
      <c r="BM41" s="336">
        <v>-4.7066894387285375E-2</v>
      </c>
      <c r="BN41" s="336">
        <v>6.6872286302136236E-2</v>
      </c>
      <c r="BO41" s="335">
        <v>208615.3915857159</v>
      </c>
      <c r="BP41" s="116">
        <v>3412954.1610180135</v>
      </c>
      <c r="BQ41" s="116">
        <v>5585.6569350300224</v>
      </c>
      <c r="BR41" s="116" t="s">
        <v>288</v>
      </c>
      <c r="BS41" s="116">
        <v>5688.2569350300228</v>
      </c>
      <c r="BT41" s="336">
        <v>2.0406539027456816E-2</v>
      </c>
      <c r="BU41" s="335">
        <v>-3480</v>
      </c>
      <c r="BV41" s="335">
        <v>3409474.1610180135</v>
      </c>
      <c r="BW41" s="335">
        <v>0</v>
      </c>
      <c r="BX41" s="335">
        <v>3409474.1610180135</v>
      </c>
      <c r="BY41" s="322"/>
      <c r="BZ41" s="322"/>
      <c r="CA41" s="322"/>
      <c r="CB41" s="322"/>
      <c r="CC41" s="322"/>
      <c r="CD41" s="322"/>
      <c r="CE41" s="322"/>
    </row>
    <row r="42" spans="1:83" ht="15" customHeight="1" x14ac:dyDescent="0.3">
      <c r="A42" s="307">
        <v>42</v>
      </c>
      <c r="B42" s="114">
        <v>102135</v>
      </c>
      <c r="C42" s="114">
        <v>3093302</v>
      </c>
      <c r="D42" s="115" t="s">
        <v>121</v>
      </c>
      <c r="E42" s="334">
        <v>399</v>
      </c>
      <c r="F42" s="334">
        <v>399</v>
      </c>
      <c r="G42" s="334">
        <v>0</v>
      </c>
      <c r="H42" s="335">
        <v>1525329.12</v>
      </c>
      <c r="I42" s="335">
        <v>0</v>
      </c>
      <c r="J42" s="335">
        <v>0</v>
      </c>
      <c r="K42" s="335">
        <v>23813.399999999994</v>
      </c>
      <c r="L42" s="335">
        <v>0</v>
      </c>
      <c r="M42" s="335">
        <v>0</v>
      </c>
      <c r="N42" s="335">
        <v>0</v>
      </c>
      <c r="O42" s="335">
        <v>2382.4420654911805</v>
      </c>
      <c r="P42" s="335">
        <v>5294.3380352644817</v>
      </c>
      <c r="Q42" s="335">
        <v>2021.3922921914377</v>
      </c>
      <c r="R42" s="335">
        <v>3031.9879345088139</v>
      </c>
      <c r="S42" s="335">
        <v>1058.7872040302263</v>
      </c>
      <c r="T42" s="335">
        <v>0</v>
      </c>
      <c r="U42" s="335">
        <v>0</v>
      </c>
      <c r="V42" s="335">
        <v>0</v>
      </c>
      <c r="W42" s="335">
        <v>0</v>
      </c>
      <c r="X42" s="335">
        <v>0</v>
      </c>
      <c r="Y42" s="335">
        <v>0</v>
      </c>
      <c r="Z42" s="335">
        <v>0</v>
      </c>
      <c r="AA42" s="335">
        <v>19643.629203539869</v>
      </c>
      <c r="AB42" s="335">
        <v>0</v>
      </c>
      <c r="AC42" s="335">
        <v>0</v>
      </c>
      <c r="AD42" s="335">
        <v>55402.932765957448</v>
      </c>
      <c r="AE42" s="335">
        <v>0</v>
      </c>
      <c r="AF42" s="335">
        <v>0</v>
      </c>
      <c r="AG42" s="335">
        <v>0</v>
      </c>
      <c r="AH42" s="335">
        <v>170000</v>
      </c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N42" s="335">
        <v>0</v>
      </c>
      <c r="AO42" s="335">
        <v>0</v>
      </c>
      <c r="AP42" s="335">
        <v>0</v>
      </c>
      <c r="AQ42" s="335">
        <v>0</v>
      </c>
      <c r="AR42" s="335">
        <v>0</v>
      </c>
      <c r="AS42" s="335">
        <v>0</v>
      </c>
      <c r="AT42" s="335">
        <v>0</v>
      </c>
      <c r="AU42" s="335">
        <v>1525329.12</v>
      </c>
      <c r="AV42" s="335">
        <v>112648.90950098344</v>
      </c>
      <c r="AW42" s="335">
        <v>170000</v>
      </c>
      <c r="AX42" s="335">
        <v>106847.54044595745</v>
      </c>
      <c r="AY42" s="116">
        <v>1807978.0295009837</v>
      </c>
      <c r="AZ42" s="116">
        <v>1807978.0295009837</v>
      </c>
      <c r="BA42" s="116">
        <v>4180</v>
      </c>
      <c r="BB42" s="116">
        <v>1667820</v>
      </c>
      <c r="BC42" s="116">
        <v>0</v>
      </c>
      <c r="BD42" s="116">
        <v>0</v>
      </c>
      <c r="BE42" s="116">
        <v>1807978.0295009837</v>
      </c>
      <c r="BF42" s="335">
        <v>1807978.0295009834</v>
      </c>
      <c r="BG42" s="335">
        <v>0</v>
      </c>
      <c r="BH42" s="116">
        <v>1667820</v>
      </c>
      <c r="BI42" s="116">
        <v>1497820</v>
      </c>
      <c r="BJ42" s="335">
        <v>1637978.0295009837</v>
      </c>
      <c r="BK42" s="335">
        <v>4105.2080939874277</v>
      </c>
      <c r="BL42" s="335">
        <v>4235.4189709359607</v>
      </c>
      <c r="BM42" s="336">
        <v>-3.0743328544840156E-2</v>
      </c>
      <c r="BN42" s="336">
        <v>5.054872045969102E-2</v>
      </c>
      <c r="BO42" s="335">
        <v>85423.908827014107</v>
      </c>
      <c r="BP42" s="116">
        <v>1893401.9383279977</v>
      </c>
      <c r="BQ42" s="116">
        <v>4745.3682664862099</v>
      </c>
      <c r="BR42" s="116" t="s">
        <v>288</v>
      </c>
      <c r="BS42" s="116">
        <v>4745.3682664862099</v>
      </c>
      <c r="BT42" s="336">
        <v>1.960192846562947E-2</v>
      </c>
      <c r="BU42" s="335">
        <v>-2314.1999999999998</v>
      </c>
      <c r="BV42" s="335">
        <v>1891087.7383279977</v>
      </c>
      <c r="BW42" s="335">
        <v>0</v>
      </c>
      <c r="BX42" s="335">
        <v>1891087.7383279977</v>
      </c>
      <c r="BY42" s="322"/>
      <c r="BZ42" s="322"/>
      <c r="CA42" s="322"/>
      <c r="CB42" s="322"/>
      <c r="CC42" s="322"/>
      <c r="CD42" s="322"/>
      <c r="CE42" s="322"/>
    </row>
    <row r="43" spans="1:83" ht="15" customHeight="1" x14ac:dyDescent="0.3">
      <c r="A43" s="307">
        <v>43</v>
      </c>
      <c r="B43" s="114">
        <v>102136</v>
      </c>
      <c r="C43" s="114">
        <v>3093303</v>
      </c>
      <c r="D43" s="115" t="s">
        <v>122</v>
      </c>
      <c r="E43" s="334">
        <v>246</v>
      </c>
      <c r="F43" s="334">
        <v>246</v>
      </c>
      <c r="G43" s="334">
        <v>0</v>
      </c>
      <c r="H43" s="335">
        <v>940428.48</v>
      </c>
      <c r="I43" s="335">
        <v>0</v>
      </c>
      <c r="J43" s="335">
        <v>0</v>
      </c>
      <c r="K43" s="335">
        <v>8334.6899999999914</v>
      </c>
      <c r="L43" s="335">
        <v>0</v>
      </c>
      <c r="M43" s="335">
        <v>0</v>
      </c>
      <c r="N43" s="335">
        <v>0</v>
      </c>
      <c r="O43" s="335">
        <v>3802.6202531645581</v>
      </c>
      <c r="P43" s="335">
        <v>1366.9607594936701</v>
      </c>
      <c r="Q43" s="335">
        <v>695.87898734177179</v>
      </c>
      <c r="R43" s="335">
        <v>1789.3437974683561</v>
      </c>
      <c r="S43" s="335">
        <v>1640.2283544303843</v>
      </c>
      <c r="T43" s="335">
        <v>0</v>
      </c>
      <c r="U43" s="335">
        <v>0</v>
      </c>
      <c r="V43" s="335">
        <v>0</v>
      </c>
      <c r="W43" s="335">
        <v>0</v>
      </c>
      <c r="X43" s="335">
        <v>0</v>
      </c>
      <c r="Y43" s="335">
        <v>0</v>
      </c>
      <c r="Z43" s="335">
        <v>0</v>
      </c>
      <c r="AA43" s="335">
        <v>11620.566055045887</v>
      </c>
      <c r="AB43" s="335">
        <v>0</v>
      </c>
      <c r="AC43" s="335">
        <v>0</v>
      </c>
      <c r="AD43" s="335">
        <v>37883.359897959192</v>
      </c>
      <c r="AE43" s="335">
        <v>0</v>
      </c>
      <c r="AF43" s="335">
        <v>1078.5024000000078</v>
      </c>
      <c r="AG43" s="335">
        <v>0</v>
      </c>
      <c r="AH43" s="335">
        <v>170000</v>
      </c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N43" s="335">
        <v>0</v>
      </c>
      <c r="AO43" s="335">
        <v>0</v>
      </c>
      <c r="AP43" s="335">
        <v>0</v>
      </c>
      <c r="AQ43" s="335">
        <v>0</v>
      </c>
      <c r="AR43" s="335">
        <v>0</v>
      </c>
      <c r="AS43" s="335">
        <v>0</v>
      </c>
      <c r="AT43" s="335">
        <v>0</v>
      </c>
      <c r="AU43" s="335">
        <v>940428.48</v>
      </c>
      <c r="AV43" s="335">
        <v>68212.150504903824</v>
      </c>
      <c r="AW43" s="335">
        <v>170000</v>
      </c>
      <c r="AX43" s="335">
        <v>81139.358617959195</v>
      </c>
      <c r="AY43" s="116">
        <v>1178640.6305049038</v>
      </c>
      <c r="AZ43" s="116">
        <v>1178640.6305049038</v>
      </c>
      <c r="BA43" s="116">
        <v>4180</v>
      </c>
      <c r="BB43" s="116">
        <v>1028280</v>
      </c>
      <c r="BC43" s="116">
        <v>0</v>
      </c>
      <c r="BD43" s="116">
        <v>0</v>
      </c>
      <c r="BE43" s="116">
        <v>1178640.6305049038</v>
      </c>
      <c r="BF43" s="335">
        <v>1178640.6305049038</v>
      </c>
      <c r="BG43" s="335">
        <v>0</v>
      </c>
      <c r="BH43" s="116">
        <v>1028280</v>
      </c>
      <c r="BI43" s="116">
        <v>858280</v>
      </c>
      <c r="BJ43" s="335">
        <v>1008640.6305049038</v>
      </c>
      <c r="BK43" s="335">
        <v>4100.1651646540804</v>
      </c>
      <c r="BL43" s="335">
        <v>4174.4594774590169</v>
      </c>
      <c r="BM43" s="336">
        <v>-1.779734914330974E-2</v>
      </c>
      <c r="BN43" s="336">
        <v>3.7602741058160603E-2</v>
      </c>
      <c r="BO43" s="335">
        <v>38614.895222014253</v>
      </c>
      <c r="BP43" s="116">
        <v>1217255.5257269181</v>
      </c>
      <c r="BQ43" s="116">
        <v>4948.193194011862</v>
      </c>
      <c r="BR43" s="116" t="s">
        <v>288</v>
      </c>
      <c r="BS43" s="116">
        <v>4948.193194011862</v>
      </c>
      <c r="BT43" s="336">
        <v>1.580980226650186E-2</v>
      </c>
      <c r="BU43" s="335">
        <v>-1426.8</v>
      </c>
      <c r="BV43" s="335">
        <v>1215828.7257269181</v>
      </c>
      <c r="BW43" s="335">
        <v>0</v>
      </c>
      <c r="BX43" s="335">
        <v>1215828.7257269181</v>
      </c>
      <c r="BY43" s="322"/>
      <c r="BZ43" s="322"/>
      <c r="CA43" s="322"/>
      <c r="CB43" s="322"/>
      <c r="CC43" s="322"/>
      <c r="CD43" s="322"/>
      <c r="CE43" s="322"/>
    </row>
    <row r="44" spans="1:83" ht="15" customHeight="1" x14ac:dyDescent="0.3">
      <c r="A44" s="307">
        <v>44</v>
      </c>
      <c r="B44" s="114">
        <v>102139</v>
      </c>
      <c r="C44" s="114">
        <v>3093306</v>
      </c>
      <c r="D44" s="115" t="s">
        <v>123</v>
      </c>
      <c r="E44" s="334">
        <v>468</v>
      </c>
      <c r="F44" s="334">
        <v>468</v>
      </c>
      <c r="G44" s="334">
        <v>0</v>
      </c>
      <c r="H44" s="335">
        <v>1789107.84</v>
      </c>
      <c r="I44" s="335">
        <v>0</v>
      </c>
      <c r="J44" s="335">
        <v>0</v>
      </c>
      <c r="K44" s="335">
        <v>175028.48999999993</v>
      </c>
      <c r="L44" s="335">
        <v>0</v>
      </c>
      <c r="M44" s="335">
        <v>0</v>
      </c>
      <c r="N44" s="335">
        <v>0</v>
      </c>
      <c r="O44" s="335">
        <v>18963.999999999996</v>
      </c>
      <c r="P44" s="335">
        <v>40035.280000000028</v>
      </c>
      <c r="Q44" s="335">
        <v>25811.170000000071</v>
      </c>
      <c r="R44" s="335">
        <v>18962.679999999997</v>
      </c>
      <c r="S44" s="335">
        <v>2106.9600000000005</v>
      </c>
      <c r="T44" s="335">
        <v>721.09000000000117</v>
      </c>
      <c r="U44" s="335">
        <v>0</v>
      </c>
      <c r="V44" s="335">
        <v>0</v>
      </c>
      <c r="W44" s="335">
        <v>0</v>
      </c>
      <c r="X44" s="335">
        <v>0</v>
      </c>
      <c r="Y44" s="335">
        <v>0</v>
      </c>
      <c r="Z44" s="335">
        <v>0</v>
      </c>
      <c r="AA44" s="335">
        <v>26068.517647058787</v>
      </c>
      <c r="AB44" s="335">
        <v>0</v>
      </c>
      <c r="AC44" s="335">
        <v>0</v>
      </c>
      <c r="AD44" s="335">
        <v>83732.507154047009</v>
      </c>
      <c r="AE44" s="335">
        <v>0</v>
      </c>
      <c r="AF44" s="335">
        <v>0</v>
      </c>
      <c r="AG44" s="335">
        <v>0</v>
      </c>
      <c r="AH44" s="335">
        <v>170000</v>
      </c>
      <c r="AI44" s="335">
        <v>0</v>
      </c>
      <c r="AJ44" s="335">
        <v>0</v>
      </c>
      <c r="AK44" s="335">
        <v>60000</v>
      </c>
      <c r="AL44" s="335">
        <v>0</v>
      </c>
      <c r="AM44" s="335">
        <v>0</v>
      </c>
      <c r="AN44" s="335">
        <v>0</v>
      </c>
      <c r="AO44" s="335">
        <v>0</v>
      </c>
      <c r="AP44" s="335">
        <v>0</v>
      </c>
      <c r="AQ44" s="335">
        <v>0</v>
      </c>
      <c r="AR44" s="335">
        <v>0</v>
      </c>
      <c r="AS44" s="335">
        <v>0</v>
      </c>
      <c r="AT44" s="335">
        <v>0</v>
      </c>
      <c r="AU44" s="335">
        <v>1789107.84</v>
      </c>
      <c r="AV44" s="335">
        <v>391430.69480110588</v>
      </c>
      <c r="AW44" s="335">
        <v>230000</v>
      </c>
      <c r="AX44" s="335">
        <v>138870.01691404701</v>
      </c>
      <c r="AY44" s="116">
        <v>2410538.534801106</v>
      </c>
      <c r="AZ44" s="116">
        <v>2350538.534801106</v>
      </c>
      <c r="BA44" s="116">
        <v>4180</v>
      </c>
      <c r="BB44" s="116">
        <v>1956240</v>
      </c>
      <c r="BC44" s="116">
        <v>0</v>
      </c>
      <c r="BD44" s="116">
        <v>0</v>
      </c>
      <c r="BE44" s="116">
        <v>2410538.534801106</v>
      </c>
      <c r="BF44" s="335">
        <v>2410538.534801106</v>
      </c>
      <c r="BG44" s="335">
        <v>0</v>
      </c>
      <c r="BH44" s="116">
        <v>2016240</v>
      </c>
      <c r="BI44" s="116">
        <v>1846240</v>
      </c>
      <c r="BJ44" s="335">
        <v>2240538.534801106</v>
      </c>
      <c r="BK44" s="335">
        <v>4787.475501711765</v>
      </c>
      <c r="BL44" s="335">
        <v>4929.6511851931327</v>
      </c>
      <c r="BM44" s="336">
        <v>-2.884092162715517E-2</v>
      </c>
      <c r="BN44" s="336">
        <v>4.8646313542006034E-2</v>
      </c>
      <c r="BO44" s="335">
        <v>112230.77917316934</v>
      </c>
      <c r="BP44" s="116">
        <v>2522769.3139742753</v>
      </c>
      <c r="BQ44" s="116">
        <v>5262.3275939621262</v>
      </c>
      <c r="BR44" s="116" t="s">
        <v>288</v>
      </c>
      <c r="BS44" s="116">
        <v>5390.5327221672551</v>
      </c>
      <c r="BT44" s="336">
        <v>1.81462708883664E-2</v>
      </c>
      <c r="BU44" s="335">
        <v>-2714.4</v>
      </c>
      <c r="BV44" s="335">
        <v>2520054.9139742753</v>
      </c>
      <c r="BW44" s="335">
        <v>0</v>
      </c>
      <c r="BX44" s="335">
        <v>2520054.9139742753</v>
      </c>
      <c r="BY44" s="322"/>
      <c r="BZ44" s="322"/>
      <c r="CA44" s="322"/>
      <c r="CB44" s="322"/>
      <c r="CC44" s="322"/>
      <c r="CD44" s="322"/>
      <c r="CE44" s="322"/>
    </row>
    <row r="45" spans="1:83" ht="15" customHeight="1" x14ac:dyDescent="0.3">
      <c r="A45" s="307">
        <v>45</v>
      </c>
      <c r="B45" s="114">
        <v>102142</v>
      </c>
      <c r="C45" s="114">
        <v>3093500</v>
      </c>
      <c r="D45" s="115" t="s">
        <v>124</v>
      </c>
      <c r="E45" s="334">
        <v>379</v>
      </c>
      <c r="F45" s="334">
        <v>379</v>
      </c>
      <c r="G45" s="334">
        <v>0</v>
      </c>
      <c r="H45" s="335">
        <v>1448871.52</v>
      </c>
      <c r="I45" s="335">
        <v>0</v>
      </c>
      <c r="J45" s="335">
        <v>0</v>
      </c>
      <c r="K45" s="335">
        <v>46436.130000000136</v>
      </c>
      <c r="L45" s="335">
        <v>0</v>
      </c>
      <c r="M45" s="335">
        <v>0</v>
      </c>
      <c r="N45" s="335">
        <v>0</v>
      </c>
      <c r="O45" s="335">
        <v>13576.500000000007</v>
      </c>
      <c r="P45" s="335">
        <v>7901.7000000000007</v>
      </c>
      <c r="Q45" s="335">
        <v>3016.89</v>
      </c>
      <c r="R45" s="335">
        <v>4309.6999999999953</v>
      </c>
      <c r="S45" s="335">
        <v>1053.4800000000007</v>
      </c>
      <c r="T45" s="335">
        <v>0</v>
      </c>
      <c r="U45" s="335">
        <v>0</v>
      </c>
      <c r="V45" s="335">
        <v>0</v>
      </c>
      <c r="W45" s="335">
        <v>0</v>
      </c>
      <c r="X45" s="335">
        <v>0</v>
      </c>
      <c r="Y45" s="335">
        <v>0</v>
      </c>
      <c r="Z45" s="335">
        <v>0</v>
      </c>
      <c r="AA45" s="335">
        <v>36855.009538461563</v>
      </c>
      <c r="AB45" s="335">
        <v>0</v>
      </c>
      <c r="AC45" s="335">
        <v>704.62251308900534</v>
      </c>
      <c r="AD45" s="335">
        <v>57418.554142857145</v>
      </c>
      <c r="AE45" s="335">
        <v>0</v>
      </c>
      <c r="AF45" s="335">
        <v>226.1376000000129</v>
      </c>
      <c r="AG45" s="335">
        <v>0</v>
      </c>
      <c r="AH45" s="335">
        <v>170000</v>
      </c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N45" s="335">
        <v>0</v>
      </c>
      <c r="AO45" s="335">
        <v>0</v>
      </c>
      <c r="AP45" s="335">
        <v>0</v>
      </c>
      <c r="AQ45" s="335">
        <v>0</v>
      </c>
      <c r="AR45" s="335">
        <v>0</v>
      </c>
      <c r="AS45" s="335">
        <v>0</v>
      </c>
      <c r="AT45" s="335">
        <v>0</v>
      </c>
      <c r="AU45" s="335">
        <v>1448871.52</v>
      </c>
      <c r="AV45" s="335">
        <v>171498.72379440788</v>
      </c>
      <c r="AW45" s="335">
        <v>170000</v>
      </c>
      <c r="AX45" s="335">
        <v>107792.75542285715</v>
      </c>
      <c r="AY45" s="116">
        <v>1790370.2437944079</v>
      </c>
      <c r="AZ45" s="116">
        <v>1790370.2437944079</v>
      </c>
      <c r="BA45" s="116">
        <v>4180</v>
      </c>
      <c r="BB45" s="116">
        <v>1584220</v>
      </c>
      <c r="BC45" s="116">
        <v>0</v>
      </c>
      <c r="BD45" s="116">
        <v>0</v>
      </c>
      <c r="BE45" s="116">
        <v>1790370.2437944079</v>
      </c>
      <c r="BF45" s="335">
        <v>1790370.2437944077</v>
      </c>
      <c r="BG45" s="335">
        <v>0</v>
      </c>
      <c r="BH45" s="116">
        <v>1584220</v>
      </c>
      <c r="BI45" s="116">
        <v>1414220</v>
      </c>
      <c r="BJ45" s="335">
        <v>1620370.2437944079</v>
      </c>
      <c r="BK45" s="335">
        <v>4275.3832290089922</v>
      </c>
      <c r="BL45" s="335">
        <v>4405.1423015624996</v>
      </c>
      <c r="BM45" s="336">
        <v>-2.9456272617454829E-2</v>
      </c>
      <c r="BN45" s="336">
        <v>4.9261664532305696E-2</v>
      </c>
      <c r="BO45" s="335">
        <v>82244.759422846895</v>
      </c>
      <c r="BP45" s="116">
        <v>1872615.0032172548</v>
      </c>
      <c r="BQ45" s="116">
        <v>4940.9366839505401</v>
      </c>
      <c r="BR45" s="116" t="s">
        <v>288</v>
      </c>
      <c r="BS45" s="116">
        <v>4940.9366839505401</v>
      </c>
      <c r="BT45" s="336">
        <v>1.9201509300772246E-2</v>
      </c>
      <c r="BU45" s="335">
        <v>-2198.1999999999998</v>
      </c>
      <c r="BV45" s="335">
        <v>1870416.8032172548</v>
      </c>
      <c r="BW45" s="335">
        <v>0</v>
      </c>
      <c r="BX45" s="335">
        <v>1870416.8032172548</v>
      </c>
      <c r="BY45" s="322"/>
      <c r="BZ45" s="322"/>
      <c r="CA45" s="322"/>
      <c r="CB45" s="322"/>
      <c r="CC45" s="322"/>
      <c r="CD45" s="322"/>
      <c r="CE45" s="322"/>
    </row>
    <row r="46" spans="1:83" ht="15" customHeight="1" x14ac:dyDescent="0.3">
      <c r="A46" s="307">
        <v>46</v>
      </c>
      <c r="B46" s="114">
        <v>102143</v>
      </c>
      <c r="C46" s="114">
        <v>3093501</v>
      </c>
      <c r="D46" s="115" t="s">
        <v>125</v>
      </c>
      <c r="E46" s="334">
        <v>328</v>
      </c>
      <c r="F46" s="334">
        <v>328</v>
      </c>
      <c r="G46" s="334">
        <v>0</v>
      </c>
      <c r="H46" s="335">
        <v>1253904.6400000001</v>
      </c>
      <c r="I46" s="335">
        <v>0</v>
      </c>
      <c r="J46" s="335">
        <v>0</v>
      </c>
      <c r="K46" s="335">
        <v>119067.00000000009</v>
      </c>
      <c r="L46" s="335">
        <v>0</v>
      </c>
      <c r="M46" s="335">
        <v>0</v>
      </c>
      <c r="N46" s="335">
        <v>0</v>
      </c>
      <c r="O46" s="335">
        <v>7973.4999999999663</v>
      </c>
      <c r="P46" s="335">
        <v>16593.569999999971</v>
      </c>
      <c r="Q46" s="335">
        <v>36202.680000000015</v>
      </c>
      <c r="R46" s="335">
        <v>36201.480000000032</v>
      </c>
      <c r="S46" s="335">
        <v>8954.5799999999945</v>
      </c>
      <c r="T46" s="335">
        <v>4326.5400000000072</v>
      </c>
      <c r="U46" s="335">
        <v>0</v>
      </c>
      <c r="V46" s="335">
        <v>0</v>
      </c>
      <c r="W46" s="335">
        <v>0</v>
      </c>
      <c r="X46" s="335">
        <v>0</v>
      </c>
      <c r="Y46" s="335">
        <v>0</v>
      </c>
      <c r="Z46" s="335">
        <v>0</v>
      </c>
      <c r="AA46" s="335">
        <v>26277.400000000005</v>
      </c>
      <c r="AB46" s="335">
        <v>0</v>
      </c>
      <c r="AC46" s="335">
        <v>2832.1653495440733</v>
      </c>
      <c r="AD46" s="335">
        <v>85693.172810457516</v>
      </c>
      <c r="AE46" s="335">
        <v>0</v>
      </c>
      <c r="AF46" s="335">
        <v>0</v>
      </c>
      <c r="AG46" s="335">
        <v>0</v>
      </c>
      <c r="AH46" s="335">
        <v>170000</v>
      </c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N46" s="335">
        <v>0</v>
      </c>
      <c r="AO46" s="335">
        <v>0</v>
      </c>
      <c r="AP46" s="335">
        <v>0</v>
      </c>
      <c r="AQ46" s="335">
        <v>0</v>
      </c>
      <c r="AR46" s="335">
        <v>0</v>
      </c>
      <c r="AS46" s="335">
        <v>0</v>
      </c>
      <c r="AT46" s="335">
        <v>0</v>
      </c>
      <c r="AU46" s="335">
        <v>1253904.6400000001</v>
      </c>
      <c r="AV46" s="335">
        <v>344122.08816000167</v>
      </c>
      <c r="AW46" s="335">
        <v>170000</v>
      </c>
      <c r="AX46" s="335">
        <v>133337.83777045753</v>
      </c>
      <c r="AY46" s="116">
        <v>1768026.7281600018</v>
      </c>
      <c r="AZ46" s="116">
        <v>1768026.7281600018</v>
      </c>
      <c r="BA46" s="116">
        <v>4180</v>
      </c>
      <c r="BB46" s="116">
        <v>1371040</v>
      </c>
      <c r="BC46" s="116">
        <v>0</v>
      </c>
      <c r="BD46" s="116">
        <v>0</v>
      </c>
      <c r="BE46" s="116">
        <v>1768026.7281600018</v>
      </c>
      <c r="BF46" s="335">
        <v>1768026.7281600016</v>
      </c>
      <c r="BG46" s="335">
        <v>0</v>
      </c>
      <c r="BH46" s="116">
        <v>1371040</v>
      </c>
      <c r="BI46" s="116">
        <v>1201040</v>
      </c>
      <c r="BJ46" s="335">
        <v>1598026.7281600018</v>
      </c>
      <c r="BK46" s="335">
        <v>4872.0327078048831</v>
      </c>
      <c r="BL46" s="335">
        <v>4942.7743843843846</v>
      </c>
      <c r="BM46" s="336">
        <v>-1.4312139514802525E-2</v>
      </c>
      <c r="BN46" s="336">
        <v>3.4117531429653389E-2</v>
      </c>
      <c r="BO46" s="335">
        <v>55312.365414125736</v>
      </c>
      <c r="BP46" s="116">
        <v>1823339.0935741276</v>
      </c>
      <c r="BQ46" s="116">
        <v>5558.9606511406328</v>
      </c>
      <c r="BR46" s="116" t="s">
        <v>288</v>
      </c>
      <c r="BS46" s="116">
        <v>5558.9606511406328</v>
      </c>
      <c r="BT46" s="336">
        <v>1.9378367036108068E-2</v>
      </c>
      <c r="BU46" s="335">
        <v>-1902.3999999999999</v>
      </c>
      <c r="BV46" s="335">
        <v>1821436.6935741277</v>
      </c>
      <c r="BW46" s="335">
        <v>0</v>
      </c>
      <c r="BX46" s="335">
        <v>1821436.6935741277</v>
      </c>
      <c r="BY46" s="322"/>
      <c r="BZ46" s="322"/>
      <c r="CA46" s="322"/>
      <c r="CB46" s="322"/>
      <c r="CC46" s="322"/>
      <c r="CD46" s="322"/>
      <c r="CE46" s="322"/>
    </row>
    <row r="47" spans="1:83" ht="15" customHeight="1" x14ac:dyDescent="0.3">
      <c r="A47" s="307">
        <v>47</v>
      </c>
      <c r="B47" s="114">
        <v>102144</v>
      </c>
      <c r="C47" s="114">
        <v>3093502</v>
      </c>
      <c r="D47" s="115" t="s">
        <v>126</v>
      </c>
      <c r="E47" s="334">
        <v>336</v>
      </c>
      <c r="F47" s="334">
        <v>336</v>
      </c>
      <c r="G47" s="334">
        <v>0</v>
      </c>
      <c r="H47" s="335">
        <v>1284487.6799999999</v>
      </c>
      <c r="I47" s="335">
        <v>0</v>
      </c>
      <c r="J47" s="335">
        <v>0</v>
      </c>
      <c r="K47" s="335">
        <v>80965.559999999852</v>
      </c>
      <c r="L47" s="335">
        <v>0</v>
      </c>
      <c r="M47" s="335">
        <v>0</v>
      </c>
      <c r="N47" s="335">
        <v>0</v>
      </c>
      <c r="O47" s="335">
        <v>8238.0359281436868</v>
      </c>
      <c r="P47" s="335">
        <v>24906.915449101794</v>
      </c>
      <c r="Q47" s="335">
        <v>22256.338203592852</v>
      </c>
      <c r="R47" s="335">
        <v>15607.823712574915</v>
      </c>
      <c r="S47" s="335">
        <v>19076.188742515049</v>
      </c>
      <c r="T47" s="335">
        <v>4352.4474251496949</v>
      </c>
      <c r="U47" s="335">
        <v>0</v>
      </c>
      <c r="V47" s="335">
        <v>0</v>
      </c>
      <c r="W47" s="335">
        <v>0</v>
      </c>
      <c r="X47" s="335">
        <v>0</v>
      </c>
      <c r="Y47" s="335">
        <v>0</v>
      </c>
      <c r="Z47" s="335">
        <v>0</v>
      </c>
      <c r="AA47" s="335">
        <v>65580.170212765952</v>
      </c>
      <c r="AB47" s="335">
        <v>0</v>
      </c>
      <c r="AC47" s="335">
        <v>0</v>
      </c>
      <c r="AD47" s="335">
        <v>78958.479012345677</v>
      </c>
      <c r="AE47" s="335">
        <v>0</v>
      </c>
      <c r="AF47" s="335">
        <v>16487.534041790987</v>
      </c>
      <c r="AG47" s="335">
        <v>0</v>
      </c>
      <c r="AH47" s="335">
        <v>170000</v>
      </c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N47" s="335">
        <v>0</v>
      </c>
      <c r="AO47" s="335">
        <v>0</v>
      </c>
      <c r="AP47" s="335">
        <v>0</v>
      </c>
      <c r="AQ47" s="335">
        <v>0</v>
      </c>
      <c r="AR47" s="335">
        <v>0</v>
      </c>
      <c r="AS47" s="335">
        <v>0</v>
      </c>
      <c r="AT47" s="335">
        <v>0</v>
      </c>
      <c r="AU47" s="335">
        <v>1284487.6799999999</v>
      </c>
      <c r="AV47" s="335">
        <v>336429.49272798043</v>
      </c>
      <c r="AW47" s="335">
        <v>170000</v>
      </c>
      <c r="AX47" s="335">
        <v>127031.30653234568</v>
      </c>
      <c r="AY47" s="116">
        <v>1790917.1727279804</v>
      </c>
      <c r="AZ47" s="116">
        <v>1790917.1727279804</v>
      </c>
      <c r="BA47" s="116">
        <v>4180</v>
      </c>
      <c r="BB47" s="116">
        <v>1404480</v>
      </c>
      <c r="BC47" s="116">
        <v>0</v>
      </c>
      <c r="BD47" s="116">
        <v>0</v>
      </c>
      <c r="BE47" s="116">
        <v>1790917.1727279804</v>
      </c>
      <c r="BF47" s="335">
        <v>1790917.1727279802</v>
      </c>
      <c r="BG47" s="335">
        <v>0</v>
      </c>
      <c r="BH47" s="116">
        <v>1404480</v>
      </c>
      <c r="BI47" s="116">
        <v>1234480</v>
      </c>
      <c r="BJ47" s="335">
        <v>1620917.1727279804</v>
      </c>
      <c r="BK47" s="335">
        <v>4824.1582521666087</v>
      </c>
      <c r="BL47" s="335">
        <v>4979.4908466472298</v>
      </c>
      <c r="BM47" s="336">
        <v>-3.1194473343636928E-2</v>
      </c>
      <c r="BN47" s="336">
        <v>5.0999865258487792E-2</v>
      </c>
      <c r="BO47" s="335">
        <v>85328.329710920356</v>
      </c>
      <c r="BP47" s="116">
        <v>1876245.5024389008</v>
      </c>
      <c r="BQ47" s="116">
        <v>5584.0639953538712</v>
      </c>
      <c r="BR47" s="116" t="s">
        <v>288</v>
      </c>
      <c r="BS47" s="116">
        <v>5584.0639953538712</v>
      </c>
      <c r="BT47" s="336">
        <v>1.989844477132352E-2</v>
      </c>
      <c r="BU47" s="335">
        <v>-1948.8</v>
      </c>
      <c r="BV47" s="335">
        <v>1874296.7024389007</v>
      </c>
      <c r="BW47" s="335">
        <v>0</v>
      </c>
      <c r="BX47" s="335">
        <v>1874296.7024389007</v>
      </c>
      <c r="BY47" s="322"/>
      <c r="BZ47" s="322"/>
      <c r="CA47" s="322"/>
      <c r="CB47" s="322"/>
      <c r="CC47" s="322"/>
      <c r="CD47" s="322"/>
      <c r="CE47" s="322"/>
    </row>
    <row r="48" spans="1:83" ht="15" customHeight="1" x14ac:dyDescent="0.3">
      <c r="A48" s="307">
        <v>48</v>
      </c>
      <c r="B48" s="114">
        <v>102145</v>
      </c>
      <c r="C48" s="114">
        <v>3093503</v>
      </c>
      <c r="D48" s="115" t="s">
        <v>127</v>
      </c>
      <c r="E48" s="334">
        <v>219</v>
      </c>
      <c r="F48" s="334">
        <v>219</v>
      </c>
      <c r="G48" s="334">
        <v>0</v>
      </c>
      <c r="H48" s="335">
        <v>837210.72</v>
      </c>
      <c r="I48" s="335">
        <v>0</v>
      </c>
      <c r="J48" s="335">
        <v>0</v>
      </c>
      <c r="K48" s="335">
        <v>64296.179999999891</v>
      </c>
      <c r="L48" s="335">
        <v>0</v>
      </c>
      <c r="M48" s="335">
        <v>0</v>
      </c>
      <c r="N48" s="335">
        <v>0</v>
      </c>
      <c r="O48" s="335">
        <v>5818.5000000000136</v>
      </c>
      <c r="P48" s="335">
        <v>15803.4</v>
      </c>
      <c r="Q48" s="335">
        <v>17766.129999999976</v>
      </c>
      <c r="R48" s="335">
        <v>15945.890000000029</v>
      </c>
      <c r="S48" s="335">
        <v>11588.279999999975</v>
      </c>
      <c r="T48" s="335">
        <v>2884.36</v>
      </c>
      <c r="U48" s="335">
        <v>0</v>
      </c>
      <c r="V48" s="335">
        <v>0</v>
      </c>
      <c r="W48" s="335">
        <v>0</v>
      </c>
      <c r="X48" s="335">
        <v>0</v>
      </c>
      <c r="Y48" s="335">
        <v>0</v>
      </c>
      <c r="Z48" s="335">
        <v>0</v>
      </c>
      <c r="AA48" s="335">
        <v>20240.700000000023</v>
      </c>
      <c r="AB48" s="335">
        <v>0</v>
      </c>
      <c r="AC48" s="335">
        <v>0</v>
      </c>
      <c r="AD48" s="335">
        <v>51955.392397959185</v>
      </c>
      <c r="AE48" s="335">
        <v>0</v>
      </c>
      <c r="AF48" s="335">
        <v>0</v>
      </c>
      <c r="AG48" s="335">
        <v>0</v>
      </c>
      <c r="AH48" s="335">
        <v>170000</v>
      </c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N48" s="335">
        <v>0</v>
      </c>
      <c r="AO48" s="335">
        <v>0</v>
      </c>
      <c r="AP48" s="335">
        <v>0</v>
      </c>
      <c r="AQ48" s="335">
        <v>0</v>
      </c>
      <c r="AR48" s="335">
        <v>0</v>
      </c>
      <c r="AS48" s="335">
        <v>0</v>
      </c>
      <c r="AT48" s="335">
        <v>0</v>
      </c>
      <c r="AU48" s="335">
        <v>837210.72</v>
      </c>
      <c r="AV48" s="335">
        <v>206298.83239795908</v>
      </c>
      <c r="AW48" s="335">
        <v>170000</v>
      </c>
      <c r="AX48" s="335">
        <v>93766.342477959188</v>
      </c>
      <c r="AY48" s="116">
        <v>1213509.5523979589</v>
      </c>
      <c r="AZ48" s="116">
        <v>1213509.5523979589</v>
      </c>
      <c r="BA48" s="116">
        <v>4180</v>
      </c>
      <c r="BB48" s="116">
        <v>915420</v>
      </c>
      <c r="BC48" s="116">
        <v>0</v>
      </c>
      <c r="BD48" s="116">
        <v>0</v>
      </c>
      <c r="BE48" s="116">
        <v>1213509.5523979589</v>
      </c>
      <c r="BF48" s="335">
        <v>1213509.5523979592</v>
      </c>
      <c r="BG48" s="335">
        <v>0</v>
      </c>
      <c r="BH48" s="116">
        <v>915420</v>
      </c>
      <c r="BI48" s="116">
        <v>745420</v>
      </c>
      <c r="BJ48" s="335">
        <v>1043509.5523979589</v>
      </c>
      <c r="BK48" s="335">
        <v>4764.8838009039218</v>
      </c>
      <c r="BL48" s="335">
        <v>4781.2872549107142</v>
      </c>
      <c r="BM48" s="336">
        <v>-3.4307610340593652E-3</v>
      </c>
      <c r="BN48" s="336">
        <v>2.3236152948910228E-2</v>
      </c>
      <c r="BO48" s="335">
        <v>24330.620106563925</v>
      </c>
      <c r="BP48" s="116">
        <v>1237840.1725045228</v>
      </c>
      <c r="BQ48" s="116">
        <v>5652.2382306142599</v>
      </c>
      <c r="BR48" s="116" t="s">
        <v>288</v>
      </c>
      <c r="BS48" s="116">
        <v>5652.2382306142599</v>
      </c>
      <c r="BT48" s="336">
        <v>2.0219862869312211E-2</v>
      </c>
      <c r="BU48" s="335">
        <v>-1270.2</v>
      </c>
      <c r="BV48" s="335">
        <v>1236569.9725045229</v>
      </c>
      <c r="BW48" s="335">
        <v>0</v>
      </c>
      <c r="BX48" s="335">
        <v>1236569.9725045229</v>
      </c>
      <c r="BY48" s="322"/>
      <c r="BZ48" s="322"/>
      <c r="CA48" s="322"/>
      <c r="CB48" s="322"/>
      <c r="CC48" s="322"/>
      <c r="CD48" s="322"/>
      <c r="CE48" s="322"/>
    </row>
    <row r="49" spans="1:83" ht="15" customHeight="1" x14ac:dyDescent="0.3">
      <c r="A49" s="307">
        <v>49</v>
      </c>
      <c r="B49" s="114">
        <v>102146</v>
      </c>
      <c r="C49" s="114">
        <v>3093504</v>
      </c>
      <c r="D49" s="115" t="s">
        <v>128</v>
      </c>
      <c r="E49" s="334">
        <v>193</v>
      </c>
      <c r="F49" s="334">
        <v>193</v>
      </c>
      <c r="G49" s="334">
        <v>0</v>
      </c>
      <c r="H49" s="335">
        <v>737815.84</v>
      </c>
      <c r="I49" s="335">
        <v>0</v>
      </c>
      <c r="J49" s="335">
        <v>0</v>
      </c>
      <c r="K49" s="335">
        <v>30957.42000000006</v>
      </c>
      <c r="L49" s="335">
        <v>0</v>
      </c>
      <c r="M49" s="335">
        <v>0</v>
      </c>
      <c r="N49" s="335">
        <v>0</v>
      </c>
      <c r="O49" s="335">
        <v>10831.119791666681</v>
      </c>
      <c r="P49" s="335">
        <v>15885.709374999999</v>
      </c>
      <c r="Q49" s="335">
        <v>10782.588333333353</v>
      </c>
      <c r="R49" s="335">
        <v>7797.8634375000001</v>
      </c>
      <c r="S49" s="335">
        <v>2117.9337499999965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335">
        <v>0</v>
      </c>
      <c r="Z49" s="335">
        <v>0</v>
      </c>
      <c r="AA49" s="335">
        <v>27998.768902439049</v>
      </c>
      <c r="AB49" s="335">
        <v>0</v>
      </c>
      <c r="AC49" s="335">
        <v>0</v>
      </c>
      <c r="AD49" s="335">
        <v>36333.140769230769</v>
      </c>
      <c r="AE49" s="335">
        <v>0</v>
      </c>
      <c r="AF49" s="335">
        <v>0</v>
      </c>
      <c r="AG49" s="335">
        <v>0</v>
      </c>
      <c r="AH49" s="335">
        <v>170000</v>
      </c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N49" s="335">
        <v>0</v>
      </c>
      <c r="AO49" s="335">
        <v>0</v>
      </c>
      <c r="AP49" s="335">
        <v>0</v>
      </c>
      <c r="AQ49" s="335">
        <v>0</v>
      </c>
      <c r="AR49" s="335">
        <v>0</v>
      </c>
      <c r="AS49" s="335">
        <v>0</v>
      </c>
      <c r="AT49" s="335">
        <v>0</v>
      </c>
      <c r="AU49" s="335">
        <v>737815.84</v>
      </c>
      <c r="AV49" s="335">
        <v>142704.5443591699</v>
      </c>
      <c r="AW49" s="335">
        <v>170000</v>
      </c>
      <c r="AX49" s="335">
        <v>76752.562529230767</v>
      </c>
      <c r="AY49" s="116">
        <v>1050520.3843591698</v>
      </c>
      <c r="AZ49" s="116">
        <v>1050520.3843591698</v>
      </c>
      <c r="BA49" s="116">
        <v>4180</v>
      </c>
      <c r="BB49" s="116">
        <v>806740</v>
      </c>
      <c r="BC49" s="116">
        <v>0</v>
      </c>
      <c r="BD49" s="116">
        <v>0</v>
      </c>
      <c r="BE49" s="116">
        <v>1050520.3843591698</v>
      </c>
      <c r="BF49" s="335">
        <v>1050520.3843591698</v>
      </c>
      <c r="BG49" s="335">
        <v>0</v>
      </c>
      <c r="BH49" s="116">
        <v>806740</v>
      </c>
      <c r="BI49" s="116">
        <v>636740</v>
      </c>
      <c r="BJ49" s="335">
        <v>880520.38435916975</v>
      </c>
      <c r="BK49" s="335">
        <v>4562.2817842444028</v>
      </c>
      <c r="BL49" s="335">
        <v>4872.1130149484534</v>
      </c>
      <c r="BM49" s="336">
        <v>-6.3592784024803353E-2</v>
      </c>
      <c r="BN49" s="336">
        <v>8.339817593965422E-2</v>
      </c>
      <c r="BO49" s="335">
        <v>78420.790314780214</v>
      </c>
      <c r="BP49" s="116">
        <v>1128941.1746739501</v>
      </c>
      <c r="BQ49" s="116">
        <v>5849.4361382069956</v>
      </c>
      <c r="BR49" s="116" t="s">
        <v>288</v>
      </c>
      <c r="BS49" s="116">
        <v>5849.4361382069956</v>
      </c>
      <c r="BT49" s="336">
        <v>1.7576096658078022E-2</v>
      </c>
      <c r="BU49" s="335">
        <v>-1119.3999999999999</v>
      </c>
      <c r="BV49" s="335">
        <v>1127821.7746739502</v>
      </c>
      <c r="BW49" s="335">
        <v>0</v>
      </c>
      <c r="BX49" s="335">
        <v>1127821.7746739502</v>
      </c>
      <c r="BY49" s="322"/>
      <c r="BZ49" s="322"/>
      <c r="CA49" s="322"/>
      <c r="CB49" s="322"/>
      <c r="CC49" s="322"/>
      <c r="CD49" s="322"/>
      <c r="CE49" s="322"/>
    </row>
    <row r="50" spans="1:83" ht="15" customHeight="1" x14ac:dyDescent="0.3">
      <c r="A50" s="307">
        <v>50</v>
      </c>
      <c r="B50" s="114">
        <v>102147</v>
      </c>
      <c r="C50" s="114">
        <v>3093505</v>
      </c>
      <c r="D50" s="115" t="s">
        <v>129</v>
      </c>
      <c r="E50" s="334">
        <v>131</v>
      </c>
      <c r="F50" s="334">
        <v>131</v>
      </c>
      <c r="G50" s="334">
        <v>0</v>
      </c>
      <c r="H50" s="335">
        <v>500797.28</v>
      </c>
      <c r="I50" s="335">
        <v>0</v>
      </c>
      <c r="J50" s="335">
        <v>0</v>
      </c>
      <c r="K50" s="335">
        <v>30957.419999999991</v>
      </c>
      <c r="L50" s="335">
        <v>0</v>
      </c>
      <c r="M50" s="335">
        <v>0</v>
      </c>
      <c r="N50" s="335">
        <v>0</v>
      </c>
      <c r="O50" s="335">
        <v>3663.4999999999945</v>
      </c>
      <c r="P50" s="335">
        <v>9482.0400000000172</v>
      </c>
      <c r="Q50" s="335">
        <v>11061.930000000006</v>
      </c>
      <c r="R50" s="335">
        <v>8619.4000000000106</v>
      </c>
      <c r="S50" s="335">
        <v>4740.6600000000008</v>
      </c>
      <c r="T50" s="335">
        <v>1442.1800000000017</v>
      </c>
      <c r="U50" s="335">
        <v>0</v>
      </c>
      <c r="V50" s="335">
        <v>0</v>
      </c>
      <c r="W50" s="335">
        <v>0</v>
      </c>
      <c r="X50" s="335">
        <v>0</v>
      </c>
      <c r="Y50" s="335">
        <v>0</v>
      </c>
      <c r="Z50" s="335">
        <v>0</v>
      </c>
      <c r="AA50" s="335">
        <v>40200.827160493805</v>
      </c>
      <c r="AB50" s="335">
        <v>0</v>
      </c>
      <c r="AC50" s="335">
        <v>0</v>
      </c>
      <c r="AD50" s="335">
        <v>22498.077894736842</v>
      </c>
      <c r="AE50" s="335">
        <v>0</v>
      </c>
      <c r="AF50" s="335">
        <v>0</v>
      </c>
      <c r="AG50" s="335">
        <v>0</v>
      </c>
      <c r="AH50" s="335">
        <v>170000</v>
      </c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N50" s="335">
        <v>0</v>
      </c>
      <c r="AO50" s="335">
        <v>0</v>
      </c>
      <c r="AP50" s="335">
        <v>0</v>
      </c>
      <c r="AQ50" s="335">
        <v>0</v>
      </c>
      <c r="AR50" s="335">
        <v>0</v>
      </c>
      <c r="AS50" s="335">
        <v>0</v>
      </c>
      <c r="AT50" s="335">
        <v>0</v>
      </c>
      <c r="AU50" s="335">
        <v>500797.28</v>
      </c>
      <c r="AV50" s="335">
        <v>132666.03505523066</v>
      </c>
      <c r="AW50" s="335">
        <v>170000</v>
      </c>
      <c r="AX50" s="335">
        <v>59599.239814736844</v>
      </c>
      <c r="AY50" s="116">
        <v>803463.31505523063</v>
      </c>
      <c r="AZ50" s="116">
        <v>803463.31505523063</v>
      </c>
      <c r="BA50" s="116">
        <v>4180</v>
      </c>
      <c r="BB50" s="116">
        <v>547580</v>
      </c>
      <c r="BC50" s="116">
        <v>0</v>
      </c>
      <c r="BD50" s="116">
        <v>0</v>
      </c>
      <c r="BE50" s="116">
        <v>803463.31505523063</v>
      </c>
      <c r="BF50" s="335">
        <v>803463.31505523098</v>
      </c>
      <c r="BG50" s="335">
        <v>0</v>
      </c>
      <c r="BH50" s="116">
        <v>547580</v>
      </c>
      <c r="BI50" s="116">
        <v>377580</v>
      </c>
      <c r="BJ50" s="335">
        <v>633463.31505523063</v>
      </c>
      <c r="BK50" s="335">
        <v>4835.5978248490892</v>
      </c>
      <c r="BL50" s="335">
        <v>5067.1714412587417</v>
      </c>
      <c r="BM50" s="336">
        <v>-4.5700766017920051E-2</v>
      </c>
      <c r="BN50" s="336">
        <v>6.5506157932770911E-2</v>
      </c>
      <c r="BO50" s="335">
        <v>43482.952184161324</v>
      </c>
      <c r="BP50" s="116">
        <v>846946.26723939192</v>
      </c>
      <c r="BQ50" s="116">
        <v>6465.2386812167324</v>
      </c>
      <c r="BR50" s="116" t="s">
        <v>288</v>
      </c>
      <c r="BS50" s="116">
        <v>6465.2386812167324</v>
      </c>
      <c r="BT50" s="336">
        <v>3.3448950152290102E-2</v>
      </c>
      <c r="BU50" s="335">
        <v>-759.8</v>
      </c>
      <c r="BV50" s="335">
        <v>846186.46723939187</v>
      </c>
      <c r="BW50" s="335">
        <v>0</v>
      </c>
      <c r="BX50" s="335">
        <v>846186.46723939187</v>
      </c>
      <c r="BY50" s="322"/>
      <c r="BZ50" s="322"/>
      <c r="CA50" s="322"/>
      <c r="CB50" s="322"/>
      <c r="CC50" s="322"/>
      <c r="CD50" s="322"/>
      <c r="CE50" s="322"/>
    </row>
    <row r="51" spans="1:83" ht="15" customHeight="1" x14ac:dyDescent="0.3">
      <c r="A51" s="307">
        <v>51</v>
      </c>
      <c r="B51" s="114">
        <v>102148</v>
      </c>
      <c r="C51" s="114">
        <v>3093506</v>
      </c>
      <c r="D51" s="115" t="s">
        <v>130</v>
      </c>
      <c r="E51" s="334">
        <v>76</v>
      </c>
      <c r="F51" s="334">
        <v>76</v>
      </c>
      <c r="G51" s="334">
        <v>0</v>
      </c>
      <c r="H51" s="335">
        <v>290538.88</v>
      </c>
      <c r="I51" s="335">
        <v>0</v>
      </c>
      <c r="J51" s="335">
        <v>0</v>
      </c>
      <c r="K51" s="335">
        <v>5953.3499999999976</v>
      </c>
      <c r="L51" s="335">
        <v>0</v>
      </c>
      <c r="M51" s="335">
        <v>0</v>
      </c>
      <c r="N51" s="335">
        <v>0</v>
      </c>
      <c r="O51" s="335">
        <v>2370.4999999999973</v>
      </c>
      <c r="P51" s="335">
        <v>3160.6799999999948</v>
      </c>
      <c r="Q51" s="335">
        <v>2011.2599999999991</v>
      </c>
      <c r="R51" s="335">
        <v>3447.7600000000057</v>
      </c>
      <c r="S51" s="335">
        <v>2106.9599999999991</v>
      </c>
      <c r="T51" s="335">
        <v>721.08999999999969</v>
      </c>
      <c r="U51" s="335">
        <v>0</v>
      </c>
      <c r="V51" s="335">
        <v>0</v>
      </c>
      <c r="W51" s="335">
        <v>0</v>
      </c>
      <c r="X51" s="335">
        <v>0</v>
      </c>
      <c r="Y51" s="335">
        <v>0</v>
      </c>
      <c r="Z51" s="335">
        <v>0</v>
      </c>
      <c r="AA51" s="335">
        <v>5866.8695652173883</v>
      </c>
      <c r="AB51" s="335">
        <v>0</v>
      </c>
      <c r="AC51" s="335">
        <v>0</v>
      </c>
      <c r="AD51" s="335">
        <v>11481.207407407404</v>
      </c>
      <c r="AE51" s="335">
        <v>0</v>
      </c>
      <c r="AF51" s="335">
        <v>0</v>
      </c>
      <c r="AG51" s="335">
        <v>0</v>
      </c>
      <c r="AH51" s="335">
        <v>170000</v>
      </c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N51" s="335">
        <v>0</v>
      </c>
      <c r="AO51" s="335">
        <v>0</v>
      </c>
      <c r="AP51" s="335">
        <v>0</v>
      </c>
      <c r="AQ51" s="335">
        <v>0</v>
      </c>
      <c r="AR51" s="335">
        <v>0</v>
      </c>
      <c r="AS51" s="335">
        <v>0</v>
      </c>
      <c r="AT51" s="335">
        <v>0</v>
      </c>
      <c r="AU51" s="335">
        <v>290538.88</v>
      </c>
      <c r="AV51" s="335">
        <v>37119.676972624788</v>
      </c>
      <c r="AW51" s="335">
        <v>170000</v>
      </c>
      <c r="AX51" s="335">
        <v>45638.751727407405</v>
      </c>
      <c r="AY51" s="116">
        <v>497658.55697262479</v>
      </c>
      <c r="AZ51" s="116">
        <v>497658.55697262479</v>
      </c>
      <c r="BA51" s="116">
        <v>4180</v>
      </c>
      <c r="BB51" s="116">
        <v>317680</v>
      </c>
      <c r="BC51" s="116">
        <v>0</v>
      </c>
      <c r="BD51" s="116">
        <v>0</v>
      </c>
      <c r="BE51" s="116">
        <v>497658.55697262479</v>
      </c>
      <c r="BF51" s="335">
        <v>497658.55697262485</v>
      </c>
      <c r="BG51" s="335">
        <v>0</v>
      </c>
      <c r="BH51" s="116">
        <v>317680</v>
      </c>
      <c r="BI51" s="116">
        <v>147680</v>
      </c>
      <c r="BJ51" s="335">
        <v>327658.55697262479</v>
      </c>
      <c r="BK51" s="335">
        <v>4311.2968022713785</v>
      </c>
      <c r="BL51" s="335">
        <v>4494.6745956989243</v>
      </c>
      <c r="BM51" s="336">
        <v>-4.0798903129277704E-2</v>
      </c>
      <c r="BN51" s="336">
        <v>6.0604295044128564E-2</v>
      </c>
      <c r="BO51" s="335">
        <v>20702.140484706604</v>
      </c>
      <c r="BP51" s="116">
        <v>518360.69745733141</v>
      </c>
      <c r="BQ51" s="116">
        <v>6820.5354928596234</v>
      </c>
      <c r="BR51" s="116" t="s">
        <v>288</v>
      </c>
      <c r="BS51" s="116">
        <v>6820.5354928596234</v>
      </c>
      <c r="BT51" s="336">
        <v>7.8749473415288485E-2</v>
      </c>
      <c r="BU51" s="335">
        <v>-440.8</v>
      </c>
      <c r="BV51" s="335">
        <v>517919.89745733142</v>
      </c>
      <c r="BW51" s="335">
        <v>0</v>
      </c>
      <c r="BX51" s="335">
        <v>517919.89745733142</v>
      </c>
      <c r="BY51" s="322"/>
      <c r="BZ51" s="322"/>
      <c r="CA51" s="322"/>
      <c r="CB51" s="322"/>
      <c r="CC51" s="322"/>
      <c r="CD51" s="322"/>
      <c r="CE51" s="322"/>
    </row>
    <row r="52" spans="1:83" ht="15" customHeight="1" x14ac:dyDescent="0.3">
      <c r="A52" s="307">
        <v>52</v>
      </c>
      <c r="B52" s="114">
        <v>102149</v>
      </c>
      <c r="C52" s="114">
        <v>3093507</v>
      </c>
      <c r="D52" s="115" t="s">
        <v>131</v>
      </c>
      <c r="E52" s="334">
        <v>248</v>
      </c>
      <c r="F52" s="334">
        <v>248</v>
      </c>
      <c r="G52" s="334">
        <v>0</v>
      </c>
      <c r="H52" s="335">
        <v>948074.24</v>
      </c>
      <c r="I52" s="335">
        <v>0</v>
      </c>
      <c r="J52" s="335">
        <v>0</v>
      </c>
      <c r="K52" s="335">
        <v>97634.940000000119</v>
      </c>
      <c r="L52" s="335">
        <v>0</v>
      </c>
      <c r="M52" s="335">
        <v>0</v>
      </c>
      <c r="N52" s="335">
        <v>0</v>
      </c>
      <c r="O52" s="335">
        <v>4327.4493927125486</v>
      </c>
      <c r="P52" s="335">
        <v>10842.710607287441</v>
      </c>
      <c r="Q52" s="335">
        <v>31637.30979757083</v>
      </c>
      <c r="R52" s="335">
        <v>27261.033522267178</v>
      </c>
      <c r="S52" s="335">
        <v>8461.9608097166019</v>
      </c>
      <c r="T52" s="335">
        <v>2896.0375708502079</v>
      </c>
      <c r="U52" s="335">
        <v>0</v>
      </c>
      <c r="V52" s="335">
        <v>0</v>
      </c>
      <c r="W52" s="335">
        <v>0</v>
      </c>
      <c r="X52" s="335">
        <v>0</v>
      </c>
      <c r="Y52" s="335">
        <v>0</v>
      </c>
      <c r="Z52" s="335">
        <v>0</v>
      </c>
      <c r="AA52" s="335">
        <v>52937.82921348315</v>
      </c>
      <c r="AB52" s="335">
        <v>0</v>
      </c>
      <c r="AC52" s="335">
        <v>0</v>
      </c>
      <c r="AD52" s="335">
        <v>58135.333333333328</v>
      </c>
      <c r="AE52" s="335">
        <v>0</v>
      </c>
      <c r="AF52" s="335">
        <v>0</v>
      </c>
      <c r="AG52" s="335">
        <v>0</v>
      </c>
      <c r="AH52" s="335">
        <v>170000</v>
      </c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N52" s="335">
        <v>0</v>
      </c>
      <c r="AO52" s="335">
        <v>0</v>
      </c>
      <c r="AP52" s="335">
        <v>0</v>
      </c>
      <c r="AQ52" s="335">
        <v>0</v>
      </c>
      <c r="AR52" s="335">
        <v>0</v>
      </c>
      <c r="AS52" s="335">
        <v>0</v>
      </c>
      <c r="AT52" s="335">
        <v>0</v>
      </c>
      <c r="AU52" s="335">
        <v>948074.24</v>
      </c>
      <c r="AV52" s="335">
        <v>294134.60424722137</v>
      </c>
      <c r="AW52" s="335">
        <v>170000</v>
      </c>
      <c r="AX52" s="335">
        <v>101498.37269333332</v>
      </c>
      <c r="AY52" s="116">
        <v>1412208.8442472215</v>
      </c>
      <c r="AZ52" s="116">
        <v>1412208.8442472215</v>
      </c>
      <c r="BA52" s="116">
        <v>4180</v>
      </c>
      <c r="BB52" s="116">
        <v>1036640</v>
      </c>
      <c r="BC52" s="116">
        <v>0</v>
      </c>
      <c r="BD52" s="116">
        <v>0</v>
      </c>
      <c r="BE52" s="116">
        <v>1412208.8442472215</v>
      </c>
      <c r="BF52" s="335">
        <v>1412208.8442472212</v>
      </c>
      <c r="BG52" s="335">
        <v>0</v>
      </c>
      <c r="BH52" s="116">
        <v>1036640</v>
      </c>
      <c r="BI52" s="116">
        <v>866640</v>
      </c>
      <c r="BJ52" s="335">
        <v>1242208.8442472215</v>
      </c>
      <c r="BK52" s="335">
        <v>5008.9066300291188</v>
      </c>
      <c r="BL52" s="335">
        <v>5056.8456494339616</v>
      </c>
      <c r="BM52" s="336">
        <v>-9.4800242538960813E-3</v>
      </c>
      <c r="BN52" s="336">
        <v>2.9285416168746945E-2</v>
      </c>
      <c r="BO52" s="335">
        <v>36726.773677508165</v>
      </c>
      <c r="BP52" s="116">
        <v>1448935.6179247296</v>
      </c>
      <c r="BQ52" s="116">
        <v>5842.4823303416515</v>
      </c>
      <c r="BR52" s="116" t="s">
        <v>288</v>
      </c>
      <c r="BS52" s="116">
        <v>5842.4823303416515</v>
      </c>
      <c r="BT52" s="336">
        <v>2.5292780958031447E-2</v>
      </c>
      <c r="BU52" s="335">
        <v>-1438.3999999999999</v>
      </c>
      <c r="BV52" s="335">
        <v>1447497.2179247297</v>
      </c>
      <c r="BW52" s="335">
        <v>0</v>
      </c>
      <c r="BX52" s="335">
        <v>1447497.2179247297</v>
      </c>
      <c r="BY52" s="322"/>
      <c r="BZ52" s="322"/>
      <c r="CA52" s="322"/>
      <c r="CB52" s="322"/>
      <c r="CC52" s="322"/>
      <c r="CD52" s="322"/>
      <c r="CE52" s="322"/>
    </row>
    <row r="53" spans="1:83" ht="15" customHeight="1" x14ac:dyDescent="0.3">
      <c r="A53" s="307">
        <v>53</v>
      </c>
      <c r="B53" s="114">
        <v>102150</v>
      </c>
      <c r="C53" s="114">
        <v>3093508</v>
      </c>
      <c r="D53" s="115" t="s">
        <v>132</v>
      </c>
      <c r="E53" s="334">
        <v>161</v>
      </c>
      <c r="F53" s="334">
        <v>161</v>
      </c>
      <c r="G53" s="334">
        <v>0</v>
      </c>
      <c r="H53" s="335">
        <v>615483.68000000005</v>
      </c>
      <c r="I53" s="335">
        <v>0</v>
      </c>
      <c r="J53" s="335">
        <v>0</v>
      </c>
      <c r="K53" s="335">
        <v>20241.389999999956</v>
      </c>
      <c r="L53" s="335">
        <v>0</v>
      </c>
      <c r="M53" s="335">
        <v>0</v>
      </c>
      <c r="N53" s="335">
        <v>0</v>
      </c>
      <c r="O53" s="335">
        <v>3469.55</v>
      </c>
      <c r="P53" s="335">
        <v>2650.3618750000001</v>
      </c>
      <c r="Q53" s="335">
        <v>2361.1354374999996</v>
      </c>
      <c r="R53" s="335">
        <v>1300.9906874999999</v>
      </c>
      <c r="S53" s="335">
        <v>1590.0963749999999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335">
        <v>0</v>
      </c>
      <c r="Z53" s="335">
        <v>0</v>
      </c>
      <c r="AA53" s="335">
        <v>15109.504999999985</v>
      </c>
      <c r="AB53" s="335">
        <v>0</v>
      </c>
      <c r="AC53" s="335">
        <v>0</v>
      </c>
      <c r="AD53" s="335">
        <v>33553.751459854015</v>
      </c>
      <c r="AE53" s="335">
        <v>0</v>
      </c>
      <c r="AF53" s="335">
        <v>0</v>
      </c>
      <c r="AG53" s="335">
        <v>0</v>
      </c>
      <c r="AH53" s="335">
        <v>170000</v>
      </c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N53" s="335">
        <v>0</v>
      </c>
      <c r="AO53" s="335">
        <v>0</v>
      </c>
      <c r="AP53" s="335">
        <v>0</v>
      </c>
      <c r="AQ53" s="335">
        <v>0</v>
      </c>
      <c r="AR53" s="335">
        <v>0</v>
      </c>
      <c r="AS53" s="335">
        <v>0</v>
      </c>
      <c r="AT53" s="335">
        <v>0</v>
      </c>
      <c r="AU53" s="335">
        <v>615483.68000000005</v>
      </c>
      <c r="AV53" s="335">
        <v>80276.780834853955</v>
      </c>
      <c r="AW53" s="335">
        <v>170000</v>
      </c>
      <c r="AX53" s="335">
        <v>72260.522979854024</v>
      </c>
      <c r="AY53" s="116">
        <v>865760.46083485405</v>
      </c>
      <c r="AZ53" s="116">
        <v>865760.46083485405</v>
      </c>
      <c r="BA53" s="116">
        <v>4180</v>
      </c>
      <c r="BB53" s="116">
        <v>672980</v>
      </c>
      <c r="BC53" s="116">
        <v>0</v>
      </c>
      <c r="BD53" s="116">
        <v>0</v>
      </c>
      <c r="BE53" s="116">
        <v>865760.46083485405</v>
      </c>
      <c r="BF53" s="335">
        <v>865760.46083485405</v>
      </c>
      <c r="BG53" s="335">
        <v>0</v>
      </c>
      <c r="BH53" s="116">
        <v>672980</v>
      </c>
      <c r="BI53" s="116">
        <v>502980</v>
      </c>
      <c r="BJ53" s="335">
        <v>695760.46083485405</v>
      </c>
      <c r="BK53" s="335">
        <v>4321.4935455580999</v>
      </c>
      <c r="BL53" s="335">
        <v>4457.5472937499999</v>
      </c>
      <c r="BM53" s="336">
        <v>-3.0522109856840601E-2</v>
      </c>
      <c r="BN53" s="336">
        <v>5.0327501771691464E-2</v>
      </c>
      <c r="BO53" s="335">
        <v>36118.29231109986</v>
      </c>
      <c r="BP53" s="116">
        <v>901878.75314595387</v>
      </c>
      <c r="BQ53" s="116">
        <v>5601.7313859997139</v>
      </c>
      <c r="BR53" s="116" t="s">
        <v>288</v>
      </c>
      <c r="BS53" s="116">
        <v>5601.7313859997139</v>
      </c>
      <c r="BT53" s="336">
        <v>3.2871104457462996E-2</v>
      </c>
      <c r="BU53" s="335">
        <v>-933.8</v>
      </c>
      <c r="BV53" s="335">
        <v>900944.95314595383</v>
      </c>
      <c r="BW53" s="335">
        <v>0</v>
      </c>
      <c r="BX53" s="335">
        <v>900944.95314595383</v>
      </c>
      <c r="BY53" s="322"/>
      <c r="BZ53" s="322"/>
      <c r="CA53" s="322"/>
      <c r="CB53" s="322"/>
      <c r="CC53" s="322"/>
      <c r="CD53" s="322"/>
      <c r="CE53" s="322"/>
    </row>
    <row r="54" spans="1:83" ht="15" customHeight="1" x14ac:dyDescent="0.3">
      <c r="A54" s="307">
        <v>54</v>
      </c>
      <c r="B54" s="114">
        <v>102151</v>
      </c>
      <c r="C54" s="114">
        <v>3093509</v>
      </c>
      <c r="D54" s="115" t="s">
        <v>133</v>
      </c>
      <c r="E54" s="334">
        <v>176</v>
      </c>
      <c r="F54" s="334">
        <v>176</v>
      </c>
      <c r="G54" s="334">
        <v>0</v>
      </c>
      <c r="H54" s="335">
        <v>672826.88</v>
      </c>
      <c r="I54" s="335">
        <v>0</v>
      </c>
      <c r="J54" s="335">
        <v>0</v>
      </c>
      <c r="K54" s="335">
        <v>30957.42000000006</v>
      </c>
      <c r="L54" s="335">
        <v>0</v>
      </c>
      <c r="M54" s="335">
        <v>0</v>
      </c>
      <c r="N54" s="335">
        <v>0</v>
      </c>
      <c r="O54" s="335">
        <v>4094.4999999999823</v>
      </c>
      <c r="P54" s="335">
        <v>9482.0400000000209</v>
      </c>
      <c r="Q54" s="335">
        <v>3687.31</v>
      </c>
      <c r="R54" s="335">
        <v>5171.6400000000021</v>
      </c>
      <c r="S54" s="335">
        <v>2106.9599999999973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335">
        <v>0</v>
      </c>
      <c r="Z54" s="335">
        <v>0</v>
      </c>
      <c r="AA54" s="335">
        <v>1420.3999999999983</v>
      </c>
      <c r="AB54" s="335">
        <v>0</v>
      </c>
      <c r="AC54" s="335">
        <v>644.30515463917527</v>
      </c>
      <c r="AD54" s="335">
        <v>40650.900240963856</v>
      </c>
      <c r="AE54" s="335">
        <v>0</v>
      </c>
      <c r="AF54" s="335">
        <v>0</v>
      </c>
      <c r="AG54" s="335">
        <v>0</v>
      </c>
      <c r="AH54" s="335">
        <v>170000</v>
      </c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N54" s="335">
        <v>0</v>
      </c>
      <c r="AO54" s="335">
        <v>0</v>
      </c>
      <c r="AP54" s="335">
        <v>0</v>
      </c>
      <c r="AQ54" s="335">
        <v>0</v>
      </c>
      <c r="AR54" s="335">
        <v>0</v>
      </c>
      <c r="AS54" s="335">
        <v>0</v>
      </c>
      <c r="AT54" s="335">
        <v>0</v>
      </c>
      <c r="AU54" s="335">
        <v>672826.88</v>
      </c>
      <c r="AV54" s="335">
        <v>98215.475395603091</v>
      </c>
      <c r="AW54" s="335">
        <v>170000</v>
      </c>
      <c r="AX54" s="335">
        <v>80160.476560963856</v>
      </c>
      <c r="AY54" s="116">
        <v>941042.35539560311</v>
      </c>
      <c r="AZ54" s="116">
        <v>941042.35539560311</v>
      </c>
      <c r="BA54" s="116">
        <v>4180</v>
      </c>
      <c r="BB54" s="116">
        <v>735680</v>
      </c>
      <c r="BC54" s="116">
        <v>0</v>
      </c>
      <c r="BD54" s="116">
        <v>0</v>
      </c>
      <c r="BE54" s="116">
        <v>941042.35539560311</v>
      </c>
      <c r="BF54" s="335">
        <v>941042.35539560323</v>
      </c>
      <c r="BG54" s="335">
        <v>0</v>
      </c>
      <c r="BH54" s="116">
        <v>735680</v>
      </c>
      <c r="BI54" s="116">
        <v>565680</v>
      </c>
      <c r="BJ54" s="335">
        <v>771042.35539560311</v>
      </c>
      <c r="BK54" s="335">
        <v>4380.9224738386538</v>
      </c>
      <c r="BL54" s="335">
        <v>4504.5808510416664</v>
      </c>
      <c r="BM54" s="336">
        <v>-2.7451694462186666E-2</v>
      </c>
      <c r="BN54" s="336">
        <v>4.725708637703753E-2</v>
      </c>
      <c r="BO54" s="335">
        <v>37465.712481124443</v>
      </c>
      <c r="BP54" s="116">
        <v>978508.06787672755</v>
      </c>
      <c r="BQ54" s="116">
        <v>5559.7049311177698</v>
      </c>
      <c r="BR54" s="116" t="s">
        <v>288</v>
      </c>
      <c r="BS54" s="116">
        <v>5559.7049311177698</v>
      </c>
      <c r="BT54" s="336">
        <v>3.1485619956572952E-2</v>
      </c>
      <c r="BU54" s="335">
        <v>-1020.8</v>
      </c>
      <c r="BV54" s="335">
        <v>977487.26787672751</v>
      </c>
      <c r="BW54" s="335">
        <v>0</v>
      </c>
      <c r="BX54" s="335">
        <v>977487.26787672751</v>
      </c>
      <c r="BY54" s="322"/>
      <c r="BZ54" s="322"/>
      <c r="CA54" s="322"/>
      <c r="CB54" s="322"/>
      <c r="CC54" s="322"/>
      <c r="CD54" s="322"/>
      <c r="CE54" s="322"/>
    </row>
    <row r="55" spans="1:83" ht="15" customHeight="1" x14ac:dyDescent="0.3">
      <c r="A55" s="307">
        <v>55</v>
      </c>
      <c r="B55" s="114">
        <v>102152</v>
      </c>
      <c r="C55" s="114">
        <v>3093510</v>
      </c>
      <c r="D55" s="115" t="s">
        <v>134</v>
      </c>
      <c r="E55" s="334">
        <v>206</v>
      </c>
      <c r="F55" s="334">
        <v>206</v>
      </c>
      <c r="G55" s="334">
        <v>0</v>
      </c>
      <c r="H55" s="335">
        <v>787513.28</v>
      </c>
      <c r="I55" s="335">
        <v>0</v>
      </c>
      <c r="J55" s="335">
        <v>0</v>
      </c>
      <c r="K55" s="335">
        <v>44054.79000000003</v>
      </c>
      <c r="L55" s="335">
        <v>0</v>
      </c>
      <c r="M55" s="335">
        <v>0</v>
      </c>
      <c r="N55" s="335">
        <v>0</v>
      </c>
      <c r="O55" s="335">
        <v>6033.9999999999836</v>
      </c>
      <c r="P55" s="335">
        <v>13169.500000000013</v>
      </c>
      <c r="Q55" s="335">
        <v>11397.139999999974</v>
      </c>
      <c r="R55" s="335">
        <v>17669.769999999979</v>
      </c>
      <c r="S55" s="335">
        <v>3687.1799999999953</v>
      </c>
      <c r="T55" s="335">
        <v>3605.4500000000039</v>
      </c>
      <c r="U55" s="335">
        <v>0</v>
      </c>
      <c r="V55" s="335">
        <v>0</v>
      </c>
      <c r="W55" s="335">
        <v>0</v>
      </c>
      <c r="X55" s="335">
        <v>0</v>
      </c>
      <c r="Y55" s="335">
        <v>0</v>
      </c>
      <c r="Z55" s="335">
        <v>0</v>
      </c>
      <c r="AA55" s="335">
        <v>24383.533333333311</v>
      </c>
      <c r="AB55" s="335">
        <v>0</v>
      </c>
      <c r="AC55" s="335">
        <v>0</v>
      </c>
      <c r="AD55" s="335">
        <v>38010.99738095238</v>
      </c>
      <c r="AE55" s="335">
        <v>0</v>
      </c>
      <c r="AF55" s="335">
        <v>0</v>
      </c>
      <c r="AG55" s="335">
        <v>0</v>
      </c>
      <c r="AH55" s="335">
        <v>170000</v>
      </c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N55" s="335">
        <v>0</v>
      </c>
      <c r="AO55" s="335">
        <v>0</v>
      </c>
      <c r="AP55" s="335">
        <v>0</v>
      </c>
      <c r="AQ55" s="335">
        <v>0</v>
      </c>
      <c r="AR55" s="335">
        <v>0</v>
      </c>
      <c r="AS55" s="335">
        <v>0</v>
      </c>
      <c r="AT55" s="335">
        <v>0</v>
      </c>
      <c r="AU55" s="335">
        <v>787513.28</v>
      </c>
      <c r="AV55" s="335">
        <v>162012.36071428566</v>
      </c>
      <c r="AW55" s="335">
        <v>170000</v>
      </c>
      <c r="AX55" s="335">
        <v>79126.183300952383</v>
      </c>
      <c r="AY55" s="116">
        <v>1119525.6407142857</v>
      </c>
      <c r="AZ55" s="116">
        <v>1119525.6407142857</v>
      </c>
      <c r="BA55" s="116">
        <v>4180</v>
      </c>
      <c r="BB55" s="116">
        <v>861080</v>
      </c>
      <c r="BC55" s="116">
        <v>0</v>
      </c>
      <c r="BD55" s="116">
        <v>0</v>
      </c>
      <c r="BE55" s="116">
        <v>1119525.6407142857</v>
      </c>
      <c r="BF55" s="335">
        <v>1119525.6407142859</v>
      </c>
      <c r="BG55" s="335">
        <v>0</v>
      </c>
      <c r="BH55" s="116">
        <v>861080</v>
      </c>
      <c r="BI55" s="116">
        <v>691080</v>
      </c>
      <c r="BJ55" s="335">
        <v>949525.64071428566</v>
      </c>
      <c r="BK55" s="335">
        <v>4609.3477704576972</v>
      </c>
      <c r="BL55" s="335">
        <v>4889.4064196172249</v>
      </c>
      <c r="BM55" s="336">
        <v>-5.7278660255338835E-2</v>
      </c>
      <c r="BN55" s="336">
        <v>7.7084052170189696E-2</v>
      </c>
      <c r="BO55" s="335">
        <v>77640.423463393119</v>
      </c>
      <c r="BP55" s="116">
        <v>1197166.0641776789</v>
      </c>
      <c r="BQ55" s="116">
        <v>5811.4857484353342</v>
      </c>
      <c r="BR55" s="116" t="s">
        <v>288</v>
      </c>
      <c r="BS55" s="116">
        <v>5811.4857484353342</v>
      </c>
      <c r="BT55" s="336">
        <v>1.9057679034779618E-2</v>
      </c>
      <c r="BU55" s="335">
        <v>-1194.8</v>
      </c>
      <c r="BV55" s="335">
        <v>1195971.2641776789</v>
      </c>
      <c r="BW55" s="335">
        <v>0</v>
      </c>
      <c r="BX55" s="335">
        <v>1195971.2641776789</v>
      </c>
      <c r="BY55" s="322"/>
      <c r="BZ55" s="322"/>
      <c r="CA55" s="322"/>
      <c r="CB55" s="322"/>
      <c r="CC55" s="322"/>
      <c r="CD55" s="322"/>
      <c r="CE55" s="322"/>
    </row>
    <row r="56" spans="1:83" ht="15" customHeight="1" x14ac:dyDescent="0.3">
      <c r="A56" s="307">
        <v>56</v>
      </c>
      <c r="B56" s="114">
        <v>134680</v>
      </c>
      <c r="C56" s="114">
        <v>3093511</v>
      </c>
      <c r="D56" s="115" t="s">
        <v>135</v>
      </c>
      <c r="E56" s="334">
        <v>409</v>
      </c>
      <c r="F56" s="334">
        <v>409</v>
      </c>
      <c r="G56" s="334">
        <v>0</v>
      </c>
      <c r="H56" s="335">
        <v>1563557.9200000002</v>
      </c>
      <c r="I56" s="335">
        <v>0</v>
      </c>
      <c r="J56" s="335">
        <v>0</v>
      </c>
      <c r="K56" s="335">
        <v>78584.219999999885</v>
      </c>
      <c r="L56" s="335">
        <v>0</v>
      </c>
      <c r="M56" s="335">
        <v>0</v>
      </c>
      <c r="N56" s="335">
        <v>0</v>
      </c>
      <c r="O56" s="335">
        <v>20139.984029484072</v>
      </c>
      <c r="P56" s="335">
        <v>31762.115970515984</v>
      </c>
      <c r="Q56" s="335">
        <v>23243.148427518485</v>
      </c>
      <c r="R56" s="335">
        <v>14724.984815724807</v>
      </c>
      <c r="S56" s="335">
        <v>2117.3136117936119</v>
      </c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335">
        <v>0</v>
      </c>
      <c r="Z56" s="335">
        <v>0</v>
      </c>
      <c r="AA56" s="335">
        <v>27962.084195402313</v>
      </c>
      <c r="AB56" s="335">
        <v>0</v>
      </c>
      <c r="AC56" s="335">
        <v>2125.4034146341464</v>
      </c>
      <c r="AD56" s="335">
        <v>85524.190917721513</v>
      </c>
      <c r="AE56" s="335">
        <v>0</v>
      </c>
      <c r="AF56" s="335">
        <v>0</v>
      </c>
      <c r="AG56" s="335">
        <v>0</v>
      </c>
      <c r="AH56" s="335">
        <v>170000</v>
      </c>
      <c r="AI56" s="335">
        <v>0</v>
      </c>
      <c r="AJ56" s="335">
        <v>0</v>
      </c>
      <c r="AK56" s="335">
        <v>0</v>
      </c>
      <c r="AL56" s="335">
        <v>6760</v>
      </c>
      <c r="AM56" s="335">
        <v>0</v>
      </c>
      <c r="AN56" s="335">
        <v>0</v>
      </c>
      <c r="AO56" s="335">
        <v>0</v>
      </c>
      <c r="AP56" s="335">
        <v>0</v>
      </c>
      <c r="AQ56" s="335">
        <v>0</v>
      </c>
      <c r="AR56" s="335">
        <v>0</v>
      </c>
      <c r="AS56" s="335">
        <v>0</v>
      </c>
      <c r="AT56" s="335">
        <v>0</v>
      </c>
      <c r="AU56" s="335">
        <v>1563557.9200000002</v>
      </c>
      <c r="AV56" s="335">
        <v>286183.44538279483</v>
      </c>
      <c r="AW56" s="335">
        <v>176760</v>
      </c>
      <c r="AX56" s="335">
        <v>137504.00179772152</v>
      </c>
      <c r="AY56" s="116">
        <v>2026501.365382795</v>
      </c>
      <c r="AZ56" s="116">
        <v>2019741.365382795</v>
      </c>
      <c r="BA56" s="116">
        <v>4180</v>
      </c>
      <c r="BB56" s="116">
        <v>1709620</v>
      </c>
      <c r="BC56" s="116">
        <v>0</v>
      </c>
      <c r="BD56" s="116">
        <v>0</v>
      </c>
      <c r="BE56" s="116">
        <v>2026501.365382795</v>
      </c>
      <c r="BF56" s="335">
        <v>2026501.3653827948</v>
      </c>
      <c r="BG56" s="335">
        <v>0</v>
      </c>
      <c r="BH56" s="116">
        <v>1716380</v>
      </c>
      <c r="BI56" s="116">
        <v>1539620</v>
      </c>
      <c r="BJ56" s="335">
        <v>1849741.365382795</v>
      </c>
      <c r="BK56" s="335">
        <v>4522.5950253858064</v>
      </c>
      <c r="BL56" s="335">
        <v>4832.3475811414401</v>
      </c>
      <c r="BM56" s="336">
        <v>-6.4099808748125611E-2</v>
      </c>
      <c r="BN56" s="336">
        <v>8.3905200662976478E-2</v>
      </c>
      <c r="BO56" s="335">
        <v>165832.76922878891</v>
      </c>
      <c r="BP56" s="116">
        <v>2192334.1346115838</v>
      </c>
      <c r="BQ56" s="116">
        <v>5343.7020406151196</v>
      </c>
      <c r="BR56" s="116" t="s">
        <v>288</v>
      </c>
      <c r="BS56" s="116">
        <v>5360.2301579745326</v>
      </c>
      <c r="BT56" s="336">
        <v>1.7060709977918309E-2</v>
      </c>
      <c r="BU56" s="335">
        <v>-2372.1999999999998</v>
      </c>
      <c r="BV56" s="335">
        <v>2189961.9346115836</v>
      </c>
      <c r="BW56" s="335">
        <v>0</v>
      </c>
      <c r="BX56" s="335">
        <v>2189961.9346115836</v>
      </c>
      <c r="BY56" s="322"/>
      <c r="BZ56" s="322"/>
      <c r="CA56" s="322"/>
      <c r="CB56" s="322"/>
      <c r="CC56" s="322"/>
      <c r="CD56" s="322"/>
      <c r="CE56" s="322"/>
    </row>
    <row r="57" spans="1:83" ht="15" customHeight="1" x14ac:dyDescent="0.3">
      <c r="A57" s="307">
        <v>57</v>
      </c>
      <c r="B57" s="114">
        <v>134681</v>
      </c>
      <c r="C57" s="114">
        <v>3093512</v>
      </c>
      <c r="D57" s="115" t="s">
        <v>136</v>
      </c>
      <c r="E57" s="334">
        <v>413</v>
      </c>
      <c r="F57" s="334">
        <v>413</v>
      </c>
      <c r="G57" s="334">
        <v>0</v>
      </c>
      <c r="H57" s="335">
        <v>1578849.44</v>
      </c>
      <c r="I57" s="335">
        <v>0</v>
      </c>
      <c r="J57" s="335">
        <v>0</v>
      </c>
      <c r="K57" s="335">
        <v>92872.260000000024</v>
      </c>
      <c r="L57" s="335">
        <v>0</v>
      </c>
      <c r="M57" s="335">
        <v>0</v>
      </c>
      <c r="N57" s="335">
        <v>0</v>
      </c>
      <c r="O57" s="335">
        <v>12313.314320388368</v>
      </c>
      <c r="P57" s="335">
        <v>9505.0546601941714</v>
      </c>
      <c r="Q57" s="335">
        <v>41330.904830097032</v>
      </c>
      <c r="R57" s="335">
        <v>4320.1604368932085</v>
      </c>
      <c r="S57" s="335">
        <v>528.01849514563162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335">
        <v>0</v>
      </c>
      <c r="Z57" s="335">
        <v>0</v>
      </c>
      <c r="AA57" s="335">
        <v>37615.016426513001</v>
      </c>
      <c r="AB57" s="335">
        <v>0</v>
      </c>
      <c r="AC57" s="335">
        <v>0</v>
      </c>
      <c r="AD57" s="335">
        <v>82899.731167192425</v>
      </c>
      <c r="AE57" s="335">
        <v>0</v>
      </c>
      <c r="AF57" s="335">
        <v>0</v>
      </c>
      <c r="AG57" s="335">
        <v>0</v>
      </c>
      <c r="AH57" s="335">
        <v>170000</v>
      </c>
      <c r="AI57" s="335">
        <v>0</v>
      </c>
      <c r="AJ57" s="335">
        <v>0</v>
      </c>
      <c r="AK57" s="335">
        <v>0</v>
      </c>
      <c r="AL57" s="335">
        <v>7830</v>
      </c>
      <c r="AM57" s="335">
        <v>0</v>
      </c>
      <c r="AN57" s="335">
        <v>0</v>
      </c>
      <c r="AO57" s="335">
        <v>0</v>
      </c>
      <c r="AP57" s="335">
        <v>0</v>
      </c>
      <c r="AQ57" s="335">
        <v>0</v>
      </c>
      <c r="AR57" s="335">
        <v>0</v>
      </c>
      <c r="AS57" s="335">
        <v>0</v>
      </c>
      <c r="AT57" s="335">
        <v>0</v>
      </c>
      <c r="AU57" s="335">
        <v>1578849.44</v>
      </c>
      <c r="AV57" s="335">
        <v>281384.46033642383</v>
      </c>
      <c r="AW57" s="335">
        <v>177830</v>
      </c>
      <c r="AX57" s="335">
        <v>135093.62332719244</v>
      </c>
      <c r="AY57" s="116">
        <v>2038063.9003364239</v>
      </c>
      <c r="AZ57" s="116">
        <v>2030233.9003364239</v>
      </c>
      <c r="BA57" s="116">
        <v>4180</v>
      </c>
      <c r="BB57" s="116">
        <v>1726340</v>
      </c>
      <c r="BC57" s="116">
        <v>0</v>
      </c>
      <c r="BD57" s="116">
        <v>0</v>
      </c>
      <c r="BE57" s="116">
        <v>2038063.9003364239</v>
      </c>
      <c r="BF57" s="335">
        <v>2038063.9003364237</v>
      </c>
      <c r="BG57" s="335">
        <v>0</v>
      </c>
      <c r="BH57" s="116">
        <v>1734170</v>
      </c>
      <c r="BI57" s="116">
        <v>1556340</v>
      </c>
      <c r="BJ57" s="335">
        <v>1860233.9003364239</v>
      </c>
      <c r="BK57" s="335">
        <v>4504.1983058993319</v>
      </c>
      <c r="BL57" s="335">
        <v>4757.2453876811596</v>
      </c>
      <c r="BM57" s="336">
        <v>-5.3191933810496861E-2</v>
      </c>
      <c r="BN57" s="336">
        <v>7.2997325725347728E-2</v>
      </c>
      <c r="BO57" s="335">
        <v>143420.93693254751</v>
      </c>
      <c r="BP57" s="116">
        <v>2181484.8372689714</v>
      </c>
      <c r="BQ57" s="116">
        <v>5263.0867730483569</v>
      </c>
      <c r="BR57" s="116" t="s">
        <v>288</v>
      </c>
      <c r="BS57" s="116">
        <v>5282.0456108207536</v>
      </c>
      <c r="BT57" s="336">
        <v>1.8507029452622614E-2</v>
      </c>
      <c r="BU57" s="335">
        <v>-2395.4</v>
      </c>
      <c r="BV57" s="335">
        <v>2179089.4372689715</v>
      </c>
      <c r="BW57" s="335">
        <v>0</v>
      </c>
      <c r="BX57" s="335">
        <v>2179089.4372689715</v>
      </c>
      <c r="BY57" s="322"/>
      <c r="BZ57" s="322"/>
      <c r="CA57" s="322"/>
      <c r="CB57" s="322"/>
      <c r="CC57" s="322"/>
      <c r="CD57" s="322"/>
      <c r="CE57" s="322"/>
    </row>
    <row r="58" spans="1:83" ht="15" customHeight="1" x14ac:dyDescent="0.3">
      <c r="A58" s="307">
        <v>58</v>
      </c>
      <c r="B58" s="114">
        <v>102153</v>
      </c>
      <c r="C58" s="114">
        <v>3094029</v>
      </c>
      <c r="D58" s="115" t="s">
        <v>137</v>
      </c>
      <c r="E58" s="334">
        <v>769</v>
      </c>
      <c r="F58" s="334">
        <v>0</v>
      </c>
      <c r="G58" s="334">
        <v>769</v>
      </c>
      <c r="H58" s="335">
        <v>0</v>
      </c>
      <c r="I58" s="335">
        <v>2804243.16</v>
      </c>
      <c r="J58" s="335">
        <v>1569921.1199999999</v>
      </c>
      <c r="K58" s="335">
        <v>0</v>
      </c>
      <c r="L58" s="335">
        <v>297784.92000000051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44345.340000000018</v>
      </c>
      <c r="V58" s="335">
        <v>73816.920000000027</v>
      </c>
      <c r="W58" s="335">
        <v>83120.799999999785</v>
      </c>
      <c r="X58" s="335">
        <v>76954.919999999838</v>
      </c>
      <c r="Y58" s="335">
        <v>44262.719999999994</v>
      </c>
      <c r="Z58" s="335">
        <v>11676.799999999994</v>
      </c>
      <c r="AA58" s="335">
        <v>0</v>
      </c>
      <c r="AB58" s="335">
        <v>29270.452026143812</v>
      </c>
      <c r="AC58" s="335">
        <v>1442.9162483487453</v>
      </c>
      <c r="AD58" s="335">
        <v>0</v>
      </c>
      <c r="AE58" s="335">
        <v>106654.23543328642</v>
      </c>
      <c r="AF58" s="335">
        <v>0</v>
      </c>
      <c r="AG58" s="335">
        <v>0</v>
      </c>
      <c r="AH58" s="335">
        <v>0</v>
      </c>
      <c r="AI58" s="335">
        <v>0</v>
      </c>
      <c r="AJ58" s="335">
        <v>0</v>
      </c>
      <c r="AK58" s="335">
        <v>0</v>
      </c>
      <c r="AL58" s="335">
        <v>153900</v>
      </c>
      <c r="AM58" s="335">
        <v>0</v>
      </c>
      <c r="AN58" s="335">
        <v>0</v>
      </c>
      <c r="AO58" s="335">
        <v>0</v>
      </c>
      <c r="AP58" s="335">
        <v>0</v>
      </c>
      <c r="AQ58" s="335">
        <v>0</v>
      </c>
      <c r="AR58" s="335">
        <v>0</v>
      </c>
      <c r="AS58" s="335">
        <v>0</v>
      </c>
      <c r="AT58" s="335">
        <v>0</v>
      </c>
      <c r="AU58" s="335">
        <v>4374164.28</v>
      </c>
      <c r="AV58" s="335">
        <v>769330.02370777912</v>
      </c>
      <c r="AW58" s="335">
        <v>153900</v>
      </c>
      <c r="AX58" s="335">
        <v>268419.89243728638</v>
      </c>
      <c r="AY58" s="116">
        <v>5297394.3037077794</v>
      </c>
      <c r="AZ58" s="116">
        <v>5143494.3037077794</v>
      </c>
      <c r="BA58" s="116">
        <v>5415</v>
      </c>
      <c r="BB58" s="116">
        <v>4164135</v>
      </c>
      <c r="BC58" s="116">
        <v>0</v>
      </c>
      <c r="BD58" s="116">
        <v>0</v>
      </c>
      <c r="BE58" s="116">
        <v>5297394.3037077794</v>
      </c>
      <c r="BF58" s="335">
        <v>0</v>
      </c>
      <c r="BG58" s="335">
        <v>5297394.3037077785</v>
      </c>
      <c r="BH58" s="116">
        <v>4318035</v>
      </c>
      <c r="BI58" s="116">
        <v>4164135</v>
      </c>
      <c r="BJ58" s="335">
        <v>5143494.3037077794</v>
      </c>
      <c r="BK58" s="335">
        <v>6688.5491595679832</v>
      </c>
      <c r="BL58" s="335">
        <v>7052.6561212283041</v>
      </c>
      <c r="BM58" s="336">
        <v>-5.1626926848789459E-2</v>
      </c>
      <c r="BN58" s="336">
        <v>7.1432318763640326E-2</v>
      </c>
      <c r="BO58" s="335">
        <v>387412.64915989601</v>
      </c>
      <c r="BP58" s="116">
        <v>5684806.9528676756</v>
      </c>
      <c r="BQ58" s="116">
        <v>7192.3367397499032</v>
      </c>
      <c r="BR58" s="116" t="s">
        <v>288</v>
      </c>
      <c r="BS58" s="116">
        <v>7392.4667787616063</v>
      </c>
      <c r="BT58" s="336">
        <v>1.9606573869471067E-2</v>
      </c>
      <c r="BU58" s="335">
        <v>-4460.2</v>
      </c>
      <c r="BV58" s="335">
        <v>5680346.7528676754</v>
      </c>
      <c r="BW58" s="335">
        <v>0</v>
      </c>
      <c r="BX58" s="335">
        <v>5680346.7528676754</v>
      </c>
      <c r="BY58" s="322"/>
      <c r="BZ58" s="322"/>
      <c r="CA58" s="322"/>
      <c r="CB58" s="322"/>
      <c r="CC58" s="322"/>
      <c r="CD58" s="322"/>
      <c r="CE58" s="322"/>
    </row>
    <row r="59" spans="1:83" ht="15" customHeight="1" x14ac:dyDescent="0.3">
      <c r="A59" s="307">
        <v>59</v>
      </c>
      <c r="B59" s="114">
        <v>102154</v>
      </c>
      <c r="C59" s="114">
        <v>3094030</v>
      </c>
      <c r="D59" s="115" t="s">
        <v>138</v>
      </c>
      <c r="E59" s="334">
        <v>1265</v>
      </c>
      <c r="F59" s="334">
        <v>0</v>
      </c>
      <c r="G59" s="334">
        <v>1265</v>
      </c>
      <c r="H59" s="335">
        <v>0</v>
      </c>
      <c r="I59" s="335">
        <v>4487926.68</v>
      </c>
      <c r="J59" s="335">
        <v>2707545.12</v>
      </c>
      <c r="K59" s="335">
        <v>0</v>
      </c>
      <c r="L59" s="335">
        <v>253993.02000000086</v>
      </c>
      <c r="M59" s="335">
        <v>0</v>
      </c>
      <c r="N59" s="335">
        <v>0</v>
      </c>
      <c r="O59" s="335">
        <v>0</v>
      </c>
      <c r="P59" s="335">
        <v>0</v>
      </c>
      <c r="Q59" s="335">
        <v>0</v>
      </c>
      <c r="R59" s="335">
        <v>0</v>
      </c>
      <c r="S59" s="335">
        <v>0</v>
      </c>
      <c r="T59" s="335">
        <v>0</v>
      </c>
      <c r="U59" s="335">
        <v>49690.901344936654</v>
      </c>
      <c r="V59" s="335">
        <v>98044.405458860914</v>
      </c>
      <c r="W59" s="335">
        <v>55853.833227848081</v>
      </c>
      <c r="X59" s="335">
        <v>61914.664398734189</v>
      </c>
      <c r="Y59" s="335">
        <v>21225.999446202568</v>
      </c>
      <c r="Z59" s="335">
        <v>10517.434177215187</v>
      </c>
      <c r="AA59" s="335">
        <v>0</v>
      </c>
      <c r="AB59" s="335">
        <v>15023.461538461583</v>
      </c>
      <c r="AC59" s="335">
        <v>5088.0428802589004</v>
      </c>
      <c r="AD59" s="335">
        <v>0</v>
      </c>
      <c r="AE59" s="335">
        <v>179065.62530834955</v>
      </c>
      <c r="AF59" s="335">
        <v>0</v>
      </c>
      <c r="AG59" s="335">
        <v>0</v>
      </c>
      <c r="AH59" s="335">
        <v>0</v>
      </c>
      <c r="AI59" s="335">
        <v>0</v>
      </c>
      <c r="AJ59" s="335">
        <v>0</v>
      </c>
      <c r="AK59" s="335">
        <v>0</v>
      </c>
      <c r="AL59" s="335">
        <v>142790</v>
      </c>
      <c r="AM59" s="335">
        <v>0</v>
      </c>
      <c r="AN59" s="335">
        <v>0</v>
      </c>
      <c r="AO59" s="335">
        <v>0</v>
      </c>
      <c r="AP59" s="335">
        <v>0</v>
      </c>
      <c r="AQ59" s="335">
        <v>0</v>
      </c>
      <c r="AR59" s="335">
        <v>0</v>
      </c>
      <c r="AS59" s="335">
        <v>0</v>
      </c>
      <c r="AT59" s="335">
        <v>0</v>
      </c>
      <c r="AU59" s="335">
        <v>7195471.7999999998</v>
      </c>
      <c r="AV59" s="335">
        <v>750417.38778086845</v>
      </c>
      <c r="AW59" s="335">
        <v>142790</v>
      </c>
      <c r="AX59" s="335">
        <v>403258.63156527991</v>
      </c>
      <c r="AY59" s="116">
        <v>8088679.1877808683</v>
      </c>
      <c r="AZ59" s="116">
        <v>7945889.1877808683</v>
      </c>
      <c r="BA59" s="116">
        <v>5415</v>
      </c>
      <c r="BB59" s="116">
        <v>6849975</v>
      </c>
      <c r="BC59" s="116">
        <v>0</v>
      </c>
      <c r="BD59" s="116">
        <v>0</v>
      </c>
      <c r="BE59" s="116">
        <v>8088679.1877808683</v>
      </c>
      <c r="BF59" s="335">
        <v>0</v>
      </c>
      <c r="BG59" s="335">
        <v>8088679.1877808683</v>
      </c>
      <c r="BH59" s="116">
        <v>6992765</v>
      </c>
      <c r="BI59" s="116">
        <v>6849975</v>
      </c>
      <c r="BJ59" s="335">
        <v>7945889.1877808683</v>
      </c>
      <c r="BK59" s="335">
        <v>6281.3353263089866</v>
      </c>
      <c r="BL59" s="335">
        <v>6558.5043840193712</v>
      </c>
      <c r="BM59" s="336">
        <v>-4.2261015847720122E-2</v>
      </c>
      <c r="BN59" s="336">
        <v>6.2066407762570983E-2</v>
      </c>
      <c r="BO59" s="335">
        <v>514934.451375112</v>
      </c>
      <c r="BP59" s="116">
        <v>8603613.6391559802</v>
      </c>
      <c r="BQ59" s="116">
        <v>6688.3981337201421</v>
      </c>
      <c r="BR59" s="116" t="s">
        <v>288</v>
      </c>
      <c r="BS59" s="116">
        <v>6801.2756040758741</v>
      </c>
      <c r="BT59" s="336">
        <v>1.9261083602069684E-2</v>
      </c>
      <c r="BU59" s="335">
        <v>-7337</v>
      </c>
      <c r="BV59" s="335">
        <v>8596276.6391559802</v>
      </c>
      <c r="BW59" s="335">
        <v>0</v>
      </c>
      <c r="BX59" s="335">
        <v>8596276.6391559802</v>
      </c>
      <c r="BY59" s="322"/>
      <c r="BZ59" s="322"/>
      <c r="CA59" s="322"/>
      <c r="CB59" s="322"/>
      <c r="CC59" s="322"/>
      <c r="CD59" s="322"/>
      <c r="CE59" s="322"/>
    </row>
    <row r="60" spans="1:83" ht="15" customHeight="1" x14ac:dyDescent="0.3">
      <c r="A60" s="307">
        <v>60</v>
      </c>
      <c r="B60" s="114">
        <v>102156</v>
      </c>
      <c r="C60" s="114">
        <v>3094032</v>
      </c>
      <c r="D60" s="115" t="s">
        <v>139</v>
      </c>
      <c r="E60" s="334">
        <v>1316</v>
      </c>
      <c r="F60" s="334">
        <v>0</v>
      </c>
      <c r="G60" s="334">
        <v>1316</v>
      </c>
      <c r="H60" s="335">
        <v>0</v>
      </c>
      <c r="I60" s="335">
        <v>4476550.4399999995</v>
      </c>
      <c r="J60" s="335">
        <v>3009015.48</v>
      </c>
      <c r="K60" s="335">
        <v>0</v>
      </c>
      <c r="L60" s="335">
        <v>141593.81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62965.165870722463</v>
      </c>
      <c r="V60" s="335">
        <v>18240.260380228116</v>
      </c>
      <c r="W60" s="335">
        <v>7724.2294752851703</v>
      </c>
      <c r="X60" s="335">
        <v>11325.506007604585</v>
      </c>
      <c r="Y60" s="335">
        <v>5537.0474828897322</v>
      </c>
      <c r="Z60" s="335">
        <v>2337.1359391635028</v>
      </c>
      <c r="AA60" s="335">
        <v>0</v>
      </c>
      <c r="AB60" s="335">
        <v>24146.800000000028</v>
      </c>
      <c r="AC60" s="335">
        <v>2090.8796420581657</v>
      </c>
      <c r="AD60" s="335">
        <v>0</v>
      </c>
      <c r="AE60" s="335">
        <v>128908.75785358962</v>
      </c>
      <c r="AF60" s="335">
        <v>0</v>
      </c>
      <c r="AG60" s="335">
        <v>0</v>
      </c>
      <c r="AH60" s="335">
        <v>0</v>
      </c>
      <c r="AI60" s="335">
        <v>0</v>
      </c>
      <c r="AJ60" s="335">
        <v>0</v>
      </c>
      <c r="AK60" s="335">
        <v>0</v>
      </c>
      <c r="AL60" s="335">
        <v>39420</v>
      </c>
      <c r="AM60" s="335">
        <v>0</v>
      </c>
      <c r="AN60" s="335">
        <v>0</v>
      </c>
      <c r="AO60" s="335">
        <v>0</v>
      </c>
      <c r="AP60" s="335">
        <v>0</v>
      </c>
      <c r="AQ60" s="335">
        <v>0</v>
      </c>
      <c r="AR60" s="335">
        <v>0</v>
      </c>
      <c r="AS60" s="335">
        <v>0</v>
      </c>
      <c r="AT60" s="335">
        <v>0</v>
      </c>
      <c r="AU60" s="335">
        <v>7485565.9199999999</v>
      </c>
      <c r="AV60" s="335">
        <v>404869.59265154134</v>
      </c>
      <c r="AW60" s="335">
        <v>39420</v>
      </c>
      <c r="AX60" s="335">
        <v>328757.48100546794</v>
      </c>
      <c r="AY60" s="116">
        <v>7929855.5126515413</v>
      </c>
      <c r="AZ60" s="116">
        <v>7890435.5126515413</v>
      </c>
      <c r="BA60" s="116">
        <v>5415</v>
      </c>
      <c r="BB60" s="116">
        <v>7126140</v>
      </c>
      <c r="BC60" s="116">
        <v>0</v>
      </c>
      <c r="BD60" s="116">
        <v>0</v>
      </c>
      <c r="BE60" s="116">
        <v>7929855.5126515413</v>
      </c>
      <c r="BF60" s="335">
        <v>0</v>
      </c>
      <c r="BG60" s="335">
        <v>7929855.5126515403</v>
      </c>
      <c r="BH60" s="116">
        <v>7165560</v>
      </c>
      <c r="BI60" s="116">
        <v>7126140</v>
      </c>
      <c r="BJ60" s="335">
        <v>7890435.5126515413</v>
      </c>
      <c r="BK60" s="335">
        <v>5995.7716661485874</v>
      </c>
      <c r="BL60" s="335">
        <v>6160.6913639552231</v>
      </c>
      <c r="BM60" s="336">
        <v>-2.6769673736870277E-2</v>
      </c>
      <c r="BN60" s="336">
        <v>4.6575065651721141E-2</v>
      </c>
      <c r="BO60" s="335">
        <v>377605.9398328471</v>
      </c>
      <c r="BP60" s="116">
        <v>8307461.4524843879</v>
      </c>
      <c r="BQ60" s="116">
        <v>6282.7062708847934</v>
      </c>
      <c r="BR60" s="116" t="s">
        <v>288</v>
      </c>
      <c r="BS60" s="116">
        <v>6312.6606781796263</v>
      </c>
      <c r="BT60" s="336">
        <v>1.9982353268365394E-2</v>
      </c>
      <c r="BU60" s="335">
        <v>-7632.8</v>
      </c>
      <c r="BV60" s="335">
        <v>8299828.6524843881</v>
      </c>
      <c r="BW60" s="335">
        <v>0</v>
      </c>
      <c r="BX60" s="335">
        <v>8299828.6524843881</v>
      </c>
      <c r="BY60" s="322"/>
      <c r="BZ60" s="322"/>
      <c r="CA60" s="322"/>
      <c r="CB60" s="322"/>
      <c r="CC60" s="322"/>
      <c r="CD60" s="322"/>
      <c r="CE60" s="322"/>
    </row>
    <row r="61" spans="1:83" ht="15" customHeight="1" x14ac:dyDescent="0.3">
      <c r="A61" s="307">
        <v>61</v>
      </c>
      <c r="B61" s="114">
        <v>102157</v>
      </c>
      <c r="C61" s="114">
        <v>3094033</v>
      </c>
      <c r="D61" s="115" t="s">
        <v>140</v>
      </c>
      <c r="E61" s="334">
        <v>1282</v>
      </c>
      <c r="F61" s="334">
        <v>0</v>
      </c>
      <c r="G61" s="334">
        <v>1282</v>
      </c>
      <c r="H61" s="335">
        <v>0</v>
      </c>
      <c r="I61" s="335">
        <v>4607377.2</v>
      </c>
      <c r="J61" s="335">
        <v>2684792.64</v>
      </c>
      <c r="K61" s="335">
        <v>0</v>
      </c>
      <c r="L61" s="335">
        <v>922549.3600000008</v>
      </c>
      <c r="M61" s="335">
        <v>0</v>
      </c>
      <c r="N61" s="335">
        <v>0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36006.89999999998</v>
      </c>
      <c r="V61" s="335">
        <v>148545.15999999986</v>
      </c>
      <c r="W61" s="335">
        <v>131805.83999999997</v>
      </c>
      <c r="X61" s="335">
        <v>115432.38000000035</v>
      </c>
      <c r="Y61" s="335">
        <v>211170.05999999947</v>
      </c>
      <c r="Z61" s="335">
        <v>78234.559999999939</v>
      </c>
      <c r="AA61" s="335">
        <v>0</v>
      </c>
      <c r="AB61" s="335">
        <v>29443.26666666663</v>
      </c>
      <c r="AC61" s="335">
        <v>3610.1363996827913</v>
      </c>
      <c r="AD61" s="335">
        <v>0</v>
      </c>
      <c r="AE61" s="335">
        <v>230623.00088796849</v>
      </c>
      <c r="AF61" s="335">
        <v>0</v>
      </c>
      <c r="AG61" s="335">
        <v>0</v>
      </c>
      <c r="AH61" s="335">
        <v>0</v>
      </c>
      <c r="AI61" s="335">
        <v>0</v>
      </c>
      <c r="AJ61" s="335">
        <v>0</v>
      </c>
      <c r="AK61" s="335">
        <v>0</v>
      </c>
      <c r="AL61" s="335">
        <v>206550</v>
      </c>
      <c r="AM61" s="335">
        <v>0</v>
      </c>
      <c r="AN61" s="335">
        <v>0</v>
      </c>
      <c r="AO61" s="335">
        <v>0</v>
      </c>
      <c r="AP61" s="335">
        <v>0</v>
      </c>
      <c r="AQ61" s="335">
        <v>0</v>
      </c>
      <c r="AR61" s="335">
        <v>0</v>
      </c>
      <c r="AS61" s="335">
        <v>0</v>
      </c>
      <c r="AT61" s="335">
        <v>0</v>
      </c>
      <c r="AU61" s="335">
        <v>7292169.8399999999</v>
      </c>
      <c r="AV61" s="335">
        <v>1907420.6639543187</v>
      </c>
      <c r="AW61" s="335">
        <v>206550</v>
      </c>
      <c r="AX61" s="335">
        <v>527541.08139996836</v>
      </c>
      <c r="AY61" s="116">
        <v>9406140.5039543193</v>
      </c>
      <c r="AZ61" s="116">
        <v>9199590.5039543193</v>
      </c>
      <c r="BA61" s="116">
        <v>5415</v>
      </c>
      <c r="BB61" s="116">
        <v>6942030</v>
      </c>
      <c r="BC61" s="116">
        <v>0</v>
      </c>
      <c r="BD61" s="116">
        <v>0</v>
      </c>
      <c r="BE61" s="116">
        <v>9406140.5039543193</v>
      </c>
      <c r="BF61" s="335">
        <v>0</v>
      </c>
      <c r="BG61" s="335">
        <v>9406140.5039543193</v>
      </c>
      <c r="BH61" s="116">
        <v>7148580</v>
      </c>
      <c r="BI61" s="116">
        <v>6942030</v>
      </c>
      <c r="BJ61" s="335">
        <v>9199590.5039543193</v>
      </c>
      <c r="BK61" s="335">
        <v>7175.967631789641</v>
      </c>
      <c r="BL61" s="335">
        <v>7680.093674664563</v>
      </c>
      <c r="BM61" s="336">
        <v>-6.5640611199568502E-2</v>
      </c>
      <c r="BN61" s="336">
        <v>8.5446003114419369E-2</v>
      </c>
      <c r="BO61" s="335">
        <v>841291.10091294732</v>
      </c>
      <c r="BP61" s="116">
        <v>10247431.604867266</v>
      </c>
      <c r="BQ61" s="116">
        <v>7832.2009398340615</v>
      </c>
      <c r="BR61" s="116" t="s">
        <v>288</v>
      </c>
      <c r="BS61" s="116">
        <v>7993.3163844518458</v>
      </c>
      <c r="BT61" s="336">
        <v>2.0589653891331938E-2</v>
      </c>
      <c r="BU61" s="335">
        <v>-7435.5999999999995</v>
      </c>
      <c r="BV61" s="335">
        <v>10239996.004867267</v>
      </c>
      <c r="BW61" s="335">
        <v>0</v>
      </c>
      <c r="BX61" s="335">
        <v>10239996.004867267</v>
      </c>
      <c r="BY61" s="322"/>
      <c r="BZ61" s="322"/>
      <c r="CA61" s="322"/>
      <c r="CB61" s="322"/>
      <c r="CC61" s="322"/>
      <c r="CD61" s="322"/>
      <c r="CE61" s="322"/>
    </row>
    <row r="62" spans="1:83" ht="15" customHeight="1" x14ac:dyDescent="0.3">
      <c r="A62" s="307">
        <v>62</v>
      </c>
      <c r="B62" s="114">
        <v>131757</v>
      </c>
      <c r="C62" s="114">
        <v>3094037</v>
      </c>
      <c r="D62" s="115" t="s">
        <v>141</v>
      </c>
      <c r="E62" s="334">
        <v>1144</v>
      </c>
      <c r="F62" s="334">
        <v>0</v>
      </c>
      <c r="G62" s="334">
        <v>1144</v>
      </c>
      <c r="H62" s="335">
        <v>0</v>
      </c>
      <c r="I62" s="335">
        <v>4089758.28</v>
      </c>
      <c r="J62" s="335">
        <v>2417451</v>
      </c>
      <c r="K62" s="335">
        <v>0</v>
      </c>
      <c r="L62" s="335">
        <v>370771.42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61401.240000000173</v>
      </c>
      <c r="V62" s="335">
        <v>123483.86000000009</v>
      </c>
      <c r="W62" s="335">
        <v>159116.95999999985</v>
      </c>
      <c r="X62" s="335">
        <v>134293.88000000035</v>
      </c>
      <c r="Y62" s="335">
        <v>70082.63999999997</v>
      </c>
      <c r="Z62" s="335">
        <v>38533.439999999937</v>
      </c>
      <c r="AA62" s="335">
        <v>0</v>
      </c>
      <c r="AB62" s="335">
        <v>116480.3889581479</v>
      </c>
      <c r="AC62" s="335">
        <v>2881.0950354609931</v>
      </c>
      <c r="AD62" s="335">
        <v>0</v>
      </c>
      <c r="AE62" s="335">
        <v>293427.14253193274</v>
      </c>
      <c r="AF62" s="335">
        <v>0</v>
      </c>
      <c r="AG62" s="335">
        <v>7161.8382963222348</v>
      </c>
      <c r="AH62" s="335">
        <v>0</v>
      </c>
      <c r="AI62" s="335">
        <v>0</v>
      </c>
      <c r="AJ62" s="335">
        <v>0</v>
      </c>
      <c r="AK62" s="335">
        <v>0</v>
      </c>
      <c r="AL62" s="335">
        <v>127440</v>
      </c>
      <c r="AM62" s="335">
        <v>0</v>
      </c>
      <c r="AN62" s="335">
        <v>0</v>
      </c>
      <c r="AO62" s="335">
        <v>0</v>
      </c>
      <c r="AP62" s="335">
        <v>0</v>
      </c>
      <c r="AQ62" s="335">
        <v>0</v>
      </c>
      <c r="AR62" s="335">
        <v>0</v>
      </c>
      <c r="AS62" s="335">
        <v>0</v>
      </c>
      <c r="AT62" s="335">
        <v>0</v>
      </c>
      <c r="AU62" s="335">
        <v>6507209.2799999993</v>
      </c>
      <c r="AV62" s="335">
        <v>1377633.9048218643</v>
      </c>
      <c r="AW62" s="335">
        <v>127440</v>
      </c>
      <c r="AX62" s="335">
        <v>548979.72335593286</v>
      </c>
      <c r="AY62" s="116">
        <v>8012283.1848218637</v>
      </c>
      <c r="AZ62" s="116">
        <v>7884843.1848218637</v>
      </c>
      <c r="BA62" s="116">
        <v>5415</v>
      </c>
      <c r="BB62" s="116">
        <v>6194760</v>
      </c>
      <c r="BC62" s="116">
        <v>0</v>
      </c>
      <c r="BD62" s="116">
        <v>0</v>
      </c>
      <c r="BE62" s="116">
        <v>8012283.1848218637</v>
      </c>
      <c r="BF62" s="335">
        <v>0</v>
      </c>
      <c r="BG62" s="335">
        <v>8012283.1848218627</v>
      </c>
      <c r="BH62" s="116">
        <v>6322200</v>
      </c>
      <c r="BI62" s="116">
        <v>6194760</v>
      </c>
      <c r="BJ62" s="335">
        <v>7884843.1848218637</v>
      </c>
      <c r="BK62" s="335">
        <v>6892.3454412778528</v>
      </c>
      <c r="BL62" s="335">
        <v>7363.5638184560767</v>
      </c>
      <c r="BM62" s="336">
        <v>-6.3993249572599553E-2</v>
      </c>
      <c r="BN62" s="336">
        <v>8.379864148745042E-2</v>
      </c>
      <c r="BO62" s="335">
        <v>705912.80129971995</v>
      </c>
      <c r="BP62" s="116">
        <v>8718195.9861215837</v>
      </c>
      <c r="BQ62" s="116">
        <v>7509.4020857706155</v>
      </c>
      <c r="BR62" s="116" t="s">
        <v>288</v>
      </c>
      <c r="BS62" s="116">
        <v>7620.8006871692169</v>
      </c>
      <c r="BT62" s="336">
        <v>1.9867924653692359E-2</v>
      </c>
      <c r="BU62" s="335">
        <v>-6635.2</v>
      </c>
      <c r="BV62" s="335">
        <v>8711560.7861215845</v>
      </c>
      <c r="BW62" s="335">
        <v>0</v>
      </c>
      <c r="BX62" s="335">
        <v>8711560.7861215845</v>
      </c>
      <c r="BY62" s="322"/>
      <c r="BZ62" s="322"/>
      <c r="CA62" s="322"/>
      <c r="CB62" s="322"/>
      <c r="CC62" s="322"/>
      <c r="CD62" s="322"/>
      <c r="CE62" s="322"/>
    </row>
    <row r="63" spans="1:83" ht="15" customHeight="1" x14ac:dyDescent="0.3">
      <c r="A63" s="307">
        <v>63</v>
      </c>
      <c r="B63" s="114">
        <v>136808</v>
      </c>
      <c r="C63" s="114">
        <v>3092011</v>
      </c>
      <c r="D63" s="115" t="s">
        <v>142</v>
      </c>
      <c r="E63" s="334">
        <v>195</v>
      </c>
      <c r="F63" s="334">
        <v>195</v>
      </c>
      <c r="G63" s="334">
        <v>0</v>
      </c>
      <c r="H63" s="335">
        <v>745461.6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3032.5515463917504</v>
      </c>
      <c r="P63" s="335">
        <v>1588.4860824742273</v>
      </c>
      <c r="Q63" s="335">
        <v>673.87577319587865</v>
      </c>
      <c r="R63" s="335">
        <v>433.19149484536064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335">
        <v>0</v>
      </c>
      <c r="Z63" s="335">
        <v>0</v>
      </c>
      <c r="AA63" s="335">
        <v>7134.2818181818175</v>
      </c>
      <c r="AB63" s="335">
        <v>0</v>
      </c>
      <c r="AC63" s="335">
        <v>0</v>
      </c>
      <c r="AD63" s="335">
        <v>17081.895302013425</v>
      </c>
      <c r="AE63" s="335">
        <v>0</v>
      </c>
      <c r="AF63" s="335">
        <v>0</v>
      </c>
      <c r="AG63" s="335">
        <v>0</v>
      </c>
      <c r="AH63" s="335">
        <v>170000</v>
      </c>
      <c r="AI63" s="335">
        <v>0</v>
      </c>
      <c r="AJ63" s="335">
        <v>0</v>
      </c>
      <c r="AK63" s="335">
        <v>0</v>
      </c>
      <c r="AL63" s="335">
        <v>6611.7</v>
      </c>
      <c r="AM63" s="335">
        <v>0</v>
      </c>
      <c r="AN63" s="335">
        <v>0</v>
      </c>
      <c r="AO63" s="335">
        <v>0</v>
      </c>
      <c r="AP63" s="335">
        <v>0</v>
      </c>
      <c r="AQ63" s="335">
        <v>0</v>
      </c>
      <c r="AR63" s="335">
        <v>0</v>
      </c>
      <c r="AS63" s="335">
        <v>0</v>
      </c>
      <c r="AT63" s="335">
        <v>0</v>
      </c>
      <c r="AU63" s="335">
        <v>745461.6</v>
      </c>
      <c r="AV63" s="335">
        <v>29944.282017102458</v>
      </c>
      <c r="AW63" s="335">
        <v>176611.7</v>
      </c>
      <c r="AX63" s="335">
        <v>57608.357702013425</v>
      </c>
      <c r="AY63" s="116">
        <v>952017.58201710251</v>
      </c>
      <c r="AZ63" s="116">
        <v>945405.88201710256</v>
      </c>
      <c r="BA63" s="116">
        <v>4180</v>
      </c>
      <c r="BB63" s="116">
        <v>815100</v>
      </c>
      <c r="BC63" s="116">
        <v>0</v>
      </c>
      <c r="BD63" s="116">
        <v>0</v>
      </c>
      <c r="BE63" s="116">
        <v>952017.58201710251</v>
      </c>
      <c r="BF63" s="335">
        <v>952017.58201710251</v>
      </c>
      <c r="BG63" s="335">
        <v>0</v>
      </c>
      <c r="BH63" s="116">
        <v>821711.7</v>
      </c>
      <c r="BI63" s="116">
        <v>645100</v>
      </c>
      <c r="BJ63" s="335">
        <v>775405.88201710256</v>
      </c>
      <c r="BK63" s="335">
        <v>3976.4404206005261</v>
      </c>
      <c r="BL63" s="335">
        <v>4148.7968106796116</v>
      </c>
      <c r="BM63" s="336">
        <v>-4.1543704824351692E-2</v>
      </c>
      <c r="BN63" s="336">
        <v>6.1349096739202552E-2</v>
      </c>
      <c r="BO63" s="335">
        <v>49632.36269348731</v>
      </c>
      <c r="BP63" s="116">
        <v>1001649.9447105898</v>
      </c>
      <c r="BQ63" s="116">
        <v>5102.7602292850761</v>
      </c>
      <c r="BR63" s="116" t="s">
        <v>288</v>
      </c>
      <c r="BS63" s="116">
        <v>5136.6663831312298</v>
      </c>
      <c r="BT63" s="336">
        <v>2.6599202680236855E-2</v>
      </c>
      <c r="BU63" s="335">
        <v>0</v>
      </c>
      <c r="BV63" s="335">
        <v>1001649.9447105898</v>
      </c>
      <c r="BW63" s="335">
        <v>0</v>
      </c>
      <c r="BX63" s="335">
        <v>1001649.9447105898</v>
      </c>
      <c r="BY63" s="322"/>
      <c r="BZ63" s="322"/>
      <c r="CA63" s="322"/>
      <c r="CB63" s="322"/>
      <c r="CC63" s="322"/>
      <c r="CD63" s="322"/>
      <c r="CE63" s="322"/>
    </row>
    <row r="64" spans="1:83" ht="15" customHeight="1" x14ac:dyDescent="0.3">
      <c r="A64" s="307">
        <v>64</v>
      </c>
      <c r="B64" s="114">
        <v>141209</v>
      </c>
      <c r="C64" s="114">
        <v>3092012</v>
      </c>
      <c r="D64" s="115" t="s">
        <v>143</v>
      </c>
      <c r="E64" s="334">
        <v>399</v>
      </c>
      <c r="F64" s="334">
        <v>399</v>
      </c>
      <c r="G64" s="334">
        <v>0</v>
      </c>
      <c r="H64" s="335">
        <v>1525329.12</v>
      </c>
      <c r="I64" s="335">
        <v>0</v>
      </c>
      <c r="J64" s="335">
        <v>0</v>
      </c>
      <c r="K64" s="335">
        <v>166693.79999999993</v>
      </c>
      <c r="L64" s="335">
        <v>0</v>
      </c>
      <c r="M64" s="335">
        <v>0</v>
      </c>
      <c r="N64" s="335">
        <v>0</v>
      </c>
      <c r="O64" s="335">
        <v>3232.4999999999986</v>
      </c>
      <c r="P64" s="335">
        <v>13432.889999999952</v>
      </c>
      <c r="Q64" s="335">
        <v>62684.27</v>
      </c>
      <c r="R64" s="335">
        <v>49561.549999999981</v>
      </c>
      <c r="S64" s="335">
        <v>11061.539999999995</v>
      </c>
      <c r="T64" s="335">
        <v>0</v>
      </c>
      <c r="U64" s="335">
        <v>0</v>
      </c>
      <c r="V64" s="335">
        <v>0</v>
      </c>
      <c r="W64" s="335">
        <v>0</v>
      </c>
      <c r="X64" s="335">
        <v>0</v>
      </c>
      <c r="Y64" s="335">
        <v>0</v>
      </c>
      <c r="Z64" s="335">
        <v>0</v>
      </c>
      <c r="AA64" s="335">
        <v>48056.866666666734</v>
      </c>
      <c r="AB64" s="335">
        <v>0</v>
      </c>
      <c r="AC64" s="335">
        <v>1355.8363636363636</v>
      </c>
      <c r="AD64" s="335">
        <v>104920.5723076923</v>
      </c>
      <c r="AE64" s="335">
        <v>0</v>
      </c>
      <c r="AF64" s="335">
        <v>9619.5455999999904</v>
      </c>
      <c r="AG64" s="335">
        <v>0</v>
      </c>
      <c r="AH64" s="335">
        <v>170000</v>
      </c>
      <c r="AI64" s="335">
        <v>0</v>
      </c>
      <c r="AJ64" s="335">
        <v>0</v>
      </c>
      <c r="AK64" s="335">
        <v>0</v>
      </c>
      <c r="AL64" s="335">
        <v>17159.28</v>
      </c>
      <c r="AM64" s="335">
        <v>0</v>
      </c>
      <c r="AN64" s="335">
        <v>0</v>
      </c>
      <c r="AO64" s="335">
        <v>0</v>
      </c>
      <c r="AP64" s="335">
        <v>0</v>
      </c>
      <c r="AQ64" s="335">
        <v>0</v>
      </c>
      <c r="AR64" s="335">
        <v>0</v>
      </c>
      <c r="AS64" s="335">
        <v>0</v>
      </c>
      <c r="AT64" s="335">
        <v>0</v>
      </c>
      <c r="AU64" s="335">
        <v>1525329.12</v>
      </c>
      <c r="AV64" s="335">
        <v>470619.37093799526</v>
      </c>
      <c r="AW64" s="335">
        <v>187159.28</v>
      </c>
      <c r="AX64" s="335">
        <v>156365.1799876923</v>
      </c>
      <c r="AY64" s="116">
        <v>2183107.7709379951</v>
      </c>
      <c r="AZ64" s="116">
        <v>2165948.4909379953</v>
      </c>
      <c r="BA64" s="116">
        <v>4180</v>
      </c>
      <c r="BB64" s="116">
        <v>1667820</v>
      </c>
      <c r="BC64" s="116">
        <v>0</v>
      </c>
      <c r="BD64" s="116">
        <v>0</v>
      </c>
      <c r="BE64" s="116">
        <v>2183107.7709379951</v>
      </c>
      <c r="BF64" s="335">
        <v>2183107.7709379955</v>
      </c>
      <c r="BG64" s="335">
        <v>0</v>
      </c>
      <c r="BH64" s="116">
        <v>1684979.28</v>
      </c>
      <c r="BI64" s="116">
        <v>1497820</v>
      </c>
      <c r="BJ64" s="335">
        <v>1995948.490937995</v>
      </c>
      <c r="BK64" s="335">
        <v>5002.3771702706645</v>
      </c>
      <c r="BL64" s="335">
        <v>5492.3632346153854</v>
      </c>
      <c r="BM64" s="336">
        <v>-8.9212246789615923E-2</v>
      </c>
      <c r="BN64" s="336">
        <v>0.10901763870446679</v>
      </c>
      <c r="BO64" s="335">
        <v>238907.02382725367</v>
      </c>
      <c r="BP64" s="116">
        <v>2422014.7947652489</v>
      </c>
      <c r="BQ64" s="116">
        <v>6027.2068039229298</v>
      </c>
      <c r="BR64" s="116" t="s">
        <v>288</v>
      </c>
      <c r="BS64" s="116">
        <v>6070.2125182086438</v>
      </c>
      <c r="BT64" s="336">
        <v>2.1430674095794799E-2</v>
      </c>
      <c r="BU64" s="335">
        <v>0</v>
      </c>
      <c r="BV64" s="335">
        <v>2422014.7947652489</v>
      </c>
      <c r="BW64" s="335">
        <v>0</v>
      </c>
      <c r="BX64" s="335">
        <v>2422014.7947652489</v>
      </c>
      <c r="BY64" s="322"/>
      <c r="BZ64" s="322"/>
      <c r="CA64" s="322"/>
      <c r="CB64" s="322"/>
      <c r="CC64" s="322"/>
      <c r="CD64" s="322"/>
      <c r="CE64" s="322"/>
    </row>
    <row r="65" spans="1:83" ht="15" customHeight="1" x14ac:dyDescent="0.3">
      <c r="A65" s="307">
        <v>65</v>
      </c>
      <c r="B65" s="114">
        <v>138446</v>
      </c>
      <c r="C65" s="114">
        <v>3092016</v>
      </c>
      <c r="D65" s="115" t="s">
        <v>144</v>
      </c>
      <c r="E65" s="334">
        <v>410</v>
      </c>
      <c r="F65" s="334">
        <v>410</v>
      </c>
      <c r="G65" s="334">
        <v>0</v>
      </c>
      <c r="H65" s="335">
        <v>1567380.8</v>
      </c>
      <c r="I65" s="335">
        <v>0</v>
      </c>
      <c r="J65" s="335">
        <v>0</v>
      </c>
      <c r="K65" s="335">
        <v>142880.39999999985</v>
      </c>
      <c r="L65" s="335">
        <v>0</v>
      </c>
      <c r="M65" s="335">
        <v>0</v>
      </c>
      <c r="N65" s="335">
        <v>0</v>
      </c>
      <c r="O65" s="335">
        <v>3481.9704433497545</v>
      </c>
      <c r="P65" s="335">
        <v>26066.527586206943</v>
      </c>
      <c r="Q65" s="335">
        <v>55177.547536945771</v>
      </c>
      <c r="R65" s="335">
        <v>19149.504433497503</v>
      </c>
      <c r="S65" s="335">
        <v>36703.139408866969</v>
      </c>
      <c r="T65" s="335">
        <v>5825.5546798029427</v>
      </c>
      <c r="U65" s="335">
        <v>0</v>
      </c>
      <c r="V65" s="335">
        <v>0</v>
      </c>
      <c r="W65" s="335">
        <v>0</v>
      </c>
      <c r="X65" s="335">
        <v>0</v>
      </c>
      <c r="Y65" s="335">
        <v>0</v>
      </c>
      <c r="Z65" s="335">
        <v>0</v>
      </c>
      <c r="AA65" s="335">
        <v>40649.339031339005</v>
      </c>
      <c r="AB65" s="335">
        <v>0</v>
      </c>
      <c r="AC65" s="335">
        <v>1448.6666666666667</v>
      </c>
      <c r="AD65" s="335">
        <v>75907.109219858161</v>
      </c>
      <c r="AE65" s="335">
        <v>0</v>
      </c>
      <c r="AF65" s="335">
        <v>0</v>
      </c>
      <c r="AG65" s="335">
        <v>0</v>
      </c>
      <c r="AH65" s="335">
        <v>170000</v>
      </c>
      <c r="AI65" s="335">
        <v>0</v>
      </c>
      <c r="AJ65" s="335">
        <v>0</v>
      </c>
      <c r="AK65" s="335">
        <v>0</v>
      </c>
      <c r="AL65" s="335">
        <v>9708.7100000000009</v>
      </c>
      <c r="AM65" s="335">
        <v>0</v>
      </c>
      <c r="AN65" s="335">
        <v>0</v>
      </c>
      <c r="AO65" s="335">
        <v>0</v>
      </c>
      <c r="AP65" s="335">
        <v>0</v>
      </c>
      <c r="AQ65" s="335">
        <v>0</v>
      </c>
      <c r="AR65" s="335">
        <v>0</v>
      </c>
      <c r="AS65" s="335">
        <v>0</v>
      </c>
      <c r="AT65" s="335">
        <v>0</v>
      </c>
      <c r="AU65" s="335">
        <v>1567380.8</v>
      </c>
      <c r="AV65" s="335">
        <v>407289.75900653366</v>
      </c>
      <c r="AW65" s="335">
        <v>179708.71</v>
      </c>
      <c r="AX65" s="335">
        <v>127940.44041985816</v>
      </c>
      <c r="AY65" s="116">
        <v>2154379.2690065335</v>
      </c>
      <c r="AZ65" s="116">
        <v>2144670.5590065336</v>
      </c>
      <c r="BA65" s="116">
        <v>4180</v>
      </c>
      <c r="BB65" s="116">
        <v>1713800</v>
      </c>
      <c r="BC65" s="116">
        <v>0</v>
      </c>
      <c r="BD65" s="116">
        <v>0</v>
      </c>
      <c r="BE65" s="116">
        <v>2154379.2690065335</v>
      </c>
      <c r="BF65" s="335">
        <v>2154379.2690065335</v>
      </c>
      <c r="BG65" s="335">
        <v>0</v>
      </c>
      <c r="BH65" s="116">
        <v>1723508.71</v>
      </c>
      <c r="BI65" s="116">
        <v>1543800</v>
      </c>
      <c r="BJ65" s="335">
        <v>1974670.5590065336</v>
      </c>
      <c r="BK65" s="335">
        <v>4816.2696561134962</v>
      </c>
      <c r="BL65" s="335">
        <v>5304.37465323383</v>
      </c>
      <c r="BM65" s="336">
        <v>-9.2019329144248679E-2</v>
      </c>
      <c r="BN65" s="336">
        <v>0.11182472105909955</v>
      </c>
      <c r="BO65" s="335">
        <v>243195.68855624067</v>
      </c>
      <c r="BP65" s="116">
        <v>2397574.9575627744</v>
      </c>
      <c r="BQ65" s="116">
        <v>5824.0640184457916</v>
      </c>
      <c r="BR65" s="116" t="s">
        <v>288</v>
      </c>
      <c r="BS65" s="116">
        <v>5847.7437989335958</v>
      </c>
      <c r="BT65" s="336">
        <v>1.673485890612092E-2</v>
      </c>
      <c r="BU65" s="335">
        <v>0</v>
      </c>
      <c r="BV65" s="335">
        <v>2397574.9575627744</v>
      </c>
      <c r="BW65" s="335">
        <v>0</v>
      </c>
      <c r="BX65" s="335">
        <v>2397574.9575627744</v>
      </c>
      <c r="BY65" s="322"/>
      <c r="BZ65" s="322"/>
      <c r="CA65" s="322"/>
      <c r="CB65" s="322"/>
      <c r="CC65" s="322"/>
      <c r="CD65" s="322"/>
      <c r="CE65" s="322"/>
    </row>
    <row r="66" spans="1:83" ht="15" customHeight="1" x14ac:dyDescent="0.3">
      <c r="A66" s="307">
        <v>66</v>
      </c>
      <c r="B66" s="114">
        <v>138447</v>
      </c>
      <c r="C66" s="114">
        <v>3092021</v>
      </c>
      <c r="D66" s="115" t="s">
        <v>145</v>
      </c>
      <c r="E66" s="334">
        <v>398</v>
      </c>
      <c r="F66" s="334">
        <v>398</v>
      </c>
      <c r="G66" s="334">
        <v>0</v>
      </c>
      <c r="H66" s="335">
        <v>1521506.24</v>
      </c>
      <c r="I66" s="335">
        <v>0</v>
      </c>
      <c r="J66" s="335">
        <v>0</v>
      </c>
      <c r="K66" s="335">
        <v>97634.940000000075</v>
      </c>
      <c r="L66" s="335">
        <v>0</v>
      </c>
      <c r="M66" s="335">
        <v>0</v>
      </c>
      <c r="N66" s="335">
        <v>0</v>
      </c>
      <c r="O66" s="335">
        <v>5617.1133501259446</v>
      </c>
      <c r="P66" s="335">
        <v>33534.788261964764</v>
      </c>
      <c r="Q66" s="335">
        <v>31925.163979848876</v>
      </c>
      <c r="R66" s="335">
        <v>26355.389571788368</v>
      </c>
      <c r="S66" s="335">
        <v>11089.402821158681</v>
      </c>
      <c r="T66" s="335">
        <v>7951.9698236775712</v>
      </c>
      <c r="U66" s="335">
        <v>0</v>
      </c>
      <c r="V66" s="335">
        <v>0</v>
      </c>
      <c r="W66" s="335">
        <v>0</v>
      </c>
      <c r="X66" s="335">
        <v>0</v>
      </c>
      <c r="Y66" s="335">
        <v>0</v>
      </c>
      <c r="Z66" s="335">
        <v>0</v>
      </c>
      <c r="AA66" s="335">
        <v>45994.905325443862</v>
      </c>
      <c r="AB66" s="335">
        <v>0</v>
      </c>
      <c r="AC66" s="335">
        <v>708.42005012531331</v>
      </c>
      <c r="AD66" s="335">
        <v>75506.153488372103</v>
      </c>
      <c r="AE66" s="335">
        <v>0</v>
      </c>
      <c r="AF66" s="335">
        <v>0</v>
      </c>
      <c r="AG66" s="335">
        <v>0</v>
      </c>
      <c r="AH66" s="335">
        <v>170000</v>
      </c>
      <c r="AI66" s="335">
        <v>0</v>
      </c>
      <c r="AJ66" s="335">
        <v>0</v>
      </c>
      <c r="AK66" s="335">
        <v>0</v>
      </c>
      <c r="AL66" s="335">
        <v>7722.0000000000009</v>
      </c>
      <c r="AM66" s="335">
        <v>0</v>
      </c>
      <c r="AN66" s="335">
        <v>0</v>
      </c>
      <c r="AO66" s="335">
        <v>0</v>
      </c>
      <c r="AP66" s="335">
        <v>0</v>
      </c>
      <c r="AQ66" s="335">
        <v>0</v>
      </c>
      <c r="AR66" s="335">
        <v>0</v>
      </c>
      <c r="AS66" s="335">
        <v>0</v>
      </c>
      <c r="AT66" s="335">
        <v>0</v>
      </c>
      <c r="AU66" s="335">
        <v>1521506.24</v>
      </c>
      <c r="AV66" s="335">
        <v>336318.24667250551</v>
      </c>
      <c r="AW66" s="335">
        <v>177722</v>
      </c>
      <c r="AX66" s="335">
        <v>126897.24084837211</v>
      </c>
      <c r="AY66" s="116">
        <v>2035546.4866725055</v>
      </c>
      <c r="AZ66" s="116">
        <v>2027824.4866725055</v>
      </c>
      <c r="BA66" s="116">
        <v>4180</v>
      </c>
      <c r="BB66" s="116">
        <v>1663640</v>
      </c>
      <c r="BC66" s="116">
        <v>0</v>
      </c>
      <c r="BD66" s="116">
        <v>0</v>
      </c>
      <c r="BE66" s="116">
        <v>2035546.4866725055</v>
      </c>
      <c r="BF66" s="335">
        <v>2035546.4866725055</v>
      </c>
      <c r="BG66" s="335">
        <v>0</v>
      </c>
      <c r="BH66" s="116">
        <v>1671362</v>
      </c>
      <c r="BI66" s="116">
        <v>1493640</v>
      </c>
      <c r="BJ66" s="335">
        <v>1857824.4866725055</v>
      </c>
      <c r="BK66" s="335">
        <v>4667.900720282677</v>
      </c>
      <c r="BL66" s="335">
        <v>4944.2754720698249</v>
      </c>
      <c r="BM66" s="336">
        <v>-5.589792748166781E-2</v>
      </c>
      <c r="BN66" s="336">
        <v>7.570331939651867E-2</v>
      </c>
      <c r="BO66" s="335">
        <v>148970.62996809708</v>
      </c>
      <c r="BP66" s="116">
        <v>2184517.1166406027</v>
      </c>
      <c r="BQ66" s="116">
        <v>5469.3344639211127</v>
      </c>
      <c r="BR66" s="116" t="s">
        <v>288</v>
      </c>
      <c r="BS66" s="116">
        <v>5488.7364739713639</v>
      </c>
      <c r="BT66" s="336">
        <v>1.893475644156406E-2</v>
      </c>
      <c r="BU66" s="335">
        <v>0</v>
      </c>
      <c r="BV66" s="335">
        <v>2184517.1166406027</v>
      </c>
      <c r="BW66" s="335">
        <v>0</v>
      </c>
      <c r="BX66" s="335">
        <v>2184517.1166406027</v>
      </c>
      <c r="BY66" s="322"/>
      <c r="BZ66" s="322"/>
      <c r="CA66" s="322"/>
      <c r="CB66" s="322"/>
      <c r="CC66" s="322"/>
      <c r="CD66" s="322"/>
      <c r="CE66" s="322"/>
    </row>
    <row r="67" spans="1:83" ht="15" customHeight="1" x14ac:dyDescent="0.3">
      <c r="A67" s="307">
        <v>67</v>
      </c>
      <c r="B67" s="114">
        <v>138588</v>
      </c>
      <c r="C67" s="114">
        <v>3092028</v>
      </c>
      <c r="D67" s="115" t="s">
        <v>146</v>
      </c>
      <c r="E67" s="334">
        <v>537</v>
      </c>
      <c r="F67" s="334">
        <v>537</v>
      </c>
      <c r="G67" s="334">
        <v>0</v>
      </c>
      <c r="H67" s="335">
        <v>2052886.56</v>
      </c>
      <c r="I67" s="335">
        <v>0</v>
      </c>
      <c r="J67" s="335">
        <v>0</v>
      </c>
      <c r="K67" s="335">
        <v>160740.45000000019</v>
      </c>
      <c r="L67" s="335">
        <v>0</v>
      </c>
      <c r="M67" s="335">
        <v>0</v>
      </c>
      <c r="N67" s="335">
        <v>0</v>
      </c>
      <c r="O67" s="335">
        <v>20472.500000000029</v>
      </c>
      <c r="P67" s="335">
        <v>42142.399999999994</v>
      </c>
      <c r="Q67" s="335">
        <v>35867.470000000081</v>
      </c>
      <c r="R67" s="335">
        <v>49992.519999999909</v>
      </c>
      <c r="S67" s="335">
        <v>4213.92</v>
      </c>
      <c r="T67" s="335">
        <v>721.09</v>
      </c>
      <c r="U67" s="335">
        <v>0</v>
      </c>
      <c r="V67" s="335">
        <v>0</v>
      </c>
      <c r="W67" s="335">
        <v>0</v>
      </c>
      <c r="X67" s="335">
        <v>0</v>
      </c>
      <c r="Y67" s="335">
        <v>0</v>
      </c>
      <c r="Z67" s="335">
        <v>0</v>
      </c>
      <c r="AA67" s="335">
        <v>75094.222566371638</v>
      </c>
      <c r="AB67" s="335">
        <v>0</v>
      </c>
      <c r="AC67" s="335">
        <v>0</v>
      </c>
      <c r="AD67" s="335">
        <v>115218.01380821917</v>
      </c>
      <c r="AE67" s="335">
        <v>0</v>
      </c>
      <c r="AF67" s="335">
        <v>0</v>
      </c>
      <c r="AG67" s="335">
        <v>0</v>
      </c>
      <c r="AH67" s="335">
        <v>170000</v>
      </c>
      <c r="AI67" s="335">
        <v>0</v>
      </c>
      <c r="AJ67" s="335">
        <v>0</v>
      </c>
      <c r="AK67" s="335">
        <v>0</v>
      </c>
      <c r="AL67" s="335">
        <v>9395.9999999999982</v>
      </c>
      <c r="AM67" s="335">
        <v>0</v>
      </c>
      <c r="AN67" s="335">
        <v>0</v>
      </c>
      <c r="AO67" s="335">
        <v>0</v>
      </c>
      <c r="AP67" s="335">
        <v>0</v>
      </c>
      <c r="AQ67" s="335">
        <v>0</v>
      </c>
      <c r="AR67" s="335">
        <v>0</v>
      </c>
      <c r="AS67" s="335">
        <v>0</v>
      </c>
      <c r="AT67" s="335">
        <v>0</v>
      </c>
      <c r="AU67" s="335">
        <v>2052886.56</v>
      </c>
      <c r="AV67" s="335">
        <v>504462.58637459105</v>
      </c>
      <c r="AW67" s="335">
        <v>179396</v>
      </c>
      <c r="AX67" s="335">
        <v>174048.42564821918</v>
      </c>
      <c r="AY67" s="116">
        <v>2736745.1463745912</v>
      </c>
      <c r="AZ67" s="116">
        <v>2727349.1463745912</v>
      </c>
      <c r="BA67" s="116">
        <v>4180</v>
      </c>
      <c r="BB67" s="116">
        <v>2244660</v>
      </c>
      <c r="BC67" s="116">
        <v>0</v>
      </c>
      <c r="BD67" s="116">
        <v>0</v>
      </c>
      <c r="BE67" s="116">
        <v>2736745.1463745912</v>
      </c>
      <c r="BF67" s="335">
        <v>2736745.1463745912</v>
      </c>
      <c r="BG67" s="335">
        <v>0</v>
      </c>
      <c r="BH67" s="116">
        <v>2254056</v>
      </c>
      <c r="BI67" s="116">
        <v>2074660</v>
      </c>
      <c r="BJ67" s="335">
        <v>2557349.1463745912</v>
      </c>
      <c r="BK67" s="335">
        <v>4762.288913174285</v>
      </c>
      <c r="BL67" s="335">
        <v>5044.9871163708085</v>
      </c>
      <c r="BM67" s="336">
        <v>-5.6035465834823966E-2</v>
      </c>
      <c r="BN67" s="336">
        <v>7.5840857749674834E-2</v>
      </c>
      <c r="BO67" s="335">
        <v>205464.87267975035</v>
      </c>
      <c r="BP67" s="116">
        <v>2942210.0190543416</v>
      </c>
      <c r="BQ67" s="116">
        <v>5461.4786202129262</v>
      </c>
      <c r="BR67" s="116" t="s">
        <v>288</v>
      </c>
      <c r="BS67" s="116">
        <v>5478.9758269168369</v>
      </c>
      <c r="BT67" s="336">
        <v>1.4740791144549403E-2</v>
      </c>
      <c r="BU67" s="335">
        <v>0</v>
      </c>
      <c r="BV67" s="335">
        <v>2942210.0190543416</v>
      </c>
      <c r="BW67" s="335">
        <v>0</v>
      </c>
      <c r="BX67" s="335">
        <v>2942210.0190543416</v>
      </c>
      <c r="BY67" s="322"/>
      <c r="BZ67" s="322"/>
      <c r="CA67" s="322"/>
      <c r="CB67" s="322"/>
      <c r="CC67" s="322"/>
      <c r="CD67" s="322"/>
      <c r="CE67" s="322"/>
    </row>
    <row r="68" spans="1:83" ht="15" customHeight="1" x14ac:dyDescent="0.3">
      <c r="A68" s="307">
        <v>68</v>
      </c>
      <c r="B68" s="114">
        <v>138589</v>
      </c>
      <c r="C68" s="114">
        <v>3092030</v>
      </c>
      <c r="D68" s="115" t="s">
        <v>147</v>
      </c>
      <c r="E68" s="334">
        <v>435</v>
      </c>
      <c r="F68" s="334">
        <v>435</v>
      </c>
      <c r="G68" s="334">
        <v>0</v>
      </c>
      <c r="H68" s="335">
        <v>1662952.8</v>
      </c>
      <c r="I68" s="335">
        <v>0</v>
      </c>
      <c r="J68" s="335">
        <v>0</v>
      </c>
      <c r="K68" s="335">
        <v>75012.210000000239</v>
      </c>
      <c r="L68" s="335">
        <v>0</v>
      </c>
      <c r="M68" s="335">
        <v>0</v>
      </c>
      <c r="N68" s="335">
        <v>0</v>
      </c>
      <c r="O68" s="335">
        <v>26937.499999999956</v>
      </c>
      <c r="P68" s="335">
        <v>19490.860000000041</v>
      </c>
      <c r="Q68" s="335">
        <v>30168.900000000009</v>
      </c>
      <c r="R68" s="335">
        <v>21117.530000000086</v>
      </c>
      <c r="S68" s="335">
        <v>1053.4800000000005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335">
        <v>0</v>
      </c>
      <c r="Z68" s="335">
        <v>0</v>
      </c>
      <c r="AA68" s="335">
        <v>44192.859625668454</v>
      </c>
      <c r="AB68" s="335">
        <v>0</v>
      </c>
      <c r="AC68" s="335">
        <v>1417.1422018348626</v>
      </c>
      <c r="AD68" s="335">
        <v>82154.072025723464</v>
      </c>
      <c r="AE68" s="335">
        <v>0</v>
      </c>
      <c r="AF68" s="335">
        <v>0</v>
      </c>
      <c r="AG68" s="335">
        <v>0</v>
      </c>
      <c r="AH68" s="335">
        <v>170000</v>
      </c>
      <c r="AI68" s="335">
        <v>0</v>
      </c>
      <c r="AJ68" s="335">
        <v>0</v>
      </c>
      <c r="AK68" s="335">
        <v>0</v>
      </c>
      <c r="AL68" s="335">
        <v>7667.9999999999991</v>
      </c>
      <c r="AM68" s="335">
        <v>0</v>
      </c>
      <c r="AN68" s="335">
        <v>0</v>
      </c>
      <c r="AO68" s="335">
        <v>0</v>
      </c>
      <c r="AP68" s="335">
        <v>0</v>
      </c>
      <c r="AQ68" s="335">
        <v>0</v>
      </c>
      <c r="AR68" s="335">
        <v>0</v>
      </c>
      <c r="AS68" s="335">
        <v>0</v>
      </c>
      <c r="AT68" s="335">
        <v>0</v>
      </c>
      <c r="AU68" s="335">
        <v>1662952.8</v>
      </c>
      <c r="AV68" s="335">
        <v>301544.55385322717</v>
      </c>
      <c r="AW68" s="335">
        <v>177668</v>
      </c>
      <c r="AX68" s="335">
        <v>135525.41122572345</v>
      </c>
      <c r="AY68" s="116">
        <v>2142165.3538532271</v>
      </c>
      <c r="AZ68" s="116">
        <v>2134497.3538532271</v>
      </c>
      <c r="BA68" s="116">
        <v>4180</v>
      </c>
      <c r="BB68" s="116">
        <v>1818300</v>
      </c>
      <c r="BC68" s="116">
        <v>0</v>
      </c>
      <c r="BD68" s="116">
        <v>0</v>
      </c>
      <c r="BE68" s="116">
        <v>2142165.3538532271</v>
      </c>
      <c r="BF68" s="335">
        <v>2142165.3538532271</v>
      </c>
      <c r="BG68" s="335">
        <v>0</v>
      </c>
      <c r="BH68" s="116">
        <v>1825968</v>
      </c>
      <c r="BI68" s="116">
        <v>1648300</v>
      </c>
      <c r="BJ68" s="335">
        <v>1964497.3538532271</v>
      </c>
      <c r="BK68" s="335">
        <v>4516.0858709269587</v>
      </c>
      <c r="BL68" s="335">
        <v>5094.9827486238528</v>
      </c>
      <c r="BM68" s="336">
        <v>-0.11362096914916017</v>
      </c>
      <c r="BN68" s="336">
        <v>0.13342636106401104</v>
      </c>
      <c r="BO68" s="335">
        <v>295715.17840726516</v>
      </c>
      <c r="BP68" s="116">
        <v>2437880.5322604924</v>
      </c>
      <c r="BQ68" s="116">
        <v>5586.6954764609018</v>
      </c>
      <c r="BR68" s="116" t="s">
        <v>288</v>
      </c>
      <c r="BS68" s="116">
        <v>5604.3230626677987</v>
      </c>
      <c r="BT68" s="336">
        <v>1.8591482917971414E-2</v>
      </c>
      <c r="BU68" s="335">
        <v>0</v>
      </c>
      <c r="BV68" s="335">
        <v>2437880.5322604924</v>
      </c>
      <c r="BW68" s="335">
        <v>0</v>
      </c>
      <c r="BX68" s="335">
        <v>2437880.5322604924</v>
      </c>
      <c r="BY68" s="322"/>
      <c r="BZ68" s="322"/>
      <c r="CA68" s="322"/>
      <c r="CB68" s="322"/>
      <c r="CC68" s="322"/>
      <c r="CD68" s="322"/>
      <c r="CE68" s="322"/>
    </row>
    <row r="69" spans="1:83" ht="15" customHeight="1" x14ac:dyDescent="0.3">
      <c r="A69" s="307">
        <v>69</v>
      </c>
      <c r="B69" s="114">
        <v>139240</v>
      </c>
      <c r="C69" s="114">
        <v>3092037</v>
      </c>
      <c r="D69" s="115" t="s">
        <v>148</v>
      </c>
      <c r="E69" s="334">
        <v>164</v>
      </c>
      <c r="F69" s="334">
        <v>164</v>
      </c>
      <c r="G69" s="334">
        <v>0</v>
      </c>
      <c r="H69" s="335">
        <v>626952.32000000007</v>
      </c>
      <c r="I69" s="335">
        <v>0</v>
      </c>
      <c r="J69" s="335">
        <v>0</v>
      </c>
      <c r="K69" s="335">
        <v>86918.909999999974</v>
      </c>
      <c r="L69" s="335">
        <v>0</v>
      </c>
      <c r="M69" s="335">
        <v>0</v>
      </c>
      <c r="N69" s="335">
        <v>0</v>
      </c>
      <c r="O69" s="335">
        <v>1951.3987730061363</v>
      </c>
      <c r="P69" s="335">
        <v>10600.235582822086</v>
      </c>
      <c r="Q69" s="335">
        <v>16188.792147239265</v>
      </c>
      <c r="R69" s="335">
        <v>5636.981840490801</v>
      </c>
      <c r="S69" s="335">
        <v>22788.775950920237</v>
      </c>
      <c r="T69" s="335">
        <v>725.51386503067442</v>
      </c>
      <c r="U69" s="335">
        <v>0</v>
      </c>
      <c r="V69" s="335">
        <v>0</v>
      </c>
      <c r="W69" s="335">
        <v>0</v>
      </c>
      <c r="X69" s="335">
        <v>0</v>
      </c>
      <c r="Y69" s="335">
        <v>0</v>
      </c>
      <c r="Z69" s="335">
        <v>0</v>
      </c>
      <c r="AA69" s="335">
        <v>16107.940425531913</v>
      </c>
      <c r="AB69" s="335">
        <v>0</v>
      </c>
      <c r="AC69" s="335">
        <v>0</v>
      </c>
      <c r="AD69" s="335">
        <v>30638.079389312974</v>
      </c>
      <c r="AE69" s="335">
        <v>0</v>
      </c>
      <c r="AF69" s="335">
        <v>0</v>
      </c>
      <c r="AG69" s="335">
        <v>0</v>
      </c>
      <c r="AH69" s="335">
        <v>170000</v>
      </c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N69" s="335">
        <v>0</v>
      </c>
      <c r="AO69" s="335">
        <v>0</v>
      </c>
      <c r="AP69" s="335">
        <v>0</v>
      </c>
      <c r="AQ69" s="335">
        <v>0</v>
      </c>
      <c r="AR69" s="335">
        <v>0</v>
      </c>
      <c r="AS69" s="335">
        <v>0</v>
      </c>
      <c r="AT69" s="335">
        <v>0</v>
      </c>
      <c r="AU69" s="335">
        <v>626952.32000000007</v>
      </c>
      <c r="AV69" s="335">
        <v>191556.62797435405</v>
      </c>
      <c r="AW69" s="335">
        <v>170000</v>
      </c>
      <c r="AX69" s="335">
        <v>69505.411869312971</v>
      </c>
      <c r="AY69" s="116">
        <v>988508.94797435415</v>
      </c>
      <c r="AZ69" s="116">
        <v>988508.94797435415</v>
      </c>
      <c r="BA69" s="116">
        <v>4180</v>
      </c>
      <c r="BB69" s="116">
        <v>685520</v>
      </c>
      <c r="BC69" s="116">
        <v>0</v>
      </c>
      <c r="BD69" s="116">
        <v>0</v>
      </c>
      <c r="BE69" s="116">
        <v>988508.94797435415</v>
      </c>
      <c r="BF69" s="335">
        <v>988508.94797435426</v>
      </c>
      <c r="BG69" s="335">
        <v>0</v>
      </c>
      <c r="BH69" s="116">
        <v>685520</v>
      </c>
      <c r="BI69" s="116">
        <v>515520</v>
      </c>
      <c r="BJ69" s="335">
        <v>818508.94797435415</v>
      </c>
      <c r="BK69" s="335">
        <v>4990.9082193558179</v>
      </c>
      <c r="BL69" s="335">
        <v>4967.5929135294118</v>
      </c>
      <c r="BM69" s="336">
        <v>4.6934815779501636E-3</v>
      </c>
      <c r="BN69" s="336">
        <v>1.5111910336900701E-2</v>
      </c>
      <c r="BO69" s="335">
        <v>12311.450266714684</v>
      </c>
      <c r="BP69" s="116">
        <v>1000820.3982410688</v>
      </c>
      <c r="BQ69" s="116">
        <v>6102.5634039089564</v>
      </c>
      <c r="BR69" s="116" t="s">
        <v>288</v>
      </c>
      <c r="BS69" s="116">
        <v>6102.5634039089564</v>
      </c>
      <c r="BT69" s="336">
        <v>2.2617241547014055E-2</v>
      </c>
      <c r="BU69" s="335">
        <v>0</v>
      </c>
      <c r="BV69" s="335">
        <v>1000820.3982410688</v>
      </c>
      <c r="BW69" s="335">
        <v>0</v>
      </c>
      <c r="BX69" s="335">
        <v>1000820.3982410688</v>
      </c>
      <c r="BY69" s="322"/>
      <c r="BZ69" s="322"/>
      <c r="CA69" s="322"/>
      <c r="CB69" s="322"/>
      <c r="CC69" s="322"/>
      <c r="CD69" s="322"/>
      <c r="CE69" s="322"/>
    </row>
    <row r="70" spans="1:83" ht="15" customHeight="1" x14ac:dyDescent="0.3">
      <c r="A70" s="307">
        <v>70</v>
      </c>
      <c r="B70" s="114">
        <v>139176</v>
      </c>
      <c r="C70" s="114">
        <v>3093300</v>
      </c>
      <c r="D70" s="115" t="s">
        <v>149</v>
      </c>
      <c r="E70" s="334">
        <v>91</v>
      </c>
      <c r="F70" s="334">
        <v>91</v>
      </c>
      <c r="G70" s="334">
        <v>0</v>
      </c>
      <c r="H70" s="335">
        <v>347882.08</v>
      </c>
      <c r="I70" s="335">
        <v>0</v>
      </c>
      <c r="J70" s="335">
        <v>0</v>
      </c>
      <c r="K70" s="335">
        <v>27385.410000000033</v>
      </c>
      <c r="L70" s="335">
        <v>0</v>
      </c>
      <c r="M70" s="335">
        <v>0</v>
      </c>
      <c r="N70" s="335">
        <v>0</v>
      </c>
      <c r="O70" s="335">
        <v>1292.9999999999993</v>
      </c>
      <c r="P70" s="335">
        <v>6057.9700000000066</v>
      </c>
      <c r="Q70" s="335">
        <v>11397.14000000001</v>
      </c>
      <c r="R70" s="335">
        <v>4309.7000000000053</v>
      </c>
      <c r="S70" s="335">
        <v>7901.1000000000076</v>
      </c>
      <c r="T70" s="335">
        <v>721.09000000000083</v>
      </c>
      <c r="U70" s="335">
        <v>0</v>
      </c>
      <c r="V70" s="335">
        <v>0</v>
      </c>
      <c r="W70" s="335">
        <v>0</v>
      </c>
      <c r="X70" s="335">
        <v>0</v>
      </c>
      <c r="Y70" s="335">
        <v>0</v>
      </c>
      <c r="Z70" s="335">
        <v>0</v>
      </c>
      <c r="AA70" s="335">
        <v>25750.298437500001</v>
      </c>
      <c r="AB70" s="335">
        <v>0</v>
      </c>
      <c r="AC70" s="335">
        <v>0</v>
      </c>
      <c r="AD70" s="335">
        <v>22270.521000000001</v>
      </c>
      <c r="AE70" s="335">
        <v>0</v>
      </c>
      <c r="AF70" s="335">
        <v>0</v>
      </c>
      <c r="AG70" s="335">
        <v>0</v>
      </c>
      <c r="AH70" s="335">
        <v>170000</v>
      </c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N70" s="335">
        <v>0</v>
      </c>
      <c r="AO70" s="335">
        <v>0</v>
      </c>
      <c r="AP70" s="335">
        <v>0</v>
      </c>
      <c r="AQ70" s="335">
        <v>0</v>
      </c>
      <c r="AR70" s="335">
        <v>0</v>
      </c>
      <c r="AS70" s="335">
        <v>0</v>
      </c>
      <c r="AT70" s="335">
        <v>0</v>
      </c>
      <c r="AU70" s="335">
        <v>347882.08</v>
      </c>
      <c r="AV70" s="335">
        <v>107086.22943750006</v>
      </c>
      <c r="AW70" s="335">
        <v>170000</v>
      </c>
      <c r="AX70" s="335">
        <v>57230.87012</v>
      </c>
      <c r="AY70" s="116">
        <v>624968.30943750008</v>
      </c>
      <c r="AZ70" s="116">
        <v>624968.30943750008</v>
      </c>
      <c r="BA70" s="116">
        <v>4180</v>
      </c>
      <c r="BB70" s="116">
        <v>380380</v>
      </c>
      <c r="BC70" s="116">
        <v>0</v>
      </c>
      <c r="BD70" s="116">
        <v>0</v>
      </c>
      <c r="BE70" s="116">
        <v>624968.30943750008</v>
      </c>
      <c r="BF70" s="335">
        <v>624968.3094375002</v>
      </c>
      <c r="BG70" s="335">
        <v>0</v>
      </c>
      <c r="BH70" s="116">
        <v>380380</v>
      </c>
      <c r="BI70" s="116">
        <v>210380</v>
      </c>
      <c r="BJ70" s="335">
        <v>454968.30943750008</v>
      </c>
      <c r="BK70" s="335">
        <v>4999.6517520604402</v>
      </c>
      <c r="BL70" s="335">
        <v>5142.036356603774</v>
      </c>
      <c r="BM70" s="336">
        <v>-2.7690314628070107E-2</v>
      </c>
      <c r="BN70" s="336">
        <v>4.7495706542920971E-2</v>
      </c>
      <c r="BO70" s="335">
        <v>22224.443134191788</v>
      </c>
      <c r="BP70" s="116">
        <v>647192.75257169188</v>
      </c>
      <c r="BQ70" s="116">
        <v>7112.0082700185922</v>
      </c>
      <c r="BR70" s="116" t="s">
        <v>288</v>
      </c>
      <c r="BS70" s="116">
        <v>7112.0082700185922</v>
      </c>
      <c r="BT70" s="336">
        <v>5.4285301792421636E-2</v>
      </c>
      <c r="BU70" s="335">
        <v>0</v>
      </c>
      <c r="BV70" s="335">
        <v>647192.75257169188</v>
      </c>
      <c r="BW70" s="335">
        <v>0</v>
      </c>
      <c r="BX70" s="335">
        <v>647192.75257169188</v>
      </c>
      <c r="BY70" s="322"/>
      <c r="BZ70" s="322"/>
      <c r="CA70" s="322"/>
      <c r="CB70" s="322"/>
      <c r="CC70" s="322"/>
      <c r="CD70" s="322"/>
      <c r="CE70" s="322"/>
    </row>
    <row r="71" spans="1:83" ht="15" customHeight="1" x14ac:dyDescent="0.3">
      <c r="A71" s="307">
        <v>71</v>
      </c>
      <c r="B71" s="114">
        <v>139169</v>
      </c>
      <c r="C71" s="114">
        <v>3093304</v>
      </c>
      <c r="D71" s="115" t="s">
        <v>150</v>
      </c>
      <c r="E71" s="334">
        <v>176</v>
      </c>
      <c r="F71" s="334">
        <v>176</v>
      </c>
      <c r="G71" s="334">
        <v>0</v>
      </c>
      <c r="H71" s="335">
        <v>672826.88</v>
      </c>
      <c r="I71" s="335">
        <v>0</v>
      </c>
      <c r="J71" s="335">
        <v>0</v>
      </c>
      <c r="K71" s="335">
        <v>88109.579999999914</v>
      </c>
      <c r="L71" s="335">
        <v>0</v>
      </c>
      <c r="M71" s="335">
        <v>0</v>
      </c>
      <c r="N71" s="335">
        <v>0</v>
      </c>
      <c r="O71" s="335">
        <v>3923.5862068965534</v>
      </c>
      <c r="P71" s="335">
        <v>14386.543448275866</v>
      </c>
      <c r="Q71" s="335">
        <v>18309.401379310351</v>
      </c>
      <c r="R71" s="335">
        <v>6102.9314942528717</v>
      </c>
      <c r="S71" s="335">
        <v>7459.1227586206869</v>
      </c>
      <c r="T71" s="335">
        <v>729.37839080459776</v>
      </c>
      <c r="U71" s="335">
        <v>0</v>
      </c>
      <c r="V71" s="335">
        <v>0</v>
      </c>
      <c r="W71" s="335">
        <v>0</v>
      </c>
      <c r="X71" s="335">
        <v>0</v>
      </c>
      <c r="Y71" s="335">
        <v>0</v>
      </c>
      <c r="Z71" s="335">
        <v>0</v>
      </c>
      <c r="AA71" s="335">
        <v>23225.459459459486</v>
      </c>
      <c r="AB71" s="335">
        <v>0</v>
      </c>
      <c r="AC71" s="335">
        <v>0</v>
      </c>
      <c r="AD71" s="335">
        <v>36195.509243697474</v>
      </c>
      <c r="AE71" s="335">
        <v>0</v>
      </c>
      <c r="AF71" s="335">
        <v>0</v>
      </c>
      <c r="AG71" s="335">
        <v>0</v>
      </c>
      <c r="AH71" s="335">
        <v>170000</v>
      </c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N71" s="335">
        <v>0</v>
      </c>
      <c r="AO71" s="335">
        <v>0</v>
      </c>
      <c r="AP71" s="335">
        <v>0</v>
      </c>
      <c r="AQ71" s="335">
        <v>0</v>
      </c>
      <c r="AR71" s="335">
        <v>0</v>
      </c>
      <c r="AS71" s="335">
        <v>0</v>
      </c>
      <c r="AT71" s="335">
        <v>0</v>
      </c>
      <c r="AU71" s="335">
        <v>672826.88</v>
      </c>
      <c r="AV71" s="335">
        <v>198441.51238131782</v>
      </c>
      <c r="AW71" s="335">
        <v>170000</v>
      </c>
      <c r="AX71" s="335">
        <v>75705.085563697474</v>
      </c>
      <c r="AY71" s="116">
        <v>1041268.3923813178</v>
      </c>
      <c r="AZ71" s="116">
        <v>1041268.3923813178</v>
      </c>
      <c r="BA71" s="116">
        <v>4180</v>
      </c>
      <c r="BB71" s="116">
        <v>735680</v>
      </c>
      <c r="BC71" s="116">
        <v>0</v>
      </c>
      <c r="BD71" s="116">
        <v>0</v>
      </c>
      <c r="BE71" s="116">
        <v>1041268.3923813178</v>
      </c>
      <c r="BF71" s="335">
        <v>1041268.392381318</v>
      </c>
      <c r="BG71" s="335">
        <v>0</v>
      </c>
      <c r="BH71" s="116">
        <v>735680</v>
      </c>
      <c r="BI71" s="116">
        <v>565680</v>
      </c>
      <c r="BJ71" s="335">
        <v>871268.3923813178</v>
      </c>
      <c r="BK71" s="335">
        <v>4950.3885930756696</v>
      </c>
      <c r="BL71" s="335">
        <v>4805.4581655737702</v>
      </c>
      <c r="BM71" s="336">
        <v>3.0159544107610556E-2</v>
      </c>
      <c r="BN71" s="336">
        <v>-1.0159544107610555E-2</v>
      </c>
      <c r="BO71" s="335">
        <v>-8592.5424975146288</v>
      </c>
      <c r="BP71" s="116">
        <v>1032675.8498838032</v>
      </c>
      <c r="BQ71" s="116">
        <v>5867.4764197943359</v>
      </c>
      <c r="BR71" s="116" t="s">
        <v>288</v>
      </c>
      <c r="BS71" s="116">
        <v>5867.4764197943359</v>
      </c>
      <c r="BT71" s="336">
        <v>2.3203132588358821E-2</v>
      </c>
      <c r="BU71" s="335">
        <v>0</v>
      </c>
      <c r="BV71" s="335">
        <v>1032675.8498838032</v>
      </c>
      <c r="BW71" s="335">
        <v>0</v>
      </c>
      <c r="BX71" s="335">
        <v>1032675.8498838032</v>
      </c>
      <c r="BY71" s="322"/>
      <c r="BZ71" s="322"/>
      <c r="CA71" s="322"/>
      <c r="CB71" s="322"/>
      <c r="CC71" s="322"/>
      <c r="CD71" s="322"/>
      <c r="CE71" s="322"/>
    </row>
    <row r="72" spans="1:83" x14ac:dyDescent="0.3">
      <c r="A72" s="307">
        <v>72</v>
      </c>
      <c r="B72" s="114">
        <v>139175</v>
      </c>
      <c r="C72" s="114">
        <v>3093307</v>
      </c>
      <c r="D72" s="115" t="s">
        <v>151</v>
      </c>
      <c r="E72" s="334">
        <v>147</v>
      </c>
      <c r="F72" s="334">
        <v>147</v>
      </c>
      <c r="G72" s="334">
        <v>0</v>
      </c>
      <c r="H72" s="335">
        <v>561963.36</v>
      </c>
      <c r="I72" s="335">
        <v>0</v>
      </c>
      <c r="J72" s="335">
        <v>0</v>
      </c>
      <c r="K72" s="335">
        <v>72630.870000000039</v>
      </c>
      <c r="L72" s="335">
        <v>0</v>
      </c>
      <c r="M72" s="335">
        <v>0</v>
      </c>
      <c r="N72" s="335">
        <v>0</v>
      </c>
      <c r="O72" s="335">
        <v>7973.5000000000045</v>
      </c>
      <c r="P72" s="335">
        <v>7638.3100000000059</v>
      </c>
      <c r="Q72" s="335">
        <v>10056.299999999988</v>
      </c>
      <c r="R72" s="335">
        <v>9912.310000000025</v>
      </c>
      <c r="S72" s="335">
        <v>1580.2199999999984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335">
        <v>0</v>
      </c>
      <c r="Z72" s="335">
        <v>0</v>
      </c>
      <c r="AA72" s="335">
        <v>14455.301538461543</v>
      </c>
      <c r="AB72" s="335">
        <v>0</v>
      </c>
      <c r="AC72" s="335">
        <v>0</v>
      </c>
      <c r="AD72" s="335">
        <v>39972.729999999996</v>
      </c>
      <c r="AE72" s="335">
        <v>0</v>
      </c>
      <c r="AF72" s="335">
        <v>14942.476800000037</v>
      </c>
      <c r="AG72" s="335">
        <v>0</v>
      </c>
      <c r="AH72" s="335">
        <v>170000</v>
      </c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N72" s="335">
        <v>0</v>
      </c>
      <c r="AO72" s="335">
        <v>0</v>
      </c>
      <c r="AP72" s="335">
        <v>0</v>
      </c>
      <c r="AQ72" s="335">
        <v>0</v>
      </c>
      <c r="AR72" s="335">
        <v>0</v>
      </c>
      <c r="AS72" s="335">
        <v>0</v>
      </c>
      <c r="AT72" s="335">
        <v>0</v>
      </c>
      <c r="AU72" s="335">
        <v>561963.36</v>
      </c>
      <c r="AV72" s="335">
        <v>179162.01833846164</v>
      </c>
      <c r="AW72" s="335">
        <v>170000</v>
      </c>
      <c r="AX72" s="335">
        <v>77930.217039999989</v>
      </c>
      <c r="AY72" s="116">
        <v>911125.37833846163</v>
      </c>
      <c r="AZ72" s="116">
        <v>911125.37833846163</v>
      </c>
      <c r="BA72" s="116">
        <v>4180</v>
      </c>
      <c r="BB72" s="116">
        <v>614460</v>
      </c>
      <c r="BC72" s="116">
        <v>0</v>
      </c>
      <c r="BD72" s="116">
        <v>0</v>
      </c>
      <c r="BE72" s="116">
        <v>911125.37833846163</v>
      </c>
      <c r="BF72" s="335">
        <v>911125.37833846174</v>
      </c>
      <c r="BG72" s="335">
        <v>0</v>
      </c>
      <c r="BH72" s="116">
        <v>614460</v>
      </c>
      <c r="BI72" s="116">
        <v>444460</v>
      </c>
      <c r="BJ72" s="335">
        <v>741125.37833846163</v>
      </c>
      <c r="BK72" s="335">
        <v>5041.6692403976986</v>
      </c>
      <c r="BL72" s="335">
        <v>4756.1378565789473</v>
      </c>
      <c r="BM72" s="336">
        <v>6.003429514217902E-2</v>
      </c>
      <c r="BN72" s="336">
        <v>-4.0034295142179016E-2</v>
      </c>
      <c r="BO72" s="335">
        <v>-27990.068123014324</v>
      </c>
      <c r="BP72" s="116">
        <v>883135.31021544733</v>
      </c>
      <c r="BQ72" s="116">
        <v>6007.7231987445393</v>
      </c>
      <c r="BR72" s="116" t="s">
        <v>288</v>
      </c>
      <c r="BS72" s="116">
        <v>6007.7231987445393</v>
      </c>
      <c r="BT72" s="336">
        <v>2.266796394282955E-2</v>
      </c>
      <c r="BU72" s="335">
        <v>0</v>
      </c>
      <c r="BV72" s="335">
        <v>883135.31021544733</v>
      </c>
      <c r="BW72" s="335">
        <v>0</v>
      </c>
      <c r="BX72" s="335">
        <v>883135.31021544733</v>
      </c>
      <c r="BY72" s="322"/>
      <c r="BZ72" s="322"/>
      <c r="CA72" s="322"/>
      <c r="CB72" s="322"/>
      <c r="CC72" s="322"/>
      <c r="CD72" s="322"/>
      <c r="CE72" s="322"/>
    </row>
    <row r="73" spans="1:83" ht="15" customHeight="1" x14ac:dyDescent="0.3">
      <c r="A73" s="307">
        <v>73</v>
      </c>
      <c r="B73" s="114">
        <v>139177</v>
      </c>
      <c r="C73" s="114">
        <v>3093308</v>
      </c>
      <c r="D73" s="115" t="s">
        <v>152</v>
      </c>
      <c r="E73" s="334">
        <v>153</v>
      </c>
      <c r="F73" s="334">
        <v>153</v>
      </c>
      <c r="G73" s="334">
        <v>0</v>
      </c>
      <c r="H73" s="335">
        <v>584900.64</v>
      </c>
      <c r="I73" s="335">
        <v>0</v>
      </c>
      <c r="J73" s="335">
        <v>0</v>
      </c>
      <c r="K73" s="335">
        <v>40482.779999999962</v>
      </c>
      <c r="L73" s="335">
        <v>0</v>
      </c>
      <c r="M73" s="335">
        <v>0</v>
      </c>
      <c r="N73" s="335">
        <v>0</v>
      </c>
      <c r="O73" s="335">
        <v>2154.9999999999995</v>
      </c>
      <c r="P73" s="335">
        <v>8691.8700000000008</v>
      </c>
      <c r="Q73" s="335">
        <v>18771.760000000006</v>
      </c>
      <c r="R73" s="335">
        <v>8188.4300000000203</v>
      </c>
      <c r="S73" s="335">
        <v>11588.28000000003</v>
      </c>
      <c r="T73" s="335">
        <v>1442.1799999999998</v>
      </c>
      <c r="U73" s="335">
        <v>0</v>
      </c>
      <c r="V73" s="335">
        <v>0</v>
      </c>
      <c r="W73" s="335">
        <v>0</v>
      </c>
      <c r="X73" s="335">
        <v>0</v>
      </c>
      <c r="Y73" s="335">
        <v>0</v>
      </c>
      <c r="Z73" s="335">
        <v>0</v>
      </c>
      <c r="AA73" s="335">
        <v>14914.200000000021</v>
      </c>
      <c r="AB73" s="335">
        <v>0</v>
      </c>
      <c r="AC73" s="335">
        <v>0</v>
      </c>
      <c r="AD73" s="335">
        <v>29427.410487804875</v>
      </c>
      <c r="AE73" s="335">
        <v>0</v>
      </c>
      <c r="AF73" s="335">
        <v>0</v>
      </c>
      <c r="AG73" s="335">
        <v>0</v>
      </c>
      <c r="AH73" s="335">
        <v>170000</v>
      </c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N73" s="335">
        <v>0</v>
      </c>
      <c r="AO73" s="335">
        <v>0</v>
      </c>
      <c r="AP73" s="335">
        <v>0</v>
      </c>
      <c r="AQ73" s="335">
        <v>0</v>
      </c>
      <c r="AR73" s="335">
        <v>0</v>
      </c>
      <c r="AS73" s="335">
        <v>0</v>
      </c>
      <c r="AT73" s="335">
        <v>0</v>
      </c>
      <c r="AU73" s="335">
        <v>584900.64</v>
      </c>
      <c r="AV73" s="335">
        <v>135661.91048780491</v>
      </c>
      <c r="AW73" s="335">
        <v>170000</v>
      </c>
      <c r="AX73" s="335">
        <v>67706.019447804865</v>
      </c>
      <c r="AY73" s="116">
        <v>890562.55048780493</v>
      </c>
      <c r="AZ73" s="116">
        <v>890562.55048780493</v>
      </c>
      <c r="BA73" s="116">
        <v>4180</v>
      </c>
      <c r="BB73" s="116">
        <v>639540</v>
      </c>
      <c r="BC73" s="116">
        <v>0</v>
      </c>
      <c r="BD73" s="116">
        <v>0</v>
      </c>
      <c r="BE73" s="116">
        <v>890562.55048780493</v>
      </c>
      <c r="BF73" s="335">
        <v>890562.55048780504</v>
      </c>
      <c r="BG73" s="335">
        <v>0</v>
      </c>
      <c r="BH73" s="116">
        <v>639540</v>
      </c>
      <c r="BI73" s="116">
        <v>469540</v>
      </c>
      <c r="BJ73" s="335">
        <v>720562.55048780493</v>
      </c>
      <c r="BK73" s="335">
        <v>4709.5591535150652</v>
      </c>
      <c r="BL73" s="335">
        <v>5008.9709279069766</v>
      </c>
      <c r="BM73" s="336">
        <v>-5.9775107242840818E-2</v>
      </c>
      <c r="BN73" s="336">
        <v>7.9580499157691678E-2</v>
      </c>
      <c r="BO73" s="335">
        <v>60988.310226508096</v>
      </c>
      <c r="BP73" s="116">
        <v>951550.86071431299</v>
      </c>
      <c r="BQ73" s="116">
        <v>6219.2866713353787</v>
      </c>
      <c r="BR73" s="116" t="s">
        <v>288</v>
      </c>
      <c r="BS73" s="116">
        <v>6219.2866713353787</v>
      </c>
      <c r="BT73" s="336">
        <v>3.7006996203248876E-2</v>
      </c>
      <c r="BU73" s="335">
        <v>0</v>
      </c>
      <c r="BV73" s="335">
        <v>951550.86071431299</v>
      </c>
      <c r="BW73" s="335">
        <v>0</v>
      </c>
      <c r="BX73" s="335">
        <v>951550.86071431299</v>
      </c>
      <c r="BY73" s="322"/>
      <c r="BZ73" s="322"/>
      <c r="CA73" s="322"/>
      <c r="CB73" s="322"/>
      <c r="CC73" s="322"/>
      <c r="CD73" s="322"/>
      <c r="CE73" s="322"/>
    </row>
    <row r="74" spans="1:83" ht="15" customHeight="1" x14ac:dyDescent="0.3">
      <c r="A74" s="307">
        <v>74</v>
      </c>
      <c r="B74" s="114">
        <v>144900</v>
      </c>
      <c r="C74" s="114">
        <v>3094031</v>
      </c>
      <c r="D74" s="115" t="s">
        <v>153</v>
      </c>
      <c r="E74" s="334">
        <v>1019</v>
      </c>
      <c r="F74" s="334">
        <v>0</v>
      </c>
      <c r="G74" s="334">
        <v>1019</v>
      </c>
      <c r="H74" s="335">
        <v>0</v>
      </c>
      <c r="I74" s="335">
        <v>3503881.92</v>
      </c>
      <c r="J74" s="335">
        <v>2292312.36</v>
      </c>
      <c r="K74" s="335">
        <v>0</v>
      </c>
      <c r="L74" s="335">
        <v>453976.03000000049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25469.323287401585</v>
      </c>
      <c r="V74" s="335">
        <v>90944.085098424985</v>
      </c>
      <c r="W74" s="335">
        <v>184596.66417322806</v>
      </c>
      <c r="X74" s="335">
        <v>178578.30574803142</v>
      </c>
      <c r="Y74" s="335">
        <v>160001.27379921247</v>
      </c>
      <c r="Z74" s="335">
        <v>5855.6393700787467</v>
      </c>
      <c r="AA74" s="335">
        <v>0</v>
      </c>
      <c r="AB74" s="335">
        <v>90195.400000000111</v>
      </c>
      <c r="AC74" s="335">
        <v>3452.7375954198474</v>
      </c>
      <c r="AD74" s="335">
        <v>0</v>
      </c>
      <c r="AE74" s="335">
        <v>277560.93736004544</v>
      </c>
      <c r="AF74" s="335">
        <v>0</v>
      </c>
      <c r="AG74" s="335">
        <v>10520.116684252032</v>
      </c>
      <c r="AH74" s="335">
        <v>0</v>
      </c>
      <c r="AI74" s="335">
        <v>0</v>
      </c>
      <c r="AJ74" s="335">
        <v>0</v>
      </c>
      <c r="AK74" s="335">
        <v>0</v>
      </c>
      <c r="AL74" s="335">
        <v>32120.453799999999</v>
      </c>
      <c r="AM74" s="335">
        <v>0</v>
      </c>
      <c r="AN74" s="335">
        <v>0</v>
      </c>
      <c r="AO74" s="335">
        <v>0</v>
      </c>
      <c r="AP74" s="335">
        <v>0</v>
      </c>
      <c r="AQ74" s="335">
        <v>0</v>
      </c>
      <c r="AR74" s="335">
        <v>0</v>
      </c>
      <c r="AS74" s="335">
        <v>0</v>
      </c>
      <c r="AT74" s="335">
        <v>0</v>
      </c>
      <c r="AU74" s="335">
        <v>5796194.2799999993</v>
      </c>
      <c r="AV74" s="335">
        <v>1481150.513116095</v>
      </c>
      <c r="AW74" s="335">
        <v>32120.453799999999</v>
      </c>
      <c r="AX74" s="335">
        <v>525552.37674912403</v>
      </c>
      <c r="AY74" s="116">
        <v>7309465.2469160948</v>
      </c>
      <c r="AZ74" s="116">
        <v>7277344.7931160945</v>
      </c>
      <c r="BA74" s="116">
        <v>5415</v>
      </c>
      <c r="BB74" s="116">
        <v>5517885</v>
      </c>
      <c r="BC74" s="116">
        <v>0</v>
      </c>
      <c r="BD74" s="116">
        <v>0</v>
      </c>
      <c r="BE74" s="116">
        <v>7309465.2469160948</v>
      </c>
      <c r="BF74" s="335">
        <v>0</v>
      </c>
      <c r="BG74" s="335">
        <v>7309465.2469160948</v>
      </c>
      <c r="BH74" s="116">
        <v>5550005.4538000003</v>
      </c>
      <c r="BI74" s="116">
        <v>5517885</v>
      </c>
      <c r="BJ74" s="335">
        <v>7277344.7931160945</v>
      </c>
      <c r="BK74" s="335">
        <v>7141.6533789166779</v>
      </c>
      <c r="BL74" s="335">
        <v>7748.8142365275144</v>
      </c>
      <c r="BM74" s="336">
        <v>-7.8355324966846052E-2</v>
      </c>
      <c r="BN74" s="336">
        <v>9.8160716881696919E-2</v>
      </c>
      <c r="BO74" s="335">
        <v>775081.11448901193</v>
      </c>
      <c r="BP74" s="116">
        <v>8084546.3614051063</v>
      </c>
      <c r="BQ74" s="116">
        <v>7902.2825393573166</v>
      </c>
      <c r="BR74" s="116" t="s">
        <v>288</v>
      </c>
      <c r="BS74" s="116">
        <v>7933.8040838126653</v>
      </c>
      <c r="BT74" s="336">
        <v>2.0044601367670278E-2</v>
      </c>
      <c r="BU74" s="335">
        <v>0</v>
      </c>
      <c r="BV74" s="335">
        <v>8084546.3614051063</v>
      </c>
      <c r="BW74" s="335">
        <v>0</v>
      </c>
      <c r="BX74" s="335">
        <v>8084546.3614051063</v>
      </c>
      <c r="BY74" s="322"/>
      <c r="BZ74" s="322"/>
      <c r="CA74" s="322"/>
      <c r="CB74" s="322"/>
      <c r="CC74" s="322"/>
      <c r="CD74" s="322"/>
      <c r="CE74" s="322"/>
    </row>
    <row r="75" spans="1:83" ht="15" customHeight="1" x14ac:dyDescent="0.3">
      <c r="A75" s="307">
        <v>75</v>
      </c>
      <c r="B75" s="114">
        <v>137745</v>
      </c>
      <c r="C75" s="114">
        <v>3094034</v>
      </c>
      <c r="D75" s="115" t="s">
        <v>154</v>
      </c>
      <c r="E75" s="334">
        <v>1174</v>
      </c>
      <c r="F75" s="334">
        <v>0</v>
      </c>
      <c r="G75" s="334">
        <v>1174</v>
      </c>
      <c r="H75" s="335">
        <v>0</v>
      </c>
      <c r="I75" s="335">
        <v>4032877.08</v>
      </c>
      <c r="J75" s="335">
        <v>2644975.7999999998</v>
      </c>
      <c r="K75" s="335">
        <v>0</v>
      </c>
      <c r="L75" s="335">
        <v>426241.15999999933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95377.745072587612</v>
      </c>
      <c r="V75" s="335">
        <v>119688.76864218625</v>
      </c>
      <c r="W75" s="335">
        <v>169643.70179333884</v>
      </c>
      <c r="X75" s="335">
        <v>114971.71484201543</v>
      </c>
      <c r="Y75" s="335">
        <v>78582.7076003416</v>
      </c>
      <c r="Z75" s="335">
        <v>30437.458855678975</v>
      </c>
      <c r="AA75" s="335">
        <v>0</v>
      </c>
      <c r="AB75" s="335">
        <v>48334.771014492748</v>
      </c>
      <c r="AC75" s="335">
        <v>7231.351257588899</v>
      </c>
      <c r="AD75" s="335">
        <v>0</v>
      </c>
      <c r="AE75" s="335">
        <v>228224.42110080685</v>
      </c>
      <c r="AF75" s="335">
        <v>0</v>
      </c>
      <c r="AG75" s="335">
        <v>0</v>
      </c>
      <c r="AH75" s="335">
        <v>0</v>
      </c>
      <c r="AI75" s="335">
        <v>0</v>
      </c>
      <c r="AJ75" s="335">
        <v>0</v>
      </c>
      <c r="AK75" s="335">
        <v>0</v>
      </c>
      <c r="AL75" s="335">
        <v>25081.16</v>
      </c>
      <c r="AM75" s="335">
        <v>0</v>
      </c>
      <c r="AN75" s="335">
        <v>0</v>
      </c>
      <c r="AO75" s="335">
        <v>0</v>
      </c>
      <c r="AP75" s="335">
        <v>0</v>
      </c>
      <c r="AQ75" s="335">
        <v>0</v>
      </c>
      <c r="AR75" s="335">
        <v>0</v>
      </c>
      <c r="AS75" s="335">
        <v>0</v>
      </c>
      <c r="AT75" s="335">
        <v>0</v>
      </c>
      <c r="AU75" s="335">
        <v>6677852.8799999999</v>
      </c>
      <c r="AV75" s="335">
        <v>1318733.8001790368</v>
      </c>
      <c r="AW75" s="335">
        <v>25081.16</v>
      </c>
      <c r="AX75" s="335">
        <v>491540.79415462754</v>
      </c>
      <c r="AY75" s="116">
        <v>8021667.8401790373</v>
      </c>
      <c r="AZ75" s="116">
        <v>7996586.6801790372</v>
      </c>
      <c r="BA75" s="116">
        <v>5415</v>
      </c>
      <c r="BB75" s="116">
        <v>6357210</v>
      </c>
      <c r="BC75" s="116">
        <v>0</v>
      </c>
      <c r="BD75" s="116">
        <v>0</v>
      </c>
      <c r="BE75" s="116">
        <v>8021667.8401790373</v>
      </c>
      <c r="BF75" s="335">
        <v>0</v>
      </c>
      <c r="BG75" s="335">
        <v>8021667.8401790364</v>
      </c>
      <c r="BH75" s="116">
        <v>6382291.1600000001</v>
      </c>
      <c r="BI75" s="116">
        <v>6357210</v>
      </c>
      <c r="BJ75" s="335">
        <v>7996586.6801790372</v>
      </c>
      <c r="BK75" s="335">
        <v>6811.4026236618711</v>
      </c>
      <c r="BL75" s="335">
        <v>7812.9051800690258</v>
      </c>
      <c r="BM75" s="336">
        <v>-0.12818567911997963</v>
      </c>
      <c r="BN75" s="336">
        <v>0.1479910710348305</v>
      </c>
      <c r="BO75" s="335">
        <v>1357426.0012475967</v>
      </c>
      <c r="BP75" s="116">
        <v>9379093.8414266333</v>
      </c>
      <c r="BQ75" s="116">
        <v>7967.6428291538614</v>
      </c>
      <c r="BR75" s="116" t="s">
        <v>288</v>
      </c>
      <c r="BS75" s="116">
        <v>7989.0066792390398</v>
      </c>
      <c r="BT75" s="336">
        <v>1.981127278159911E-2</v>
      </c>
      <c r="BU75" s="335">
        <v>0</v>
      </c>
      <c r="BV75" s="335">
        <v>9379093.8414266333</v>
      </c>
      <c r="BW75" s="335">
        <v>0</v>
      </c>
      <c r="BX75" s="335">
        <v>9379093.8414266333</v>
      </c>
      <c r="BY75" s="322"/>
      <c r="BZ75" s="322"/>
      <c r="CA75" s="322"/>
      <c r="CB75" s="322"/>
      <c r="CC75" s="322"/>
      <c r="CD75" s="322"/>
      <c r="CE75" s="322"/>
    </row>
    <row r="76" spans="1:83" ht="15" customHeight="1" x14ac:dyDescent="0.3">
      <c r="A76" s="307">
        <v>76</v>
      </c>
      <c r="B76" s="114">
        <v>137531</v>
      </c>
      <c r="C76" s="114">
        <v>3094036</v>
      </c>
      <c r="D76" s="115" t="s">
        <v>155</v>
      </c>
      <c r="E76" s="334">
        <v>1165</v>
      </c>
      <c r="F76" s="334">
        <v>0</v>
      </c>
      <c r="G76" s="334">
        <v>1165</v>
      </c>
      <c r="H76" s="335">
        <v>0</v>
      </c>
      <c r="I76" s="335">
        <v>3958931.52</v>
      </c>
      <c r="J76" s="335">
        <v>2667728.2799999998</v>
      </c>
      <c r="K76" s="335">
        <v>0</v>
      </c>
      <c r="L76" s="335">
        <v>220419.22999999934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20088.060000000019</v>
      </c>
      <c r="V76" s="335">
        <v>36452.799999999996</v>
      </c>
      <c r="W76" s="335">
        <v>36216.919999999984</v>
      </c>
      <c r="X76" s="335">
        <v>16598.119999999984</v>
      </c>
      <c r="Y76" s="335">
        <v>3688.5600000000049</v>
      </c>
      <c r="Z76" s="335">
        <v>1167.6799999999996</v>
      </c>
      <c r="AA76" s="335">
        <v>0</v>
      </c>
      <c r="AB76" s="335">
        <v>18528.818260120603</v>
      </c>
      <c r="AC76" s="335">
        <v>4305.5490026019088</v>
      </c>
      <c r="AD76" s="335">
        <v>0</v>
      </c>
      <c r="AE76" s="335">
        <v>110922.02719938743</v>
      </c>
      <c r="AF76" s="335">
        <v>0</v>
      </c>
      <c r="AG76" s="335">
        <v>0</v>
      </c>
      <c r="AH76" s="335">
        <v>0</v>
      </c>
      <c r="AI76" s="335">
        <v>0</v>
      </c>
      <c r="AJ76" s="335">
        <v>0</v>
      </c>
      <c r="AK76" s="335">
        <v>0</v>
      </c>
      <c r="AL76" s="335">
        <v>29160</v>
      </c>
      <c r="AM76" s="335">
        <v>0</v>
      </c>
      <c r="AN76" s="335">
        <v>0</v>
      </c>
      <c r="AO76" s="335">
        <v>0</v>
      </c>
      <c r="AP76" s="335">
        <v>0</v>
      </c>
      <c r="AQ76" s="335">
        <v>0</v>
      </c>
      <c r="AR76" s="335">
        <v>0</v>
      </c>
      <c r="AS76" s="335">
        <v>0</v>
      </c>
      <c r="AT76" s="335">
        <v>0</v>
      </c>
      <c r="AU76" s="335">
        <v>6626659.7999999998</v>
      </c>
      <c r="AV76" s="335">
        <v>468387.76446210925</v>
      </c>
      <c r="AW76" s="335">
        <v>29160</v>
      </c>
      <c r="AX76" s="335">
        <v>290909.07557938749</v>
      </c>
      <c r="AY76" s="116">
        <v>7124207.5644621095</v>
      </c>
      <c r="AZ76" s="116">
        <v>7095047.5644621095</v>
      </c>
      <c r="BA76" s="116">
        <v>5415</v>
      </c>
      <c r="BB76" s="116">
        <v>6308475</v>
      </c>
      <c r="BC76" s="116">
        <v>0</v>
      </c>
      <c r="BD76" s="116">
        <v>0</v>
      </c>
      <c r="BE76" s="116">
        <v>7124207.5644621095</v>
      </c>
      <c r="BF76" s="335">
        <v>0</v>
      </c>
      <c r="BG76" s="335">
        <v>7124207.5644621076</v>
      </c>
      <c r="BH76" s="116">
        <v>6337635</v>
      </c>
      <c r="BI76" s="116">
        <v>6308475</v>
      </c>
      <c r="BJ76" s="335">
        <v>7095047.5644621095</v>
      </c>
      <c r="BK76" s="335">
        <v>6090.1695832292789</v>
      </c>
      <c r="BL76" s="335">
        <v>6406.7850242659761</v>
      </c>
      <c r="BM76" s="336">
        <v>-4.9418770855819638E-2</v>
      </c>
      <c r="BN76" s="336">
        <v>6.9224162770670505E-2</v>
      </c>
      <c r="BO76" s="335">
        <v>516682.54370030167</v>
      </c>
      <c r="BP76" s="116">
        <v>7640890.1081624115</v>
      </c>
      <c r="BQ76" s="116">
        <v>6533.6739125857612</v>
      </c>
      <c r="BR76" s="116" t="s">
        <v>288</v>
      </c>
      <c r="BS76" s="116">
        <v>6558.7039555042156</v>
      </c>
      <c r="BT76" s="336">
        <v>1.9407658446953802E-2</v>
      </c>
      <c r="BU76" s="335">
        <v>0</v>
      </c>
      <c r="BV76" s="335">
        <v>7640890.1081624115</v>
      </c>
      <c r="BW76" s="335">
        <v>0</v>
      </c>
      <c r="BX76" s="335">
        <v>7640890.1081624115</v>
      </c>
      <c r="BY76" s="322"/>
      <c r="BZ76" s="322"/>
      <c r="CA76" s="322"/>
      <c r="CB76" s="322"/>
      <c r="CC76" s="322"/>
      <c r="CD76" s="322"/>
      <c r="CE76" s="322"/>
    </row>
    <row r="77" spans="1:83" x14ac:dyDescent="0.3">
      <c r="A77" s="307">
        <v>77</v>
      </c>
      <c r="B77" s="114">
        <v>139362</v>
      </c>
      <c r="C77" s="114">
        <v>3094703</v>
      </c>
      <c r="D77" s="115" t="s">
        <v>156</v>
      </c>
      <c r="E77" s="334">
        <v>1041</v>
      </c>
      <c r="F77" s="334">
        <v>0</v>
      </c>
      <c r="G77" s="334">
        <v>1041</v>
      </c>
      <c r="H77" s="335">
        <v>0</v>
      </c>
      <c r="I77" s="335">
        <v>3720030.48</v>
      </c>
      <c r="J77" s="335">
        <v>2201302.44</v>
      </c>
      <c r="K77" s="335">
        <v>0</v>
      </c>
      <c r="L77" s="335">
        <v>261291.67000000051</v>
      </c>
      <c r="M77" s="335">
        <v>0</v>
      </c>
      <c r="N77" s="335">
        <v>0</v>
      </c>
      <c r="O77" s="335">
        <v>0</v>
      </c>
      <c r="P77" s="335">
        <v>0</v>
      </c>
      <c r="Q77" s="335">
        <v>0</v>
      </c>
      <c r="R77" s="335">
        <v>0</v>
      </c>
      <c r="S77" s="335">
        <v>0</v>
      </c>
      <c r="T77" s="335">
        <v>0</v>
      </c>
      <c r="U77" s="335">
        <v>55336.920000000151</v>
      </c>
      <c r="V77" s="335">
        <v>106624.44000000012</v>
      </c>
      <c r="W77" s="335">
        <v>143086.5199999997</v>
      </c>
      <c r="X77" s="335">
        <v>132030.49999999968</v>
      </c>
      <c r="Y77" s="335">
        <v>67316.219999999987</v>
      </c>
      <c r="Z77" s="335">
        <v>32695.039999999946</v>
      </c>
      <c r="AA77" s="335">
        <v>0</v>
      </c>
      <c r="AB77" s="335">
        <v>28020.80641399416</v>
      </c>
      <c r="AC77" s="335">
        <v>2159.6442064264852</v>
      </c>
      <c r="AD77" s="335">
        <v>0</v>
      </c>
      <c r="AE77" s="335">
        <v>186147.60966353398</v>
      </c>
      <c r="AF77" s="335">
        <v>0</v>
      </c>
      <c r="AG77" s="335">
        <v>0</v>
      </c>
      <c r="AH77" s="335">
        <v>0</v>
      </c>
      <c r="AI77" s="335">
        <v>0</v>
      </c>
      <c r="AJ77" s="335">
        <v>0</v>
      </c>
      <c r="AK77" s="335">
        <v>0</v>
      </c>
      <c r="AL77" s="335">
        <v>0</v>
      </c>
      <c r="AM77" s="335">
        <v>0</v>
      </c>
      <c r="AN77" s="335">
        <v>0</v>
      </c>
      <c r="AO77" s="335">
        <v>0</v>
      </c>
      <c r="AP77" s="335">
        <v>0</v>
      </c>
      <c r="AQ77" s="335">
        <v>0</v>
      </c>
      <c r="AR77" s="335">
        <v>0</v>
      </c>
      <c r="AS77" s="335">
        <v>0</v>
      </c>
      <c r="AT77" s="335">
        <v>0</v>
      </c>
      <c r="AU77" s="335">
        <v>5921332.9199999999</v>
      </c>
      <c r="AV77" s="335">
        <v>1014709.3702839547</v>
      </c>
      <c r="AW77" s="335">
        <v>0</v>
      </c>
      <c r="AX77" s="335">
        <v>419192.87985953392</v>
      </c>
      <c r="AY77" s="116">
        <v>6936042.2902839547</v>
      </c>
      <c r="AZ77" s="116">
        <v>6936042.2902839547</v>
      </c>
      <c r="BA77" s="116">
        <v>5415</v>
      </c>
      <c r="BB77" s="116">
        <v>5637015</v>
      </c>
      <c r="BC77" s="116">
        <v>0</v>
      </c>
      <c r="BD77" s="116">
        <v>0</v>
      </c>
      <c r="BE77" s="116">
        <v>6936042.2902839547</v>
      </c>
      <c r="BF77" s="335">
        <v>0</v>
      </c>
      <c r="BG77" s="335">
        <v>6936042.2902839547</v>
      </c>
      <c r="BH77" s="116">
        <v>5637015</v>
      </c>
      <c r="BI77" s="116">
        <v>5637015</v>
      </c>
      <c r="BJ77" s="335">
        <v>6936042.2902839547</v>
      </c>
      <c r="BK77" s="335">
        <v>6662.8648321651826</v>
      </c>
      <c r="BL77" s="335">
        <v>7963.0691094449849</v>
      </c>
      <c r="BM77" s="336">
        <v>-0.16327929086256854</v>
      </c>
      <c r="BN77" s="336">
        <v>0.18308468277741941</v>
      </c>
      <c r="BO77" s="335">
        <v>1517690.5370927362</v>
      </c>
      <c r="BP77" s="116">
        <v>8453732.8273766916</v>
      </c>
      <c r="BQ77" s="116">
        <v>8120.7808140025854</v>
      </c>
      <c r="BR77" s="116" t="s">
        <v>288</v>
      </c>
      <c r="BS77" s="116">
        <v>8120.7808140025854</v>
      </c>
      <c r="BT77" s="336">
        <v>1.9805391914850867E-2</v>
      </c>
      <c r="BU77" s="335">
        <v>0</v>
      </c>
      <c r="BV77" s="335">
        <v>8453732.8273766916</v>
      </c>
      <c r="BW77" s="335">
        <v>0</v>
      </c>
      <c r="BX77" s="335">
        <v>8453732.8273766916</v>
      </c>
      <c r="BY77" s="322"/>
      <c r="BZ77" s="322"/>
      <c r="CA77" s="322"/>
      <c r="CB77" s="322"/>
      <c r="CC77" s="322"/>
      <c r="CD77" s="322"/>
      <c r="CE77" s="322"/>
    </row>
    <row r="78" spans="1:83" x14ac:dyDescent="0.3">
      <c r="A78" s="307">
        <v>78</v>
      </c>
      <c r="B78" s="114">
        <v>139616</v>
      </c>
      <c r="C78" s="114">
        <v>3094705</v>
      </c>
      <c r="D78" s="115" t="s">
        <v>157</v>
      </c>
      <c r="E78" s="334">
        <v>1165</v>
      </c>
      <c r="F78" s="334">
        <v>0</v>
      </c>
      <c r="G78" s="334">
        <v>1165</v>
      </c>
      <c r="H78" s="335">
        <v>0</v>
      </c>
      <c r="I78" s="335">
        <v>4055629.56</v>
      </c>
      <c r="J78" s="335">
        <v>2571030.2399999998</v>
      </c>
      <c r="K78" s="335">
        <v>0</v>
      </c>
      <c r="L78" s="335">
        <v>442298.18999999965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89982.215907136924</v>
      </c>
      <c r="V78" s="335">
        <v>129173.53714531391</v>
      </c>
      <c r="W78" s="335">
        <v>126679.83611349965</v>
      </c>
      <c r="X78" s="335">
        <v>124699.97721410183</v>
      </c>
      <c r="Y78" s="335">
        <v>20321.967497850412</v>
      </c>
      <c r="Z78" s="335">
        <v>5848.4402407566695</v>
      </c>
      <c r="AA78" s="335">
        <v>0</v>
      </c>
      <c r="AB78" s="335">
        <v>54732.38058419244</v>
      </c>
      <c r="AC78" s="335">
        <v>4373.8308370044051</v>
      </c>
      <c r="AD78" s="335">
        <v>0</v>
      </c>
      <c r="AE78" s="335">
        <v>213864.98760828917</v>
      </c>
      <c r="AF78" s="335">
        <v>0</v>
      </c>
      <c r="AG78" s="335">
        <v>0</v>
      </c>
      <c r="AH78" s="335">
        <v>0</v>
      </c>
      <c r="AI78" s="335">
        <v>0</v>
      </c>
      <c r="AJ78" s="335">
        <v>0</v>
      </c>
      <c r="AK78" s="335">
        <v>0</v>
      </c>
      <c r="AL78" s="335">
        <v>77978.900000000009</v>
      </c>
      <c r="AM78" s="335">
        <v>0</v>
      </c>
      <c r="AN78" s="335">
        <v>0</v>
      </c>
      <c r="AO78" s="335">
        <v>0</v>
      </c>
      <c r="AP78" s="335">
        <v>0</v>
      </c>
      <c r="AQ78" s="335">
        <v>0</v>
      </c>
      <c r="AR78" s="335">
        <v>0</v>
      </c>
      <c r="AS78" s="335">
        <v>0</v>
      </c>
      <c r="AT78" s="335">
        <v>0</v>
      </c>
      <c r="AU78" s="335">
        <v>6626659.7999999998</v>
      </c>
      <c r="AV78" s="335">
        <v>1211975.3631481451</v>
      </c>
      <c r="AW78" s="335">
        <v>77978.900000000009</v>
      </c>
      <c r="AX78" s="335">
        <v>457346.01245198667</v>
      </c>
      <c r="AY78" s="116">
        <v>7916614.0631481456</v>
      </c>
      <c r="AZ78" s="116">
        <v>7838635.1631481452</v>
      </c>
      <c r="BA78" s="116">
        <v>5415</v>
      </c>
      <c r="BB78" s="116">
        <v>6308475</v>
      </c>
      <c r="BC78" s="116">
        <v>0</v>
      </c>
      <c r="BD78" s="116">
        <v>0</v>
      </c>
      <c r="BE78" s="116">
        <v>7916614.0631481456</v>
      </c>
      <c r="BF78" s="335">
        <v>0</v>
      </c>
      <c r="BG78" s="335">
        <v>7916614.0631481446</v>
      </c>
      <c r="BH78" s="116">
        <v>6386453.9000000004</v>
      </c>
      <c r="BI78" s="116">
        <v>6308475</v>
      </c>
      <c r="BJ78" s="335">
        <v>7838635.1631481452</v>
      </c>
      <c r="BK78" s="335">
        <v>6728.4422001271632</v>
      </c>
      <c r="BL78" s="335">
        <v>7680.7788952631581</v>
      </c>
      <c r="BM78" s="336">
        <v>-0.12398959898758627</v>
      </c>
      <c r="BN78" s="336">
        <v>0.14379499090243714</v>
      </c>
      <c r="BO78" s="335">
        <v>1286693.0240437165</v>
      </c>
      <c r="BP78" s="116">
        <v>9203307.0871918611</v>
      </c>
      <c r="BQ78" s="116">
        <v>7832.8997314951594</v>
      </c>
      <c r="BR78" s="116" t="s">
        <v>288</v>
      </c>
      <c r="BS78" s="116">
        <v>7899.8344096067476</v>
      </c>
      <c r="BT78" s="336">
        <v>1.9311293078081215E-2</v>
      </c>
      <c r="BU78" s="335">
        <v>0</v>
      </c>
      <c r="BV78" s="335">
        <v>9203307.0871918611</v>
      </c>
      <c r="BW78" s="335">
        <v>0</v>
      </c>
      <c r="BX78" s="335">
        <v>9203307.0871918611</v>
      </c>
      <c r="BY78" s="322"/>
      <c r="BZ78" s="322"/>
      <c r="CA78" s="322"/>
      <c r="CB78" s="322"/>
      <c r="CC78" s="322"/>
      <c r="CD78" s="322"/>
      <c r="CE78" s="322"/>
    </row>
    <row r="79" spans="1:83" ht="15" customHeight="1" x14ac:dyDescent="0.3">
      <c r="A79" s="307">
        <v>79</v>
      </c>
      <c r="B79" s="114">
        <v>133386</v>
      </c>
      <c r="C79" s="114">
        <v>3096905</v>
      </c>
      <c r="D79" s="115" t="s">
        <v>158</v>
      </c>
      <c r="E79" s="334">
        <v>887</v>
      </c>
      <c r="F79" s="334">
        <v>0</v>
      </c>
      <c r="G79" s="334">
        <v>887</v>
      </c>
      <c r="H79" s="335">
        <v>0</v>
      </c>
      <c r="I79" s="335">
        <v>3236540.28</v>
      </c>
      <c r="J79" s="335">
        <v>1808822.16</v>
      </c>
      <c r="K79" s="335">
        <v>0</v>
      </c>
      <c r="L79" s="335">
        <v>366392.22999999975</v>
      </c>
      <c r="M79" s="335">
        <v>0</v>
      </c>
      <c r="N79" s="335">
        <v>0</v>
      </c>
      <c r="O79" s="335">
        <v>0</v>
      </c>
      <c r="P79" s="335">
        <v>0</v>
      </c>
      <c r="Q79" s="335">
        <v>0</v>
      </c>
      <c r="R79" s="335">
        <v>0</v>
      </c>
      <c r="S79" s="335">
        <v>0</v>
      </c>
      <c r="T79" s="335">
        <v>0</v>
      </c>
      <c r="U79" s="335">
        <v>51663.209762711929</v>
      </c>
      <c r="V79" s="335">
        <v>95448.155683615638</v>
      </c>
      <c r="W79" s="335">
        <v>114251.85410169499</v>
      </c>
      <c r="X79" s="335">
        <v>108131.59419209053</v>
      </c>
      <c r="Y79" s="335">
        <v>52680.764135593185</v>
      </c>
      <c r="Z79" s="335">
        <v>19895.420022598872</v>
      </c>
      <c r="AA79" s="335">
        <v>0</v>
      </c>
      <c r="AB79" s="335">
        <v>143475.56441281157</v>
      </c>
      <c r="AC79" s="335">
        <v>2886.3569301260022</v>
      </c>
      <c r="AD79" s="335">
        <v>0</v>
      </c>
      <c r="AE79" s="335">
        <v>215892.69867811404</v>
      </c>
      <c r="AF79" s="335">
        <v>0</v>
      </c>
      <c r="AG79" s="335">
        <v>15849.150924262985</v>
      </c>
      <c r="AH79" s="335">
        <v>0</v>
      </c>
      <c r="AI79" s="335">
        <v>0</v>
      </c>
      <c r="AJ79" s="335">
        <v>0</v>
      </c>
      <c r="AK79" s="335">
        <v>0</v>
      </c>
      <c r="AL79" s="335">
        <v>0</v>
      </c>
      <c r="AM79" s="335">
        <v>0</v>
      </c>
      <c r="AN79" s="335">
        <v>0</v>
      </c>
      <c r="AO79" s="335">
        <v>0</v>
      </c>
      <c r="AP79" s="335">
        <v>0</v>
      </c>
      <c r="AQ79" s="335">
        <v>0</v>
      </c>
      <c r="AR79" s="335">
        <v>0</v>
      </c>
      <c r="AS79" s="335">
        <v>0</v>
      </c>
      <c r="AT79" s="335">
        <v>0</v>
      </c>
      <c r="AU79" s="335">
        <v>5045362.4399999995</v>
      </c>
      <c r="AV79" s="335">
        <v>1186566.9988436196</v>
      </c>
      <c r="AW79" s="335">
        <v>0</v>
      </c>
      <c r="AX79" s="335">
        <v>411878.79162123264</v>
      </c>
      <c r="AY79" s="116">
        <v>6231929.4388436191</v>
      </c>
      <c r="AZ79" s="116">
        <v>6231929.4388436191</v>
      </c>
      <c r="BA79" s="116">
        <v>5415</v>
      </c>
      <c r="BB79" s="116">
        <v>4803105</v>
      </c>
      <c r="BC79" s="116">
        <v>0</v>
      </c>
      <c r="BD79" s="116">
        <v>0</v>
      </c>
      <c r="BE79" s="116">
        <v>6231929.4388436191</v>
      </c>
      <c r="BF79" s="335">
        <v>0</v>
      </c>
      <c r="BG79" s="335">
        <v>6231929.4388436191</v>
      </c>
      <c r="BH79" s="116">
        <v>4803105</v>
      </c>
      <c r="BI79" s="116">
        <v>4803105</v>
      </c>
      <c r="BJ79" s="335">
        <v>6231929.4388436191</v>
      </c>
      <c r="BK79" s="335">
        <v>7025.850551120202</v>
      </c>
      <c r="BL79" s="335">
        <v>7747.8521048951052</v>
      </c>
      <c r="BM79" s="336">
        <v>-9.3187317465538794E-2</v>
      </c>
      <c r="BN79" s="336">
        <v>0.11299270938038966</v>
      </c>
      <c r="BO79" s="335">
        <v>776524.86067384912</v>
      </c>
      <c r="BP79" s="116">
        <v>7008454.2995174685</v>
      </c>
      <c r="BQ79" s="116">
        <v>7901.3013523308555</v>
      </c>
      <c r="BR79" s="116" t="s">
        <v>288</v>
      </c>
      <c r="BS79" s="116">
        <v>7901.3013523308555</v>
      </c>
      <c r="BT79" s="336">
        <v>1.9805391914850867E-2</v>
      </c>
      <c r="BU79" s="335">
        <v>0</v>
      </c>
      <c r="BV79" s="335">
        <v>7008454.2995174685</v>
      </c>
      <c r="BW79" s="335">
        <v>0</v>
      </c>
      <c r="BX79" s="335">
        <v>7008454.2995174685</v>
      </c>
      <c r="BY79" s="322"/>
      <c r="BZ79" s="322"/>
      <c r="CA79" s="322"/>
      <c r="CB79" s="322"/>
      <c r="CC79" s="322"/>
      <c r="CD79" s="322"/>
      <c r="CE79" s="322"/>
    </row>
    <row r="80" spans="1:83" ht="15" customHeight="1" x14ac:dyDescent="0.3">
      <c r="A80" s="307">
        <v>80</v>
      </c>
      <c r="B80" s="114">
        <v>140935</v>
      </c>
      <c r="C80" s="114">
        <v>3094000</v>
      </c>
      <c r="D80" s="115" t="s">
        <v>159</v>
      </c>
      <c r="E80" s="334">
        <v>1109</v>
      </c>
      <c r="F80" s="334">
        <v>211</v>
      </c>
      <c r="G80" s="334">
        <v>898</v>
      </c>
      <c r="H80" s="335">
        <v>806627.68</v>
      </c>
      <c r="I80" s="335">
        <v>3350302.68</v>
      </c>
      <c r="J80" s="335">
        <v>1757629.08</v>
      </c>
      <c r="K80" s="335">
        <v>47626.800000000047</v>
      </c>
      <c r="L80" s="335">
        <v>402885.47999999975</v>
      </c>
      <c r="M80" s="335">
        <v>0</v>
      </c>
      <c r="N80" s="335">
        <v>0</v>
      </c>
      <c r="O80" s="335">
        <v>1939.5000000000018</v>
      </c>
      <c r="P80" s="335">
        <v>15276.620000000014</v>
      </c>
      <c r="Q80" s="335">
        <v>12067.56000000001</v>
      </c>
      <c r="R80" s="335">
        <v>12498.130000000014</v>
      </c>
      <c r="S80" s="335">
        <v>37925.280000000035</v>
      </c>
      <c r="T80" s="335">
        <v>4326.5400000000045</v>
      </c>
      <c r="U80" s="335">
        <v>23931.559687499997</v>
      </c>
      <c r="V80" s="335">
        <v>106862.44098214275</v>
      </c>
      <c r="W80" s="335">
        <v>143405.90955357128</v>
      </c>
      <c r="X80" s="335">
        <v>97542.584062499809</v>
      </c>
      <c r="Y80" s="335">
        <v>152492.72745535738</v>
      </c>
      <c r="Z80" s="335">
        <v>26916.587857142902</v>
      </c>
      <c r="AA80" s="335">
        <v>17860.291279069781</v>
      </c>
      <c r="AB80" s="335">
        <v>40630.873265073918</v>
      </c>
      <c r="AC80" s="335">
        <v>0</v>
      </c>
      <c r="AD80" s="335">
        <v>33238.407999999996</v>
      </c>
      <c r="AE80" s="335">
        <v>181455.78084032392</v>
      </c>
      <c r="AF80" s="335">
        <v>0</v>
      </c>
      <c r="AG80" s="335">
        <v>0</v>
      </c>
      <c r="AH80" s="335">
        <v>0</v>
      </c>
      <c r="AI80" s="335">
        <v>0</v>
      </c>
      <c r="AJ80" s="335">
        <v>0</v>
      </c>
      <c r="AK80" s="335">
        <v>0</v>
      </c>
      <c r="AL80" s="335">
        <v>36450</v>
      </c>
      <c r="AM80" s="335">
        <v>0</v>
      </c>
      <c r="AN80" s="335">
        <v>0</v>
      </c>
      <c r="AO80" s="335">
        <v>0</v>
      </c>
      <c r="AP80" s="335">
        <v>0</v>
      </c>
      <c r="AQ80" s="335">
        <v>0</v>
      </c>
      <c r="AR80" s="335">
        <v>0</v>
      </c>
      <c r="AS80" s="335">
        <v>0</v>
      </c>
      <c r="AT80" s="335">
        <v>0</v>
      </c>
      <c r="AU80" s="335">
        <v>5914559.4400000004</v>
      </c>
      <c r="AV80" s="335">
        <v>1358883.0729826817</v>
      </c>
      <c r="AW80" s="335">
        <v>36450</v>
      </c>
      <c r="AX80" s="335">
        <v>441600.91852162743</v>
      </c>
      <c r="AY80" s="116">
        <v>7309892.5129826823</v>
      </c>
      <c r="AZ80" s="116">
        <v>7273442.5129826823</v>
      </c>
      <c r="BA80" s="116">
        <v>4694.583333333333</v>
      </c>
      <c r="BB80" s="116">
        <v>5206292.916666666</v>
      </c>
      <c r="BC80" s="116">
        <v>0</v>
      </c>
      <c r="BD80" s="116">
        <v>0</v>
      </c>
      <c r="BE80" s="116">
        <v>7309892.5129826823</v>
      </c>
      <c r="BF80" s="335">
        <v>996321.84083903395</v>
      </c>
      <c r="BG80" s="335">
        <v>6313570.6721436474</v>
      </c>
      <c r="BH80" s="116">
        <v>5242742.916666666</v>
      </c>
      <c r="BI80" s="116">
        <v>5206292.916666666</v>
      </c>
      <c r="BJ80" s="335">
        <v>7273442.5129826823</v>
      </c>
      <c r="BK80" s="335">
        <v>6558.559524781499</v>
      </c>
      <c r="BL80" s="335">
        <v>6942.1877325899213</v>
      </c>
      <c r="BM80" s="336">
        <v>-5.5260419709984153E-2</v>
      </c>
      <c r="BN80" s="336">
        <v>7.5065811624835013E-2</v>
      </c>
      <c r="BO80" s="335">
        <v>577923.1408681086</v>
      </c>
      <c r="BP80" s="116">
        <v>7887815.653850791</v>
      </c>
      <c r="BQ80" s="116">
        <v>7079.6804813803346</v>
      </c>
      <c r="BR80" s="116" t="s">
        <v>288</v>
      </c>
      <c r="BS80" s="116">
        <v>7112.5479295318228</v>
      </c>
      <c r="BT80" s="336">
        <v>1.9690819716390529E-2</v>
      </c>
      <c r="BU80" s="335">
        <v>0</v>
      </c>
      <c r="BV80" s="335">
        <v>7887815.653850791</v>
      </c>
      <c r="BW80" s="335">
        <v>0</v>
      </c>
      <c r="BX80" s="335">
        <v>7887815.653850791</v>
      </c>
      <c r="BY80" s="322"/>
      <c r="BZ80" s="322"/>
      <c r="CA80" s="322"/>
      <c r="CB80" s="322"/>
      <c r="CC80" s="322"/>
      <c r="CD80" s="322"/>
      <c r="CE80" s="322"/>
    </row>
    <row r="81" spans="1:83" ht="15" customHeight="1" x14ac:dyDescent="0.3">
      <c r="A81" s="307">
        <v>81</v>
      </c>
      <c r="B81" s="114" t="s">
        <v>84</v>
      </c>
      <c r="C81" s="114" t="s">
        <v>84</v>
      </c>
      <c r="D81" s="115" t="s">
        <v>84</v>
      </c>
      <c r="E81" s="334" t="s">
        <v>84</v>
      </c>
      <c r="F81" s="334" t="s">
        <v>84</v>
      </c>
      <c r="G81" s="334" t="s">
        <v>84</v>
      </c>
      <c r="H81" s="335" t="s">
        <v>84</v>
      </c>
      <c r="I81" s="335" t="s">
        <v>84</v>
      </c>
      <c r="J81" s="335" t="s">
        <v>84</v>
      </c>
      <c r="K81" s="335" t="s">
        <v>84</v>
      </c>
      <c r="L81" s="335" t="s">
        <v>84</v>
      </c>
      <c r="M81" s="335" t="s">
        <v>84</v>
      </c>
      <c r="N81" s="335" t="s">
        <v>84</v>
      </c>
      <c r="O81" s="335" t="s">
        <v>84</v>
      </c>
      <c r="P81" s="335" t="s">
        <v>84</v>
      </c>
      <c r="Q81" s="335" t="s">
        <v>84</v>
      </c>
      <c r="R81" s="335" t="s">
        <v>84</v>
      </c>
      <c r="S81" s="335" t="s">
        <v>84</v>
      </c>
      <c r="T81" s="335" t="s">
        <v>84</v>
      </c>
      <c r="U81" s="335" t="s">
        <v>84</v>
      </c>
      <c r="V81" s="335" t="s">
        <v>84</v>
      </c>
      <c r="W81" s="335" t="s">
        <v>84</v>
      </c>
      <c r="X81" s="335" t="s">
        <v>84</v>
      </c>
      <c r="Y81" s="335" t="s">
        <v>84</v>
      </c>
      <c r="Z81" s="335" t="s">
        <v>84</v>
      </c>
      <c r="AA81" s="335" t="s">
        <v>84</v>
      </c>
      <c r="AB81" s="335" t="s">
        <v>84</v>
      </c>
      <c r="AC81" s="335" t="s">
        <v>84</v>
      </c>
      <c r="AD81" s="335" t="s">
        <v>84</v>
      </c>
      <c r="AE81" s="335" t="s">
        <v>84</v>
      </c>
      <c r="AF81" s="335" t="s">
        <v>84</v>
      </c>
      <c r="AG81" s="335" t="s">
        <v>84</v>
      </c>
      <c r="AH81" s="335" t="s">
        <v>84</v>
      </c>
      <c r="AI81" s="335" t="s">
        <v>84</v>
      </c>
      <c r="AJ81" s="335" t="s">
        <v>84</v>
      </c>
      <c r="AK81" s="335" t="s">
        <v>84</v>
      </c>
      <c r="AL81" s="335" t="s">
        <v>84</v>
      </c>
      <c r="AM81" s="335" t="s">
        <v>84</v>
      </c>
      <c r="AN81" s="335" t="s">
        <v>84</v>
      </c>
      <c r="AO81" s="335" t="s">
        <v>84</v>
      </c>
      <c r="AP81" s="335" t="s">
        <v>84</v>
      </c>
      <c r="AQ81" s="335" t="s">
        <v>84</v>
      </c>
      <c r="AR81" s="335" t="s">
        <v>84</v>
      </c>
      <c r="AS81" s="335" t="s">
        <v>84</v>
      </c>
      <c r="AT81" s="335" t="s">
        <v>84</v>
      </c>
      <c r="AU81" s="335" t="s">
        <v>84</v>
      </c>
      <c r="AV81" s="335" t="s">
        <v>84</v>
      </c>
      <c r="AW81" s="335" t="s">
        <v>84</v>
      </c>
      <c r="AX81" s="335" t="s">
        <v>84</v>
      </c>
      <c r="AY81" s="116" t="s">
        <v>84</v>
      </c>
      <c r="AZ81" s="116" t="s">
        <v>84</v>
      </c>
      <c r="BA81" s="116" t="s">
        <v>84</v>
      </c>
      <c r="BB81" s="116" t="s">
        <v>84</v>
      </c>
      <c r="BC81" s="116" t="s">
        <v>84</v>
      </c>
      <c r="BD81" s="116" t="s">
        <v>84</v>
      </c>
      <c r="BE81" s="116" t="s">
        <v>84</v>
      </c>
      <c r="BF81" s="335" t="s">
        <v>84</v>
      </c>
      <c r="BG81" s="335" t="s">
        <v>84</v>
      </c>
      <c r="BH81" s="116" t="s">
        <v>84</v>
      </c>
      <c r="BI81" s="116" t="s">
        <v>84</v>
      </c>
      <c r="BJ81" s="335" t="s">
        <v>84</v>
      </c>
      <c r="BK81" s="335" t="s">
        <v>84</v>
      </c>
      <c r="BL81" s="335" t="s">
        <v>84</v>
      </c>
      <c r="BM81" s="336" t="s">
        <v>84</v>
      </c>
      <c r="BN81" s="336" t="s">
        <v>84</v>
      </c>
      <c r="BO81" s="335" t="s">
        <v>84</v>
      </c>
      <c r="BP81" s="116" t="s">
        <v>84</v>
      </c>
      <c r="BQ81" s="116" t="s">
        <v>84</v>
      </c>
      <c r="BR81" s="116" t="s">
        <v>84</v>
      </c>
      <c r="BS81" s="116" t="s">
        <v>84</v>
      </c>
      <c r="BT81" s="336" t="s">
        <v>84</v>
      </c>
      <c r="BU81" s="335" t="s">
        <v>84</v>
      </c>
      <c r="BV81" s="335" t="s">
        <v>84</v>
      </c>
      <c r="BW81" s="335" t="s">
        <v>84</v>
      </c>
      <c r="BX81" s="335" t="s">
        <v>84</v>
      </c>
      <c r="BY81" s="322"/>
      <c r="BZ81" s="322"/>
      <c r="CA81" s="322"/>
      <c r="CB81" s="322"/>
      <c r="CC81" s="322"/>
      <c r="CD81" s="322"/>
      <c r="CE81" s="322"/>
    </row>
    <row r="82" spans="1:83" ht="15" customHeight="1" x14ac:dyDescent="0.3">
      <c r="A82" s="307">
        <v>82</v>
      </c>
      <c r="B82" s="114" t="s">
        <v>84</v>
      </c>
      <c r="C82" s="114" t="s">
        <v>84</v>
      </c>
      <c r="D82" s="115" t="s">
        <v>84</v>
      </c>
      <c r="E82" s="334" t="s">
        <v>84</v>
      </c>
      <c r="F82" s="334" t="s">
        <v>84</v>
      </c>
      <c r="G82" s="334" t="s">
        <v>84</v>
      </c>
      <c r="H82" s="335" t="s">
        <v>84</v>
      </c>
      <c r="I82" s="335" t="s">
        <v>84</v>
      </c>
      <c r="J82" s="335" t="s">
        <v>84</v>
      </c>
      <c r="K82" s="335" t="s">
        <v>84</v>
      </c>
      <c r="L82" s="335" t="s">
        <v>84</v>
      </c>
      <c r="M82" s="335" t="s">
        <v>84</v>
      </c>
      <c r="N82" s="335" t="s">
        <v>84</v>
      </c>
      <c r="O82" s="335" t="s">
        <v>84</v>
      </c>
      <c r="P82" s="335" t="s">
        <v>84</v>
      </c>
      <c r="Q82" s="335" t="s">
        <v>84</v>
      </c>
      <c r="R82" s="335" t="s">
        <v>84</v>
      </c>
      <c r="S82" s="335" t="s">
        <v>84</v>
      </c>
      <c r="T82" s="335" t="s">
        <v>84</v>
      </c>
      <c r="U82" s="335" t="s">
        <v>84</v>
      </c>
      <c r="V82" s="335" t="s">
        <v>84</v>
      </c>
      <c r="W82" s="335" t="s">
        <v>84</v>
      </c>
      <c r="X82" s="335" t="s">
        <v>84</v>
      </c>
      <c r="Y82" s="335" t="s">
        <v>84</v>
      </c>
      <c r="Z82" s="335" t="s">
        <v>84</v>
      </c>
      <c r="AA82" s="335" t="s">
        <v>84</v>
      </c>
      <c r="AB82" s="335" t="s">
        <v>84</v>
      </c>
      <c r="AC82" s="335" t="s">
        <v>84</v>
      </c>
      <c r="AD82" s="335" t="s">
        <v>84</v>
      </c>
      <c r="AE82" s="335" t="s">
        <v>84</v>
      </c>
      <c r="AF82" s="335" t="s">
        <v>84</v>
      </c>
      <c r="AG82" s="335" t="s">
        <v>84</v>
      </c>
      <c r="AH82" s="335" t="s">
        <v>84</v>
      </c>
      <c r="AI82" s="335" t="s">
        <v>84</v>
      </c>
      <c r="AJ82" s="335" t="s">
        <v>84</v>
      </c>
      <c r="AK82" s="335" t="s">
        <v>84</v>
      </c>
      <c r="AL82" s="335" t="s">
        <v>84</v>
      </c>
      <c r="AM82" s="335" t="s">
        <v>84</v>
      </c>
      <c r="AN82" s="335" t="s">
        <v>84</v>
      </c>
      <c r="AO82" s="335" t="s">
        <v>84</v>
      </c>
      <c r="AP82" s="335" t="s">
        <v>84</v>
      </c>
      <c r="AQ82" s="335" t="s">
        <v>84</v>
      </c>
      <c r="AR82" s="335" t="s">
        <v>84</v>
      </c>
      <c r="AS82" s="335" t="s">
        <v>84</v>
      </c>
      <c r="AT82" s="335" t="s">
        <v>84</v>
      </c>
      <c r="AU82" s="335" t="s">
        <v>84</v>
      </c>
      <c r="AV82" s="335" t="s">
        <v>84</v>
      </c>
      <c r="AW82" s="335" t="s">
        <v>84</v>
      </c>
      <c r="AX82" s="335" t="s">
        <v>84</v>
      </c>
      <c r="AY82" s="116" t="s">
        <v>84</v>
      </c>
      <c r="AZ82" s="116" t="s">
        <v>84</v>
      </c>
      <c r="BA82" s="116" t="s">
        <v>84</v>
      </c>
      <c r="BB82" s="116" t="s">
        <v>84</v>
      </c>
      <c r="BC82" s="116" t="s">
        <v>84</v>
      </c>
      <c r="BD82" s="116" t="s">
        <v>84</v>
      </c>
      <c r="BE82" s="116" t="s">
        <v>84</v>
      </c>
      <c r="BF82" s="335" t="s">
        <v>84</v>
      </c>
      <c r="BG82" s="335" t="s">
        <v>84</v>
      </c>
      <c r="BH82" s="116" t="s">
        <v>84</v>
      </c>
      <c r="BI82" s="116" t="s">
        <v>84</v>
      </c>
      <c r="BJ82" s="335" t="s">
        <v>84</v>
      </c>
      <c r="BK82" s="335" t="s">
        <v>84</v>
      </c>
      <c r="BL82" s="335" t="s">
        <v>84</v>
      </c>
      <c r="BM82" s="336" t="s">
        <v>84</v>
      </c>
      <c r="BN82" s="336" t="s">
        <v>84</v>
      </c>
      <c r="BO82" s="335" t="s">
        <v>84</v>
      </c>
      <c r="BP82" s="116" t="s">
        <v>84</v>
      </c>
      <c r="BQ82" s="116" t="s">
        <v>84</v>
      </c>
      <c r="BR82" s="116" t="s">
        <v>84</v>
      </c>
      <c r="BS82" s="116" t="s">
        <v>84</v>
      </c>
      <c r="BT82" s="336" t="s">
        <v>84</v>
      </c>
      <c r="BU82" s="335" t="s">
        <v>84</v>
      </c>
      <c r="BV82" s="335" t="s">
        <v>84</v>
      </c>
      <c r="BW82" s="335" t="s">
        <v>84</v>
      </c>
      <c r="BX82" s="335" t="s">
        <v>84</v>
      </c>
      <c r="BY82" s="322"/>
      <c r="BZ82" s="322"/>
      <c r="CA82" s="322"/>
      <c r="CB82" s="322"/>
      <c r="CC82" s="322"/>
      <c r="CD82" s="322"/>
      <c r="CE82" s="322"/>
    </row>
    <row r="83" spans="1:83" ht="15" customHeight="1" x14ac:dyDescent="0.3">
      <c r="A83" s="307">
        <v>82</v>
      </c>
      <c r="B83" s="114" t="s">
        <v>84</v>
      </c>
      <c r="C83" s="114" t="s">
        <v>84</v>
      </c>
      <c r="D83" s="115" t="s">
        <v>84</v>
      </c>
      <c r="E83" s="334" t="s">
        <v>84</v>
      </c>
      <c r="F83" s="334" t="s">
        <v>84</v>
      </c>
      <c r="G83" s="334" t="s">
        <v>84</v>
      </c>
      <c r="H83" s="335" t="s">
        <v>84</v>
      </c>
      <c r="I83" s="335" t="s">
        <v>84</v>
      </c>
      <c r="J83" s="335" t="s">
        <v>84</v>
      </c>
      <c r="K83" s="335" t="s">
        <v>84</v>
      </c>
      <c r="L83" s="335" t="s">
        <v>84</v>
      </c>
      <c r="M83" s="335" t="s">
        <v>84</v>
      </c>
      <c r="N83" s="335" t="s">
        <v>84</v>
      </c>
      <c r="O83" s="335" t="s">
        <v>84</v>
      </c>
      <c r="P83" s="335" t="s">
        <v>84</v>
      </c>
      <c r="Q83" s="335" t="s">
        <v>84</v>
      </c>
      <c r="R83" s="335" t="s">
        <v>84</v>
      </c>
      <c r="S83" s="335" t="s">
        <v>84</v>
      </c>
      <c r="T83" s="335" t="s">
        <v>84</v>
      </c>
      <c r="U83" s="335" t="s">
        <v>84</v>
      </c>
      <c r="V83" s="335" t="s">
        <v>84</v>
      </c>
      <c r="W83" s="335" t="s">
        <v>84</v>
      </c>
      <c r="X83" s="335" t="s">
        <v>84</v>
      </c>
      <c r="Y83" s="335" t="s">
        <v>84</v>
      </c>
      <c r="Z83" s="335" t="s">
        <v>84</v>
      </c>
      <c r="AA83" s="335" t="s">
        <v>84</v>
      </c>
      <c r="AB83" s="335" t="s">
        <v>84</v>
      </c>
      <c r="AC83" s="335" t="s">
        <v>84</v>
      </c>
      <c r="AD83" s="335" t="s">
        <v>84</v>
      </c>
      <c r="AE83" s="335" t="s">
        <v>84</v>
      </c>
      <c r="AF83" s="335" t="s">
        <v>84</v>
      </c>
      <c r="AG83" s="335" t="s">
        <v>84</v>
      </c>
      <c r="AH83" s="335" t="s">
        <v>84</v>
      </c>
      <c r="AI83" s="335" t="s">
        <v>84</v>
      </c>
      <c r="AJ83" s="335" t="s">
        <v>84</v>
      </c>
      <c r="AK83" s="335" t="s">
        <v>84</v>
      </c>
      <c r="AL83" s="335" t="s">
        <v>84</v>
      </c>
      <c r="AM83" s="335" t="s">
        <v>84</v>
      </c>
      <c r="AN83" s="335" t="s">
        <v>84</v>
      </c>
      <c r="AO83" s="335" t="s">
        <v>84</v>
      </c>
      <c r="AP83" s="335" t="s">
        <v>84</v>
      </c>
      <c r="AQ83" s="335" t="s">
        <v>84</v>
      </c>
      <c r="AR83" s="335" t="s">
        <v>84</v>
      </c>
      <c r="AS83" s="335" t="s">
        <v>84</v>
      </c>
      <c r="AT83" s="335" t="s">
        <v>84</v>
      </c>
      <c r="AU83" s="335" t="s">
        <v>84</v>
      </c>
      <c r="AV83" s="335" t="s">
        <v>84</v>
      </c>
      <c r="AW83" s="335" t="s">
        <v>84</v>
      </c>
      <c r="AX83" s="335" t="s">
        <v>84</v>
      </c>
      <c r="AY83" s="116" t="s">
        <v>84</v>
      </c>
      <c r="AZ83" s="116" t="s">
        <v>84</v>
      </c>
      <c r="BA83" s="116" t="s">
        <v>84</v>
      </c>
      <c r="BB83" s="116" t="s">
        <v>84</v>
      </c>
      <c r="BC83" s="116" t="s">
        <v>84</v>
      </c>
      <c r="BD83" s="116" t="s">
        <v>84</v>
      </c>
      <c r="BE83" s="116" t="s">
        <v>84</v>
      </c>
      <c r="BF83" s="335" t="s">
        <v>84</v>
      </c>
      <c r="BG83" s="335" t="s">
        <v>84</v>
      </c>
      <c r="BH83" s="116" t="s">
        <v>84</v>
      </c>
      <c r="BI83" s="116" t="s">
        <v>84</v>
      </c>
      <c r="BJ83" s="335" t="s">
        <v>84</v>
      </c>
      <c r="BK83" s="335" t="s">
        <v>84</v>
      </c>
      <c r="BL83" s="335" t="s">
        <v>84</v>
      </c>
      <c r="BM83" s="336" t="s">
        <v>84</v>
      </c>
      <c r="BN83" s="336" t="s">
        <v>84</v>
      </c>
      <c r="BO83" s="335" t="s">
        <v>84</v>
      </c>
      <c r="BP83" s="116" t="s">
        <v>84</v>
      </c>
      <c r="BQ83" s="116" t="s">
        <v>84</v>
      </c>
      <c r="BR83" s="116" t="s">
        <v>84</v>
      </c>
      <c r="BS83" s="116" t="s">
        <v>84</v>
      </c>
      <c r="BT83" s="336" t="s">
        <v>84</v>
      </c>
      <c r="BU83" s="335" t="s">
        <v>84</v>
      </c>
      <c r="BV83" s="335" t="s">
        <v>84</v>
      </c>
      <c r="BW83" s="335" t="s">
        <v>84</v>
      </c>
      <c r="BX83" s="335" t="s">
        <v>84</v>
      </c>
      <c r="BY83" s="322"/>
      <c r="BZ83" s="322"/>
      <c r="CA83" s="322"/>
      <c r="CB83" s="322"/>
      <c r="CC83" s="322"/>
      <c r="CD83" s="322"/>
      <c r="CE83" s="322"/>
    </row>
    <row r="84" spans="1:83" ht="15" customHeight="1" x14ac:dyDescent="0.3">
      <c r="A84" s="307">
        <v>82</v>
      </c>
      <c r="B84" s="114" t="s">
        <v>84</v>
      </c>
      <c r="C84" s="114" t="s">
        <v>84</v>
      </c>
      <c r="D84" s="115" t="s">
        <v>84</v>
      </c>
      <c r="E84" s="334" t="s">
        <v>84</v>
      </c>
      <c r="F84" s="334" t="s">
        <v>84</v>
      </c>
      <c r="G84" s="334" t="s">
        <v>84</v>
      </c>
      <c r="H84" s="335" t="s">
        <v>84</v>
      </c>
      <c r="I84" s="335" t="s">
        <v>84</v>
      </c>
      <c r="J84" s="335" t="s">
        <v>84</v>
      </c>
      <c r="K84" s="335" t="s">
        <v>84</v>
      </c>
      <c r="L84" s="335" t="s">
        <v>84</v>
      </c>
      <c r="M84" s="335" t="s">
        <v>84</v>
      </c>
      <c r="N84" s="335" t="s">
        <v>84</v>
      </c>
      <c r="O84" s="335" t="s">
        <v>84</v>
      </c>
      <c r="P84" s="335" t="s">
        <v>84</v>
      </c>
      <c r="Q84" s="335" t="s">
        <v>84</v>
      </c>
      <c r="R84" s="335" t="s">
        <v>84</v>
      </c>
      <c r="S84" s="335" t="s">
        <v>84</v>
      </c>
      <c r="T84" s="335" t="s">
        <v>84</v>
      </c>
      <c r="U84" s="335" t="s">
        <v>84</v>
      </c>
      <c r="V84" s="335" t="s">
        <v>84</v>
      </c>
      <c r="W84" s="335" t="s">
        <v>84</v>
      </c>
      <c r="X84" s="335" t="s">
        <v>84</v>
      </c>
      <c r="Y84" s="335" t="s">
        <v>84</v>
      </c>
      <c r="Z84" s="335" t="s">
        <v>84</v>
      </c>
      <c r="AA84" s="335" t="s">
        <v>84</v>
      </c>
      <c r="AB84" s="335" t="s">
        <v>84</v>
      </c>
      <c r="AC84" s="335" t="s">
        <v>84</v>
      </c>
      <c r="AD84" s="335" t="s">
        <v>84</v>
      </c>
      <c r="AE84" s="335" t="s">
        <v>84</v>
      </c>
      <c r="AF84" s="335" t="s">
        <v>84</v>
      </c>
      <c r="AG84" s="335" t="s">
        <v>84</v>
      </c>
      <c r="AH84" s="335" t="s">
        <v>84</v>
      </c>
      <c r="AI84" s="335" t="s">
        <v>84</v>
      </c>
      <c r="AJ84" s="335" t="s">
        <v>84</v>
      </c>
      <c r="AK84" s="335" t="s">
        <v>84</v>
      </c>
      <c r="AL84" s="335" t="s">
        <v>84</v>
      </c>
      <c r="AM84" s="335" t="s">
        <v>84</v>
      </c>
      <c r="AN84" s="335" t="s">
        <v>84</v>
      </c>
      <c r="AO84" s="335" t="s">
        <v>84</v>
      </c>
      <c r="AP84" s="335" t="s">
        <v>84</v>
      </c>
      <c r="AQ84" s="335" t="s">
        <v>84</v>
      </c>
      <c r="AR84" s="335" t="s">
        <v>84</v>
      </c>
      <c r="AS84" s="335" t="s">
        <v>84</v>
      </c>
      <c r="AT84" s="335" t="s">
        <v>84</v>
      </c>
      <c r="AU84" s="335" t="s">
        <v>84</v>
      </c>
      <c r="AV84" s="335" t="s">
        <v>84</v>
      </c>
      <c r="AW84" s="335" t="s">
        <v>84</v>
      </c>
      <c r="AX84" s="335" t="s">
        <v>84</v>
      </c>
      <c r="AY84" s="116" t="s">
        <v>84</v>
      </c>
      <c r="AZ84" s="116" t="s">
        <v>84</v>
      </c>
      <c r="BA84" s="116" t="s">
        <v>84</v>
      </c>
      <c r="BB84" s="116" t="s">
        <v>84</v>
      </c>
      <c r="BC84" s="116" t="s">
        <v>84</v>
      </c>
      <c r="BD84" s="116" t="s">
        <v>84</v>
      </c>
      <c r="BE84" s="116" t="s">
        <v>84</v>
      </c>
      <c r="BF84" s="335" t="s">
        <v>84</v>
      </c>
      <c r="BG84" s="335" t="s">
        <v>84</v>
      </c>
      <c r="BH84" s="116" t="s">
        <v>84</v>
      </c>
      <c r="BI84" s="116" t="s">
        <v>84</v>
      </c>
      <c r="BJ84" s="335" t="s">
        <v>84</v>
      </c>
      <c r="BK84" s="335" t="s">
        <v>84</v>
      </c>
      <c r="BL84" s="335" t="s">
        <v>84</v>
      </c>
      <c r="BM84" s="336" t="s">
        <v>84</v>
      </c>
      <c r="BN84" s="336" t="s">
        <v>84</v>
      </c>
      <c r="BO84" s="335" t="s">
        <v>84</v>
      </c>
      <c r="BP84" s="116" t="s">
        <v>84</v>
      </c>
      <c r="BQ84" s="116" t="s">
        <v>84</v>
      </c>
      <c r="BR84" s="116" t="s">
        <v>84</v>
      </c>
      <c r="BS84" s="116" t="s">
        <v>84</v>
      </c>
      <c r="BT84" s="336" t="s">
        <v>84</v>
      </c>
      <c r="BU84" s="335" t="s">
        <v>84</v>
      </c>
      <c r="BV84" s="335" t="s">
        <v>84</v>
      </c>
      <c r="BW84" s="335" t="s">
        <v>84</v>
      </c>
      <c r="BX84" s="335" t="s">
        <v>84</v>
      </c>
      <c r="BY84" s="322"/>
      <c r="BZ84" s="322"/>
      <c r="CA84" s="322"/>
      <c r="CB84" s="322"/>
      <c r="CC84" s="322"/>
      <c r="CD84" s="322"/>
      <c r="CE84" s="322"/>
    </row>
    <row r="85" spans="1:83" ht="15" customHeight="1" x14ac:dyDescent="0.3">
      <c r="A85" s="307">
        <v>82</v>
      </c>
      <c r="B85" s="114" t="s">
        <v>84</v>
      </c>
      <c r="C85" s="114" t="s">
        <v>84</v>
      </c>
      <c r="D85" s="115" t="s">
        <v>84</v>
      </c>
      <c r="E85" s="334" t="s">
        <v>84</v>
      </c>
      <c r="F85" s="334" t="s">
        <v>84</v>
      </c>
      <c r="G85" s="334" t="s">
        <v>84</v>
      </c>
      <c r="H85" s="335" t="s">
        <v>84</v>
      </c>
      <c r="I85" s="335" t="s">
        <v>84</v>
      </c>
      <c r="J85" s="335" t="s">
        <v>84</v>
      </c>
      <c r="K85" s="335" t="s">
        <v>84</v>
      </c>
      <c r="L85" s="335" t="s">
        <v>84</v>
      </c>
      <c r="M85" s="335" t="s">
        <v>84</v>
      </c>
      <c r="N85" s="335" t="s">
        <v>84</v>
      </c>
      <c r="O85" s="335" t="s">
        <v>84</v>
      </c>
      <c r="P85" s="335" t="s">
        <v>84</v>
      </c>
      <c r="Q85" s="335" t="s">
        <v>84</v>
      </c>
      <c r="R85" s="335" t="s">
        <v>84</v>
      </c>
      <c r="S85" s="335" t="s">
        <v>84</v>
      </c>
      <c r="T85" s="335" t="s">
        <v>84</v>
      </c>
      <c r="U85" s="335" t="s">
        <v>84</v>
      </c>
      <c r="V85" s="335" t="s">
        <v>84</v>
      </c>
      <c r="W85" s="335" t="s">
        <v>84</v>
      </c>
      <c r="X85" s="335" t="s">
        <v>84</v>
      </c>
      <c r="Y85" s="335" t="s">
        <v>84</v>
      </c>
      <c r="Z85" s="335" t="s">
        <v>84</v>
      </c>
      <c r="AA85" s="335" t="s">
        <v>84</v>
      </c>
      <c r="AB85" s="335" t="s">
        <v>84</v>
      </c>
      <c r="AC85" s="335" t="s">
        <v>84</v>
      </c>
      <c r="AD85" s="335" t="s">
        <v>84</v>
      </c>
      <c r="AE85" s="335" t="s">
        <v>84</v>
      </c>
      <c r="AF85" s="335" t="s">
        <v>84</v>
      </c>
      <c r="AG85" s="335" t="s">
        <v>84</v>
      </c>
      <c r="AH85" s="335" t="s">
        <v>84</v>
      </c>
      <c r="AI85" s="335" t="s">
        <v>84</v>
      </c>
      <c r="AJ85" s="335" t="s">
        <v>84</v>
      </c>
      <c r="AK85" s="335" t="s">
        <v>84</v>
      </c>
      <c r="AL85" s="335" t="s">
        <v>84</v>
      </c>
      <c r="AM85" s="335" t="s">
        <v>84</v>
      </c>
      <c r="AN85" s="335" t="s">
        <v>84</v>
      </c>
      <c r="AO85" s="335" t="s">
        <v>84</v>
      </c>
      <c r="AP85" s="335" t="s">
        <v>84</v>
      </c>
      <c r="AQ85" s="335" t="s">
        <v>84</v>
      </c>
      <c r="AR85" s="335" t="s">
        <v>84</v>
      </c>
      <c r="AS85" s="335" t="s">
        <v>84</v>
      </c>
      <c r="AT85" s="335" t="s">
        <v>84</v>
      </c>
      <c r="AU85" s="335" t="s">
        <v>84</v>
      </c>
      <c r="AV85" s="335" t="s">
        <v>84</v>
      </c>
      <c r="AW85" s="335" t="s">
        <v>84</v>
      </c>
      <c r="AX85" s="335" t="s">
        <v>84</v>
      </c>
      <c r="AY85" s="116" t="s">
        <v>84</v>
      </c>
      <c r="AZ85" s="116" t="s">
        <v>84</v>
      </c>
      <c r="BA85" s="116" t="s">
        <v>84</v>
      </c>
      <c r="BB85" s="116" t="s">
        <v>84</v>
      </c>
      <c r="BC85" s="116" t="s">
        <v>84</v>
      </c>
      <c r="BD85" s="116" t="s">
        <v>84</v>
      </c>
      <c r="BE85" s="116" t="s">
        <v>84</v>
      </c>
      <c r="BF85" s="335" t="s">
        <v>84</v>
      </c>
      <c r="BG85" s="335" t="s">
        <v>84</v>
      </c>
      <c r="BH85" s="116" t="s">
        <v>84</v>
      </c>
      <c r="BI85" s="116" t="s">
        <v>84</v>
      </c>
      <c r="BJ85" s="335" t="s">
        <v>84</v>
      </c>
      <c r="BK85" s="335" t="s">
        <v>84</v>
      </c>
      <c r="BL85" s="335" t="s">
        <v>84</v>
      </c>
      <c r="BM85" s="336" t="s">
        <v>84</v>
      </c>
      <c r="BN85" s="336" t="s">
        <v>84</v>
      </c>
      <c r="BO85" s="335" t="s">
        <v>84</v>
      </c>
      <c r="BP85" s="116" t="s">
        <v>84</v>
      </c>
      <c r="BQ85" s="116" t="s">
        <v>84</v>
      </c>
      <c r="BR85" s="116" t="s">
        <v>84</v>
      </c>
      <c r="BS85" s="116" t="s">
        <v>84</v>
      </c>
      <c r="BT85" s="336" t="s">
        <v>84</v>
      </c>
      <c r="BU85" s="335" t="s">
        <v>84</v>
      </c>
      <c r="BV85" s="335" t="s">
        <v>84</v>
      </c>
      <c r="BW85" s="335" t="s">
        <v>84</v>
      </c>
      <c r="BX85" s="335" t="s">
        <v>84</v>
      </c>
      <c r="BY85" s="322"/>
      <c r="BZ85" s="322"/>
      <c r="CA85" s="322"/>
      <c r="CB85" s="322"/>
      <c r="CC85" s="322"/>
      <c r="CD85" s="322"/>
      <c r="CE85" s="322"/>
    </row>
    <row r="86" spans="1:83" x14ac:dyDescent="0.3">
      <c r="A86" s="307">
        <v>82</v>
      </c>
      <c r="B86" s="114" t="s">
        <v>84</v>
      </c>
      <c r="C86" s="114" t="s">
        <v>84</v>
      </c>
      <c r="D86" s="115" t="s">
        <v>84</v>
      </c>
      <c r="E86" s="334" t="s">
        <v>84</v>
      </c>
      <c r="F86" s="334" t="s">
        <v>84</v>
      </c>
      <c r="G86" s="334" t="s">
        <v>84</v>
      </c>
      <c r="H86" s="335" t="s">
        <v>84</v>
      </c>
      <c r="I86" s="335" t="s">
        <v>84</v>
      </c>
      <c r="J86" s="335" t="s">
        <v>84</v>
      </c>
      <c r="K86" s="335" t="s">
        <v>84</v>
      </c>
      <c r="L86" s="335" t="s">
        <v>84</v>
      </c>
      <c r="M86" s="335" t="s">
        <v>84</v>
      </c>
      <c r="N86" s="335" t="s">
        <v>84</v>
      </c>
      <c r="O86" s="335" t="s">
        <v>84</v>
      </c>
      <c r="P86" s="335" t="s">
        <v>84</v>
      </c>
      <c r="Q86" s="335" t="s">
        <v>84</v>
      </c>
      <c r="R86" s="335" t="s">
        <v>84</v>
      </c>
      <c r="S86" s="335" t="s">
        <v>84</v>
      </c>
      <c r="T86" s="335" t="s">
        <v>84</v>
      </c>
      <c r="U86" s="335" t="s">
        <v>84</v>
      </c>
      <c r="V86" s="335" t="s">
        <v>84</v>
      </c>
      <c r="W86" s="335" t="s">
        <v>84</v>
      </c>
      <c r="X86" s="335" t="s">
        <v>84</v>
      </c>
      <c r="Y86" s="335" t="s">
        <v>84</v>
      </c>
      <c r="Z86" s="335" t="s">
        <v>84</v>
      </c>
      <c r="AA86" s="335" t="s">
        <v>84</v>
      </c>
      <c r="AB86" s="335" t="s">
        <v>84</v>
      </c>
      <c r="AC86" s="335" t="s">
        <v>84</v>
      </c>
      <c r="AD86" s="335" t="s">
        <v>84</v>
      </c>
      <c r="AE86" s="335" t="s">
        <v>84</v>
      </c>
      <c r="AF86" s="335" t="s">
        <v>84</v>
      </c>
      <c r="AG86" s="335" t="s">
        <v>84</v>
      </c>
      <c r="AH86" s="335" t="s">
        <v>84</v>
      </c>
      <c r="AI86" s="335" t="s">
        <v>84</v>
      </c>
      <c r="AJ86" s="335" t="s">
        <v>84</v>
      </c>
      <c r="AK86" s="335" t="s">
        <v>84</v>
      </c>
      <c r="AL86" s="335" t="s">
        <v>84</v>
      </c>
      <c r="AM86" s="335" t="s">
        <v>84</v>
      </c>
      <c r="AN86" s="335" t="s">
        <v>84</v>
      </c>
      <c r="AO86" s="335" t="s">
        <v>84</v>
      </c>
      <c r="AP86" s="335" t="s">
        <v>84</v>
      </c>
      <c r="AQ86" s="335" t="s">
        <v>84</v>
      </c>
      <c r="AR86" s="335" t="s">
        <v>84</v>
      </c>
      <c r="AS86" s="335" t="s">
        <v>84</v>
      </c>
      <c r="AT86" s="335" t="s">
        <v>84</v>
      </c>
      <c r="AU86" s="335" t="s">
        <v>84</v>
      </c>
      <c r="AV86" s="335" t="s">
        <v>84</v>
      </c>
      <c r="AW86" s="335" t="s">
        <v>84</v>
      </c>
      <c r="AX86" s="335" t="s">
        <v>84</v>
      </c>
      <c r="AY86" s="116" t="s">
        <v>84</v>
      </c>
      <c r="AZ86" s="116" t="s">
        <v>84</v>
      </c>
      <c r="BA86" s="116" t="s">
        <v>84</v>
      </c>
      <c r="BB86" s="116" t="s">
        <v>84</v>
      </c>
      <c r="BC86" s="116" t="s">
        <v>84</v>
      </c>
      <c r="BD86" s="116" t="s">
        <v>84</v>
      </c>
      <c r="BE86" s="116" t="s">
        <v>84</v>
      </c>
      <c r="BF86" s="335" t="s">
        <v>84</v>
      </c>
      <c r="BG86" s="335" t="s">
        <v>84</v>
      </c>
      <c r="BH86" s="116" t="s">
        <v>84</v>
      </c>
      <c r="BI86" s="116" t="s">
        <v>84</v>
      </c>
      <c r="BJ86" s="335" t="s">
        <v>84</v>
      </c>
      <c r="BK86" s="335" t="s">
        <v>84</v>
      </c>
      <c r="BL86" s="335" t="s">
        <v>84</v>
      </c>
      <c r="BM86" s="336" t="s">
        <v>84</v>
      </c>
      <c r="BN86" s="336" t="s">
        <v>84</v>
      </c>
      <c r="BO86" s="335" t="s">
        <v>84</v>
      </c>
      <c r="BP86" s="116" t="s">
        <v>84</v>
      </c>
      <c r="BQ86" s="116" t="s">
        <v>84</v>
      </c>
      <c r="BR86" s="116" t="s">
        <v>84</v>
      </c>
      <c r="BS86" s="116" t="s">
        <v>84</v>
      </c>
      <c r="BT86" s="336" t="s">
        <v>84</v>
      </c>
      <c r="BU86" s="335" t="s">
        <v>84</v>
      </c>
      <c r="BV86" s="335" t="s">
        <v>84</v>
      </c>
      <c r="BW86" s="335" t="s">
        <v>84</v>
      </c>
      <c r="BX86" s="335" t="s">
        <v>84</v>
      </c>
      <c r="BY86" s="322"/>
      <c r="BZ86" s="322"/>
      <c r="CA86" s="322"/>
      <c r="CB86" s="322"/>
      <c r="CC86" s="322"/>
      <c r="CD86" s="322"/>
      <c r="CE86" s="322"/>
    </row>
    <row r="87" spans="1:83" ht="15" customHeight="1" x14ac:dyDescent="0.3">
      <c r="A87" s="307">
        <v>82</v>
      </c>
      <c r="B87" s="114" t="s">
        <v>84</v>
      </c>
      <c r="C87" s="114" t="s">
        <v>84</v>
      </c>
      <c r="D87" s="115" t="s">
        <v>84</v>
      </c>
      <c r="E87" s="334" t="s">
        <v>84</v>
      </c>
      <c r="F87" s="334" t="s">
        <v>84</v>
      </c>
      <c r="G87" s="334" t="s">
        <v>84</v>
      </c>
      <c r="H87" s="335" t="s">
        <v>84</v>
      </c>
      <c r="I87" s="335" t="s">
        <v>84</v>
      </c>
      <c r="J87" s="335" t="s">
        <v>84</v>
      </c>
      <c r="K87" s="335" t="s">
        <v>84</v>
      </c>
      <c r="L87" s="335" t="s">
        <v>84</v>
      </c>
      <c r="M87" s="335" t="s">
        <v>84</v>
      </c>
      <c r="N87" s="335" t="s">
        <v>84</v>
      </c>
      <c r="O87" s="335" t="s">
        <v>84</v>
      </c>
      <c r="P87" s="335" t="s">
        <v>84</v>
      </c>
      <c r="Q87" s="335" t="s">
        <v>84</v>
      </c>
      <c r="R87" s="335" t="s">
        <v>84</v>
      </c>
      <c r="S87" s="335" t="s">
        <v>84</v>
      </c>
      <c r="T87" s="335" t="s">
        <v>84</v>
      </c>
      <c r="U87" s="335" t="s">
        <v>84</v>
      </c>
      <c r="V87" s="335" t="s">
        <v>84</v>
      </c>
      <c r="W87" s="335" t="s">
        <v>84</v>
      </c>
      <c r="X87" s="335" t="s">
        <v>84</v>
      </c>
      <c r="Y87" s="335" t="s">
        <v>84</v>
      </c>
      <c r="Z87" s="335" t="s">
        <v>84</v>
      </c>
      <c r="AA87" s="335" t="s">
        <v>84</v>
      </c>
      <c r="AB87" s="335" t="s">
        <v>84</v>
      </c>
      <c r="AC87" s="335" t="s">
        <v>84</v>
      </c>
      <c r="AD87" s="335" t="s">
        <v>84</v>
      </c>
      <c r="AE87" s="335" t="s">
        <v>84</v>
      </c>
      <c r="AF87" s="335" t="s">
        <v>84</v>
      </c>
      <c r="AG87" s="335" t="s">
        <v>84</v>
      </c>
      <c r="AH87" s="335" t="s">
        <v>84</v>
      </c>
      <c r="AI87" s="335" t="s">
        <v>84</v>
      </c>
      <c r="AJ87" s="335" t="s">
        <v>84</v>
      </c>
      <c r="AK87" s="335" t="s">
        <v>84</v>
      </c>
      <c r="AL87" s="335" t="s">
        <v>84</v>
      </c>
      <c r="AM87" s="335" t="s">
        <v>84</v>
      </c>
      <c r="AN87" s="335" t="s">
        <v>84</v>
      </c>
      <c r="AO87" s="335" t="s">
        <v>84</v>
      </c>
      <c r="AP87" s="335" t="s">
        <v>84</v>
      </c>
      <c r="AQ87" s="335" t="s">
        <v>84</v>
      </c>
      <c r="AR87" s="335" t="s">
        <v>84</v>
      </c>
      <c r="AS87" s="335" t="s">
        <v>84</v>
      </c>
      <c r="AT87" s="335" t="s">
        <v>84</v>
      </c>
      <c r="AU87" s="335" t="s">
        <v>84</v>
      </c>
      <c r="AV87" s="335" t="s">
        <v>84</v>
      </c>
      <c r="AW87" s="335" t="s">
        <v>84</v>
      </c>
      <c r="AX87" s="335" t="s">
        <v>84</v>
      </c>
      <c r="AY87" s="116" t="s">
        <v>84</v>
      </c>
      <c r="AZ87" s="116" t="s">
        <v>84</v>
      </c>
      <c r="BA87" s="116" t="s">
        <v>84</v>
      </c>
      <c r="BB87" s="116" t="s">
        <v>84</v>
      </c>
      <c r="BC87" s="116" t="s">
        <v>84</v>
      </c>
      <c r="BD87" s="116" t="s">
        <v>84</v>
      </c>
      <c r="BE87" s="116" t="s">
        <v>84</v>
      </c>
      <c r="BF87" s="335" t="s">
        <v>84</v>
      </c>
      <c r="BG87" s="335" t="s">
        <v>84</v>
      </c>
      <c r="BH87" s="116" t="s">
        <v>84</v>
      </c>
      <c r="BI87" s="116" t="s">
        <v>84</v>
      </c>
      <c r="BJ87" s="335" t="s">
        <v>84</v>
      </c>
      <c r="BK87" s="335" t="s">
        <v>84</v>
      </c>
      <c r="BL87" s="335" t="s">
        <v>84</v>
      </c>
      <c r="BM87" s="336" t="s">
        <v>84</v>
      </c>
      <c r="BN87" s="336" t="s">
        <v>84</v>
      </c>
      <c r="BO87" s="335" t="s">
        <v>84</v>
      </c>
      <c r="BP87" s="116" t="s">
        <v>84</v>
      </c>
      <c r="BQ87" s="116" t="s">
        <v>84</v>
      </c>
      <c r="BR87" s="116" t="s">
        <v>84</v>
      </c>
      <c r="BS87" s="116" t="s">
        <v>84</v>
      </c>
      <c r="BT87" s="336" t="s">
        <v>84</v>
      </c>
      <c r="BU87" s="335" t="s">
        <v>84</v>
      </c>
      <c r="BV87" s="335" t="s">
        <v>84</v>
      </c>
      <c r="BW87" s="335" t="s">
        <v>84</v>
      </c>
      <c r="BX87" s="335" t="s">
        <v>84</v>
      </c>
      <c r="BY87" s="322"/>
      <c r="BZ87" s="322"/>
      <c r="CA87" s="322"/>
      <c r="CB87" s="322"/>
      <c r="CC87" s="322"/>
      <c r="CD87" s="322"/>
      <c r="CE87" s="322"/>
    </row>
    <row r="88" spans="1:83" ht="15" customHeight="1" x14ac:dyDescent="0.3">
      <c r="A88" s="307">
        <v>82</v>
      </c>
      <c r="B88" s="114" t="s">
        <v>84</v>
      </c>
      <c r="C88" s="114" t="s">
        <v>84</v>
      </c>
      <c r="D88" s="115" t="s">
        <v>84</v>
      </c>
      <c r="E88" s="334" t="s">
        <v>84</v>
      </c>
      <c r="F88" s="334" t="s">
        <v>84</v>
      </c>
      <c r="G88" s="334" t="s">
        <v>84</v>
      </c>
      <c r="H88" s="335" t="s">
        <v>84</v>
      </c>
      <c r="I88" s="335" t="s">
        <v>84</v>
      </c>
      <c r="J88" s="335" t="s">
        <v>84</v>
      </c>
      <c r="K88" s="335" t="s">
        <v>84</v>
      </c>
      <c r="L88" s="335" t="s">
        <v>84</v>
      </c>
      <c r="M88" s="335" t="s">
        <v>84</v>
      </c>
      <c r="N88" s="335" t="s">
        <v>84</v>
      </c>
      <c r="O88" s="335" t="s">
        <v>84</v>
      </c>
      <c r="P88" s="335" t="s">
        <v>84</v>
      </c>
      <c r="Q88" s="335" t="s">
        <v>84</v>
      </c>
      <c r="R88" s="335" t="s">
        <v>84</v>
      </c>
      <c r="S88" s="335" t="s">
        <v>84</v>
      </c>
      <c r="T88" s="335" t="s">
        <v>84</v>
      </c>
      <c r="U88" s="335" t="s">
        <v>84</v>
      </c>
      <c r="V88" s="335" t="s">
        <v>84</v>
      </c>
      <c r="W88" s="335" t="s">
        <v>84</v>
      </c>
      <c r="X88" s="335" t="s">
        <v>84</v>
      </c>
      <c r="Y88" s="335" t="s">
        <v>84</v>
      </c>
      <c r="Z88" s="335" t="s">
        <v>84</v>
      </c>
      <c r="AA88" s="335" t="s">
        <v>84</v>
      </c>
      <c r="AB88" s="335" t="s">
        <v>84</v>
      </c>
      <c r="AC88" s="335" t="s">
        <v>84</v>
      </c>
      <c r="AD88" s="335" t="s">
        <v>84</v>
      </c>
      <c r="AE88" s="335" t="s">
        <v>84</v>
      </c>
      <c r="AF88" s="335" t="s">
        <v>84</v>
      </c>
      <c r="AG88" s="335" t="s">
        <v>84</v>
      </c>
      <c r="AH88" s="335" t="s">
        <v>84</v>
      </c>
      <c r="AI88" s="335" t="s">
        <v>84</v>
      </c>
      <c r="AJ88" s="335" t="s">
        <v>84</v>
      </c>
      <c r="AK88" s="335" t="s">
        <v>84</v>
      </c>
      <c r="AL88" s="335" t="s">
        <v>84</v>
      </c>
      <c r="AM88" s="335" t="s">
        <v>84</v>
      </c>
      <c r="AN88" s="335" t="s">
        <v>84</v>
      </c>
      <c r="AO88" s="335" t="s">
        <v>84</v>
      </c>
      <c r="AP88" s="335" t="s">
        <v>84</v>
      </c>
      <c r="AQ88" s="335" t="s">
        <v>84</v>
      </c>
      <c r="AR88" s="335" t="s">
        <v>84</v>
      </c>
      <c r="AS88" s="335" t="s">
        <v>84</v>
      </c>
      <c r="AT88" s="335" t="s">
        <v>84</v>
      </c>
      <c r="AU88" s="335" t="s">
        <v>84</v>
      </c>
      <c r="AV88" s="335" t="s">
        <v>84</v>
      </c>
      <c r="AW88" s="335" t="s">
        <v>84</v>
      </c>
      <c r="AX88" s="335" t="s">
        <v>84</v>
      </c>
      <c r="AY88" s="116" t="s">
        <v>84</v>
      </c>
      <c r="AZ88" s="116" t="s">
        <v>84</v>
      </c>
      <c r="BA88" s="116" t="s">
        <v>84</v>
      </c>
      <c r="BB88" s="116" t="s">
        <v>84</v>
      </c>
      <c r="BC88" s="116" t="s">
        <v>84</v>
      </c>
      <c r="BD88" s="116" t="s">
        <v>84</v>
      </c>
      <c r="BE88" s="116" t="s">
        <v>84</v>
      </c>
      <c r="BF88" s="335" t="s">
        <v>84</v>
      </c>
      <c r="BG88" s="335" t="s">
        <v>84</v>
      </c>
      <c r="BH88" s="116" t="s">
        <v>84</v>
      </c>
      <c r="BI88" s="116" t="s">
        <v>84</v>
      </c>
      <c r="BJ88" s="335" t="s">
        <v>84</v>
      </c>
      <c r="BK88" s="335" t="s">
        <v>84</v>
      </c>
      <c r="BL88" s="335" t="s">
        <v>84</v>
      </c>
      <c r="BM88" s="336" t="s">
        <v>84</v>
      </c>
      <c r="BN88" s="336" t="s">
        <v>84</v>
      </c>
      <c r="BO88" s="335" t="s">
        <v>84</v>
      </c>
      <c r="BP88" s="116" t="s">
        <v>84</v>
      </c>
      <c r="BQ88" s="116" t="s">
        <v>84</v>
      </c>
      <c r="BR88" s="116" t="s">
        <v>84</v>
      </c>
      <c r="BS88" s="116" t="s">
        <v>84</v>
      </c>
      <c r="BT88" s="336" t="s">
        <v>84</v>
      </c>
      <c r="BU88" s="335" t="s">
        <v>84</v>
      </c>
      <c r="BV88" s="335" t="s">
        <v>84</v>
      </c>
      <c r="BW88" s="335" t="s">
        <v>84</v>
      </c>
      <c r="BX88" s="335" t="s">
        <v>84</v>
      </c>
      <c r="BY88" s="322"/>
      <c r="BZ88" s="322"/>
      <c r="CA88" s="322"/>
      <c r="CB88" s="322"/>
      <c r="CC88" s="322"/>
      <c r="CD88" s="322"/>
      <c r="CE88" s="322"/>
    </row>
    <row r="89" spans="1:83" ht="15" customHeight="1" x14ac:dyDescent="0.3">
      <c r="A89" s="307">
        <v>82</v>
      </c>
      <c r="B89" s="114" t="s">
        <v>84</v>
      </c>
      <c r="C89" s="114" t="s">
        <v>84</v>
      </c>
      <c r="D89" s="115" t="s">
        <v>84</v>
      </c>
      <c r="E89" s="334" t="s">
        <v>84</v>
      </c>
      <c r="F89" s="334" t="s">
        <v>84</v>
      </c>
      <c r="G89" s="334" t="s">
        <v>84</v>
      </c>
      <c r="H89" s="335" t="s">
        <v>84</v>
      </c>
      <c r="I89" s="335" t="s">
        <v>84</v>
      </c>
      <c r="J89" s="335" t="s">
        <v>84</v>
      </c>
      <c r="K89" s="335" t="s">
        <v>84</v>
      </c>
      <c r="L89" s="335" t="s">
        <v>84</v>
      </c>
      <c r="M89" s="335" t="s">
        <v>84</v>
      </c>
      <c r="N89" s="335" t="s">
        <v>84</v>
      </c>
      <c r="O89" s="335" t="s">
        <v>84</v>
      </c>
      <c r="P89" s="335" t="s">
        <v>84</v>
      </c>
      <c r="Q89" s="335" t="s">
        <v>84</v>
      </c>
      <c r="R89" s="335" t="s">
        <v>84</v>
      </c>
      <c r="S89" s="335" t="s">
        <v>84</v>
      </c>
      <c r="T89" s="335" t="s">
        <v>84</v>
      </c>
      <c r="U89" s="335" t="s">
        <v>84</v>
      </c>
      <c r="V89" s="335" t="s">
        <v>84</v>
      </c>
      <c r="W89" s="335" t="s">
        <v>84</v>
      </c>
      <c r="X89" s="335" t="s">
        <v>84</v>
      </c>
      <c r="Y89" s="335" t="s">
        <v>84</v>
      </c>
      <c r="Z89" s="335" t="s">
        <v>84</v>
      </c>
      <c r="AA89" s="335" t="s">
        <v>84</v>
      </c>
      <c r="AB89" s="335" t="s">
        <v>84</v>
      </c>
      <c r="AC89" s="335" t="s">
        <v>84</v>
      </c>
      <c r="AD89" s="335" t="s">
        <v>84</v>
      </c>
      <c r="AE89" s="335" t="s">
        <v>84</v>
      </c>
      <c r="AF89" s="335" t="s">
        <v>84</v>
      </c>
      <c r="AG89" s="335" t="s">
        <v>84</v>
      </c>
      <c r="AH89" s="335" t="s">
        <v>84</v>
      </c>
      <c r="AI89" s="335" t="s">
        <v>84</v>
      </c>
      <c r="AJ89" s="335" t="s">
        <v>84</v>
      </c>
      <c r="AK89" s="335" t="s">
        <v>84</v>
      </c>
      <c r="AL89" s="335" t="s">
        <v>84</v>
      </c>
      <c r="AM89" s="335" t="s">
        <v>84</v>
      </c>
      <c r="AN89" s="335" t="s">
        <v>84</v>
      </c>
      <c r="AO89" s="335" t="s">
        <v>84</v>
      </c>
      <c r="AP89" s="335" t="s">
        <v>84</v>
      </c>
      <c r="AQ89" s="335" t="s">
        <v>84</v>
      </c>
      <c r="AR89" s="335" t="s">
        <v>84</v>
      </c>
      <c r="AS89" s="335" t="s">
        <v>84</v>
      </c>
      <c r="AT89" s="335" t="s">
        <v>84</v>
      </c>
      <c r="AU89" s="335" t="s">
        <v>84</v>
      </c>
      <c r="AV89" s="335" t="s">
        <v>84</v>
      </c>
      <c r="AW89" s="335" t="s">
        <v>84</v>
      </c>
      <c r="AX89" s="335" t="s">
        <v>84</v>
      </c>
      <c r="AY89" s="116" t="s">
        <v>84</v>
      </c>
      <c r="AZ89" s="116" t="s">
        <v>84</v>
      </c>
      <c r="BA89" s="116" t="s">
        <v>84</v>
      </c>
      <c r="BB89" s="116" t="s">
        <v>84</v>
      </c>
      <c r="BC89" s="116" t="s">
        <v>84</v>
      </c>
      <c r="BD89" s="116" t="s">
        <v>84</v>
      </c>
      <c r="BE89" s="116" t="s">
        <v>84</v>
      </c>
      <c r="BF89" s="335" t="s">
        <v>84</v>
      </c>
      <c r="BG89" s="335" t="s">
        <v>84</v>
      </c>
      <c r="BH89" s="116" t="s">
        <v>84</v>
      </c>
      <c r="BI89" s="116" t="s">
        <v>84</v>
      </c>
      <c r="BJ89" s="335" t="s">
        <v>84</v>
      </c>
      <c r="BK89" s="335" t="s">
        <v>84</v>
      </c>
      <c r="BL89" s="335" t="s">
        <v>84</v>
      </c>
      <c r="BM89" s="336" t="s">
        <v>84</v>
      </c>
      <c r="BN89" s="336" t="s">
        <v>84</v>
      </c>
      <c r="BO89" s="335" t="s">
        <v>84</v>
      </c>
      <c r="BP89" s="116" t="s">
        <v>84</v>
      </c>
      <c r="BQ89" s="116" t="s">
        <v>84</v>
      </c>
      <c r="BR89" s="116" t="s">
        <v>84</v>
      </c>
      <c r="BS89" s="116" t="s">
        <v>84</v>
      </c>
      <c r="BT89" s="336" t="s">
        <v>84</v>
      </c>
      <c r="BU89" s="335" t="s">
        <v>84</v>
      </c>
      <c r="BV89" s="335" t="s">
        <v>84</v>
      </c>
      <c r="BW89" s="335" t="s">
        <v>84</v>
      </c>
      <c r="BX89" s="335" t="s">
        <v>84</v>
      </c>
      <c r="BY89" s="322"/>
      <c r="BZ89" s="322"/>
      <c r="CA89" s="322"/>
      <c r="CB89" s="322"/>
      <c r="CC89" s="322"/>
      <c r="CD89" s="322"/>
      <c r="CE89" s="322"/>
    </row>
    <row r="90" spans="1:83" x14ac:dyDescent="0.3">
      <c r="A90" s="307">
        <v>82</v>
      </c>
      <c r="B90" s="114" t="s">
        <v>84</v>
      </c>
      <c r="C90" s="114" t="s">
        <v>84</v>
      </c>
      <c r="D90" s="115" t="s">
        <v>84</v>
      </c>
      <c r="E90" s="334" t="s">
        <v>84</v>
      </c>
      <c r="F90" s="334" t="s">
        <v>84</v>
      </c>
      <c r="G90" s="334" t="s">
        <v>84</v>
      </c>
      <c r="H90" s="335" t="s">
        <v>84</v>
      </c>
      <c r="I90" s="335" t="s">
        <v>84</v>
      </c>
      <c r="J90" s="335" t="s">
        <v>84</v>
      </c>
      <c r="K90" s="335" t="s">
        <v>84</v>
      </c>
      <c r="L90" s="335" t="s">
        <v>84</v>
      </c>
      <c r="M90" s="335" t="s">
        <v>84</v>
      </c>
      <c r="N90" s="335" t="s">
        <v>84</v>
      </c>
      <c r="O90" s="335" t="s">
        <v>84</v>
      </c>
      <c r="P90" s="335" t="s">
        <v>84</v>
      </c>
      <c r="Q90" s="335" t="s">
        <v>84</v>
      </c>
      <c r="R90" s="335" t="s">
        <v>84</v>
      </c>
      <c r="S90" s="335" t="s">
        <v>84</v>
      </c>
      <c r="T90" s="335" t="s">
        <v>84</v>
      </c>
      <c r="U90" s="335" t="s">
        <v>84</v>
      </c>
      <c r="V90" s="335" t="s">
        <v>84</v>
      </c>
      <c r="W90" s="335" t="s">
        <v>84</v>
      </c>
      <c r="X90" s="335" t="s">
        <v>84</v>
      </c>
      <c r="Y90" s="335" t="s">
        <v>84</v>
      </c>
      <c r="Z90" s="335" t="s">
        <v>84</v>
      </c>
      <c r="AA90" s="335" t="s">
        <v>84</v>
      </c>
      <c r="AB90" s="335" t="s">
        <v>84</v>
      </c>
      <c r="AC90" s="335" t="s">
        <v>84</v>
      </c>
      <c r="AD90" s="335" t="s">
        <v>84</v>
      </c>
      <c r="AE90" s="335" t="s">
        <v>84</v>
      </c>
      <c r="AF90" s="335" t="s">
        <v>84</v>
      </c>
      <c r="AG90" s="335" t="s">
        <v>84</v>
      </c>
      <c r="AH90" s="335" t="s">
        <v>84</v>
      </c>
      <c r="AI90" s="335" t="s">
        <v>84</v>
      </c>
      <c r="AJ90" s="335" t="s">
        <v>84</v>
      </c>
      <c r="AK90" s="335" t="s">
        <v>84</v>
      </c>
      <c r="AL90" s="335" t="s">
        <v>84</v>
      </c>
      <c r="AM90" s="335" t="s">
        <v>84</v>
      </c>
      <c r="AN90" s="335" t="s">
        <v>84</v>
      </c>
      <c r="AO90" s="335" t="s">
        <v>84</v>
      </c>
      <c r="AP90" s="335" t="s">
        <v>84</v>
      </c>
      <c r="AQ90" s="335" t="s">
        <v>84</v>
      </c>
      <c r="AR90" s="335" t="s">
        <v>84</v>
      </c>
      <c r="AS90" s="335" t="s">
        <v>84</v>
      </c>
      <c r="AT90" s="335" t="s">
        <v>84</v>
      </c>
      <c r="AU90" s="335" t="s">
        <v>84</v>
      </c>
      <c r="AV90" s="335" t="s">
        <v>84</v>
      </c>
      <c r="AW90" s="335" t="s">
        <v>84</v>
      </c>
      <c r="AX90" s="335" t="s">
        <v>84</v>
      </c>
      <c r="AY90" s="116" t="s">
        <v>84</v>
      </c>
      <c r="AZ90" s="116" t="s">
        <v>84</v>
      </c>
      <c r="BA90" s="116" t="s">
        <v>84</v>
      </c>
      <c r="BB90" s="116" t="s">
        <v>84</v>
      </c>
      <c r="BC90" s="116" t="s">
        <v>84</v>
      </c>
      <c r="BD90" s="116" t="s">
        <v>84</v>
      </c>
      <c r="BE90" s="116" t="s">
        <v>84</v>
      </c>
      <c r="BF90" s="335" t="s">
        <v>84</v>
      </c>
      <c r="BG90" s="335" t="s">
        <v>84</v>
      </c>
      <c r="BH90" s="116" t="s">
        <v>84</v>
      </c>
      <c r="BI90" s="116" t="s">
        <v>84</v>
      </c>
      <c r="BJ90" s="335" t="s">
        <v>84</v>
      </c>
      <c r="BK90" s="335" t="s">
        <v>84</v>
      </c>
      <c r="BL90" s="335" t="s">
        <v>84</v>
      </c>
      <c r="BM90" s="336" t="s">
        <v>84</v>
      </c>
      <c r="BN90" s="336" t="s">
        <v>84</v>
      </c>
      <c r="BO90" s="335" t="s">
        <v>84</v>
      </c>
      <c r="BP90" s="116" t="s">
        <v>84</v>
      </c>
      <c r="BQ90" s="116" t="s">
        <v>84</v>
      </c>
      <c r="BR90" s="116" t="s">
        <v>84</v>
      </c>
      <c r="BS90" s="116" t="s">
        <v>84</v>
      </c>
      <c r="BT90" s="336" t="s">
        <v>84</v>
      </c>
      <c r="BU90" s="335" t="s">
        <v>84</v>
      </c>
      <c r="BV90" s="335" t="s">
        <v>84</v>
      </c>
      <c r="BW90" s="335" t="s">
        <v>84</v>
      </c>
      <c r="BX90" s="335" t="s">
        <v>84</v>
      </c>
      <c r="BY90" s="322"/>
      <c r="BZ90" s="322"/>
      <c r="CA90" s="322"/>
      <c r="CB90" s="322"/>
      <c r="CC90" s="322"/>
      <c r="CD90" s="322"/>
      <c r="CE90" s="322"/>
    </row>
    <row r="91" spans="1:83" ht="15" customHeight="1" x14ac:dyDescent="0.3">
      <c r="A91" s="307">
        <v>82</v>
      </c>
      <c r="B91" s="114" t="s">
        <v>84</v>
      </c>
      <c r="C91" s="114" t="s">
        <v>84</v>
      </c>
      <c r="D91" s="115" t="s">
        <v>84</v>
      </c>
      <c r="E91" s="334" t="s">
        <v>84</v>
      </c>
      <c r="F91" s="334" t="s">
        <v>84</v>
      </c>
      <c r="G91" s="334" t="s">
        <v>84</v>
      </c>
      <c r="H91" s="335" t="s">
        <v>84</v>
      </c>
      <c r="I91" s="335" t="s">
        <v>84</v>
      </c>
      <c r="J91" s="335" t="s">
        <v>84</v>
      </c>
      <c r="K91" s="335" t="s">
        <v>84</v>
      </c>
      <c r="L91" s="335" t="s">
        <v>84</v>
      </c>
      <c r="M91" s="335" t="s">
        <v>84</v>
      </c>
      <c r="N91" s="335" t="s">
        <v>84</v>
      </c>
      <c r="O91" s="335" t="s">
        <v>84</v>
      </c>
      <c r="P91" s="335" t="s">
        <v>84</v>
      </c>
      <c r="Q91" s="335" t="s">
        <v>84</v>
      </c>
      <c r="R91" s="335" t="s">
        <v>84</v>
      </c>
      <c r="S91" s="335" t="s">
        <v>84</v>
      </c>
      <c r="T91" s="335" t="s">
        <v>84</v>
      </c>
      <c r="U91" s="335" t="s">
        <v>84</v>
      </c>
      <c r="V91" s="335" t="s">
        <v>84</v>
      </c>
      <c r="W91" s="335" t="s">
        <v>84</v>
      </c>
      <c r="X91" s="335" t="s">
        <v>84</v>
      </c>
      <c r="Y91" s="335" t="s">
        <v>84</v>
      </c>
      <c r="Z91" s="335" t="s">
        <v>84</v>
      </c>
      <c r="AA91" s="335" t="s">
        <v>84</v>
      </c>
      <c r="AB91" s="335" t="s">
        <v>84</v>
      </c>
      <c r="AC91" s="335" t="s">
        <v>84</v>
      </c>
      <c r="AD91" s="335" t="s">
        <v>84</v>
      </c>
      <c r="AE91" s="335" t="s">
        <v>84</v>
      </c>
      <c r="AF91" s="335" t="s">
        <v>84</v>
      </c>
      <c r="AG91" s="335" t="s">
        <v>84</v>
      </c>
      <c r="AH91" s="335" t="s">
        <v>84</v>
      </c>
      <c r="AI91" s="335" t="s">
        <v>84</v>
      </c>
      <c r="AJ91" s="335" t="s">
        <v>84</v>
      </c>
      <c r="AK91" s="335" t="s">
        <v>84</v>
      </c>
      <c r="AL91" s="335" t="s">
        <v>84</v>
      </c>
      <c r="AM91" s="335" t="s">
        <v>84</v>
      </c>
      <c r="AN91" s="335" t="s">
        <v>84</v>
      </c>
      <c r="AO91" s="335" t="s">
        <v>84</v>
      </c>
      <c r="AP91" s="335" t="s">
        <v>84</v>
      </c>
      <c r="AQ91" s="335" t="s">
        <v>84</v>
      </c>
      <c r="AR91" s="335" t="s">
        <v>84</v>
      </c>
      <c r="AS91" s="335" t="s">
        <v>84</v>
      </c>
      <c r="AT91" s="335" t="s">
        <v>84</v>
      </c>
      <c r="AU91" s="335" t="s">
        <v>84</v>
      </c>
      <c r="AV91" s="335" t="s">
        <v>84</v>
      </c>
      <c r="AW91" s="335" t="s">
        <v>84</v>
      </c>
      <c r="AX91" s="335" t="s">
        <v>84</v>
      </c>
      <c r="AY91" s="116" t="s">
        <v>84</v>
      </c>
      <c r="AZ91" s="116" t="s">
        <v>84</v>
      </c>
      <c r="BA91" s="116" t="s">
        <v>84</v>
      </c>
      <c r="BB91" s="116" t="s">
        <v>84</v>
      </c>
      <c r="BC91" s="116" t="s">
        <v>84</v>
      </c>
      <c r="BD91" s="116" t="s">
        <v>84</v>
      </c>
      <c r="BE91" s="116" t="s">
        <v>84</v>
      </c>
      <c r="BF91" s="335" t="s">
        <v>84</v>
      </c>
      <c r="BG91" s="335" t="s">
        <v>84</v>
      </c>
      <c r="BH91" s="116" t="s">
        <v>84</v>
      </c>
      <c r="BI91" s="116" t="s">
        <v>84</v>
      </c>
      <c r="BJ91" s="335" t="s">
        <v>84</v>
      </c>
      <c r="BK91" s="335" t="s">
        <v>84</v>
      </c>
      <c r="BL91" s="335" t="s">
        <v>84</v>
      </c>
      <c r="BM91" s="336" t="s">
        <v>84</v>
      </c>
      <c r="BN91" s="336" t="s">
        <v>84</v>
      </c>
      <c r="BO91" s="335" t="s">
        <v>84</v>
      </c>
      <c r="BP91" s="116" t="s">
        <v>84</v>
      </c>
      <c r="BQ91" s="116" t="s">
        <v>84</v>
      </c>
      <c r="BR91" s="116" t="s">
        <v>84</v>
      </c>
      <c r="BS91" s="116" t="s">
        <v>84</v>
      </c>
      <c r="BT91" s="336" t="s">
        <v>84</v>
      </c>
      <c r="BU91" s="335" t="s">
        <v>84</v>
      </c>
      <c r="BV91" s="335" t="s">
        <v>84</v>
      </c>
      <c r="BW91" s="335" t="s">
        <v>84</v>
      </c>
      <c r="BX91" s="335" t="s">
        <v>84</v>
      </c>
      <c r="BY91" s="322"/>
      <c r="BZ91" s="322"/>
      <c r="CA91" s="322"/>
      <c r="CB91" s="322"/>
      <c r="CC91" s="322"/>
      <c r="CD91" s="322"/>
      <c r="CE91" s="322"/>
    </row>
    <row r="92" spans="1:83" ht="15" customHeight="1" x14ac:dyDescent="0.3">
      <c r="A92" s="307">
        <v>82</v>
      </c>
      <c r="B92" s="114" t="s">
        <v>84</v>
      </c>
      <c r="C92" s="114" t="s">
        <v>84</v>
      </c>
      <c r="D92" s="115" t="s">
        <v>84</v>
      </c>
      <c r="E92" s="334" t="s">
        <v>84</v>
      </c>
      <c r="F92" s="334" t="s">
        <v>84</v>
      </c>
      <c r="G92" s="334" t="s">
        <v>84</v>
      </c>
      <c r="H92" s="335" t="s">
        <v>84</v>
      </c>
      <c r="I92" s="335" t="s">
        <v>84</v>
      </c>
      <c r="J92" s="335" t="s">
        <v>84</v>
      </c>
      <c r="K92" s="335" t="s">
        <v>84</v>
      </c>
      <c r="L92" s="335" t="s">
        <v>84</v>
      </c>
      <c r="M92" s="335" t="s">
        <v>84</v>
      </c>
      <c r="N92" s="335" t="s">
        <v>84</v>
      </c>
      <c r="O92" s="335" t="s">
        <v>84</v>
      </c>
      <c r="P92" s="335" t="s">
        <v>84</v>
      </c>
      <c r="Q92" s="335" t="s">
        <v>84</v>
      </c>
      <c r="R92" s="335" t="s">
        <v>84</v>
      </c>
      <c r="S92" s="335" t="s">
        <v>84</v>
      </c>
      <c r="T92" s="335" t="s">
        <v>84</v>
      </c>
      <c r="U92" s="335" t="s">
        <v>84</v>
      </c>
      <c r="V92" s="335" t="s">
        <v>84</v>
      </c>
      <c r="W92" s="335" t="s">
        <v>84</v>
      </c>
      <c r="X92" s="335" t="s">
        <v>84</v>
      </c>
      <c r="Y92" s="335" t="s">
        <v>84</v>
      </c>
      <c r="Z92" s="335" t="s">
        <v>84</v>
      </c>
      <c r="AA92" s="335" t="s">
        <v>84</v>
      </c>
      <c r="AB92" s="335" t="s">
        <v>84</v>
      </c>
      <c r="AC92" s="335" t="s">
        <v>84</v>
      </c>
      <c r="AD92" s="335" t="s">
        <v>84</v>
      </c>
      <c r="AE92" s="335" t="s">
        <v>84</v>
      </c>
      <c r="AF92" s="335" t="s">
        <v>84</v>
      </c>
      <c r="AG92" s="335" t="s">
        <v>84</v>
      </c>
      <c r="AH92" s="335" t="s">
        <v>84</v>
      </c>
      <c r="AI92" s="335" t="s">
        <v>84</v>
      </c>
      <c r="AJ92" s="335" t="s">
        <v>84</v>
      </c>
      <c r="AK92" s="335" t="s">
        <v>84</v>
      </c>
      <c r="AL92" s="335" t="s">
        <v>84</v>
      </c>
      <c r="AM92" s="335" t="s">
        <v>84</v>
      </c>
      <c r="AN92" s="335" t="s">
        <v>84</v>
      </c>
      <c r="AO92" s="335" t="s">
        <v>84</v>
      </c>
      <c r="AP92" s="335" t="s">
        <v>84</v>
      </c>
      <c r="AQ92" s="335" t="s">
        <v>84</v>
      </c>
      <c r="AR92" s="335" t="s">
        <v>84</v>
      </c>
      <c r="AS92" s="335" t="s">
        <v>84</v>
      </c>
      <c r="AT92" s="335" t="s">
        <v>84</v>
      </c>
      <c r="AU92" s="335" t="s">
        <v>84</v>
      </c>
      <c r="AV92" s="335" t="s">
        <v>84</v>
      </c>
      <c r="AW92" s="335" t="s">
        <v>84</v>
      </c>
      <c r="AX92" s="335" t="s">
        <v>84</v>
      </c>
      <c r="AY92" s="116" t="s">
        <v>84</v>
      </c>
      <c r="AZ92" s="116" t="s">
        <v>84</v>
      </c>
      <c r="BA92" s="116" t="s">
        <v>84</v>
      </c>
      <c r="BB92" s="116" t="s">
        <v>84</v>
      </c>
      <c r="BC92" s="116" t="s">
        <v>84</v>
      </c>
      <c r="BD92" s="116" t="s">
        <v>84</v>
      </c>
      <c r="BE92" s="116" t="s">
        <v>84</v>
      </c>
      <c r="BF92" s="335" t="s">
        <v>84</v>
      </c>
      <c r="BG92" s="335" t="s">
        <v>84</v>
      </c>
      <c r="BH92" s="116" t="s">
        <v>84</v>
      </c>
      <c r="BI92" s="116" t="s">
        <v>84</v>
      </c>
      <c r="BJ92" s="335" t="s">
        <v>84</v>
      </c>
      <c r="BK92" s="335" t="s">
        <v>84</v>
      </c>
      <c r="BL92" s="335" t="s">
        <v>84</v>
      </c>
      <c r="BM92" s="336" t="s">
        <v>84</v>
      </c>
      <c r="BN92" s="336" t="s">
        <v>84</v>
      </c>
      <c r="BO92" s="335" t="s">
        <v>84</v>
      </c>
      <c r="BP92" s="116" t="s">
        <v>84</v>
      </c>
      <c r="BQ92" s="116" t="s">
        <v>84</v>
      </c>
      <c r="BR92" s="116" t="s">
        <v>84</v>
      </c>
      <c r="BS92" s="116" t="s">
        <v>84</v>
      </c>
      <c r="BT92" s="336" t="s">
        <v>84</v>
      </c>
      <c r="BU92" s="335" t="s">
        <v>84</v>
      </c>
      <c r="BV92" s="335" t="s">
        <v>84</v>
      </c>
      <c r="BW92" s="335" t="s">
        <v>84</v>
      </c>
      <c r="BX92" s="335" t="s">
        <v>84</v>
      </c>
      <c r="BY92" s="322"/>
      <c r="BZ92" s="322"/>
      <c r="CA92" s="322"/>
      <c r="CB92" s="322"/>
      <c r="CC92" s="322"/>
      <c r="CD92" s="322"/>
      <c r="CE92" s="322"/>
    </row>
    <row r="93" spans="1:83" ht="15" customHeight="1" x14ac:dyDescent="0.3">
      <c r="A93" s="307">
        <v>82</v>
      </c>
      <c r="B93" s="114" t="s">
        <v>84</v>
      </c>
      <c r="C93" s="114" t="s">
        <v>84</v>
      </c>
      <c r="D93" s="115" t="s">
        <v>84</v>
      </c>
      <c r="E93" s="334" t="s">
        <v>84</v>
      </c>
      <c r="F93" s="334" t="s">
        <v>84</v>
      </c>
      <c r="G93" s="334" t="s">
        <v>84</v>
      </c>
      <c r="H93" s="335" t="s">
        <v>84</v>
      </c>
      <c r="I93" s="335" t="s">
        <v>84</v>
      </c>
      <c r="J93" s="335" t="s">
        <v>84</v>
      </c>
      <c r="K93" s="335" t="s">
        <v>84</v>
      </c>
      <c r="L93" s="335" t="s">
        <v>84</v>
      </c>
      <c r="M93" s="335" t="s">
        <v>84</v>
      </c>
      <c r="N93" s="335" t="s">
        <v>84</v>
      </c>
      <c r="O93" s="335" t="s">
        <v>84</v>
      </c>
      <c r="P93" s="335" t="s">
        <v>84</v>
      </c>
      <c r="Q93" s="335" t="s">
        <v>84</v>
      </c>
      <c r="R93" s="335" t="s">
        <v>84</v>
      </c>
      <c r="S93" s="335" t="s">
        <v>84</v>
      </c>
      <c r="T93" s="335" t="s">
        <v>84</v>
      </c>
      <c r="U93" s="335" t="s">
        <v>84</v>
      </c>
      <c r="V93" s="335" t="s">
        <v>84</v>
      </c>
      <c r="W93" s="335" t="s">
        <v>84</v>
      </c>
      <c r="X93" s="335" t="s">
        <v>84</v>
      </c>
      <c r="Y93" s="335" t="s">
        <v>84</v>
      </c>
      <c r="Z93" s="335" t="s">
        <v>84</v>
      </c>
      <c r="AA93" s="335" t="s">
        <v>84</v>
      </c>
      <c r="AB93" s="335" t="s">
        <v>84</v>
      </c>
      <c r="AC93" s="335" t="s">
        <v>84</v>
      </c>
      <c r="AD93" s="335" t="s">
        <v>84</v>
      </c>
      <c r="AE93" s="335" t="s">
        <v>84</v>
      </c>
      <c r="AF93" s="335" t="s">
        <v>84</v>
      </c>
      <c r="AG93" s="335" t="s">
        <v>84</v>
      </c>
      <c r="AH93" s="335" t="s">
        <v>84</v>
      </c>
      <c r="AI93" s="335" t="s">
        <v>84</v>
      </c>
      <c r="AJ93" s="335" t="s">
        <v>84</v>
      </c>
      <c r="AK93" s="335" t="s">
        <v>84</v>
      </c>
      <c r="AL93" s="335" t="s">
        <v>84</v>
      </c>
      <c r="AM93" s="335" t="s">
        <v>84</v>
      </c>
      <c r="AN93" s="335" t="s">
        <v>84</v>
      </c>
      <c r="AO93" s="335" t="s">
        <v>84</v>
      </c>
      <c r="AP93" s="335" t="s">
        <v>84</v>
      </c>
      <c r="AQ93" s="335" t="s">
        <v>84</v>
      </c>
      <c r="AR93" s="335" t="s">
        <v>84</v>
      </c>
      <c r="AS93" s="335" t="s">
        <v>84</v>
      </c>
      <c r="AT93" s="335" t="s">
        <v>84</v>
      </c>
      <c r="AU93" s="335" t="s">
        <v>84</v>
      </c>
      <c r="AV93" s="335" t="s">
        <v>84</v>
      </c>
      <c r="AW93" s="335" t="s">
        <v>84</v>
      </c>
      <c r="AX93" s="335" t="s">
        <v>84</v>
      </c>
      <c r="AY93" s="116" t="s">
        <v>84</v>
      </c>
      <c r="AZ93" s="116" t="s">
        <v>84</v>
      </c>
      <c r="BA93" s="116" t="s">
        <v>84</v>
      </c>
      <c r="BB93" s="116" t="s">
        <v>84</v>
      </c>
      <c r="BC93" s="116" t="s">
        <v>84</v>
      </c>
      <c r="BD93" s="116" t="s">
        <v>84</v>
      </c>
      <c r="BE93" s="116" t="s">
        <v>84</v>
      </c>
      <c r="BF93" s="335" t="s">
        <v>84</v>
      </c>
      <c r="BG93" s="335" t="s">
        <v>84</v>
      </c>
      <c r="BH93" s="116" t="s">
        <v>84</v>
      </c>
      <c r="BI93" s="116" t="s">
        <v>84</v>
      </c>
      <c r="BJ93" s="335" t="s">
        <v>84</v>
      </c>
      <c r="BK93" s="335" t="s">
        <v>84</v>
      </c>
      <c r="BL93" s="335" t="s">
        <v>84</v>
      </c>
      <c r="BM93" s="336" t="s">
        <v>84</v>
      </c>
      <c r="BN93" s="336" t="s">
        <v>84</v>
      </c>
      <c r="BO93" s="335" t="s">
        <v>84</v>
      </c>
      <c r="BP93" s="116" t="s">
        <v>84</v>
      </c>
      <c r="BQ93" s="116" t="s">
        <v>84</v>
      </c>
      <c r="BR93" s="116" t="s">
        <v>84</v>
      </c>
      <c r="BS93" s="116" t="s">
        <v>84</v>
      </c>
      <c r="BT93" s="336" t="s">
        <v>84</v>
      </c>
      <c r="BU93" s="335" t="s">
        <v>84</v>
      </c>
      <c r="BV93" s="335" t="s">
        <v>84</v>
      </c>
      <c r="BW93" s="335" t="s">
        <v>84</v>
      </c>
      <c r="BX93" s="335" t="s">
        <v>84</v>
      </c>
      <c r="BY93" s="322"/>
      <c r="BZ93" s="322"/>
      <c r="CA93" s="322"/>
      <c r="CB93" s="322"/>
      <c r="CC93" s="322"/>
      <c r="CD93" s="322"/>
      <c r="CE93" s="322"/>
    </row>
    <row r="94" spans="1:83" ht="15" customHeight="1" x14ac:dyDescent="0.3">
      <c r="A94" s="307">
        <v>82</v>
      </c>
      <c r="B94" s="114" t="s">
        <v>84</v>
      </c>
      <c r="C94" s="114" t="s">
        <v>84</v>
      </c>
      <c r="D94" s="115" t="s">
        <v>84</v>
      </c>
      <c r="E94" s="334" t="s">
        <v>84</v>
      </c>
      <c r="F94" s="334" t="s">
        <v>84</v>
      </c>
      <c r="G94" s="334" t="s">
        <v>84</v>
      </c>
      <c r="H94" s="335" t="s">
        <v>84</v>
      </c>
      <c r="I94" s="335" t="s">
        <v>84</v>
      </c>
      <c r="J94" s="335" t="s">
        <v>84</v>
      </c>
      <c r="K94" s="335" t="s">
        <v>84</v>
      </c>
      <c r="L94" s="335" t="s">
        <v>84</v>
      </c>
      <c r="M94" s="335" t="s">
        <v>84</v>
      </c>
      <c r="N94" s="335" t="s">
        <v>84</v>
      </c>
      <c r="O94" s="335" t="s">
        <v>84</v>
      </c>
      <c r="P94" s="335" t="s">
        <v>84</v>
      </c>
      <c r="Q94" s="335" t="s">
        <v>84</v>
      </c>
      <c r="R94" s="335" t="s">
        <v>84</v>
      </c>
      <c r="S94" s="335" t="s">
        <v>84</v>
      </c>
      <c r="T94" s="335" t="s">
        <v>84</v>
      </c>
      <c r="U94" s="335" t="s">
        <v>84</v>
      </c>
      <c r="V94" s="335" t="s">
        <v>84</v>
      </c>
      <c r="W94" s="335" t="s">
        <v>84</v>
      </c>
      <c r="X94" s="335" t="s">
        <v>84</v>
      </c>
      <c r="Y94" s="335" t="s">
        <v>84</v>
      </c>
      <c r="Z94" s="335" t="s">
        <v>84</v>
      </c>
      <c r="AA94" s="335" t="s">
        <v>84</v>
      </c>
      <c r="AB94" s="335" t="s">
        <v>84</v>
      </c>
      <c r="AC94" s="335" t="s">
        <v>84</v>
      </c>
      <c r="AD94" s="335" t="s">
        <v>84</v>
      </c>
      <c r="AE94" s="335" t="s">
        <v>84</v>
      </c>
      <c r="AF94" s="335" t="s">
        <v>84</v>
      </c>
      <c r="AG94" s="335" t="s">
        <v>84</v>
      </c>
      <c r="AH94" s="335" t="s">
        <v>84</v>
      </c>
      <c r="AI94" s="335" t="s">
        <v>84</v>
      </c>
      <c r="AJ94" s="335" t="s">
        <v>84</v>
      </c>
      <c r="AK94" s="335" t="s">
        <v>84</v>
      </c>
      <c r="AL94" s="335" t="s">
        <v>84</v>
      </c>
      <c r="AM94" s="335" t="s">
        <v>84</v>
      </c>
      <c r="AN94" s="335" t="s">
        <v>84</v>
      </c>
      <c r="AO94" s="335" t="s">
        <v>84</v>
      </c>
      <c r="AP94" s="335" t="s">
        <v>84</v>
      </c>
      <c r="AQ94" s="335" t="s">
        <v>84</v>
      </c>
      <c r="AR94" s="335" t="s">
        <v>84</v>
      </c>
      <c r="AS94" s="335" t="s">
        <v>84</v>
      </c>
      <c r="AT94" s="335" t="s">
        <v>84</v>
      </c>
      <c r="AU94" s="335" t="s">
        <v>84</v>
      </c>
      <c r="AV94" s="335" t="s">
        <v>84</v>
      </c>
      <c r="AW94" s="335" t="s">
        <v>84</v>
      </c>
      <c r="AX94" s="335" t="s">
        <v>84</v>
      </c>
      <c r="AY94" s="116" t="s">
        <v>84</v>
      </c>
      <c r="AZ94" s="116" t="s">
        <v>84</v>
      </c>
      <c r="BA94" s="116" t="s">
        <v>84</v>
      </c>
      <c r="BB94" s="116" t="s">
        <v>84</v>
      </c>
      <c r="BC94" s="116" t="s">
        <v>84</v>
      </c>
      <c r="BD94" s="116" t="s">
        <v>84</v>
      </c>
      <c r="BE94" s="116" t="s">
        <v>84</v>
      </c>
      <c r="BF94" s="335" t="s">
        <v>84</v>
      </c>
      <c r="BG94" s="335" t="s">
        <v>84</v>
      </c>
      <c r="BH94" s="116" t="s">
        <v>84</v>
      </c>
      <c r="BI94" s="116" t="s">
        <v>84</v>
      </c>
      <c r="BJ94" s="335" t="s">
        <v>84</v>
      </c>
      <c r="BK94" s="335" t="s">
        <v>84</v>
      </c>
      <c r="BL94" s="335" t="s">
        <v>84</v>
      </c>
      <c r="BM94" s="336" t="s">
        <v>84</v>
      </c>
      <c r="BN94" s="336" t="s">
        <v>84</v>
      </c>
      <c r="BO94" s="335" t="s">
        <v>84</v>
      </c>
      <c r="BP94" s="116" t="s">
        <v>84</v>
      </c>
      <c r="BQ94" s="116" t="s">
        <v>84</v>
      </c>
      <c r="BR94" s="116" t="s">
        <v>84</v>
      </c>
      <c r="BS94" s="116" t="s">
        <v>84</v>
      </c>
      <c r="BT94" s="336" t="s">
        <v>84</v>
      </c>
      <c r="BU94" s="335" t="s">
        <v>84</v>
      </c>
      <c r="BV94" s="335" t="s">
        <v>84</v>
      </c>
      <c r="BW94" s="335" t="s">
        <v>84</v>
      </c>
      <c r="BX94" s="335" t="s">
        <v>84</v>
      </c>
      <c r="BY94" s="322"/>
      <c r="BZ94" s="322"/>
      <c r="CA94" s="322"/>
      <c r="CB94" s="322"/>
      <c r="CC94" s="322"/>
      <c r="CD94" s="322"/>
      <c r="CE94" s="322"/>
    </row>
    <row r="95" spans="1:83" ht="15" customHeight="1" x14ac:dyDescent="0.3">
      <c r="A95" s="307">
        <v>82</v>
      </c>
      <c r="B95" s="114" t="s">
        <v>84</v>
      </c>
      <c r="C95" s="114" t="s">
        <v>84</v>
      </c>
      <c r="D95" s="115" t="s">
        <v>84</v>
      </c>
      <c r="E95" s="334" t="s">
        <v>84</v>
      </c>
      <c r="F95" s="334" t="s">
        <v>84</v>
      </c>
      <c r="G95" s="334" t="s">
        <v>84</v>
      </c>
      <c r="H95" s="335" t="s">
        <v>84</v>
      </c>
      <c r="I95" s="335" t="s">
        <v>84</v>
      </c>
      <c r="J95" s="335" t="s">
        <v>84</v>
      </c>
      <c r="K95" s="335" t="s">
        <v>84</v>
      </c>
      <c r="L95" s="335" t="s">
        <v>84</v>
      </c>
      <c r="M95" s="335" t="s">
        <v>84</v>
      </c>
      <c r="N95" s="335" t="s">
        <v>84</v>
      </c>
      <c r="O95" s="335" t="s">
        <v>84</v>
      </c>
      <c r="P95" s="335" t="s">
        <v>84</v>
      </c>
      <c r="Q95" s="335" t="s">
        <v>84</v>
      </c>
      <c r="R95" s="335" t="s">
        <v>84</v>
      </c>
      <c r="S95" s="335" t="s">
        <v>84</v>
      </c>
      <c r="T95" s="335" t="s">
        <v>84</v>
      </c>
      <c r="U95" s="335" t="s">
        <v>84</v>
      </c>
      <c r="V95" s="335" t="s">
        <v>84</v>
      </c>
      <c r="W95" s="335" t="s">
        <v>84</v>
      </c>
      <c r="X95" s="335" t="s">
        <v>84</v>
      </c>
      <c r="Y95" s="335" t="s">
        <v>84</v>
      </c>
      <c r="Z95" s="335" t="s">
        <v>84</v>
      </c>
      <c r="AA95" s="335" t="s">
        <v>84</v>
      </c>
      <c r="AB95" s="335" t="s">
        <v>84</v>
      </c>
      <c r="AC95" s="335" t="s">
        <v>84</v>
      </c>
      <c r="AD95" s="335" t="s">
        <v>84</v>
      </c>
      <c r="AE95" s="335" t="s">
        <v>84</v>
      </c>
      <c r="AF95" s="335" t="s">
        <v>84</v>
      </c>
      <c r="AG95" s="335" t="s">
        <v>84</v>
      </c>
      <c r="AH95" s="335" t="s">
        <v>84</v>
      </c>
      <c r="AI95" s="335" t="s">
        <v>84</v>
      </c>
      <c r="AJ95" s="335" t="s">
        <v>84</v>
      </c>
      <c r="AK95" s="335" t="s">
        <v>84</v>
      </c>
      <c r="AL95" s="335" t="s">
        <v>84</v>
      </c>
      <c r="AM95" s="335" t="s">
        <v>84</v>
      </c>
      <c r="AN95" s="335" t="s">
        <v>84</v>
      </c>
      <c r="AO95" s="335" t="s">
        <v>84</v>
      </c>
      <c r="AP95" s="335" t="s">
        <v>84</v>
      </c>
      <c r="AQ95" s="335" t="s">
        <v>84</v>
      </c>
      <c r="AR95" s="335" t="s">
        <v>84</v>
      </c>
      <c r="AS95" s="335" t="s">
        <v>84</v>
      </c>
      <c r="AT95" s="335" t="s">
        <v>84</v>
      </c>
      <c r="AU95" s="335" t="s">
        <v>84</v>
      </c>
      <c r="AV95" s="335" t="s">
        <v>84</v>
      </c>
      <c r="AW95" s="335" t="s">
        <v>84</v>
      </c>
      <c r="AX95" s="335" t="s">
        <v>84</v>
      </c>
      <c r="AY95" s="116" t="s">
        <v>84</v>
      </c>
      <c r="AZ95" s="116" t="s">
        <v>84</v>
      </c>
      <c r="BA95" s="116" t="s">
        <v>84</v>
      </c>
      <c r="BB95" s="116" t="s">
        <v>84</v>
      </c>
      <c r="BC95" s="116" t="s">
        <v>84</v>
      </c>
      <c r="BD95" s="116" t="s">
        <v>84</v>
      </c>
      <c r="BE95" s="116" t="s">
        <v>84</v>
      </c>
      <c r="BF95" s="335" t="s">
        <v>84</v>
      </c>
      <c r="BG95" s="335" t="s">
        <v>84</v>
      </c>
      <c r="BH95" s="116" t="s">
        <v>84</v>
      </c>
      <c r="BI95" s="116" t="s">
        <v>84</v>
      </c>
      <c r="BJ95" s="335" t="s">
        <v>84</v>
      </c>
      <c r="BK95" s="335" t="s">
        <v>84</v>
      </c>
      <c r="BL95" s="335" t="s">
        <v>84</v>
      </c>
      <c r="BM95" s="336" t="s">
        <v>84</v>
      </c>
      <c r="BN95" s="336" t="s">
        <v>84</v>
      </c>
      <c r="BO95" s="335" t="s">
        <v>84</v>
      </c>
      <c r="BP95" s="116" t="s">
        <v>84</v>
      </c>
      <c r="BQ95" s="116" t="s">
        <v>84</v>
      </c>
      <c r="BR95" s="116" t="s">
        <v>84</v>
      </c>
      <c r="BS95" s="116" t="s">
        <v>84</v>
      </c>
      <c r="BT95" s="336" t="s">
        <v>84</v>
      </c>
      <c r="BU95" s="335" t="s">
        <v>84</v>
      </c>
      <c r="BV95" s="335" t="s">
        <v>84</v>
      </c>
      <c r="BW95" s="335" t="s">
        <v>84</v>
      </c>
      <c r="BX95" s="335" t="s">
        <v>84</v>
      </c>
      <c r="BY95" s="322"/>
      <c r="BZ95" s="322"/>
      <c r="CA95" s="322"/>
      <c r="CB95" s="322"/>
      <c r="CC95" s="322"/>
      <c r="CD95" s="322"/>
      <c r="CE95" s="322"/>
    </row>
    <row r="96" spans="1:83" ht="15" customHeight="1" x14ac:dyDescent="0.3">
      <c r="A96" s="307">
        <v>82</v>
      </c>
      <c r="B96" s="114" t="s">
        <v>84</v>
      </c>
      <c r="C96" s="114" t="s">
        <v>84</v>
      </c>
      <c r="D96" s="115" t="s">
        <v>84</v>
      </c>
      <c r="E96" s="334" t="s">
        <v>84</v>
      </c>
      <c r="F96" s="334" t="s">
        <v>84</v>
      </c>
      <c r="G96" s="334" t="s">
        <v>84</v>
      </c>
      <c r="H96" s="335" t="s">
        <v>84</v>
      </c>
      <c r="I96" s="335" t="s">
        <v>84</v>
      </c>
      <c r="J96" s="335" t="s">
        <v>84</v>
      </c>
      <c r="K96" s="335" t="s">
        <v>84</v>
      </c>
      <c r="L96" s="335" t="s">
        <v>84</v>
      </c>
      <c r="M96" s="335" t="s">
        <v>84</v>
      </c>
      <c r="N96" s="335" t="s">
        <v>84</v>
      </c>
      <c r="O96" s="335" t="s">
        <v>84</v>
      </c>
      <c r="P96" s="335" t="s">
        <v>84</v>
      </c>
      <c r="Q96" s="335" t="s">
        <v>84</v>
      </c>
      <c r="R96" s="335" t="s">
        <v>84</v>
      </c>
      <c r="S96" s="335" t="s">
        <v>84</v>
      </c>
      <c r="T96" s="335" t="s">
        <v>84</v>
      </c>
      <c r="U96" s="335" t="s">
        <v>84</v>
      </c>
      <c r="V96" s="335" t="s">
        <v>84</v>
      </c>
      <c r="W96" s="335" t="s">
        <v>84</v>
      </c>
      <c r="X96" s="335" t="s">
        <v>84</v>
      </c>
      <c r="Y96" s="335" t="s">
        <v>84</v>
      </c>
      <c r="Z96" s="335" t="s">
        <v>84</v>
      </c>
      <c r="AA96" s="335" t="s">
        <v>84</v>
      </c>
      <c r="AB96" s="335" t="s">
        <v>84</v>
      </c>
      <c r="AC96" s="335" t="s">
        <v>84</v>
      </c>
      <c r="AD96" s="335" t="s">
        <v>84</v>
      </c>
      <c r="AE96" s="335" t="s">
        <v>84</v>
      </c>
      <c r="AF96" s="335" t="s">
        <v>84</v>
      </c>
      <c r="AG96" s="335" t="s">
        <v>84</v>
      </c>
      <c r="AH96" s="335" t="s">
        <v>84</v>
      </c>
      <c r="AI96" s="335" t="s">
        <v>84</v>
      </c>
      <c r="AJ96" s="335" t="s">
        <v>84</v>
      </c>
      <c r="AK96" s="335" t="s">
        <v>84</v>
      </c>
      <c r="AL96" s="335" t="s">
        <v>84</v>
      </c>
      <c r="AM96" s="335" t="s">
        <v>84</v>
      </c>
      <c r="AN96" s="335" t="s">
        <v>84</v>
      </c>
      <c r="AO96" s="335" t="s">
        <v>84</v>
      </c>
      <c r="AP96" s="335" t="s">
        <v>84</v>
      </c>
      <c r="AQ96" s="335" t="s">
        <v>84</v>
      </c>
      <c r="AR96" s="335" t="s">
        <v>84</v>
      </c>
      <c r="AS96" s="335" t="s">
        <v>84</v>
      </c>
      <c r="AT96" s="335" t="s">
        <v>84</v>
      </c>
      <c r="AU96" s="335" t="s">
        <v>84</v>
      </c>
      <c r="AV96" s="335" t="s">
        <v>84</v>
      </c>
      <c r="AW96" s="335" t="s">
        <v>84</v>
      </c>
      <c r="AX96" s="335" t="s">
        <v>84</v>
      </c>
      <c r="AY96" s="116" t="s">
        <v>84</v>
      </c>
      <c r="AZ96" s="116" t="s">
        <v>84</v>
      </c>
      <c r="BA96" s="116" t="s">
        <v>84</v>
      </c>
      <c r="BB96" s="116" t="s">
        <v>84</v>
      </c>
      <c r="BC96" s="116" t="s">
        <v>84</v>
      </c>
      <c r="BD96" s="116" t="s">
        <v>84</v>
      </c>
      <c r="BE96" s="116" t="s">
        <v>84</v>
      </c>
      <c r="BF96" s="335" t="s">
        <v>84</v>
      </c>
      <c r="BG96" s="335" t="s">
        <v>84</v>
      </c>
      <c r="BH96" s="116" t="s">
        <v>84</v>
      </c>
      <c r="BI96" s="116" t="s">
        <v>84</v>
      </c>
      <c r="BJ96" s="335" t="s">
        <v>84</v>
      </c>
      <c r="BK96" s="335" t="s">
        <v>84</v>
      </c>
      <c r="BL96" s="335" t="s">
        <v>84</v>
      </c>
      <c r="BM96" s="336" t="s">
        <v>84</v>
      </c>
      <c r="BN96" s="336" t="s">
        <v>84</v>
      </c>
      <c r="BO96" s="335" t="s">
        <v>84</v>
      </c>
      <c r="BP96" s="116" t="s">
        <v>84</v>
      </c>
      <c r="BQ96" s="116" t="s">
        <v>84</v>
      </c>
      <c r="BR96" s="116" t="s">
        <v>84</v>
      </c>
      <c r="BS96" s="116" t="s">
        <v>84</v>
      </c>
      <c r="BT96" s="336" t="s">
        <v>84</v>
      </c>
      <c r="BU96" s="335" t="s">
        <v>84</v>
      </c>
      <c r="BV96" s="335" t="s">
        <v>84</v>
      </c>
      <c r="BW96" s="335" t="s">
        <v>84</v>
      </c>
      <c r="BX96" s="335" t="s">
        <v>84</v>
      </c>
      <c r="BY96" s="322"/>
      <c r="BZ96" s="322"/>
      <c r="CA96" s="322"/>
      <c r="CB96" s="322"/>
      <c r="CC96" s="322"/>
      <c r="CD96" s="322"/>
      <c r="CE96" s="322"/>
    </row>
    <row r="97" spans="1:83" ht="15" customHeight="1" x14ac:dyDescent="0.3">
      <c r="A97" s="307">
        <v>82</v>
      </c>
      <c r="B97" s="114" t="s">
        <v>84</v>
      </c>
      <c r="C97" s="114" t="s">
        <v>84</v>
      </c>
      <c r="D97" s="115" t="s">
        <v>84</v>
      </c>
      <c r="E97" s="334" t="s">
        <v>84</v>
      </c>
      <c r="F97" s="334" t="s">
        <v>84</v>
      </c>
      <c r="G97" s="334" t="s">
        <v>84</v>
      </c>
      <c r="H97" s="335" t="s">
        <v>84</v>
      </c>
      <c r="I97" s="335" t="s">
        <v>84</v>
      </c>
      <c r="J97" s="335" t="s">
        <v>84</v>
      </c>
      <c r="K97" s="335" t="s">
        <v>84</v>
      </c>
      <c r="L97" s="335" t="s">
        <v>84</v>
      </c>
      <c r="M97" s="335" t="s">
        <v>84</v>
      </c>
      <c r="N97" s="335" t="s">
        <v>84</v>
      </c>
      <c r="O97" s="335" t="s">
        <v>84</v>
      </c>
      <c r="P97" s="335" t="s">
        <v>84</v>
      </c>
      <c r="Q97" s="335" t="s">
        <v>84</v>
      </c>
      <c r="R97" s="335" t="s">
        <v>84</v>
      </c>
      <c r="S97" s="335" t="s">
        <v>84</v>
      </c>
      <c r="T97" s="335" t="s">
        <v>84</v>
      </c>
      <c r="U97" s="335" t="s">
        <v>84</v>
      </c>
      <c r="V97" s="335" t="s">
        <v>84</v>
      </c>
      <c r="W97" s="335" t="s">
        <v>84</v>
      </c>
      <c r="X97" s="335" t="s">
        <v>84</v>
      </c>
      <c r="Y97" s="335" t="s">
        <v>84</v>
      </c>
      <c r="Z97" s="335" t="s">
        <v>84</v>
      </c>
      <c r="AA97" s="335" t="s">
        <v>84</v>
      </c>
      <c r="AB97" s="335" t="s">
        <v>84</v>
      </c>
      <c r="AC97" s="335" t="s">
        <v>84</v>
      </c>
      <c r="AD97" s="335" t="s">
        <v>84</v>
      </c>
      <c r="AE97" s="335" t="s">
        <v>84</v>
      </c>
      <c r="AF97" s="335" t="s">
        <v>84</v>
      </c>
      <c r="AG97" s="335" t="s">
        <v>84</v>
      </c>
      <c r="AH97" s="335" t="s">
        <v>84</v>
      </c>
      <c r="AI97" s="335" t="s">
        <v>84</v>
      </c>
      <c r="AJ97" s="335" t="s">
        <v>84</v>
      </c>
      <c r="AK97" s="335" t="s">
        <v>84</v>
      </c>
      <c r="AL97" s="335" t="s">
        <v>84</v>
      </c>
      <c r="AM97" s="335" t="s">
        <v>84</v>
      </c>
      <c r="AN97" s="335" t="s">
        <v>84</v>
      </c>
      <c r="AO97" s="335" t="s">
        <v>84</v>
      </c>
      <c r="AP97" s="335" t="s">
        <v>84</v>
      </c>
      <c r="AQ97" s="335" t="s">
        <v>84</v>
      </c>
      <c r="AR97" s="335" t="s">
        <v>84</v>
      </c>
      <c r="AS97" s="335" t="s">
        <v>84</v>
      </c>
      <c r="AT97" s="335" t="s">
        <v>84</v>
      </c>
      <c r="AU97" s="335" t="s">
        <v>84</v>
      </c>
      <c r="AV97" s="335" t="s">
        <v>84</v>
      </c>
      <c r="AW97" s="335" t="s">
        <v>84</v>
      </c>
      <c r="AX97" s="335" t="s">
        <v>84</v>
      </c>
      <c r="AY97" s="116" t="s">
        <v>84</v>
      </c>
      <c r="AZ97" s="116" t="s">
        <v>84</v>
      </c>
      <c r="BA97" s="116" t="s">
        <v>84</v>
      </c>
      <c r="BB97" s="116" t="s">
        <v>84</v>
      </c>
      <c r="BC97" s="116" t="s">
        <v>84</v>
      </c>
      <c r="BD97" s="116" t="s">
        <v>84</v>
      </c>
      <c r="BE97" s="116" t="s">
        <v>84</v>
      </c>
      <c r="BF97" s="335" t="s">
        <v>84</v>
      </c>
      <c r="BG97" s="335" t="s">
        <v>84</v>
      </c>
      <c r="BH97" s="116" t="s">
        <v>84</v>
      </c>
      <c r="BI97" s="116" t="s">
        <v>84</v>
      </c>
      <c r="BJ97" s="335" t="s">
        <v>84</v>
      </c>
      <c r="BK97" s="335" t="s">
        <v>84</v>
      </c>
      <c r="BL97" s="335" t="s">
        <v>84</v>
      </c>
      <c r="BM97" s="336" t="s">
        <v>84</v>
      </c>
      <c r="BN97" s="336" t="s">
        <v>84</v>
      </c>
      <c r="BO97" s="335" t="s">
        <v>84</v>
      </c>
      <c r="BP97" s="116" t="s">
        <v>84</v>
      </c>
      <c r="BQ97" s="116" t="s">
        <v>84</v>
      </c>
      <c r="BR97" s="116" t="s">
        <v>84</v>
      </c>
      <c r="BS97" s="116" t="s">
        <v>84</v>
      </c>
      <c r="BT97" s="336" t="s">
        <v>84</v>
      </c>
      <c r="BU97" s="335" t="s">
        <v>84</v>
      </c>
      <c r="BV97" s="335" t="s">
        <v>84</v>
      </c>
      <c r="BW97" s="335" t="s">
        <v>84</v>
      </c>
      <c r="BX97" s="335" t="s">
        <v>84</v>
      </c>
      <c r="BY97" s="322"/>
      <c r="BZ97" s="322"/>
      <c r="CA97" s="322"/>
      <c r="CB97" s="322"/>
      <c r="CC97" s="322"/>
      <c r="CD97" s="322"/>
      <c r="CE97" s="322"/>
    </row>
    <row r="98" spans="1:83" ht="15" customHeight="1" x14ac:dyDescent="0.3">
      <c r="A98" s="307">
        <v>82</v>
      </c>
      <c r="B98" s="114" t="s">
        <v>84</v>
      </c>
      <c r="C98" s="114" t="s">
        <v>84</v>
      </c>
      <c r="D98" s="115" t="s">
        <v>84</v>
      </c>
      <c r="E98" s="334" t="s">
        <v>84</v>
      </c>
      <c r="F98" s="334" t="s">
        <v>84</v>
      </c>
      <c r="G98" s="334" t="s">
        <v>84</v>
      </c>
      <c r="H98" s="335" t="s">
        <v>84</v>
      </c>
      <c r="I98" s="335" t="s">
        <v>84</v>
      </c>
      <c r="J98" s="335" t="s">
        <v>84</v>
      </c>
      <c r="K98" s="335" t="s">
        <v>84</v>
      </c>
      <c r="L98" s="335" t="s">
        <v>84</v>
      </c>
      <c r="M98" s="335" t="s">
        <v>84</v>
      </c>
      <c r="N98" s="335" t="s">
        <v>84</v>
      </c>
      <c r="O98" s="335" t="s">
        <v>84</v>
      </c>
      <c r="P98" s="335" t="s">
        <v>84</v>
      </c>
      <c r="Q98" s="335" t="s">
        <v>84</v>
      </c>
      <c r="R98" s="335" t="s">
        <v>84</v>
      </c>
      <c r="S98" s="335" t="s">
        <v>84</v>
      </c>
      <c r="T98" s="335" t="s">
        <v>84</v>
      </c>
      <c r="U98" s="335" t="s">
        <v>84</v>
      </c>
      <c r="V98" s="335" t="s">
        <v>84</v>
      </c>
      <c r="W98" s="335" t="s">
        <v>84</v>
      </c>
      <c r="X98" s="335" t="s">
        <v>84</v>
      </c>
      <c r="Y98" s="335" t="s">
        <v>84</v>
      </c>
      <c r="Z98" s="335" t="s">
        <v>84</v>
      </c>
      <c r="AA98" s="335" t="s">
        <v>84</v>
      </c>
      <c r="AB98" s="335" t="s">
        <v>84</v>
      </c>
      <c r="AC98" s="335" t="s">
        <v>84</v>
      </c>
      <c r="AD98" s="335" t="s">
        <v>84</v>
      </c>
      <c r="AE98" s="335" t="s">
        <v>84</v>
      </c>
      <c r="AF98" s="335" t="s">
        <v>84</v>
      </c>
      <c r="AG98" s="335" t="s">
        <v>84</v>
      </c>
      <c r="AH98" s="335" t="s">
        <v>84</v>
      </c>
      <c r="AI98" s="335" t="s">
        <v>84</v>
      </c>
      <c r="AJ98" s="335" t="s">
        <v>84</v>
      </c>
      <c r="AK98" s="335" t="s">
        <v>84</v>
      </c>
      <c r="AL98" s="335" t="s">
        <v>84</v>
      </c>
      <c r="AM98" s="335" t="s">
        <v>84</v>
      </c>
      <c r="AN98" s="335" t="s">
        <v>84</v>
      </c>
      <c r="AO98" s="335" t="s">
        <v>84</v>
      </c>
      <c r="AP98" s="335" t="s">
        <v>84</v>
      </c>
      <c r="AQ98" s="335" t="s">
        <v>84</v>
      </c>
      <c r="AR98" s="335" t="s">
        <v>84</v>
      </c>
      <c r="AS98" s="335" t="s">
        <v>84</v>
      </c>
      <c r="AT98" s="335" t="s">
        <v>84</v>
      </c>
      <c r="AU98" s="335" t="s">
        <v>84</v>
      </c>
      <c r="AV98" s="335" t="s">
        <v>84</v>
      </c>
      <c r="AW98" s="335" t="s">
        <v>84</v>
      </c>
      <c r="AX98" s="335" t="s">
        <v>84</v>
      </c>
      <c r="AY98" s="116" t="s">
        <v>84</v>
      </c>
      <c r="AZ98" s="116" t="s">
        <v>84</v>
      </c>
      <c r="BA98" s="116" t="s">
        <v>84</v>
      </c>
      <c r="BB98" s="116" t="s">
        <v>84</v>
      </c>
      <c r="BC98" s="116" t="s">
        <v>84</v>
      </c>
      <c r="BD98" s="116" t="s">
        <v>84</v>
      </c>
      <c r="BE98" s="116" t="s">
        <v>84</v>
      </c>
      <c r="BF98" s="335" t="s">
        <v>84</v>
      </c>
      <c r="BG98" s="335" t="s">
        <v>84</v>
      </c>
      <c r="BH98" s="116" t="s">
        <v>84</v>
      </c>
      <c r="BI98" s="116" t="s">
        <v>84</v>
      </c>
      <c r="BJ98" s="335" t="s">
        <v>84</v>
      </c>
      <c r="BK98" s="335" t="s">
        <v>84</v>
      </c>
      <c r="BL98" s="335" t="s">
        <v>84</v>
      </c>
      <c r="BM98" s="336" t="s">
        <v>84</v>
      </c>
      <c r="BN98" s="336" t="s">
        <v>84</v>
      </c>
      <c r="BO98" s="335" t="s">
        <v>84</v>
      </c>
      <c r="BP98" s="116" t="s">
        <v>84</v>
      </c>
      <c r="BQ98" s="116" t="s">
        <v>84</v>
      </c>
      <c r="BR98" s="116" t="s">
        <v>84</v>
      </c>
      <c r="BS98" s="116" t="s">
        <v>84</v>
      </c>
      <c r="BT98" s="336" t="s">
        <v>84</v>
      </c>
      <c r="BU98" s="335" t="s">
        <v>84</v>
      </c>
      <c r="BV98" s="335" t="s">
        <v>84</v>
      </c>
      <c r="BW98" s="335" t="s">
        <v>84</v>
      </c>
      <c r="BX98" s="335" t="s">
        <v>84</v>
      </c>
      <c r="BY98" s="322"/>
      <c r="BZ98" s="322"/>
      <c r="CA98" s="322"/>
      <c r="CB98" s="322"/>
      <c r="CC98" s="322"/>
      <c r="CD98" s="322"/>
      <c r="CE98" s="322"/>
    </row>
    <row r="99" spans="1:83" ht="15" customHeight="1" x14ac:dyDescent="0.3">
      <c r="A99" s="307">
        <v>82</v>
      </c>
      <c r="B99" s="114" t="s">
        <v>84</v>
      </c>
      <c r="C99" s="114" t="s">
        <v>84</v>
      </c>
      <c r="D99" s="115" t="s">
        <v>84</v>
      </c>
      <c r="E99" s="334" t="s">
        <v>84</v>
      </c>
      <c r="F99" s="334" t="s">
        <v>84</v>
      </c>
      <c r="G99" s="334" t="s">
        <v>84</v>
      </c>
      <c r="H99" s="335" t="s">
        <v>84</v>
      </c>
      <c r="I99" s="335" t="s">
        <v>84</v>
      </c>
      <c r="J99" s="335" t="s">
        <v>84</v>
      </c>
      <c r="K99" s="335" t="s">
        <v>84</v>
      </c>
      <c r="L99" s="335" t="s">
        <v>84</v>
      </c>
      <c r="M99" s="335" t="s">
        <v>84</v>
      </c>
      <c r="N99" s="335" t="s">
        <v>84</v>
      </c>
      <c r="O99" s="335" t="s">
        <v>84</v>
      </c>
      <c r="P99" s="335" t="s">
        <v>84</v>
      </c>
      <c r="Q99" s="335" t="s">
        <v>84</v>
      </c>
      <c r="R99" s="335" t="s">
        <v>84</v>
      </c>
      <c r="S99" s="335" t="s">
        <v>84</v>
      </c>
      <c r="T99" s="335" t="s">
        <v>84</v>
      </c>
      <c r="U99" s="335" t="s">
        <v>84</v>
      </c>
      <c r="V99" s="335" t="s">
        <v>84</v>
      </c>
      <c r="W99" s="335" t="s">
        <v>84</v>
      </c>
      <c r="X99" s="335" t="s">
        <v>84</v>
      </c>
      <c r="Y99" s="335" t="s">
        <v>84</v>
      </c>
      <c r="Z99" s="335" t="s">
        <v>84</v>
      </c>
      <c r="AA99" s="335" t="s">
        <v>84</v>
      </c>
      <c r="AB99" s="335" t="s">
        <v>84</v>
      </c>
      <c r="AC99" s="335" t="s">
        <v>84</v>
      </c>
      <c r="AD99" s="335" t="s">
        <v>84</v>
      </c>
      <c r="AE99" s="335" t="s">
        <v>84</v>
      </c>
      <c r="AF99" s="335" t="s">
        <v>84</v>
      </c>
      <c r="AG99" s="335" t="s">
        <v>84</v>
      </c>
      <c r="AH99" s="335" t="s">
        <v>84</v>
      </c>
      <c r="AI99" s="335" t="s">
        <v>84</v>
      </c>
      <c r="AJ99" s="335" t="s">
        <v>84</v>
      </c>
      <c r="AK99" s="335" t="s">
        <v>84</v>
      </c>
      <c r="AL99" s="335" t="s">
        <v>84</v>
      </c>
      <c r="AM99" s="335" t="s">
        <v>84</v>
      </c>
      <c r="AN99" s="335" t="s">
        <v>84</v>
      </c>
      <c r="AO99" s="335" t="s">
        <v>84</v>
      </c>
      <c r="AP99" s="335" t="s">
        <v>84</v>
      </c>
      <c r="AQ99" s="335" t="s">
        <v>84</v>
      </c>
      <c r="AR99" s="335" t="s">
        <v>84</v>
      </c>
      <c r="AS99" s="335" t="s">
        <v>84</v>
      </c>
      <c r="AT99" s="335" t="s">
        <v>84</v>
      </c>
      <c r="AU99" s="335" t="s">
        <v>84</v>
      </c>
      <c r="AV99" s="335" t="s">
        <v>84</v>
      </c>
      <c r="AW99" s="335" t="s">
        <v>84</v>
      </c>
      <c r="AX99" s="335" t="s">
        <v>84</v>
      </c>
      <c r="AY99" s="116" t="s">
        <v>84</v>
      </c>
      <c r="AZ99" s="116" t="s">
        <v>84</v>
      </c>
      <c r="BA99" s="116" t="s">
        <v>84</v>
      </c>
      <c r="BB99" s="116" t="s">
        <v>84</v>
      </c>
      <c r="BC99" s="116" t="s">
        <v>84</v>
      </c>
      <c r="BD99" s="116" t="s">
        <v>84</v>
      </c>
      <c r="BE99" s="116" t="s">
        <v>84</v>
      </c>
      <c r="BF99" s="335" t="s">
        <v>84</v>
      </c>
      <c r="BG99" s="335" t="s">
        <v>84</v>
      </c>
      <c r="BH99" s="116" t="s">
        <v>84</v>
      </c>
      <c r="BI99" s="116" t="s">
        <v>84</v>
      </c>
      <c r="BJ99" s="335" t="s">
        <v>84</v>
      </c>
      <c r="BK99" s="335" t="s">
        <v>84</v>
      </c>
      <c r="BL99" s="335" t="s">
        <v>84</v>
      </c>
      <c r="BM99" s="336" t="s">
        <v>84</v>
      </c>
      <c r="BN99" s="336" t="s">
        <v>84</v>
      </c>
      <c r="BO99" s="335" t="s">
        <v>84</v>
      </c>
      <c r="BP99" s="116" t="s">
        <v>84</v>
      </c>
      <c r="BQ99" s="116" t="s">
        <v>84</v>
      </c>
      <c r="BR99" s="116" t="s">
        <v>84</v>
      </c>
      <c r="BS99" s="116" t="s">
        <v>84</v>
      </c>
      <c r="BT99" s="336" t="s">
        <v>84</v>
      </c>
      <c r="BU99" s="335" t="s">
        <v>84</v>
      </c>
      <c r="BV99" s="335" t="s">
        <v>84</v>
      </c>
      <c r="BW99" s="335" t="s">
        <v>84</v>
      </c>
      <c r="BX99" s="335" t="s">
        <v>84</v>
      </c>
      <c r="BY99" s="322"/>
      <c r="BZ99" s="322"/>
      <c r="CA99" s="322"/>
      <c r="CB99" s="322"/>
      <c r="CC99" s="322"/>
      <c r="CD99" s="322"/>
      <c r="CE99" s="322"/>
    </row>
    <row r="100" spans="1:83" ht="15" customHeight="1" x14ac:dyDescent="0.3">
      <c r="A100" s="307">
        <v>82</v>
      </c>
      <c r="B100" s="114" t="s">
        <v>84</v>
      </c>
      <c r="C100" s="114" t="s">
        <v>84</v>
      </c>
      <c r="D100" s="115" t="s">
        <v>84</v>
      </c>
      <c r="E100" s="334" t="s">
        <v>84</v>
      </c>
      <c r="F100" s="334" t="s">
        <v>84</v>
      </c>
      <c r="G100" s="334" t="s">
        <v>84</v>
      </c>
      <c r="H100" s="335" t="s">
        <v>84</v>
      </c>
      <c r="I100" s="335" t="s">
        <v>84</v>
      </c>
      <c r="J100" s="335" t="s">
        <v>84</v>
      </c>
      <c r="K100" s="335" t="s">
        <v>84</v>
      </c>
      <c r="L100" s="335" t="s">
        <v>84</v>
      </c>
      <c r="M100" s="335" t="s">
        <v>84</v>
      </c>
      <c r="N100" s="335" t="s">
        <v>84</v>
      </c>
      <c r="O100" s="335" t="s">
        <v>84</v>
      </c>
      <c r="P100" s="335" t="s">
        <v>84</v>
      </c>
      <c r="Q100" s="335" t="s">
        <v>84</v>
      </c>
      <c r="R100" s="335" t="s">
        <v>84</v>
      </c>
      <c r="S100" s="335" t="s">
        <v>84</v>
      </c>
      <c r="T100" s="335" t="s">
        <v>84</v>
      </c>
      <c r="U100" s="335" t="s">
        <v>84</v>
      </c>
      <c r="V100" s="335" t="s">
        <v>84</v>
      </c>
      <c r="W100" s="335" t="s">
        <v>84</v>
      </c>
      <c r="X100" s="335" t="s">
        <v>84</v>
      </c>
      <c r="Y100" s="335" t="s">
        <v>84</v>
      </c>
      <c r="Z100" s="335" t="s">
        <v>84</v>
      </c>
      <c r="AA100" s="335" t="s">
        <v>84</v>
      </c>
      <c r="AB100" s="335" t="s">
        <v>84</v>
      </c>
      <c r="AC100" s="335" t="s">
        <v>84</v>
      </c>
      <c r="AD100" s="335" t="s">
        <v>84</v>
      </c>
      <c r="AE100" s="335" t="s">
        <v>84</v>
      </c>
      <c r="AF100" s="335" t="s">
        <v>84</v>
      </c>
      <c r="AG100" s="335" t="s">
        <v>84</v>
      </c>
      <c r="AH100" s="335" t="s">
        <v>84</v>
      </c>
      <c r="AI100" s="335" t="s">
        <v>84</v>
      </c>
      <c r="AJ100" s="335" t="s">
        <v>84</v>
      </c>
      <c r="AK100" s="335" t="s">
        <v>84</v>
      </c>
      <c r="AL100" s="335" t="s">
        <v>84</v>
      </c>
      <c r="AM100" s="335" t="s">
        <v>84</v>
      </c>
      <c r="AN100" s="335" t="s">
        <v>84</v>
      </c>
      <c r="AO100" s="335" t="s">
        <v>84</v>
      </c>
      <c r="AP100" s="335" t="s">
        <v>84</v>
      </c>
      <c r="AQ100" s="335" t="s">
        <v>84</v>
      </c>
      <c r="AR100" s="335" t="s">
        <v>84</v>
      </c>
      <c r="AS100" s="335" t="s">
        <v>84</v>
      </c>
      <c r="AT100" s="335" t="s">
        <v>84</v>
      </c>
      <c r="AU100" s="335" t="s">
        <v>84</v>
      </c>
      <c r="AV100" s="335" t="s">
        <v>84</v>
      </c>
      <c r="AW100" s="335" t="s">
        <v>84</v>
      </c>
      <c r="AX100" s="335" t="s">
        <v>84</v>
      </c>
      <c r="AY100" s="116" t="s">
        <v>84</v>
      </c>
      <c r="AZ100" s="116" t="s">
        <v>84</v>
      </c>
      <c r="BA100" s="116" t="s">
        <v>84</v>
      </c>
      <c r="BB100" s="116" t="s">
        <v>84</v>
      </c>
      <c r="BC100" s="116" t="s">
        <v>84</v>
      </c>
      <c r="BD100" s="116" t="s">
        <v>84</v>
      </c>
      <c r="BE100" s="116" t="s">
        <v>84</v>
      </c>
      <c r="BF100" s="335" t="s">
        <v>84</v>
      </c>
      <c r="BG100" s="335" t="s">
        <v>84</v>
      </c>
      <c r="BH100" s="116" t="s">
        <v>84</v>
      </c>
      <c r="BI100" s="116" t="s">
        <v>84</v>
      </c>
      <c r="BJ100" s="335" t="s">
        <v>84</v>
      </c>
      <c r="BK100" s="335" t="s">
        <v>84</v>
      </c>
      <c r="BL100" s="335" t="s">
        <v>84</v>
      </c>
      <c r="BM100" s="336" t="s">
        <v>84</v>
      </c>
      <c r="BN100" s="336" t="s">
        <v>84</v>
      </c>
      <c r="BO100" s="335" t="s">
        <v>84</v>
      </c>
      <c r="BP100" s="116" t="s">
        <v>84</v>
      </c>
      <c r="BQ100" s="116" t="s">
        <v>84</v>
      </c>
      <c r="BR100" s="116" t="s">
        <v>84</v>
      </c>
      <c r="BS100" s="116" t="s">
        <v>84</v>
      </c>
      <c r="BT100" s="336" t="s">
        <v>84</v>
      </c>
      <c r="BU100" s="335" t="s">
        <v>84</v>
      </c>
      <c r="BV100" s="335" t="s">
        <v>84</v>
      </c>
      <c r="BW100" s="335" t="s">
        <v>84</v>
      </c>
      <c r="BX100" s="335" t="s">
        <v>84</v>
      </c>
      <c r="BY100" s="322"/>
      <c r="BZ100" s="322"/>
      <c r="CA100" s="322"/>
      <c r="CB100" s="322"/>
      <c r="CC100" s="322"/>
      <c r="CD100" s="322"/>
      <c r="CE100" s="322"/>
    </row>
    <row r="101" spans="1:83" ht="15" customHeight="1" x14ac:dyDescent="0.3">
      <c r="A101" s="307">
        <v>82</v>
      </c>
      <c r="B101" s="114" t="s">
        <v>84</v>
      </c>
      <c r="C101" s="114" t="s">
        <v>84</v>
      </c>
      <c r="D101" s="115" t="s">
        <v>84</v>
      </c>
      <c r="E101" s="334" t="s">
        <v>84</v>
      </c>
      <c r="F101" s="334" t="s">
        <v>84</v>
      </c>
      <c r="G101" s="334" t="s">
        <v>84</v>
      </c>
      <c r="H101" s="335" t="s">
        <v>84</v>
      </c>
      <c r="I101" s="335" t="s">
        <v>84</v>
      </c>
      <c r="J101" s="335" t="s">
        <v>84</v>
      </c>
      <c r="K101" s="335" t="s">
        <v>84</v>
      </c>
      <c r="L101" s="335" t="s">
        <v>84</v>
      </c>
      <c r="M101" s="335" t="s">
        <v>84</v>
      </c>
      <c r="N101" s="335" t="s">
        <v>84</v>
      </c>
      <c r="O101" s="335" t="s">
        <v>84</v>
      </c>
      <c r="P101" s="335" t="s">
        <v>84</v>
      </c>
      <c r="Q101" s="335" t="s">
        <v>84</v>
      </c>
      <c r="R101" s="335" t="s">
        <v>84</v>
      </c>
      <c r="S101" s="335" t="s">
        <v>84</v>
      </c>
      <c r="T101" s="335" t="s">
        <v>84</v>
      </c>
      <c r="U101" s="335" t="s">
        <v>84</v>
      </c>
      <c r="V101" s="335" t="s">
        <v>84</v>
      </c>
      <c r="W101" s="335" t="s">
        <v>84</v>
      </c>
      <c r="X101" s="335" t="s">
        <v>84</v>
      </c>
      <c r="Y101" s="335" t="s">
        <v>84</v>
      </c>
      <c r="Z101" s="335" t="s">
        <v>84</v>
      </c>
      <c r="AA101" s="335" t="s">
        <v>84</v>
      </c>
      <c r="AB101" s="335" t="s">
        <v>84</v>
      </c>
      <c r="AC101" s="335" t="s">
        <v>84</v>
      </c>
      <c r="AD101" s="335" t="s">
        <v>84</v>
      </c>
      <c r="AE101" s="335" t="s">
        <v>84</v>
      </c>
      <c r="AF101" s="335" t="s">
        <v>84</v>
      </c>
      <c r="AG101" s="335" t="s">
        <v>84</v>
      </c>
      <c r="AH101" s="335" t="s">
        <v>84</v>
      </c>
      <c r="AI101" s="335" t="s">
        <v>84</v>
      </c>
      <c r="AJ101" s="335" t="s">
        <v>84</v>
      </c>
      <c r="AK101" s="335" t="s">
        <v>84</v>
      </c>
      <c r="AL101" s="335" t="s">
        <v>84</v>
      </c>
      <c r="AM101" s="335" t="s">
        <v>84</v>
      </c>
      <c r="AN101" s="335" t="s">
        <v>84</v>
      </c>
      <c r="AO101" s="335" t="s">
        <v>84</v>
      </c>
      <c r="AP101" s="335" t="s">
        <v>84</v>
      </c>
      <c r="AQ101" s="335" t="s">
        <v>84</v>
      </c>
      <c r="AR101" s="335" t="s">
        <v>84</v>
      </c>
      <c r="AS101" s="335" t="s">
        <v>84</v>
      </c>
      <c r="AT101" s="335" t="s">
        <v>84</v>
      </c>
      <c r="AU101" s="335" t="s">
        <v>84</v>
      </c>
      <c r="AV101" s="335" t="s">
        <v>84</v>
      </c>
      <c r="AW101" s="335" t="s">
        <v>84</v>
      </c>
      <c r="AX101" s="335" t="s">
        <v>84</v>
      </c>
      <c r="AY101" s="116" t="s">
        <v>84</v>
      </c>
      <c r="AZ101" s="116" t="s">
        <v>84</v>
      </c>
      <c r="BA101" s="116" t="s">
        <v>84</v>
      </c>
      <c r="BB101" s="116" t="s">
        <v>84</v>
      </c>
      <c r="BC101" s="116" t="s">
        <v>84</v>
      </c>
      <c r="BD101" s="116" t="s">
        <v>84</v>
      </c>
      <c r="BE101" s="116" t="s">
        <v>84</v>
      </c>
      <c r="BF101" s="335" t="s">
        <v>84</v>
      </c>
      <c r="BG101" s="335" t="s">
        <v>84</v>
      </c>
      <c r="BH101" s="116" t="s">
        <v>84</v>
      </c>
      <c r="BI101" s="116" t="s">
        <v>84</v>
      </c>
      <c r="BJ101" s="335" t="s">
        <v>84</v>
      </c>
      <c r="BK101" s="335" t="s">
        <v>84</v>
      </c>
      <c r="BL101" s="335" t="s">
        <v>84</v>
      </c>
      <c r="BM101" s="336" t="s">
        <v>84</v>
      </c>
      <c r="BN101" s="336" t="s">
        <v>84</v>
      </c>
      <c r="BO101" s="335" t="s">
        <v>84</v>
      </c>
      <c r="BP101" s="116" t="s">
        <v>84</v>
      </c>
      <c r="BQ101" s="116" t="s">
        <v>84</v>
      </c>
      <c r="BR101" s="116" t="s">
        <v>84</v>
      </c>
      <c r="BS101" s="116" t="s">
        <v>84</v>
      </c>
      <c r="BT101" s="336" t="s">
        <v>84</v>
      </c>
      <c r="BU101" s="335" t="s">
        <v>84</v>
      </c>
      <c r="BV101" s="335" t="s">
        <v>84</v>
      </c>
      <c r="BW101" s="335" t="s">
        <v>84</v>
      </c>
      <c r="BX101" s="335" t="s">
        <v>84</v>
      </c>
    </row>
    <row r="102" spans="1:83" ht="15" customHeight="1" x14ac:dyDescent="0.3">
      <c r="A102" s="307">
        <v>82</v>
      </c>
      <c r="B102" s="114" t="s">
        <v>84</v>
      </c>
      <c r="C102" s="114" t="s">
        <v>84</v>
      </c>
      <c r="D102" s="115" t="s">
        <v>84</v>
      </c>
      <c r="E102" s="334" t="s">
        <v>84</v>
      </c>
      <c r="F102" s="334" t="s">
        <v>84</v>
      </c>
      <c r="G102" s="334" t="s">
        <v>84</v>
      </c>
      <c r="H102" s="335" t="s">
        <v>84</v>
      </c>
      <c r="I102" s="335" t="s">
        <v>84</v>
      </c>
      <c r="J102" s="335" t="s">
        <v>84</v>
      </c>
      <c r="K102" s="335" t="s">
        <v>84</v>
      </c>
      <c r="L102" s="335" t="s">
        <v>84</v>
      </c>
      <c r="M102" s="335" t="s">
        <v>84</v>
      </c>
      <c r="N102" s="335" t="s">
        <v>84</v>
      </c>
      <c r="O102" s="335" t="s">
        <v>84</v>
      </c>
      <c r="P102" s="335" t="s">
        <v>84</v>
      </c>
      <c r="Q102" s="335" t="s">
        <v>84</v>
      </c>
      <c r="R102" s="335" t="s">
        <v>84</v>
      </c>
      <c r="S102" s="335" t="s">
        <v>84</v>
      </c>
      <c r="T102" s="335" t="s">
        <v>84</v>
      </c>
      <c r="U102" s="335" t="s">
        <v>84</v>
      </c>
      <c r="V102" s="335" t="s">
        <v>84</v>
      </c>
      <c r="W102" s="335" t="s">
        <v>84</v>
      </c>
      <c r="X102" s="335" t="s">
        <v>84</v>
      </c>
      <c r="Y102" s="335" t="s">
        <v>84</v>
      </c>
      <c r="Z102" s="335" t="s">
        <v>84</v>
      </c>
      <c r="AA102" s="335" t="s">
        <v>84</v>
      </c>
      <c r="AB102" s="335" t="s">
        <v>84</v>
      </c>
      <c r="AC102" s="335" t="s">
        <v>84</v>
      </c>
      <c r="AD102" s="335" t="s">
        <v>84</v>
      </c>
      <c r="AE102" s="335" t="s">
        <v>84</v>
      </c>
      <c r="AF102" s="335" t="s">
        <v>84</v>
      </c>
      <c r="AG102" s="335" t="s">
        <v>84</v>
      </c>
      <c r="AH102" s="335" t="s">
        <v>84</v>
      </c>
      <c r="AI102" s="335" t="s">
        <v>84</v>
      </c>
      <c r="AJ102" s="335" t="s">
        <v>84</v>
      </c>
      <c r="AK102" s="335" t="s">
        <v>84</v>
      </c>
      <c r="AL102" s="335" t="s">
        <v>84</v>
      </c>
      <c r="AM102" s="335" t="s">
        <v>84</v>
      </c>
      <c r="AN102" s="335" t="s">
        <v>84</v>
      </c>
      <c r="AO102" s="335" t="s">
        <v>84</v>
      </c>
      <c r="AP102" s="335" t="s">
        <v>84</v>
      </c>
      <c r="AQ102" s="335" t="s">
        <v>84</v>
      </c>
      <c r="AR102" s="335" t="s">
        <v>84</v>
      </c>
      <c r="AS102" s="335" t="s">
        <v>84</v>
      </c>
      <c r="AT102" s="335" t="s">
        <v>84</v>
      </c>
      <c r="AU102" s="335" t="s">
        <v>84</v>
      </c>
      <c r="AV102" s="335" t="s">
        <v>84</v>
      </c>
      <c r="AW102" s="335" t="s">
        <v>84</v>
      </c>
      <c r="AX102" s="335" t="s">
        <v>84</v>
      </c>
      <c r="AY102" s="116" t="s">
        <v>84</v>
      </c>
      <c r="AZ102" s="116" t="s">
        <v>84</v>
      </c>
      <c r="BA102" s="116" t="s">
        <v>84</v>
      </c>
      <c r="BB102" s="116" t="s">
        <v>84</v>
      </c>
      <c r="BC102" s="116" t="s">
        <v>84</v>
      </c>
      <c r="BD102" s="116" t="s">
        <v>84</v>
      </c>
      <c r="BE102" s="116" t="s">
        <v>84</v>
      </c>
      <c r="BF102" s="335" t="s">
        <v>84</v>
      </c>
      <c r="BG102" s="335" t="s">
        <v>84</v>
      </c>
      <c r="BH102" s="116" t="s">
        <v>84</v>
      </c>
      <c r="BI102" s="116" t="s">
        <v>84</v>
      </c>
      <c r="BJ102" s="335" t="s">
        <v>84</v>
      </c>
      <c r="BK102" s="335" t="s">
        <v>84</v>
      </c>
      <c r="BL102" s="335" t="s">
        <v>84</v>
      </c>
      <c r="BM102" s="336" t="s">
        <v>84</v>
      </c>
      <c r="BN102" s="336" t="s">
        <v>84</v>
      </c>
      <c r="BO102" s="335" t="s">
        <v>84</v>
      </c>
      <c r="BP102" s="116" t="s">
        <v>84</v>
      </c>
      <c r="BQ102" s="116" t="s">
        <v>84</v>
      </c>
      <c r="BR102" s="116" t="s">
        <v>84</v>
      </c>
      <c r="BS102" s="116" t="s">
        <v>84</v>
      </c>
      <c r="BT102" s="336" t="s">
        <v>84</v>
      </c>
      <c r="BU102" s="335" t="s">
        <v>84</v>
      </c>
      <c r="BV102" s="335" t="s">
        <v>84</v>
      </c>
      <c r="BW102" s="335" t="s">
        <v>84</v>
      </c>
      <c r="BX102" s="335" t="s">
        <v>84</v>
      </c>
    </row>
    <row r="103" spans="1:83" ht="15" customHeight="1" x14ac:dyDescent="0.3">
      <c r="A103" s="307">
        <v>82</v>
      </c>
      <c r="B103" s="114" t="s">
        <v>84</v>
      </c>
      <c r="C103" s="114" t="s">
        <v>84</v>
      </c>
      <c r="D103" s="115" t="s">
        <v>84</v>
      </c>
      <c r="E103" s="334" t="s">
        <v>84</v>
      </c>
      <c r="F103" s="334" t="s">
        <v>84</v>
      </c>
      <c r="G103" s="334" t="s">
        <v>84</v>
      </c>
      <c r="H103" s="335" t="s">
        <v>84</v>
      </c>
      <c r="I103" s="335" t="s">
        <v>84</v>
      </c>
      <c r="J103" s="335" t="s">
        <v>84</v>
      </c>
      <c r="K103" s="335" t="s">
        <v>84</v>
      </c>
      <c r="L103" s="335" t="s">
        <v>84</v>
      </c>
      <c r="M103" s="335" t="s">
        <v>84</v>
      </c>
      <c r="N103" s="335" t="s">
        <v>84</v>
      </c>
      <c r="O103" s="335" t="s">
        <v>84</v>
      </c>
      <c r="P103" s="335" t="s">
        <v>84</v>
      </c>
      <c r="Q103" s="335" t="s">
        <v>84</v>
      </c>
      <c r="R103" s="335" t="s">
        <v>84</v>
      </c>
      <c r="S103" s="335" t="s">
        <v>84</v>
      </c>
      <c r="T103" s="335" t="s">
        <v>84</v>
      </c>
      <c r="U103" s="335" t="s">
        <v>84</v>
      </c>
      <c r="V103" s="335" t="s">
        <v>84</v>
      </c>
      <c r="W103" s="335" t="s">
        <v>84</v>
      </c>
      <c r="X103" s="335" t="s">
        <v>84</v>
      </c>
      <c r="Y103" s="335" t="s">
        <v>84</v>
      </c>
      <c r="Z103" s="335" t="s">
        <v>84</v>
      </c>
      <c r="AA103" s="335" t="s">
        <v>84</v>
      </c>
      <c r="AB103" s="335" t="s">
        <v>84</v>
      </c>
      <c r="AC103" s="335" t="s">
        <v>84</v>
      </c>
      <c r="AD103" s="335" t="s">
        <v>84</v>
      </c>
      <c r="AE103" s="335" t="s">
        <v>84</v>
      </c>
      <c r="AF103" s="335" t="s">
        <v>84</v>
      </c>
      <c r="AG103" s="335" t="s">
        <v>84</v>
      </c>
      <c r="AH103" s="335" t="s">
        <v>84</v>
      </c>
      <c r="AI103" s="335" t="s">
        <v>84</v>
      </c>
      <c r="AJ103" s="335" t="s">
        <v>84</v>
      </c>
      <c r="AK103" s="335" t="s">
        <v>84</v>
      </c>
      <c r="AL103" s="335" t="s">
        <v>84</v>
      </c>
      <c r="AM103" s="335" t="s">
        <v>84</v>
      </c>
      <c r="AN103" s="335" t="s">
        <v>84</v>
      </c>
      <c r="AO103" s="335" t="s">
        <v>84</v>
      </c>
      <c r="AP103" s="335" t="s">
        <v>84</v>
      </c>
      <c r="AQ103" s="335" t="s">
        <v>84</v>
      </c>
      <c r="AR103" s="335" t="s">
        <v>84</v>
      </c>
      <c r="AS103" s="335" t="s">
        <v>84</v>
      </c>
      <c r="AT103" s="335" t="s">
        <v>84</v>
      </c>
      <c r="AU103" s="335" t="s">
        <v>84</v>
      </c>
      <c r="AV103" s="335" t="s">
        <v>84</v>
      </c>
      <c r="AW103" s="335" t="s">
        <v>84</v>
      </c>
      <c r="AX103" s="335" t="s">
        <v>84</v>
      </c>
      <c r="AY103" s="116" t="s">
        <v>84</v>
      </c>
      <c r="AZ103" s="116" t="s">
        <v>84</v>
      </c>
      <c r="BA103" s="116" t="s">
        <v>84</v>
      </c>
      <c r="BB103" s="116" t="s">
        <v>84</v>
      </c>
      <c r="BC103" s="116" t="s">
        <v>84</v>
      </c>
      <c r="BD103" s="116" t="s">
        <v>84</v>
      </c>
      <c r="BE103" s="116" t="s">
        <v>84</v>
      </c>
      <c r="BF103" s="335" t="s">
        <v>84</v>
      </c>
      <c r="BG103" s="335" t="s">
        <v>84</v>
      </c>
      <c r="BH103" s="116" t="s">
        <v>84</v>
      </c>
      <c r="BI103" s="116" t="s">
        <v>84</v>
      </c>
      <c r="BJ103" s="335" t="s">
        <v>84</v>
      </c>
      <c r="BK103" s="335" t="s">
        <v>84</v>
      </c>
      <c r="BL103" s="335" t="s">
        <v>84</v>
      </c>
      <c r="BM103" s="336" t="s">
        <v>84</v>
      </c>
      <c r="BN103" s="336" t="s">
        <v>84</v>
      </c>
      <c r="BO103" s="335" t="s">
        <v>84</v>
      </c>
      <c r="BP103" s="116" t="s">
        <v>84</v>
      </c>
      <c r="BQ103" s="116" t="s">
        <v>84</v>
      </c>
      <c r="BR103" s="116" t="s">
        <v>84</v>
      </c>
      <c r="BS103" s="116" t="s">
        <v>84</v>
      </c>
      <c r="BT103" s="336" t="s">
        <v>84</v>
      </c>
      <c r="BU103" s="335" t="s">
        <v>84</v>
      </c>
      <c r="BV103" s="335" t="s">
        <v>84</v>
      </c>
      <c r="BW103" s="335" t="s">
        <v>84</v>
      </c>
      <c r="BX103" s="335" t="s">
        <v>84</v>
      </c>
    </row>
    <row r="104" spans="1:83" ht="15" customHeight="1" x14ac:dyDescent="0.3">
      <c r="A104" s="307">
        <v>82</v>
      </c>
      <c r="B104" s="114" t="s">
        <v>84</v>
      </c>
      <c r="C104" s="114" t="s">
        <v>84</v>
      </c>
      <c r="D104" s="115" t="s">
        <v>84</v>
      </c>
      <c r="E104" s="334" t="s">
        <v>84</v>
      </c>
      <c r="F104" s="334" t="s">
        <v>84</v>
      </c>
      <c r="G104" s="334" t="s">
        <v>84</v>
      </c>
      <c r="H104" s="335" t="s">
        <v>84</v>
      </c>
      <c r="I104" s="335" t="s">
        <v>84</v>
      </c>
      <c r="J104" s="335" t="s">
        <v>84</v>
      </c>
      <c r="K104" s="335" t="s">
        <v>84</v>
      </c>
      <c r="L104" s="335" t="s">
        <v>84</v>
      </c>
      <c r="M104" s="335" t="s">
        <v>84</v>
      </c>
      <c r="N104" s="335" t="s">
        <v>84</v>
      </c>
      <c r="O104" s="335" t="s">
        <v>84</v>
      </c>
      <c r="P104" s="335" t="s">
        <v>84</v>
      </c>
      <c r="Q104" s="335" t="s">
        <v>84</v>
      </c>
      <c r="R104" s="335" t="s">
        <v>84</v>
      </c>
      <c r="S104" s="335" t="s">
        <v>84</v>
      </c>
      <c r="T104" s="335" t="s">
        <v>84</v>
      </c>
      <c r="U104" s="335" t="s">
        <v>84</v>
      </c>
      <c r="V104" s="335" t="s">
        <v>84</v>
      </c>
      <c r="W104" s="335" t="s">
        <v>84</v>
      </c>
      <c r="X104" s="335" t="s">
        <v>84</v>
      </c>
      <c r="Y104" s="335" t="s">
        <v>84</v>
      </c>
      <c r="Z104" s="335" t="s">
        <v>84</v>
      </c>
      <c r="AA104" s="335" t="s">
        <v>84</v>
      </c>
      <c r="AB104" s="335" t="s">
        <v>84</v>
      </c>
      <c r="AC104" s="335" t="s">
        <v>84</v>
      </c>
      <c r="AD104" s="335" t="s">
        <v>84</v>
      </c>
      <c r="AE104" s="335" t="s">
        <v>84</v>
      </c>
      <c r="AF104" s="335" t="s">
        <v>84</v>
      </c>
      <c r="AG104" s="335" t="s">
        <v>84</v>
      </c>
      <c r="AH104" s="335" t="s">
        <v>84</v>
      </c>
      <c r="AI104" s="335" t="s">
        <v>84</v>
      </c>
      <c r="AJ104" s="335" t="s">
        <v>84</v>
      </c>
      <c r="AK104" s="335" t="s">
        <v>84</v>
      </c>
      <c r="AL104" s="335" t="s">
        <v>84</v>
      </c>
      <c r="AM104" s="335" t="s">
        <v>84</v>
      </c>
      <c r="AN104" s="335" t="s">
        <v>84</v>
      </c>
      <c r="AO104" s="335" t="s">
        <v>84</v>
      </c>
      <c r="AP104" s="335" t="s">
        <v>84</v>
      </c>
      <c r="AQ104" s="335" t="s">
        <v>84</v>
      </c>
      <c r="AR104" s="335" t="s">
        <v>84</v>
      </c>
      <c r="AS104" s="335" t="s">
        <v>84</v>
      </c>
      <c r="AT104" s="335" t="s">
        <v>84</v>
      </c>
      <c r="AU104" s="335" t="s">
        <v>84</v>
      </c>
      <c r="AV104" s="335" t="s">
        <v>84</v>
      </c>
      <c r="AW104" s="335" t="s">
        <v>84</v>
      </c>
      <c r="AX104" s="335" t="s">
        <v>84</v>
      </c>
      <c r="AY104" s="116" t="s">
        <v>84</v>
      </c>
      <c r="AZ104" s="116" t="s">
        <v>84</v>
      </c>
      <c r="BA104" s="116" t="s">
        <v>84</v>
      </c>
      <c r="BB104" s="116" t="s">
        <v>84</v>
      </c>
      <c r="BC104" s="116" t="s">
        <v>84</v>
      </c>
      <c r="BD104" s="116" t="s">
        <v>84</v>
      </c>
      <c r="BE104" s="116" t="s">
        <v>84</v>
      </c>
      <c r="BF104" s="335" t="s">
        <v>84</v>
      </c>
      <c r="BG104" s="335" t="s">
        <v>84</v>
      </c>
      <c r="BH104" s="116" t="s">
        <v>84</v>
      </c>
      <c r="BI104" s="116" t="s">
        <v>84</v>
      </c>
      <c r="BJ104" s="335" t="s">
        <v>84</v>
      </c>
      <c r="BK104" s="335" t="s">
        <v>84</v>
      </c>
      <c r="BL104" s="335" t="s">
        <v>84</v>
      </c>
      <c r="BM104" s="336" t="s">
        <v>84</v>
      </c>
      <c r="BN104" s="336" t="s">
        <v>84</v>
      </c>
      <c r="BO104" s="335" t="s">
        <v>84</v>
      </c>
      <c r="BP104" s="116" t="s">
        <v>84</v>
      </c>
      <c r="BQ104" s="116" t="s">
        <v>84</v>
      </c>
      <c r="BR104" s="116" t="s">
        <v>84</v>
      </c>
      <c r="BS104" s="116" t="s">
        <v>84</v>
      </c>
      <c r="BT104" s="336" t="s">
        <v>84</v>
      </c>
      <c r="BU104" s="335" t="s">
        <v>84</v>
      </c>
      <c r="BV104" s="335" t="s">
        <v>84</v>
      </c>
      <c r="BW104" s="335" t="s">
        <v>84</v>
      </c>
      <c r="BX104" s="335" t="s">
        <v>84</v>
      </c>
    </row>
    <row r="105" spans="1:83" ht="15" customHeight="1" x14ac:dyDescent="0.3">
      <c r="A105" s="307">
        <v>82</v>
      </c>
      <c r="B105" s="114" t="s">
        <v>84</v>
      </c>
      <c r="C105" s="114" t="s">
        <v>84</v>
      </c>
      <c r="D105" s="115" t="s">
        <v>84</v>
      </c>
      <c r="E105" s="334" t="s">
        <v>84</v>
      </c>
      <c r="F105" s="334" t="s">
        <v>84</v>
      </c>
      <c r="G105" s="334" t="s">
        <v>84</v>
      </c>
      <c r="H105" s="335" t="s">
        <v>84</v>
      </c>
      <c r="I105" s="335" t="s">
        <v>84</v>
      </c>
      <c r="J105" s="335" t="s">
        <v>84</v>
      </c>
      <c r="K105" s="335" t="s">
        <v>84</v>
      </c>
      <c r="L105" s="335" t="s">
        <v>84</v>
      </c>
      <c r="M105" s="335" t="s">
        <v>84</v>
      </c>
      <c r="N105" s="335" t="s">
        <v>84</v>
      </c>
      <c r="O105" s="335" t="s">
        <v>84</v>
      </c>
      <c r="P105" s="335" t="s">
        <v>84</v>
      </c>
      <c r="Q105" s="335" t="s">
        <v>84</v>
      </c>
      <c r="R105" s="335" t="s">
        <v>84</v>
      </c>
      <c r="S105" s="335" t="s">
        <v>84</v>
      </c>
      <c r="T105" s="335" t="s">
        <v>84</v>
      </c>
      <c r="U105" s="335" t="s">
        <v>84</v>
      </c>
      <c r="V105" s="335" t="s">
        <v>84</v>
      </c>
      <c r="W105" s="335" t="s">
        <v>84</v>
      </c>
      <c r="X105" s="335" t="s">
        <v>84</v>
      </c>
      <c r="Y105" s="335" t="s">
        <v>84</v>
      </c>
      <c r="Z105" s="335" t="s">
        <v>84</v>
      </c>
      <c r="AA105" s="335" t="s">
        <v>84</v>
      </c>
      <c r="AB105" s="335" t="s">
        <v>84</v>
      </c>
      <c r="AC105" s="335" t="s">
        <v>84</v>
      </c>
      <c r="AD105" s="335" t="s">
        <v>84</v>
      </c>
      <c r="AE105" s="335" t="s">
        <v>84</v>
      </c>
      <c r="AF105" s="335" t="s">
        <v>84</v>
      </c>
      <c r="AG105" s="335" t="s">
        <v>84</v>
      </c>
      <c r="AH105" s="335" t="s">
        <v>84</v>
      </c>
      <c r="AI105" s="335" t="s">
        <v>84</v>
      </c>
      <c r="AJ105" s="335" t="s">
        <v>84</v>
      </c>
      <c r="AK105" s="335" t="s">
        <v>84</v>
      </c>
      <c r="AL105" s="335" t="s">
        <v>84</v>
      </c>
      <c r="AM105" s="335" t="s">
        <v>84</v>
      </c>
      <c r="AN105" s="335" t="s">
        <v>84</v>
      </c>
      <c r="AO105" s="335" t="s">
        <v>84</v>
      </c>
      <c r="AP105" s="335" t="s">
        <v>84</v>
      </c>
      <c r="AQ105" s="335" t="s">
        <v>84</v>
      </c>
      <c r="AR105" s="335" t="s">
        <v>84</v>
      </c>
      <c r="AS105" s="335" t="s">
        <v>84</v>
      </c>
      <c r="AT105" s="335" t="s">
        <v>84</v>
      </c>
      <c r="AU105" s="335" t="s">
        <v>84</v>
      </c>
      <c r="AV105" s="335" t="s">
        <v>84</v>
      </c>
      <c r="AW105" s="335" t="s">
        <v>84</v>
      </c>
      <c r="AX105" s="335" t="s">
        <v>84</v>
      </c>
      <c r="AY105" s="116" t="s">
        <v>84</v>
      </c>
      <c r="AZ105" s="116" t="s">
        <v>84</v>
      </c>
      <c r="BA105" s="116" t="s">
        <v>84</v>
      </c>
      <c r="BB105" s="116" t="s">
        <v>84</v>
      </c>
      <c r="BC105" s="116" t="s">
        <v>84</v>
      </c>
      <c r="BD105" s="116" t="s">
        <v>84</v>
      </c>
      <c r="BE105" s="116" t="s">
        <v>84</v>
      </c>
      <c r="BF105" s="335" t="s">
        <v>84</v>
      </c>
      <c r="BG105" s="335" t="s">
        <v>84</v>
      </c>
      <c r="BH105" s="116" t="s">
        <v>84</v>
      </c>
      <c r="BI105" s="116" t="s">
        <v>84</v>
      </c>
      <c r="BJ105" s="335" t="s">
        <v>84</v>
      </c>
      <c r="BK105" s="335" t="s">
        <v>84</v>
      </c>
      <c r="BL105" s="335" t="s">
        <v>84</v>
      </c>
      <c r="BM105" s="336" t="s">
        <v>84</v>
      </c>
      <c r="BN105" s="336" t="s">
        <v>84</v>
      </c>
      <c r="BO105" s="335" t="s">
        <v>84</v>
      </c>
      <c r="BP105" s="116" t="s">
        <v>84</v>
      </c>
      <c r="BQ105" s="116" t="s">
        <v>84</v>
      </c>
      <c r="BR105" s="116" t="s">
        <v>84</v>
      </c>
      <c r="BS105" s="116" t="s">
        <v>84</v>
      </c>
      <c r="BT105" s="336" t="s">
        <v>84</v>
      </c>
      <c r="BU105" s="335" t="s">
        <v>84</v>
      </c>
      <c r="BV105" s="335" t="s">
        <v>84</v>
      </c>
      <c r="BW105" s="335" t="s">
        <v>84</v>
      </c>
      <c r="BX105" s="335" t="s">
        <v>84</v>
      </c>
    </row>
    <row r="106" spans="1:83" ht="15" customHeight="1" x14ac:dyDescent="0.3">
      <c r="A106" s="307">
        <v>82</v>
      </c>
      <c r="B106" s="114" t="s">
        <v>84</v>
      </c>
      <c r="C106" s="114" t="s">
        <v>84</v>
      </c>
      <c r="D106" s="115" t="s">
        <v>84</v>
      </c>
      <c r="E106" s="334" t="s">
        <v>84</v>
      </c>
      <c r="F106" s="334" t="s">
        <v>84</v>
      </c>
      <c r="G106" s="334" t="s">
        <v>84</v>
      </c>
      <c r="H106" s="335" t="s">
        <v>84</v>
      </c>
      <c r="I106" s="335" t="s">
        <v>84</v>
      </c>
      <c r="J106" s="335" t="s">
        <v>84</v>
      </c>
      <c r="K106" s="335" t="s">
        <v>84</v>
      </c>
      <c r="L106" s="335" t="s">
        <v>84</v>
      </c>
      <c r="M106" s="335" t="s">
        <v>84</v>
      </c>
      <c r="N106" s="335" t="s">
        <v>84</v>
      </c>
      <c r="O106" s="335" t="s">
        <v>84</v>
      </c>
      <c r="P106" s="335" t="s">
        <v>84</v>
      </c>
      <c r="Q106" s="335" t="s">
        <v>84</v>
      </c>
      <c r="R106" s="335" t="s">
        <v>84</v>
      </c>
      <c r="S106" s="335" t="s">
        <v>84</v>
      </c>
      <c r="T106" s="335" t="s">
        <v>84</v>
      </c>
      <c r="U106" s="335" t="s">
        <v>84</v>
      </c>
      <c r="V106" s="335" t="s">
        <v>84</v>
      </c>
      <c r="W106" s="335" t="s">
        <v>84</v>
      </c>
      <c r="X106" s="335" t="s">
        <v>84</v>
      </c>
      <c r="Y106" s="335" t="s">
        <v>84</v>
      </c>
      <c r="Z106" s="335" t="s">
        <v>84</v>
      </c>
      <c r="AA106" s="335" t="s">
        <v>84</v>
      </c>
      <c r="AB106" s="335" t="s">
        <v>84</v>
      </c>
      <c r="AC106" s="335" t="s">
        <v>84</v>
      </c>
      <c r="AD106" s="335" t="s">
        <v>84</v>
      </c>
      <c r="AE106" s="335" t="s">
        <v>84</v>
      </c>
      <c r="AF106" s="335" t="s">
        <v>84</v>
      </c>
      <c r="AG106" s="335" t="s">
        <v>84</v>
      </c>
      <c r="AH106" s="335" t="s">
        <v>84</v>
      </c>
      <c r="AI106" s="335" t="s">
        <v>84</v>
      </c>
      <c r="AJ106" s="335" t="s">
        <v>84</v>
      </c>
      <c r="AK106" s="335" t="s">
        <v>84</v>
      </c>
      <c r="AL106" s="335" t="s">
        <v>84</v>
      </c>
      <c r="AM106" s="335" t="s">
        <v>84</v>
      </c>
      <c r="AN106" s="335" t="s">
        <v>84</v>
      </c>
      <c r="AO106" s="335" t="s">
        <v>84</v>
      </c>
      <c r="AP106" s="335" t="s">
        <v>84</v>
      </c>
      <c r="AQ106" s="335" t="s">
        <v>84</v>
      </c>
      <c r="AR106" s="335" t="s">
        <v>84</v>
      </c>
      <c r="AS106" s="335" t="s">
        <v>84</v>
      </c>
      <c r="AT106" s="335" t="s">
        <v>84</v>
      </c>
      <c r="AU106" s="335" t="s">
        <v>84</v>
      </c>
      <c r="AV106" s="335" t="s">
        <v>84</v>
      </c>
      <c r="AW106" s="335" t="s">
        <v>84</v>
      </c>
      <c r="AX106" s="335" t="s">
        <v>84</v>
      </c>
      <c r="AY106" s="116" t="s">
        <v>84</v>
      </c>
      <c r="AZ106" s="116" t="s">
        <v>84</v>
      </c>
      <c r="BA106" s="116" t="s">
        <v>84</v>
      </c>
      <c r="BB106" s="116" t="s">
        <v>84</v>
      </c>
      <c r="BC106" s="116" t="s">
        <v>84</v>
      </c>
      <c r="BD106" s="116" t="s">
        <v>84</v>
      </c>
      <c r="BE106" s="116" t="s">
        <v>84</v>
      </c>
      <c r="BF106" s="335" t="s">
        <v>84</v>
      </c>
      <c r="BG106" s="335" t="s">
        <v>84</v>
      </c>
      <c r="BH106" s="116" t="s">
        <v>84</v>
      </c>
      <c r="BI106" s="116" t="s">
        <v>84</v>
      </c>
      <c r="BJ106" s="335" t="s">
        <v>84</v>
      </c>
      <c r="BK106" s="335" t="s">
        <v>84</v>
      </c>
      <c r="BL106" s="335" t="s">
        <v>84</v>
      </c>
      <c r="BM106" s="336" t="s">
        <v>84</v>
      </c>
      <c r="BN106" s="336" t="s">
        <v>84</v>
      </c>
      <c r="BO106" s="335" t="s">
        <v>84</v>
      </c>
      <c r="BP106" s="116" t="s">
        <v>84</v>
      </c>
      <c r="BQ106" s="116" t="s">
        <v>84</v>
      </c>
      <c r="BR106" s="116" t="s">
        <v>84</v>
      </c>
      <c r="BS106" s="116" t="s">
        <v>84</v>
      </c>
      <c r="BT106" s="336" t="s">
        <v>84</v>
      </c>
      <c r="BU106" s="335" t="s">
        <v>84</v>
      </c>
      <c r="BV106" s="335" t="s">
        <v>84</v>
      </c>
      <c r="BW106" s="335" t="s">
        <v>84</v>
      </c>
      <c r="BX106" s="335" t="s">
        <v>84</v>
      </c>
    </row>
    <row r="107" spans="1:83" ht="15" customHeight="1" x14ac:dyDescent="0.3">
      <c r="A107" s="307">
        <v>82</v>
      </c>
      <c r="B107" s="114" t="s">
        <v>84</v>
      </c>
      <c r="C107" s="114" t="s">
        <v>84</v>
      </c>
      <c r="D107" s="115" t="s">
        <v>84</v>
      </c>
      <c r="E107" s="334" t="s">
        <v>84</v>
      </c>
      <c r="F107" s="334" t="s">
        <v>84</v>
      </c>
      <c r="G107" s="334" t="s">
        <v>84</v>
      </c>
      <c r="H107" s="335" t="s">
        <v>84</v>
      </c>
      <c r="I107" s="335" t="s">
        <v>84</v>
      </c>
      <c r="J107" s="335" t="s">
        <v>84</v>
      </c>
      <c r="K107" s="335" t="s">
        <v>84</v>
      </c>
      <c r="L107" s="335" t="s">
        <v>84</v>
      </c>
      <c r="M107" s="335" t="s">
        <v>84</v>
      </c>
      <c r="N107" s="335" t="s">
        <v>84</v>
      </c>
      <c r="O107" s="335" t="s">
        <v>84</v>
      </c>
      <c r="P107" s="335" t="s">
        <v>84</v>
      </c>
      <c r="Q107" s="335" t="s">
        <v>84</v>
      </c>
      <c r="R107" s="335" t="s">
        <v>84</v>
      </c>
      <c r="S107" s="335" t="s">
        <v>84</v>
      </c>
      <c r="T107" s="335" t="s">
        <v>84</v>
      </c>
      <c r="U107" s="335" t="s">
        <v>84</v>
      </c>
      <c r="V107" s="335" t="s">
        <v>84</v>
      </c>
      <c r="W107" s="335" t="s">
        <v>84</v>
      </c>
      <c r="X107" s="335" t="s">
        <v>84</v>
      </c>
      <c r="Y107" s="335" t="s">
        <v>84</v>
      </c>
      <c r="Z107" s="335" t="s">
        <v>84</v>
      </c>
      <c r="AA107" s="335" t="s">
        <v>84</v>
      </c>
      <c r="AB107" s="335" t="s">
        <v>84</v>
      </c>
      <c r="AC107" s="335" t="s">
        <v>84</v>
      </c>
      <c r="AD107" s="335" t="s">
        <v>84</v>
      </c>
      <c r="AE107" s="335" t="s">
        <v>84</v>
      </c>
      <c r="AF107" s="335" t="s">
        <v>84</v>
      </c>
      <c r="AG107" s="335" t="s">
        <v>84</v>
      </c>
      <c r="AH107" s="335" t="s">
        <v>84</v>
      </c>
      <c r="AI107" s="335" t="s">
        <v>84</v>
      </c>
      <c r="AJ107" s="335" t="s">
        <v>84</v>
      </c>
      <c r="AK107" s="335" t="s">
        <v>84</v>
      </c>
      <c r="AL107" s="335" t="s">
        <v>84</v>
      </c>
      <c r="AM107" s="335" t="s">
        <v>84</v>
      </c>
      <c r="AN107" s="335" t="s">
        <v>84</v>
      </c>
      <c r="AO107" s="335" t="s">
        <v>84</v>
      </c>
      <c r="AP107" s="335" t="s">
        <v>84</v>
      </c>
      <c r="AQ107" s="335" t="s">
        <v>84</v>
      </c>
      <c r="AR107" s="335" t="s">
        <v>84</v>
      </c>
      <c r="AS107" s="335" t="s">
        <v>84</v>
      </c>
      <c r="AT107" s="335" t="s">
        <v>84</v>
      </c>
      <c r="AU107" s="335" t="s">
        <v>84</v>
      </c>
      <c r="AV107" s="335" t="s">
        <v>84</v>
      </c>
      <c r="AW107" s="335" t="s">
        <v>84</v>
      </c>
      <c r="AX107" s="335" t="s">
        <v>84</v>
      </c>
      <c r="AY107" s="116" t="s">
        <v>84</v>
      </c>
      <c r="AZ107" s="116" t="s">
        <v>84</v>
      </c>
      <c r="BA107" s="116" t="s">
        <v>84</v>
      </c>
      <c r="BB107" s="116" t="s">
        <v>84</v>
      </c>
      <c r="BC107" s="116" t="s">
        <v>84</v>
      </c>
      <c r="BD107" s="116" t="s">
        <v>84</v>
      </c>
      <c r="BE107" s="116" t="s">
        <v>84</v>
      </c>
      <c r="BF107" s="335" t="s">
        <v>84</v>
      </c>
      <c r="BG107" s="335" t="s">
        <v>84</v>
      </c>
      <c r="BH107" s="116" t="s">
        <v>84</v>
      </c>
      <c r="BI107" s="116" t="s">
        <v>84</v>
      </c>
      <c r="BJ107" s="335" t="s">
        <v>84</v>
      </c>
      <c r="BK107" s="335" t="s">
        <v>84</v>
      </c>
      <c r="BL107" s="335" t="s">
        <v>84</v>
      </c>
      <c r="BM107" s="336" t="s">
        <v>84</v>
      </c>
      <c r="BN107" s="336" t="s">
        <v>84</v>
      </c>
      <c r="BO107" s="335" t="s">
        <v>84</v>
      </c>
      <c r="BP107" s="116" t="s">
        <v>84</v>
      </c>
      <c r="BQ107" s="116" t="s">
        <v>84</v>
      </c>
      <c r="BR107" s="116" t="s">
        <v>84</v>
      </c>
      <c r="BS107" s="116" t="s">
        <v>84</v>
      </c>
      <c r="BT107" s="336" t="s">
        <v>84</v>
      </c>
      <c r="BU107" s="335" t="s">
        <v>84</v>
      </c>
      <c r="BV107" s="335" t="s">
        <v>84</v>
      </c>
      <c r="BW107" s="335" t="s">
        <v>84</v>
      </c>
      <c r="BX107" s="335" t="s">
        <v>84</v>
      </c>
    </row>
    <row r="108" spans="1:83" ht="15" customHeight="1" x14ac:dyDescent="0.3">
      <c r="A108" s="307">
        <v>82</v>
      </c>
      <c r="B108" s="114" t="s">
        <v>84</v>
      </c>
      <c r="C108" s="114" t="s">
        <v>84</v>
      </c>
      <c r="D108" s="115" t="s">
        <v>84</v>
      </c>
      <c r="E108" s="334" t="s">
        <v>84</v>
      </c>
      <c r="F108" s="334" t="s">
        <v>84</v>
      </c>
      <c r="G108" s="334" t="s">
        <v>84</v>
      </c>
      <c r="H108" s="335" t="s">
        <v>84</v>
      </c>
      <c r="I108" s="335" t="s">
        <v>84</v>
      </c>
      <c r="J108" s="335" t="s">
        <v>84</v>
      </c>
      <c r="K108" s="335" t="s">
        <v>84</v>
      </c>
      <c r="L108" s="335" t="s">
        <v>84</v>
      </c>
      <c r="M108" s="335" t="s">
        <v>84</v>
      </c>
      <c r="N108" s="335" t="s">
        <v>84</v>
      </c>
      <c r="O108" s="335" t="s">
        <v>84</v>
      </c>
      <c r="P108" s="335" t="s">
        <v>84</v>
      </c>
      <c r="Q108" s="335" t="s">
        <v>84</v>
      </c>
      <c r="R108" s="335" t="s">
        <v>84</v>
      </c>
      <c r="S108" s="335" t="s">
        <v>84</v>
      </c>
      <c r="T108" s="335" t="s">
        <v>84</v>
      </c>
      <c r="U108" s="335" t="s">
        <v>84</v>
      </c>
      <c r="V108" s="335" t="s">
        <v>84</v>
      </c>
      <c r="W108" s="335" t="s">
        <v>84</v>
      </c>
      <c r="X108" s="335" t="s">
        <v>84</v>
      </c>
      <c r="Y108" s="335" t="s">
        <v>84</v>
      </c>
      <c r="Z108" s="335" t="s">
        <v>84</v>
      </c>
      <c r="AA108" s="335" t="s">
        <v>84</v>
      </c>
      <c r="AB108" s="335" t="s">
        <v>84</v>
      </c>
      <c r="AC108" s="335" t="s">
        <v>84</v>
      </c>
      <c r="AD108" s="335" t="s">
        <v>84</v>
      </c>
      <c r="AE108" s="335" t="s">
        <v>84</v>
      </c>
      <c r="AF108" s="335" t="s">
        <v>84</v>
      </c>
      <c r="AG108" s="335" t="s">
        <v>84</v>
      </c>
      <c r="AH108" s="335" t="s">
        <v>84</v>
      </c>
      <c r="AI108" s="335" t="s">
        <v>84</v>
      </c>
      <c r="AJ108" s="335" t="s">
        <v>84</v>
      </c>
      <c r="AK108" s="335" t="s">
        <v>84</v>
      </c>
      <c r="AL108" s="335" t="s">
        <v>84</v>
      </c>
      <c r="AM108" s="335" t="s">
        <v>84</v>
      </c>
      <c r="AN108" s="335" t="s">
        <v>84</v>
      </c>
      <c r="AO108" s="335" t="s">
        <v>84</v>
      </c>
      <c r="AP108" s="335" t="s">
        <v>84</v>
      </c>
      <c r="AQ108" s="335" t="s">
        <v>84</v>
      </c>
      <c r="AR108" s="335" t="s">
        <v>84</v>
      </c>
      <c r="AS108" s="335" t="s">
        <v>84</v>
      </c>
      <c r="AT108" s="335" t="s">
        <v>84</v>
      </c>
      <c r="AU108" s="335" t="s">
        <v>84</v>
      </c>
      <c r="AV108" s="335" t="s">
        <v>84</v>
      </c>
      <c r="AW108" s="335" t="s">
        <v>84</v>
      </c>
      <c r="AX108" s="335" t="s">
        <v>84</v>
      </c>
      <c r="AY108" s="116" t="s">
        <v>84</v>
      </c>
      <c r="AZ108" s="116" t="s">
        <v>84</v>
      </c>
      <c r="BA108" s="116" t="s">
        <v>84</v>
      </c>
      <c r="BB108" s="116" t="s">
        <v>84</v>
      </c>
      <c r="BC108" s="116" t="s">
        <v>84</v>
      </c>
      <c r="BD108" s="116" t="s">
        <v>84</v>
      </c>
      <c r="BE108" s="116" t="s">
        <v>84</v>
      </c>
      <c r="BF108" s="335" t="s">
        <v>84</v>
      </c>
      <c r="BG108" s="335" t="s">
        <v>84</v>
      </c>
      <c r="BH108" s="116" t="s">
        <v>84</v>
      </c>
      <c r="BI108" s="116" t="s">
        <v>84</v>
      </c>
      <c r="BJ108" s="335" t="s">
        <v>84</v>
      </c>
      <c r="BK108" s="335" t="s">
        <v>84</v>
      </c>
      <c r="BL108" s="335" t="s">
        <v>84</v>
      </c>
      <c r="BM108" s="336" t="s">
        <v>84</v>
      </c>
      <c r="BN108" s="336" t="s">
        <v>84</v>
      </c>
      <c r="BO108" s="335" t="s">
        <v>84</v>
      </c>
      <c r="BP108" s="116" t="s">
        <v>84</v>
      </c>
      <c r="BQ108" s="116" t="s">
        <v>84</v>
      </c>
      <c r="BR108" s="116" t="s">
        <v>84</v>
      </c>
      <c r="BS108" s="116" t="s">
        <v>84</v>
      </c>
      <c r="BT108" s="336" t="s">
        <v>84</v>
      </c>
      <c r="BU108" s="335" t="s">
        <v>84</v>
      </c>
      <c r="BV108" s="335" t="s">
        <v>84</v>
      </c>
      <c r="BW108" s="335" t="s">
        <v>84</v>
      </c>
      <c r="BX108" s="335" t="s">
        <v>84</v>
      </c>
    </row>
    <row r="109" spans="1:83" ht="15" customHeight="1" x14ac:dyDescent="0.3">
      <c r="A109" s="307">
        <v>82</v>
      </c>
      <c r="B109" s="114" t="s">
        <v>84</v>
      </c>
      <c r="C109" s="114" t="s">
        <v>84</v>
      </c>
      <c r="D109" s="115" t="s">
        <v>84</v>
      </c>
      <c r="E109" s="334" t="s">
        <v>84</v>
      </c>
      <c r="F109" s="334" t="s">
        <v>84</v>
      </c>
      <c r="G109" s="334" t="s">
        <v>84</v>
      </c>
      <c r="H109" s="335" t="s">
        <v>84</v>
      </c>
      <c r="I109" s="335" t="s">
        <v>84</v>
      </c>
      <c r="J109" s="335" t="s">
        <v>84</v>
      </c>
      <c r="K109" s="335" t="s">
        <v>84</v>
      </c>
      <c r="L109" s="335" t="s">
        <v>84</v>
      </c>
      <c r="M109" s="335" t="s">
        <v>84</v>
      </c>
      <c r="N109" s="335" t="s">
        <v>84</v>
      </c>
      <c r="O109" s="335" t="s">
        <v>84</v>
      </c>
      <c r="P109" s="335" t="s">
        <v>84</v>
      </c>
      <c r="Q109" s="335" t="s">
        <v>84</v>
      </c>
      <c r="R109" s="335" t="s">
        <v>84</v>
      </c>
      <c r="S109" s="335" t="s">
        <v>84</v>
      </c>
      <c r="T109" s="335" t="s">
        <v>84</v>
      </c>
      <c r="U109" s="335" t="s">
        <v>84</v>
      </c>
      <c r="V109" s="335" t="s">
        <v>84</v>
      </c>
      <c r="W109" s="335" t="s">
        <v>84</v>
      </c>
      <c r="X109" s="335" t="s">
        <v>84</v>
      </c>
      <c r="Y109" s="335" t="s">
        <v>84</v>
      </c>
      <c r="Z109" s="335" t="s">
        <v>84</v>
      </c>
      <c r="AA109" s="335" t="s">
        <v>84</v>
      </c>
      <c r="AB109" s="335" t="s">
        <v>84</v>
      </c>
      <c r="AC109" s="335" t="s">
        <v>84</v>
      </c>
      <c r="AD109" s="335" t="s">
        <v>84</v>
      </c>
      <c r="AE109" s="335" t="s">
        <v>84</v>
      </c>
      <c r="AF109" s="335" t="s">
        <v>84</v>
      </c>
      <c r="AG109" s="335" t="s">
        <v>84</v>
      </c>
      <c r="AH109" s="335" t="s">
        <v>84</v>
      </c>
      <c r="AI109" s="335" t="s">
        <v>84</v>
      </c>
      <c r="AJ109" s="335" t="s">
        <v>84</v>
      </c>
      <c r="AK109" s="335" t="s">
        <v>84</v>
      </c>
      <c r="AL109" s="335" t="s">
        <v>84</v>
      </c>
      <c r="AM109" s="335" t="s">
        <v>84</v>
      </c>
      <c r="AN109" s="335" t="s">
        <v>84</v>
      </c>
      <c r="AO109" s="335" t="s">
        <v>84</v>
      </c>
      <c r="AP109" s="335" t="s">
        <v>84</v>
      </c>
      <c r="AQ109" s="335" t="s">
        <v>84</v>
      </c>
      <c r="AR109" s="335" t="s">
        <v>84</v>
      </c>
      <c r="AS109" s="335" t="s">
        <v>84</v>
      </c>
      <c r="AT109" s="335" t="s">
        <v>84</v>
      </c>
      <c r="AU109" s="335" t="s">
        <v>84</v>
      </c>
      <c r="AV109" s="335" t="s">
        <v>84</v>
      </c>
      <c r="AW109" s="335" t="s">
        <v>84</v>
      </c>
      <c r="AX109" s="335" t="s">
        <v>84</v>
      </c>
      <c r="AY109" s="116" t="s">
        <v>84</v>
      </c>
      <c r="AZ109" s="116" t="s">
        <v>84</v>
      </c>
      <c r="BA109" s="116" t="s">
        <v>84</v>
      </c>
      <c r="BB109" s="116" t="s">
        <v>84</v>
      </c>
      <c r="BC109" s="116" t="s">
        <v>84</v>
      </c>
      <c r="BD109" s="116" t="s">
        <v>84</v>
      </c>
      <c r="BE109" s="116" t="s">
        <v>84</v>
      </c>
      <c r="BF109" s="335" t="s">
        <v>84</v>
      </c>
      <c r="BG109" s="335" t="s">
        <v>84</v>
      </c>
      <c r="BH109" s="116" t="s">
        <v>84</v>
      </c>
      <c r="BI109" s="116" t="s">
        <v>84</v>
      </c>
      <c r="BJ109" s="335" t="s">
        <v>84</v>
      </c>
      <c r="BK109" s="335" t="s">
        <v>84</v>
      </c>
      <c r="BL109" s="335" t="s">
        <v>84</v>
      </c>
      <c r="BM109" s="336" t="s">
        <v>84</v>
      </c>
      <c r="BN109" s="336" t="s">
        <v>84</v>
      </c>
      <c r="BO109" s="335" t="s">
        <v>84</v>
      </c>
      <c r="BP109" s="116" t="s">
        <v>84</v>
      </c>
      <c r="BQ109" s="116" t="s">
        <v>84</v>
      </c>
      <c r="BR109" s="116" t="s">
        <v>84</v>
      </c>
      <c r="BS109" s="116" t="s">
        <v>84</v>
      </c>
      <c r="BT109" s="336" t="s">
        <v>84</v>
      </c>
      <c r="BU109" s="335" t="s">
        <v>84</v>
      </c>
      <c r="BV109" s="335" t="s">
        <v>84</v>
      </c>
      <c r="BW109" s="335" t="s">
        <v>84</v>
      </c>
      <c r="BX109" s="335" t="s">
        <v>84</v>
      </c>
    </row>
    <row r="110" spans="1:83" ht="15" customHeight="1" x14ac:dyDescent="0.3">
      <c r="A110" s="307">
        <v>82</v>
      </c>
      <c r="B110" s="114" t="s">
        <v>84</v>
      </c>
      <c r="C110" s="114" t="s">
        <v>84</v>
      </c>
      <c r="D110" s="115" t="s">
        <v>84</v>
      </c>
      <c r="E110" s="334" t="s">
        <v>84</v>
      </c>
      <c r="F110" s="334" t="s">
        <v>84</v>
      </c>
      <c r="G110" s="334" t="s">
        <v>84</v>
      </c>
      <c r="H110" s="335" t="s">
        <v>84</v>
      </c>
      <c r="I110" s="335" t="s">
        <v>84</v>
      </c>
      <c r="J110" s="335" t="s">
        <v>84</v>
      </c>
      <c r="K110" s="335" t="s">
        <v>84</v>
      </c>
      <c r="L110" s="335" t="s">
        <v>84</v>
      </c>
      <c r="M110" s="335" t="s">
        <v>84</v>
      </c>
      <c r="N110" s="335" t="s">
        <v>84</v>
      </c>
      <c r="O110" s="335" t="s">
        <v>84</v>
      </c>
      <c r="P110" s="335" t="s">
        <v>84</v>
      </c>
      <c r="Q110" s="335" t="s">
        <v>84</v>
      </c>
      <c r="R110" s="335" t="s">
        <v>84</v>
      </c>
      <c r="S110" s="335" t="s">
        <v>84</v>
      </c>
      <c r="T110" s="335" t="s">
        <v>84</v>
      </c>
      <c r="U110" s="335" t="s">
        <v>84</v>
      </c>
      <c r="V110" s="335" t="s">
        <v>84</v>
      </c>
      <c r="W110" s="335" t="s">
        <v>84</v>
      </c>
      <c r="X110" s="335" t="s">
        <v>84</v>
      </c>
      <c r="Y110" s="335" t="s">
        <v>84</v>
      </c>
      <c r="Z110" s="335" t="s">
        <v>84</v>
      </c>
      <c r="AA110" s="335" t="s">
        <v>84</v>
      </c>
      <c r="AB110" s="335" t="s">
        <v>84</v>
      </c>
      <c r="AC110" s="335" t="s">
        <v>84</v>
      </c>
      <c r="AD110" s="335" t="s">
        <v>84</v>
      </c>
      <c r="AE110" s="335" t="s">
        <v>84</v>
      </c>
      <c r="AF110" s="335" t="s">
        <v>84</v>
      </c>
      <c r="AG110" s="335" t="s">
        <v>84</v>
      </c>
      <c r="AH110" s="335" t="s">
        <v>84</v>
      </c>
      <c r="AI110" s="335" t="s">
        <v>84</v>
      </c>
      <c r="AJ110" s="335" t="s">
        <v>84</v>
      </c>
      <c r="AK110" s="335" t="s">
        <v>84</v>
      </c>
      <c r="AL110" s="335" t="s">
        <v>84</v>
      </c>
      <c r="AM110" s="335" t="s">
        <v>84</v>
      </c>
      <c r="AN110" s="335" t="s">
        <v>84</v>
      </c>
      <c r="AO110" s="335" t="s">
        <v>84</v>
      </c>
      <c r="AP110" s="335" t="s">
        <v>84</v>
      </c>
      <c r="AQ110" s="335" t="s">
        <v>84</v>
      </c>
      <c r="AR110" s="335" t="s">
        <v>84</v>
      </c>
      <c r="AS110" s="335" t="s">
        <v>84</v>
      </c>
      <c r="AT110" s="335" t="s">
        <v>84</v>
      </c>
      <c r="AU110" s="335" t="s">
        <v>84</v>
      </c>
      <c r="AV110" s="335" t="s">
        <v>84</v>
      </c>
      <c r="AW110" s="335" t="s">
        <v>84</v>
      </c>
      <c r="AX110" s="335" t="s">
        <v>84</v>
      </c>
      <c r="AY110" s="116" t="s">
        <v>84</v>
      </c>
      <c r="AZ110" s="116" t="s">
        <v>84</v>
      </c>
      <c r="BA110" s="116" t="s">
        <v>84</v>
      </c>
      <c r="BB110" s="116" t="s">
        <v>84</v>
      </c>
      <c r="BC110" s="116" t="s">
        <v>84</v>
      </c>
      <c r="BD110" s="116" t="s">
        <v>84</v>
      </c>
      <c r="BE110" s="116" t="s">
        <v>84</v>
      </c>
      <c r="BF110" s="335" t="s">
        <v>84</v>
      </c>
      <c r="BG110" s="335" t="s">
        <v>84</v>
      </c>
      <c r="BH110" s="116" t="s">
        <v>84</v>
      </c>
      <c r="BI110" s="116" t="s">
        <v>84</v>
      </c>
      <c r="BJ110" s="335" t="s">
        <v>84</v>
      </c>
      <c r="BK110" s="335" t="s">
        <v>84</v>
      </c>
      <c r="BL110" s="335" t="s">
        <v>84</v>
      </c>
      <c r="BM110" s="336" t="s">
        <v>84</v>
      </c>
      <c r="BN110" s="336" t="s">
        <v>84</v>
      </c>
      <c r="BO110" s="335" t="s">
        <v>84</v>
      </c>
      <c r="BP110" s="116" t="s">
        <v>84</v>
      </c>
      <c r="BQ110" s="116" t="s">
        <v>84</v>
      </c>
      <c r="BR110" s="116" t="s">
        <v>84</v>
      </c>
      <c r="BS110" s="116" t="s">
        <v>84</v>
      </c>
      <c r="BT110" s="336" t="s">
        <v>84</v>
      </c>
      <c r="BU110" s="335" t="s">
        <v>84</v>
      </c>
      <c r="BV110" s="335" t="s">
        <v>84</v>
      </c>
      <c r="BW110" s="335" t="s">
        <v>84</v>
      </c>
      <c r="BX110" s="335" t="s">
        <v>84</v>
      </c>
    </row>
    <row r="111" spans="1:83" ht="15" customHeight="1" x14ac:dyDescent="0.3">
      <c r="A111" s="307">
        <v>82</v>
      </c>
      <c r="B111" s="114" t="s">
        <v>84</v>
      </c>
      <c r="C111" s="114" t="s">
        <v>84</v>
      </c>
      <c r="D111" s="115" t="s">
        <v>84</v>
      </c>
      <c r="E111" s="334" t="s">
        <v>84</v>
      </c>
      <c r="F111" s="334" t="s">
        <v>84</v>
      </c>
      <c r="G111" s="334" t="s">
        <v>84</v>
      </c>
      <c r="H111" s="335" t="s">
        <v>84</v>
      </c>
      <c r="I111" s="335" t="s">
        <v>84</v>
      </c>
      <c r="J111" s="335" t="s">
        <v>84</v>
      </c>
      <c r="K111" s="335" t="s">
        <v>84</v>
      </c>
      <c r="L111" s="335" t="s">
        <v>84</v>
      </c>
      <c r="M111" s="335" t="s">
        <v>84</v>
      </c>
      <c r="N111" s="335" t="s">
        <v>84</v>
      </c>
      <c r="O111" s="335" t="s">
        <v>84</v>
      </c>
      <c r="P111" s="335" t="s">
        <v>84</v>
      </c>
      <c r="Q111" s="335" t="s">
        <v>84</v>
      </c>
      <c r="R111" s="335" t="s">
        <v>84</v>
      </c>
      <c r="S111" s="335" t="s">
        <v>84</v>
      </c>
      <c r="T111" s="335" t="s">
        <v>84</v>
      </c>
      <c r="U111" s="335" t="s">
        <v>84</v>
      </c>
      <c r="V111" s="335" t="s">
        <v>84</v>
      </c>
      <c r="W111" s="335" t="s">
        <v>84</v>
      </c>
      <c r="X111" s="335" t="s">
        <v>84</v>
      </c>
      <c r="Y111" s="335" t="s">
        <v>84</v>
      </c>
      <c r="Z111" s="335" t="s">
        <v>84</v>
      </c>
      <c r="AA111" s="335" t="s">
        <v>84</v>
      </c>
      <c r="AB111" s="335" t="s">
        <v>84</v>
      </c>
      <c r="AC111" s="335" t="s">
        <v>84</v>
      </c>
      <c r="AD111" s="335" t="s">
        <v>84</v>
      </c>
      <c r="AE111" s="335" t="s">
        <v>84</v>
      </c>
      <c r="AF111" s="335" t="s">
        <v>84</v>
      </c>
      <c r="AG111" s="335" t="s">
        <v>84</v>
      </c>
      <c r="AH111" s="335" t="s">
        <v>84</v>
      </c>
      <c r="AI111" s="335" t="s">
        <v>84</v>
      </c>
      <c r="AJ111" s="335" t="s">
        <v>84</v>
      </c>
      <c r="AK111" s="335" t="s">
        <v>84</v>
      </c>
      <c r="AL111" s="335" t="s">
        <v>84</v>
      </c>
      <c r="AM111" s="335" t="s">
        <v>84</v>
      </c>
      <c r="AN111" s="335" t="s">
        <v>84</v>
      </c>
      <c r="AO111" s="335" t="s">
        <v>84</v>
      </c>
      <c r="AP111" s="335" t="s">
        <v>84</v>
      </c>
      <c r="AQ111" s="335" t="s">
        <v>84</v>
      </c>
      <c r="AR111" s="335" t="s">
        <v>84</v>
      </c>
      <c r="AS111" s="335" t="s">
        <v>84</v>
      </c>
      <c r="AT111" s="335" t="s">
        <v>84</v>
      </c>
      <c r="AU111" s="335" t="s">
        <v>84</v>
      </c>
      <c r="AV111" s="335" t="s">
        <v>84</v>
      </c>
      <c r="AW111" s="335" t="s">
        <v>84</v>
      </c>
      <c r="AX111" s="335" t="s">
        <v>84</v>
      </c>
      <c r="AY111" s="116" t="s">
        <v>84</v>
      </c>
      <c r="AZ111" s="116" t="s">
        <v>84</v>
      </c>
      <c r="BA111" s="116" t="s">
        <v>84</v>
      </c>
      <c r="BB111" s="116" t="s">
        <v>84</v>
      </c>
      <c r="BC111" s="116" t="s">
        <v>84</v>
      </c>
      <c r="BD111" s="116" t="s">
        <v>84</v>
      </c>
      <c r="BE111" s="116" t="s">
        <v>84</v>
      </c>
      <c r="BF111" s="335" t="s">
        <v>84</v>
      </c>
      <c r="BG111" s="335" t="s">
        <v>84</v>
      </c>
      <c r="BH111" s="116" t="s">
        <v>84</v>
      </c>
      <c r="BI111" s="116" t="s">
        <v>84</v>
      </c>
      <c r="BJ111" s="335" t="s">
        <v>84</v>
      </c>
      <c r="BK111" s="335" t="s">
        <v>84</v>
      </c>
      <c r="BL111" s="335" t="s">
        <v>84</v>
      </c>
      <c r="BM111" s="336" t="s">
        <v>84</v>
      </c>
      <c r="BN111" s="336" t="s">
        <v>84</v>
      </c>
      <c r="BO111" s="335" t="s">
        <v>84</v>
      </c>
      <c r="BP111" s="116" t="s">
        <v>84</v>
      </c>
      <c r="BQ111" s="116" t="s">
        <v>84</v>
      </c>
      <c r="BR111" s="116" t="s">
        <v>84</v>
      </c>
      <c r="BS111" s="116" t="s">
        <v>84</v>
      </c>
      <c r="BT111" s="336" t="s">
        <v>84</v>
      </c>
      <c r="BU111" s="335" t="s">
        <v>84</v>
      </c>
      <c r="BV111" s="335" t="s">
        <v>84</v>
      </c>
      <c r="BW111" s="335" t="s">
        <v>84</v>
      </c>
      <c r="BX111" s="335" t="s">
        <v>84</v>
      </c>
    </row>
    <row r="112" spans="1:83" ht="15" customHeight="1" x14ac:dyDescent="0.3">
      <c r="A112" s="307">
        <v>82</v>
      </c>
      <c r="B112" s="114" t="s">
        <v>84</v>
      </c>
      <c r="C112" s="114" t="s">
        <v>84</v>
      </c>
      <c r="D112" s="115" t="s">
        <v>84</v>
      </c>
      <c r="E112" s="334" t="s">
        <v>84</v>
      </c>
      <c r="F112" s="334" t="s">
        <v>84</v>
      </c>
      <c r="G112" s="334" t="s">
        <v>84</v>
      </c>
      <c r="H112" s="335" t="s">
        <v>84</v>
      </c>
      <c r="I112" s="335" t="s">
        <v>84</v>
      </c>
      <c r="J112" s="335" t="s">
        <v>84</v>
      </c>
      <c r="K112" s="335" t="s">
        <v>84</v>
      </c>
      <c r="L112" s="335" t="s">
        <v>84</v>
      </c>
      <c r="M112" s="335" t="s">
        <v>84</v>
      </c>
      <c r="N112" s="335" t="s">
        <v>84</v>
      </c>
      <c r="O112" s="335" t="s">
        <v>84</v>
      </c>
      <c r="P112" s="335" t="s">
        <v>84</v>
      </c>
      <c r="Q112" s="335" t="s">
        <v>84</v>
      </c>
      <c r="R112" s="335" t="s">
        <v>84</v>
      </c>
      <c r="S112" s="335" t="s">
        <v>84</v>
      </c>
      <c r="T112" s="335" t="s">
        <v>84</v>
      </c>
      <c r="U112" s="335" t="s">
        <v>84</v>
      </c>
      <c r="V112" s="335" t="s">
        <v>84</v>
      </c>
      <c r="W112" s="335" t="s">
        <v>84</v>
      </c>
      <c r="X112" s="335" t="s">
        <v>84</v>
      </c>
      <c r="Y112" s="335" t="s">
        <v>84</v>
      </c>
      <c r="Z112" s="335" t="s">
        <v>84</v>
      </c>
      <c r="AA112" s="335" t="s">
        <v>84</v>
      </c>
      <c r="AB112" s="335" t="s">
        <v>84</v>
      </c>
      <c r="AC112" s="335" t="s">
        <v>84</v>
      </c>
      <c r="AD112" s="335" t="s">
        <v>84</v>
      </c>
      <c r="AE112" s="335" t="s">
        <v>84</v>
      </c>
      <c r="AF112" s="335" t="s">
        <v>84</v>
      </c>
      <c r="AG112" s="335" t="s">
        <v>84</v>
      </c>
      <c r="AH112" s="335" t="s">
        <v>84</v>
      </c>
      <c r="AI112" s="335" t="s">
        <v>84</v>
      </c>
      <c r="AJ112" s="335" t="s">
        <v>84</v>
      </c>
      <c r="AK112" s="335" t="s">
        <v>84</v>
      </c>
      <c r="AL112" s="335" t="s">
        <v>84</v>
      </c>
      <c r="AM112" s="335" t="s">
        <v>84</v>
      </c>
      <c r="AN112" s="335" t="s">
        <v>84</v>
      </c>
      <c r="AO112" s="335" t="s">
        <v>84</v>
      </c>
      <c r="AP112" s="335" t="s">
        <v>84</v>
      </c>
      <c r="AQ112" s="335" t="s">
        <v>84</v>
      </c>
      <c r="AR112" s="335" t="s">
        <v>84</v>
      </c>
      <c r="AS112" s="335" t="s">
        <v>84</v>
      </c>
      <c r="AT112" s="335" t="s">
        <v>84</v>
      </c>
      <c r="AU112" s="335" t="s">
        <v>84</v>
      </c>
      <c r="AV112" s="335" t="s">
        <v>84</v>
      </c>
      <c r="AW112" s="335" t="s">
        <v>84</v>
      </c>
      <c r="AX112" s="335" t="s">
        <v>84</v>
      </c>
      <c r="AY112" s="116" t="s">
        <v>84</v>
      </c>
      <c r="AZ112" s="116" t="s">
        <v>84</v>
      </c>
      <c r="BA112" s="116" t="s">
        <v>84</v>
      </c>
      <c r="BB112" s="116" t="s">
        <v>84</v>
      </c>
      <c r="BC112" s="116" t="s">
        <v>84</v>
      </c>
      <c r="BD112" s="116" t="s">
        <v>84</v>
      </c>
      <c r="BE112" s="116" t="s">
        <v>84</v>
      </c>
      <c r="BF112" s="335" t="s">
        <v>84</v>
      </c>
      <c r="BG112" s="335" t="s">
        <v>84</v>
      </c>
      <c r="BH112" s="116" t="s">
        <v>84</v>
      </c>
      <c r="BI112" s="116" t="s">
        <v>84</v>
      </c>
      <c r="BJ112" s="335" t="s">
        <v>84</v>
      </c>
      <c r="BK112" s="335" t="s">
        <v>84</v>
      </c>
      <c r="BL112" s="335" t="s">
        <v>84</v>
      </c>
      <c r="BM112" s="336" t="s">
        <v>84</v>
      </c>
      <c r="BN112" s="336" t="s">
        <v>84</v>
      </c>
      <c r="BO112" s="335" t="s">
        <v>84</v>
      </c>
      <c r="BP112" s="116" t="s">
        <v>84</v>
      </c>
      <c r="BQ112" s="116" t="s">
        <v>84</v>
      </c>
      <c r="BR112" s="116" t="s">
        <v>84</v>
      </c>
      <c r="BS112" s="116" t="s">
        <v>84</v>
      </c>
      <c r="BT112" s="336" t="s">
        <v>84</v>
      </c>
      <c r="BU112" s="335" t="s">
        <v>84</v>
      </c>
      <c r="BV112" s="335" t="s">
        <v>84</v>
      </c>
      <c r="BW112" s="335" t="s">
        <v>84</v>
      </c>
      <c r="BX112" s="335" t="s">
        <v>84</v>
      </c>
    </row>
    <row r="113" spans="1:76" ht="15" customHeight="1" x14ac:dyDescent="0.3">
      <c r="A113" s="307">
        <v>82</v>
      </c>
      <c r="B113" s="114" t="s">
        <v>84</v>
      </c>
      <c r="C113" s="114" t="s">
        <v>84</v>
      </c>
      <c r="D113" s="115" t="s">
        <v>84</v>
      </c>
      <c r="E113" s="334" t="s">
        <v>84</v>
      </c>
      <c r="F113" s="334" t="s">
        <v>84</v>
      </c>
      <c r="G113" s="334" t="s">
        <v>84</v>
      </c>
      <c r="H113" s="335" t="s">
        <v>84</v>
      </c>
      <c r="I113" s="335" t="s">
        <v>84</v>
      </c>
      <c r="J113" s="335" t="s">
        <v>84</v>
      </c>
      <c r="K113" s="335" t="s">
        <v>84</v>
      </c>
      <c r="L113" s="335" t="s">
        <v>84</v>
      </c>
      <c r="M113" s="335" t="s">
        <v>84</v>
      </c>
      <c r="N113" s="335" t="s">
        <v>84</v>
      </c>
      <c r="O113" s="335" t="s">
        <v>84</v>
      </c>
      <c r="P113" s="335" t="s">
        <v>84</v>
      </c>
      <c r="Q113" s="335" t="s">
        <v>84</v>
      </c>
      <c r="R113" s="335" t="s">
        <v>84</v>
      </c>
      <c r="S113" s="335" t="s">
        <v>84</v>
      </c>
      <c r="T113" s="335" t="s">
        <v>84</v>
      </c>
      <c r="U113" s="335" t="s">
        <v>84</v>
      </c>
      <c r="V113" s="335" t="s">
        <v>84</v>
      </c>
      <c r="W113" s="335" t="s">
        <v>84</v>
      </c>
      <c r="X113" s="335" t="s">
        <v>84</v>
      </c>
      <c r="Y113" s="335" t="s">
        <v>84</v>
      </c>
      <c r="Z113" s="335" t="s">
        <v>84</v>
      </c>
      <c r="AA113" s="335" t="s">
        <v>84</v>
      </c>
      <c r="AB113" s="335" t="s">
        <v>84</v>
      </c>
      <c r="AC113" s="335" t="s">
        <v>84</v>
      </c>
      <c r="AD113" s="335" t="s">
        <v>84</v>
      </c>
      <c r="AE113" s="335" t="s">
        <v>84</v>
      </c>
      <c r="AF113" s="335" t="s">
        <v>84</v>
      </c>
      <c r="AG113" s="335" t="s">
        <v>84</v>
      </c>
      <c r="AH113" s="335" t="s">
        <v>84</v>
      </c>
      <c r="AI113" s="335" t="s">
        <v>84</v>
      </c>
      <c r="AJ113" s="335" t="s">
        <v>84</v>
      </c>
      <c r="AK113" s="335" t="s">
        <v>84</v>
      </c>
      <c r="AL113" s="335" t="s">
        <v>84</v>
      </c>
      <c r="AM113" s="335" t="s">
        <v>84</v>
      </c>
      <c r="AN113" s="335" t="s">
        <v>84</v>
      </c>
      <c r="AO113" s="335" t="s">
        <v>84</v>
      </c>
      <c r="AP113" s="335" t="s">
        <v>84</v>
      </c>
      <c r="AQ113" s="335" t="s">
        <v>84</v>
      </c>
      <c r="AR113" s="335" t="s">
        <v>84</v>
      </c>
      <c r="AS113" s="335" t="s">
        <v>84</v>
      </c>
      <c r="AT113" s="335" t="s">
        <v>84</v>
      </c>
      <c r="AU113" s="335" t="s">
        <v>84</v>
      </c>
      <c r="AV113" s="335" t="s">
        <v>84</v>
      </c>
      <c r="AW113" s="335" t="s">
        <v>84</v>
      </c>
      <c r="AX113" s="335" t="s">
        <v>84</v>
      </c>
      <c r="AY113" s="116" t="s">
        <v>84</v>
      </c>
      <c r="AZ113" s="116" t="s">
        <v>84</v>
      </c>
      <c r="BA113" s="116" t="s">
        <v>84</v>
      </c>
      <c r="BB113" s="116" t="s">
        <v>84</v>
      </c>
      <c r="BC113" s="116" t="s">
        <v>84</v>
      </c>
      <c r="BD113" s="116" t="s">
        <v>84</v>
      </c>
      <c r="BE113" s="116" t="s">
        <v>84</v>
      </c>
      <c r="BF113" s="335" t="s">
        <v>84</v>
      </c>
      <c r="BG113" s="335" t="s">
        <v>84</v>
      </c>
      <c r="BH113" s="116" t="s">
        <v>84</v>
      </c>
      <c r="BI113" s="116" t="s">
        <v>84</v>
      </c>
      <c r="BJ113" s="335" t="s">
        <v>84</v>
      </c>
      <c r="BK113" s="335" t="s">
        <v>84</v>
      </c>
      <c r="BL113" s="335" t="s">
        <v>84</v>
      </c>
      <c r="BM113" s="336" t="s">
        <v>84</v>
      </c>
      <c r="BN113" s="336" t="s">
        <v>84</v>
      </c>
      <c r="BO113" s="335" t="s">
        <v>84</v>
      </c>
      <c r="BP113" s="116" t="s">
        <v>84</v>
      </c>
      <c r="BQ113" s="116" t="s">
        <v>84</v>
      </c>
      <c r="BR113" s="116" t="s">
        <v>84</v>
      </c>
      <c r="BS113" s="116" t="s">
        <v>84</v>
      </c>
      <c r="BT113" s="336" t="s">
        <v>84</v>
      </c>
      <c r="BU113" s="335" t="s">
        <v>84</v>
      </c>
      <c r="BV113" s="335" t="s">
        <v>84</v>
      </c>
      <c r="BW113" s="335" t="s">
        <v>84</v>
      </c>
      <c r="BX113" s="335" t="s">
        <v>84</v>
      </c>
    </row>
    <row r="114" spans="1:76" ht="15" customHeight="1" x14ac:dyDescent="0.3">
      <c r="A114" s="307">
        <v>82</v>
      </c>
      <c r="B114" s="114" t="s">
        <v>84</v>
      </c>
      <c r="C114" s="114" t="s">
        <v>84</v>
      </c>
      <c r="D114" s="115" t="s">
        <v>84</v>
      </c>
      <c r="E114" s="334" t="s">
        <v>84</v>
      </c>
      <c r="F114" s="334" t="s">
        <v>84</v>
      </c>
      <c r="G114" s="334" t="s">
        <v>84</v>
      </c>
      <c r="H114" s="335" t="s">
        <v>84</v>
      </c>
      <c r="I114" s="335" t="s">
        <v>84</v>
      </c>
      <c r="J114" s="335" t="s">
        <v>84</v>
      </c>
      <c r="K114" s="335" t="s">
        <v>84</v>
      </c>
      <c r="L114" s="335" t="s">
        <v>84</v>
      </c>
      <c r="M114" s="335" t="s">
        <v>84</v>
      </c>
      <c r="N114" s="335" t="s">
        <v>84</v>
      </c>
      <c r="O114" s="335" t="s">
        <v>84</v>
      </c>
      <c r="P114" s="335" t="s">
        <v>84</v>
      </c>
      <c r="Q114" s="335" t="s">
        <v>84</v>
      </c>
      <c r="R114" s="335" t="s">
        <v>84</v>
      </c>
      <c r="S114" s="335" t="s">
        <v>84</v>
      </c>
      <c r="T114" s="335" t="s">
        <v>84</v>
      </c>
      <c r="U114" s="335" t="s">
        <v>84</v>
      </c>
      <c r="V114" s="335" t="s">
        <v>84</v>
      </c>
      <c r="W114" s="335" t="s">
        <v>84</v>
      </c>
      <c r="X114" s="335" t="s">
        <v>84</v>
      </c>
      <c r="Y114" s="335" t="s">
        <v>84</v>
      </c>
      <c r="Z114" s="335" t="s">
        <v>84</v>
      </c>
      <c r="AA114" s="335" t="s">
        <v>84</v>
      </c>
      <c r="AB114" s="335" t="s">
        <v>84</v>
      </c>
      <c r="AC114" s="335" t="s">
        <v>84</v>
      </c>
      <c r="AD114" s="335" t="s">
        <v>84</v>
      </c>
      <c r="AE114" s="335" t="s">
        <v>84</v>
      </c>
      <c r="AF114" s="335" t="s">
        <v>84</v>
      </c>
      <c r="AG114" s="335" t="s">
        <v>84</v>
      </c>
      <c r="AH114" s="335" t="s">
        <v>84</v>
      </c>
      <c r="AI114" s="335" t="s">
        <v>84</v>
      </c>
      <c r="AJ114" s="335" t="s">
        <v>84</v>
      </c>
      <c r="AK114" s="335" t="s">
        <v>84</v>
      </c>
      <c r="AL114" s="335" t="s">
        <v>84</v>
      </c>
      <c r="AM114" s="335" t="s">
        <v>84</v>
      </c>
      <c r="AN114" s="335" t="s">
        <v>84</v>
      </c>
      <c r="AO114" s="335" t="s">
        <v>84</v>
      </c>
      <c r="AP114" s="335" t="s">
        <v>84</v>
      </c>
      <c r="AQ114" s="335" t="s">
        <v>84</v>
      </c>
      <c r="AR114" s="335" t="s">
        <v>84</v>
      </c>
      <c r="AS114" s="335" t="s">
        <v>84</v>
      </c>
      <c r="AT114" s="335" t="s">
        <v>84</v>
      </c>
      <c r="AU114" s="335" t="s">
        <v>84</v>
      </c>
      <c r="AV114" s="335" t="s">
        <v>84</v>
      </c>
      <c r="AW114" s="335" t="s">
        <v>84</v>
      </c>
      <c r="AX114" s="335" t="s">
        <v>84</v>
      </c>
      <c r="AY114" s="116" t="s">
        <v>84</v>
      </c>
      <c r="AZ114" s="116" t="s">
        <v>84</v>
      </c>
      <c r="BA114" s="116" t="s">
        <v>84</v>
      </c>
      <c r="BB114" s="116" t="s">
        <v>84</v>
      </c>
      <c r="BC114" s="116" t="s">
        <v>84</v>
      </c>
      <c r="BD114" s="116" t="s">
        <v>84</v>
      </c>
      <c r="BE114" s="116" t="s">
        <v>84</v>
      </c>
      <c r="BF114" s="335" t="s">
        <v>84</v>
      </c>
      <c r="BG114" s="335" t="s">
        <v>84</v>
      </c>
      <c r="BH114" s="116" t="s">
        <v>84</v>
      </c>
      <c r="BI114" s="116" t="s">
        <v>84</v>
      </c>
      <c r="BJ114" s="335" t="s">
        <v>84</v>
      </c>
      <c r="BK114" s="335" t="s">
        <v>84</v>
      </c>
      <c r="BL114" s="335" t="s">
        <v>84</v>
      </c>
      <c r="BM114" s="336" t="s">
        <v>84</v>
      </c>
      <c r="BN114" s="336" t="s">
        <v>84</v>
      </c>
      <c r="BO114" s="335" t="s">
        <v>84</v>
      </c>
      <c r="BP114" s="116" t="s">
        <v>84</v>
      </c>
      <c r="BQ114" s="116" t="s">
        <v>84</v>
      </c>
      <c r="BR114" s="116" t="s">
        <v>84</v>
      </c>
      <c r="BS114" s="116" t="s">
        <v>84</v>
      </c>
      <c r="BT114" s="336" t="s">
        <v>84</v>
      </c>
      <c r="BU114" s="335" t="s">
        <v>84</v>
      </c>
      <c r="BV114" s="335" t="s">
        <v>84</v>
      </c>
      <c r="BW114" s="335" t="s">
        <v>84</v>
      </c>
      <c r="BX114" s="335" t="s">
        <v>84</v>
      </c>
    </row>
    <row r="115" spans="1:76" ht="15" customHeight="1" x14ac:dyDescent="0.3">
      <c r="A115" s="307">
        <v>82</v>
      </c>
      <c r="B115" s="114" t="s">
        <v>84</v>
      </c>
      <c r="C115" s="114" t="s">
        <v>84</v>
      </c>
      <c r="D115" s="115" t="s">
        <v>84</v>
      </c>
      <c r="E115" s="334" t="s">
        <v>84</v>
      </c>
      <c r="F115" s="334" t="s">
        <v>84</v>
      </c>
      <c r="G115" s="334" t="s">
        <v>84</v>
      </c>
      <c r="H115" s="335" t="s">
        <v>84</v>
      </c>
      <c r="I115" s="335" t="s">
        <v>84</v>
      </c>
      <c r="J115" s="335" t="s">
        <v>84</v>
      </c>
      <c r="K115" s="335" t="s">
        <v>84</v>
      </c>
      <c r="L115" s="335" t="s">
        <v>84</v>
      </c>
      <c r="M115" s="335" t="s">
        <v>84</v>
      </c>
      <c r="N115" s="335" t="s">
        <v>84</v>
      </c>
      <c r="O115" s="335" t="s">
        <v>84</v>
      </c>
      <c r="P115" s="335" t="s">
        <v>84</v>
      </c>
      <c r="Q115" s="335" t="s">
        <v>84</v>
      </c>
      <c r="R115" s="335" t="s">
        <v>84</v>
      </c>
      <c r="S115" s="335" t="s">
        <v>84</v>
      </c>
      <c r="T115" s="335" t="s">
        <v>84</v>
      </c>
      <c r="U115" s="335" t="s">
        <v>84</v>
      </c>
      <c r="V115" s="335" t="s">
        <v>84</v>
      </c>
      <c r="W115" s="335" t="s">
        <v>84</v>
      </c>
      <c r="X115" s="335" t="s">
        <v>84</v>
      </c>
      <c r="Y115" s="335" t="s">
        <v>84</v>
      </c>
      <c r="Z115" s="335" t="s">
        <v>84</v>
      </c>
      <c r="AA115" s="335" t="s">
        <v>84</v>
      </c>
      <c r="AB115" s="335" t="s">
        <v>84</v>
      </c>
      <c r="AC115" s="335" t="s">
        <v>84</v>
      </c>
      <c r="AD115" s="335" t="s">
        <v>84</v>
      </c>
      <c r="AE115" s="335" t="s">
        <v>84</v>
      </c>
      <c r="AF115" s="335" t="s">
        <v>84</v>
      </c>
      <c r="AG115" s="335" t="s">
        <v>84</v>
      </c>
      <c r="AH115" s="335" t="s">
        <v>84</v>
      </c>
      <c r="AI115" s="335" t="s">
        <v>84</v>
      </c>
      <c r="AJ115" s="335" t="s">
        <v>84</v>
      </c>
      <c r="AK115" s="335" t="s">
        <v>84</v>
      </c>
      <c r="AL115" s="335" t="s">
        <v>84</v>
      </c>
      <c r="AM115" s="335" t="s">
        <v>84</v>
      </c>
      <c r="AN115" s="335" t="s">
        <v>84</v>
      </c>
      <c r="AO115" s="335" t="s">
        <v>84</v>
      </c>
      <c r="AP115" s="335" t="s">
        <v>84</v>
      </c>
      <c r="AQ115" s="335" t="s">
        <v>84</v>
      </c>
      <c r="AR115" s="335" t="s">
        <v>84</v>
      </c>
      <c r="AS115" s="335" t="s">
        <v>84</v>
      </c>
      <c r="AT115" s="335" t="s">
        <v>84</v>
      </c>
      <c r="AU115" s="335" t="s">
        <v>84</v>
      </c>
      <c r="AV115" s="335" t="s">
        <v>84</v>
      </c>
      <c r="AW115" s="335" t="s">
        <v>84</v>
      </c>
      <c r="AX115" s="335" t="s">
        <v>84</v>
      </c>
      <c r="AY115" s="116" t="s">
        <v>84</v>
      </c>
      <c r="AZ115" s="116" t="s">
        <v>84</v>
      </c>
      <c r="BA115" s="116" t="s">
        <v>84</v>
      </c>
      <c r="BB115" s="116" t="s">
        <v>84</v>
      </c>
      <c r="BC115" s="116" t="s">
        <v>84</v>
      </c>
      <c r="BD115" s="116" t="s">
        <v>84</v>
      </c>
      <c r="BE115" s="116" t="s">
        <v>84</v>
      </c>
      <c r="BF115" s="335" t="s">
        <v>84</v>
      </c>
      <c r="BG115" s="335" t="s">
        <v>84</v>
      </c>
      <c r="BH115" s="116" t="s">
        <v>84</v>
      </c>
      <c r="BI115" s="116" t="s">
        <v>84</v>
      </c>
      <c r="BJ115" s="335" t="s">
        <v>84</v>
      </c>
      <c r="BK115" s="335" t="s">
        <v>84</v>
      </c>
      <c r="BL115" s="335" t="s">
        <v>84</v>
      </c>
      <c r="BM115" s="336" t="s">
        <v>84</v>
      </c>
      <c r="BN115" s="336" t="s">
        <v>84</v>
      </c>
      <c r="BO115" s="335" t="s">
        <v>84</v>
      </c>
      <c r="BP115" s="116" t="s">
        <v>84</v>
      </c>
      <c r="BQ115" s="116" t="s">
        <v>84</v>
      </c>
      <c r="BR115" s="116" t="s">
        <v>84</v>
      </c>
      <c r="BS115" s="116" t="s">
        <v>84</v>
      </c>
      <c r="BT115" s="336" t="s">
        <v>84</v>
      </c>
      <c r="BU115" s="335" t="s">
        <v>84</v>
      </c>
      <c r="BV115" s="335" t="s">
        <v>84</v>
      </c>
      <c r="BW115" s="335" t="s">
        <v>84</v>
      </c>
      <c r="BX115" s="335" t="s">
        <v>84</v>
      </c>
    </row>
    <row r="116" spans="1:76" ht="15" customHeight="1" x14ac:dyDescent="0.3">
      <c r="A116" s="307">
        <v>82</v>
      </c>
      <c r="B116" s="114" t="s">
        <v>84</v>
      </c>
      <c r="C116" s="114" t="s">
        <v>84</v>
      </c>
      <c r="D116" s="115" t="s">
        <v>84</v>
      </c>
      <c r="E116" s="334" t="s">
        <v>84</v>
      </c>
      <c r="F116" s="334" t="s">
        <v>84</v>
      </c>
      <c r="G116" s="334" t="s">
        <v>84</v>
      </c>
      <c r="H116" s="335" t="s">
        <v>84</v>
      </c>
      <c r="I116" s="335" t="s">
        <v>84</v>
      </c>
      <c r="J116" s="335" t="s">
        <v>84</v>
      </c>
      <c r="K116" s="335" t="s">
        <v>84</v>
      </c>
      <c r="L116" s="335" t="s">
        <v>84</v>
      </c>
      <c r="M116" s="335" t="s">
        <v>84</v>
      </c>
      <c r="N116" s="335" t="s">
        <v>84</v>
      </c>
      <c r="O116" s="335" t="s">
        <v>84</v>
      </c>
      <c r="P116" s="335" t="s">
        <v>84</v>
      </c>
      <c r="Q116" s="335" t="s">
        <v>84</v>
      </c>
      <c r="R116" s="335" t="s">
        <v>84</v>
      </c>
      <c r="S116" s="335" t="s">
        <v>84</v>
      </c>
      <c r="T116" s="335" t="s">
        <v>84</v>
      </c>
      <c r="U116" s="335" t="s">
        <v>84</v>
      </c>
      <c r="V116" s="335" t="s">
        <v>84</v>
      </c>
      <c r="W116" s="335" t="s">
        <v>84</v>
      </c>
      <c r="X116" s="335" t="s">
        <v>84</v>
      </c>
      <c r="Y116" s="335" t="s">
        <v>84</v>
      </c>
      <c r="Z116" s="335" t="s">
        <v>84</v>
      </c>
      <c r="AA116" s="335" t="s">
        <v>84</v>
      </c>
      <c r="AB116" s="335" t="s">
        <v>84</v>
      </c>
      <c r="AC116" s="335" t="s">
        <v>84</v>
      </c>
      <c r="AD116" s="335" t="s">
        <v>84</v>
      </c>
      <c r="AE116" s="335" t="s">
        <v>84</v>
      </c>
      <c r="AF116" s="335" t="s">
        <v>84</v>
      </c>
      <c r="AG116" s="335" t="s">
        <v>84</v>
      </c>
      <c r="AH116" s="335" t="s">
        <v>84</v>
      </c>
      <c r="AI116" s="335" t="s">
        <v>84</v>
      </c>
      <c r="AJ116" s="335" t="s">
        <v>84</v>
      </c>
      <c r="AK116" s="335" t="s">
        <v>84</v>
      </c>
      <c r="AL116" s="335" t="s">
        <v>84</v>
      </c>
      <c r="AM116" s="335" t="s">
        <v>84</v>
      </c>
      <c r="AN116" s="335" t="s">
        <v>84</v>
      </c>
      <c r="AO116" s="335" t="s">
        <v>84</v>
      </c>
      <c r="AP116" s="335" t="s">
        <v>84</v>
      </c>
      <c r="AQ116" s="335" t="s">
        <v>84</v>
      </c>
      <c r="AR116" s="335" t="s">
        <v>84</v>
      </c>
      <c r="AS116" s="335" t="s">
        <v>84</v>
      </c>
      <c r="AT116" s="335" t="s">
        <v>84</v>
      </c>
      <c r="AU116" s="335" t="s">
        <v>84</v>
      </c>
      <c r="AV116" s="335" t="s">
        <v>84</v>
      </c>
      <c r="AW116" s="335" t="s">
        <v>84</v>
      </c>
      <c r="AX116" s="335" t="s">
        <v>84</v>
      </c>
      <c r="AY116" s="116" t="s">
        <v>84</v>
      </c>
      <c r="AZ116" s="116" t="s">
        <v>84</v>
      </c>
      <c r="BA116" s="116" t="s">
        <v>84</v>
      </c>
      <c r="BB116" s="116" t="s">
        <v>84</v>
      </c>
      <c r="BC116" s="116" t="s">
        <v>84</v>
      </c>
      <c r="BD116" s="116" t="s">
        <v>84</v>
      </c>
      <c r="BE116" s="116" t="s">
        <v>84</v>
      </c>
      <c r="BF116" s="335" t="s">
        <v>84</v>
      </c>
      <c r="BG116" s="335" t="s">
        <v>84</v>
      </c>
      <c r="BH116" s="116" t="s">
        <v>84</v>
      </c>
      <c r="BI116" s="116" t="s">
        <v>84</v>
      </c>
      <c r="BJ116" s="335" t="s">
        <v>84</v>
      </c>
      <c r="BK116" s="335" t="s">
        <v>84</v>
      </c>
      <c r="BL116" s="335" t="s">
        <v>84</v>
      </c>
      <c r="BM116" s="336" t="s">
        <v>84</v>
      </c>
      <c r="BN116" s="336" t="s">
        <v>84</v>
      </c>
      <c r="BO116" s="335" t="s">
        <v>84</v>
      </c>
      <c r="BP116" s="116" t="s">
        <v>84</v>
      </c>
      <c r="BQ116" s="116" t="s">
        <v>84</v>
      </c>
      <c r="BR116" s="116" t="s">
        <v>84</v>
      </c>
      <c r="BS116" s="116" t="s">
        <v>84</v>
      </c>
      <c r="BT116" s="336" t="s">
        <v>84</v>
      </c>
      <c r="BU116" s="335" t="s">
        <v>84</v>
      </c>
      <c r="BV116" s="335" t="s">
        <v>84</v>
      </c>
      <c r="BW116" s="335" t="s">
        <v>84</v>
      </c>
      <c r="BX116" s="335" t="s">
        <v>84</v>
      </c>
    </row>
    <row r="117" spans="1:76" ht="15" customHeight="1" x14ac:dyDescent="0.3">
      <c r="A117" s="307">
        <v>82</v>
      </c>
      <c r="B117" s="114" t="s">
        <v>84</v>
      </c>
      <c r="C117" s="114" t="s">
        <v>84</v>
      </c>
      <c r="D117" s="115" t="s">
        <v>84</v>
      </c>
      <c r="E117" s="334" t="s">
        <v>84</v>
      </c>
      <c r="F117" s="334" t="s">
        <v>84</v>
      </c>
      <c r="G117" s="334" t="s">
        <v>84</v>
      </c>
      <c r="H117" s="335" t="s">
        <v>84</v>
      </c>
      <c r="I117" s="335" t="s">
        <v>84</v>
      </c>
      <c r="J117" s="335" t="s">
        <v>84</v>
      </c>
      <c r="K117" s="335" t="s">
        <v>84</v>
      </c>
      <c r="L117" s="335" t="s">
        <v>84</v>
      </c>
      <c r="M117" s="335" t="s">
        <v>84</v>
      </c>
      <c r="N117" s="335" t="s">
        <v>84</v>
      </c>
      <c r="O117" s="335" t="s">
        <v>84</v>
      </c>
      <c r="P117" s="335" t="s">
        <v>84</v>
      </c>
      <c r="Q117" s="335" t="s">
        <v>84</v>
      </c>
      <c r="R117" s="335" t="s">
        <v>84</v>
      </c>
      <c r="S117" s="335" t="s">
        <v>84</v>
      </c>
      <c r="T117" s="335" t="s">
        <v>84</v>
      </c>
      <c r="U117" s="335" t="s">
        <v>84</v>
      </c>
      <c r="V117" s="335" t="s">
        <v>84</v>
      </c>
      <c r="W117" s="335" t="s">
        <v>84</v>
      </c>
      <c r="X117" s="335" t="s">
        <v>84</v>
      </c>
      <c r="Y117" s="335" t="s">
        <v>84</v>
      </c>
      <c r="Z117" s="335" t="s">
        <v>84</v>
      </c>
      <c r="AA117" s="335" t="s">
        <v>84</v>
      </c>
      <c r="AB117" s="335" t="s">
        <v>84</v>
      </c>
      <c r="AC117" s="335" t="s">
        <v>84</v>
      </c>
      <c r="AD117" s="335" t="s">
        <v>84</v>
      </c>
      <c r="AE117" s="335" t="s">
        <v>84</v>
      </c>
      <c r="AF117" s="335" t="s">
        <v>84</v>
      </c>
      <c r="AG117" s="335" t="s">
        <v>84</v>
      </c>
      <c r="AH117" s="335" t="s">
        <v>84</v>
      </c>
      <c r="AI117" s="335" t="s">
        <v>84</v>
      </c>
      <c r="AJ117" s="335" t="s">
        <v>84</v>
      </c>
      <c r="AK117" s="335" t="s">
        <v>84</v>
      </c>
      <c r="AL117" s="335" t="s">
        <v>84</v>
      </c>
      <c r="AM117" s="335" t="s">
        <v>84</v>
      </c>
      <c r="AN117" s="335" t="s">
        <v>84</v>
      </c>
      <c r="AO117" s="335" t="s">
        <v>84</v>
      </c>
      <c r="AP117" s="335" t="s">
        <v>84</v>
      </c>
      <c r="AQ117" s="335" t="s">
        <v>84</v>
      </c>
      <c r="AR117" s="335" t="s">
        <v>84</v>
      </c>
      <c r="AS117" s="335" t="s">
        <v>84</v>
      </c>
      <c r="AT117" s="335" t="s">
        <v>84</v>
      </c>
      <c r="AU117" s="335" t="s">
        <v>84</v>
      </c>
      <c r="AV117" s="335" t="s">
        <v>84</v>
      </c>
      <c r="AW117" s="335" t="s">
        <v>84</v>
      </c>
      <c r="AX117" s="335" t="s">
        <v>84</v>
      </c>
      <c r="AY117" s="116" t="s">
        <v>84</v>
      </c>
      <c r="AZ117" s="116" t="s">
        <v>84</v>
      </c>
      <c r="BA117" s="116" t="s">
        <v>84</v>
      </c>
      <c r="BB117" s="116" t="s">
        <v>84</v>
      </c>
      <c r="BC117" s="116" t="s">
        <v>84</v>
      </c>
      <c r="BD117" s="116" t="s">
        <v>84</v>
      </c>
      <c r="BE117" s="116" t="s">
        <v>84</v>
      </c>
      <c r="BF117" s="335" t="s">
        <v>84</v>
      </c>
      <c r="BG117" s="335" t="s">
        <v>84</v>
      </c>
      <c r="BH117" s="116" t="s">
        <v>84</v>
      </c>
      <c r="BI117" s="116" t="s">
        <v>84</v>
      </c>
      <c r="BJ117" s="335" t="s">
        <v>84</v>
      </c>
      <c r="BK117" s="335" t="s">
        <v>84</v>
      </c>
      <c r="BL117" s="335" t="s">
        <v>84</v>
      </c>
      <c r="BM117" s="336" t="s">
        <v>84</v>
      </c>
      <c r="BN117" s="336" t="s">
        <v>84</v>
      </c>
      <c r="BO117" s="335" t="s">
        <v>84</v>
      </c>
      <c r="BP117" s="116" t="s">
        <v>84</v>
      </c>
      <c r="BQ117" s="116" t="s">
        <v>84</v>
      </c>
      <c r="BR117" s="116" t="s">
        <v>84</v>
      </c>
      <c r="BS117" s="116" t="s">
        <v>84</v>
      </c>
      <c r="BT117" s="336" t="s">
        <v>84</v>
      </c>
      <c r="BU117" s="335" t="s">
        <v>84</v>
      </c>
      <c r="BV117" s="335" t="s">
        <v>84</v>
      </c>
      <c r="BW117" s="335" t="s">
        <v>84</v>
      </c>
      <c r="BX117" s="335" t="s">
        <v>84</v>
      </c>
    </row>
    <row r="118" spans="1:76" ht="15" customHeight="1" x14ac:dyDescent="0.3">
      <c r="A118" s="307">
        <v>82</v>
      </c>
      <c r="B118" s="114" t="s">
        <v>84</v>
      </c>
      <c r="C118" s="114" t="s">
        <v>84</v>
      </c>
      <c r="D118" s="115" t="s">
        <v>84</v>
      </c>
      <c r="E118" s="334" t="s">
        <v>84</v>
      </c>
      <c r="F118" s="334" t="s">
        <v>84</v>
      </c>
      <c r="G118" s="334" t="s">
        <v>84</v>
      </c>
      <c r="H118" s="335" t="s">
        <v>84</v>
      </c>
      <c r="I118" s="335" t="s">
        <v>84</v>
      </c>
      <c r="J118" s="335" t="s">
        <v>84</v>
      </c>
      <c r="K118" s="335" t="s">
        <v>84</v>
      </c>
      <c r="L118" s="335" t="s">
        <v>84</v>
      </c>
      <c r="M118" s="335" t="s">
        <v>84</v>
      </c>
      <c r="N118" s="335" t="s">
        <v>84</v>
      </c>
      <c r="O118" s="335" t="s">
        <v>84</v>
      </c>
      <c r="P118" s="335" t="s">
        <v>84</v>
      </c>
      <c r="Q118" s="335" t="s">
        <v>84</v>
      </c>
      <c r="R118" s="335" t="s">
        <v>84</v>
      </c>
      <c r="S118" s="335" t="s">
        <v>84</v>
      </c>
      <c r="T118" s="335" t="s">
        <v>84</v>
      </c>
      <c r="U118" s="335" t="s">
        <v>84</v>
      </c>
      <c r="V118" s="335" t="s">
        <v>84</v>
      </c>
      <c r="W118" s="335" t="s">
        <v>84</v>
      </c>
      <c r="X118" s="335" t="s">
        <v>84</v>
      </c>
      <c r="Y118" s="335" t="s">
        <v>84</v>
      </c>
      <c r="Z118" s="335" t="s">
        <v>84</v>
      </c>
      <c r="AA118" s="335" t="s">
        <v>84</v>
      </c>
      <c r="AB118" s="335" t="s">
        <v>84</v>
      </c>
      <c r="AC118" s="335" t="s">
        <v>84</v>
      </c>
      <c r="AD118" s="335" t="s">
        <v>84</v>
      </c>
      <c r="AE118" s="335" t="s">
        <v>84</v>
      </c>
      <c r="AF118" s="335" t="s">
        <v>84</v>
      </c>
      <c r="AG118" s="335" t="s">
        <v>84</v>
      </c>
      <c r="AH118" s="335" t="s">
        <v>84</v>
      </c>
      <c r="AI118" s="335" t="s">
        <v>84</v>
      </c>
      <c r="AJ118" s="335" t="s">
        <v>84</v>
      </c>
      <c r="AK118" s="335" t="s">
        <v>84</v>
      </c>
      <c r="AL118" s="335" t="s">
        <v>84</v>
      </c>
      <c r="AM118" s="335" t="s">
        <v>84</v>
      </c>
      <c r="AN118" s="335" t="s">
        <v>84</v>
      </c>
      <c r="AO118" s="335" t="s">
        <v>84</v>
      </c>
      <c r="AP118" s="335" t="s">
        <v>84</v>
      </c>
      <c r="AQ118" s="335" t="s">
        <v>84</v>
      </c>
      <c r="AR118" s="335" t="s">
        <v>84</v>
      </c>
      <c r="AS118" s="335" t="s">
        <v>84</v>
      </c>
      <c r="AT118" s="335" t="s">
        <v>84</v>
      </c>
      <c r="AU118" s="335" t="s">
        <v>84</v>
      </c>
      <c r="AV118" s="335" t="s">
        <v>84</v>
      </c>
      <c r="AW118" s="335" t="s">
        <v>84</v>
      </c>
      <c r="AX118" s="335" t="s">
        <v>84</v>
      </c>
      <c r="AY118" s="116" t="s">
        <v>84</v>
      </c>
      <c r="AZ118" s="116" t="s">
        <v>84</v>
      </c>
      <c r="BA118" s="116" t="s">
        <v>84</v>
      </c>
      <c r="BB118" s="116" t="s">
        <v>84</v>
      </c>
      <c r="BC118" s="116" t="s">
        <v>84</v>
      </c>
      <c r="BD118" s="116" t="s">
        <v>84</v>
      </c>
      <c r="BE118" s="116" t="s">
        <v>84</v>
      </c>
      <c r="BF118" s="335" t="s">
        <v>84</v>
      </c>
      <c r="BG118" s="335" t="s">
        <v>84</v>
      </c>
      <c r="BH118" s="116" t="s">
        <v>84</v>
      </c>
      <c r="BI118" s="116" t="s">
        <v>84</v>
      </c>
      <c r="BJ118" s="335" t="s">
        <v>84</v>
      </c>
      <c r="BK118" s="335" t="s">
        <v>84</v>
      </c>
      <c r="BL118" s="335" t="s">
        <v>84</v>
      </c>
      <c r="BM118" s="336" t="s">
        <v>84</v>
      </c>
      <c r="BN118" s="336" t="s">
        <v>84</v>
      </c>
      <c r="BO118" s="335" t="s">
        <v>84</v>
      </c>
      <c r="BP118" s="116" t="s">
        <v>84</v>
      </c>
      <c r="BQ118" s="116" t="s">
        <v>84</v>
      </c>
      <c r="BR118" s="116" t="s">
        <v>84</v>
      </c>
      <c r="BS118" s="116" t="s">
        <v>84</v>
      </c>
      <c r="BT118" s="336" t="s">
        <v>84</v>
      </c>
      <c r="BU118" s="335" t="s">
        <v>84</v>
      </c>
      <c r="BV118" s="335" t="s">
        <v>84</v>
      </c>
      <c r="BW118" s="335" t="s">
        <v>84</v>
      </c>
      <c r="BX118" s="335" t="s">
        <v>84</v>
      </c>
    </row>
    <row r="119" spans="1:76" ht="15" customHeight="1" x14ac:dyDescent="0.3">
      <c r="A119" s="307">
        <v>82</v>
      </c>
      <c r="B119" s="114" t="s">
        <v>84</v>
      </c>
      <c r="C119" s="114" t="s">
        <v>84</v>
      </c>
      <c r="D119" s="115" t="s">
        <v>84</v>
      </c>
      <c r="E119" s="334" t="s">
        <v>84</v>
      </c>
      <c r="F119" s="334" t="s">
        <v>84</v>
      </c>
      <c r="G119" s="334" t="s">
        <v>84</v>
      </c>
      <c r="H119" s="335" t="s">
        <v>84</v>
      </c>
      <c r="I119" s="335" t="s">
        <v>84</v>
      </c>
      <c r="J119" s="335" t="s">
        <v>84</v>
      </c>
      <c r="K119" s="335" t="s">
        <v>84</v>
      </c>
      <c r="L119" s="335" t="s">
        <v>84</v>
      </c>
      <c r="M119" s="335" t="s">
        <v>84</v>
      </c>
      <c r="N119" s="335" t="s">
        <v>84</v>
      </c>
      <c r="O119" s="335" t="s">
        <v>84</v>
      </c>
      <c r="P119" s="335" t="s">
        <v>84</v>
      </c>
      <c r="Q119" s="335" t="s">
        <v>84</v>
      </c>
      <c r="R119" s="335" t="s">
        <v>84</v>
      </c>
      <c r="S119" s="335" t="s">
        <v>84</v>
      </c>
      <c r="T119" s="335" t="s">
        <v>84</v>
      </c>
      <c r="U119" s="335" t="s">
        <v>84</v>
      </c>
      <c r="V119" s="335" t="s">
        <v>84</v>
      </c>
      <c r="W119" s="335" t="s">
        <v>84</v>
      </c>
      <c r="X119" s="335" t="s">
        <v>84</v>
      </c>
      <c r="Y119" s="335" t="s">
        <v>84</v>
      </c>
      <c r="Z119" s="335" t="s">
        <v>84</v>
      </c>
      <c r="AA119" s="335" t="s">
        <v>84</v>
      </c>
      <c r="AB119" s="335" t="s">
        <v>84</v>
      </c>
      <c r="AC119" s="335" t="s">
        <v>84</v>
      </c>
      <c r="AD119" s="335" t="s">
        <v>84</v>
      </c>
      <c r="AE119" s="335" t="s">
        <v>84</v>
      </c>
      <c r="AF119" s="335" t="s">
        <v>84</v>
      </c>
      <c r="AG119" s="335" t="s">
        <v>84</v>
      </c>
      <c r="AH119" s="335" t="s">
        <v>84</v>
      </c>
      <c r="AI119" s="335" t="s">
        <v>84</v>
      </c>
      <c r="AJ119" s="335" t="s">
        <v>84</v>
      </c>
      <c r="AK119" s="335" t="s">
        <v>84</v>
      </c>
      <c r="AL119" s="335" t="s">
        <v>84</v>
      </c>
      <c r="AM119" s="335" t="s">
        <v>84</v>
      </c>
      <c r="AN119" s="335" t="s">
        <v>84</v>
      </c>
      <c r="AO119" s="335" t="s">
        <v>84</v>
      </c>
      <c r="AP119" s="335" t="s">
        <v>84</v>
      </c>
      <c r="AQ119" s="335" t="s">
        <v>84</v>
      </c>
      <c r="AR119" s="335" t="s">
        <v>84</v>
      </c>
      <c r="AS119" s="335" t="s">
        <v>84</v>
      </c>
      <c r="AT119" s="335" t="s">
        <v>84</v>
      </c>
      <c r="AU119" s="335" t="s">
        <v>84</v>
      </c>
      <c r="AV119" s="335" t="s">
        <v>84</v>
      </c>
      <c r="AW119" s="335" t="s">
        <v>84</v>
      </c>
      <c r="AX119" s="335" t="s">
        <v>84</v>
      </c>
      <c r="AY119" s="116" t="s">
        <v>84</v>
      </c>
      <c r="AZ119" s="116" t="s">
        <v>84</v>
      </c>
      <c r="BA119" s="116" t="s">
        <v>84</v>
      </c>
      <c r="BB119" s="116" t="s">
        <v>84</v>
      </c>
      <c r="BC119" s="116" t="s">
        <v>84</v>
      </c>
      <c r="BD119" s="116" t="s">
        <v>84</v>
      </c>
      <c r="BE119" s="116" t="s">
        <v>84</v>
      </c>
      <c r="BF119" s="335" t="s">
        <v>84</v>
      </c>
      <c r="BG119" s="335" t="s">
        <v>84</v>
      </c>
      <c r="BH119" s="116" t="s">
        <v>84</v>
      </c>
      <c r="BI119" s="116" t="s">
        <v>84</v>
      </c>
      <c r="BJ119" s="335" t="s">
        <v>84</v>
      </c>
      <c r="BK119" s="335" t="s">
        <v>84</v>
      </c>
      <c r="BL119" s="335" t="s">
        <v>84</v>
      </c>
      <c r="BM119" s="336" t="s">
        <v>84</v>
      </c>
      <c r="BN119" s="336" t="s">
        <v>84</v>
      </c>
      <c r="BO119" s="335" t="s">
        <v>84</v>
      </c>
      <c r="BP119" s="116" t="s">
        <v>84</v>
      </c>
      <c r="BQ119" s="116" t="s">
        <v>84</v>
      </c>
      <c r="BR119" s="116" t="s">
        <v>84</v>
      </c>
      <c r="BS119" s="116" t="s">
        <v>84</v>
      </c>
      <c r="BT119" s="336" t="s">
        <v>84</v>
      </c>
      <c r="BU119" s="335" t="s">
        <v>84</v>
      </c>
      <c r="BV119" s="335" t="s">
        <v>84</v>
      </c>
      <c r="BW119" s="335" t="s">
        <v>84</v>
      </c>
      <c r="BX119" s="335" t="s">
        <v>84</v>
      </c>
    </row>
    <row r="120" spans="1:76" ht="15" customHeight="1" x14ac:dyDescent="0.3">
      <c r="A120" s="307">
        <v>82</v>
      </c>
      <c r="B120" s="114" t="s">
        <v>84</v>
      </c>
      <c r="C120" s="114" t="s">
        <v>84</v>
      </c>
      <c r="D120" s="115" t="s">
        <v>84</v>
      </c>
      <c r="E120" s="334" t="s">
        <v>84</v>
      </c>
      <c r="F120" s="334" t="s">
        <v>84</v>
      </c>
      <c r="G120" s="334" t="s">
        <v>84</v>
      </c>
      <c r="H120" s="335" t="s">
        <v>84</v>
      </c>
      <c r="I120" s="335" t="s">
        <v>84</v>
      </c>
      <c r="J120" s="335" t="s">
        <v>84</v>
      </c>
      <c r="K120" s="335" t="s">
        <v>84</v>
      </c>
      <c r="L120" s="335" t="s">
        <v>84</v>
      </c>
      <c r="M120" s="335" t="s">
        <v>84</v>
      </c>
      <c r="N120" s="335" t="s">
        <v>84</v>
      </c>
      <c r="O120" s="335" t="s">
        <v>84</v>
      </c>
      <c r="P120" s="335" t="s">
        <v>84</v>
      </c>
      <c r="Q120" s="335" t="s">
        <v>84</v>
      </c>
      <c r="R120" s="335" t="s">
        <v>84</v>
      </c>
      <c r="S120" s="335" t="s">
        <v>84</v>
      </c>
      <c r="T120" s="335" t="s">
        <v>84</v>
      </c>
      <c r="U120" s="335" t="s">
        <v>84</v>
      </c>
      <c r="V120" s="335" t="s">
        <v>84</v>
      </c>
      <c r="W120" s="335" t="s">
        <v>84</v>
      </c>
      <c r="X120" s="335" t="s">
        <v>84</v>
      </c>
      <c r="Y120" s="335" t="s">
        <v>84</v>
      </c>
      <c r="Z120" s="335" t="s">
        <v>84</v>
      </c>
      <c r="AA120" s="335" t="s">
        <v>84</v>
      </c>
      <c r="AB120" s="335" t="s">
        <v>84</v>
      </c>
      <c r="AC120" s="335" t="s">
        <v>84</v>
      </c>
      <c r="AD120" s="335" t="s">
        <v>84</v>
      </c>
      <c r="AE120" s="335" t="s">
        <v>84</v>
      </c>
      <c r="AF120" s="335" t="s">
        <v>84</v>
      </c>
      <c r="AG120" s="335" t="s">
        <v>84</v>
      </c>
      <c r="AH120" s="335" t="s">
        <v>84</v>
      </c>
      <c r="AI120" s="335" t="s">
        <v>84</v>
      </c>
      <c r="AJ120" s="335" t="s">
        <v>84</v>
      </c>
      <c r="AK120" s="335" t="s">
        <v>84</v>
      </c>
      <c r="AL120" s="335" t="s">
        <v>84</v>
      </c>
      <c r="AM120" s="335" t="s">
        <v>84</v>
      </c>
      <c r="AN120" s="335" t="s">
        <v>84</v>
      </c>
      <c r="AO120" s="335" t="s">
        <v>84</v>
      </c>
      <c r="AP120" s="335" t="s">
        <v>84</v>
      </c>
      <c r="AQ120" s="335" t="s">
        <v>84</v>
      </c>
      <c r="AR120" s="335" t="s">
        <v>84</v>
      </c>
      <c r="AS120" s="335" t="s">
        <v>84</v>
      </c>
      <c r="AT120" s="335" t="s">
        <v>84</v>
      </c>
      <c r="AU120" s="335" t="s">
        <v>84</v>
      </c>
      <c r="AV120" s="335" t="s">
        <v>84</v>
      </c>
      <c r="AW120" s="335" t="s">
        <v>84</v>
      </c>
      <c r="AX120" s="335" t="s">
        <v>84</v>
      </c>
      <c r="AY120" s="116" t="s">
        <v>84</v>
      </c>
      <c r="AZ120" s="116" t="s">
        <v>84</v>
      </c>
      <c r="BA120" s="116" t="s">
        <v>84</v>
      </c>
      <c r="BB120" s="116" t="s">
        <v>84</v>
      </c>
      <c r="BC120" s="116" t="s">
        <v>84</v>
      </c>
      <c r="BD120" s="116" t="s">
        <v>84</v>
      </c>
      <c r="BE120" s="116" t="s">
        <v>84</v>
      </c>
      <c r="BF120" s="335" t="s">
        <v>84</v>
      </c>
      <c r="BG120" s="335" t="s">
        <v>84</v>
      </c>
      <c r="BH120" s="116" t="s">
        <v>84</v>
      </c>
      <c r="BI120" s="116" t="s">
        <v>84</v>
      </c>
      <c r="BJ120" s="335" t="s">
        <v>84</v>
      </c>
      <c r="BK120" s="335" t="s">
        <v>84</v>
      </c>
      <c r="BL120" s="335" t="s">
        <v>84</v>
      </c>
      <c r="BM120" s="336" t="s">
        <v>84</v>
      </c>
      <c r="BN120" s="336" t="s">
        <v>84</v>
      </c>
      <c r="BO120" s="335" t="s">
        <v>84</v>
      </c>
      <c r="BP120" s="116" t="s">
        <v>84</v>
      </c>
      <c r="BQ120" s="116" t="s">
        <v>84</v>
      </c>
      <c r="BR120" s="116" t="s">
        <v>84</v>
      </c>
      <c r="BS120" s="116" t="s">
        <v>84</v>
      </c>
      <c r="BT120" s="336" t="s">
        <v>84</v>
      </c>
      <c r="BU120" s="335" t="s">
        <v>84</v>
      </c>
      <c r="BV120" s="335" t="s">
        <v>84</v>
      </c>
      <c r="BW120" s="335" t="s">
        <v>84</v>
      </c>
      <c r="BX120" s="335" t="s">
        <v>84</v>
      </c>
    </row>
    <row r="121" spans="1:76" ht="15" customHeight="1" x14ac:dyDescent="0.3">
      <c r="A121" s="307">
        <v>82</v>
      </c>
      <c r="B121" s="114" t="s">
        <v>84</v>
      </c>
      <c r="C121" s="114" t="s">
        <v>84</v>
      </c>
      <c r="D121" s="115" t="s">
        <v>84</v>
      </c>
      <c r="E121" s="334" t="s">
        <v>84</v>
      </c>
      <c r="F121" s="334" t="s">
        <v>84</v>
      </c>
      <c r="G121" s="334" t="s">
        <v>84</v>
      </c>
      <c r="H121" s="335" t="s">
        <v>84</v>
      </c>
      <c r="I121" s="335" t="s">
        <v>84</v>
      </c>
      <c r="J121" s="335" t="s">
        <v>84</v>
      </c>
      <c r="K121" s="335" t="s">
        <v>84</v>
      </c>
      <c r="L121" s="335" t="s">
        <v>84</v>
      </c>
      <c r="M121" s="335" t="s">
        <v>84</v>
      </c>
      <c r="N121" s="335" t="s">
        <v>84</v>
      </c>
      <c r="O121" s="335" t="s">
        <v>84</v>
      </c>
      <c r="P121" s="335" t="s">
        <v>84</v>
      </c>
      <c r="Q121" s="335" t="s">
        <v>84</v>
      </c>
      <c r="R121" s="335" t="s">
        <v>84</v>
      </c>
      <c r="S121" s="335" t="s">
        <v>84</v>
      </c>
      <c r="T121" s="335" t="s">
        <v>84</v>
      </c>
      <c r="U121" s="335" t="s">
        <v>84</v>
      </c>
      <c r="V121" s="335" t="s">
        <v>84</v>
      </c>
      <c r="W121" s="335" t="s">
        <v>84</v>
      </c>
      <c r="X121" s="335" t="s">
        <v>84</v>
      </c>
      <c r="Y121" s="335" t="s">
        <v>84</v>
      </c>
      <c r="Z121" s="335" t="s">
        <v>84</v>
      </c>
      <c r="AA121" s="335" t="s">
        <v>84</v>
      </c>
      <c r="AB121" s="335" t="s">
        <v>84</v>
      </c>
      <c r="AC121" s="335" t="s">
        <v>84</v>
      </c>
      <c r="AD121" s="335" t="s">
        <v>84</v>
      </c>
      <c r="AE121" s="335" t="s">
        <v>84</v>
      </c>
      <c r="AF121" s="335" t="s">
        <v>84</v>
      </c>
      <c r="AG121" s="335" t="s">
        <v>84</v>
      </c>
      <c r="AH121" s="335" t="s">
        <v>84</v>
      </c>
      <c r="AI121" s="335" t="s">
        <v>84</v>
      </c>
      <c r="AJ121" s="335" t="s">
        <v>84</v>
      </c>
      <c r="AK121" s="335" t="s">
        <v>84</v>
      </c>
      <c r="AL121" s="335" t="s">
        <v>84</v>
      </c>
      <c r="AM121" s="335" t="s">
        <v>84</v>
      </c>
      <c r="AN121" s="335" t="s">
        <v>84</v>
      </c>
      <c r="AO121" s="335" t="s">
        <v>84</v>
      </c>
      <c r="AP121" s="335" t="s">
        <v>84</v>
      </c>
      <c r="AQ121" s="335" t="s">
        <v>84</v>
      </c>
      <c r="AR121" s="335" t="s">
        <v>84</v>
      </c>
      <c r="AS121" s="335" t="s">
        <v>84</v>
      </c>
      <c r="AT121" s="335" t="s">
        <v>84</v>
      </c>
      <c r="AU121" s="335" t="s">
        <v>84</v>
      </c>
      <c r="AV121" s="335" t="s">
        <v>84</v>
      </c>
      <c r="AW121" s="335" t="s">
        <v>84</v>
      </c>
      <c r="AX121" s="335" t="s">
        <v>84</v>
      </c>
      <c r="AY121" s="116" t="s">
        <v>84</v>
      </c>
      <c r="AZ121" s="116" t="s">
        <v>84</v>
      </c>
      <c r="BA121" s="116" t="s">
        <v>84</v>
      </c>
      <c r="BB121" s="116" t="s">
        <v>84</v>
      </c>
      <c r="BC121" s="116" t="s">
        <v>84</v>
      </c>
      <c r="BD121" s="116" t="s">
        <v>84</v>
      </c>
      <c r="BE121" s="116" t="s">
        <v>84</v>
      </c>
      <c r="BF121" s="335" t="s">
        <v>84</v>
      </c>
      <c r="BG121" s="335" t="s">
        <v>84</v>
      </c>
      <c r="BH121" s="116" t="s">
        <v>84</v>
      </c>
      <c r="BI121" s="116" t="s">
        <v>84</v>
      </c>
      <c r="BJ121" s="335" t="s">
        <v>84</v>
      </c>
      <c r="BK121" s="335" t="s">
        <v>84</v>
      </c>
      <c r="BL121" s="335" t="s">
        <v>84</v>
      </c>
      <c r="BM121" s="336" t="s">
        <v>84</v>
      </c>
      <c r="BN121" s="336" t="s">
        <v>84</v>
      </c>
      <c r="BO121" s="335" t="s">
        <v>84</v>
      </c>
      <c r="BP121" s="116" t="s">
        <v>84</v>
      </c>
      <c r="BQ121" s="116" t="s">
        <v>84</v>
      </c>
      <c r="BR121" s="116" t="s">
        <v>84</v>
      </c>
      <c r="BS121" s="116" t="s">
        <v>84</v>
      </c>
      <c r="BT121" s="336" t="s">
        <v>84</v>
      </c>
      <c r="BU121" s="335" t="s">
        <v>84</v>
      </c>
      <c r="BV121" s="335" t="s">
        <v>84</v>
      </c>
      <c r="BW121" s="335" t="s">
        <v>84</v>
      </c>
      <c r="BX121" s="335" t="s">
        <v>84</v>
      </c>
    </row>
    <row r="122" spans="1:76" ht="15" customHeight="1" x14ac:dyDescent="0.3">
      <c r="A122" s="307">
        <v>82</v>
      </c>
      <c r="B122" s="114" t="s">
        <v>84</v>
      </c>
      <c r="C122" s="114" t="s">
        <v>84</v>
      </c>
      <c r="D122" s="115" t="s">
        <v>84</v>
      </c>
      <c r="E122" s="334" t="s">
        <v>84</v>
      </c>
      <c r="F122" s="334" t="s">
        <v>84</v>
      </c>
      <c r="G122" s="334" t="s">
        <v>84</v>
      </c>
      <c r="H122" s="335" t="s">
        <v>84</v>
      </c>
      <c r="I122" s="335" t="s">
        <v>84</v>
      </c>
      <c r="J122" s="335" t="s">
        <v>84</v>
      </c>
      <c r="K122" s="335" t="s">
        <v>84</v>
      </c>
      <c r="L122" s="335" t="s">
        <v>84</v>
      </c>
      <c r="M122" s="335" t="s">
        <v>84</v>
      </c>
      <c r="N122" s="335" t="s">
        <v>84</v>
      </c>
      <c r="O122" s="335" t="s">
        <v>84</v>
      </c>
      <c r="P122" s="335" t="s">
        <v>84</v>
      </c>
      <c r="Q122" s="335" t="s">
        <v>84</v>
      </c>
      <c r="R122" s="335" t="s">
        <v>84</v>
      </c>
      <c r="S122" s="335" t="s">
        <v>84</v>
      </c>
      <c r="T122" s="335" t="s">
        <v>84</v>
      </c>
      <c r="U122" s="335" t="s">
        <v>84</v>
      </c>
      <c r="V122" s="335" t="s">
        <v>84</v>
      </c>
      <c r="W122" s="335" t="s">
        <v>84</v>
      </c>
      <c r="X122" s="335" t="s">
        <v>84</v>
      </c>
      <c r="Y122" s="335" t="s">
        <v>84</v>
      </c>
      <c r="Z122" s="335" t="s">
        <v>84</v>
      </c>
      <c r="AA122" s="335" t="s">
        <v>84</v>
      </c>
      <c r="AB122" s="335" t="s">
        <v>84</v>
      </c>
      <c r="AC122" s="335" t="s">
        <v>84</v>
      </c>
      <c r="AD122" s="335" t="s">
        <v>84</v>
      </c>
      <c r="AE122" s="335" t="s">
        <v>84</v>
      </c>
      <c r="AF122" s="335" t="s">
        <v>84</v>
      </c>
      <c r="AG122" s="335" t="s">
        <v>84</v>
      </c>
      <c r="AH122" s="335" t="s">
        <v>84</v>
      </c>
      <c r="AI122" s="335" t="s">
        <v>84</v>
      </c>
      <c r="AJ122" s="335" t="s">
        <v>84</v>
      </c>
      <c r="AK122" s="335" t="s">
        <v>84</v>
      </c>
      <c r="AL122" s="335" t="s">
        <v>84</v>
      </c>
      <c r="AM122" s="335" t="s">
        <v>84</v>
      </c>
      <c r="AN122" s="335" t="s">
        <v>84</v>
      </c>
      <c r="AO122" s="335" t="s">
        <v>84</v>
      </c>
      <c r="AP122" s="335" t="s">
        <v>84</v>
      </c>
      <c r="AQ122" s="335" t="s">
        <v>84</v>
      </c>
      <c r="AR122" s="335" t="s">
        <v>84</v>
      </c>
      <c r="AS122" s="335" t="s">
        <v>84</v>
      </c>
      <c r="AT122" s="335" t="s">
        <v>84</v>
      </c>
      <c r="AU122" s="335" t="s">
        <v>84</v>
      </c>
      <c r="AV122" s="335" t="s">
        <v>84</v>
      </c>
      <c r="AW122" s="335" t="s">
        <v>84</v>
      </c>
      <c r="AX122" s="335" t="s">
        <v>84</v>
      </c>
      <c r="AY122" s="116" t="s">
        <v>84</v>
      </c>
      <c r="AZ122" s="116" t="s">
        <v>84</v>
      </c>
      <c r="BA122" s="116" t="s">
        <v>84</v>
      </c>
      <c r="BB122" s="116" t="s">
        <v>84</v>
      </c>
      <c r="BC122" s="116" t="s">
        <v>84</v>
      </c>
      <c r="BD122" s="116" t="s">
        <v>84</v>
      </c>
      <c r="BE122" s="116" t="s">
        <v>84</v>
      </c>
      <c r="BF122" s="335" t="s">
        <v>84</v>
      </c>
      <c r="BG122" s="335" t="s">
        <v>84</v>
      </c>
      <c r="BH122" s="116" t="s">
        <v>84</v>
      </c>
      <c r="BI122" s="116" t="s">
        <v>84</v>
      </c>
      <c r="BJ122" s="335" t="s">
        <v>84</v>
      </c>
      <c r="BK122" s="335" t="s">
        <v>84</v>
      </c>
      <c r="BL122" s="335" t="s">
        <v>84</v>
      </c>
      <c r="BM122" s="336" t="s">
        <v>84</v>
      </c>
      <c r="BN122" s="336" t="s">
        <v>84</v>
      </c>
      <c r="BO122" s="335" t="s">
        <v>84</v>
      </c>
      <c r="BP122" s="116" t="s">
        <v>84</v>
      </c>
      <c r="BQ122" s="116" t="s">
        <v>84</v>
      </c>
      <c r="BR122" s="116" t="s">
        <v>84</v>
      </c>
      <c r="BS122" s="116" t="s">
        <v>84</v>
      </c>
      <c r="BT122" s="336" t="s">
        <v>84</v>
      </c>
      <c r="BU122" s="335" t="s">
        <v>84</v>
      </c>
      <c r="BV122" s="335" t="s">
        <v>84</v>
      </c>
      <c r="BW122" s="335" t="s">
        <v>84</v>
      </c>
      <c r="BX122" s="335" t="s">
        <v>84</v>
      </c>
    </row>
    <row r="123" spans="1:76" ht="15" customHeight="1" x14ac:dyDescent="0.3">
      <c r="A123" s="307">
        <v>82</v>
      </c>
      <c r="B123" s="114" t="s">
        <v>84</v>
      </c>
      <c r="C123" s="114" t="s">
        <v>84</v>
      </c>
      <c r="D123" s="115" t="s">
        <v>84</v>
      </c>
      <c r="E123" s="334" t="s">
        <v>84</v>
      </c>
      <c r="F123" s="334" t="s">
        <v>84</v>
      </c>
      <c r="G123" s="334" t="s">
        <v>84</v>
      </c>
      <c r="H123" s="335" t="s">
        <v>84</v>
      </c>
      <c r="I123" s="335" t="s">
        <v>84</v>
      </c>
      <c r="J123" s="335" t="s">
        <v>84</v>
      </c>
      <c r="K123" s="335" t="s">
        <v>84</v>
      </c>
      <c r="L123" s="335" t="s">
        <v>84</v>
      </c>
      <c r="M123" s="335" t="s">
        <v>84</v>
      </c>
      <c r="N123" s="335" t="s">
        <v>84</v>
      </c>
      <c r="O123" s="335" t="s">
        <v>84</v>
      </c>
      <c r="P123" s="335" t="s">
        <v>84</v>
      </c>
      <c r="Q123" s="335" t="s">
        <v>84</v>
      </c>
      <c r="R123" s="335" t="s">
        <v>84</v>
      </c>
      <c r="S123" s="335" t="s">
        <v>84</v>
      </c>
      <c r="T123" s="335" t="s">
        <v>84</v>
      </c>
      <c r="U123" s="335" t="s">
        <v>84</v>
      </c>
      <c r="V123" s="335" t="s">
        <v>84</v>
      </c>
      <c r="W123" s="335" t="s">
        <v>84</v>
      </c>
      <c r="X123" s="335" t="s">
        <v>84</v>
      </c>
      <c r="Y123" s="335" t="s">
        <v>84</v>
      </c>
      <c r="Z123" s="335" t="s">
        <v>84</v>
      </c>
      <c r="AA123" s="335" t="s">
        <v>84</v>
      </c>
      <c r="AB123" s="335" t="s">
        <v>84</v>
      </c>
      <c r="AC123" s="335" t="s">
        <v>84</v>
      </c>
      <c r="AD123" s="335" t="s">
        <v>84</v>
      </c>
      <c r="AE123" s="335" t="s">
        <v>84</v>
      </c>
      <c r="AF123" s="335" t="s">
        <v>84</v>
      </c>
      <c r="AG123" s="335" t="s">
        <v>84</v>
      </c>
      <c r="AH123" s="335" t="s">
        <v>84</v>
      </c>
      <c r="AI123" s="335" t="s">
        <v>84</v>
      </c>
      <c r="AJ123" s="335" t="s">
        <v>84</v>
      </c>
      <c r="AK123" s="335" t="s">
        <v>84</v>
      </c>
      <c r="AL123" s="335" t="s">
        <v>84</v>
      </c>
      <c r="AM123" s="335" t="s">
        <v>84</v>
      </c>
      <c r="AN123" s="335" t="s">
        <v>84</v>
      </c>
      <c r="AO123" s="335" t="s">
        <v>84</v>
      </c>
      <c r="AP123" s="335" t="s">
        <v>84</v>
      </c>
      <c r="AQ123" s="335" t="s">
        <v>84</v>
      </c>
      <c r="AR123" s="335" t="s">
        <v>84</v>
      </c>
      <c r="AS123" s="335" t="s">
        <v>84</v>
      </c>
      <c r="AT123" s="335" t="s">
        <v>84</v>
      </c>
      <c r="AU123" s="335" t="s">
        <v>84</v>
      </c>
      <c r="AV123" s="335" t="s">
        <v>84</v>
      </c>
      <c r="AW123" s="335" t="s">
        <v>84</v>
      </c>
      <c r="AX123" s="335" t="s">
        <v>84</v>
      </c>
      <c r="AY123" s="116" t="s">
        <v>84</v>
      </c>
      <c r="AZ123" s="116" t="s">
        <v>84</v>
      </c>
      <c r="BA123" s="116" t="s">
        <v>84</v>
      </c>
      <c r="BB123" s="116" t="s">
        <v>84</v>
      </c>
      <c r="BC123" s="116" t="s">
        <v>84</v>
      </c>
      <c r="BD123" s="116" t="s">
        <v>84</v>
      </c>
      <c r="BE123" s="116" t="s">
        <v>84</v>
      </c>
      <c r="BF123" s="335" t="s">
        <v>84</v>
      </c>
      <c r="BG123" s="335" t="s">
        <v>84</v>
      </c>
      <c r="BH123" s="116" t="s">
        <v>84</v>
      </c>
      <c r="BI123" s="116" t="s">
        <v>84</v>
      </c>
      <c r="BJ123" s="335" t="s">
        <v>84</v>
      </c>
      <c r="BK123" s="335" t="s">
        <v>84</v>
      </c>
      <c r="BL123" s="335" t="s">
        <v>84</v>
      </c>
      <c r="BM123" s="336" t="s">
        <v>84</v>
      </c>
      <c r="BN123" s="336" t="s">
        <v>84</v>
      </c>
      <c r="BO123" s="335" t="s">
        <v>84</v>
      </c>
      <c r="BP123" s="116" t="s">
        <v>84</v>
      </c>
      <c r="BQ123" s="116" t="s">
        <v>84</v>
      </c>
      <c r="BR123" s="116" t="s">
        <v>84</v>
      </c>
      <c r="BS123" s="116" t="s">
        <v>84</v>
      </c>
      <c r="BT123" s="336" t="s">
        <v>84</v>
      </c>
      <c r="BU123" s="335" t="s">
        <v>84</v>
      </c>
      <c r="BV123" s="335" t="s">
        <v>84</v>
      </c>
      <c r="BW123" s="335" t="s">
        <v>84</v>
      </c>
      <c r="BX123" s="335" t="s">
        <v>84</v>
      </c>
    </row>
    <row r="124" spans="1:76" ht="15" customHeight="1" x14ac:dyDescent="0.3">
      <c r="A124" s="307">
        <v>82</v>
      </c>
      <c r="B124" s="114" t="s">
        <v>84</v>
      </c>
      <c r="C124" s="114" t="s">
        <v>84</v>
      </c>
      <c r="D124" s="115" t="s">
        <v>84</v>
      </c>
      <c r="E124" s="334" t="s">
        <v>84</v>
      </c>
      <c r="F124" s="334" t="s">
        <v>84</v>
      </c>
      <c r="G124" s="334" t="s">
        <v>84</v>
      </c>
      <c r="H124" s="335" t="s">
        <v>84</v>
      </c>
      <c r="I124" s="335" t="s">
        <v>84</v>
      </c>
      <c r="J124" s="335" t="s">
        <v>84</v>
      </c>
      <c r="K124" s="335" t="s">
        <v>84</v>
      </c>
      <c r="L124" s="335" t="s">
        <v>84</v>
      </c>
      <c r="M124" s="335" t="s">
        <v>84</v>
      </c>
      <c r="N124" s="335" t="s">
        <v>84</v>
      </c>
      <c r="O124" s="335" t="s">
        <v>84</v>
      </c>
      <c r="P124" s="335" t="s">
        <v>84</v>
      </c>
      <c r="Q124" s="335" t="s">
        <v>84</v>
      </c>
      <c r="R124" s="335" t="s">
        <v>84</v>
      </c>
      <c r="S124" s="335" t="s">
        <v>84</v>
      </c>
      <c r="T124" s="335" t="s">
        <v>84</v>
      </c>
      <c r="U124" s="335" t="s">
        <v>84</v>
      </c>
      <c r="V124" s="335" t="s">
        <v>84</v>
      </c>
      <c r="W124" s="335" t="s">
        <v>84</v>
      </c>
      <c r="X124" s="335" t="s">
        <v>84</v>
      </c>
      <c r="Y124" s="335" t="s">
        <v>84</v>
      </c>
      <c r="Z124" s="335" t="s">
        <v>84</v>
      </c>
      <c r="AA124" s="335" t="s">
        <v>84</v>
      </c>
      <c r="AB124" s="335" t="s">
        <v>84</v>
      </c>
      <c r="AC124" s="335" t="s">
        <v>84</v>
      </c>
      <c r="AD124" s="335" t="s">
        <v>84</v>
      </c>
      <c r="AE124" s="335" t="s">
        <v>84</v>
      </c>
      <c r="AF124" s="335" t="s">
        <v>84</v>
      </c>
      <c r="AG124" s="335" t="s">
        <v>84</v>
      </c>
      <c r="AH124" s="335" t="s">
        <v>84</v>
      </c>
      <c r="AI124" s="335" t="s">
        <v>84</v>
      </c>
      <c r="AJ124" s="335" t="s">
        <v>84</v>
      </c>
      <c r="AK124" s="335" t="s">
        <v>84</v>
      </c>
      <c r="AL124" s="335" t="s">
        <v>84</v>
      </c>
      <c r="AM124" s="335" t="s">
        <v>84</v>
      </c>
      <c r="AN124" s="335" t="s">
        <v>84</v>
      </c>
      <c r="AO124" s="335" t="s">
        <v>84</v>
      </c>
      <c r="AP124" s="335" t="s">
        <v>84</v>
      </c>
      <c r="AQ124" s="335" t="s">
        <v>84</v>
      </c>
      <c r="AR124" s="335" t="s">
        <v>84</v>
      </c>
      <c r="AS124" s="335" t="s">
        <v>84</v>
      </c>
      <c r="AT124" s="335" t="s">
        <v>84</v>
      </c>
      <c r="AU124" s="335" t="s">
        <v>84</v>
      </c>
      <c r="AV124" s="335" t="s">
        <v>84</v>
      </c>
      <c r="AW124" s="335" t="s">
        <v>84</v>
      </c>
      <c r="AX124" s="335" t="s">
        <v>84</v>
      </c>
      <c r="AY124" s="116" t="s">
        <v>84</v>
      </c>
      <c r="AZ124" s="116" t="s">
        <v>84</v>
      </c>
      <c r="BA124" s="116" t="s">
        <v>84</v>
      </c>
      <c r="BB124" s="116" t="s">
        <v>84</v>
      </c>
      <c r="BC124" s="116" t="s">
        <v>84</v>
      </c>
      <c r="BD124" s="116" t="s">
        <v>84</v>
      </c>
      <c r="BE124" s="116" t="s">
        <v>84</v>
      </c>
      <c r="BF124" s="335" t="s">
        <v>84</v>
      </c>
      <c r="BG124" s="335" t="s">
        <v>84</v>
      </c>
      <c r="BH124" s="116" t="s">
        <v>84</v>
      </c>
      <c r="BI124" s="116" t="s">
        <v>84</v>
      </c>
      <c r="BJ124" s="335" t="s">
        <v>84</v>
      </c>
      <c r="BK124" s="335" t="s">
        <v>84</v>
      </c>
      <c r="BL124" s="335" t="s">
        <v>84</v>
      </c>
      <c r="BM124" s="336" t="s">
        <v>84</v>
      </c>
      <c r="BN124" s="336" t="s">
        <v>84</v>
      </c>
      <c r="BO124" s="335" t="s">
        <v>84</v>
      </c>
      <c r="BP124" s="116" t="s">
        <v>84</v>
      </c>
      <c r="BQ124" s="116" t="s">
        <v>84</v>
      </c>
      <c r="BR124" s="116" t="s">
        <v>84</v>
      </c>
      <c r="BS124" s="116" t="s">
        <v>84</v>
      </c>
      <c r="BT124" s="336" t="s">
        <v>84</v>
      </c>
      <c r="BU124" s="335" t="s">
        <v>84</v>
      </c>
      <c r="BV124" s="335" t="s">
        <v>84</v>
      </c>
      <c r="BW124" s="335" t="s">
        <v>84</v>
      </c>
      <c r="BX124" s="335" t="s">
        <v>84</v>
      </c>
    </row>
    <row r="125" spans="1:76" ht="15" customHeight="1" x14ac:dyDescent="0.3">
      <c r="A125" s="307">
        <v>82</v>
      </c>
      <c r="B125" s="114" t="s">
        <v>84</v>
      </c>
      <c r="C125" s="114" t="s">
        <v>84</v>
      </c>
      <c r="D125" s="115" t="s">
        <v>84</v>
      </c>
      <c r="E125" s="334" t="s">
        <v>84</v>
      </c>
      <c r="F125" s="334" t="s">
        <v>84</v>
      </c>
      <c r="G125" s="334" t="s">
        <v>84</v>
      </c>
      <c r="H125" s="335" t="s">
        <v>84</v>
      </c>
      <c r="I125" s="335" t="s">
        <v>84</v>
      </c>
      <c r="J125" s="335" t="s">
        <v>84</v>
      </c>
      <c r="K125" s="335" t="s">
        <v>84</v>
      </c>
      <c r="L125" s="335" t="s">
        <v>84</v>
      </c>
      <c r="M125" s="335" t="s">
        <v>84</v>
      </c>
      <c r="N125" s="335" t="s">
        <v>84</v>
      </c>
      <c r="O125" s="335" t="s">
        <v>84</v>
      </c>
      <c r="P125" s="335" t="s">
        <v>84</v>
      </c>
      <c r="Q125" s="335" t="s">
        <v>84</v>
      </c>
      <c r="R125" s="335" t="s">
        <v>84</v>
      </c>
      <c r="S125" s="335" t="s">
        <v>84</v>
      </c>
      <c r="T125" s="335" t="s">
        <v>84</v>
      </c>
      <c r="U125" s="335" t="s">
        <v>84</v>
      </c>
      <c r="V125" s="335" t="s">
        <v>84</v>
      </c>
      <c r="W125" s="335" t="s">
        <v>84</v>
      </c>
      <c r="X125" s="335" t="s">
        <v>84</v>
      </c>
      <c r="Y125" s="335" t="s">
        <v>84</v>
      </c>
      <c r="Z125" s="335" t="s">
        <v>84</v>
      </c>
      <c r="AA125" s="335" t="s">
        <v>84</v>
      </c>
      <c r="AB125" s="335" t="s">
        <v>84</v>
      </c>
      <c r="AC125" s="335" t="s">
        <v>84</v>
      </c>
      <c r="AD125" s="335" t="s">
        <v>84</v>
      </c>
      <c r="AE125" s="335" t="s">
        <v>84</v>
      </c>
      <c r="AF125" s="335" t="s">
        <v>84</v>
      </c>
      <c r="AG125" s="335" t="s">
        <v>84</v>
      </c>
      <c r="AH125" s="335" t="s">
        <v>84</v>
      </c>
      <c r="AI125" s="335" t="s">
        <v>84</v>
      </c>
      <c r="AJ125" s="335" t="s">
        <v>84</v>
      </c>
      <c r="AK125" s="335" t="s">
        <v>84</v>
      </c>
      <c r="AL125" s="335" t="s">
        <v>84</v>
      </c>
      <c r="AM125" s="335" t="s">
        <v>84</v>
      </c>
      <c r="AN125" s="335" t="s">
        <v>84</v>
      </c>
      <c r="AO125" s="335" t="s">
        <v>84</v>
      </c>
      <c r="AP125" s="335" t="s">
        <v>84</v>
      </c>
      <c r="AQ125" s="335" t="s">
        <v>84</v>
      </c>
      <c r="AR125" s="335" t="s">
        <v>84</v>
      </c>
      <c r="AS125" s="335" t="s">
        <v>84</v>
      </c>
      <c r="AT125" s="335" t="s">
        <v>84</v>
      </c>
      <c r="AU125" s="335" t="s">
        <v>84</v>
      </c>
      <c r="AV125" s="335" t="s">
        <v>84</v>
      </c>
      <c r="AW125" s="335" t="s">
        <v>84</v>
      </c>
      <c r="AX125" s="335" t="s">
        <v>84</v>
      </c>
      <c r="AY125" s="116" t="s">
        <v>84</v>
      </c>
      <c r="AZ125" s="116" t="s">
        <v>84</v>
      </c>
      <c r="BA125" s="116" t="s">
        <v>84</v>
      </c>
      <c r="BB125" s="116" t="s">
        <v>84</v>
      </c>
      <c r="BC125" s="116" t="s">
        <v>84</v>
      </c>
      <c r="BD125" s="116" t="s">
        <v>84</v>
      </c>
      <c r="BE125" s="116" t="s">
        <v>84</v>
      </c>
      <c r="BF125" s="335" t="s">
        <v>84</v>
      </c>
      <c r="BG125" s="335" t="s">
        <v>84</v>
      </c>
      <c r="BH125" s="116" t="s">
        <v>84</v>
      </c>
      <c r="BI125" s="116" t="s">
        <v>84</v>
      </c>
      <c r="BJ125" s="335" t="s">
        <v>84</v>
      </c>
      <c r="BK125" s="335" t="s">
        <v>84</v>
      </c>
      <c r="BL125" s="335" t="s">
        <v>84</v>
      </c>
      <c r="BM125" s="336" t="s">
        <v>84</v>
      </c>
      <c r="BN125" s="336" t="s">
        <v>84</v>
      </c>
      <c r="BO125" s="335" t="s">
        <v>84</v>
      </c>
      <c r="BP125" s="116" t="s">
        <v>84</v>
      </c>
      <c r="BQ125" s="116" t="s">
        <v>84</v>
      </c>
      <c r="BR125" s="116" t="s">
        <v>84</v>
      </c>
      <c r="BS125" s="116" t="s">
        <v>84</v>
      </c>
      <c r="BT125" s="336" t="s">
        <v>84</v>
      </c>
      <c r="BU125" s="335" t="s">
        <v>84</v>
      </c>
      <c r="BV125" s="335" t="s">
        <v>84</v>
      </c>
      <c r="BW125" s="335" t="s">
        <v>84</v>
      </c>
      <c r="BX125" s="335" t="s">
        <v>84</v>
      </c>
    </row>
    <row r="126" spans="1:76" ht="15" customHeight="1" x14ac:dyDescent="0.3">
      <c r="A126" s="307">
        <v>82</v>
      </c>
      <c r="B126" s="114" t="s">
        <v>84</v>
      </c>
      <c r="C126" s="114" t="s">
        <v>84</v>
      </c>
      <c r="D126" s="115" t="s">
        <v>84</v>
      </c>
      <c r="E126" s="334" t="s">
        <v>84</v>
      </c>
      <c r="F126" s="334" t="s">
        <v>84</v>
      </c>
      <c r="G126" s="334" t="s">
        <v>84</v>
      </c>
      <c r="H126" s="335" t="s">
        <v>84</v>
      </c>
      <c r="I126" s="335" t="s">
        <v>84</v>
      </c>
      <c r="J126" s="335" t="s">
        <v>84</v>
      </c>
      <c r="K126" s="335" t="s">
        <v>84</v>
      </c>
      <c r="L126" s="335" t="s">
        <v>84</v>
      </c>
      <c r="M126" s="335" t="s">
        <v>84</v>
      </c>
      <c r="N126" s="335" t="s">
        <v>84</v>
      </c>
      <c r="O126" s="335" t="s">
        <v>84</v>
      </c>
      <c r="P126" s="335" t="s">
        <v>84</v>
      </c>
      <c r="Q126" s="335" t="s">
        <v>84</v>
      </c>
      <c r="R126" s="335" t="s">
        <v>84</v>
      </c>
      <c r="S126" s="335" t="s">
        <v>84</v>
      </c>
      <c r="T126" s="335" t="s">
        <v>84</v>
      </c>
      <c r="U126" s="335" t="s">
        <v>84</v>
      </c>
      <c r="V126" s="335" t="s">
        <v>84</v>
      </c>
      <c r="W126" s="335" t="s">
        <v>84</v>
      </c>
      <c r="X126" s="335" t="s">
        <v>84</v>
      </c>
      <c r="Y126" s="335" t="s">
        <v>84</v>
      </c>
      <c r="Z126" s="335" t="s">
        <v>84</v>
      </c>
      <c r="AA126" s="335" t="s">
        <v>84</v>
      </c>
      <c r="AB126" s="335" t="s">
        <v>84</v>
      </c>
      <c r="AC126" s="335" t="s">
        <v>84</v>
      </c>
      <c r="AD126" s="335" t="s">
        <v>84</v>
      </c>
      <c r="AE126" s="335" t="s">
        <v>84</v>
      </c>
      <c r="AF126" s="335" t="s">
        <v>84</v>
      </c>
      <c r="AG126" s="335" t="s">
        <v>84</v>
      </c>
      <c r="AH126" s="335" t="s">
        <v>84</v>
      </c>
      <c r="AI126" s="335" t="s">
        <v>84</v>
      </c>
      <c r="AJ126" s="335" t="s">
        <v>84</v>
      </c>
      <c r="AK126" s="335" t="s">
        <v>84</v>
      </c>
      <c r="AL126" s="335" t="s">
        <v>84</v>
      </c>
      <c r="AM126" s="335" t="s">
        <v>84</v>
      </c>
      <c r="AN126" s="335" t="s">
        <v>84</v>
      </c>
      <c r="AO126" s="335" t="s">
        <v>84</v>
      </c>
      <c r="AP126" s="335" t="s">
        <v>84</v>
      </c>
      <c r="AQ126" s="335" t="s">
        <v>84</v>
      </c>
      <c r="AR126" s="335" t="s">
        <v>84</v>
      </c>
      <c r="AS126" s="335" t="s">
        <v>84</v>
      </c>
      <c r="AT126" s="335" t="s">
        <v>84</v>
      </c>
      <c r="AU126" s="335" t="s">
        <v>84</v>
      </c>
      <c r="AV126" s="335" t="s">
        <v>84</v>
      </c>
      <c r="AW126" s="335" t="s">
        <v>84</v>
      </c>
      <c r="AX126" s="335" t="s">
        <v>84</v>
      </c>
      <c r="AY126" s="116" t="s">
        <v>84</v>
      </c>
      <c r="AZ126" s="116" t="s">
        <v>84</v>
      </c>
      <c r="BA126" s="116" t="s">
        <v>84</v>
      </c>
      <c r="BB126" s="116" t="s">
        <v>84</v>
      </c>
      <c r="BC126" s="116" t="s">
        <v>84</v>
      </c>
      <c r="BD126" s="116" t="s">
        <v>84</v>
      </c>
      <c r="BE126" s="116" t="s">
        <v>84</v>
      </c>
      <c r="BF126" s="335" t="s">
        <v>84</v>
      </c>
      <c r="BG126" s="335" t="s">
        <v>84</v>
      </c>
      <c r="BH126" s="116" t="s">
        <v>84</v>
      </c>
      <c r="BI126" s="116" t="s">
        <v>84</v>
      </c>
      <c r="BJ126" s="335" t="s">
        <v>84</v>
      </c>
      <c r="BK126" s="335" t="s">
        <v>84</v>
      </c>
      <c r="BL126" s="335" t="s">
        <v>84</v>
      </c>
      <c r="BM126" s="336" t="s">
        <v>84</v>
      </c>
      <c r="BN126" s="336" t="s">
        <v>84</v>
      </c>
      <c r="BO126" s="335" t="s">
        <v>84</v>
      </c>
      <c r="BP126" s="116" t="s">
        <v>84</v>
      </c>
      <c r="BQ126" s="116" t="s">
        <v>84</v>
      </c>
      <c r="BR126" s="116" t="s">
        <v>84</v>
      </c>
      <c r="BS126" s="116" t="s">
        <v>84</v>
      </c>
      <c r="BT126" s="336" t="s">
        <v>84</v>
      </c>
      <c r="BU126" s="335" t="s">
        <v>84</v>
      </c>
      <c r="BV126" s="335" t="s">
        <v>84</v>
      </c>
      <c r="BW126" s="335" t="s">
        <v>84</v>
      </c>
      <c r="BX126" s="335" t="s">
        <v>84</v>
      </c>
    </row>
    <row r="127" spans="1:76" ht="15" customHeight="1" x14ac:dyDescent="0.3">
      <c r="A127" s="307">
        <v>82</v>
      </c>
      <c r="B127" s="114" t="s">
        <v>84</v>
      </c>
      <c r="C127" s="114" t="s">
        <v>84</v>
      </c>
      <c r="D127" s="115" t="s">
        <v>84</v>
      </c>
      <c r="E127" s="334" t="s">
        <v>84</v>
      </c>
      <c r="F127" s="334" t="s">
        <v>84</v>
      </c>
      <c r="G127" s="334" t="s">
        <v>84</v>
      </c>
      <c r="H127" s="335" t="s">
        <v>84</v>
      </c>
      <c r="I127" s="335" t="s">
        <v>84</v>
      </c>
      <c r="J127" s="335" t="s">
        <v>84</v>
      </c>
      <c r="K127" s="335" t="s">
        <v>84</v>
      </c>
      <c r="L127" s="335" t="s">
        <v>84</v>
      </c>
      <c r="M127" s="335" t="s">
        <v>84</v>
      </c>
      <c r="N127" s="335" t="s">
        <v>84</v>
      </c>
      <c r="O127" s="335" t="s">
        <v>84</v>
      </c>
      <c r="P127" s="335" t="s">
        <v>84</v>
      </c>
      <c r="Q127" s="335" t="s">
        <v>84</v>
      </c>
      <c r="R127" s="335" t="s">
        <v>84</v>
      </c>
      <c r="S127" s="335" t="s">
        <v>84</v>
      </c>
      <c r="T127" s="335" t="s">
        <v>84</v>
      </c>
      <c r="U127" s="335" t="s">
        <v>84</v>
      </c>
      <c r="V127" s="335" t="s">
        <v>84</v>
      </c>
      <c r="W127" s="335" t="s">
        <v>84</v>
      </c>
      <c r="X127" s="335" t="s">
        <v>84</v>
      </c>
      <c r="Y127" s="335" t="s">
        <v>84</v>
      </c>
      <c r="Z127" s="335" t="s">
        <v>84</v>
      </c>
      <c r="AA127" s="335" t="s">
        <v>84</v>
      </c>
      <c r="AB127" s="335" t="s">
        <v>84</v>
      </c>
      <c r="AC127" s="335" t="s">
        <v>84</v>
      </c>
      <c r="AD127" s="335" t="s">
        <v>84</v>
      </c>
      <c r="AE127" s="335" t="s">
        <v>84</v>
      </c>
      <c r="AF127" s="335" t="s">
        <v>84</v>
      </c>
      <c r="AG127" s="335" t="s">
        <v>84</v>
      </c>
      <c r="AH127" s="335" t="s">
        <v>84</v>
      </c>
      <c r="AI127" s="335" t="s">
        <v>84</v>
      </c>
      <c r="AJ127" s="335" t="s">
        <v>84</v>
      </c>
      <c r="AK127" s="335" t="s">
        <v>84</v>
      </c>
      <c r="AL127" s="335" t="s">
        <v>84</v>
      </c>
      <c r="AM127" s="335" t="s">
        <v>84</v>
      </c>
      <c r="AN127" s="335" t="s">
        <v>84</v>
      </c>
      <c r="AO127" s="335" t="s">
        <v>84</v>
      </c>
      <c r="AP127" s="335" t="s">
        <v>84</v>
      </c>
      <c r="AQ127" s="335" t="s">
        <v>84</v>
      </c>
      <c r="AR127" s="335" t="s">
        <v>84</v>
      </c>
      <c r="AS127" s="335" t="s">
        <v>84</v>
      </c>
      <c r="AT127" s="335" t="s">
        <v>84</v>
      </c>
      <c r="AU127" s="335" t="s">
        <v>84</v>
      </c>
      <c r="AV127" s="335" t="s">
        <v>84</v>
      </c>
      <c r="AW127" s="335" t="s">
        <v>84</v>
      </c>
      <c r="AX127" s="335" t="s">
        <v>84</v>
      </c>
      <c r="AY127" s="116" t="s">
        <v>84</v>
      </c>
      <c r="AZ127" s="116" t="s">
        <v>84</v>
      </c>
      <c r="BA127" s="116" t="s">
        <v>84</v>
      </c>
      <c r="BB127" s="116" t="s">
        <v>84</v>
      </c>
      <c r="BC127" s="116" t="s">
        <v>84</v>
      </c>
      <c r="BD127" s="116" t="s">
        <v>84</v>
      </c>
      <c r="BE127" s="116" t="s">
        <v>84</v>
      </c>
      <c r="BF127" s="335" t="s">
        <v>84</v>
      </c>
      <c r="BG127" s="335" t="s">
        <v>84</v>
      </c>
      <c r="BH127" s="116" t="s">
        <v>84</v>
      </c>
      <c r="BI127" s="116" t="s">
        <v>84</v>
      </c>
      <c r="BJ127" s="335" t="s">
        <v>84</v>
      </c>
      <c r="BK127" s="335" t="s">
        <v>84</v>
      </c>
      <c r="BL127" s="335" t="s">
        <v>84</v>
      </c>
      <c r="BM127" s="336" t="s">
        <v>84</v>
      </c>
      <c r="BN127" s="336" t="s">
        <v>84</v>
      </c>
      <c r="BO127" s="335" t="s">
        <v>84</v>
      </c>
      <c r="BP127" s="116" t="s">
        <v>84</v>
      </c>
      <c r="BQ127" s="116" t="s">
        <v>84</v>
      </c>
      <c r="BR127" s="116" t="s">
        <v>84</v>
      </c>
      <c r="BS127" s="116" t="s">
        <v>84</v>
      </c>
      <c r="BT127" s="336" t="s">
        <v>84</v>
      </c>
      <c r="BU127" s="335" t="s">
        <v>84</v>
      </c>
      <c r="BV127" s="335" t="s">
        <v>84</v>
      </c>
      <c r="BW127" s="335" t="s">
        <v>84</v>
      </c>
      <c r="BX127" s="335" t="s">
        <v>84</v>
      </c>
    </row>
    <row r="128" spans="1:76" ht="15" customHeight="1" x14ac:dyDescent="0.3">
      <c r="A128" s="307">
        <v>82</v>
      </c>
      <c r="B128" s="114" t="s">
        <v>84</v>
      </c>
      <c r="C128" s="114" t="s">
        <v>84</v>
      </c>
      <c r="D128" s="115" t="s">
        <v>84</v>
      </c>
      <c r="E128" s="334" t="s">
        <v>84</v>
      </c>
      <c r="F128" s="334" t="s">
        <v>84</v>
      </c>
      <c r="G128" s="334" t="s">
        <v>84</v>
      </c>
      <c r="H128" s="335" t="s">
        <v>84</v>
      </c>
      <c r="I128" s="335" t="s">
        <v>84</v>
      </c>
      <c r="J128" s="335" t="s">
        <v>84</v>
      </c>
      <c r="K128" s="335" t="s">
        <v>84</v>
      </c>
      <c r="L128" s="335" t="s">
        <v>84</v>
      </c>
      <c r="M128" s="335" t="s">
        <v>84</v>
      </c>
      <c r="N128" s="335" t="s">
        <v>84</v>
      </c>
      <c r="O128" s="335" t="s">
        <v>84</v>
      </c>
      <c r="P128" s="335" t="s">
        <v>84</v>
      </c>
      <c r="Q128" s="335" t="s">
        <v>84</v>
      </c>
      <c r="R128" s="335" t="s">
        <v>84</v>
      </c>
      <c r="S128" s="335" t="s">
        <v>84</v>
      </c>
      <c r="T128" s="335" t="s">
        <v>84</v>
      </c>
      <c r="U128" s="335" t="s">
        <v>84</v>
      </c>
      <c r="V128" s="335" t="s">
        <v>84</v>
      </c>
      <c r="W128" s="335" t="s">
        <v>84</v>
      </c>
      <c r="X128" s="335" t="s">
        <v>84</v>
      </c>
      <c r="Y128" s="335" t="s">
        <v>84</v>
      </c>
      <c r="Z128" s="335" t="s">
        <v>84</v>
      </c>
      <c r="AA128" s="335" t="s">
        <v>84</v>
      </c>
      <c r="AB128" s="335" t="s">
        <v>84</v>
      </c>
      <c r="AC128" s="335" t="s">
        <v>84</v>
      </c>
      <c r="AD128" s="335" t="s">
        <v>84</v>
      </c>
      <c r="AE128" s="335" t="s">
        <v>84</v>
      </c>
      <c r="AF128" s="335" t="s">
        <v>84</v>
      </c>
      <c r="AG128" s="335" t="s">
        <v>84</v>
      </c>
      <c r="AH128" s="335" t="s">
        <v>84</v>
      </c>
      <c r="AI128" s="335" t="s">
        <v>84</v>
      </c>
      <c r="AJ128" s="335" t="s">
        <v>84</v>
      </c>
      <c r="AK128" s="335" t="s">
        <v>84</v>
      </c>
      <c r="AL128" s="335" t="s">
        <v>84</v>
      </c>
      <c r="AM128" s="335" t="s">
        <v>84</v>
      </c>
      <c r="AN128" s="335" t="s">
        <v>84</v>
      </c>
      <c r="AO128" s="335" t="s">
        <v>84</v>
      </c>
      <c r="AP128" s="335" t="s">
        <v>84</v>
      </c>
      <c r="AQ128" s="335" t="s">
        <v>84</v>
      </c>
      <c r="AR128" s="335" t="s">
        <v>84</v>
      </c>
      <c r="AS128" s="335" t="s">
        <v>84</v>
      </c>
      <c r="AT128" s="335" t="s">
        <v>84</v>
      </c>
      <c r="AU128" s="335" t="s">
        <v>84</v>
      </c>
      <c r="AV128" s="335" t="s">
        <v>84</v>
      </c>
      <c r="AW128" s="335" t="s">
        <v>84</v>
      </c>
      <c r="AX128" s="335" t="s">
        <v>84</v>
      </c>
      <c r="AY128" s="116" t="s">
        <v>84</v>
      </c>
      <c r="AZ128" s="116" t="s">
        <v>84</v>
      </c>
      <c r="BA128" s="116" t="s">
        <v>84</v>
      </c>
      <c r="BB128" s="116" t="s">
        <v>84</v>
      </c>
      <c r="BC128" s="116" t="s">
        <v>84</v>
      </c>
      <c r="BD128" s="116" t="s">
        <v>84</v>
      </c>
      <c r="BE128" s="116" t="s">
        <v>84</v>
      </c>
      <c r="BF128" s="335" t="s">
        <v>84</v>
      </c>
      <c r="BG128" s="335" t="s">
        <v>84</v>
      </c>
      <c r="BH128" s="116" t="s">
        <v>84</v>
      </c>
      <c r="BI128" s="116" t="s">
        <v>84</v>
      </c>
      <c r="BJ128" s="335" t="s">
        <v>84</v>
      </c>
      <c r="BK128" s="335" t="s">
        <v>84</v>
      </c>
      <c r="BL128" s="335" t="s">
        <v>84</v>
      </c>
      <c r="BM128" s="336" t="s">
        <v>84</v>
      </c>
      <c r="BN128" s="336" t="s">
        <v>84</v>
      </c>
      <c r="BO128" s="335" t="s">
        <v>84</v>
      </c>
      <c r="BP128" s="116" t="s">
        <v>84</v>
      </c>
      <c r="BQ128" s="116" t="s">
        <v>84</v>
      </c>
      <c r="BR128" s="116" t="s">
        <v>84</v>
      </c>
      <c r="BS128" s="116" t="s">
        <v>84</v>
      </c>
      <c r="BT128" s="336" t="s">
        <v>84</v>
      </c>
      <c r="BU128" s="335" t="s">
        <v>84</v>
      </c>
      <c r="BV128" s="335" t="s">
        <v>84</v>
      </c>
      <c r="BW128" s="335" t="s">
        <v>84</v>
      </c>
      <c r="BX128" s="335" t="s">
        <v>84</v>
      </c>
    </row>
    <row r="129" spans="1:76" ht="15" customHeight="1" x14ac:dyDescent="0.3">
      <c r="A129" s="307">
        <v>82</v>
      </c>
      <c r="B129" s="114" t="s">
        <v>84</v>
      </c>
      <c r="C129" s="114" t="s">
        <v>84</v>
      </c>
      <c r="D129" s="115" t="s">
        <v>84</v>
      </c>
      <c r="E129" s="334" t="s">
        <v>84</v>
      </c>
      <c r="F129" s="334" t="s">
        <v>84</v>
      </c>
      <c r="G129" s="334" t="s">
        <v>84</v>
      </c>
      <c r="H129" s="335" t="s">
        <v>84</v>
      </c>
      <c r="I129" s="335" t="s">
        <v>84</v>
      </c>
      <c r="J129" s="335" t="s">
        <v>84</v>
      </c>
      <c r="K129" s="335" t="s">
        <v>84</v>
      </c>
      <c r="L129" s="335" t="s">
        <v>84</v>
      </c>
      <c r="M129" s="335" t="s">
        <v>84</v>
      </c>
      <c r="N129" s="335" t="s">
        <v>84</v>
      </c>
      <c r="O129" s="335" t="s">
        <v>84</v>
      </c>
      <c r="P129" s="335" t="s">
        <v>84</v>
      </c>
      <c r="Q129" s="335" t="s">
        <v>84</v>
      </c>
      <c r="R129" s="335" t="s">
        <v>84</v>
      </c>
      <c r="S129" s="335" t="s">
        <v>84</v>
      </c>
      <c r="T129" s="335" t="s">
        <v>84</v>
      </c>
      <c r="U129" s="335" t="s">
        <v>84</v>
      </c>
      <c r="V129" s="335" t="s">
        <v>84</v>
      </c>
      <c r="W129" s="335" t="s">
        <v>84</v>
      </c>
      <c r="X129" s="335" t="s">
        <v>84</v>
      </c>
      <c r="Y129" s="335" t="s">
        <v>84</v>
      </c>
      <c r="Z129" s="335" t="s">
        <v>84</v>
      </c>
      <c r="AA129" s="335" t="s">
        <v>84</v>
      </c>
      <c r="AB129" s="335" t="s">
        <v>84</v>
      </c>
      <c r="AC129" s="335" t="s">
        <v>84</v>
      </c>
      <c r="AD129" s="335" t="s">
        <v>84</v>
      </c>
      <c r="AE129" s="335" t="s">
        <v>84</v>
      </c>
      <c r="AF129" s="335" t="s">
        <v>84</v>
      </c>
      <c r="AG129" s="335" t="s">
        <v>84</v>
      </c>
      <c r="AH129" s="335" t="s">
        <v>84</v>
      </c>
      <c r="AI129" s="335" t="s">
        <v>84</v>
      </c>
      <c r="AJ129" s="335" t="s">
        <v>84</v>
      </c>
      <c r="AK129" s="335" t="s">
        <v>84</v>
      </c>
      <c r="AL129" s="335" t="s">
        <v>84</v>
      </c>
      <c r="AM129" s="335" t="s">
        <v>84</v>
      </c>
      <c r="AN129" s="335" t="s">
        <v>84</v>
      </c>
      <c r="AO129" s="335" t="s">
        <v>84</v>
      </c>
      <c r="AP129" s="335" t="s">
        <v>84</v>
      </c>
      <c r="AQ129" s="335" t="s">
        <v>84</v>
      </c>
      <c r="AR129" s="335" t="s">
        <v>84</v>
      </c>
      <c r="AS129" s="335" t="s">
        <v>84</v>
      </c>
      <c r="AT129" s="335" t="s">
        <v>84</v>
      </c>
      <c r="AU129" s="335" t="s">
        <v>84</v>
      </c>
      <c r="AV129" s="335" t="s">
        <v>84</v>
      </c>
      <c r="AW129" s="335" t="s">
        <v>84</v>
      </c>
      <c r="AX129" s="335" t="s">
        <v>84</v>
      </c>
      <c r="AY129" s="116" t="s">
        <v>84</v>
      </c>
      <c r="AZ129" s="116" t="s">
        <v>84</v>
      </c>
      <c r="BA129" s="116" t="s">
        <v>84</v>
      </c>
      <c r="BB129" s="116" t="s">
        <v>84</v>
      </c>
      <c r="BC129" s="116" t="s">
        <v>84</v>
      </c>
      <c r="BD129" s="116" t="s">
        <v>84</v>
      </c>
      <c r="BE129" s="116" t="s">
        <v>84</v>
      </c>
      <c r="BF129" s="335" t="s">
        <v>84</v>
      </c>
      <c r="BG129" s="335" t="s">
        <v>84</v>
      </c>
      <c r="BH129" s="116" t="s">
        <v>84</v>
      </c>
      <c r="BI129" s="116" t="s">
        <v>84</v>
      </c>
      <c r="BJ129" s="335" t="s">
        <v>84</v>
      </c>
      <c r="BK129" s="335" t="s">
        <v>84</v>
      </c>
      <c r="BL129" s="335" t="s">
        <v>84</v>
      </c>
      <c r="BM129" s="336" t="s">
        <v>84</v>
      </c>
      <c r="BN129" s="336" t="s">
        <v>84</v>
      </c>
      <c r="BO129" s="335" t="s">
        <v>84</v>
      </c>
      <c r="BP129" s="116" t="s">
        <v>84</v>
      </c>
      <c r="BQ129" s="116" t="s">
        <v>84</v>
      </c>
      <c r="BR129" s="116" t="s">
        <v>84</v>
      </c>
      <c r="BS129" s="116" t="s">
        <v>84</v>
      </c>
      <c r="BT129" s="336" t="s">
        <v>84</v>
      </c>
      <c r="BU129" s="335" t="s">
        <v>84</v>
      </c>
      <c r="BV129" s="335" t="s">
        <v>84</v>
      </c>
      <c r="BW129" s="335" t="s">
        <v>84</v>
      </c>
      <c r="BX129" s="335" t="s">
        <v>84</v>
      </c>
    </row>
    <row r="130" spans="1:76" ht="15" customHeight="1" x14ac:dyDescent="0.3">
      <c r="A130" s="307">
        <v>82</v>
      </c>
      <c r="B130" s="114" t="s">
        <v>84</v>
      </c>
      <c r="C130" s="114" t="s">
        <v>84</v>
      </c>
      <c r="D130" s="115" t="s">
        <v>84</v>
      </c>
      <c r="E130" s="334" t="s">
        <v>84</v>
      </c>
      <c r="F130" s="334" t="s">
        <v>84</v>
      </c>
      <c r="G130" s="334" t="s">
        <v>84</v>
      </c>
      <c r="H130" s="335" t="s">
        <v>84</v>
      </c>
      <c r="I130" s="335" t="s">
        <v>84</v>
      </c>
      <c r="J130" s="335" t="s">
        <v>84</v>
      </c>
      <c r="K130" s="335" t="s">
        <v>84</v>
      </c>
      <c r="L130" s="335" t="s">
        <v>84</v>
      </c>
      <c r="M130" s="335" t="s">
        <v>84</v>
      </c>
      <c r="N130" s="335" t="s">
        <v>84</v>
      </c>
      <c r="O130" s="335" t="s">
        <v>84</v>
      </c>
      <c r="P130" s="335" t="s">
        <v>84</v>
      </c>
      <c r="Q130" s="335" t="s">
        <v>84</v>
      </c>
      <c r="R130" s="335" t="s">
        <v>84</v>
      </c>
      <c r="S130" s="335" t="s">
        <v>84</v>
      </c>
      <c r="T130" s="335" t="s">
        <v>84</v>
      </c>
      <c r="U130" s="335" t="s">
        <v>84</v>
      </c>
      <c r="V130" s="335" t="s">
        <v>84</v>
      </c>
      <c r="W130" s="335" t="s">
        <v>84</v>
      </c>
      <c r="X130" s="335" t="s">
        <v>84</v>
      </c>
      <c r="Y130" s="335" t="s">
        <v>84</v>
      </c>
      <c r="Z130" s="335" t="s">
        <v>84</v>
      </c>
      <c r="AA130" s="335" t="s">
        <v>84</v>
      </c>
      <c r="AB130" s="335" t="s">
        <v>84</v>
      </c>
      <c r="AC130" s="335" t="s">
        <v>84</v>
      </c>
      <c r="AD130" s="335" t="s">
        <v>84</v>
      </c>
      <c r="AE130" s="335" t="s">
        <v>84</v>
      </c>
      <c r="AF130" s="335" t="s">
        <v>84</v>
      </c>
      <c r="AG130" s="335" t="s">
        <v>84</v>
      </c>
      <c r="AH130" s="335" t="s">
        <v>84</v>
      </c>
      <c r="AI130" s="335" t="s">
        <v>84</v>
      </c>
      <c r="AJ130" s="335" t="s">
        <v>84</v>
      </c>
      <c r="AK130" s="335" t="s">
        <v>84</v>
      </c>
      <c r="AL130" s="335" t="s">
        <v>84</v>
      </c>
      <c r="AM130" s="335" t="s">
        <v>84</v>
      </c>
      <c r="AN130" s="335" t="s">
        <v>84</v>
      </c>
      <c r="AO130" s="335" t="s">
        <v>84</v>
      </c>
      <c r="AP130" s="335" t="s">
        <v>84</v>
      </c>
      <c r="AQ130" s="335" t="s">
        <v>84</v>
      </c>
      <c r="AR130" s="335" t="s">
        <v>84</v>
      </c>
      <c r="AS130" s="335" t="s">
        <v>84</v>
      </c>
      <c r="AT130" s="335" t="s">
        <v>84</v>
      </c>
      <c r="AU130" s="335" t="s">
        <v>84</v>
      </c>
      <c r="AV130" s="335" t="s">
        <v>84</v>
      </c>
      <c r="AW130" s="335" t="s">
        <v>84</v>
      </c>
      <c r="AX130" s="335" t="s">
        <v>84</v>
      </c>
      <c r="AY130" s="116" t="s">
        <v>84</v>
      </c>
      <c r="AZ130" s="116" t="s">
        <v>84</v>
      </c>
      <c r="BA130" s="116" t="s">
        <v>84</v>
      </c>
      <c r="BB130" s="116" t="s">
        <v>84</v>
      </c>
      <c r="BC130" s="116" t="s">
        <v>84</v>
      </c>
      <c r="BD130" s="116" t="s">
        <v>84</v>
      </c>
      <c r="BE130" s="116" t="s">
        <v>84</v>
      </c>
      <c r="BF130" s="335" t="s">
        <v>84</v>
      </c>
      <c r="BG130" s="335" t="s">
        <v>84</v>
      </c>
      <c r="BH130" s="116" t="s">
        <v>84</v>
      </c>
      <c r="BI130" s="116" t="s">
        <v>84</v>
      </c>
      <c r="BJ130" s="335" t="s">
        <v>84</v>
      </c>
      <c r="BK130" s="335" t="s">
        <v>84</v>
      </c>
      <c r="BL130" s="335" t="s">
        <v>84</v>
      </c>
      <c r="BM130" s="336" t="s">
        <v>84</v>
      </c>
      <c r="BN130" s="336" t="s">
        <v>84</v>
      </c>
      <c r="BO130" s="335" t="s">
        <v>84</v>
      </c>
      <c r="BP130" s="116" t="s">
        <v>84</v>
      </c>
      <c r="BQ130" s="116" t="s">
        <v>84</v>
      </c>
      <c r="BR130" s="116" t="s">
        <v>84</v>
      </c>
      <c r="BS130" s="116" t="s">
        <v>84</v>
      </c>
      <c r="BT130" s="336" t="s">
        <v>84</v>
      </c>
      <c r="BU130" s="335" t="s">
        <v>84</v>
      </c>
      <c r="BV130" s="335" t="s">
        <v>84</v>
      </c>
      <c r="BW130" s="335" t="s">
        <v>84</v>
      </c>
      <c r="BX130" s="335" t="s">
        <v>84</v>
      </c>
    </row>
    <row r="131" spans="1:76" ht="15" customHeight="1" x14ac:dyDescent="0.3">
      <c r="A131" s="307">
        <v>82</v>
      </c>
      <c r="B131" s="114" t="s">
        <v>84</v>
      </c>
      <c r="C131" s="114" t="s">
        <v>84</v>
      </c>
      <c r="D131" s="115" t="s">
        <v>84</v>
      </c>
      <c r="E131" s="334" t="s">
        <v>84</v>
      </c>
      <c r="F131" s="334" t="s">
        <v>84</v>
      </c>
      <c r="G131" s="334" t="s">
        <v>84</v>
      </c>
      <c r="H131" s="335" t="s">
        <v>84</v>
      </c>
      <c r="I131" s="335" t="s">
        <v>84</v>
      </c>
      <c r="J131" s="335" t="s">
        <v>84</v>
      </c>
      <c r="K131" s="335" t="s">
        <v>84</v>
      </c>
      <c r="L131" s="335" t="s">
        <v>84</v>
      </c>
      <c r="M131" s="335" t="s">
        <v>84</v>
      </c>
      <c r="N131" s="335" t="s">
        <v>84</v>
      </c>
      <c r="O131" s="335" t="s">
        <v>84</v>
      </c>
      <c r="P131" s="335" t="s">
        <v>84</v>
      </c>
      <c r="Q131" s="335" t="s">
        <v>84</v>
      </c>
      <c r="R131" s="335" t="s">
        <v>84</v>
      </c>
      <c r="S131" s="335" t="s">
        <v>84</v>
      </c>
      <c r="T131" s="335" t="s">
        <v>84</v>
      </c>
      <c r="U131" s="335" t="s">
        <v>84</v>
      </c>
      <c r="V131" s="335" t="s">
        <v>84</v>
      </c>
      <c r="W131" s="335" t="s">
        <v>84</v>
      </c>
      <c r="X131" s="335" t="s">
        <v>84</v>
      </c>
      <c r="Y131" s="335" t="s">
        <v>84</v>
      </c>
      <c r="Z131" s="335" t="s">
        <v>84</v>
      </c>
      <c r="AA131" s="335" t="s">
        <v>84</v>
      </c>
      <c r="AB131" s="335" t="s">
        <v>84</v>
      </c>
      <c r="AC131" s="335" t="s">
        <v>84</v>
      </c>
      <c r="AD131" s="335" t="s">
        <v>84</v>
      </c>
      <c r="AE131" s="335" t="s">
        <v>84</v>
      </c>
      <c r="AF131" s="335" t="s">
        <v>84</v>
      </c>
      <c r="AG131" s="335" t="s">
        <v>84</v>
      </c>
      <c r="AH131" s="335" t="s">
        <v>84</v>
      </c>
      <c r="AI131" s="335" t="s">
        <v>84</v>
      </c>
      <c r="AJ131" s="335" t="s">
        <v>84</v>
      </c>
      <c r="AK131" s="335" t="s">
        <v>84</v>
      </c>
      <c r="AL131" s="335" t="s">
        <v>84</v>
      </c>
      <c r="AM131" s="335" t="s">
        <v>84</v>
      </c>
      <c r="AN131" s="335" t="s">
        <v>84</v>
      </c>
      <c r="AO131" s="335" t="s">
        <v>84</v>
      </c>
      <c r="AP131" s="335" t="s">
        <v>84</v>
      </c>
      <c r="AQ131" s="335" t="s">
        <v>84</v>
      </c>
      <c r="AR131" s="335" t="s">
        <v>84</v>
      </c>
      <c r="AS131" s="335" t="s">
        <v>84</v>
      </c>
      <c r="AT131" s="335" t="s">
        <v>84</v>
      </c>
      <c r="AU131" s="335" t="s">
        <v>84</v>
      </c>
      <c r="AV131" s="335" t="s">
        <v>84</v>
      </c>
      <c r="AW131" s="335" t="s">
        <v>84</v>
      </c>
      <c r="AX131" s="335" t="s">
        <v>84</v>
      </c>
      <c r="AY131" s="116" t="s">
        <v>84</v>
      </c>
      <c r="AZ131" s="116" t="s">
        <v>84</v>
      </c>
      <c r="BA131" s="116" t="s">
        <v>84</v>
      </c>
      <c r="BB131" s="116" t="s">
        <v>84</v>
      </c>
      <c r="BC131" s="116" t="s">
        <v>84</v>
      </c>
      <c r="BD131" s="116" t="s">
        <v>84</v>
      </c>
      <c r="BE131" s="116" t="s">
        <v>84</v>
      </c>
      <c r="BF131" s="335" t="s">
        <v>84</v>
      </c>
      <c r="BG131" s="335" t="s">
        <v>84</v>
      </c>
      <c r="BH131" s="116" t="s">
        <v>84</v>
      </c>
      <c r="BI131" s="116" t="s">
        <v>84</v>
      </c>
      <c r="BJ131" s="335" t="s">
        <v>84</v>
      </c>
      <c r="BK131" s="335" t="s">
        <v>84</v>
      </c>
      <c r="BL131" s="335" t="s">
        <v>84</v>
      </c>
      <c r="BM131" s="336" t="s">
        <v>84</v>
      </c>
      <c r="BN131" s="336" t="s">
        <v>84</v>
      </c>
      <c r="BO131" s="335" t="s">
        <v>84</v>
      </c>
      <c r="BP131" s="116" t="s">
        <v>84</v>
      </c>
      <c r="BQ131" s="116" t="s">
        <v>84</v>
      </c>
      <c r="BR131" s="116" t="s">
        <v>84</v>
      </c>
      <c r="BS131" s="116" t="s">
        <v>84</v>
      </c>
      <c r="BT131" s="336" t="s">
        <v>84</v>
      </c>
      <c r="BU131" s="335" t="s">
        <v>84</v>
      </c>
      <c r="BV131" s="335" t="s">
        <v>84</v>
      </c>
      <c r="BW131" s="335" t="s">
        <v>84</v>
      </c>
      <c r="BX131" s="335" t="s">
        <v>84</v>
      </c>
    </row>
    <row r="132" spans="1:76" ht="15" customHeight="1" x14ac:dyDescent="0.3">
      <c r="A132" s="307">
        <v>82</v>
      </c>
      <c r="B132" s="114" t="s">
        <v>84</v>
      </c>
      <c r="C132" s="114" t="s">
        <v>84</v>
      </c>
      <c r="D132" s="115" t="s">
        <v>84</v>
      </c>
      <c r="E132" s="334" t="s">
        <v>84</v>
      </c>
      <c r="F132" s="334" t="s">
        <v>84</v>
      </c>
      <c r="G132" s="334" t="s">
        <v>84</v>
      </c>
      <c r="H132" s="335" t="s">
        <v>84</v>
      </c>
      <c r="I132" s="335" t="s">
        <v>84</v>
      </c>
      <c r="J132" s="335" t="s">
        <v>84</v>
      </c>
      <c r="K132" s="335" t="s">
        <v>84</v>
      </c>
      <c r="L132" s="335" t="s">
        <v>84</v>
      </c>
      <c r="M132" s="335" t="s">
        <v>84</v>
      </c>
      <c r="N132" s="335" t="s">
        <v>84</v>
      </c>
      <c r="O132" s="335" t="s">
        <v>84</v>
      </c>
      <c r="P132" s="335" t="s">
        <v>84</v>
      </c>
      <c r="Q132" s="335" t="s">
        <v>84</v>
      </c>
      <c r="R132" s="335" t="s">
        <v>84</v>
      </c>
      <c r="S132" s="335" t="s">
        <v>84</v>
      </c>
      <c r="T132" s="335" t="s">
        <v>84</v>
      </c>
      <c r="U132" s="335" t="s">
        <v>84</v>
      </c>
      <c r="V132" s="335" t="s">
        <v>84</v>
      </c>
      <c r="W132" s="335" t="s">
        <v>84</v>
      </c>
      <c r="X132" s="335" t="s">
        <v>84</v>
      </c>
      <c r="Y132" s="335" t="s">
        <v>84</v>
      </c>
      <c r="Z132" s="335" t="s">
        <v>84</v>
      </c>
      <c r="AA132" s="335" t="s">
        <v>84</v>
      </c>
      <c r="AB132" s="335" t="s">
        <v>84</v>
      </c>
      <c r="AC132" s="335" t="s">
        <v>84</v>
      </c>
      <c r="AD132" s="335" t="s">
        <v>84</v>
      </c>
      <c r="AE132" s="335" t="s">
        <v>84</v>
      </c>
      <c r="AF132" s="335" t="s">
        <v>84</v>
      </c>
      <c r="AG132" s="335" t="s">
        <v>84</v>
      </c>
      <c r="AH132" s="335" t="s">
        <v>84</v>
      </c>
      <c r="AI132" s="335" t="s">
        <v>84</v>
      </c>
      <c r="AJ132" s="335" t="s">
        <v>84</v>
      </c>
      <c r="AK132" s="335" t="s">
        <v>84</v>
      </c>
      <c r="AL132" s="335" t="s">
        <v>84</v>
      </c>
      <c r="AM132" s="335" t="s">
        <v>84</v>
      </c>
      <c r="AN132" s="335" t="s">
        <v>84</v>
      </c>
      <c r="AO132" s="335" t="s">
        <v>84</v>
      </c>
      <c r="AP132" s="335" t="s">
        <v>84</v>
      </c>
      <c r="AQ132" s="335" t="s">
        <v>84</v>
      </c>
      <c r="AR132" s="335" t="s">
        <v>84</v>
      </c>
      <c r="AS132" s="335" t="s">
        <v>84</v>
      </c>
      <c r="AT132" s="335" t="s">
        <v>84</v>
      </c>
      <c r="AU132" s="335" t="s">
        <v>84</v>
      </c>
      <c r="AV132" s="335" t="s">
        <v>84</v>
      </c>
      <c r="AW132" s="335" t="s">
        <v>84</v>
      </c>
      <c r="AX132" s="335" t="s">
        <v>84</v>
      </c>
      <c r="AY132" s="116" t="s">
        <v>84</v>
      </c>
      <c r="AZ132" s="116" t="s">
        <v>84</v>
      </c>
      <c r="BA132" s="116" t="s">
        <v>84</v>
      </c>
      <c r="BB132" s="116" t="s">
        <v>84</v>
      </c>
      <c r="BC132" s="116" t="s">
        <v>84</v>
      </c>
      <c r="BD132" s="116" t="s">
        <v>84</v>
      </c>
      <c r="BE132" s="116" t="s">
        <v>84</v>
      </c>
      <c r="BF132" s="335" t="s">
        <v>84</v>
      </c>
      <c r="BG132" s="335" t="s">
        <v>84</v>
      </c>
      <c r="BH132" s="116" t="s">
        <v>84</v>
      </c>
      <c r="BI132" s="116" t="s">
        <v>84</v>
      </c>
      <c r="BJ132" s="335" t="s">
        <v>84</v>
      </c>
      <c r="BK132" s="335" t="s">
        <v>84</v>
      </c>
      <c r="BL132" s="335" t="s">
        <v>84</v>
      </c>
      <c r="BM132" s="336" t="s">
        <v>84</v>
      </c>
      <c r="BN132" s="336" t="s">
        <v>84</v>
      </c>
      <c r="BO132" s="335" t="s">
        <v>84</v>
      </c>
      <c r="BP132" s="116" t="s">
        <v>84</v>
      </c>
      <c r="BQ132" s="116" t="s">
        <v>84</v>
      </c>
      <c r="BR132" s="116" t="s">
        <v>84</v>
      </c>
      <c r="BS132" s="116" t="s">
        <v>84</v>
      </c>
      <c r="BT132" s="336" t="s">
        <v>84</v>
      </c>
      <c r="BU132" s="335" t="s">
        <v>84</v>
      </c>
      <c r="BV132" s="335" t="s">
        <v>84</v>
      </c>
      <c r="BW132" s="335" t="s">
        <v>84</v>
      </c>
      <c r="BX132" s="335" t="s">
        <v>84</v>
      </c>
    </row>
    <row r="133" spans="1:76" ht="15" customHeight="1" x14ac:dyDescent="0.3">
      <c r="A133" s="307">
        <v>82</v>
      </c>
      <c r="B133" s="114" t="s">
        <v>84</v>
      </c>
      <c r="C133" s="114" t="s">
        <v>84</v>
      </c>
      <c r="D133" s="115" t="s">
        <v>84</v>
      </c>
      <c r="E133" s="334" t="s">
        <v>84</v>
      </c>
      <c r="F133" s="334" t="s">
        <v>84</v>
      </c>
      <c r="G133" s="334" t="s">
        <v>84</v>
      </c>
      <c r="H133" s="335" t="s">
        <v>84</v>
      </c>
      <c r="I133" s="335" t="s">
        <v>84</v>
      </c>
      <c r="J133" s="335" t="s">
        <v>84</v>
      </c>
      <c r="K133" s="335" t="s">
        <v>84</v>
      </c>
      <c r="L133" s="335" t="s">
        <v>84</v>
      </c>
      <c r="M133" s="335" t="s">
        <v>84</v>
      </c>
      <c r="N133" s="335" t="s">
        <v>84</v>
      </c>
      <c r="O133" s="335" t="s">
        <v>84</v>
      </c>
      <c r="P133" s="335" t="s">
        <v>84</v>
      </c>
      <c r="Q133" s="335" t="s">
        <v>84</v>
      </c>
      <c r="R133" s="335" t="s">
        <v>84</v>
      </c>
      <c r="S133" s="335" t="s">
        <v>84</v>
      </c>
      <c r="T133" s="335" t="s">
        <v>84</v>
      </c>
      <c r="U133" s="335" t="s">
        <v>84</v>
      </c>
      <c r="V133" s="335" t="s">
        <v>84</v>
      </c>
      <c r="W133" s="335" t="s">
        <v>84</v>
      </c>
      <c r="X133" s="335" t="s">
        <v>84</v>
      </c>
      <c r="Y133" s="335" t="s">
        <v>84</v>
      </c>
      <c r="Z133" s="335" t="s">
        <v>84</v>
      </c>
      <c r="AA133" s="335" t="s">
        <v>84</v>
      </c>
      <c r="AB133" s="335" t="s">
        <v>84</v>
      </c>
      <c r="AC133" s="335" t="s">
        <v>84</v>
      </c>
      <c r="AD133" s="335" t="s">
        <v>84</v>
      </c>
      <c r="AE133" s="335" t="s">
        <v>84</v>
      </c>
      <c r="AF133" s="335" t="s">
        <v>84</v>
      </c>
      <c r="AG133" s="335" t="s">
        <v>84</v>
      </c>
      <c r="AH133" s="335" t="s">
        <v>84</v>
      </c>
      <c r="AI133" s="335" t="s">
        <v>84</v>
      </c>
      <c r="AJ133" s="335" t="s">
        <v>84</v>
      </c>
      <c r="AK133" s="335" t="s">
        <v>84</v>
      </c>
      <c r="AL133" s="335" t="s">
        <v>84</v>
      </c>
      <c r="AM133" s="335" t="s">
        <v>84</v>
      </c>
      <c r="AN133" s="335" t="s">
        <v>84</v>
      </c>
      <c r="AO133" s="335" t="s">
        <v>84</v>
      </c>
      <c r="AP133" s="335" t="s">
        <v>84</v>
      </c>
      <c r="AQ133" s="335" t="s">
        <v>84</v>
      </c>
      <c r="AR133" s="335" t="s">
        <v>84</v>
      </c>
      <c r="AS133" s="335" t="s">
        <v>84</v>
      </c>
      <c r="AT133" s="335" t="s">
        <v>84</v>
      </c>
      <c r="AU133" s="335" t="s">
        <v>84</v>
      </c>
      <c r="AV133" s="335" t="s">
        <v>84</v>
      </c>
      <c r="AW133" s="335" t="s">
        <v>84</v>
      </c>
      <c r="AX133" s="335" t="s">
        <v>84</v>
      </c>
      <c r="AY133" s="116" t="s">
        <v>84</v>
      </c>
      <c r="AZ133" s="116" t="s">
        <v>84</v>
      </c>
      <c r="BA133" s="116" t="s">
        <v>84</v>
      </c>
      <c r="BB133" s="116" t="s">
        <v>84</v>
      </c>
      <c r="BC133" s="116" t="s">
        <v>84</v>
      </c>
      <c r="BD133" s="116" t="s">
        <v>84</v>
      </c>
      <c r="BE133" s="116" t="s">
        <v>84</v>
      </c>
      <c r="BF133" s="335" t="s">
        <v>84</v>
      </c>
      <c r="BG133" s="335" t="s">
        <v>84</v>
      </c>
      <c r="BH133" s="116" t="s">
        <v>84</v>
      </c>
      <c r="BI133" s="116" t="s">
        <v>84</v>
      </c>
      <c r="BJ133" s="335" t="s">
        <v>84</v>
      </c>
      <c r="BK133" s="335" t="s">
        <v>84</v>
      </c>
      <c r="BL133" s="335" t="s">
        <v>84</v>
      </c>
      <c r="BM133" s="336" t="s">
        <v>84</v>
      </c>
      <c r="BN133" s="336" t="s">
        <v>84</v>
      </c>
      <c r="BO133" s="335" t="s">
        <v>84</v>
      </c>
      <c r="BP133" s="116" t="s">
        <v>84</v>
      </c>
      <c r="BQ133" s="116" t="s">
        <v>84</v>
      </c>
      <c r="BR133" s="116" t="s">
        <v>84</v>
      </c>
      <c r="BS133" s="116" t="s">
        <v>84</v>
      </c>
      <c r="BT133" s="336" t="s">
        <v>84</v>
      </c>
      <c r="BU133" s="335" t="s">
        <v>84</v>
      </c>
      <c r="BV133" s="335" t="s">
        <v>84</v>
      </c>
      <c r="BW133" s="335" t="s">
        <v>84</v>
      </c>
      <c r="BX133" s="335" t="s">
        <v>84</v>
      </c>
    </row>
    <row r="134" spans="1:76" ht="15" customHeight="1" x14ac:dyDescent="0.3">
      <c r="A134" s="307">
        <v>82</v>
      </c>
      <c r="B134" s="114" t="s">
        <v>84</v>
      </c>
      <c r="C134" s="114" t="s">
        <v>84</v>
      </c>
      <c r="D134" s="115" t="s">
        <v>84</v>
      </c>
      <c r="E134" s="334" t="s">
        <v>84</v>
      </c>
      <c r="F134" s="334" t="s">
        <v>84</v>
      </c>
      <c r="G134" s="334" t="s">
        <v>84</v>
      </c>
      <c r="H134" s="335" t="s">
        <v>84</v>
      </c>
      <c r="I134" s="335" t="s">
        <v>84</v>
      </c>
      <c r="J134" s="335" t="s">
        <v>84</v>
      </c>
      <c r="K134" s="335" t="s">
        <v>84</v>
      </c>
      <c r="L134" s="335" t="s">
        <v>84</v>
      </c>
      <c r="M134" s="335" t="s">
        <v>84</v>
      </c>
      <c r="N134" s="335" t="s">
        <v>84</v>
      </c>
      <c r="O134" s="335" t="s">
        <v>84</v>
      </c>
      <c r="P134" s="335" t="s">
        <v>84</v>
      </c>
      <c r="Q134" s="335" t="s">
        <v>84</v>
      </c>
      <c r="R134" s="335" t="s">
        <v>84</v>
      </c>
      <c r="S134" s="335" t="s">
        <v>84</v>
      </c>
      <c r="T134" s="335" t="s">
        <v>84</v>
      </c>
      <c r="U134" s="335" t="s">
        <v>84</v>
      </c>
      <c r="V134" s="335" t="s">
        <v>84</v>
      </c>
      <c r="W134" s="335" t="s">
        <v>84</v>
      </c>
      <c r="X134" s="335" t="s">
        <v>84</v>
      </c>
      <c r="Y134" s="335" t="s">
        <v>84</v>
      </c>
      <c r="Z134" s="335" t="s">
        <v>84</v>
      </c>
      <c r="AA134" s="335" t="s">
        <v>84</v>
      </c>
      <c r="AB134" s="335" t="s">
        <v>84</v>
      </c>
      <c r="AC134" s="335" t="s">
        <v>84</v>
      </c>
      <c r="AD134" s="335" t="s">
        <v>84</v>
      </c>
      <c r="AE134" s="335" t="s">
        <v>84</v>
      </c>
      <c r="AF134" s="335" t="s">
        <v>84</v>
      </c>
      <c r="AG134" s="335" t="s">
        <v>84</v>
      </c>
      <c r="AH134" s="335" t="s">
        <v>84</v>
      </c>
      <c r="AI134" s="335" t="s">
        <v>84</v>
      </c>
      <c r="AJ134" s="335" t="s">
        <v>84</v>
      </c>
      <c r="AK134" s="335" t="s">
        <v>84</v>
      </c>
      <c r="AL134" s="335" t="s">
        <v>84</v>
      </c>
      <c r="AM134" s="335" t="s">
        <v>84</v>
      </c>
      <c r="AN134" s="335" t="s">
        <v>84</v>
      </c>
      <c r="AO134" s="335" t="s">
        <v>84</v>
      </c>
      <c r="AP134" s="335" t="s">
        <v>84</v>
      </c>
      <c r="AQ134" s="335" t="s">
        <v>84</v>
      </c>
      <c r="AR134" s="335" t="s">
        <v>84</v>
      </c>
      <c r="AS134" s="335" t="s">
        <v>84</v>
      </c>
      <c r="AT134" s="335" t="s">
        <v>84</v>
      </c>
      <c r="AU134" s="335" t="s">
        <v>84</v>
      </c>
      <c r="AV134" s="335" t="s">
        <v>84</v>
      </c>
      <c r="AW134" s="335" t="s">
        <v>84</v>
      </c>
      <c r="AX134" s="335" t="s">
        <v>84</v>
      </c>
      <c r="AY134" s="116" t="s">
        <v>84</v>
      </c>
      <c r="AZ134" s="116" t="s">
        <v>84</v>
      </c>
      <c r="BA134" s="116" t="s">
        <v>84</v>
      </c>
      <c r="BB134" s="116" t="s">
        <v>84</v>
      </c>
      <c r="BC134" s="116" t="s">
        <v>84</v>
      </c>
      <c r="BD134" s="116" t="s">
        <v>84</v>
      </c>
      <c r="BE134" s="116" t="s">
        <v>84</v>
      </c>
      <c r="BF134" s="335" t="s">
        <v>84</v>
      </c>
      <c r="BG134" s="335" t="s">
        <v>84</v>
      </c>
      <c r="BH134" s="116" t="s">
        <v>84</v>
      </c>
      <c r="BI134" s="116" t="s">
        <v>84</v>
      </c>
      <c r="BJ134" s="335" t="s">
        <v>84</v>
      </c>
      <c r="BK134" s="335" t="s">
        <v>84</v>
      </c>
      <c r="BL134" s="335" t="s">
        <v>84</v>
      </c>
      <c r="BM134" s="336" t="s">
        <v>84</v>
      </c>
      <c r="BN134" s="336" t="s">
        <v>84</v>
      </c>
      <c r="BO134" s="335" t="s">
        <v>84</v>
      </c>
      <c r="BP134" s="116" t="s">
        <v>84</v>
      </c>
      <c r="BQ134" s="116" t="s">
        <v>84</v>
      </c>
      <c r="BR134" s="116" t="s">
        <v>84</v>
      </c>
      <c r="BS134" s="116" t="s">
        <v>84</v>
      </c>
      <c r="BT134" s="336" t="s">
        <v>84</v>
      </c>
      <c r="BU134" s="335" t="s">
        <v>84</v>
      </c>
      <c r="BV134" s="335" t="s">
        <v>84</v>
      </c>
      <c r="BW134" s="335" t="s">
        <v>84</v>
      </c>
      <c r="BX134" s="335" t="s">
        <v>84</v>
      </c>
    </row>
    <row r="135" spans="1:76" ht="15" customHeight="1" x14ac:dyDescent="0.3">
      <c r="A135" s="307">
        <v>82</v>
      </c>
      <c r="B135" s="114" t="s">
        <v>84</v>
      </c>
      <c r="C135" s="114" t="s">
        <v>84</v>
      </c>
      <c r="D135" s="115" t="s">
        <v>84</v>
      </c>
      <c r="E135" s="334" t="s">
        <v>84</v>
      </c>
      <c r="F135" s="334" t="s">
        <v>84</v>
      </c>
      <c r="G135" s="334" t="s">
        <v>84</v>
      </c>
      <c r="H135" s="335" t="s">
        <v>84</v>
      </c>
      <c r="I135" s="335" t="s">
        <v>84</v>
      </c>
      <c r="J135" s="335" t="s">
        <v>84</v>
      </c>
      <c r="K135" s="335" t="s">
        <v>84</v>
      </c>
      <c r="L135" s="335" t="s">
        <v>84</v>
      </c>
      <c r="M135" s="335" t="s">
        <v>84</v>
      </c>
      <c r="N135" s="335" t="s">
        <v>84</v>
      </c>
      <c r="O135" s="335" t="s">
        <v>84</v>
      </c>
      <c r="P135" s="335" t="s">
        <v>84</v>
      </c>
      <c r="Q135" s="335" t="s">
        <v>84</v>
      </c>
      <c r="R135" s="335" t="s">
        <v>84</v>
      </c>
      <c r="S135" s="335" t="s">
        <v>84</v>
      </c>
      <c r="T135" s="335" t="s">
        <v>84</v>
      </c>
      <c r="U135" s="335" t="s">
        <v>84</v>
      </c>
      <c r="V135" s="335" t="s">
        <v>84</v>
      </c>
      <c r="W135" s="335" t="s">
        <v>84</v>
      </c>
      <c r="X135" s="335" t="s">
        <v>84</v>
      </c>
      <c r="Y135" s="335" t="s">
        <v>84</v>
      </c>
      <c r="Z135" s="335" t="s">
        <v>84</v>
      </c>
      <c r="AA135" s="335" t="s">
        <v>84</v>
      </c>
      <c r="AB135" s="335" t="s">
        <v>84</v>
      </c>
      <c r="AC135" s="335" t="s">
        <v>84</v>
      </c>
      <c r="AD135" s="335" t="s">
        <v>84</v>
      </c>
      <c r="AE135" s="335" t="s">
        <v>84</v>
      </c>
      <c r="AF135" s="335" t="s">
        <v>84</v>
      </c>
      <c r="AG135" s="335" t="s">
        <v>84</v>
      </c>
      <c r="AH135" s="335" t="s">
        <v>84</v>
      </c>
      <c r="AI135" s="335" t="s">
        <v>84</v>
      </c>
      <c r="AJ135" s="335" t="s">
        <v>84</v>
      </c>
      <c r="AK135" s="335" t="s">
        <v>84</v>
      </c>
      <c r="AL135" s="335" t="s">
        <v>84</v>
      </c>
      <c r="AM135" s="335" t="s">
        <v>84</v>
      </c>
      <c r="AN135" s="335" t="s">
        <v>84</v>
      </c>
      <c r="AO135" s="335" t="s">
        <v>84</v>
      </c>
      <c r="AP135" s="335" t="s">
        <v>84</v>
      </c>
      <c r="AQ135" s="335" t="s">
        <v>84</v>
      </c>
      <c r="AR135" s="335" t="s">
        <v>84</v>
      </c>
      <c r="AS135" s="335" t="s">
        <v>84</v>
      </c>
      <c r="AT135" s="335" t="s">
        <v>84</v>
      </c>
      <c r="AU135" s="335" t="s">
        <v>84</v>
      </c>
      <c r="AV135" s="335" t="s">
        <v>84</v>
      </c>
      <c r="AW135" s="335" t="s">
        <v>84</v>
      </c>
      <c r="AX135" s="335" t="s">
        <v>84</v>
      </c>
      <c r="AY135" s="116" t="s">
        <v>84</v>
      </c>
      <c r="AZ135" s="116" t="s">
        <v>84</v>
      </c>
      <c r="BA135" s="116" t="s">
        <v>84</v>
      </c>
      <c r="BB135" s="116" t="s">
        <v>84</v>
      </c>
      <c r="BC135" s="116" t="s">
        <v>84</v>
      </c>
      <c r="BD135" s="116" t="s">
        <v>84</v>
      </c>
      <c r="BE135" s="116" t="s">
        <v>84</v>
      </c>
      <c r="BF135" s="335" t="s">
        <v>84</v>
      </c>
      <c r="BG135" s="335" t="s">
        <v>84</v>
      </c>
      <c r="BH135" s="116" t="s">
        <v>84</v>
      </c>
      <c r="BI135" s="116" t="s">
        <v>84</v>
      </c>
      <c r="BJ135" s="335" t="s">
        <v>84</v>
      </c>
      <c r="BK135" s="335" t="s">
        <v>84</v>
      </c>
      <c r="BL135" s="335" t="s">
        <v>84</v>
      </c>
      <c r="BM135" s="336" t="s">
        <v>84</v>
      </c>
      <c r="BN135" s="336" t="s">
        <v>84</v>
      </c>
      <c r="BO135" s="335" t="s">
        <v>84</v>
      </c>
      <c r="BP135" s="116" t="s">
        <v>84</v>
      </c>
      <c r="BQ135" s="116" t="s">
        <v>84</v>
      </c>
      <c r="BR135" s="116" t="s">
        <v>84</v>
      </c>
      <c r="BS135" s="116" t="s">
        <v>84</v>
      </c>
      <c r="BT135" s="336" t="s">
        <v>84</v>
      </c>
      <c r="BU135" s="335" t="s">
        <v>84</v>
      </c>
      <c r="BV135" s="335" t="s">
        <v>84</v>
      </c>
      <c r="BW135" s="335" t="s">
        <v>84</v>
      </c>
      <c r="BX135" s="335" t="s">
        <v>84</v>
      </c>
    </row>
    <row r="136" spans="1:76" ht="15" customHeight="1" x14ac:dyDescent="0.3">
      <c r="A136" s="307">
        <v>82</v>
      </c>
      <c r="B136" s="114" t="s">
        <v>84</v>
      </c>
      <c r="C136" s="114" t="s">
        <v>84</v>
      </c>
      <c r="D136" s="115" t="s">
        <v>84</v>
      </c>
      <c r="E136" s="334" t="s">
        <v>84</v>
      </c>
      <c r="F136" s="334" t="s">
        <v>84</v>
      </c>
      <c r="G136" s="334" t="s">
        <v>84</v>
      </c>
      <c r="H136" s="335" t="s">
        <v>84</v>
      </c>
      <c r="I136" s="335" t="s">
        <v>84</v>
      </c>
      <c r="J136" s="335" t="s">
        <v>84</v>
      </c>
      <c r="K136" s="335" t="s">
        <v>84</v>
      </c>
      <c r="L136" s="335" t="s">
        <v>84</v>
      </c>
      <c r="M136" s="335" t="s">
        <v>84</v>
      </c>
      <c r="N136" s="335" t="s">
        <v>84</v>
      </c>
      <c r="O136" s="335" t="s">
        <v>84</v>
      </c>
      <c r="P136" s="335" t="s">
        <v>84</v>
      </c>
      <c r="Q136" s="335" t="s">
        <v>84</v>
      </c>
      <c r="R136" s="335" t="s">
        <v>84</v>
      </c>
      <c r="S136" s="335" t="s">
        <v>84</v>
      </c>
      <c r="T136" s="335" t="s">
        <v>84</v>
      </c>
      <c r="U136" s="335" t="s">
        <v>84</v>
      </c>
      <c r="V136" s="335" t="s">
        <v>84</v>
      </c>
      <c r="W136" s="335" t="s">
        <v>84</v>
      </c>
      <c r="X136" s="335" t="s">
        <v>84</v>
      </c>
      <c r="Y136" s="335" t="s">
        <v>84</v>
      </c>
      <c r="Z136" s="335" t="s">
        <v>84</v>
      </c>
      <c r="AA136" s="335" t="s">
        <v>84</v>
      </c>
      <c r="AB136" s="335" t="s">
        <v>84</v>
      </c>
      <c r="AC136" s="335" t="s">
        <v>84</v>
      </c>
      <c r="AD136" s="335" t="s">
        <v>84</v>
      </c>
      <c r="AE136" s="335" t="s">
        <v>84</v>
      </c>
      <c r="AF136" s="335" t="s">
        <v>84</v>
      </c>
      <c r="AG136" s="335" t="s">
        <v>84</v>
      </c>
      <c r="AH136" s="335" t="s">
        <v>84</v>
      </c>
      <c r="AI136" s="335" t="s">
        <v>84</v>
      </c>
      <c r="AJ136" s="335" t="s">
        <v>84</v>
      </c>
      <c r="AK136" s="335" t="s">
        <v>84</v>
      </c>
      <c r="AL136" s="335" t="s">
        <v>84</v>
      </c>
      <c r="AM136" s="335" t="s">
        <v>84</v>
      </c>
      <c r="AN136" s="335" t="s">
        <v>84</v>
      </c>
      <c r="AO136" s="335" t="s">
        <v>84</v>
      </c>
      <c r="AP136" s="335" t="s">
        <v>84</v>
      </c>
      <c r="AQ136" s="335" t="s">
        <v>84</v>
      </c>
      <c r="AR136" s="335" t="s">
        <v>84</v>
      </c>
      <c r="AS136" s="335" t="s">
        <v>84</v>
      </c>
      <c r="AT136" s="335" t="s">
        <v>84</v>
      </c>
      <c r="AU136" s="335" t="s">
        <v>84</v>
      </c>
      <c r="AV136" s="335" t="s">
        <v>84</v>
      </c>
      <c r="AW136" s="335" t="s">
        <v>84</v>
      </c>
      <c r="AX136" s="335" t="s">
        <v>84</v>
      </c>
      <c r="AY136" s="116" t="s">
        <v>84</v>
      </c>
      <c r="AZ136" s="116" t="s">
        <v>84</v>
      </c>
      <c r="BA136" s="116" t="s">
        <v>84</v>
      </c>
      <c r="BB136" s="116" t="s">
        <v>84</v>
      </c>
      <c r="BC136" s="116" t="s">
        <v>84</v>
      </c>
      <c r="BD136" s="116" t="s">
        <v>84</v>
      </c>
      <c r="BE136" s="116" t="s">
        <v>84</v>
      </c>
      <c r="BF136" s="335" t="s">
        <v>84</v>
      </c>
      <c r="BG136" s="335" t="s">
        <v>84</v>
      </c>
      <c r="BH136" s="116" t="s">
        <v>84</v>
      </c>
      <c r="BI136" s="116" t="s">
        <v>84</v>
      </c>
      <c r="BJ136" s="335" t="s">
        <v>84</v>
      </c>
      <c r="BK136" s="335" t="s">
        <v>84</v>
      </c>
      <c r="BL136" s="335" t="s">
        <v>84</v>
      </c>
      <c r="BM136" s="336" t="s">
        <v>84</v>
      </c>
      <c r="BN136" s="336" t="s">
        <v>84</v>
      </c>
      <c r="BO136" s="335" t="s">
        <v>84</v>
      </c>
      <c r="BP136" s="116" t="s">
        <v>84</v>
      </c>
      <c r="BQ136" s="116" t="s">
        <v>84</v>
      </c>
      <c r="BR136" s="116" t="s">
        <v>84</v>
      </c>
      <c r="BS136" s="116" t="s">
        <v>84</v>
      </c>
      <c r="BT136" s="336" t="s">
        <v>84</v>
      </c>
      <c r="BU136" s="335" t="s">
        <v>84</v>
      </c>
      <c r="BV136" s="335" t="s">
        <v>84</v>
      </c>
      <c r="BW136" s="335" t="s">
        <v>84</v>
      </c>
      <c r="BX136" s="335" t="s">
        <v>84</v>
      </c>
    </row>
    <row r="137" spans="1:76" ht="15" customHeight="1" x14ac:dyDescent="0.3">
      <c r="A137" s="307">
        <v>82</v>
      </c>
      <c r="B137" s="114" t="s">
        <v>84</v>
      </c>
      <c r="C137" s="114" t="s">
        <v>84</v>
      </c>
      <c r="D137" s="115" t="s">
        <v>84</v>
      </c>
      <c r="E137" s="334" t="s">
        <v>84</v>
      </c>
      <c r="F137" s="334" t="s">
        <v>84</v>
      </c>
      <c r="G137" s="334" t="s">
        <v>84</v>
      </c>
      <c r="H137" s="335" t="s">
        <v>84</v>
      </c>
      <c r="I137" s="335" t="s">
        <v>84</v>
      </c>
      <c r="J137" s="335" t="s">
        <v>84</v>
      </c>
      <c r="K137" s="335" t="s">
        <v>84</v>
      </c>
      <c r="L137" s="335" t="s">
        <v>84</v>
      </c>
      <c r="M137" s="335" t="s">
        <v>84</v>
      </c>
      <c r="N137" s="335" t="s">
        <v>84</v>
      </c>
      <c r="O137" s="335" t="s">
        <v>84</v>
      </c>
      <c r="P137" s="335" t="s">
        <v>84</v>
      </c>
      <c r="Q137" s="335" t="s">
        <v>84</v>
      </c>
      <c r="R137" s="335" t="s">
        <v>84</v>
      </c>
      <c r="S137" s="335" t="s">
        <v>84</v>
      </c>
      <c r="T137" s="335" t="s">
        <v>84</v>
      </c>
      <c r="U137" s="335" t="s">
        <v>84</v>
      </c>
      <c r="V137" s="335" t="s">
        <v>84</v>
      </c>
      <c r="W137" s="335" t="s">
        <v>84</v>
      </c>
      <c r="X137" s="335" t="s">
        <v>84</v>
      </c>
      <c r="Y137" s="335" t="s">
        <v>84</v>
      </c>
      <c r="Z137" s="335" t="s">
        <v>84</v>
      </c>
      <c r="AA137" s="335" t="s">
        <v>84</v>
      </c>
      <c r="AB137" s="335" t="s">
        <v>84</v>
      </c>
      <c r="AC137" s="335" t="s">
        <v>84</v>
      </c>
      <c r="AD137" s="335" t="s">
        <v>84</v>
      </c>
      <c r="AE137" s="335" t="s">
        <v>84</v>
      </c>
      <c r="AF137" s="335" t="s">
        <v>84</v>
      </c>
      <c r="AG137" s="335" t="s">
        <v>84</v>
      </c>
      <c r="AH137" s="335" t="s">
        <v>84</v>
      </c>
      <c r="AI137" s="335" t="s">
        <v>84</v>
      </c>
      <c r="AJ137" s="335" t="s">
        <v>84</v>
      </c>
      <c r="AK137" s="335" t="s">
        <v>84</v>
      </c>
      <c r="AL137" s="335" t="s">
        <v>84</v>
      </c>
      <c r="AM137" s="335" t="s">
        <v>84</v>
      </c>
      <c r="AN137" s="335" t="s">
        <v>84</v>
      </c>
      <c r="AO137" s="335" t="s">
        <v>84</v>
      </c>
      <c r="AP137" s="335" t="s">
        <v>84</v>
      </c>
      <c r="AQ137" s="335" t="s">
        <v>84</v>
      </c>
      <c r="AR137" s="335" t="s">
        <v>84</v>
      </c>
      <c r="AS137" s="335" t="s">
        <v>84</v>
      </c>
      <c r="AT137" s="335" t="s">
        <v>84</v>
      </c>
      <c r="AU137" s="335" t="s">
        <v>84</v>
      </c>
      <c r="AV137" s="335" t="s">
        <v>84</v>
      </c>
      <c r="AW137" s="335" t="s">
        <v>84</v>
      </c>
      <c r="AX137" s="335" t="s">
        <v>84</v>
      </c>
      <c r="AY137" s="116" t="s">
        <v>84</v>
      </c>
      <c r="AZ137" s="116" t="s">
        <v>84</v>
      </c>
      <c r="BA137" s="116" t="s">
        <v>84</v>
      </c>
      <c r="BB137" s="116" t="s">
        <v>84</v>
      </c>
      <c r="BC137" s="116" t="s">
        <v>84</v>
      </c>
      <c r="BD137" s="116" t="s">
        <v>84</v>
      </c>
      <c r="BE137" s="116" t="s">
        <v>84</v>
      </c>
      <c r="BF137" s="335" t="s">
        <v>84</v>
      </c>
      <c r="BG137" s="335" t="s">
        <v>84</v>
      </c>
      <c r="BH137" s="116" t="s">
        <v>84</v>
      </c>
      <c r="BI137" s="116" t="s">
        <v>84</v>
      </c>
      <c r="BJ137" s="335" t="s">
        <v>84</v>
      </c>
      <c r="BK137" s="335" t="s">
        <v>84</v>
      </c>
      <c r="BL137" s="335" t="s">
        <v>84</v>
      </c>
      <c r="BM137" s="336" t="s">
        <v>84</v>
      </c>
      <c r="BN137" s="336" t="s">
        <v>84</v>
      </c>
      <c r="BO137" s="335" t="s">
        <v>84</v>
      </c>
      <c r="BP137" s="116" t="s">
        <v>84</v>
      </c>
      <c r="BQ137" s="116" t="s">
        <v>84</v>
      </c>
      <c r="BR137" s="116" t="s">
        <v>84</v>
      </c>
      <c r="BS137" s="116" t="s">
        <v>84</v>
      </c>
      <c r="BT137" s="336" t="s">
        <v>84</v>
      </c>
      <c r="BU137" s="335" t="s">
        <v>84</v>
      </c>
      <c r="BV137" s="335" t="s">
        <v>84</v>
      </c>
      <c r="BW137" s="335" t="s">
        <v>84</v>
      </c>
      <c r="BX137" s="335" t="s">
        <v>84</v>
      </c>
    </row>
    <row r="138" spans="1:76" ht="15" customHeight="1" x14ac:dyDescent="0.3">
      <c r="A138" s="307">
        <v>82</v>
      </c>
      <c r="B138" s="114" t="s">
        <v>84</v>
      </c>
      <c r="C138" s="114" t="s">
        <v>84</v>
      </c>
      <c r="D138" s="115" t="s">
        <v>84</v>
      </c>
      <c r="E138" s="334" t="s">
        <v>84</v>
      </c>
      <c r="F138" s="334" t="s">
        <v>84</v>
      </c>
      <c r="G138" s="334" t="s">
        <v>84</v>
      </c>
      <c r="H138" s="335" t="s">
        <v>84</v>
      </c>
      <c r="I138" s="335" t="s">
        <v>84</v>
      </c>
      <c r="J138" s="335" t="s">
        <v>84</v>
      </c>
      <c r="K138" s="335" t="s">
        <v>84</v>
      </c>
      <c r="L138" s="335" t="s">
        <v>84</v>
      </c>
      <c r="M138" s="335" t="s">
        <v>84</v>
      </c>
      <c r="N138" s="335" t="s">
        <v>84</v>
      </c>
      <c r="O138" s="335" t="s">
        <v>84</v>
      </c>
      <c r="P138" s="335" t="s">
        <v>84</v>
      </c>
      <c r="Q138" s="335" t="s">
        <v>84</v>
      </c>
      <c r="R138" s="335" t="s">
        <v>84</v>
      </c>
      <c r="S138" s="335" t="s">
        <v>84</v>
      </c>
      <c r="T138" s="335" t="s">
        <v>84</v>
      </c>
      <c r="U138" s="335" t="s">
        <v>84</v>
      </c>
      <c r="V138" s="335" t="s">
        <v>84</v>
      </c>
      <c r="W138" s="335" t="s">
        <v>84</v>
      </c>
      <c r="X138" s="335" t="s">
        <v>84</v>
      </c>
      <c r="Y138" s="335" t="s">
        <v>84</v>
      </c>
      <c r="Z138" s="335" t="s">
        <v>84</v>
      </c>
      <c r="AA138" s="335" t="s">
        <v>84</v>
      </c>
      <c r="AB138" s="335" t="s">
        <v>84</v>
      </c>
      <c r="AC138" s="335" t="s">
        <v>84</v>
      </c>
      <c r="AD138" s="335" t="s">
        <v>84</v>
      </c>
      <c r="AE138" s="335" t="s">
        <v>84</v>
      </c>
      <c r="AF138" s="335" t="s">
        <v>84</v>
      </c>
      <c r="AG138" s="335" t="s">
        <v>84</v>
      </c>
      <c r="AH138" s="335" t="s">
        <v>84</v>
      </c>
      <c r="AI138" s="335" t="s">
        <v>84</v>
      </c>
      <c r="AJ138" s="335" t="s">
        <v>84</v>
      </c>
      <c r="AK138" s="335" t="s">
        <v>84</v>
      </c>
      <c r="AL138" s="335" t="s">
        <v>84</v>
      </c>
      <c r="AM138" s="335" t="s">
        <v>84</v>
      </c>
      <c r="AN138" s="335" t="s">
        <v>84</v>
      </c>
      <c r="AO138" s="335" t="s">
        <v>84</v>
      </c>
      <c r="AP138" s="335" t="s">
        <v>84</v>
      </c>
      <c r="AQ138" s="335" t="s">
        <v>84</v>
      </c>
      <c r="AR138" s="335" t="s">
        <v>84</v>
      </c>
      <c r="AS138" s="335" t="s">
        <v>84</v>
      </c>
      <c r="AT138" s="335" t="s">
        <v>84</v>
      </c>
      <c r="AU138" s="335" t="s">
        <v>84</v>
      </c>
      <c r="AV138" s="335" t="s">
        <v>84</v>
      </c>
      <c r="AW138" s="335" t="s">
        <v>84</v>
      </c>
      <c r="AX138" s="335" t="s">
        <v>84</v>
      </c>
      <c r="AY138" s="116" t="s">
        <v>84</v>
      </c>
      <c r="AZ138" s="116" t="s">
        <v>84</v>
      </c>
      <c r="BA138" s="116" t="s">
        <v>84</v>
      </c>
      <c r="BB138" s="116" t="s">
        <v>84</v>
      </c>
      <c r="BC138" s="116" t="s">
        <v>84</v>
      </c>
      <c r="BD138" s="116" t="s">
        <v>84</v>
      </c>
      <c r="BE138" s="116" t="s">
        <v>84</v>
      </c>
      <c r="BF138" s="335" t="s">
        <v>84</v>
      </c>
      <c r="BG138" s="335" t="s">
        <v>84</v>
      </c>
      <c r="BH138" s="116" t="s">
        <v>84</v>
      </c>
      <c r="BI138" s="116" t="s">
        <v>84</v>
      </c>
      <c r="BJ138" s="335" t="s">
        <v>84</v>
      </c>
      <c r="BK138" s="335" t="s">
        <v>84</v>
      </c>
      <c r="BL138" s="335" t="s">
        <v>84</v>
      </c>
      <c r="BM138" s="336" t="s">
        <v>84</v>
      </c>
      <c r="BN138" s="336" t="s">
        <v>84</v>
      </c>
      <c r="BO138" s="335" t="s">
        <v>84</v>
      </c>
      <c r="BP138" s="116" t="s">
        <v>84</v>
      </c>
      <c r="BQ138" s="116" t="s">
        <v>84</v>
      </c>
      <c r="BR138" s="116" t="s">
        <v>84</v>
      </c>
      <c r="BS138" s="116" t="s">
        <v>84</v>
      </c>
      <c r="BT138" s="336" t="s">
        <v>84</v>
      </c>
      <c r="BU138" s="335" t="s">
        <v>84</v>
      </c>
      <c r="BV138" s="335" t="s">
        <v>84</v>
      </c>
      <c r="BW138" s="335" t="s">
        <v>84</v>
      </c>
      <c r="BX138" s="335" t="s">
        <v>84</v>
      </c>
    </row>
    <row r="139" spans="1:76" x14ac:dyDescent="0.3">
      <c r="A139" s="307">
        <v>82</v>
      </c>
      <c r="B139" s="114" t="s">
        <v>84</v>
      </c>
      <c r="C139" s="114" t="s">
        <v>84</v>
      </c>
      <c r="D139" s="115" t="s">
        <v>84</v>
      </c>
      <c r="E139" s="334" t="s">
        <v>84</v>
      </c>
      <c r="F139" s="334" t="s">
        <v>84</v>
      </c>
      <c r="G139" s="334" t="s">
        <v>84</v>
      </c>
      <c r="H139" s="335" t="s">
        <v>84</v>
      </c>
      <c r="I139" s="335" t="s">
        <v>84</v>
      </c>
      <c r="J139" s="335" t="s">
        <v>84</v>
      </c>
      <c r="K139" s="335" t="s">
        <v>84</v>
      </c>
      <c r="L139" s="335" t="s">
        <v>84</v>
      </c>
      <c r="M139" s="335" t="s">
        <v>84</v>
      </c>
      <c r="N139" s="335" t="s">
        <v>84</v>
      </c>
      <c r="O139" s="335" t="s">
        <v>84</v>
      </c>
      <c r="P139" s="335" t="s">
        <v>84</v>
      </c>
      <c r="Q139" s="335" t="s">
        <v>84</v>
      </c>
      <c r="R139" s="335" t="s">
        <v>84</v>
      </c>
      <c r="S139" s="335" t="s">
        <v>84</v>
      </c>
      <c r="T139" s="335" t="s">
        <v>84</v>
      </c>
      <c r="U139" s="335" t="s">
        <v>84</v>
      </c>
      <c r="V139" s="335" t="s">
        <v>84</v>
      </c>
      <c r="W139" s="335" t="s">
        <v>84</v>
      </c>
      <c r="X139" s="335" t="s">
        <v>84</v>
      </c>
      <c r="Y139" s="335" t="s">
        <v>84</v>
      </c>
      <c r="Z139" s="335" t="s">
        <v>84</v>
      </c>
      <c r="AA139" s="335" t="s">
        <v>84</v>
      </c>
      <c r="AB139" s="335" t="s">
        <v>84</v>
      </c>
      <c r="AC139" s="335" t="s">
        <v>84</v>
      </c>
      <c r="AD139" s="335" t="s">
        <v>84</v>
      </c>
      <c r="AE139" s="335" t="s">
        <v>84</v>
      </c>
      <c r="AF139" s="335" t="s">
        <v>84</v>
      </c>
      <c r="AG139" s="335" t="s">
        <v>84</v>
      </c>
      <c r="AH139" s="335" t="s">
        <v>84</v>
      </c>
      <c r="AI139" s="335" t="s">
        <v>84</v>
      </c>
      <c r="AJ139" s="335" t="s">
        <v>84</v>
      </c>
      <c r="AK139" s="335" t="s">
        <v>84</v>
      </c>
      <c r="AL139" s="335" t="s">
        <v>84</v>
      </c>
      <c r="AM139" s="335" t="s">
        <v>84</v>
      </c>
      <c r="AN139" s="335" t="s">
        <v>84</v>
      </c>
      <c r="AO139" s="335" t="s">
        <v>84</v>
      </c>
      <c r="AP139" s="335" t="s">
        <v>84</v>
      </c>
      <c r="AQ139" s="335" t="s">
        <v>84</v>
      </c>
      <c r="AR139" s="335" t="s">
        <v>84</v>
      </c>
      <c r="AS139" s="335" t="s">
        <v>84</v>
      </c>
      <c r="AT139" s="335" t="s">
        <v>84</v>
      </c>
      <c r="AU139" s="335" t="s">
        <v>84</v>
      </c>
      <c r="AV139" s="335" t="s">
        <v>84</v>
      </c>
      <c r="AW139" s="335" t="s">
        <v>84</v>
      </c>
      <c r="AX139" s="335" t="s">
        <v>84</v>
      </c>
      <c r="AY139" s="116" t="s">
        <v>84</v>
      </c>
      <c r="AZ139" s="116" t="s">
        <v>84</v>
      </c>
      <c r="BA139" s="116" t="s">
        <v>84</v>
      </c>
      <c r="BB139" s="116" t="s">
        <v>84</v>
      </c>
      <c r="BC139" s="116" t="s">
        <v>84</v>
      </c>
      <c r="BD139" s="116" t="s">
        <v>84</v>
      </c>
      <c r="BE139" s="116" t="s">
        <v>84</v>
      </c>
      <c r="BF139" s="335" t="s">
        <v>84</v>
      </c>
      <c r="BG139" s="335" t="s">
        <v>84</v>
      </c>
      <c r="BH139" s="116" t="s">
        <v>84</v>
      </c>
      <c r="BI139" s="116" t="s">
        <v>84</v>
      </c>
      <c r="BJ139" s="335" t="s">
        <v>84</v>
      </c>
      <c r="BK139" s="335" t="s">
        <v>84</v>
      </c>
      <c r="BL139" s="335" t="s">
        <v>84</v>
      </c>
      <c r="BM139" s="336" t="s">
        <v>84</v>
      </c>
      <c r="BN139" s="336" t="s">
        <v>84</v>
      </c>
      <c r="BO139" s="335" t="s">
        <v>84</v>
      </c>
      <c r="BP139" s="116" t="s">
        <v>84</v>
      </c>
      <c r="BQ139" s="116" t="s">
        <v>84</v>
      </c>
      <c r="BR139" s="116" t="s">
        <v>84</v>
      </c>
      <c r="BS139" s="116" t="s">
        <v>84</v>
      </c>
      <c r="BT139" s="336" t="s">
        <v>84</v>
      </c>
      <c r="BU139" s="335" t="s">
        <v>84</v>
      </c>
      <c r="BV139" s="335" t="s">
        <v>84</v>
      </c>
      <c r="BW139" s="335" t="s">
        <v>84</v>
      </c>
      <c r="BX139" s="335" t="s">
        <v>84</v>
      </c>
    </row>
    <row r="140" spans="1:76" ht="15" customHeight="1" x14ac:dyDescent="0.3">
      <c r="A140" s="307">
        <v>82</v>
      </c>
      <c r="B140" s="114" t="s">
        <v>84</v>
      </c>
      <c r="C140" s="114" t="s">
        <v>84</v>
      </c>
      <c r="D140" s="115" t="s">
        <v>84</v>
      </c>
      <c r="E140" s="334" t="s">
        <v>84</v>
      </c>
      <c r="F140" s="334" t="s">
        <v>84</v>
      </c>
      <c r="G140" s="334" t="s">
        <v>84</v>
      </c>
      <c r="H140" s="335" t="s">
        <v>84</v>
      </c>
      <c r="I140" s="335" t="s">
        <v>84</v>
      </c>
      <c r="J140" s="335" t="s">
        <v>84</v>
      </c>
      <c r="K140" s="335" t="s">
        <v>84</v>
      </c>
      <c r="L140" s="335" t="s">
        <v>84</v>
      </c>
      <c r="M140" s="335" t="s">
        <v>84</v>
      </c>
      <c r="N140" s="335" t="s">
        <v>84</v>
      </c>
      <c r="O140" s="335" t="s">
        <v>84</v>
      </c>
      <c r="P140" s="335" t="s">
        <v>84</v>
      </c>
      <c r="Q140" s="335" t="s">
        <v>84</v>
      </c>
      <c r="R140" s="335" t="s">
        <v>84</v>
      </c>
      <c r="S140" s="335" t="s">
        <v>84</v>
      </c>
      <c r="T140" s="335" t="s">
        <v>84</v>
      </c>
      <c r="U140" s="335" t="s">
        <v>84</v>
      </c>
      <c r="V140" s="335" t="s">
        <v>84</v>
      </c>
      <c r="W140" s="335" t="s">
        <v>84</v>
      </c>
      <c r="X140" s="335" t="s">
        <v>84</v>
      </c>
      <c r="Y140" s="335" t="s">
        <v>84</v>
      </c>
      <c r="Z140" s="335" t="s">
        <v>84</v>
      </c>
      <c r="AA140" s="335" t="s">
        <v>84</v>
      </c>
      <c r="AB140" s="335" t="s">
        <v>84</v>
      </c>
      <c r="AC140" s="335" t="s">
        <v>84</v>
      </c>
      <c r="AD140" s="335" t="s">
        <v>84</v>
      </c>
      <c r="AE140" s="335" t="s">
        <v>84</v>
      </c>
      <c r="AF140" s="335" t="s">
        <v>84</v>
      </c>
      <c r="AG140" s="335" t="s">
        <v>84</v>
      </c>
      <c r="AH140" s="335" t="s">
        <v>84</v>
      </c>
      <c r="AI140" s="335" t="s">
        <v>84</v>
      </c>
      <c r="AJ140" s="335" t="s">
        <v>84</v>
      </c>
      <c r="AK140" s="335" t="s">
        <v>84</v>
      </c>
      <c r="AL140" s="335" t="s">
        <v>84</v>
      </c>
      <c r="AM140" s="335" t="s">
        <v>84</v>
      </c>
      <c r="AN140" s="335" t="s">
        <v>84</v>
      </c>
      <c r="AO140" s="335" t="s">
        <v>84</v>
      </c>
      <c r="AP140" s="335" t="s">
        <v>84</v>
      </c>
      <c r="AQ140" s="335" t="s">
        <v>84</v>
      </c>
      <c r="AR140" s="335" t="s">
        <v>84</v>
      </c>
      <c r="AS140" s="335" t="s">
        <v>84</v>
      </c>
      <c r="AT140" s="335" t="s">
        <v>84</v>
      </c>
      <c r="AU140" s="335" t="s">
        <v>84</v>
      </c>
      <c r="AV140" s="335" t="s">
        <v>84</v>
      </c>
      <c r="AW140" s="335" t="s">
        <v>84</v>
      </c>
      <c r="AX140" s="335" t="s">
        <v>84</v>
      </c>
      <c r="AY140" s="116" t="s">
        <v>84</v>
      </c>
      <c r="AZ140" s="116" t="s">
        <v>84</v>
      </c>
      <c r="BA140" s="116" t="s">
        <v>84</v>
      </c>
      <c r="BB140" s="116" t="s">
        <v>84</v>
      </c>
      <c r="BC140" s="116" t="s">
        <v>84</v>
      </c>
      <c r="BD140" s="116" t="s">
        <v>84</v>
      </c>
      <c r="BE140" s="116" t="s">
        <v>84</v>
      </c>
      <c r="BF140" s="335" t="s">
        <v>84</v>
      </c>
      <c r="BG140" s="335" t="s">
        <v>84</v>
      </c>
      <c r="BH140" s="116" t="s">
        <v>84</v>
      </c>
      <c r="BI140" s="116" t="s">
        <v>84</v>
      </c>
      <c r="BJ140" s="335" t="s">
        <v>84</v>
      </c>
      <c r="BK140" s="335" t="s">
        <v>84</v>
      </c>
      <c r="BL140" s="335" t="s">
        <v>84</v>
      </c>
      <c r="BM140" s="336" t="s">
        <v>84</v>
      </c>
      <c r="BN140" s="336" t="s">
        <v>84</v>
      </c>
      <c r="BO140" s="335" t="s">
        <v>84</v>
      </c>
      <c r="BP140" s="116" t="s">
        <v>84</v>
      </c>
      <c r="BQ140" s="116" t="s">
        <v>84</v>
      </c>
      <c r="BR140" s="116" t="s">
        <v>84</v>
      </c>
      <c r="BS140" s="116" t="s">
        <v>84</v>
      </c>
      <c r="BT140" s="336" t="s">
        <v>84</v>
      </c>
      <c r="BU140" s="335" t="s">
        <v>84</v>
      </c>
      <c r="BV140" s="335" t="s">
        <v>84</v>
      </c>
      <c r="BW140" s="335" t="s">
        <v>84</v>
      </c>
      <c r="BX140" s="335" t="s">
        <v>84</v>
      </c>
    </row>
    <row r="141" spans="1:76" ht="15" customHeight="1" x14ac:dyDescent="0.3">
      <c r="A141" s="307">
        <v>82</v>
      </c>
      <c r="B141" s="114" t="s">
        <v>84</v>
      </c>
      <c r="C141" s="114" t="s">
        <v>84</v>
      </c>
      <c r="D141" s="115" t="s">
        <v>84</v>
      </c>
      <c r="E141" s="334" t="s">
        <v>84</v>
      </c>
      <c r="F141" s="334" t="s">
        <v>84</v>
      </c>
      <c r="G141" s="334" t="s">
        <v>84</v>
      </c>
      <c r="H141" s="335" t="s">
        <v>84</v>
      </c>
      <c r="I141" s="335" t="s">
        <v>84</v>
      </c>
      <c r="J141" s="335" t="s">
        <v>84</v>
      </c>
      <c r="K141" s="335" t="s">
        <v>84</v>
      </c>
      <c r="L141" s="335" t="s">
        <v>84</v>
      </c>
      <c r="M141" s="335" t="s">
        <v>84</v>
      </c>
      <c r="N141" s="335" t="s">
        <v>84</v>
      </c>
      <c r="O141" s="335" t="s">
        <v>84</v>
      </c>
      <c r="P141" s="335" t="s">
        <v>84</v>
      </c>
      <c r="Q141" s="335" t="s">
        <v>84</v>
      </c>
      <c r="R141" s="335" t="s">
        <v>84</v>
      </c>
      <c r="S141" s="335" t="s">
        <v>84</v>
      </c>
      <c r="T141" s="335" t="s">
        <v>84</v>
      </c>
      <c r="U141" s="335" t="s">
        <v>84</v>
      </c>
      <c r="V141" s="335" t="s">
        <v>84</v>
      </c>
      <c r="W141" s="335" t="s">
        <v>84</v>
      </c>
      <c r="X141" s="335" t="s">
        <v>84</v>
      </c>
      <c r="Y141" s="335" t="s">
        <v>84</v>
      </c>
      <c r="Z141" s="335" t="s">
        <v>84</v>
      </c>
      <c r="AA141" s="335" t="s">
        <v>84</v>
      </c>
      <c r="AB141" s="335" t="s">
        <v>84</v>
      </c>
      <c r="AC141" s="335" t="s">
        <v>84</v>
      </c>
      <c r="AD141" s="335" t="s">
        <v>84</v>
      </c>
      <c r="AE141" s="335" t="s">
        <v>84</v>
      </c>
      <c r="AF141" s="335" t="s">
        <v>84</v>
      </c>
      <c r="AG141" s="335" t="s">
        <v>84</v>
      </c>
      <c r="AH141" s="335" t="s">
        <v>84</v>
      </c>
      <c r="AI141" s="335" t="s">
        <v>84</v>
      </c>
      <c r="AJ141" s="335" t="s">
        <v>84</v>
      </c>
      <c r="AK141" s="335" t="s">
        <v>84</v>
      </c>
      <c r="AL141" s="335" t="s">
        <v>84</v>
      </c>
      <c r="AM141" s="335" t="s">
        <v>84</v>
      </c>
      <c r="AN141" s="335" t="s">
        <v>84</v>
      </c>
      <c r="AO141" s="335" t="s">
        <v>84</v>
      </c>
      <c r="AP141" s="335" t="s">
        <v>84</v>
      </c>
      <c r="AQ141" s="335" t="s">
        <v>84</v>
      </c>
      <c r="AR141" s="335" t="s">
        <v>84</v>
      </c>
      <c r="AS141" s="335" t="s">
        <v>84</v>
      </c>
      <c r="AT141" s="335" t="s">
        <v>84</v>
      </c>
      <c r="AU141" s="335" t="s">
        <v>84</v>
      </c>
      <c r="AV141" s="335" t="s">
        <v>84</v>
      </c>
      <c r="AW141" s="335" t="s">
        <v>84</v>
      </c>
      <c r="AX141" s="335" t="s">
        <v>84</v>
      </c>
      <c r="AY141" s="116" t="s">
        <v>84</v>
      </c>
      <c r="AZ141" s="116" t="s">
        <v>84</v>
      </c>
      <c r="BA141" s="116" t="s">
        <v>84</v>
      </c>
      <c r="BB141" s="116" t="s">
        <v>84</v>
      </c>
      <c r="BC141" s="116" t="s">
        <v>84</v>
      </c>
      <c r="BD141" s="116" t="s">
        <v>84</v>
      </c>
      <c r="BE141" s="116" t="s">
        <v>84</v>
      </c>
      <c r="BF141" s="335" t="s">
        <v>84</v>
      </c>
      <c r="BG141" s="335" t="s">
        <v>84</v>
      </c>
      <c r="BH141" s="116" t="s">
        <v>84</v>
      </c>
      <c r="BI141" s="116" t="s">
        <v>84</v>
      </c>
      <c r="BJ141" s="335" t="s">
        <v>84</v>
      </c>
      <c r="BK141" s="335" t="s">
        <v>84</v>
      </c>
      <c r="BL141" s="335" t="s">
        <v>84</v>
      </c>
      <c r="BM141" s="336" t="s">
        <v>84</v>
      </c>
      <c r="BN141" s="336" t="s">
        <v>84</v>
      </c>
      <c r="BO141" s="335" t="s">
        <v>84</v>
      </c>
      <c r="BP141" s="116" t="s">
        <v>84</v>
      </c>
      <c r="BQ141" s="116" t="s">
        <v>84</v>
      </c>
      <c r="BR141" s="116" t="s">
        <v>84</v>
      </c>
      <c r="BS141" s="116" t="s">
        <v>84</v>
      </c>
      <c r="BT141" s="336" t="s">
        <v>84</v>
      </c>
      <c r="BU141" s="335" t="s">
        <v>84</v>
      </c>
      <c r="BV141" s="335" t="s">
        <v>84</v>
      </c>
      <c r="BW141" s="335" t="s">
        <v>84</v>
      </c>
      <c r="BX141" s="335" t="s">
        <v>84</v>
      </c>
    </row>
    <row r="142" spans="1:76" ht="15" customHeight="1" x14ac:dyDescent="0.3">
      <c r="A142" s="307">
        <v>82</v>
      </c>
      <c r="B142" s="114" t="s">
        <v>84</v>
      </c>
      <c r="C142" s="114" t="s">
        <v>84</v>
      </c>
      <c r="D142" s="115" t="s">
        <v>84</v>
      </c>
      <c r="E142" s="334" t="s">
        <v>84</v>
      </c>
      <c r="F142" s="334" t="s">
        <v>84</v>
      </c>
      <c r="G142" s="334" t="s">
        <v>84</v>
      </c>
      <c r="H142" s="335" t="s">
        <v>84</v>
      </c>
      <c r="I142" s="335" t="s">
        <v>84</v>
      </c>
      <c r="J142" s="335" t="s">
        <v>84</v>
      </c>
      <c r="K142" s="335" t="s">
        <v>84</v>
      </c>
      <c r="L142" s="335" t="s">
        <v>84</v>
      </c>
      <c r="M142" s="335" t="s">
        <v>84</v>
      </c>
      <c r="N142" s="335" t="s">
        <v>84</v>
      </c>
      <c r="O142" s="335" t="s">
        <v>84</v>
      </c>
      <c r="P142" s="335" t="s">
        <v>84</v>
      </c>
      <c r="Q142" s="335" t="s">
        <v>84</v>
      </c>
      <c r="R142" s="335" t="s">
        <v>84</v>
      </c>
      <c r="S142" s="335" t="s">
        <v>84</v>
      </c>
      <c r="T142" s="335" t="s">
        <v>84</v>
      </c>
      <c r="U142" s="335" t="s">
        <v>84</v>
      </c>
      <c r="V142" s="335" t="s">
        <v>84</v>
      </c>
      <c r="W142" s="335" t="s">
        <v>84</v>
      </c>
      <c r="X142" s="335" t="s">
        <v>84</v>
      </c>
      <c r="Y142" s="335" t="s">
        <v>84</v>
      </c>
      <c r="Z142" s="335" t="s">
        <v>84</v>
      </c>
      <c r="AA142" s="335" t="s">
        <v>84</v>
      </c>
      <c r="AB142" s="335" t="s">
        <v>84</v>
      </c>
      <c r="AC142" s="335" t="s">
        <v>84</v>
      </c>
      <c r="AD142" s="335" t="s">
        <v>84</v>
      </c>
      <c r="AE142" s="335" t="s">
        <v>84</v>
      </c>
      <c r="AF142" s="335" t="s">
        <v>84</v>
      </c>
      <c r="AG142" s="335" t="s">
        <v>84</v>
      </c>
      <c r="AH142" s="335" t="s">
        <v>84</v>
      </c>
      <c r="AI142" s="335" t="s">
        <v>84</v>
      </c>
      <c r="AJ142" s="335" t="s">
        <v>84</v>
      </c>
      <c r="AK142" s="335" t="s">
        <v>84</v>
      </c>
      <c r="AL142" s="335" t="s">
        <v>84</v>
      </c>
      <c r="AM142" s="335" t="s">
        <v>84</v>
      </c>
      <c r="AN142" s="335" t="s">
        <v>84</v>
      </c>
      <c r="AO142" s="335" t="s">
        <v>84</v>
      </c>
      <c r="AP142" s="335" t="s">
        <v>84</v>
      </c>
      <c r="AQ142" s="335" t="s">
        <v>84</v>
      </c>
      <c r="AR142" s="335" t="s">
        <v>84</v>
      </c>
      <c r="AS142" s="335" t="s">
        <v>84</v>
      </c>
      <c r="AT142" s="335" t="s">
        <v>84</v>
      </c>
      <c r="AU142" s="335" t="s">
        <v>84</v>
      </c>
      <c r="AV142" s="335" t="s">
        <v>84</v>
      </c>
      <c r="AW142" s="335" t="s">
        <v>84</v>
      </c>
      <c r="AX142" s="335" t="s">
        <v>84</v>
      </c>
      <c r="AY142" s="116" t="s">
        <v>84</v>
      </c>
      <c r="AZ142" s="116" t="s">
        <v>84</v>
      </c>
      <c r="BA142" s="116" t="s">
        <v>84</v>
      </c>
      <c r="BB142" s="116" t="s">
        <v>84</v>
      </c>
      <c r="BC142" s="116" t="s">
        <v>84</v>
      </c>
      <c r="BD142" s="116" t="s">
        <v>84</v>
      </c>
      <c r="BE142" s="116" t="s">
        <v>84</v>
      </c>
      <c r="BF142" s="335" t="s">
        <v>84</v>
      </c>
      <c r="BG142" s="335" t="s">
        <v>84</v>
      </c>
      <c r="BH142" s="116" t="s">
        <v>84</v>
      </c>
      <c r="BI142" s="116" t="s">
        <v>84</v>
      </c>
      <c r="BJ142" s="335" t="s">
        <v>84</v>
      </c>
      <c r="BK142" s="335" t="s">
        <v>84</v>
      </c>
      <c r="BL142" s="335" t="s">
        <v>84</v>
      </c>
      <c r="BM142" s="336" t="s">
        <v>84</v>
      </c>
      <c r="BN142" s="336" t="s">
        <v>84</v>
      </c>
      <c r="BO142" s="335" t="s">
        <v>84</v>
      </c>
      <c r="BP142" s="116" t="s">
        <v>84</v>
      </c>
      <c r="BQ142" s="116" t="s">
        <v>84</v>
      </c>
      <c r="BR142" s="116" t="s">
        <v>84</v>
      </c>
      <c r="BS142" s="116" t="s">
        <v>84</v>
      </c>
      <c r="BT142" s="336" t="s">
        <v>84</v>
      </c>
      <c r="BU142" s="335" t="s">
        <v>84</v>
      </c>
      <c r="BV142" s="335" t="s">
        <v>84</v>
      </c>
      <c r="BW142" s="335" t="s">
        <v>84</v>
      </c>
      <c r="BX142" s="335" t="s">
        <v>84</v>
      </c>
    </row>
    <row r="143" spans="1:76" ht="15" customHeight="1" x14ac:dyDescent="0.3">
      <c r="A143" s="307">
        <v>82</v>
      </c>
      <c r="B143" s="114" t="s">
        <v>84</v>
      </c>
      <c r="C143" s="114" t="s">
        <v>84</v>
      </c>
      <c r="D143" s="115" t="s">
        <v>84</v>
      </c>
      <c r="E143" s="334" t="s">
        <v>84</v>
      </c>
      <c r="F143" s="334" t="s">
        <v>84</v>
      </c>
      <c r="G143" s="334" t="s">
        <v>84</v>
      </c>
      <c r="H143" s="335" t="s">
        <v>84</v>
      </c>
      <c r="I143" s="335" t="s">
        <v>84</v>
      </c>
      <c r="J143" s="335" t="s">
        <v>84</v>
      </c>
      <c r="K143" s="335" t="s">
        <v>84</v>
      </c>
      <c r="L143" s="335" t="s">
        <v>84</v>
      </c>
      <c r="M143" s="335" t="s">
        <v>84</v>
      </c>
      <c r="N143" s="335" t="s">
        <v>84</v>
      </c>
      <c r="O143" s="335" t="s">
        <v>84</v>
      </c>
      <c r="P143" s="335" t="s">
        <v>84</v>
      </c>
      <c r="Q143" s="335" t="s">
        <v>84</v>
      </c>
      <c r="R143" s="335" t="s">
        <v>84</v>
      </c>
      <c r="S143" s="335" t="s">
        <v>84</v>
      </c>
      <c r="T143" s="335" t="s">
        <v>84</v>
      </c>
      <c r="U143" s="335" t="s">
        <v>84</v>
      </c>
      <c r="V143" s="335" t="s">
        <v>84</v>
      </c>
      <c r="W143" s="335" t="s">
        <v>84</v>
      </c>
      <c r="X143" s="335" t="s">
        <v>84</v>
      </c>
      <c r="Y143" s="335" t="s">
        <v>84</v>
      </c>
      <c r="Z143" s="335" t="s">
        <v>84</v>
      </c>
      <c r="AA143" s="335" t="s">
        <v>84</v>
      </c>
      <c r="AB143" s="335" t="s">
        <v>84</v>
      </c>
      <c r="AC143" s="335" t="s">
        <v>84</v>
      </c>
      <c r="AD143" s="335" t="s">
        <v>84</v>
      </c>
      <c r="AE143" s="335" t="s">
        <v>84</v>
      </c>
      <c r="AF143" s="335" t="s">
        <v>84</v>
      </c>
      <c r="AG143" s="335" t="s">
        <v>84</v>
      </c>
      <c r="AH143" s="335" t="s">
        <v>84</v>
      </c>
      <c r="AI143" s="335" t="s">
        <v>84</v>
      </c>
      <c r="AJ143" s="335" t="s">
        <v>84</v>
      </c>
      <c r="AK143" s="335" t="s">
        <v>84</v>
      </c>
      <c r="AL143" s="335" t="s">
        <v>84</v>
      </c>
      <c r="AM143" s="335" t="s">
        <v>84</v>
      </c>
      <c r="AN143" s="335" t="s">
        <v>84</v>
      </c>
      <c r="AO143" s="335" t="s">
        <v>84</v>
      </c>
      <c r="AP143" s="335" t="s">
        <v>84</v>
      </c>
      <c r="AQ143" s="335" t="s">
        <v>84</v>
      </c>
      <c r="AR143" s="335" t="s">
        <v>84</v>
      </c>
      <c r="AS143" s="335" t="s">
        <v>84</v>
      </c>
      <c r="AT143" s="335" t="s">
        <v>84</v>
      </c>
      <c r="AU143" s="335" t="s">
        <v>84</v>
      </c>
      <c r="AV143" s="335" t="s">
        <v>84</v>
      </c>
      <c r="AW143" s="335" t="s">
        <v>84</v>
      </c>
      <c r="AX143" s="335" t="s">
        <v>84</v>
      </c>
      <c r="AY143" s="116" t="s">
        <v>84</v>
      </c>
      <c r="AZ143" s="116" t="s">
        <v>84</v>
      </c>
      <c r="BA143" s="116" t="s">
        <v>84</v>
      </c>
      <c r="BB143" s="116" t="s">
        <v>84</v>
      </c>
      <c r="BC143" s="116" t="s">
        <v>84</v>
      </c>
      <c r="BD143" s="116" t="s">
        <v>84</v>
      </c>
      <c r="BE143" s="116" t="s">
        <v>84</v>
      </c>
      <c r="BF143" s="335" t="s">
        <v>84</v>
      </c>
      <c r="BG143" s="335" t="s">
        <v>84</v>
      </c>
      <c r="BH143" s="116" t="s">
        <v>84</v>
      </c>
      <c r="BI143" s="116" t="s">
        <v>84</v>
      </c>
      <c r="BJ143" s="335" t="s">
        <v>84</v>
      </c>
      <c r="BK143" s="335" t="s">
        <v>84</v>
      </c>
      <c r="BL143" s="335" t="s">
        <v>84</v>
      </c>
      <c r="BM143" s="336" t="s">
        <v>84</v>
      </c>
      <c r="BN143" s="336" t="s">
        <v>84</v>
      </c>
      <c r="BO143" s="335" t="s">
        <v>84</v>
      </c>
      <c r="BP143" s="116" t="s">
        <v>84</v>
      </c>
      <c r="BQ143" s="116" t="s">
        <v>84</v>
      </c>
      <c r="BR143" s="116" t="s">
        <v>84</v>
      </c>
      <c r="BS143" s="116" t="s">
        <v>84</v>
      </c>
      <c r="BT143" s="336" t="s">
        <v>84</v>
      </c>
      <c r="BU143" s="335" t="s">
        <v>84</v>
      </c>
      <c r="BV143" s="335" t="s">
        <v>84</v>
      </c>
      <c r="BW143" s="335" t="s">
        <v>84</v>
      </c>
      <c r="BX143" s="335" t="s">
        <v>84</v>
      </c>
    </row>
    <row r="144" spans="1:76" ht="15" customHeight="1" x14ac:dyDescent="0.3">
      <c r="A144" s="307">
        <v>82</v>
      </c>
      <c r="B144" s="114" t="s">
        <v>84</v>
      </c>
      <c r="C144" s="114" t="s">
        <v>84</v>
      </c>
      <c r="D144" s="115" t="s">
        <v>84</v>
      </c>
      <c r="E144" s="334" t="s">
        <v>84</v>
      </c>
      <c r="F144" s="334" t="s">
        <v>84</v>
      </c>
      <c r="G144" s="334" t="s">
        <v>84</v>
      </c>
      <c r="H144" s="335" t="s">
        <v>84</v>
      </c>
      <c r="I144" s="335" t="s">
        <v>84</v>
      </c>
      <c r="J144" s="335" t="s">
        <v>84</v>
      </c>
      <c r="K144" s="335" t="s">
        <v>84</v>
      </c>
      <c r="L144" s="335" t="s">
        <v>84</v>
      </c>
      <c r="M144" s="335" t="s">
        <v>84</v>
      </c>
      <c r="N144" s="335" t="s">
        <v>84</v>
      </c>
      <c r="O144" s="335" t="s">
        <v>84</v>
      </c>
      <c r="P144" s="335" t="s">
        <v>84</v>
      </c>
      <c r="Q144" s="335" t="s">
        <v>84</v>
      </c>
      <c r="R144" s="335" t="s">
        <v>84</v>
      </c>
      <c r="S144" s="335" t="s">
        <v>84</v>
      </c>
      <c r="T144" s="335" t="s">
        <v>84</v>
      </c>
      <c r="U144" s="335" t="s">
        <v>84</v>
      </c>
      <c r="V144" s="335" t="s">
        <v>84</v>
      </c>
      <c r="W144" s="335" t="s">
        <v>84</v>
      </c>
      <c r="X144" s="335" t="s">
        <v>84</v>
      </c>
      <c r="Y144" s="335" t="s">
        <v>84</v>
      </c>
      <c r="Z144" s="335" t="s">
        <v>84</v>
      </c>
      <c r="AA144" s="335" t="s">
        <v>84</v>
      </c>
      <c r="AB144" s="335" t="s">
        <v>84</v>
      </c>
      <c r="AC144" s="335" t="s">
        <v>84</v>
      </c>
      <c r="AD144" s="335" t="s">
        <v>84</v>
      </c>
      <c r="AE144" s="335" t="s">
        <v>84</v>
      </c>
      <c r="AF144" s="335" t="s">
        <v>84</v>
      </c>
      <c r="AG144" s="335" t="s">
        <v>84</v>
      </c>
      <c r="AH144" s="335" t="s">
        <v>84</v>
      </c>
      <c r="AI144" s="335" t="s">
        <v>84</v>
      </c>
      <c r="AJ144" s="335" t="s">
        <v>84</v>
      </c>
      <c r="AK144" s="335" t="s">
        <v>84</v>
      </c>
      <c r="AL144" s="335" t="s">
        <v>84</v>
      </c>
      <c r="AM144" s="335" t="s">
        <v>84</v>
      </c>
      <c r="AN144" s="335" t="s">
        <v>84</v>
      </c>
      <c r="AO144" s="335" t="s">
        <v>84</v>
      </c>
      <c r="AP144" s="335" t="s">
        <v>84</v>
      </c>
      <c r="AQ144" s="335" t="s">
        <v>84</v>
      </c>
      <c r="AR144" s="335" t="s">
        <v>84</v>
      </c>
      <c r="AS144" s="335" t="s">
        <v>84</v>
      </c>
      <c r="AT144" s="335" t="s">
        <v>84</v>
      </c>
      <c r="AU144" s="335" t="s">
        <v>84</v>
      </c>
      <c r="AV144" s="335" t="s">
        <v>84</v>
      </c>
      <c r="AW144" s="335" t="s">
        <v>84</v>
      </c>
      <c r="AX144" s="335" t="s">
        <v>84</v>
      </c>
      <c r="AY144" s="116" t="s">
        <v>84</v>
      </c>
      <c r="AZ144" s="116" t="s">
        <v>84</v>
      </c>
      <c r="BA144" s="116" t="s">
        <v>84</v>
      </c>
      <c r="BB144" s="116" t="s">
        <v>84</v>
      </c>
      <c r="BC144" s="116" t="s">
        <v>84</v>
      </c>
      <c r="BD144" s="116" t="s">
        <v>84</v>
      </c>
      <c r="BE144" s="116" t="s">
        <v>84</v>
      </c>
      <c r="BF144" s="335" t="s">
        <v>84</v>
      </c>
      <c r="BG144" s="335" t="s">
        <v>84</v>
      </c>
      <c r="BH144" s="116" t="s">
        <v>84</v>
      </c>
      <c r="BI144" s="116" t="s">
        <v>84</v>
      </c>
      <c r="BJ144" s="335" t="s">
        <v>84</v>
      </c>
      <c r="BK144" s="335" t="s">
        <v>84</v>
      </c>
      <c r="BL144" s="335" t="s">
        <v>84</v>
      </c>
      <c r="BM144" s="336" t="s">
        <v>84</v>
      </c>
      <c r="BN144" s="336" t="s">
        <v>84</v>
      </c>
      <c r="BO144" s="335" t="s">
        <v>84</v>
      </c>
      <c r="BP144" s="116" t="s">
        <v>84</v>
      </c>
      <c r="BQ144" s="116" t="s">
        <v>84</v>
      </c>
      <c r="BR144" s="116" t="s">
        <v>84</v>
      </c>
      <c r="BS144" s="116" t="s">
        <v>84</v>
      </c>
      <c r="BT144" s="336" t="s">
        <v>84</v>
      </c>
      <c r="BU144" s="335" t="s">
        <v>84</v>
      </c>
      <c r="BV144" s="335" t="s">
        <v>84</v>
      </c>
      <c r="BW144" s="335" t="s">
        <v>84</v>
      </c>
      <c r="BX144" s="335" t="s">
        <v>84</v>
      </c>
    </row>
    <row r="145" spans="1:76" ht="15" customHeight="1" x14ac:dyDescent="0.3">
      <c r="A145" s="307">
        <v>82</v>
      </c>
      <c r="B145" s="114" t="s">
        <v>84</v>
      </c>
      <c r="C145" s="114" t="s">
        <v>84</v>
      </c>
      <c r="D145" s="115" t="s">
        <v>84</v>
      </c>
      <c r="E145" s="334" t="s">
        <v>84</v>
      </c>
      <c r="F145" s="334" t="s">
        <v>84</v>
      </c>
      <c r="G145" s="334" t="s">
        <v>84</v>
      </c>
      <c r="H145" s="335" t="s">
        <v>84</v>
      </c>
      <c r="I145" s="335" t="s">
        <v>84</v>
      </c>
      <c r="J145" s="335" t="s">
        <v>84</v>
      </c>
      <c r="K145" s="335" t="s">
        <v>84</v>
      </c>
      <c r="L145" s="335" t="s">
        <v>84</v>
      </c>
      <c r="M145" s="335" t="s">
        <v>84</v>
      </c>
      <c r="N145" s="335" t="s">
        <v>84</v>
      </c>
      <c r="O145" s="335" t="s">
        <v>84</v>
      </c>
      <c r="P145" s="335" t="s">
        <v>84</v>
      </c>
      <c r="Q145" s="335" t="s">
        <v>84</v>
      </c>
      <c r="R145" s="335" t="s">
        <v>84</v>
      </c>
      <c r="S145" s="335" t="s">
        <v>84</v>
      </c>
      <c r="T145" s="335" t="s">
        <v>84</v>
      </c>
      <c r="U145" s="335" t="s">
        <v>84</v>
      </c>
      <c r="V145" s="335" t="s">
        <v>84</v>
      </c>
      <c r="W145" s="335" t="s">
        <v>84</v>
      </c>
      <c r="X145" s="335" t="s">
        <v>84</v>
      </c>
      <c r="Y145" s="335" t="s">
        <v>84</v>
      </c>
      <c r="Z145" s="335" t="s">
        <v>84</v>
      </c>
      <c r="AA145" s="335" t="s">
        <v>84</v>
      </c>
      <c r="AB145" s="335" t="s">
        <v>84</v>
      </c>
      <c r="AC145" s="335" t="s">
        <v>84</v>
      </c>
      <c r="AD145" s="335" t="s">
        <v>84</v>
      </c>
      <c r="AE145" s="335" t="s">
        <v>84</v>
      </c>
      <c r="AF145" s="335" t="s">
        <v>84</v>
      </c>
      <c r="AG145" s="335" t="s">
        <v>84</v>
      </c>
      <c r="AH145" s="335" t="s">
        <v>84</v>
      </c>
      <c r="AI145" s="335" t="s">
        <v>84</v>
      </c>
      <c r="AJ145" s="335" t="s">
        <v>84</v>
      </c>
      <c r="AK145" s="335" t="s">
        <v>84</v>
      </c>
      <c r="AL145" s="335" t="s">
        <v>84</v>
      </c>
      <c r="AM145" s="335" t="s">
        <v>84</v>
      </c>
      <c r="AN145" s="335" t="s">
        <v>84</v>
      </c>
      <c r="AO145" s="335" t="s">
        <v>84</v>
      </c>
      <c r="AP145" s="335" t="s">
        <v>84</v>
      </c>
      <c r="AQ145" s="335" t="s">
        <v>84</v>
      </c>
      <c r="AR145" s="335" t="s">
        <v>84</v>
      </c>
      <c r="AS145" s="335" t="s">
        <v>84</v>
      </c>
      <c r="AT145" s="335" t="s">
        <v>84</v>
      </c>
      <c r="AU145" s="335" t="s">
        <v>84</v>
      </c>
      <c r="AV145" s="335" t="s">
        <v>84</v>
      </c>
      <c r="AW145" s="335" t="s">
        <v>84</v>
      </c>
      <c r="AX145" s="335" t="s">
        <v>84</v>
      </c>
      <c r="AY145" s="116" t="s">
        <v>84</v>
      </c>
      <c r="AZ145" s="116" t="s">
        <v>84</v>
      </c>
      <c r="BA145" s="116" t="s">
        <v>84</v>
      </c>
      <c r="BB145" s="116" t="s">
        <v>84</v>
      </c>
      <c r="BC145" s="116" t="s">
        <v>84</v>
      </c>
      <c r="BD145" s="116" t="s">
        <v>84</v>
      </c>
      <c r="BE145" s="116" t="s">
        <v>84</v>
      </c>
      <c r="BF145" s="335" t="s">
        <v>84</v>
      </c>
      <c r="BG145" s="335" t="s">
        <v>84</v>
      </c>
      <c r="BH145" s="116" t="s">
        <v>84</v>
      </c>
      <c r="BI145" s="116" t="s">
        <v>84</v>
      </c>
      <c r="BJ145" s="335" t="s">
        <v>84</v>
      </c>
      <c r="BK145" s="335" t="s">
        <v>84</v>
      </c>
      <c r="BL145" s="335" t="s">
        <v>84</v>
      </c>
      <c r="BM145" s="336" t="s">
        <v>84</v>
      </c>
      <c r="BN145" s="336" t="s">
        <v>84</v>
      </c>
      <c r="BO145" s="335" t="s">
        <v>84</v>
      </c>
      <c r="BP145" s="116" t="s">
        <v>84</v>
      </c>
      <c r="BQ145" s="116" t="s">
        <v>84</v>
      </c>
      <c r="BR145" s="116" t="s">
        <v>84</v>
      </c>
      <c r="BS145" s="116" t="s">
        <v>84</v>
      </c>
      <c r="BT145" s="336" t="s">
        <v>84</v>
      </c>
      <c r="BU145" s="335" t="s">
        <v>84</v>
      </c>
      <c r="BV145" s="335" t="s">
        <v>84</v>
      </c>
      <c r="BW145" s="335" t="s">
        <v>84</v>
      </c>
      <c r="BX145" s="335" t="s">
        <v>84</v>
      </c>
    </row>
    <row r="146" spans="1:76" ht="15" customHeight="1" x14ac:dyDescent="0.3">
      <c r="A146" s="307">
        <v>82</v>
      </c>
      <c r="B146" s="114" t="s">
        <v>84</v>
      </c>
      <c r="C146" s="114" t="s">
        <v>84</v>
      </c>
      <c r="D146" s="115" t="s">
        <v>84</v>
      </c>
      <c r="E146" s="334" t="s">
        <v>84</v>
      </c>
      <c r="F146" s="334" t="s">
        <v>84</v>
      </c>
      <c r="G146" s="334" t="s">
        <v>84</v>
      </c>
      <c r="H146" s="335" t="s">
        <v>84</v>
      </c>
      <c r="I146" s="335" t="s">
        <v>84</v>
      </c>
      <c r="J146" s="335" t="s">
        <v>84</v>
      </c>
      <c r="K146" s="335" t="s">
        <v>84</v>
      </c>
      <c r="L146" s="335" t="s">
        <v>84</v>
      </c>
      <c r="M146" s="335" t="s">
        <v>84</v>
      </c>
      <c r="N146" s="335" t="s">
        <v>84</v>
      </c>
      <c r="O146" s="335" t="s">
        <v>84</v>
      </c>
      <c r="P146" s="335" t="s">
        <v>84</v>
      </c>
      <c r="Q146" s="335" t="s">
        <v>84</v>
      </c>
      <c r="R146" s="335" t="s">
        <v>84</v>
      </c>
      <c r="S146" s="335" t="s">
        <v>84</v>
      </c>
      <c r="T146" s="335" t="s">
        <v>84</v>
      </c>
      <c r="U146" s="335" t="s">
        <v>84</v>
      </c>
      <c r="V146" s="335" t="s">
        <v>84</v>
      </c>
      <c r="W146" s="335" t="s">
        <v>84</v>
      </c>
      <c r="X146" s="335" t="s">
        <v>84</v>
      </c>
      <c r="Y146" s="335" t="s">
        <v>84</v>
      </c>
      <c r="Z146" s="335" t="s">
        <v>84</v>
      </c>
      <c r="AA146" s="335" t="s">
        <v>84</v>
      </c>
      <c r="AB146" s="335" t="s">
        <v>84</v>
      </c>
      <c r="AC146" s="335" t="s">
        <v>84</v>
      </c>
      <c r="AD146" s="335" t="s">
        <v>84</v>
      </c>
      <c r="AE146" s="335" t="s">
        <v>84</v>
      </c>
      <c r="AF146" s="335" t="s">
        <v>84</v>
      </c>
      <c r="AG146" s="335" t="s">
        <v>84</v>
      </c>
      <c r="AH146" s="335" t="s">
        <v>84</v>
      </c>
      <c r="AI146" s="335" t="s">
        <v>84</v>
      </c>
      <c r="AJ146" s="335" t="s">
        <v>84</v>
      </c>
      <c r="AK146" s="335" t="s">
        <v>84</v>
      </c>
      <c r="AL146" s="335" t="s">
        <v>84</v>
      </c>
      <c r="AM146" s="335" t="s">
        <v>84</v>
      </c>
      <c r="AN146" s="335" t="s">
        <v>84</v>
      </c>
      <c r="AO146" s="335" t="s">
        <v>84</v>
      </c>
      <c r="AP146" s="335" t="s">
        <v>84</v>
      </c>
      <c r="AQ146" s="335" t="s">
        <v>84</v>
      </c>
      <c r="AR146" s="335" t="s">
        <v>84</v>
      </c>
      <c r="AS146" s="335" t="s">
        <v>84</v>
      </c>
      <c r="AT146" s="335" t="s">
        <v>84</v>
      </c>
      <c r="AU146" s="335" t="s">
        <v>84</v>
      </c>
      <c r="AV146" s="335" t="s">
        <v>84</v>
      </c>
      <c r="AW146" s="335" t="s">
        <v>84</v>
      </c>
      <c r="AX146" s="335" t="s">
        <v>84</v>
      </c>
      <c r="AY146" s="116" t="s">
        <v>84</v>
      </c>
      <c r="AZ146" s="116" t="s">
        <v>84</v>
      </c>
      <c r="BA146" s="116" t="s">
        <v>84</v>
      </c>
      <c r="BB146" s="116" t="s">
        <v>84</v>
      </c>
      <c r="BC146" s="116" t="s">
        <v>84</v>
      </c>
      <c r="BD146" s="116" t="s">
        <v>84</v>
      </c>
      <c r="BE146" s="116" t="s">
        <v>84</v>
      </c>
      <c r="BF146" s="335" t="s">
        <v>84</v>
      </c>
      <c r="BG146" s="335" t="s">
        <v>84</v>
      </c>
      <c r="BH146" s="116" t="s">
        <v>84</v>
      </c>
      <c r="BI146" s="116" t="s">
        <v>84</v>
      </c>
      <c r="BJ146" s="335" t="s">
        <v>84</v>
      </c>
      <c r="BK146" s="335" t="s">
        <v>84</v>
      </c>
      <c r="BL146" s="335" t="s">
        <v>84</v>
      </c>
      <c r="BM146" s="336" t="s">
        <v>84</v>
      </c>
      <c r="BN146" s="336" t="s">
        <v>84</v>
      </c>
      <c r="BO146" s="335" t="s">
        <v>84</v>
      </c>
      <c r="BP146" s="116" t="s">
        <v>84</v>
      </c>
      <c r="BQ146" s="116" t="s">
        <v>84</v>
      </c>
      <c r="BR146" s="116" t="s">
        <v>84</v>
      </c>
      <c r="BS146" s="116" t="s">
        <v>84</v>
      </c>
      <c r="BT146" s="336" t="s">
        <v>84</v>
      </c>
      <c r="BU146" s="335" t="s">
        <v>84</v>
      </c>
      <c r="BV146" s="335" t="s">
        <v>84</v>
      </c>
      <c r="BW146" s="335" t="s">
        <v>84</v>
      </c>
      <c r="BX146" s="335" t="s">
        <v>84</v>
      </c>
    </row>
    <row r="147" spans="1:76" ht="15" customHeight="1" x14ac:dyDescent="0.3">
      <c r="A147" s="307">
        <v>82</v>
      </c>
      <c r="B147" s="114" t="s">
        <v>84</v>
      </c>
      <c r="C147" s="114" t="s">
        <v>84</v>
      </c>
      <c r="D147" s="115" t="s">
        <v>84</v>
      </c>
      <c r="E147" s="334" t="s">
        <v>84</v>
      </c>
      <c r="F147" s="334" t="s">
        <v>84</v>
      </c>
      <c r="G147" s="334" t="s">
        <v>84</v>
      </c>
      <c r="H147" s="335" t="s">
        <v>84</v>
      </c>
      <c r="I147" s="335" t="s">
        <v>84</v>
      </c>
      <c r="J147" s="335" t="s">
        <v>84</v>
      </c>
      <c r="K147" s="335" t="s">
        <v>84</v>
      </c>
      <c r="L147" s="335" t="s">
        <v>84</v>
      </c>
      <c r="M147" s="335" t="s">
        <v>84</v>
      </c>
      <c r="N147" s="335" t="s">
        <v>84</v>
      </c>
      <c r="O147" s="335" t="s">
        <v>84</v>
      </c>
      <c r="P147" s="335" t="s">
        <v>84</v>
      </c>
      <c r="Q147" s="335" t="s">
        <v>84</v>
      </c>
      <c r="R147" s="335" t="s">
        <v>84</v>
      </c>
      <c r="S147" s="335" t="s">
        <v>84</v>
      </c>
      <c r="T147" s="335" t="s">
        <v>84</v>
      </c>
      <c r="U147" s="335" t="s">
        <v>84</v>
      </c>
      <c r="V147" s="335" t="s">
        <v>84</v>
      </c>
      <c r="W147" s="335" t="s">
        <v>84</v>
      </c>
      <c r="X147" s="335" t="s">
        <v>84</v>
      </c>
      <c r="Y147" s="335" t="s">
        <v>84</v>
      </c>
      <c r="Z147" s="335" t="s">
        <v>84</v>
      </c>
      <c r="AA147" s="335" t="s">
        <v>84</v>
      </c>
      <c r="AB147" s="335" t="s">
        <v>84</v>
      </c>
      <c r="AC147" s="335" t="s">
        <v>84</v>
      </c>
      <c r="AD147" s="335" t="s">
        <v>84</v>
      </c>
      <c r="AE147" s="335" t="s">
        <v>84</v>
      </c>
      <c r="AF147" s="335" t="s">
        <v>84</v>
      </c>
      <c r="AG147" s="335" t="s">
        <v>84</v>
      </c>
      <c r="AH147" s="335" t="s">
        <v>84</v>
      </c>
      <c r="AI147" s="335" t="s">
        <v>84</v>
      </c>
      <c r="AJ147" s="335" t="s">
        <v>84</v>
      </c>
      <c r="AK147" s="335" t="s">
        <v>84</v>
      </c>
      <c r="AL147" s="335" t="s">
        <v>84</v>
      </c>
      <c r="AM147" s="335" t="s">
        <v>84</v>
      </c>
      <c r="AN147" s="335" t="s">
        <v>84</v>
      </c>
      <c r="AO147" s="335" t="s">
        <v>84</v>
      </c>
      <c r="AP147" s="335" t="s">
        <v>84</v>
      </c>
      <c r="AQ147" s="335" t="s">
        <v>84</v>
      </c>
      <c r="AR147" s="335" t="s">
        <v>84</v>
      </c>
      <c r="AS147" s="335" t="s">
        <v>84</v>
      </c>
      <c r="AT147" s="335" t="s">
        <v>84</v>
      </c>
      <c r="AU147" s="335" t="s">
        <v>84</v>
      </c>
      <c r="AV147" s="335" t="s">
        <v>84</v>
      </c>
      <c r="AW147" s="335" t="s">
        <v>84</v>
      </c>
      <c r="AX147" s="335" t="s">
        <v>84</v>
      </c>
      <c r="AY147" s="116" t="s">
        <v>84</v>
      </c>
      <c r="AZ147" s="116" t="s">
        <v>84</v>
      </c>
      <c r="BA147" s="116" t="s">
        <v>84</v>
      </c>
      <c r="BB147" s="116" t="s">
        <v>84</v>
      </c>
      <c r="BC147" s="116" t="s">
        <v>84</v>
      </c>
      <c r="BD147" s="116" t="s">
        <v>84</v>
      </c>
      <c r="BE147" s="116" t="s">
        <v>84</v>
      </c>
      <c r="BF147" s="335" t="s">
        <v>84</v>
      </c>
      <c r="BG147" s="335" t="s">
        <v>84</v>
      </c>
      <c r="BH147" s="116" t="s">
        <v>84</v>
      </c>
      <c r="BI147" s="116" t="s">
        <v>84</v>
      </c>
      <c r="BJ147" s="335" t="s">
        <v>84</v>
      </c>
      <c r="BK147" s="335" t="s">
        <v>84</v>
      </c>
      <c r="BL147" s="335" t="s">
        <v>84</v>
      </c>
      <c r="BM147" s="336" t="s">
        <v>84</v>
      </c>
      <c r="BN147" s="336" t="s">
        <v>84</v>
      </c>
      <c r="BO147" s="335" t="s">
        <v>84</v>
      </c>
      <c r="BP147" s="116" t="s">
        <v>84</v>
      </c>
      <c r="BQ147" s="116" t="s">
        <v>84</v>
      </c>
      <c r="BR147" s="116" t="s">
        <v>84</v>
      </c>
      <c r="BS147" s="116" t="s">
        <v>84</v>
      </c>
      <c r="BT147" s="336" t="s">
        <v>84</v>
      </c>
      <c r="BU147" s="335" t="s">
        <v>84</v>
      </c>
      <c r="BV147" s="335" t="s">
        <v>84</v>
      </c>
      <c r="BW147" s="335" t="s">
        <v>84</v>
      </c>
      <c r="BX147" s="335" t="s">
        <v>84</v>
      </c>
    </row>
    <row r="148" spans="1:76" ht="15" customHeight="1" x14ac:dyDescent="0.3">
      <c r="A148" s="307">
        <v>82</v>
      </c>
      <c r="B148" s="114" t="s">
        <v>84</v>
      </c>
      <c r="C148" s="114" t="s">
        <v>84</v>
      </c>
      <c r="D148" s="115" t="s">
        <v>84</v>
      </c>
      <c r="E148" s="334" t="s">
        <v>84</v>
      </c>
      <c r="F148" s="334" t="s">
        <v>84</v>
      </c>
      <c r="G148" s="334" t="s">
        <v>84</v>
      </c>
      <c r="H148" s="335" t="s">
        <v>84</v>
      </c>
      <c r="I148" s="335" t="s">
        <v>84</v>
      </c>
      <c r="J148" s="335" t="s">
        <v>84</v>
      </c>
      <c r="K148" s="335" t="s">
        <v>84</v>
      </c>
      <c r="L148" s="335" t="s">
        <v>84</v>
      </c>
      <c r="M148" s="335" t="s">
        <v>84</v>
      </c>
      <c r="N148" s="335" t="s">
        <v>84</v>
      </c>
      <c r="O148" s="335" t="s">
        <v>84</v>
      </c>
      <c r="P148" s="335" t="s">
        <v>84</v>
      </c>
      <c r="Q148" s="335" t="s">
        <v>84</v>
      </c>
      <c r="R148" s="335" t="s">
        <v>84</v>
      </c>
      <c r="S148" s="335" t="s">
        <v>84</v>
      </c>
      <c r="T148" s="335" t="s">
        <v>84</v>
      </c>
      <c r="U148" s="335" t="s">
        <v>84</v>
      </c>
      <c r="V148" s="335" t="s">
        <v>84</v>
      </c>
      <c r="W148" s="335" t="s">
        <v>84</v>
      </c>
      <c r="X148" s="335" t="s">
        <v>84</v>
      </c>
      <c r="Y148" s="335" t="s">
        <v>84</v>
      </c>
      <c r="Z148" s="335" t="s">
        <v>84</v>
      </c>
      <c r="AA148" s="335" t="s">
        <v>84</v>
      </c>
      <c r="AB148" s="335" t="s">
        <v>84</v>
      </c>
      <c r="AC148" s="335" t="s">
        <v>84</v>
      </c>
      <c r="AD148" s="335" t="s">
        <v>84</v>
      </c>
      <c r="AE148" s="335" t="s">
        <v>84</v>
      </c>
      <c r="AF148" s="335" t="s">
        <v>84</v>
      </c>
      <c r="AG148" s="335" t="s">
        <v>84</v>
      </c>
      <c r="AH148" s="335" t="s">
        <v>84</v>
      </c>
      <c r="AI148" s="335" t="s">
        <v>84</v>
      </c>
      <c r="AJ148" s="335" t="s">
        <v>84</v>
      </c>
      <c r="AK148" s="335" t="s">
        <v>84</v>
      </c>
      <c r="AL148" s="335" t="s">
        <v>84</v>
      </c>
      <c r="AM148" s="335" t="s">
        <v>84</v>
      </c>
      <c r="AN148" s="335" t="s">
        <v>84</v>
      </c>
      <c r="AO148" s="335" t="s">
        <v>84</v>
      </c>
      <c r="AP148" s="335" t="s">
        <v>84</v>
      </c>
      <c r="AQ148" s="335" t="s">
        <v>84</v>
      </c>
      <c r="AR148" s="335" t="s">
        <v>84</v>
      </c>
      <c r="AS148" s="335" t="s">
        <v>84</v>
      </c>
      <c r="AT148" s="335" t="s">
        <v>84</v>
      </c>
      <c r="AU148" s="335" t="s">
        <v>84</v>
      </c>
      <c r="AV148" s="335" t="s">
        <v>84</v>
      </c>
      <c r="AW148" s="335" t="s">
        <v>84</v>
      </c>
      <c r="AX148" s="335" t="s">
        <v>84</v>
      </c>
      <c r="AY148" s="116" t="s">
        <v>84</v>
      </c>
      <c r="AZ148" s="116" t="s">
        <v>84</v>
      </c>
      <c r="BA148" s="116" t="s">
        <v>84</v>
      </c>
      <c r="BB148" s="116" t="s">
        <v>84</v>
      </c>
      <c r="BC148" s="116" t="s">
        <v>84</v>
      </c>
      <c r="BD148" s="116" t="s">
        <v>84</v>
      </c>
      <c r="BE148" s="116" t="s">
        <v>84</v>
      </c>
      <c r="BF148" s="335" t="s">
        <v>84</v>
      </c>
      <c r="BG148" s="335" t="s">
        <v>84</v>
      </c>
      <c r="BH148" s="116" t="s">
        <v>84</v>
      </c>
      <c r="BI148" s="116" t="s">
        <v>84</v>
      </c>
      <c r="BJ148" s="335" t="s">
        <v>84</v>
      </c>
      <c r="BK148" s="335" t="s">
        <v>84</v>
      </c>
      <c r="BL148" s="335" t="s">
        <v>84</v>
      </c>
      <c r="BM148" s="336" t="s">
        <v>84</v>
      </c>
      <c r="BN148" s="336" t="s">
        <v>84</v>
      </c>
      <c r="BO148" s="335" t="s">
        <v>84</v>
      </c>
      <c r="BP148" s="116" t="s">
        <v>84</v>
      </c>
      <c r="BQ148" s="116" t="s">
        <v>84</v>
      </c>
      <c r="BR148" s="116" t="s">
        <v>84</v>
      </c>
      <c r="BS148" s="116" t="s">
        <v>84</v>
      </c>
      <c r="BT148" s="336" t="s">
        <v>84</v>
      </c>
      <c r="BU148" s="335" t="s">
        <v>84</v>
      </c>
      <c r="BV148" s="335" t="s">
        <v>84</v>
      </c>
      <c r="BW148" s="335" t="s">
        <v>84</v>
      </c>
      <c r="BX148" s="335" t="s">
        <v>84</v>
      </c>
    </row>
    <row r="149" spans="1:76" ht="15" customHeight="1" x14ac:dyDescent="0.3">
      <c r="A149" s="307">
        <v>82</v>
      </c>
      <c r="B149" s="114" t="s">
        <v>84</v>
      </c>
      <c r="C149" s="114" t="s">
        <v>84</v>
      </c>
      <c r="D149" s="115" t="s">
        <v>84</v>
      </c>
      <c r="E149" s="334" t="s">
        <v>84</v>
      </c>
      <c r="F149" s="334" t="s">
        <v>84</v>
      </c>
      <c r="G149" s="334" t="s">
        <v>84</v>
      </c>
      <c r="H149" s="335" t="s">
        <v>84</v>
      </c>
      <c r="I149" s="335" t="s">
        <v>84</v>
      </c>
      <c r="J149" s="335" t="s">
        <v>84</v>
      </c>
      <c r="K149" s="335" t="s">
        <v>84</v>
      </c>
      <c r="L149" s="335" t="s">
        <v>84</v>
      </c>
      <c r="M149" s="335" t="s">
        <v>84</v>
      </c>
      <c r="N149" s="335" t="s">
        <v>84</v>
      </c>
      <c r="O149" s="335" t="s">
        <v>84</v>
      </c>
      <c r="P149" s="335" t="s">
        <v>84</v>
      </c>
      <c r="Q149" s="335" t="s">
        <v>84</v>
      </c>
      <c r="R149" s="335" t="s">
        <v>84</v>
      </c>
      <c r="S149" s="335" t="s">
        <v>84</v>
      </c>
      <c r="T149" s="335" t="s">
        <v>84</v>
      </c>
      <c r="U149" s="335" t="s">
        <v>84</v>
      </c>
      <c r="V149" s="335" t="s">
        <v>84</v>
      </c>
      <c r="W149" s="335" t="s">
        <v>84</v>
      </c>
      <c r="X149" s="335" t="s">
        <v>84</v>
      </c>
      <c r="Y149" s="335" t="s">
        <v>84</v>
      </c>
      <c r="Z149" s="335" t="s">
        <v>84</v>
      </c>
      <c r="AA149" s="335" t="s">
        <v>84</v>
      </c>
      <c r="AB149" s="335" t="s">
        <v>84</v>
      </c>
      <c r="AC149" s="335" t="s">
        <v>84</v>
      </c>
      <c r="AD149" s="335" t="s">
        <v>84</v>
      </c>
      <c r="AE149" s="335" t="s">
        <v>84</v>
      </c>
      <c r="AF149" s="335" t="s">
        <v>84</v>
      </c>
      <c r="AG149" s="335" t="s">
        <v>84</v>
      </c>
      <c r="AH149" s="335" t="s">
        <v>84</v>
      </c>
      <c r="AI149" s="335" t="s">
        <v>84</v>
      </c>
      <c r="AJ149" s="335" t="s">
        <v>84</v>
      </c>
      <c r="AK149" s="335" t="s">
        <v>84</v>
      </c>
      <c r="AL149" s="335" t="s">
        <v>84</v>
      </c>
      <c r="AM149" s="335" t="s">
        <v>84</v>
      </c>
      <c r="AN149" s="335" t="s">
        <v>84</v>
      </c>
      <c r="AO149" s="335" t="s">
        <v>84</v>
      </c>
      <c r="AP149" s="335" t="s">
        <v>84</v>
      </c>
      <c r="AQ149" s="335" t="s">
        <v>84</v>
      </c>
      <c r="AR149" s="335" t="s">
        <v>84</v>
      </c>
      <c r="AS149" s="335" t="s">
        <v>84</v>
      </c>
      <c r="AT149" s="335" t="s">
        <v>84</v>
      </c>
      <c r="AU149" s="335" t="s">
        <v>84</v>
      </c>
      <c r="AV149" s="335" t="s">
        <v>84</v>
      </c>
      <c r="AW149" s="335" t="s">
        <v>84</v>
      </c>
      <c r="AX149" s="335" t="s">
        <v>84</v>
      </c>
      <c r="AY149" s="116" t="s">
        <v>84</v>
      </c>
      <c r="AZ149" s="116" t="s">
        <v>84</v>
      </c>
      <c r="BA149" s="116" t="s">
        <v>84</v>
      </c>
      <c r="BB149" s="116" t="s">
        <v>84</v>
      </c>
      <c r="BC149" s="116" t="s">
        <v>84</v>
      </c>
      <c r="BD149" s="116" t="s">
        <v>84</v>
      </c>
      <c r="BE149" s="116" t="s">
        <v>84</v>
      </c>
      <c r="BF149" s="335" t="s">
        <v>84</v>
      </c>
      <c r="BG149" s="335" t="s">
        <v>84</v>
      </c>
      <c r="BH149" s="116" t="s">
        <v>84</v>
      </c>
      <c r="BI149" s="116" t="s">
        <v>84</v>
      </c>
      <c r="BJ149" s="335" t="s">
        <v>84</v>
      </c>
      <c r="BK149" s="335" t="s">
        <v>84</v>
      </c>
      <c r="BL149" s="335" t="s">
        <v>84</v>
      </c>
      <c r="BM149" s="336" t="s">
        <v>84</v>
      </c>
      <c r="BN149" s="336" t="s">
        <v>84</v>
      </c>
      <c r="BO149" s="335" t="s">
        <v>84</v>
      </c>
      <c r="BP149" s="116" t="s">
        <v>84</v>
      </c>
      <c r="BQ149" s="116" t="s">
        <v>84</v>
      </c>
      <c r="BR149" s="116" t="s">
        <v>84</v>
      </c>
      <c r="BS149" s="116" t="s">
        <v>84</v>
      </c>
      <c r="BT149" s="336" t="s">
        <v>84</v>
      </c>
      <c r="BU149" s="335" t="s">
        <v>84</v>
      </c>
      <c r="BV149" s="335" t="s">
        <v>84</v>
      </c>
      <c r="BW149" s="335" t="s">
        <v>84</v>
      </c>
      <c r="BX149" s="335" t="s">
        <v>84</v>
      </c>
    </row>
    <row r="150" spans="1:76" ht="15" customHeight="1" x14ac:dyDescent="0.3">
      <c r="A150" s="307">
        <v>82</v>
      </c>
      <c r="B150" s="114" t="s">
        <v>84</v>
      </c>
      <c r="C150" s="114" t="s">
        <v>84</v>
      </c>
      <c r="D150" s="115" t="s">
        <v>84</v>
      </c>
      <c r="E150" s="334" t="s">
        <v>84</v>
      </c>
      <c r="F150" s="334" t="s">
        <v>84</v>
      </c>
      <c r="G150" s="334" t="s">
        <v>84</v>
      </c>
      <c r="H150" s="335" t="s">
        <v>84</v>
      </c>
      <c r="I150" s="335" t="s">
        <v>84</v>
      </c>
      <c r="J150" s="335" t="s">
        <v>84</v>
      </c>
      <c r="K150" s="335" t="s">
        <v>84</v>
      </c>
      <c r="L150" s="335" t="s">
        <v>84</v>
      </c>
      <c r="M150" s="335" t="s">
        <v>84</v>
      </c>
      <c r="N150" s="335" t="s">
        <v>84</v>
      </c>
      <c r="O150" s="335" t="s">
        <v>84</v>
      </c>
      <c r="P150" s="335" t="s">
        <v>84</v>
      </c>
      <c r="Q150" s="335" t="s">
        <v>84</v>
      </c>
      <c r="R150" s="335" t="s">
        <v>84</v>
      </c>
      <c r="S150" s="335" t="s">
        <v>84</v>
      </c>
      <c r="T150" s="335" t="s">
        <v>84</v>
      </c>
      <c r="U150" s="335" t="s">
        <v>84</v>
      </c>
      <c r="V150" s="335" t="s">
        <v>84</v>
      </c>
      <c r="W150" s="335" t="s">
        <v>84</v>
      </c>
      <c r="X150" s="335" t="s">
        <v>84</v>
      </c>
      <c r="Y150" s="335" t="s">
        <v>84</v>
      </c>
      <c r="Z150" s="335" t="s">
        <v>84</v>
      </c>
      <c r="AA150" s="335" t="s">
        <v>84</v>
      </c>
      <c r="AB150" s="335" t="s">
        <v>84</v>
      </c>
      <c r="AC150" s="335" t="s">
        <v>84</v>
      </c>
      <c r="AD150" s="335" t="s">
        <v>84</v>
      </c>
      <c r="AE150" s="335" t="s">
        <v>84</v>
      </c>
      <c r="AF150" s="335" t="s">
        <v>84</v>
      </c>
      <c r="AG150" s="335" t="s">
        <v>84</v>
      </c>
      <c r="AH150" s="335" t="s">
        <v>84</v>
      </c>
      <c r="AI150" s="335" t="s">
        <v>84</v>
      </c>
      <c r="AJ150" s="335" t="s">
        <v>84</v>
      </c>
      <c r="AK150" s="335" t="s">
        <v>84</v>
      </c>
      <c r="AL150" s="335" t="s">
        <v>84</v>
      </c>
      <c r="AM150" s="335" t="s">
        <v>84</v>
      </c>
      <c r="AN150" s="335" t="s">
        <v>84</v>
      </c>
      <c r="AO150" s="335" t="s">
        <v>84</v>
      </c>
      <c r="AP150" s="335" t="s">
        <v>84</v>
      </c>
      <c r="AQ150" s="335" t="s">
        <v>84</v>
      </c>
      <c r="AR150" s="335" t="s">
        <v>84</v>
      </c>
      <c r="AS150" s="335" t="s">
        <v>84</v>
      </c>
      <c r="AT150" s="335" t="s">
        <v>84</v>
      </c>
      <c r="AU150" s="335" t="s">
        <v>84</v>
      </c>
      <c r="AV150" s="335" t="s">
        <v>84</v>
      </c>
      <c r="AW150" s="335" t="s">
        <v>84</v>
      </c>
      <c r="AX150" s="335" t="s">
        <v>84</v>
      </c>
      <c r="AY150" s="116" t="s">
        <v>84</v>
      </c>
      <c r="AZ150" s="116" t="s">
        <v>84</v>
      </c>
      <c r="BA150" s="116" t="s">
        <v>84</v>
      </c>
      <c r="BB150" s="116" t="s">
        <v>84</v>
      </c>
      <c r="BC150" s="116" t="s">
        <v>84</v>
      </c>
      <c r="BD150" s="116" t="s">
        <v>84</v>
      </c>
      <c r="BE150" s="116" t="s">
        <v>84</v>
      </c>
      <c r="BF150" s="335" t="s">
        <v>84</v>
      </c>
      <c r="BG150" s="335" t="s">
        <v>84</v>
      </c>
      <c r="BH150" s="116" t="s">
        <v>84</v>
      </c>
      <c r="BI150" s="116" t="s">
        <v>84</v>
      </c>
      <c r="BJ150" s="335" t="s">
        <v>84</v>
      </c>
      <c r="BK150" s="335" t="s">
        <v>84</v>
      </c>
      <c r="BL150" s="335" t="s">
        <v>84</v>
      </c>
      <c r="BM150" s="336" t="s">
        <v>84</v>
      </c>
      <c r="BN150" s="336" t="s">
        <v>84</v>
      </c>
      <c r="BO150" s="335" t="s">
        <v>84</v>
      </c>
      <c r="BP150" s="116" t="s">
        <v>84</v>
      </c>
      <c r="BQ150" s="116" t="s">
        <v>84</v>
      </c>
      <c r="BR150" s="116" t="s">
        <v>84</v>
      </c>
      <c r="BS150" s="116" t="s">
        <v>84</v>
      </c>
      <c r="BT150" s="336" t="s">
        <v>84</v>
      </c>
      <c r="BU150" s="335" t="s">
        <v>84</v>
      </c>
      <c r="BV150" s="335" t="s">
        <v>84</v>
      </c>
      <c r="BW150" s="335" t="s">
        <v>84</v>
      </c>
      <c r="BX150" s="335" t="s">
        <v>84</v>
      </c>
    </row>
    <row r="151" spans="1:76" ht="15" customHeight="1" x14ac:dyDescent="0.3">
      <c r="A151" s="307">
        <v>82</v>
      </c>
      <c r="B151" s="114" t="s">
        <v>84</v>
      </c>
      <c r="C151" s="114" t="s">
        <v>84</v>
      </c>
      <c r="D151" s="115" t="s">
        <v>84</v>
      </c>
      <c r="E151" s="334" t="s">
        <v>84</v>
      </c>
      <c r="F151" s="334" t="s">
        <v>84</v>
      </c>
      <c r="G151" s="334" t="s">
        <v>84</v>
      </c>
      <c r="H151" s="335" t="s">
        <v>84</v>
      </c>
      <c r="I151" s="335" t="s">
        <v>84</v>
      </c>
      <c r="J151" s="335" t="s">
        <v>84</v>
      </c>
      <c r="K151" s="335" t="s">
        <v>84</v>
      </c>
      <c r="L151" s="335" t="s">
        <v>84</v>
      </c>
      <c r="M151" s="335" t="s">
        <v>84</v>
      </c>
      <c r="N151" s="335" t="s">
        <v>84</v>
      </c>
      <c r="O151" s="335" t="s">
        <v>84</v>
      </c>
      <c r="P151" s="335" t="s">
        <v>84</v>
      </c>
      <c r="Q151" s="335" t="s">
        <v>84</v>
      </c>
      <c r="R151" s="335" t="s">
        <v>84</v>
      </c>
      <c r="S151" s="335" t="s">
        <v>84</v>
      </c>
      <c r="T151" s="335" t="s">
        <v>84</v>
      </c>
      <c r="U151" s="335" t="s">
        <v>84</v>
      </c>
      <c r="V151" s="335" t="s">
        <v>84</v>
      </c>
      <c r="W151" s="335" t="s">
        <v>84</v>
      </c>
      <c r="X151" s="335" t="s">
        <v>84</v>
      </c>
      <c r="Y151" s="335" t="s">
        <v>84</v>
      </c>
      <c r="Z151" s="335" t="s">
        <v>84</v>
      </c>
      <c r="AA151" s="335" t="s">
        <v>84</v>
      </c>
      <c r="AB151" s="335" t="s">
        <v>84</v>
      </c>
      <c r="AC151" s="335" t="s">
        <v>84</v>
      </c>
      <c r="AD151" s="335" t="s">
        <v>84</v>
      </c>
      <c r="AE151" s="335" t="s">
        <v>84</v>
      </c>
      <c r="AF151" s="335" t="s">
        <v>84</v>
      </c>
      <c r="AG151" s="335" t="s">
        <v>84</v>
      </c>
      <c r="AH151" s="335" t="s">
        <v>84</v>
      </c>
      <c r="AI151" s="335" t="s">
        <v>84</v>
      </c>
      <c r="AJ151" s="335" t="s">
        <v>84</v>
      </c>
      <c r="AK151" s="335" t="s">
        <v>84</v>
      </c>
      <c r="AL151" s="335" t="s">
        <v>84</v>
      </c>
      <c r="AM151" s="335" t="s">
        <v>84</v>
      </c>
      <c r="AN151" s="335" t="s">
        <v>84</v>
      </c>
      <c r="AO151" s="335" t="s">
        <v>84</v>
      </c>
      <c r="AP151" s="335" t="s">
        <v>84</v>
      </c>
      <c r="AQ151" s="335" t="s">
        <v>84</v>
      </c>
      <c r="AR151" s="335" t="s">
        <v>84</v>
      </c>
      <c r="AS151" s="335" t="s">
        <v>84</v>
      </c>
      <c r="AT151" s="335" t="s">
        <v>84</v>
      </c>
      <c r="AU151" s="335" t="s">
        <v>84</v>
      </c>
      <c r="AV151" s="335" t="s">
        <v>84</v>
      </c>
      <c r="AW151" s="335" t="s">
        <v>84</v>
      </c>
      <c r="AX151" s="335" t="s">
        <v>84</v>
      </c>
      <c r="AY151" s="116" t="s">
        <v>84</v>
      </c>
      <c r="AZ151" s="116" t="s">
        <v>84</v>
      </c>
      <c r="BA151" s="116" t="s">
        <v>84</v>
      </c>
      <c r="BB151" s="116" t="s">
        <v>84</v>
      </c>
      <c r="BC151" s="116" t="s">
        <v>84</v>
      </c>
      <c r="BD151" s="116" t="s">
        <v>84</v>
      </c>
      <c r="BE151" s="116" t="s">
        <v>84</v>
      </c>
      <c r="BF151" s="335" t="s">
        <v>84</v>
      </c>
      <c r="BG151" s="335" t="s">
        <v>84</v>
      </c>
      <c r="BH151" s="116" t="s">
        <v>84</v>
      </c>
      <c r="BI151" s="116" t="s">
        <v>84</v>
      </c>
      <c r="BJ151" s="335" t="s">
        <v>84</v>
      </c>
      <c r="BK151" s="335" t="s">
        <v>84</v>
      </c>
      <c r="BL151" s="335" t="s">
        <v>84</v>
      </c>
      <c r="BM151" s="336" t="s">
        <v>84</v>
      </c>
      <c r="BN151" s="336" t="s">
        <v>84</v>
      </c>
      <c r="BO151" s="335" t="s">
        <v>84</v>
      </c>
      <c r="BP151" s="116" t="s">
        <v>84</v>
      </c>
      <c r="BQ151" s="116" t="s">
        <v>84</v>
      </c>
      <c r="BR151" s="116" t="s">
        <v>84</v>
      </c>
      <c r="BS151" s="116" t="s">
        <v>84</v>
      </c>
      <c r="BT151" s="336" t="s">
        <v>84</v>
      </c>
      <c r="BU151" s="335" t="s">
        <v>84</v>
      </c>
      <c r="BV151" s="335" t="s">
        <v>84</v>
      </c>
      <c r="BW151" s="335" t="s">
        <v>84</v>
      </c>
      <c r="BX151" s="335" t="s">
        <v>84</v>
      </c>
    </row>
    <row r="152" spans="1:76" ht="15" customHeight="1" x14ac:dyDescent="0.3">
      <c r="A152" s="307">
        <v>82</v>
      </c>
      <c r="B152" s="114" t="s">
        <v>84</v>
      </c>
      <c r="C152" s="114" t="s">
        <v>84</v>
      </c>
      <c r="D152" s="115" t="s">
        <v>84</v>
      </c>
      <c r="E152" s="334" t="s">
        <v>84</v>
      </c>
      <c r="F152" s="334" t="s">
        <v>84</v>
      </c>
      <c r="G152" s="334" t="s">
        <v>84</v>
      </c>
      <c r="H152" s="335" t="s">
        <v>84</v>
      </c>
      <c r="I152" s="335" t="s">
        <v>84</v>
      </c>
      <c r="J152" s="335" t="s">
        <v>84</v>
      </c>
      <c r="K152" s="335" t="s">
        <v>84</v>
      </c>
      <c r="L152" s="335" t="s">
        <v>84</v>
      </c>
      <c r="M152" s="335" t="s">
        <v>84</v>
      </c>
      <c r="N152" s="335" t="s">
        <v>84</v>
      </c>
      <c r="O152" s="335" t="s">
        <v>84</v>
      </c>
      <c r="P152" s="335" t="s">
        <v>84</v>
      </c>
      <c r="Q152" s="335" t="s">
        <v>84</v>
      </c>
      <c r="R152" s="335" t="s">
        <v>84</v>
      </c>
      <c r="S152" s="335" t="s">
        <v>84</v>
      </c>
      <c r="T152" s="335" t="s">
        <v>84</v>
      </c>
      <c r="U152" s="335" t="s">
        <v>84</v>
      </c>
      <c r="V152" s="335" t="s">
        <v>84</v>
      </c>
      <c r="W152" s="335" t="s">
        <v>84</v>
      </c>
      <c r="X152" s="335" t="s">
        <v>84</v>
      </c>
      <c r="Y152" s="335" t="s">
        <v>84</v>
      </c>
      <c r="Z152" s="335" t="s">
        <v>84</v>
      </c>
      <c r="AA152" s="335" t="s">
        <v>84</v>
      </c>
      <c r="AB152" s="335" t="s">
        <v>84</v>
      </c>
      <c r="AC152" s="335" t="s">
        <v>84</v>
      </c>
      <c r="AD152" s="335" t="s">
        <v>84</v>
      </c>
      <c r="AE152" s="335" t="s">
        <v>84</v>
      </c>
      <c r="AF152" s="335" t="s">
        <v>84</v>
      </c>
      <c r="AG152" s="335" t="s">
        <v>84</v>
      </c>
      <c r="AH152" s="335" t="s">
        <v>84</v>
      </c>
      <c r="AI152" s="335" t="s">
        <v>84</v>
      </c>
      <c r="AJ152" s="335" t="s">
        <v>84</v>
      </c>
      <c r="AK152" s="335" t="s">
        <v>84</v>
      </c>
      <c r="AL152" s="335" t="s">
        <v>84</v>
      </c>
      <c r="AM152" s="335" t="s">
        <v>84</v>
      </c>
      <c r="AN152" s="335" t="s">
        <v>84</v>
      </c>
      <c r="AO152" s="335" t="s">
        <v>84</v>
      </c>
      <c r="AP152" s="335" t="s">
        <v>84</v>
      </c>
      <c r="AQ152" s="335" t="s">
        <v>84</v>
      </c>
      <c r="AR152" s="335" t="s">
        <v>84</v>
      </c>
      <c r="AS152" s="335" t="s">
        <v>84</v>
      </c>
      <c r="AT152" s="335" t="s">
        <v>84</v>
      </c>
      <c r="AU152" s="335" t="s">
        <v>84</v>
      </c>
      <c r="AV152" s="335" t="s">
        <v>84</v>
      </c>
      <c r="AW152" s="335" t="s">
        <v>84</v>
      </c>
      <c r="AX152" s="335" t="s">
        <v>84</v>
      </c>
      <c r="AY152" s="116" t="s">
        <v>84</v>
      </c>
      <c r="AZ152" s="116" t="s">
        <v>84</v>
      </c>
      <c r="BA152" s="116" t="s">
        <v>84</v>
      </c>
      <c r="BB152" s="116" t="s">
        <v>84</v>
      </c>
      <c r="BC152" s="116" t="s">
        <v>84</v>
      </c>
      <c r="BD152" s="116" t="s">
        <v>84</v>
      </c>
      <c r="BE152" s="116" t="s">
        <v>84</v>
      </c>
      <c r="BF152" s="335" t="s">
        <v>84</v>
      </c>
      <c r="BG152" s="335" t="s">
        <v>84</v>
      </c>
      <c r="BH152" s="116" t="s">
        <v>84</v>
      </c>
      <c r="BI152" s="116" t="s">
        <v>84</v>
      </c>
      <c r="BJ152" s="335" t="s">
        <v>84</v>
      </c>
      <c r="BK152" s="335" t="s">
        <v>84</v>
      </c>
      <c r="BL152" s="335" t="s">
        <v>84</v>
      </c>
      <c r="BM152" s="336" t="s">
        <v>84</v>
      </c>
      <c r="BN152" s="336" t="s">
        <v>84</v>
      </c>
      <c r="BO152" s="335" t="s">
        <v>84</v>
      </c>
      <c r="BP152" s="116" t="s">
        <v>84</v>
      </c>
      <c r="BQ152" s="116" t="s">
        <v>84</v>
      </c>
      <c r="BR152" s="116" t="s">
        <v>84</v>
      </c>
      <c r="BS152" s="116" t="s">
        <v>84</v>
      </c>
      <c r="BT152" s="336" t="s">
        <v>84</v>
      </c>
      <c r="BU152" s="335" t="s">
        <v>84</v>
      </c>
      <c r="BV152" s="335" t="s">
        <v>84</v>
      </c>
      <c r="BW152" s="335" t="s">
        <v>84</v>
      </c>
      <c r="BX152" s="335" t="s">
        <v>84</v>
      </c>
    </row>
    <row r="153" spans="1:76" ht="15" customHeight="1" x14ac:dyDescent="0.3">
      <c r="A153" s="307">
        <v>82</v>
      </c>
      <c r="B153" s="114" t="s">
        <v>84</v>
      </c>
      <c r="C153" s="114" t="s">
        <v>84</v>
      </c>
      <c r="D153" s="115" t="s">
        <v>84</v>
      </c>
      <c r="E153" s="334" t="s">
        <v>84</v>
      </c>
      <c r="F153" s="334" t="s">
        <v>84</v>
      </c>
      <c r="G153" s="334" t="s">
        <v>84</v>
      </c>
      <c r="H153" s="335" t="s">
        <v>84</v>
      </c>
      <c r="I153" s="335" t="s">
        <v>84</v>
      </c>
      <c r="J153" s="335" t="s">
        <v>84</v>
      </c>
      <c r="K153" s="335" t="s">
        <v>84</v>
      </c>
      <c r="L153" s="335" t="s">
        <v>84</v>
      </c>
      <c r="M153" s="335" t="s">
        <v>84</v>
      </c>
      <c r="N153" s="335" t="s">
        <v>84</v>
      </c>
      <c r="O153" s="335" t="s">
        <v>84</v>
      </c>
      <c r="P153" s="335" t="s">
        <v>84</v>
      </c>
      <c r="Q153" s="335" t="s">
        <v>84</v>
      </c>
      <c r="R153" s="335" t="s">
        <v>84</v>
      </c>
      <c r="S153" s="335" t="s">
        <v>84</v>
      </c>
      <c r="T153" s="335" t="s">
        <v>84</v>
      </c>
      <c r="U153" s="335" t="s">
        <v>84</v>
      </c>
      <c r="V153" s="335" t="s">
        <v>84</v>
      </c>
      <c r="W153" s="335" t="s">
        <v>84</v>
      </c>
      <c r="X153" s="335" t="s">
        <v>84</v>
      </c>
      <c r="Y153" s="335" t="s">
        <v>84</v>
      </c>
      <c r="Z153" s="335" t="s">
        <v>84</v>
      </c>
      <c r="AA153" s="335" t="s">
        <v>84</v>
      </c>
      <c r="AB153" s="335" t="s">
        <v>84</v>
      </c>
      <c r="AC153" s="335" t="s">
        <v>84</v>
      </c>
      <c r="AD153" s="335" t="s">
        <v>84</v>
      </c>
      <c r="AE153" s="335" t="s">
        <v>84</v>
      </c>
      <c r="AF153" s="335" t="s">
        <v>84</v>
      </c>
      <c r="AG153" s="335" t="s">
        <v>84</v>
      </c>
      <c r="AH153" s="335" t="s">
        <v>84</v>
      </c>
      <c r="AI153" s="335" t="s">
        <v>84</v>
      </c>
      <c r="AJ153" s="335" t="s">
        <v>84</v>
      </c>
      <c r="AK153" s="335" t="s">
        <v>84</v>
      </c>
      <c r="AL153" s="335" t="s">
        <v>84</v>
      </c>
      <c r="AM153" s="335" t="s">
        <v>84</v>
      </c>
      <c r="AN153" s="335" t="s">
        <v>84</v>
      </c>
      <c r="AO153" s="335" t="s">
        <v>84</v>
      </c>
      <c r="AP153" s="335" t="s">
        <v>84</v>
      </c>
      <c r="AQ153" s="335" t="s">
        <v>84</v>
      </c>
      <c r="AR153" s="335" t="s">
        <v>84</v>
      </c>
      <c r="AS153" s="335" t="s">
        <v>84</v>
      </c>
      <c r="AT153" s="335" t="s">
        <v>84</v>
      </c>
      <c r="AU153" s="335" t="s">
        <v>84</v>
      </c>
      <c r="AV153" s="335" t="s">
        <v>84</v>
      </c>
      <c r="AW153" s="335" t="s">
        <v>84</v>
      </c>
      <c r="AX153" s="335" t="s">
        <v>84</v>
      </c>
      <c r="AY153" s="116" t="s">
        <v>84</v>
      </c>
      <c r="AZ153" s="116" t="s">
        <v>84</v>
      </c>
      <c r="BA153" s="116" t="s">
        <v>84</v>
      </c>
      <c r="BB153" s="116" t="s">
        <v>84</v>
      </c>
      <c r="BC153" s="116" t="s">
        <v>84</v>
      </c>
      <c r="BD153" s="116" t="s">
        <v>84</v>
      </c>
      <c r="BE153" s="116" t="s">
        <v>84</v>
      </c>
      <c r="BF153" s="335" t="s">
        <v>84</v>
      </c>
      <c r="BG153" s="335" t="s">
        <v>84</v>
      </c>
      <c r="BH153" s="116" t="s">
        <v>84</v>
      </c>
      <c r="BI153" s="116" t="s">
        <v>84</v>
      </c>
      <c r="BJ153" s="335" t="s">
        <v>84</v>
      </c>
      <c r="BK153" s="335" t="s">
        <v>84</v>
      </c>
      <c r="BL153" s="335" t="s">
        <v>84</v>
      </c>
      <c r="BM153" s="336" t="s">
        <v>84</v>
      </c>
      <c r="BN153" s="336" t="s">
        <v>84</v>
      </c>
      <c r="BO153" s="335" t="s">
        <v>84</v>
      </c>
      <c r="BP153" s="116" t="s">
        <v>84</v>
      </c>
      <c r="BQ153" s="116" t="s">
        <v>84</v>
      </c>
      <c r="BR153" s="116" t="s">
        <v>84</v>
      </c>
      <c r="BS153" s="116" t="s">
        <v>84</v>
      </c>
      <c r="BT153" s="336" t="s">
        <v>84</v>
      </c>
      <c r="BU153" s="335" t="s">
        <v>84</v>
      </c>
      <c r="BV153" s="335" t="s">
        <v>84</v>
      </c>
      <c r="BW153" s="335" t="s">
        <v>84</v>
      </c>
      <c r="BX153" s="335" t="s">
        <v>84</v>
      </c>
    </row>
    <row r="154" spans="1:76" ht="15" customHeight="1" x14ac:dyDescent="0.3">
      <c r="A154" s="307">
        <v>82</v>
      </c>
      <c r="B154" s="114" t="s">
        <v>84</v>
      </c>
      <c r="C154" s="114" t="s">
        <v>84</v>
      </c>
      <c r="D154" s="115" t="s">
        <v>84</v>
      </c>
      <c r="E154" s="334" t="s">
        <v>84</v>
      </c>
      <c r="F154" s="334" t="s">
        <v>84</v>
      </c>
      <c r="G154" s="334" t="s">
        <v>84</v>
      </c>
      <c r="H154" s="335" t="s">
        <v>84</v>
      </c>
      <c r="I154" s="335" t="s">
        <v>84</v>
      </c>
      <c r="J154" s="335" t="s">
        <v>84</v>
      </c>
      <c r="K154" s="335" t="s">
        <v>84</v>
      </c>
      <c r="L154" s="335" t="s">
        <v>84</v>
      </c>
      <c r="M154" s="335" t="s">
        <v>84</v>
      </c>
      <c r="N154" s="335" t="s">
        <v>84</v>
      </c>
      <c r="O154" s="335" t="s">
        <v>84</v>
      </c>
      <c r="P154" s="335" t="s">
        <v>84</v>
      </c>
      <c r="Q154" s="335" t="s">
        <v>84</v>
      </c>
      <c r="R154" s="335" t="s">
        <v>84</v>
      </c>
      <c r="S154" s="335" t="s">
        <v>84</v>
      </c>
      <c r="T154" s="335" t="s">
        <v>84</v>
      </c>
      <c r="U154" s="335" t="s">
        <v>84</v>
      </c>
      <c r="V154" s="335" t="s">
        <v>84</v>
      </c>
      <c r="W154" s="335" t="s">
        <v>84</v>
      </c>
      <c r="X154" s="335" t="s">
        <v>84</v>
      </c>
      <c r="Y154" s="335" t="s">
        <v>84</v>
      </c>
      <c r="Z154" s="335" t="s">
        <v>84</v>
      </c>
      <c r="AA154" s="335" t="s">
        <v>84</v>
      </c>
      <c r="AB154" s="335" t="s">
        <v>84</v>
      </c>
      <c r="AC154" s="335" t="s">
        <v>84</v>
      </c>
      <c r="AD154" s="335" t="s">
        <v>84</v>
      </c>
      <c r="AE154" s="335" t="s">
        <v>84</v>
      </c>
      <c r="AF154" s="335" t="s">
        <v>84</v>
      </c>
      <c r="AG154" s="335" t="s">
        <v>84</v>
      </c>
      <c r="AH154" s="335" t="s">
        <v>84</v>
      </c>
      <c r="AI154" s="335" t="s">
        <v>84</v>
      </c>
      <c r="AJ154" s="335" t="s">
        <v>84</v>
      </c>
      <c r="AK154" s="335" t="s">
        <v>84</v>
      </c>
      <c r="AL154" s="335" t="s">
        <v>84</v>
      </c>
      <c r="AM154" s="335" t="s">
        <v>84</v>
      </c>
      <c r="AN154" s="335" t="s">
        <v>84</v>
      </c>
      <c r="AO154" s="335" t="s">
        <v>84</v>
      </c>
      <c r="AP154" s="335" t="s">
        <v>84</v>
      </c>
      <c r="AQ154" s="335" t="s">
        <v>84</v>
      </c>
      <c r="AR154" s="335" t="s">
        <v>84</v>
      </c>
      <c r="AS154" s="335" t="s">
        <v>84</v>
      </c>
      <c r="AT154" s="335" t="s">
        <v>84</v>
      </c>
      <c r="AU154" s="335" t="s">
        <v>84</v>
      </c>
      <c r="AV154" s="335" t="s">
        <v>84</v>
      </c>
      <c r="AW154" s="335" t="s">
        <v>84</v>
      </c>
      <c r="AX154" s="335" t="s">
        <v>84</v>
      </c>
      <c r="AY154" s="116" t="s">
        <v>84</v>
      </c>
      <c r="AZ154" s="116" t="s">
        <v>84</v>
      </c>
      <c r="BA154" s="116" t="s">
        <v>84</v>
      </c>
      <c r="BB154" s="116" t="s">
        <v>84</v>
      </c>
      <c r="BC154" s="116" t="s">
        <v>84</v>
      </c>
      <c r="BD154" s="116" t="s">
        <v>84</v>
      </c>
      <c r="BE154" s="116" t="s">
        <v>84</v>
      </c>
      <c r="BF154" s="335" t="s">
        <v>84</v>
      </c>
      <c r="BG154" s="335" t="s">
        <v>84</v>
      </c>
      <c r="BH154" s="116" t="s">
        <v>84</v>
      </c>
      <c r="BI154" s="116" t="s">
        <v>84</v>
      </c>
      <c r="BJ154" s="335" t="s">
        <v>84</v>
      </c>
      <c r="BK154" s="335" t="s">
        <v>84</v>
      </c>
      <c r="BL154" s="335" t="s">
        <v>84</v>
      </c>
      <c r="BM154" s="336" t="s">
        <v>84</v>
      </c>
      <c r="BN154" s="336" t="s">
        <v>84</v>
      </c>
      <c r="BO154" s="335" t="s">
        <v>84</v>
      </c>
      <c r="BP154" s="116" t="s">
        <v>84</v>
      </c>
      <c r="BQ154" s="116" t="s">
        <v>84</v>
      </c>
      <c r="BR154" s="116" t="s">
        <v>84</v>
      </c>
      <c r="BS154" s="116" t="s">
        <v>84</v>
      </c>
      <c r="BT154" s="336" t="s">
        <v>84</v>
      </c>
      <c r="BU154" s="335" t="s">
        <v>84</v>
      </c>
      <c r="BV154" s="335" t="s">
        <v>84</v>
      </c>
      <c r="BW154" s="335" t="s">
        <v>84</v>
      </c>
      <c r="BX154" s="335" t="s">
        <v>84</v>
      </c>
    </row>
    <row r="155" spans="1:76" ht="15" customHeight="1" x14ac:dyDescent="0.3">
      <c r="A155" s="307">
        <v>82</v>
      </c>
      <c r="B155" s="114" t="s">
        <v>84</v>
      </c>
      <c r="C155" s="114" t="s">
        <v>84</v>
      </c>
      <c r="D155" s="115" t="s">
        <v>84</v>
      </c>
      <c r="E155" s="334" t="s">
        <v>84</v>
      </c>
      <c r="F155" s="334" t="s">
        <v>84</v>
      </c>
      <c r="G155" s="334" t="s">
        <v>84</v>
      </c>
      <c r="H155" s="335" t="s">
        <v>84</v>
      </c>
      <c r="I155" s="335" t="s">
        <v>84</v>
      </c>
      <c r="J155" s="335" t="s">
        <v>84</v>
      </c>
      <c r="K155" s="335" t="s">
        <v>84</v>
      </c>
      <c r="L155" s="335" t="s">
        <v>84</v>
      </c>
      <c r="M155" s="335" t="s">
        <v>84</v>
      </c>
      <c r="N155" s="335" t="s">
        <v>84</v>
      </c>
      <c r="O155" s="335" t="s">
        <v>84</v>
      </c>
      <c r="P155" s="335" t="s">
        <v>84</v>
      </c>
      <c r="Q155" s="335" t="s">
        <v>84</v>
      </c>
      <c r="R155" s="335" t="s">
        <v>84</v>
      </c>
      <c r="S155" s="335" t="s">
        <v>84</v>
      </c>
      <c r="T155" s="335" t="s">
        <v>84</v>
      </c>
      <c r="U155" s="335" t="s">
        <v>84</v>
      </c>
      <c r="V155" s="335" t="s">
        <v>84</v>
      </c>
      <c r="W155" s="335" t="s">
        <v>84</v>
      </c>
      <c r="X155" s="335" t="s">
        <v>84</v>
      </c>
      <c r="Y155" s="335" t="s">
        <v>84</v>
      </c>
      <c r="Z155" s="335" t="s">
        <v>84</v>
      </c>
      <c r="AA155" s="335" t="s">
        <v>84</v>
      </c>
      <c r="AB155" s="335" t="s">
        <v>84</v>
      </c>
      <c r="AC155" s="335" t="s">
        <v>84</v>
      </c>
      <c r="AD155" s="335" t="s">
        <v>84</v>
      </c>
      <c r="AE155" s="335" t="s">
        <v>84</v>
      </c>
      <c r="AF155" s="335" t="s">
        <v>84</v>
      </c>
      <c r="AG155" s="335" t="s">
        <v>84</v>
      </c>
      <c r="AH155" s="335" t="s">
        <v>84</v>
      </c>
      <c r="AI155" s="335" t="s">
        <v>84</v>
      </c>
      <c r="AJ155" s="335" t="s">
        <v>84</v>
      </c>
      <c r="AK155" s="335" t="s">
        <v>84</v>
      </c>
      <c r="AL155" s="335" t="s">
        <v>84</v>
      </c>
      <c r="AM155" s="335" t="s">
        <v>84</v>
      </c>
      <c r="AN155" s="335" t="s">
        <v>84</v>
      </c>
      <c r="AO155" s="335" t="s">
        <v>84</v>
      </c>
      <c r="AP155" s="335" t="s">
        <v>84</v>
      </c>
      <c r="AQ155" s="335" t="s">
        <v>84</v>
      </c>
      <c r="AR155" s="335" t="s">
        <v>84</v>
      </c>
      <c r="AS155" s="335" t="s">
        <v>84</v>
      </c>
      <c r="AT155" s="335" t="s">
        <v>84</v>
      </c>
      <c r="AU155" s="335" t="s">
        <v>84</v>
      </c>
      <c r="AV155" s="335" t="s">
        <v>84</v>
      </c>
      <c r="AW155" s="335" t="s">
        <v>84</v>
      </c>
      <c r="AX155" s="335" t="s">
        <v>84</v>
      </c>
      <c r="AY155" s="116" t="s">
        <v>84</v>
      </c>
      <c r="AZ155" s="116" t="s">
        <v>84</v>
      </c>
      <c r="BA155" s="116" t="s">
        <v>84</v>
      </c>
      <c r="BB155" s="116" t="s">
        <v>84</v>
      </c>
      <c r="BC155" s="116" t="s">
        <v>84</v>
      </c>
      <c r="BD155" s="116" t="s">
        <v>84</v>
      </c>
      <c r="BE155" s="116" t="s">
        <v>84</v>
      </c>
      <c r="BF155" s="335" t="s">
        <v>84</v>
      </c>
      <c r="BG155" s="335" t="s">
        <v>84</v>
      </c>
      <c r="BH155" s="116" t="s">
        <v>84</v>
      </c>
      <c r="BI155" s="116" t="s">
        <v>84</v>
      </c>
      <c r="BJ155" s="335" t="s">
        <v>84</v>
      </c>
      <c r="BK155" s="335" t="s">
        <v>84</v>
      </c>
      <c r="BL155" s="335" t="s">
        <v>84</v>
      </c>
      <c r="BM155" s="336" t="s">
        <v>84</v>
      </c>
      <c r="BN155" s="336" t="s">
        <v>84</v>
      </c>
      <c r="BO155" s="335" t="s">
        <v>84</v>
      </c>
      <c r="BP155" s="116" t="s">
        <v>84</v>
      </c>
      <c r="BQ155" s="116" t="s">
        <v>84</v>
      </c>
      <c r="BR155" s="116" t="s">
        <v>84</v>
      </c>
      <c r="BS155" s="116" t="s">
        <v>84</v>
      </c>
      <c r="BT155" s="336" t="s">
        <v>84</v>
      </c>
      <c r="BU155" s="335" t="s">
        <v>84</v>
      </c>
      <c r="BV155" s="335" t="s">
        <v>84</v>
      </c>
      <c r="BW155" s="335" t="s">
        <v>84</v>
      </c>
      <c r="BX155" s="335" t="s">
        <v>84</v>
      </c>
    </row>
    <row r="156" spans="1:76" ht="15" customHeight="1" x14ac:dyDescent="0.3">
      <c r="A156" s="307">
        <v>82</v>
      </c>
      <c r="B156" s="114" t="s">
        <v>84</v>
      </c>
      <c r="C156" s="114" t="s">
        <v>84</v>
      </c>
      <c r="D156" s="115" t="s">
        <v>84</v>
      </c>
      <c r="E156" s="334" t="s">
        <v>84</v>
      </c>
      <c r="F156" s="334" t="s">
        <v>84</v>
      </c>
      <c r="G156" s="334" t="s">
        <v>84</v>
      </c>
      <c r="H156" s="335" t="s">
        <v>84</v>
      </c>
      <c r="I156" s="335" t="s">
        <v>84</v>
      </c>
      <c r="J156" s="335" t="s">
        <v>84</v>
      </c>
      <c r="K156" s="335" t="s">
        <v>84</v>
      </c>
      <c r="L156" s="335" t="s">
        <v>84</v>
      </c>
      <c r="M156" s="335" t="s">
        <v>84</v>
      </c>
      <c r="N156" s="335" t="s">
        <v>84</v>
      </c>
      <c r="O156" s="335" t="s">
        <v>84</v>
      </c>
      <c r="P156" s="335" t="s">
        <v>84</v>
      </c>
      <c r="Q156" s="335" t="s">
        <v>84</v>
      </c>
      <c r="R156" s="335" t="s">
        <v>84</v>
      </c>
      <c r="S156" s="335" t="s">
        <v>84</v>
      </c>
      <c r="T156" s="335" t="s">
        <v>84</v>
      </c>
      <c r="U156" s="335" t="s">
        <v>84</v>
      </c>
      <c r="V156" s="335" t="s">
        <v>84</v>
      </c>
      <c r="W156" s="335" t="s">
        <v>84</v>
      </c>
      <c r="X156" s="335" t="s">
        <v>84</v>
      </c>
      <c r="Y156" s="335" t="s">
        <v>84</v>
      </c>
      <c r="Z156" s="335" t="s">
        <v>84</v>
      </c>
      <c r="AA156" s="335" t="s">
        <v>84</v>
      </c>
      <c r="AB156" s="335" t="s">
        <v>84</v>
      </c>
      <c r="AC156" s="335" t="s">
        <v>84</v>
      </c>
      <c r="AD156" s="335" t="s">
        <v>84</v>
      </c>
      <c r="AE156" s="335" t="s">
        <v>84</v>
      </c>
      <c r="AF156" s="335" t="s">
        <v>84</v>
      </c>
      <c r="AG156" s="335" t="s">
        <v>84</v>
      </c>
      <c r="AH156" s="335" t="s">
        <v>84</v>
      </c>
      <c r="AI156" s="335" t="s">
        <v>84</v>
      </c>
      <c r="AJ156" s="335" t="s">
        <v>84</v>
      </c>
      <c r="AK156" s="335" t="s">
        <v>84</v>
      </c>
      <c r="AL156" s="335" t="s">
        <v>84</v>
      </c>
      <c r="AM156" s="335" t="s">
        <v>84</v>
      </c>
      <c r="AN156" s="335" t="s">
        <v>84</v>
      </c>
      <c r="AO156" s="335" t="s">
        <v>84</v>
      </c>
      <c r="AP156" s="335" t="s">
        <v>84</v>
      </c>
      <c r="AQ156" s="335" t="s">
        <v>84</v>
      </c>
      <c r="AR156" s="335" t="s">
        <v>84</v>
      </c>
      <c r="AS156" s="335" t="s">
        <v>84</v>
      </c>
      <c r="AT156" s="335" t="s">
        <v>84</v>
      </c>
      <c r="AU156" s="335" t="s">
        <v>84</v>
      </c>
      <c r="AV156" s="335" t="s">
        <v>84</v>
      </c>
      <c r="AW156" s="335" t="s">
        <v>84</v>
      </c>
      <c r="AX156" s="335" t="s">
        <v>84</v>
      </c>
      <c r="AY156" s="116" t="s">
        <v>84</v>
      </c>
      <c r="AZ156" s="116" t="s">
        <v>84</v>
      </c>
      <c r="BA156" s="116" t="s">
        <v>84</v>
      </c>
      <c r="BB156" s="116" t="s">
        <v>84</v>
      </c>
      <c r="BC156" s="116" t="s">
        <v>84</v>
      </c>
      <c r="BD156" s="116" t="s">
        <v>84</v>
      </c>
      <c r="BE156" s="116" t="s">
        <v>84</v>
      </c>
      <c r="BF156" s="335" t="s">
        <v>84</v>
      </c>
      <c r="BG156" s="335" t="s">
        <v>84</v>
      </c>
      <c r="BH156" s="116" t="s">
        <v>84</v>
      </c>
      <c r="BI156" s="116" t="s">
        <v>84</v>
      </c>
      <c r="BJ156" s="335" t="s">
        <v>84</v>
      </c>
      <c r="BK156" s="335" t="s">
        <v>84</v>
      </c>
      <c r="BL156" s="335" t="s">
        <v>84</v>
      </c>
      <c r="BM156" s="336" t="s">
        <v>84</v>
      </c>
      <c r="BN156" s="336" t="s">
        <v>84</v>
      </c>
      <c r="BO156" s="335" t="s">
        <v>84</v>
      </c>
      <c r="BP156" s="116" t="s">
        <v>84</v>
      </c>
      <c r="BQ156" s="116" t="s">
        <v>84</v>
      </c>
      <c r="BR156" s="116" t="s">
        <v>84</v>
      </c>
      <c r="BS156" s="116" t="s">
        <v>84</v>
      </c>
      <c r="BT156" s="336" t="s">
        <v>84</v>
      </c>
      <c r="BU156" s="335" t="s">
        <v>84</v>
      </c>
      <c r="BV156" s="335" t="s">
        <v>84</v>
      </c>
      <c r="BW156" s="335" t="s">
        <v>84</v>
      </c>
      <c r="BX156" s="335" t="s">
        <v>84</v>
      </c>
    </row>
    <row r="157" spans="1:76" ht="15" customHeight="1" x14ac:dyDescent="0.3">
      <c r="A157" s="307">
        <v>82</v>
      </c>
      <c r="B157" s="114" t="s">
        <v>84</v>
      </c>
      <c r="C157" s="114" t="s">
        <v>84</v>
      </c>
      <c r="D157" s="115" t="s">
        <v>84</v>
      </c>
      <c r="E157" s="334" t="s">
        <v>84</v>
      </c>
      <c r="F157" s="334" t="s">
        <v>84</v>
      </c>
      <c r="G157" s="334" t="s">
        <v>84</v>
      </c>
      <c r="H157" s="335" t="s">
        <v>84</v>
      </c>
      <c r="I157" s="335" t="s">
        <v>84</v>
      </c>
      <c r="J157" s="335" t="s">
        <v>84</v>
      </c>
      <c r="K157" s="335" t="s">
        <v>84</v>
      </c>
      <c r="L157" s="335" t="s">
        <v>84</v>
      </c>
      <c r="M157" s="335" t="s">
        <v>84</v>
      </c>
      <c r="N157" s="335" t="s">
        <v>84</v>
      </c>
      <c r="O157" s="335" t="s">
        <v>84</v>
      </c>
      <c r="P157" s="335" t="s">
        <v>84</v>
      </c>
      <c r="Q157" s="335" t="s">
        <v>84</v>
      </c>
      <c r="R157" s="335" t="s">
        <v>84</v>
      </c>
      <c r="S157" s="335" t="s">
        <v>84</v>
      </c>
      <c r="T157" s="335" t="s">
        <v>84</v>
      </c>
      <c r="U157" s="335" t="s">
        <v>84</v>
      </c>
      <c r="V157" s="335" t="s">
        <v>84</v>
      </c>
      <c r="W157" s="335" t="s">
        <v>84</v>
      </c>
      <c r="X157" s="335" t="s">
        <v>84</v>
      </c>
      <c r="Y157" s="335" t="s">
        <v>84</v>
      </c>
      <c r="Z157" s="335" t="s">
        <v>84</v>
      </c>
      <c r="AA157" s="335" t="s">
        <v>84</v>
      </c>
      <c r="AB157" s="335" t="s">
        <v>84</v>
      </c>
      <c r="AC157" s="335" t="s">
        <v>84</v>
      </c>
      <c r="AD157" s="335" t="s">
        <v>84</v>
      </c>
      <c r="AE157" s="335" t="s">
        <v>84</v>
      </c>
      <c r="AF157" s="335" t="s">
        <v>84</v>
      </c>
      <c r="AG157" s="335" t="s">
        <v>84</v>
      </c>
      <c r="AH157" s="335" t="s">
        <v>84</v>
      </c>
      <c r="AI157" s="335" t="s">
        <v>84</v>
      </c>
      <c r="AJ157" s="335" t="s">
        <v>84</v>
      </c>
      <c r="AK157" s="335" t="s">
        <v>84</v>
      </c>
      <c r="AL157" s="335" t="s">
        <v>84</v>
      </c>
      <c r="AM157" s="335" t="s">
        <v>84</v>
      </c>
      <c r="AN157" s="335" t="s">
        <v>84</v>
      </c>
      <c r="AO157" s="335" t="s">
        <v>84</v>
      </c>
      <c r="AP157" s="335" t="s">
        <v>84</v>
      </c>
      <c r="AQ157" s="335" t="s">
        <v>84</v>
      </c>
      <c r="AR157" s="335" t="s">
        <v>84</v>
      </c>
      <c r="AS157" s="335" t="s">
        <v>84</v>
      </c>
      <c r="AT157" s="335" t="s">
        <v>84</v>
      </c>
      <c r="AU157" s="335" t="s">
        <v>84</v>
      </c>
      <c r="AV157" s="335" t="s">
        <v>84</v>
      </c>
      <c r="AW157" s="335" t="s">
        <v>84</v>
      </c>
      <c r="AX157" s="335" t="s">
        <v>84</v>
      </c>
      <c r="AY157" s="116" t="s">
        <v>84</v>
      </c>
      <c r="AZ157" s="116" t="s">
        <v>84</v>
      </c>
      <c r="BA157" s="116" t="s">
        <v>84</v>
      </c>
      <c r="BB157" s="116" t="s">
        <v>84</v>
      </c>
      <c r="BC157" s="116" t="s">
        <v>84</v>
      </c>
      <c r="BD157" s="116" t="s">
        <v>84</v>
      </c>
      <c r="BE157" s="116" t="s">
        <v>84</v>
      </c>
      <c r="BF157" s="335" t="s">
        <v>84</v>
      </c>
      <c r="BG157" s="335" t="s">
        <v>84</v>
      </c>
      <c r="BH157" s="116" t="s">
        <v>84</v>
      </c>
      <c r="BI157" s="116" t="s">
        <v>84</v>
      </c>
      <c r="BJ157" s="335" t="s">
        <v>84</v>
      </c>
      <c r="BK157" s="335" t="s">
        <v>84</v>
      </c>
      <c r="BL157" s="335" t="s">
        <v>84</v>
      </c>
      <c r="BM157" s="336" t="s">
        <v>84</v>
      </c>
      <c r="BN157" s="336" t="s">
        <v>84</v>
      </c>
      <c r="BO157" s="335" t="s">
        <v>84</v>
      </c>
      <c r="BP157" s="116" t="s">
        <v>84</v>
      </c>
      <c r="BQ157" s="116" t="s">
        <v>84</v>
      </c>
      <c r="BR157" s="116" t="s">
        <v>84</v>
      </c>
      <c r="BS157" s="116" t="s">
        <v>84</v>
      </c>
      <c r="BT157" s="336" t="s">
        <v>84</v>
      </c>
      <c r="BU157" s="335" t="s">
        <v>84</v>
      </c>
      <c r="BV157" s="335" t="s">
        <v>84</v>
      </c>
      <c r="BW157" s="335" t="s">
        <v>84</v>
      </c>
      <c r="BX157" s="335" t="s">
        <v>84</v>
      </c>
    </row>
    <row r="158" spans="1:76" ht="15" customHeight="1" x14ac:dyDescent="0.3">
      <c r="A158" s="307">
        <v>82</v>
      </c>
      <c r="B158" s="114" t="s">
        <v>84</v>
      </c>
      <c r="C158" s="114" t="s">
        <v>84</v>
      </c>
      <c r="D158" s="115" t="s">
        <v>84</v>
      </c>
      <c r="E158" s="334" t="s">
        <v>84</v>
      </c>
      <c r="F158" s="334" t="s">
        <v>84</v>
      </c>
      <c r="G158" s="334" t="s">
        <v>84</v>
      </c>
      <c r="H158" s="335" t="s">
        <v>84</v>
      </c>
      <c r="I158" s="335" t="s">
        <v>84</v>
      </c>
      <c r="J158" s="335" t="s">
        <v>84</v>
      </c>
      <c r="K158" s="335" t="s">
        <v>84</v>
      </c>
      <c r="L158" s="335" t="s">
        <v>84</v>
      </c>
      <c r="M158" s="335" t="s">
        <v>84</v>
      </c>
      <c r="N158" s="335" t="s">
        <v>84</v>
      </c>
      <c r="O158" s="335" t="s">
        <v>84</v>
      </c>
      <c r="P158" s="335" t="s">
        <v>84</v>
      </c>
      <c r="Q158" s="335" t="s">
        <v>84</v>
      </c>
      <c r="R158" s="335" t="s">
        <v>84</v>
      </c>
      <c r="S158" s="335" t="s">
        <v>84</v>
      </c>
      <c r="T158" s="335" t="s">
        <v>84</v>
      </c>
      <c r="U158" s="335" t="s">
        <v>84</v>
      </c>
      <c r="V158" s="335" t="s">
        <v>84</v>
      </c>
      <c r="W158" s="335" t="s">
        <v>84</v>
      </c>
      <c r="X158" s="335" t="s">
        <v>84</v>
      </c>
      <c r="Y158" s="335" t="s">
        <v>84</v>
      </c>
      <c r="Z158" s="335" t="s">
        <v>84</v>
      </c>
      <c r="AA158" s="335" t="s">
        <v>84</v>
      </c>
      <c r="AB158" s="335" t="s">
        <v>84</v>
      </c>
      <c r="AC158" s="335" t="s">
        <v>84</v>
      </c>
      <c r="AD158" s="335" t="s">
        <v>84</v>
      </c>
      <c r="AE158" s="335" t="s">
        <v>84</v>
      </c>
      <c r="AF158" s="335" t="s">
        <v>84</v>
      </c>
      <c r="AG158" s="335" t="s">
        <v>84</v>
      </c>
      <c r="AH158" s="335" t="s">
        <v>84</v>
      </c>
      <c r="AI158" s="335" t="s">
        <v>84</v>
      </c>
      <c r="AJ158" s="335" t="s">
        <v>84</v>
      </c>
      <c r="AK158" s="335" t="s">
        <v>84</v>
      </c>
      <c r="AL158" s="335" t="s">
        <v>84</v>
      </c>
      <c r="AM158" s="335" t="s">
        <v>84</v>
      </c>
      <c r="AN158" s="335" t="s">
        <v>84</v>
      </c>
      <c r="AO158" s="335" t="s">
        <v>84</v>
      </c>
      <c r="AP158" s="335" t="s">
        <v>84</v>
      </c>
      <c r="AQ158" s="335" t="s">
        <v>84</v>
      </c>
      <c r="AR158" s="335" t="s">
        <v>84</v>
      </c>
      <c r="AS158" s="335" t="s">
        <v>84</v>
      </c>
      <c r="AT158" s="335" t="s">
        <v>84</v>
      </c>
      <c r="AU158" s="335" t="s">
        <v>84</v>
      </c>
      <c r="AV158" s="335" t="s">
        <v>84</v>
      </c>
      <c r="AW158" s="335" t="s">
        <v>84</v>
      </c>
      <c r="AX158" s="335" t="s">
        <v>84</v>
      </c>
      <c r="AY158" s="116" t="s">
        <v>84</v>
      </c>
      <c r="AZ158" s="116" t="s">
        <v>84</v>
      </c>
      <c r="BA158" s="116" t="s">
        <v>84</v>
      </c>
      <c r="BB158" s="116" t="s">
        <v>84</v>
      </c>
      <c r="BC158" s="116" t="s">
        <v>84</v>
      </c>
      <c r="BD158" s="116" t="s">
        <v>84</v>
      </c>
      <c r="BE158" s="116" t="s">
        <v>84</v>
      </c>
      <c r="BF158" s="335" t="s">
        <v>84</v>
      </c>
      <c r="BG158" s="335" t="s">
        <v>84</v>
      </c>
      <c r="BH158" s="116" t="s">
        <v>84</v>
      </c>
      <c r="BI158" s="116" t="s">
        <v>84</v>
      </c>
      <c r="BJ158" s="335" t="s">
        <v>84</v>
      </c>
      <c r="BK158" s="335" t="s">
        <v>84</v>
      </c>
      <c r="BL158" s="335" t="s">
        <v>84</v>
      </c>
      <c r="BM158" s="336" t="s">
        <v>84</v>
      </c>
      <c r="BN158" s="336" t="s">
        <v>84</v>
      </c>
      <c r="BO158" s="335" t="s">
        <v>84</v>
      </c>
      <c r="BP158" s="116" t="s">
        <v>84</v>
      </c>
      <c r="BQ158" s="116" t="s">
        <v>84</v>
      </c>
      <c r="BR158" s="116" t="s">
        <v>84</v>
      </c>
      <c r="BS158" s="116" t="s">
        <v>84</v>
      </c>
      <c r="BT158" s="336" t="s">
        <v>84</v>
      </c>
      <c r="BU158" s="335" t="s">
        <v>84</v>
      </c>
      <c r="BV158" s="335" t="s">
        <v>84</v>
      </c>
      <c r="BW158" s="335" t="s">
        <v>84</v>
      </c>
      <c r="BX158" s="335" t="s">
        <v>84</v>
      </c>
    </row>
    <row r="159" spans="1:76" ht="15" customHeight="1" x14ac:dyDescent="0.3">
      <c r="A159" s="307">
        <v>82</v>
      </c>
      <c r="B159" s="114" t="s">
        <v>84</v>
      </c>
      <c r="C159" s="114" t="s">
        <v>84</v>
      </c>
      <c r="D159" s="115" t="s">
        <v>84</v>
      </c>
      <c r="E159" s="334" t="s">
        <v>84</v>
      </c>
      <c r="F159" s="334" t="s">
        <v>84</v>
      </c>
      <c r="G159" s="334" t="s">
        <v>84</v>
      </c>
      <c r="H159" s="335" t="s">
        <v>84</v>
      </c>
      <c r="I159" s="335" t="s">
        <v>84</v>
      </c>
      <c r="J159" s="335" t="s">
        <v>84</v>
      </c>
      <c r="K159" s="335" t="s">
        <v>84</v>
      </c>
      <c r="L159" s="335" t="s">
        <v>84</v>
      </c>
      <c r="M159" s="335" t="s">
        <v>84</v>
      </c>
      <c r="N159" s="335" t="s">
        <v>84</v>
      </c>
      <c r="O159" s="335" t="s">
        <v>84</v>
      </c>
      <c r="P159" s="335" t="s">
        <v>84</v>
      </c>
      <c r="Q159" s="335" t="s">
        <v>84</v>
      </c>
      <c r="R159" s="335" t="s">
        <v>84</v>
      </c>
      <c r="S159" s="335" t="s">
        <v>84</v>
      </c>
      <c r="T159" s="335" t="s">
        <v>84</v>
      </c>
      <c r="U159" s="335" t="s">
        <v>84</v>
      </c>
      <c r="V159" s="335" t="s">
        <v>84</v>
      </c>
      <c r="W159" s="335" t="s">
        <v>84</v>
      </c>
      <c r="X159" s="335" t="s">
        <v>84</v>
      </c>
      <c r="Y159" s="335" t="s">
        <v>84</v>
      </c>
      <c r="Z159" s="335" t="s">
        <v>84</v>
      </c>
      <c r="AA159" s="335" t="s">
        <v>84</v>
      </c>
      <c r="AB159" s="335" t="s">
        <v>84</v>
      </c>
      <c r="AC159" s="335" t="s">
        <v>84</v>
      </c>
      <c r="AD159" s="335" t="s">
        <v>84</v>
      </c>
      <c r="AE159" s="335" t="s">
        <v>84</v>
      </c>
      <c r="AF159" s="335" t="s">
        <v>84</v>
      </c>
      <c r="AG159" s="335" t="s">
        <v>84</v>
      </c>
      <c r="AH159" s="335" t="s">
        <v>84</v>
      </c>
      <c r="AI159" s="335" t="s">
        <v>84</v>
      </c>
      <c r="AJ159" s="335" t="s">
        <v>84</v>
      </c>
      <c r="AK159" s="335" t="s">
        <v>84</v>
      </c>
      <c r="AL159" s="335" t="s">
        <v>84</v>
      </c>
      <c r="AM159" s="335" t="s">
        <v>84</v>
      </c>
      <c r="AN159" s="335" t="s">
        <v>84</v>
      </c>
      <c r="AO159" s="335" t="s">
        <v>84</v>
      </c>
      <c r="AP159" s="335" t="s">
        <v>84</v>
      </c>
      <c r="AQ159" s="335" t="s">
        <v>84</v>
      </c>
      <c r="AR159" s="335" t="s">
        <v>84</v>
      </c>
      <c r="AS159" s="335" t="s">
        <v>84</v>
      </c>
      <c r="AT159" s="335" t="s">
        <v>84</v>
      </c>
      <c r="AU159" s="335" t="s">
        <v>84</v>
      </c>
      <c r="AV159" s="335" t="s">
        <v>84</v>
      </c>
      <c r="AW159" s="335" t="s">
        <v>84</v>
      </c>
      <c r="AX159" s="335" t="s">
        <v>84</v>
      </c>
      <c r="AY159" s="116" t="s">
        <v>84</v>
      </c>
      <c r="AZ159" s="116" t="s">
        <v>84</v>
      </c>
      <c r="BA159" s="116" t="s">
        <v>84</v>
      </c>
      <c r="BB159" s="116" t="s">
        <v>84</v>
      </c>
      <c r="BC159" s="116" t="s">
        <v>84</v>
      </c>
      <c r="BD159" s="116" t="s">
        <v>84</v>
      </c>
      <c r="BE159" s="116" t="s">
        <v>84</v>
      </c>
      <c r="BF159" s="335" t="s">
        <v>84</v>
      </c>
      <c r="BG159" s="335" t="s">
        <v>84</v>
      </c>
      <c r="BH159" s="116" t="s">
        <v>84</v>
      </c>
      <c r="BI159" s="116" t="s">
        <v>84</v>
      </c>
      <c r="BJ159" s="335" t="s">
        <v>84</v>
      </c>
      <c r="BK159" s="335" t="s">
        <v>84</v>
      </c>
      <c r="BL159" s="335" t="s">
        <v>84</v>
      </c>
      <c r="BM159" s="336" t="s">
        <v>84</v>
      </c>
      <c r="BN159" s="336" t="s">
        <v>84</v>
      </c>
      <c r="BO159" s="335" t="s">
        <v>84</v>
      </c>
      <c r="BP159" s="116" t="s">
        <v>84</v>
      </c>
      <c r="BQ159" s="116" t="s">
        <v>84</v>
      </c>
      <c r="BR159" s="116" t="s">
        <v>84</v>
      </c>
      <c r="BS159" s="116" t="s">
        <v>84</v>
      </c>
      <c r="BT159" s="336" t="s">
        <v>84</v>
      </c>
      <c r="BU159" s="335" t="s">
        <v>84</v>
      </c>
      <c r="BV159" s="335" t="s">
        <v>84</v>
      </c>
      <c r="BW159" s="335" t="s">
        <v>84</v>
      </c>
      <c r="BX159" s="335" t="s">
        <v>84</v>
      </c>
    </row>
    <row r="160" spans="1:76" ht="15" customHeight="1" x14ac:dyDescent="0.3">
      <c r="A160" s="307">
        <v>82</v>
      </c>
      <c r="B160" s="114" t="s">
        <v>84</v>
      </c>
      <c r="C160" s="114" t="s">
        <v>84</v>
      </c>
      <c r="D160" s="115" t="s">
        <v>84</v>
      </c>
      <c r="E160" s="334" t="s">
        <v>84</v>
      </c>
      <c r="F160" s="334" t="s">
        <v>84</v>
      </c>
      <c r="G160" s="334" t="s">
        <v>84</v>
      </c>
      <c r="H160" s="335" t="s">
        <v>84</v>
      </c>
      <c r="I160" s="335" t="s">
        <v>84</v>
      </c>
      <c r="J160" s="335" t="s">
        <v>84</v>
      </c>
      <c r="K160" s="335" t="s">
        <v>84</v>
      </c>
      <c r="L160" s="335" t="s">
        <v>84</v>
      </c>
      <c r="M160" s="335" t="s">
        <v>84</v>
      </c>
      <c r="N160" s="335" t="s">
        <v>84</v>
      </c>
      <c r="O160" s="335" t="s">
        <v>84</v>
      </c>
      <c r="P160" s="335" t="s">
        <v>84</v>
      </c>
      <c r="Q160" s="335" t="s">
        <v>84</v>
      </c>
      <c r="R160" s="335" t="s">
        <v>84</v>
      </c>
      <c r="S160" s="335" t="s">
        <v>84</v>
      </c>
      <c r="T160" s="335" t="s">
        <v>84</v>
      </c>
      <c r="U160" s="335" t="s">
        <v>84</v>
      </c>
      <c r="V160" s="335" t="s">
        <v>84</v>
      </c>
      <c r="W160" s="335" t="s">
        <v>84</v>
      </c>
      <c r="X160" s="335" t="s">
        <v>84</v>
      </c>
      <c r="Y160" s="335" t="s">
        <v>84</v>
      </c>
      <c r="Z160" s="335" t="s">
        <v>84</v>
      </c>
      <c r="AA160" s="335" t="s">
        <v>84</v>
      </c>
      <c r="AB160" s="335" t="s">
        <v>84</v>
      </c>
      <c r="AC160" s="335" t="s">
        <v>84</v>
      </c>
      <c r="AD160" s="335" t="s">
        <v>84</v>
      </c>
      <c r="AE160" s="335" t="s">
        <v>84</v>
      </c>
      <c r="AF160" s="335" t="s">
        <v>84</v>
      </c>
      <c r="AG160" s="335" t="s">
        <v>84</v>
      </c>
      <c r="AH160" s="335" t="s">
        <v>84</v>
      </c>
      <c r="AI160" s="335" t="s">
        <v>84</v>
      </c>
      <c r="AJ160" s="335" t="s">
        <v>84</v>
      </c>
      <c r="AK160" s="335" t="s">
        <v>84</v>
      </c>
      <c r="AL160" s="335" t="s">
        <v>84</v>
      </c>
      <c r="AM160" s="335" t="s">
        <v>84</v>
      </c>
      <c r="AN160" s="335" t="s">
        <v>84</v>
      </c>
      <c r="AO160" s="335" t="s">
        <v>84</v>
      </c>
      <c r="AP160" s="335" t="s">
        <v>84</v>
      </c>
      <c r="AQ160" s="335" t="s">
        <v>84</v>
      </c>
      <c r="AR160" s="335" t="s">
        <v>84</v>
      </c>
      <c r="AS160" s="335" t="s">
        <v>84</v>
      </c>
      <c r="AT160" s="335" t="s">
        <v>84</v>
      </c>
      <c r="AU160" s="335" t="s">
        <v>84</v>
      </c>
      <c r="AV160" s="335" t="s">
        <v>84</v>
      </c>
      <c r="AW160" s="335" t="s">
        <v>84</v>
      </c>
      <c r="AX160" s="335" t="s">
        <v>84</v>
      </c>
      <c r="AY160" s="116" t="s">
        <v>84</v>
      </c>
      <c r="AZ160" s="116" t="s">
        <v>84</v>
      </c>
      <c r="BA160" s="116" t="s">
        <v>84</v>
      </c>
      <c r="BB160" s="116" t="s">
        <v>84</v>
      </c>
      <c r="BC160" s="116" t="s">
        <v>84</v>
      </c>
      <c r="BD160" s="116" t="s">
        <v>84</v>
      </c>
      <c r="BE160" s="116" t="s">
        <v>84</v>
      </c>
      <c r="BF160" s="335" t="s">
        <v>84</v>
      </c>
      <c r="BG160" s="335" t="s">
        <v>84</v>
      </c>
      <c r="BH160" s="116" t="s">
        <v>84</v>
      </c>
      <c r="BI160" s="116" t="s">
        <v>84</v>
      </c>
      <c r="BJ160" s="335" t="s">
        <v>84</v>
      </c>
      <c r="BK160" s="335" t="s">
        <v>84</v>
      </c>
      <c r="BL160" s="335" t="s">
        <v>84</v>
      </c>
      <c r="BM160" s="336" t="s">
        <v>84</v>
      </c>
      <c r="BN160" s="336" t="s">
        <v>84</v>
      </c>
      <c r="BO160" s="335" t="s">
        <v>84</v>
      </c>
      <c r="BP160" s="116" t="s">
        <v>84</v>
      </c>
      <c r="BQ160" s="116" t="s">
        <v>84</v>
      </c>
      <c r="BR160" s="116" t="s">
        <v>84</v>
      </c>
      <c r="BS160" s="116" t="s">
        <v>84</v>
      </c>
      <c r="BT160" s="336" t="s">
        <v>84</v>
      </c>
      <c r="BU160" s="335" t="s">
        <v>84</v>
      </c>
      <c r="BV160" s="335" t="s">
        <v>84</v>
      </c>
      <c r="BW160" s="335" t="s">
        <v>84</v>
      </c>
      <c r="BX160" s="335" t="s">
        <v>84</v>
      </c>
    </row>
    <row r="161" spans="1:76" ht="15" customHeight="1" x14ac:dyDescent="0.3">
      <c r="A161" s="307">
        <v>82</v>
      </c>
      <c r="B161" s="114" t="s">
        <v>84</v>
      </c>
      <c r="C161" s="114" t="s">
        <v>84</v>
      </c>
      <c r="D161" s="115" t="s">
        <v>84</v>
      </c>
      <c r="E161" s="334" t="s">
        <v>84</v>
      </c>
      <c r="F161" s="334" t="s">
        <v>84</v>
      </c>
      <c r="G161" s="334" t="s">
        <v>84</v>
      </c>
      <c r="H161" s="335" t="s">
        <v>84</v>
      </c>
      <c r="I161" s="335" t="s">
        <v>84</v>
      </c>
      <c r="J161" s="335" t="s">
        <v>84</v>
      </c>
      <c r="K161" s="335" t="s">
        <v>84</v>
      </c>
      <c r="L161" s="335" t="s">
        <v>84</v>
      </c>
      <c r="M161" s="335" t="s">
        <v>84</v>
      </c>
      <c r="N161" s="335" t="s">
        <v>84</v>
      </c>
      <c r="O161" s="335" t="s">
        <v>84</v>
      </c>
      <c r="P161" s="335" t="s">
        <v>84</v>
      </c>
      <c r="Q161" s="335" t="s">
        <v>84</v>
      </c>
      <c r="R161" s="335" t="s">
        <v>84</v>
      </c>
      <c r="S161" s="335" t="s">
        <v>84</v>
      </c>
      <c r="T161" s="335" t="s">
        <v>84</v>
      </c>
      <c r="U161" s="335" t="s">
        <v>84</v>
      </c>
      <c r="V161" s="335" t="s">
        <v>84</v>
      </c>
      <c r="W161" s="335" t="s">
        <v>84</v>
      </c>
      <c r="X161" s="335" t="s">
        <v>84</v>
      </c>
      <c r="Y161" s="335" t="s">
        <v>84</v>
      </c>
      <c r="Z161" s="335" t="s">
        <v>84</v>
      </c>
      <c r="AA161" s="335" t="s">
        <v>84</v>
      </c>
      <c r="AB161" s="335" t="s">
        <v>84</v>
      </c>
      <c r="AC161" s="335" t="s">
        <v>84</v>
      </c>
      <c r="AD161" s="335" t="s">
        <v>84</v>
      </c>
      <c r="AE161" s="335" t="s">
        <v>84</v>
      </c>
      <c r="AF161" s="335" t="s">
        <v>84</v>
      </c>
      <c r="AG161" s="335" t="s">
        <v>84</v>
      </c>
      <c r="AH161" s="335" t="s">
        <v>84</v>
      </c>
      <c r="AI161" s="335" t="s">
        <v>84</v>
      </c>
      <c r="AJ161" s="335" t="s">
        <v>84</v>
      </c>
      <c r="AK161" s="335" t="s">
        <v>84</v>
      </c>
      <c r="AL161" s="335" t="s">
        <v>84</v>
      </c>
      <c r="AM161" s="335" t="s">
        <v>84</v>
      </c>
      <c r="AN161" s="335" t="s">
        <v>84</v>
      </c>
      <c r="AO161" s="335" t="s">
        <v>84</v>
      </c>
      <c r="AP161" s="335" t="s">
        <v>84</v>
      </c>
      <c r="AQ161" s="335" t="s">
        <v>84</v>
      </c>
      <c r="AR161" s="335" t="s">
        <v>84</v>
      </c>
      <c r="AS161" s="335" t="s">
        <v>84</v>
      </c>
      <c r="AT161" s="335" t="s">
        <v>84</v>
      </c>
      <c r="AU161" s="335" t="s">
        <v>84</v>
      </c>
      <c r="AV161" s="335" t="s">
        <v>84</v>
      </c>
      <c r="AW161" s="335" t="s">
        <v>84</v>
      </c>
      <c r="AX161" s="335" t="s">
        <v>84</v>
      </c>
      <c r="AY161" s="116" t="s">
        <v>84</v>
      </c>
      <c r="AZ161" s="116" t="s">
        <v>84</v>
      </c>
      <c r="BA161" s="116" t="s">
        <v>84</v>
      </c>
      <c r="BB161" s="116" t="s">
        <v>84</v>
      </c>
      <c r="BC161" s="116" t="s">
        <v>84</v>
      </c>
      <c r="BD161" s="116" t="s">
        <v>84</v>
      </c>
      <c r="BE161" s="116" t="s">
        <v>84</v>
      </c>
      <c r="BF161" s="335" t="s">
        <v>84</v>
      </c>
      <c r="BG161" s="335" t="s">
        <v>84</v>
      </c>
      <c r="BH161" s="116" t="s">
        <v>84</v>
      </c>
      <c r="BI161" s="116" t="s">
        <v>84</v>
      </c>
      <c r="BJ161" s="335" t="s">
        <v>84</v>
      </c>
      <c r="BK161" s="335" t="s">
        <v>84</v>
      </c>
      <c r="BL161" s="335" t="s">
        <v>84</v>
      </c>
      <c r="BM161" s="336" t="s">
        <v>84</v>
      </c>
      <c r="BN161" s="336" t="s">
        <v>84</v>
      </c>
      <c r="BO161" s="335" t="s">
        <v>84</v>
      </c>
      <c r="BP161" s="116" t="s">
        <v>84</v>
      </c>
      <c r="BQ161" s="116" t="s">
        <v>84</v>
      </c>
      <c r="BR161" s="116" t="s">
        <v>84</v>
      </c>
      <c r="BS161" s="116" t="s">
        <v>84</v>
      </c>
      <c r="BT161" s="336" t="s">
        <v>84</v>
      </c>
      <c r="BU161" s="335" t="s">
        <v>84</v>
      </c>
      <c r="BV161" s="335" t="s">
        <v>84</v>
      </c>
      <c r="BW161" s="335" t="s">
        <v>84</v>
      </c>
      <c r="BX161" s="335" t="s">
        <v>84</v>
      </c>
    </row>
    <row r="162" spans="1:76" ht="15" customHeight="1" x14ac:dyDescent="0.3">
      <c r="A162" s="307">
        <v>82</v>
      </c>
      <c r="B162" s="114" t="s">
        <v>84</v>
      </c>
      <c r="C162" s="114" t="s">
        <v>84</v>
      </c>
      <c r="D162" s="115" t="s">
        <v>84</v>
      </c>
      <c r="E162" s="334" t="s">
        <v>84</v>
      </c>
      <c r="F162" s="334" t="s">
        <v>84</v>
      </c>
      <c r="G162" s="334" t="s">
        <v>84</v>
      </c>
      <c r="H162" s="335" t="s">
        <v>84</v>
      </c>
      <c r="I162" s="335" t="s">
        <v>84</v>
      </c>
      <c r="J162" s="335" t="s">
        <v>84</v>
      </c>
      <c r="K162" s="335" t="s">
        <v>84</v>
      </c>
      <c r="L162" s="335" t="s">
        <v>84</v>
      </c>
      <c r="M162" s="335" t="s">
        <v>84</v>
      </c>
      <c r="N162" s="335" t="s">
        <v>84</v>
      </c>
      <c r="O162" s="335" t="s">
        <v>84</v>
      </c>
      <c r="P162" s="335" t="s">
        <v>84</v>
      </c>
      <c r="Q162" s="335" t="s">
        <v>84</v>
      </c>
      <c r="R162" s="335" t="s">
        <v>84</v>
      </c>
      <c r="S162" s="335" t="s">
        <v>84</v>
      </c>
      <c r="T162" s="335" t="s">
        <v>84</v>
      </c>
      <c r="U162" s="335" t="s">
        <v>84</v>
      </c>
      <c r="V162" s="335" t="s">
        <v>84</v>
      </c>
      <c r="W162" s="335" t="s">
        <v>84</v>
      </c>
      <c r="X162" s="335" t="s">
        <v>84</v>
      </c>
      <c r="Y162" s="335" t="s">
        <v>84</v>
      </c>
      <c r="Z162" s="335" t="s">
        <v>84</v>
      </c>
      <c r="AA162" s="335" t="s">
        <v>84</v>
      </c>
      <c r="AB162" s="335" t="s">
        <v>84</v>
      </c>
      <c r="AC162" s="335" t="s">
        <v>84</v>
      </c>
      <c r="AD162" s="335" t="s">
        <v>84</v>
      </c>
      <c r="AE162" s="335" t="s">
        <v>84</v>
      </c>
      <c r="AF162" s="335" t="s">
        <v>84</v>
      </c>
      <c r="AG162" s="335" t="s">
        <v>84</v>
      </c>
      <c r="AH162" s="335" t="s">
        <v>84</v>
      </c>
      <c r="AI162" s="335" t="s">
        <v>84</v>
      </c>
      <c r="AJ162" s="335" t="s">
        <v>84</v>
      </c>
      <c r="AK162" s="335" t="s">
        <v>84</v>
      </c>
      <c r="AL162" s="335" t="s">
        <v>84</v>
      </c>
      <c r="AM162" s="335" t="s">
        <v>84</v>
      </c>
      <c r="AN162" s="335" t="s">
        <v>84</v>
      </c>
      <c r="AO162" s="335" t="s">
        <v>84</v>
      </c>
      <c r="AP162" s="335" t="s">
        <v>84</v>
      </c>
      <c r="AQ162" s="335" t="s">
        <v>84</v>
      </c>
      <c r="AR162" s="335" t="s">
        <v>84</v>
      </c>
      <c r="AS162" s="335" t="s">
        <v>84</v>
      </c>
      <c r="AT162" s="335" t="s">
        <v>84</v>
      </c>
      <c r="AU162" s="335" t="s">
        <v>84</v>
      </c>
      <c r="AV162" s="335" t="s">
        <v>84</v>
      </c>
      <c r="AW162" s="335" t="s">
        <v>84</v>
      </c>
      <c r="AX162" s="335" t="s">
        <v>84</v>
      </c>
      <c r="AY162" s="116" t="s">
        <v>84</v>
      </c>
      <c r="AZ162" s="116" t="s">
        <v>84</v>
      </c>
      <c r="BA162" s="116" t="s">
        <v>84</v>
      </c>
      <c r="BB162" s="116" t="s">
        <v>84</v>
      </c>
      <c r="BC162" s="116" t="s">
        <v>84</v>
      </c>
      <c r="BD162" s="116" t="s">
        <v>84</v>
      </c>
      <c r="BE162" s="116" t="s">
        <v>84</v>
      </c>
      <c r="BF162" s="335" t="s">
        <v>84</v>
      </c>
      <c r="BG162" s="335" t="s">
        <v>84</v>
      </c>
      <c r="BH162" s="116" t="s">
        <v>84</v>
      </c>
      <c r="BI162" s="116" t="s">
        <v>84</v>
      </c>
      <c r="BJ162" s="335" t="s">
        <v>84</v>
      </c>
      <c r="BK162" s="335" t="s">
        <v>84</v>
      </c>
      <c r="BL162" s="335" t="s">
        <v>84</v>
      </c>
      <c r="BM162" s="336" t="s">
        <v>84</v>
      </c>
      <c r="BN162" s="336" t="s">
        <v>84</v>
      </c>
      <c r="BO162" s="335" t="s">
        <v>84</v>
      </c>
      <c r="BP162" s="116" t="s">
        <v>84</v>
      </c>
      <c r="BQ162" s="116" t="s">
        <v>84</v>
      </c>
      <c r="BR162" s="116" t="s">
        <v>84</v>
      </c>
      <c r="BS162" s="116" t="s">
        <v>84</v>
      </c>
      <c r="BT162" s="336" t="s">
        <v>84</v>
      </c>
      <c r="BU162" s="335" t="s">
        <v>84</v>
      </c>
      <c r="BV162" s="335" t="s">
        <v>84</v>
      </c>
      <c r="BW162" s="335" t="s">
        <v>84</v>
      </c>
      <c r="BX162" s="335" t="s">
        <v>84</v>
      </c>
    </row>
    <row r="163" spans="1:76" ht="15" customHeight="1" x14ac:dyDescent="0.3">
      <c r="A163" s="307">
        <v>82</v>
      </c>
      <c r="B163" s="114" t="s">
        <v>84</v>
      </c>
      <c r="C163" s="114" t="s">
        <v>84</v>
      </c>
      <c r="D163" s="115" t="s">
        <v>84</v>
      </c>
      <c r="E163" s="334" t="s">
        <v>84</v>
      </c>
      <c r="F163" s="334" t="s">
        <v>84</v>
      </c>
      <c r="G163" s="334" t="s">
        <v>84</v>
      </c>
      <c r="H163" s="335" t="s">
        <v>84</v>
      </c>
      <c r="I163" s="335" t="s">
        <v>84</v>
      </c>
      <c r="J163" s="335" t="s">
        <v>84</v>
      </c>
      <c r="K163" s="335" t="s">
        <v>84</v>
      </c>
      <c r="L163" s="335" t="s">
        <v>84</v>
      </c>
      <c r="M163" s="335" t="s">
        <v>84</v>
      </c>
      <c r="N163" s="335" t="s">
        <v>84</v>
      </c>
      <c r="O163" s="335" t="s">
        <v>84</v>
      </c>
      <c r="P163" s="335" t="s">
        <v>84</v>
      </c>
      <c r="Q163" s="335" t="s">
        <v>84</v>
      </c>
      <c r="R163" s="335" t="s">
        <v>84</v>
      </c>
      <c r="S163" s="335" t="s">
        <v>84</v>
      </c>
      <c r="T163" s="335" t="s">
        <v>84</v>
      </c>
      <c r="U163" s="335" t="s">
        <v>84</v>
      </c>
      <c r="V163" s="335" t="s">
        <v>84</v>
      </c>
      <c r="W163" s="335" t="s">
        <v>84</v>
      </c>
      <c r="X163" s="335" t="s">
        <v>84</v>
      </c>
      <c r="Y163" s="335" t="s">
        <v>84</v>
      </c>
      <c r="Z163" s="335" t="s">
        <v>84</v>
      </c>
      <c r="AA163" s="335" t="s">
        <v>84</v>
      </c>
      <c r="AB163" s="335" t="s">
        <v>84</v>
      </c>
      <c r="AC163" s="335" t="s">
        <v>84</v>
      </c>
      <c r="AD163" s="335" t="s">
        <v>84</v>
      </c>
      <c r="AE163" s="335" t="s">
        <v>84</v>
      </c>
      <c r="AF163" s="335" t="s">
        <v>84</v>
      </c>
      <c r="AG163" s="335" t="s">
        <v>84</v>
      </c>
      <c r="AH163" s="335" t="s">
        <v>84</v>
      </c>
      <c r="AI163" s="335" t="s">
        <v>84</v>
      </c>
      <c r="AJ163" s="335" t="s">
        <v>84</v>
      </c>
      <c r="AK163" s="335" t="s">
        <v>84</v>
      </c>
      <c r="AL163" s="335" t="s">
        <v>84</v>
      </c>
      <c r="AM163" s="335" t="s">
        <v>84</v>
      </c>
      <c r="AN163" s="335" t="s">
        <v>84</v>
      </c>
      <c r="AO163" s="335" t="s">
        <v>84</v>
      </c>
      <c r="AP163" s="335" t="s">
        <v>84</v>
      </c>
      <c r="AQ163" s="335" t="s">
        <v>84</v>
      </c>
      <c r="AR163" s="335" t="s">
        <v>84</v>
      </c>
      <c r="AS163" s="335" t="s">
        <v>84</v>
      </c>
      <c r="AT163" s="335" t="s">
        <v>84</v>
      </c>
      <c r="AU163" s="335" t="s">
        <v>84</v>
      </c>
      <c r="AV163" s="335" t="s">
        <v>84</v>
      </c>
      <c r="AW163" s="335" t="s">
        <v>84</v>
      </c>
      <c r="AX163" s="335" t="s">
        <v>84</v>
      </c>
      <c r="AY163" s="116" t="s">
        <v>84</v>
      </c>
      <c r="AZ163" s="116" t="s">
        <v>84</v>
      </c>
      <c r="BA163" s="116" t="s">
        <v>84</v>
      </c>
      <c r="BB163" s="116" t="s">
        <v>84</v>
      </c>
      <c r="BC163" s="116" t="s">
        <v>84</v>
      </c>
      <c r="BD163" s="116" t="s">
        <v>84</v>
      </c>
      <c r="BE163" s="116" t="s">
        <v>84</v>
      </c>
      <c r="BF163" s="335" t="s">
        <v>84</v>
      </c>
      <c r="BG163" s="335" t="s">
        <v>84</v>
      </c>
      <c r="BH163" s="116" t="s">
        <v>84</v>
      </c>
      <c r="BI163" s="116" t="s">
        <v>84</v>
      </c>
      <c r="BJ163" s="335" t="s">
        <v>84</v>
      </c>
      <c r="BK163" s="335" t="s">
        <v>84</v>
      </c>
      <c r="BL163" s="335" t="s">
        <v>84</v>
      </c>
      <c r="BM163" s="336" t="s">
        <v>84</v>
      </c>
      <c r="BN163" s="336" t="s">
        <v>84</v>
      </c>
      <c r="BO163" s="335" t="s">
        <v>84</v>
      </c>
      <c r="BP163" s="116" t="s">
        <v>84</v>
      </c>
      <c r="BQ163" s="116" t="s">
        <v>84</v>
      </c>
      <c r="BR163" s="116" t="s">
        <v>84</v>
      </c>
      <c r="BS163" s="116" t="s">
        <v>84</v>
      </c>
      <c r="BT163" s="336" t="s">
        <v>84</v>
      </c>
      <c r="BU163" s="335" t="s">
        <v>84</v>
      </c>
      <c r="BV163" s="335" t="s">
        <v>84</v>
      </c>
      <c r="BW163" s="335" t="s">
        <v>84</v>
      </c>
      <c r="BX163" s="335" t="s">
        <v>84</v>
      </c>
    </row>
    <row r="164" spans="1:76" ht="15" customHeight="1" x14ac:dyDescent="0.3">
      <c r="A164" s="307">
        <v>82</v>
      </c>
      <c r="B164" s="114" t="s">
        <v>84</v>
      </c>
      <c r="C164" s="114" t="s">
        <v>84</v>
      </c>
      <c r="D164" s="115" t="s">
        <v>84</v>
      </c>
      <c r="E164" s="334" t="s">
        <v>84</v>
      </c>
      <c r="F164" s="334" t="s">
        <v>84</v>
      </c>
      <c r="G164" s="334" t="s">
        <v>84</v>
      </c>
      <c r="H164" s="335" t="s">
        <v>84</v>
      </c>
      <c r="I164" s="335" t="s">
        <v>84</v>
      </c>
      <c r="J164" s="335" t="s">
        <v>84</v>
      </c>
      <c r="K164" s="335" t="s">
        <v>84</v>
      </c>
      <c r="L164" s="335" t="s">
        <v>84</v>
      </c>
      <c r="M164" s="335" t="s">
        <v>84</v>
      </c>
      <c r="N164" s="335" t="s">
        <v>84</v>
      </c>
      <c r="O164" s="335" t="s">
        <v>84</v>
      </c>
      <c r="P164" s="335" t="s">
        <v>84</v>
      </c>
      <c r="Q164" s="335" t="s">
        <v>84</v>
      </c>
      <c r="R164" s="335" t="s">
        <v>84</v>
      </c>
      <c r="S164" s="335" t="s">
        <v>84</v>
      </c>
      <c r="T164" s="335" t="s">
        <v>84</v>
      </c>
      <c r="U164" s="335" t="s">
        <v>84</v>
      </c>
      <c r="V164" s="335" t="s">
        <v>84</v>
      </c>
      <c r="W164" s="335" t="s">
        <v>84</v>
      </c>
      <c r="X164" s="335" t="s">
        <v>84</v>
      </c>
      <c r="Y164" s="335" t="s">
        <v>84</v>
      </c>
      <c r="Z164" s="335" t="s">
        <v>84</v>
      </c>
      <c r="AA164" s="335" t="s">
        <v>84</v>
      </c>
      <c r="AB164" s="335" t="s">
        <v>84</v>
      </c>
      <c r="AC164" s="335" t="s">
        <v>84</v>
      </c>
      <c r="AD164" s="335" t="s">
        <v>84</v>
      </c>
      <c r="AE164" s="335" t="s">
        <v>84</v>
      </c>
      <c r="AF164" s="335" t="s">
        <v>84</v>
      </c>
      <c r="AG164" s="335" t="s">
        <v>84</v>
      </c>
      <c r="AH164" s="335" t="s">
        <v>84</v>
      </c>
      <c r="AI164" s="335" t="s">
        <v>84</v>
      </c>
      <c r="AJ164" s="335" t="s">
        <v>84</v>
      </c>
      <c r="AK164" s="335" t="s">
        <v>84</v>
      </c>
      <c r="AL164" s="335" t="s">
        <v>84</v>
      </c>
      <c r="AM164" s="335" t="s">
        <v>84</v>
      </c>
      <c r="AN164" s="335" t="s">
        <v>84</v>
      </c>
      <c r="AO164" s="335" t="s">
        <v>84</v>
      </c>
      <c r="AP164" s="335" t="s">
        <v>84</v>
      </c>
      <c r="AQ164" s="335" t="s">
        <v>84</v>
      </c>
      <c r="AR164" s="335" t="s">
        <v>84</v>
      </c>
      <c r="AS164" s="335" t="s">
        <v>84</v>
      </c>
      <c r="AT164" s="335" t="s">
        <v>84</v>
      </c>
      <c r="AU164" s="335" t="s">
        <v>84</v>
      </c>
      <c r="AV164" s="335" t="s">
        <v>84</v>
      </c>
      <c r="AW164" s="335" t="s">
        <v>84</v>
      </c>
      <c r="AX164" s="335" t="s">
        <v>84</v>
      </c>
      <c r="AY164" s="116" t="s">
        <v>84</v>
      </c>
      <c r="AZ164" s="116" t="s">
        <v>84</v>
      </c>
      <c r="BA164" s="116" t="s">
        <v>84</v>
      </c>
      <c r="BB164" s="116" t="s">
        <v>84</v>
      </c>
      <c r="BC164" s="116" t="s">
        <v>84</v>
      </c>
      <c r="BD164" s="116" t="s">
        <v>84</v>
      </c>
      <c r="BE164" s="116" t="s">
        <v>84</v>
      </c>
      <c r="BF164" s="335" t="s">
        <v>84</v>
      </c>
      <c r="BG164" s="335" t="s">
        <v>84</v>
      </c>
      <c r="BH164" s="116" t="s">
        <v>84</v>
      </c>
      <c r="BI164" s="116" t="s">
        <v>84</v>
      </c>
      <c r="BJ164" s="335" t="s">
        <v>84</v>
      </c>
      <c r="BK164" s="335" t="s">
        <v>84</v>
      </c>
      <c r="BL164" s="335" t="s">
        <v>84</v>
      </c>
      <c r="BM164" s="336" t="s">
        <v>84</v>
      </c>
      <c r="BN164" s="336" t="s">
        <v>84</v>
      </c>
      <c r="BO164" s="335" t="s">
        <v>84</v>
      </c>
      <c r="BP164" s="116" t="s">
        <v>84</v>
      </c>
      <c r="BQ164" s="116" t="s">
        <v>84</v>
      </c>
      <c r="BR164" s="116" t="s">
        <v>84</v>
      </c>
      <c r="BS164" s="116" t="s">
        <v>84</v>
      </c>
      <c r="BT164" s="336" t="s">
        <v>84</v>
      </c>
      <c r="BU164" s="335" t="s">
        <v>84</v>
      </c>
      <c r="BV164" s="335" t="s">
        <v>84</v>
      </c>
      <c r="BW164" s="335" t="s">
        <v>84</v>
      </c>
      <c r="BX164" s="335" t="s">
        <v>84</v>
      </c>
    </row>
    <row r="165" spans="1:76" ht="15" customHeight="1" x14ac:dyDescent="0.3">
      <c r="A165" s="307">
        <v>82</v>
      </c>
      <c r="B165" s="114" t="s">
        <v>84</v>
      </c>
      <c r="C165" s="114" t="s">
        <v>84</v>
      </c>
      <c r="D165" s="115" t="s">
        <v>84</v>
      </c>
      <c r="E165" s="334" t="s">
        <v>84</v>
      </c>
      <c r="F165" s="334" t="s">
        <v>84</v>
      </c>
      <c r="G165" s="334" t="s">
        <v>84</v>
      </c>
      <c r="H165" s="335" t="s">
        <v>84</v>
      </c>
      <c r="I165" s="335" t="s">
        <v>84</v>
      </c>
      <c r="J165" s="335" t="s">
        <v>84</v>
      </c>
      <c r="K165" s="335" t="s">
        <v>84</v>
      </c>
      <c r="L165" s="335" t="s">
        <v>84</v>
      </c>
      <c r="M165" s="335" t="s">
        <v>84</v>
      </c>
      <c r="N165" s="335" t="s">
        <v>84</v>
      </c>
      <c r="O165" s="335" t="s">
        <v>84</v>
      </c>
      <c r="P165" s="335" t="s">
        <v>84</v>
      </c>
      <c r="Q165" s="335" t="s">
        <v>84</v>
      </c>
      <c r="R165" s="335" t="s">
        <v>84</v>
      </c>
      <c r="S165" s="335" t="s">
        <v>84</v>
      </c>
      <c r="T165" s="335" t="s">
        <v>84</v>
      </c>
      <c r="U165" s="335" t="s">
        <v>84</v>
      </c>
      <c r="V165" s="335" t="s">
        <v>84</v>
      </c>
      <c r="W165" s="335" t="s">
        <v>84</v>
      </c>
      <c r="X165" s="335" t="s">
        <v>84</v>
      </c>
      <c r="Y165" s="335" t="s">
        <v>84</v>
      </c>
      <c r="Z165" s="335" t="s">
        <v>84</v>
      </c>
      <c r="AA165" s="335" t="s">
        <v>84</v>
      </c>
      <c r="AB165" s="335" t="s">
        <v>84</v>
      </c>
      <c r="AC165" s="335" t="s">
        <v>84</v>
      </c>
      <c r="AD165" s="335" t="s">
        <v>84</v>
      </c>
      <c r="AE165" s="335" t="s">
        <v>84</v>
      </c>
      <c r="AF165" s="335" t="s">
        <v>84</v>
      </c>
      <c r="AG165" s="335" t="s">
        <v>84</v>
      </c>
      <c r="AH165" s="335" t="s">
        <v>84</v>
      </c>
      <c r="AI165" s="335" t="s">
        <v>84</v>
      </c>
      <c r="AJ165" s="335" t="s">
        <v>84</v>
      </c>
      <c r="AK165" s="335" t="s">
        <v>84</v>
      </c>
      <c r="AL165" s="335" t="s">
        <v>84</v>
      </c>
      <c r="AM165" s="335" t="s">
        <v>84</v>
      </c>
      <c r="AN165" s="335" t="s">
        <v>84</v>
      </c>
      <c r="AO165" s="335" t="s">
        <v>84</v>
      </c>
      <c r="AP165" s="335" t="s">
        <v>84</v>
      </c>
      <c r="AQ165" s="335" t="s">
        <v>84</v>
      </c>
      <c r="AR165" s="335" t="s">
        <v>84</v>
      </c>
      <c r="AS165" s="335" t="s">
        <v>84</v>
      </c>
      <c r="AT165" s="335" t="s">
        <v>84</v>
      </c>
      <c r="AU165" s="335" t="s">
        <v>84</v>
      </c>
      <c r="AV165" s="335" t="s">
        <v>84</v>
      </c>
      <c r="AW165" s="335" t="s">
        <v>84</v>
      </c>
      <c r="AX165" s="335" t="s">
        <v>84</v>
      </c>
      <c r="AY165" s="116" t="s">
        <v>84</v>
      </c>
      <c r="AZ165" s="116" t="s">
        <v>84</v>
      </c>
      <c r="BA165" s="116" t="s">
        <v>84</v>
      </c>
      <c r="BB165" s="116" t="s">
        <v>84</v>
      </c>
      <c r="BC165" s="116" t="s">
        <v>84</v>
      </c>
      <c r="BD165" s="116" t="s">
        <v>84</v>
      </c>
      <c r="BE165" s="116" t="s">
        <v>84</v>
      </c>
      <c r="BF165" s="335" t="s">
        <v>84</v>
      </c>
      <c r="BG165" s="335" t="s">
        <v>84</v>
      </c>
      <c r="BH165" s="116" t="s">
        <v>84</v>
      </c>
      <c r="BI165" s="116" t="s">
        <v>84</v>
      </c>
      <c r="BJ165" s="335" t="s">
        <v>84</v>
      </c>
      <c r="BK165" s="335" t="s">
        <v>84</v>
      </c>
      <c r="BL165" s="335" t="s">
        <v>84</v>
      </c>
      <c r="BM165" s="336" t="s">
        <v>84</v>
      </c>
      <c r="BN165" s="336" t="s">
        <v>84</v>
      </c>
      <c r="BO165" s="335" t="s">
        <v>84</v>
      </c>
      <c r="BP165" s="116" t="s">
        <v>84</v>
      </c>
      <c r="BQ165" s="116" t="s">
        <v>84</v>
      </c>
      <c r="BR165" s="116" t="s">
        <v>84</v>
      </c>
      <c r="BS165" s="116" t="s">
        <v>84</v>
      </c>
      <c r="BT165" s="336" t="s">
        <v>84</v>
      </c>
      <c r="BU165" s="335" t="s">
        <v>84</v>
      </c>
      <c r="BV165" s="335" t="s">
        <v>84</v>
      </c>
      <c r="BW165" s="335" t="s">
        <v>84</v>
      </c>
      <c r="BX165" s="335" t="s">
        <v>84</v>
      </c>
    </row>
    <row r="166" spans="1:76" ht="15" customHeight="1" x14ac:dyDescent="0.3">
      <c r="A166" s="307">
        <v>82</v>
      </c>
      <c r="B166" s="114" t="s">
        <v>84</v>
      </c>
      <c r="C166" s="114" t="s">
        <v>84</v>
      </c>
      <c r="D166" s="115" t="s">
        <v>84</v>
      </c>
      <c r="E166" s="334" t="s">
        <v>84</v>
      </c>
      <c r="F166" s="334" t="s">
        <v>84</v>
      </c>
      <c r="G166" s="334" t="s">
        <v>84</v>
      </c>
      <c r="H166" s="335" t="s">
        <v>84</v>
      </c>
      <c r="I166" s="335" t="s">
        <v>84</v>
      </c>
      <c r="J166" s="335" t="s">
        <v>84</v>
      </c>
      <c r="K166" s="335" t="s">
        <v>84</v>
      </c>
      <c r="L166" s="335" t="s">
        <v>84</v>
      </c>
      <c r="M166" s="335" t="s">
        <v>84</v>
      </c>
      <c r="N166" s="335" t="s">
        <v>84</v>
      </c>
      <c r="O166" s="335" t="s">
        <v>84</v>
      </c>
      <c r="P166" s="335" t="s">
        <v>84</v>
      </c>
      <c r="Q166" s="335" t="s">
        <v>84</v>
      </c>
      <c r="R166" s="335" t="s">
        <v>84</v>
      </c>
      <c r="S166" s="335" t="s">
        <v>84</v>
      </c>
      <c r="T166" s="335" t="s">
        <v>84</v>
      </c>
      <c r="U166" s="335" t="s">
        <v>84</v>
      </c>
      <c r="V166" s="335" t="s">
        <v>84</v>
      </c>
      <c r="W166" s="335" t="s">
        <v>84</v>
      </c>
      <c r="X166" s="335" t="s">
        <v>84</v>
      </c>
      <c r="Y166" s="335" t="s">
        <v>84</v>
      </c>
      <c r="Z166" s="335" t="s">
        <v>84</v>
      </c>
      <c r="AA166" s="335" t="s">
        <v>84</v>
      </c>
      <c r="AB166" s="335" t="s">
        <v>84</v>
      </c>
      <c r="AC166" s="335" t="s">
        <v>84</v>
      </c>
      <c r="AD166" s="335" t="s">
        <v>84</v>
      </c>
      <c r="AE166" s="335" t="s">
        <v>84</v>
      </c>
      <c r="AF166" s="335" t="s">
        <v>84</v>
      </c>
      <c r="AG166" s="335" t="s">
        <v>84</v>
      </c>
      <c r="AH166" s="335" t="s">
        <v>84</v>
      </c>
      <c r="AI166" s="335" t="s">
        <v>84</v>
      </c>
      <c r="AJ166" s="335" t="s">
        <v>84</v>
      </c>
      <c r="AK166" s="335" t="s">
        <v>84</v>
      </c>
      <c r="AL166" s="335" t="s">
        <v>84</v>
      </c>
      <c r="AM166" s="335" t="s">
        <v>84</v>
      </c>
      <c r="AN166" s="335" t="s">
        <v>84</v>
      </c>
      <c r="AO166" s="335" t="s">
        <v>84</v>
      </c>
      <c r="AP166" s="335" t="s">
        <v>84</v>
      </c>
      <c r="AQ166" s="335" t="s">
        <v>84</v>
      </c>
      <c r="AR166" s="335" t="s">
        <v>84</v>
      </c>
      <c r="AS166" s="335" t="s">
        <v>84</v>
      </c>
      <c r="AT166" s="335" t="s">
        <v>84</v>
      </c>
      <c r="AU166" s="335" t="s">
        <v>84</v>
      </c>
      <c r="AV166" s="335" t="s">
        <v>84</v>
      </c>
      <c r="AW166" s="335" t="s">
        <v>84</v>
      </c>
      <c r="AX166" s="335" t="s">
        <v>84</v>
      </c>
      <c r="AY166" s="116" t="s">
        <v>84</v>
      </c>
      <c r="AZ166" s="116" t="s">
        <v>84</v>
      </c>
      <c r="BA166" s="116" t="s">
        <v>84</v>
      </c>
      <c r="BB166" s="116" t="s">
        <v>84</v>
      </c>
      <c r="BC166" s="116" t="s">
        <v>84</v>
      </c>
      <c r="BD166" s="116" t="s">
        <v>84</v>
      </c>
      <c r="BE166" s="116" t="s">
        <v>84</v>
      </c>
      <c r="BF166" s="335" t="s">
        <v>84</v>
      </c>
      <c r="BG166" s="335" t="s">
        <v>84</v>
      </c>
      <c r="BH166" s="116" t="s">
        <v>84</v>
      </c>
      <c r="BI166" s="116" t="s">
        <v>84</v>
      </c>
      <c r="BJ166" s="335" t="s">
        <v>84</v>
      </c>
      <c r="BK166" s="335" t="s">
        <v>84</v>
      </c>
      <c r="BL166" s="335" t="s">
        <v>84</v>
      </c>
      <c r="BM166" s="336" t="s">
        <v>84</v>
      </c>
      <c r="BN166" s="336" t="s">
        <v>84</v>
      </c>
      <c r="BO166" s="335" t="s">
        <v>84</v>
      </c>
      <c r="BP166" s="116" t="s">
        <v>84</v>
      </c>
      <c r="BQ166" s="116" t="s">
        <v>84</v>
      </c>
      <c r="BR166" s="116" t="s">
        <v>84</v>
      </c>
      <c r="BS166" s="116" t="s">
        <v>84</v>
      </c>
      <c r="BT166" s="336" t="s">
        <v>84</v>
      </c>
      <c r="BU166" s="335" t="s">
        <v>84</v>
      </c>
      <c r="BV166" s="335" t="s">
        <v>84</v>
      </c>
      <c r="BW166" s="335" t="s">
        <v>84</v>
      </c>
      <c r="BX166" s="335" t="s">
        <v>84</v>
      </c>
    </row>
    <row r="167" spans="1:76" ht="15" customHeight="1" x14ac:dyDescent="0.3">
      <c r="A167" s="307">
        <v>82</v>
      </c>
      <c r="B167" s="114" t="s">
        <v>84</v>
      </c>
      <c r="C167" s="114" t="s">
        <v>84</v>
      </c>
      <c r="D167" s="115" t="s">
        <v>84</v>
      </c>
      <c r="E167" s="334" t="s">
        <v>84</v>
      </c>
      <c r="F167" s="334" t="s">
        <v>84</v>
      </c>
      <c r="G167" s="334" t="s">
        <v>84</v>
      </c>
      <c r="H167" s="335" t="s">
        <v>84</v>
      </c>
      <c r="I167" s="335" t="s">
        <v>84</v>
      </c>
      <c r="J167" s="335" t="s">
        <v>84</v>
      </c>
      <c r="K167" s="335" t="s">
        <v>84</v>
      </c>
      <c r="L167" s="335" t="s">
        <v>84</v>
      </c>
      <c r="M167" s="335" t="s">
        <v>84</v>
      </c>
      <c r="N167" s="335" t="s">
        <v>84</v>
      </c>
      <c r="O167" s="335" t="s">
        <v>84</v>
      </c>
      <c r="P167" s="335" t="s">
        <v>84</v>
      </c>
      <c r="Q167" s="335" t="s">
        <v>84</v>
      </c>
      <c r="R167" s="335" t="s">
        <v>84</v>
      </c>
      <c r="S167" s="335" t="s">
        <v>84</v>
      </c>
      <c r="T167" s="335" t="s">
        <v>84</v>
      </c>
      <c r="U167" s="335" t="s">
        <v>84</v>
      </c>
      <c r="V167" s="335" t="s">
        <v>84</v>
      </c>
      <c r="W167" s="335" t="s">
        <v>84</v>
      </c>
      <c r="X167" s="335" t="s">
        <v>84</v>
      </c>
      <c r="Y167" s="335" t="s">
        <v>84</v>
      </c>
      <c r="Z167" s="335" t="s">
        <v>84</v>
      </c>
      <c r="AA167" s="335" t="s">
        <v>84</v>
      </c>
      <c r="AB167" s="335" t="s">
        <v>84</v>
      </c>
      <c r="AC167" s="335" t="s">
        <v>84</v>
      </c>
      <c r="AD167" s="335" t="s">
        <v>84</v>
      </c>
      <c r="AE167" s="335" t="s">
        <v>84</v>
      </c>
      <c r="AF167" s="335" t="s">
        <v>84</v>
      </c>
      <c r="AG167" s="335" t="s">
        <v>84</v>
      </c>
      <c r="AH167" s="335" t="s">
        <v>84</v>
      </c>
      <c r="AI167" s="335" t="s">
        <v>84</v>
      </c>
      <c r="AJ167" s="335" t="s">
        <v>84</v>
      </c>
      <c r="AK167" s="335" t="s">
        <v>84</v>
      </c>
      <c r="AL167" s="335" t="s">
        <v>84</v>
      </c>
      <c r="AM167" s="335" t="s">
        <v>84</v>
      </c>
      <c r="AN167" s="335" t="s">
        <v>84</v>
      </c>
      <c r="AO167" s="335" t="s">
        <v>84</v>
      </c>
      <c r="AP167" s="335" t="s">
        <v>84</v>
      </c>
      <c r="AQ167" s="335" t="s">
        <v>84</v>
      </c>
      <c r="AR167" s="335" t="s">
        <v>84</v>
      </c>
      <c r="AS167" s="335" t="s">
        <v>84</v>
      </c>
      <c r="AT167" s="335" t="s">
        <v>84</v>
      </c>
      <c r="AU167" s="335" t="s">
        <v>84</v>
      </c>
      <c r="AV167" s="335" t="s">
        <v>84</v>
      </c>
      <c r="AW167" s="335" t="s">
        <v>84</v>
      </c>
      <c r="AX167" s="335" t="s">
        <v>84</v>
      </c>
      <c r="AY167" s="116" t="s">
        <v>84</v>
      </c>
      <c r="AZ167" s="116" t="s">
        <v>84</v>
      </c>
      <c r="BA167" s="116" t="s">
        <v>84</v>
      </c>
      <c r="BB167" s="116" t="s">
        <v>84</v>
      </c>
      <c r="BC167" s="116" t="s">
        <v>84</v>
      </c>
      <c r="BD167" s="116" t="s">
        <v>84</v>
      </c>
      <c r="BE167" s="116" t="s">
        <v>84</v>
      </c>
      <c r="BF167" s="335" t="s">
        <v>84</v>
      </c>
      <c r="BG167" s="335" t="s">
        <v>84</v>
      </c>
      <c r="BH167" s="116" t="s">
        <v>84</v>
      </c>
      <c r="BI167" s="116" t="s">
        <v>84</v>
      </c>
      <c r="BJ167" s="335" t="s">
        <v>84</v>
      </c>
      <c r="BK167" s="335" t="s">
        <v>84</v>
      </c>
      <c r="BL167" s="335" t="s">
        <v>84</v>
      </c>
      <c r="BM167" s="336" t="s">
        <v>84</v>
      </c>
      <c r="BN167" s="336" t="s">
        <v>84</v>
      </c>
      <c r="BO167" s="335" t="s">
        <v>84</v>
      </c>
      <c r="BP167" s="116" t="s">
        <v>84</v>
      </c>
      <c r="BQ167" s="116" t="s">
        <v>84</v>
      </c>
      <c r="BR167" s="116" t="s">
        <v>84</v>
      </c>
      <c r="BS167" s="116" t="s">
        <v>84</v>
      </c>
      <c r="BT167" s="336" t="s">
        <v>84</v>
      </c>
      <c r="BU167" s="335" t="s">
        <v>84</v>
      </c>
      <c r="BV167" s="335" t="s">
        <v>84</v>
      </c>
      <c r="BW167" s="335" t="s">
        <v>84</v>
      </c>
      <c r="BX167" s="335" t="s">
        <v>84</v>
      </c>
    </row>
    <row r="168" spans="1:76" ht="15" customHeight="1" x14ac:dyDescent="0.3">
      <c r="A168" s="307">
        <v>82</v>
      </c>
      <c r="B168" s="114" t="s">
        <v>84</v>
      </c>
      <c r="C168" s="114" t="s">
        <v>84</v>
      </c>
      <c r="D168" s="115" t="s">
        <v>84</v>
      </c>
      <c r="E168" s="334" t="s">
        <v>84</v>
      </c>
      <c r="F168" s="334" t="s">
        <v>84</v>
      </c>
      <c r="G168" s="334" t="s">
        <v>84</v>
      </c>
      <c r="H168" s="335" t="s">
        <v>84</v>
      </c>
      <c r="I168" s="335" t="s">
        <v>84</v>
      </c>
      <c r="J168" s="335" t="s">
        <v>84</v>
      </c>
      <c r="K168" s="335" t="s">
        <v>84</v>
      </c>
      <c r="L168" s="335" t="s">
        <v>84</v>
      </c>
      <c r="M168" s="335" t="s">
        <v>84</v>
      </c>
      <c r="N168" s="335" t="s">
        <v>84</v>
      </c>
      <c r="O168" s="335" t="s">
        <v>84</v>
      </c>
      <c r="P168" s="335" t="s">
        <v>84</v>
      </c>
      <c r="Q168" s="335" t="s">
        <v>84</v>
      </c>
      <c r="R168" s="335" t="s">
        <v>84</v>
      </c>
      <c r="S168" s="335" t="s">
        <v>84</v>
      </c>
      <c r="T168" s="335" t="s">
        <v>84</v>
      </c>
      <c r="U168" s="335" t="s">
        <v>84</v>
      </c>
      <c r="V168" s="335" t="s">
        <v>84</v>
      </c>
      <c r="W168" s="335" t="s">
        <v>84</v>
      </c>
      <c r="X168" s="335" t="s">
        <v>84</v>
      </c>
      <c r="Y168" s="335" t="s">
        <v>84</v>
      </c>
      <c r="Z168" s="335" t="s">
        <v>84</v>
      </c>
      <c r="AA168" s="335" t="s">
        <v>84</v>
      </c>
      <c r="AB168" s="335" t="s">
        <v>84</v>
      </c>
      <c r="AC168" s="335" t="s">
        <v>84</v>
      </c>
      <c r="AD168" s="335" t="s">
        <v>84</v>
      </c>
      <c r="AE168" s="335" t="s">
        <v>84</v>
      </c>
      <c r="AF168" s="335" t="s">
        <v>84</v>
      </c>
      <c r="AG168" s="335" t="s">
        <v>84</v>
      </c>
      <c r="AH168" s="335" t="s">
        <v>84</v>
      </c>
      <c r="AI168" s="335" t="s">
        <v>84</v>
      </c>
      <c r="AJ168" s="335" t="s">
        <v>84</v>
      </c>
      <c r="AK168" s="335" t="s">
        <v>84</v>
      </c>
      <c r="AL168" s="335" t="s">
        <v>84</v>
      </c>
      <c r="AM168" s="335" t="s">
        <v>84</v>
      </c>
      <c r="AN168" s="335" t="s">
        <v>84</v>
      </c>
      <c r="AO168" s="335" t="s">
        <v>84</v>
      </c>
      <c r="AP168" s="335" t="s">
        <v>84</v>
      </c>
      <c r="AQ168" s="335" t="s">
        <v>84</v>
      </c>
      <c r="AR168" s="335" t="s">
        <v>84</v>
      </c>
      <c r="AS168" s="335" t="s">
        <v>84</v>
      </c>
      <c r="AT168" s="335" t="s">
        <v>84</v>
      </c>
      <c r="AU168" s="335" t="s">
        <v>84</v>
      </c>
      <c r="AV168" s="335" t="s">
        <v>84</v>
      </c>
      <c r="AW168" s="335" t="s">
        <v>84</v>
      </c>
      <c r="AX168" s="335" t="s">
        <v>84</v>
      </c>
      <c r="AY168" s="116" t="s">
        <v>84</v>
      </c>
      <c r="AZ168" s="116" t="s">
        <v>84</v>
      </c>
      <c r="BA168" s="116" t="s">
        <v>84</v>
      </c>
      <c r="BB168" s="116" t="s">
        <v>84</v>
      </c>
      <c r="BC168" s="116" t="s">
        <v>84</v>
      </c>
      <c r="BD168" s="116" t="s">
        <v>84</v>
      </c>
      <c r="BE168" s="116" t="s">
        <v>84</v>
      </c>
      <c r="BF168" s="335" t="s">
        <v>84</v>
      </c>
      <c r="BG168" s="335" t="s">
        <v>84</v>
      </c>
      <c r="BH168" s="116" t="s">
        <v>84</v>
      </c>
      <c r="BI168" s="116" t="s">
        <v>84</v>
      </c>
      <c r="BJ168" s="335" t="s">
        <v>84</v>
      </c>
      <c r="BK168" s="335" t="s">
        <v>84</v>
      </c>
      <c r="BL168" s="335" t="s">
        <v>84</v>
      </c>
      <c r="BM168" s="336" t="s">
        <v>84</v>
      </c>
      <c r="BN168" s="336" t="s">
        <v>84</v>
      </c>
      <c r="BO168" s="335" t="s">
        <v>84</v>
      </c>
      <c r="BP168" s="116" t="s">
        <v>84</v>
      </c>
      <c r="BQ168" s="116" t="s">
        <v>84</v>
      </c>
      <c r="BR168" s="116" t="s">
        <v>84</v>
      </c>
      <c r="BS168" s="116" t="s">
        <v>84</v>
      </c>
      <c r="BT168" s="336" t="s">
        <v>84</v>
      </c>
      <c r="BU168" s="335" t="s">
        <v>84</v>
      </c>
      <c r="BV168" s="335" t="s">
        <v>84</v>
      </c>
      <c r="BW168" s="335" t="s">
        <v>84</v>
      </c>
      <c r="BX168" s="335" t="s">
        <v>84</v>
      </c>
    </row>
    <row r="169" spans="1:76" ht="15" customHeight="1" x14ac:dyDescent="0.3">
      <c r="A169" s="307">
        <v>82</v>
      </c>
      <c r="B169" s="114" t="s">
        <v>84</v>
      </c>
      <c r="C169" s="114" t="s">
        <v>84</v>
      </c>
      <c r="D169" s="115" t="s">
        <v>84</v>
      </c>
      <c r="E169" s="334" t="s">
        <v>84</v>
      </c>
      <c r="F169" s="334" t="s">
        <v>84</v>
      </c>
      <c r="G169" s="334" t="s">
        <v>84</v>
      </c>
      <c r="H169" s="335" t="s">
        <v>84</v>
      </c>
      <c r="I169" s="335" t="s">
        <v>84</v>
      </c>
      <c r="J169" s="335" t="s">
        <v>84</v>
      </c>
      <c r="K169" s="335" t="s">
        <v>84</v>
      </c>
      <c r="L169" s="335" t="s">
        <v>84</v>
      </c>
      <c r="M169" s="335" t="s">
        <v>84</v>
      </c>
      <c r="N169" s="335" t="s">
        <v>84</v>
      </c>
      <c r="O169" s="335" t="s">
        <v>84</v>
      </c>
      <c r="P169" s="335" t="s">
        <v>84</v>
      </c>
      <c r="Q169" s="335" t="s">
        <v>84</v>
      </c>
      <c r="R169" s="335" t="s">
        <v>84</v>
      </c>
      <c r="S169" s="335" t="s">
        <v>84</v>
      </c>
      <c r="T169" s="335" t="s">
        <v>84</v>
      </c>
      <c r="U169" s="335" t="s">
        <v>84</v>
      </c>
      <c r="V169" s="335" t="s">
        <v>84</v>
      </c>
      <c r="W169" s="335" t="s">
        <v>84</v>
      </c>
      <c r="X169" s="335" t="s">
        <v>84</v>
      </c>
      <c r="Y169" s="335" t="s">
        <v>84</v>
      </c>
      <c r="Z169" s="335" t="s">
        <v>84</v>
      </c>
      <c r="AA169" s="335" t="s">
        <v>84</v>
      </c>
      <c r="AB169" s="335" t="s">
        <v>84</v>
      </c>
      <c r="AC169" s="335" t="s">
        <v>84</v>
      </c>
      <c r="AD169" s="335" t="s">
        <v>84</v>
      </c>
      <c r="AE169" s="335" t="s">
        <v>84</v>
      </c>
      <c r="AF169" s="335" t="s">
        <v>84</v>
      </c>
      <c r="AG169" s="335" t="s">
        <v>84</v>
      </c>
      <c r="AH169" s="335" t="s">
        <v>84</v>
      </c>
      <c r="AI169" s="335" t="s">
        <v>84</v>
      </c>
      <c r="AJ169" s="335" t="s">
        <v>84</v>
      </c>
      <c r="AK169" s="335" t="s">
        <v>84</v>
      </c>
      <c r="AL169" s="335" t="s">
        <v>84</v>
      </c>
      <c r="AM169" s="335" t="s">
        <v>84</v>
      </c>
      <c r="AN169" s="335" t="s">
        <v>84</v>
      </c>
      <c r="AO169" s="335" t="s">
        <v>84</v>
      </c>
      <c r="AP169" s="335" t="s">
        <v>84</v>
      </c>
      <c r="AQ169" s="335" t="s">
        <v>84</v>
      </c>
      <c r="AR169" s="335" t="s">
        <v>84</v>
      </c>
      <c r="AS169" s="335" t="s">
        <v>84</v>
      </c>
      <c r="AT169" s="335" t="s">
        <v>84</v>
      </c>
      <c r="AU169" s="335" t="s">
        <v>84</v>
      </c>
      <c r="AV169" s="335" t="s">
        <v>84</v>
      </c>
      <c r="AW169" s="335" t="s">
        <v>84</v>
      </c>
      <c r="AX169" s="335" t="s">
        <v>84</v>
      </c>
      <c r="AY169" s="116" t="s">
        <v>84</v>
      </c>
      <c r="AZ169" s="116" t="s">
        <v>84</v>
      </c>
      <c r="BA169" s="116" t="s">
        <v>84</v>
      </c>
      <c r="BB169" s="116" t="s">
        <v>84</v>
      </c>
      <c r="BC169" s="116" t="s">
        <v>84</v>
      </c>
      <c r="BD169" s="116" t="s">
        <v>84</v>
      </c>
      <c r="BE169" s="116" t="s">
        <v>84</v>
      </c>
      <c r="BF169" s="335" t="s">
        <v>84</v>
      </c>
      <c r="BG169" s="335" t="s">
        <v>84</v>
      </c>
      <c r="BH169" s="116" t="s">
        <v>84</v>
      </c>
      <c r="BI169" s="116" t="s">
        <v>84</v>
      </c>
      <c r="BJ169" s="335" t="s">
        <v>84</v>
      </c>
      <c r="BK169" s="335" t="s">
        <v>84</v>
      </c>
      <c r="BL169" s="335" t="s">
        <v>84</v>
      </c>
      <c r="BM169" s="336" t="s">
        <v>84</v>
      </c>
      <c r="BN169" s="336" t="s">
        <v>84</v>
      </c>
      <c r="BO169" s="335" t="s">
        <v>84</v>
      </c>
      <c r="BP169" s="116" t="s">
        <v>84</v>
      </c>
      <c r="BQ169" s="116" t="s">
        <v>84</v>
      </c>
      <c r="BR169" s="116" t="s">
        <v>84</v>
      </c>
      <c r="BS169" s="116" t="s">
        <v>84</v>
      </c>
      <c r="BT169" s="336" t="s">
        <v>84</v>
      </c>
      <c r="BU169" s="335" t="s">
        <v>84</v>
      </c>
      <c r="BV169" s="335" t="s">
        <v>84</v>
      </c>
      <c r="BW169" s="335" t="s">
        <v>84</v>
      </c>
      <c r="BX169" s="335" t="s">
        <v>84</v>
      </c>
    </row>
    <row r="170" spans="1:76" ht="15" customHeight="1" x14ac:dyDescent="0.3">
      <c r="A170" s="307">
        <v>82</v>
      </c>
      <c r="B170" s="114" t="s">
        <v>84</v>
      </c>
      <c r="C170" s="114" t="s">
        <v>84</v>
      </c>
      <c r="D170" s="115" t="s">
        <v>84</v>
      </c>
      <c r="E170" s="334" t="s">
        <v>84</v>
      </c>
      <c r="F170" s="334" t="s">
        <v>84</v>
      </c>
      <c r="G170" s="334" t="s">
        <v>84</v>
      </c>
      <c r="H170" s="335" t="s">
        <v>84</v>
      </c>
      <c r="I170" s="335" t="s">
        <v>84</v>
      </c>
      <c r="J170" s="335" t="s">
        <v>84</v>
      </c>
      <c r="K170" s="335" t="s">
        <v>84</v>
      </c>
      <c r="L170" s="335" t="s">
        <v>84</v>
      </c>
      <c r="M170" s="335" t="s">
        <v>84</v>
      </c>
      <c r="N170" s="335" t="s">
        <v>84</v>
      </c>
      <c r="O170" s="335" t="s">
        <v>84</v>
      </c>
      <c r="P170" s="335" t="s">
        <v>84</v>
      </c>
      <c r="Q170" s="335" t="s">
        <v>84</v>
      </c>
      <c r="R170" s="335" t="s">
        <v>84</v>
      </c>
      <c r="S170" s="335" t="s">
        <v>84</v>
      </c>
      <c r="T170" s="335" t="s">
        <v>84</v>
      </c>
      <c r="U170" s="335" t="s">
        <v>84</v>
      </c>
      <c r="V170" s="335" t="s">
        <v>84</v>
      </c>
      <c r="W170" s="335" t="s">
        <v>84</v>
      </c>
      <c r="X170" s="335" t="s">
        <v>84</v>
      </c>
      <c r="Y170" s="335" t="s">
        <v>84</v>
      </c>
      <c r="Z170" s="335" t="s">
        <v>84</v>
      </c>
      <c r="AA170" s="335" t="s">
        <v>84</v>
      </c>
      <c r="AB170" s="335" t="s">
        <v>84</v>
      </c>
      <c r="AC170" s="335" t="s">
        <v>84</v>
      </c>
      <c r="AD170" s="335" t="s">
        <v>84</v>
      </c>
      <c r="AE170" s="335" t="s">
        <v>84</v>
      </c>
      <c r="AF170" s="335" t="s">
        <v>84</v>
      </c>
      <c r="AG170" s="335" t="s">
        <v>84</v>
      </c>
      <c r="AH170" s="335" t="s">
        <v>84</v>
      </c>
      <c r="AI170" s="335" t="s">
        <v>84</v>
      </c>
      <c r="AJ170" s="335" t="s">
        <v>84</v>
      </c>
      <c r="AK170" s="335" t="s">
        <v>84</v>
      </c>
      <c r="AL170" s="335" t="s">
        <v>84</v>
      </c>
      <c r="AM170" s="335" t="s">
        <v>84</v>
      </c>
      <c r="AN170" s="335" t="s">
        <v>84</v>
      </c>
      <c r="AO170" s="335" t="s">
        <v>84</v>
      </c>
      <c r="AP170" s="335" t="s">
        <v>84</v>
      </c>
      <c r="AQ170" s="335" t="s">
        <v>84</v>
      </c>
      <c r="AR170" s="335" t="s">
        <v>84</v>
      </c>
      <c r="AS170" s="335" t="s">
        <v>84</v>
      </c>
      <c r="AT170" s="335" t="s">
        <v>84</v>
      </c>
      <c r="AU170" s="335" t="s">
        <v>84</v>
      </c>
      <c r="AV170" s="335" t="s">
        <v>84</v>
      </c>
      <c r="AW170" s="335" t="s">
        <v>84</v>
      </c>
      <c r="AX170" s="335" t="s">
        <v>84</v>
      </c>
      <c r="AY170" s="116" t="s">
        <v>84</v>
      </c>
      <c r="AZ170" s="116" t="s">
        <v>84</v>
      </c>
      <c r="BA170" s="116" t="s">
        <v>84</v>
      </c>
      <c r="BB170" s="116" t="s">
        <v>84</v>
      </c>
      <c r="BC170" s="116" t="s">
        <v>84</v>
      </c>
      <c r="BD170" s="116" t="s">
        <v>84</v>
      </c>
      <c r="BE170" s="116" t="s">
        <v>84</v>
      </c>
      <c r="BF170" s="335" t="s">
        <v>84</v>
      </c>
      <c r="BG170" s="335" t="s">
        <v>84</v>
      </c>
      <c r="BH170" s="116" t="s">
        <v>84</v>
      </c>
      <c r="BI170" s="116" t="s">
        <v>84</v>
      </c>
      <c r="BJ170" s="335" t="s">
        <v>84</v>
      </c>
      <c r="BK170" s="335" t="s">
        <v>84</v>
      </c>
      <c r="BL170" s="335" t="s">
        <v>84</v>
      </c>
      <c r="BM170" s="336" t="s">
        <v>84</v>
      </c>
      <c r="BN170" s="336" t="s">
        <v>84</v>
      </c>
      <c r="BO170" s="335" t="s">
        <v>84</v>
      </c>
      <c r="BP170" s="116" t="s">
        <v>84</v>
      </c>
      <c r="BQ170" s="116" t="s">
        <v>84</v>
      </c>
      <c r="BR170" s="116" t="s">
        <v>84</v>
      </c>
      <c r="BS170" s="116" t="s">
        <v>84</v>
      </c>
      <c r="BT170" s="336" t="s">
        <v>84</v>
      </c>
      <c r="BU170" s="335" t="s">
        <v>84</v>
      </c>
      <c r="BV170" s="335" t="s">
        <v>84</v>
      </c>
      <c r="BW170" s="335" t="s">
        <v>84</v>
      </c>
      <c r="BX170" s="335" t="s">
        <v>84</v>
      </c>
    </row>
    <row r="171" spans="1:76" ht="15" customHeight="1" x14ac:dyDescent="0.3">
      <c r="A171" s="307">
        <v>82</v>
      </c>
      <c r="B171" s="114" t="s">
        <v>84</v>
      </c>
      <c r="C171" s="114" t="s">
        <v>84</v>
      </c>
      <c r="D171" s="115" t="s">
        <v>84</v>
      </c>
      <c r="E171" s="334" t="s">
        <v>84</v>
      </c>
      <c r="F171" s="334" t="s">
        <v>84</v>
      </c>
      <c r="G171" s="334" t="s">
        <v>84</v>
      </c>
      <c r="H171" s="335" t="s">
        <v>84</v>
      </c>
      <c r="I171" s="335" t="s">
        <v>84</v>
      </c>
      <c r="J171" s="335" t="s">
        <v>84</v>
      </c>
      <c r="K171" s="335" t="s">
        <v>84</v>
      </c>
      <c r="L171" s="335" t="s">
        <v>84</v>
      </c>
      <c r="M171" s="335" t="s">
        <v>84</v>
      </c>
      <c r="N171" s="335" t="s">
        <v>84</v>
      </c>
      <c r="O171" s="335" t="s">
        <v>84</v>
      </c>
      <c r="P171" s="335" t="s">
        <v>84</v>
      </c>
      <c r="Q171" s="335" t="s">
        <v>84</v>
      </c>
      <c r="R171" s="335" t="s">
        <v>84</v>
      </c>
      <c r="S171" s="335" t="s">
        <v>84</v>
      </c>
      <c r="T171" s="335" t="s">
        <v>84</v>
      </c>
      <c r="U171" s="335" t="s">
        <v>84</v>
      </c>
      <c r="V171" s="335" t="s">
        <v>84</v>
      </c>
      <c r="W171" s="335" t="s">
        <v>84</v>
      </c>
      <c r="X171" s="335" t="s">
        <v>84</v>
      </c>
      <c r="Y171" s="335" t="s">
        <v>84</v>
      </c>
      <c r="Z171" s="335" t="s">
        <v>84</v>
      </c>
      <c r="AA171" s="335" t="s">
        <v>84</v>
      </c>
      <c r="AB171" s="335" t="s">
        <v>84</v>
      </c>
      <c r="AC171" s="335" t="s">
        <v>84</v>
      </c>
      <c r="AD171" s="335" t="s">
        <v>84</v>
      </c>
      <c r="AE171" s="335" t="s">
        <v>84</v>
      </c>
      <c r="AF171" s="335" t="s">
        <v>84</v>
      </c>
      <c r="AG171" s="335" t="s">
        <v>84</v>
      </c>
      <c r="AH171" s="335" t="s">
        <v>84</v>
      </c>
      <c r="AI171" s="335" t="s">
        <v>84</v>
      </c>
      <c r="AJ171" s="335" t="s">
        <v>84</v>
      </c>
      <c r="AK171" s="335" t="s">
        <v>84</v>
      </c>
      <c r="AL171" s="335" t="s">
        <v>84</v>
      </c>
      <c r="AM171" s="335" t="s">
        <v>84</v>
      </c>
      <c r="AN171" s="335" t="s">
        <v>84</v>
      </c>
      <c r="AO171" s="335" t="s">
        <v>84</v>
      </c>
      <c r="AP171" s="335" t="s">
        <v>84</v>
      </c>
      <c r="AQ171" s="335" t="s">
        <v>84</v>
      </c>
      <c r="AR171" s="335" t="s">
        <v>84</v>
      </c>
      <c r="AS171" s="335" t="s">
        <v>84</v>
      </c>
      <c r="AT171" s="335" t="s">
        <v>84</v>
      </c>
      <c r="AU171" s="335" t="s">
        <v>84</v>
      </c>
      <c r="AV171" s="335" t="s">
        <v>84</v>
      </c>
      <c r="AW171" s="335" t="s">
        <v>84</v>
      </c>
      <c r="AX171" s="335" t="s">
        <v>84</v>
      </c>
      <c r="AY171" s="116" t="s">
        <v>84</v>
      </c>
      <c r="AZ171" s="116" t="s">
        <v>84</v>
      </c>
      <c r="BA171" s="116" t="s">
        <v>84</v>
      </c>
      <c r="BB171" s="116" t="s">
        <v>84</v>
      </c>
      <c r="BC171" s="116" t="s">
        <v>84</v>
      </c>
      <c r="BD171" s="116" t="s">
        <v>84</v>
      </c>
      <c r="BE171" s="116" t="s">
        <v>84</v>
      </c>
      <c r="BF171" s="335" t="s">
        <v>84</v>
      </c>
      <c r="BG171" s="335" t="s">
        <v>84</v>
      </c>
      <c r="BH171" s="116" t="s">
        <v>84</v>
      </c>
      <c r="BI171" s="116" t="s">
        <v>84</v>
      </c>
      <c r="BJ171" s="335" t="s">
        <v>84</v>
      </c>
      <c r="BK171" s="335" t="s">
        <v>84</v>
      </c>
      <c r="BL171" s="335" t="s">
        <v>84</v>
      </c>
      <c r="BM171" s="336" t="s">
        <v>84</v>
      </c>
      <c r="BN171" s="336" t="s">
        <v>84</v>
      </c>
      <c r="BO171" s="335" t="s">
        <v>84</v>
      </c>
      <c r="BP171" s="116" t="s">
        <v>84</v>
      </c>
      <c r="BQ171" s="116" t="s">
        <v>84</v>
      </c>
      <c r="BR171" s="116" t="s">
        <v>84</v>
      </c>
      <c r="BS171" s="116" t="s">
        <v>84</v>
      </c>
      <c r="BT171" s="336" t="s">
        <v>84</v>
      </c>
      <c r="BU171" s="335" t="s">
        <v>84</v>
      </c>
      <c r="BV171" s="335" t="s">
        <v>84</v>
      </c>
      <c r="BW171" s="335" t="s">
        <v>84</v>
      </c>
      <c r="BX171" s="335" t="s">
        <v>84</v>
      </c>
    </row>
    <row r="172" spans="1:76" ht="15" customHeight="1" x14ac:dyDescent="0.3">
      <c r="A172" s="307">
        <v>82</v>
      </c>
      <c r="B172" s="114" t="s">
        <v>84</v>
      </c>
      <c r="C172" s="114" t="s">
        <v>84</v>
      </c>
      <c r="D172" s="115" t="s">
        <v>84</v>
      </c>
      <c r="E172" s="334" t="s">
        <v>84</v>
      </c>
      <c r="F172" s="334" t="s">
        <v>84</v>
      </c>
      <c r="G172" s="334" t="s">
        <v>84</v>
      </c>
      <c r="H172" s="335" t="s">
        <v>84</v>
      </c>
      <c r="I172" s="335" t="s">
        <v>84</v>
      </c>
      <c r="J172" s="335" t="s">
        <v>84</v>
      </c>
      <c r="K172" s="335" t="s">
        <v>84</v>
      </c>
      <c r="L172" s="335" t="s">
        <v>84</v>
      </c>
      <c r="M172" s="335" t="s">
        <v>84</v>
      </c>
      <c r="N172" s="335" t="s">
        <v>84</v>
      </c>
      <c r="O172" s="335" t="s">
        <v>84</v>
      </c>
      <c r="P172" s="335" t="s">
        <v>84</v>
      </c>
      <c r="Q172" s="335" t="s">
        <v>84</v>
      </c>
      <c r="R172" s="335" t="s">
        <v>84</v>
      </c>
      <c r="S172" s="335" t="s">
        <v>84</v>
      </c>
      <c r="T172" s="335" t="s">
        <v>84</v>
      </c>
      <c r="U172" s="335" t="s">
        <v>84</v>
      </c>
      <c r="V172" s="335" t="s">
        <v>84</v>
      </c>
      <c r="W172" s="335" t="s">
        <v>84</v>
      </c>
      <c r="X172" s="335" t="s">
        <v>84</v>
      </c>
      <c r="Y172" s="335" t="s">
        <v>84</v>
      </c>
      <c r="Z172" s="335" t="s">
        <v>84</v>
      </c>
      <c r="AA172" s="335" t="s">
        <v>84</v>
      </c>
      <c r="AB172" s="335" t="s">
        <v>84</v>
      </c>
      <c r="AC172" s="335" t="s">
        <v>84</v>
      </c>
      <c r="AD172" s="335" t="s">
        <v>84</v>
      </c>
      <c r="AE172" s="335" t="s">
        <v>84</v>
      </c>
      <c r="AF172" s="335" t="s">
        <v>84</v>
      </c>
      <c r="AG172" s="335" t="s">
        <v>84</v>
      </c>
      <c r="AH172" s="335" t="s">
        <v>84</v>
      </c>
      <c r="AI172" s="335" t="s">
        <v>84</v>
      </c>
      <c r="AJ172" s="335" t="s">
        <v>84</v>
      </c>
      <c r="AK172" s="335" t="s">
        <v>84</v>
      </c>
      <c r="AL172" s="335" t="s">
        <v>84</v>
      </c>
      <c r="AM172" s="335" t="s">
        <v>84</v>
      </c>
      <c r="AN172" s="335" t="s">
        <v>84</v>
      </c>
      <c r="AO172" s="335" t="s">
        <v>84</v>
      </c>
      <c r="AP172" s="335" t="s">
        <v>84</v>
      </c>
      <c r="AQ172" s="335" t="s">
        <v>84</v>
      </c>
      <c r="AR172" s="335" t="s">
        <v>84</v>
      </c>
      <c r="AS172" s="335" t="s">
        <v>84</v>
      </c>
      <c r="AT172" s="335" t="s">
        <v>84</v>
      </c>
      <c r="AU172" s="335" t="s">
        <v>84</v>
      </c>
      <c r="AV172" s="335" t="s">
        <v>84</v>
      </c>
      <c r="AW172" s="335" t="s">
        <v>84</v>
      </c>
      <c r="AX172" s="335" t="s">
        <v>84</v>
      </c>
      <c r="AY172" s="116" t="s">
        <v>84</v>
      </c>
      <c r="AZ172" s="116" t="s">
        <v>84</v>
      </c>
      <c r="BA172" s="116" t="s">
        <v>84</v>
      </c>
      <c r="BB172" s="116" t="s">
        <v>84</v>
      </c>
      <c r="BC172" s="116" t="s">
        <v>84</v>
      </c>
      <c r="BD172" s="116" t="s">
        <v>84</v>
      </c>
      <c r="BE172" s="116" t="s">
        <v>84</v>
      </c>
      <c r="BF172" s="335" t="s">
        <v>84</v>
      </c>
      <c r="BG172" s="335" t="s">
        <v>84</v>
      </c>
      <c r="BH172" s="116" t="s">
        <v>84</v>
      </c>
      <c r="BI172" s="116" t="s">
        <v>84</v>
      </c>
      <c r="BJ172" s="335" t="s">
        <v>84</v>
      </c>
      <c r="BK172" s="335" t="s">
        <v>84</v>
      </c>
      <c r="BL172" s="335" t="s">
        <v>84</v>
      </c>
      <c r="BM172" s="336" t="s">
        <v>84</v>
      </c>
      <c r="BN172" s="336" t="s">
        <v>84</v>
      </c>
      <c r="BO172" s="335" t="s">
        <v>84</v>
      </c>
      <c r="BP172" s="116" t="s">
        <v>84</v>
      </c>
      <c r="BQ172" s="116" t="s">
        <v>84</v>
      </c>
      <c r="BR172" s="116" t="s">
        <v>84</v>
      </c>
      <c r="BS172" s="116" t="s">
        <v>84</v>
      </c>
      <c r="BT172" s="336" t="s">
        <v>84</v>
      </c>
      <c r="BU172" s="335" t="s">
        <v>84</v>
      </c>
      <c r="BV172" s="335" t="s">
        <v>84</v>
      </c>
      <c r="BW172" s="335" t="s">
        <v>84</v>
      </c>
      <c r="BX172" s="335" t="s">
        <v>84</v>
      </c>
    </row>
    <row r="173" spans="1:76" ht="15" customHeight="1" x14ac:dyDescent="0.3">
      <c r="A173" s="307">
        <v>82</v>
      </c>
      <c r="B173" s="114" t="s">
        <v>84</v>
      </c>
      <c r="C173" s="114" t="s">
        <v>84</v>
      </c>
      <c r="D173" s="115" t="s">
        <v>84</v>
      </c>
      <c r="E173" s="334" t="s">
        <v>84</v>
      </c>
      <c r="F173" s="334" t="s">
        <v>84</v>
      </c>
      <c r="G173" s="334" t="s">
        <v>84</v>
      </c>
      <c r="H173" s="335" t="s">
        <v>84</v>
      </c>
      <c r="I173" s="335" t="s">
        <v>84</v>
      </c>
      <c r="J173" s="335" t="s">
        <v>84</v>
      </c>
      <c r="K173" s="335" t="s">
        <v>84</v>
      </c>
      <c r="L173" s="335" t="s">
        <v>84</v>
      </c>
      <c r="M173" s="335" t="s">
        <v>84</v>
      </c>
      <c r="N173" s="335" t="s">
        <v>84</v>
      </c>
      <c r="O173" s="335" t="s">
        <v>84</v>
      </c>
      <c r="P173" s="335" t="s">
        <v>84</v>
      </c>
      <c r="Q173" s="335" t="s">
        <v>84</v>
      </c>
      <c r="R173" s="335" t="s">
        <v>84</v>
      </c>
      <c r="S173" s="335" t="s">
        <v>84</v>
      </c>
      <c r="T173" s="335" t="s">
        <v>84</v>
      </c>
      <c r="U173" s="335" t="s">
        <v>84</v>
      </c>
      <c r="V173" s="335" t="s">
        <v>84</v>
      </c>
      <c r="W173" s="335" t="s">
        <v>84</v>
      </c>
      <c r="X173" s="335" t="s">
        <v>84</v>
      </c>
      <c r="Y173" s="335" t="s">
        <v>84</v>
      </c>
      <c r="Z173" s="335" t="s">
        <v>84</v>
      </c>
      <c r="AA173" s="335" t="s">
        <v>84</v>
      </c>
      <c r="AB173" s="335" t="s">
        <v>84</v>
      </c>
      <c r="AC173" s="335" t="s">
        <v>84</v>
      </c>
      <c r="AD173" s="335" t="s">
        <v>84</v>
      </c>
      <c r="AE173" s="335" t="s">
        <v>84</v>
      </c>
      <c r="AF173" s="335" t="s">
        <v>84</v>
      </c>
      <c r="AG173" s="335" t="s">
        <v>84</v>
      </c>
      <c r="AH173" s="335" t="s">
        <v>84</v>
      </c>
      <c r="AI173" s="335" t="s">
        <v>84</v>
      </c>
      <c r="AJ173" s="335" t="s">
        <v>84</v>
      </c>
      <c r="AK173" s="335" t="s">
        <v>84</v>
      </c>
      <c r="AL173" s="335" t="s">
        <v>84</v>
      </c>
      <c r="AM173" s="335" t="s">
        <v>84</v>
      </c>
      <c r="AN173" s="335" t="s">
        <v>84</v>
      </c>
      <c r="AO173" s="335" t="s">
        <v>84</v>
      </c>
      <c r="AP173" s="335" t="s">
        <v>84</v>
      </c>
      <c r="AQ173" s="335" t="s">
        <v>84</v>
      </c>
      <c r="AR173" s="335" t="s">
        <v>84</v>
      </c>
      <c r="AS173" s="335" t="s">
        <v>84</v>
      </c>
      <c r="AT173" s="335" t="s">
        <v>84</v>
      </c>
      <c r="AU173" s="335" t="s">
        <v>84</v>
      </c>
      <c r="AV173" s="335" t="s">
        <v>84</v>
      </c>
      <c r="AW173" s="335" t="s">
        <v>84</v>
      </c>
      <c r="AX173" s="335" t="s">
        <v>84</v>
      </c>
      <c r="AY173" s="116" t="s">
        <v>84</v>
      </c>
      <c r="AZ173" s="116" t="s">
        <v>84</v>
      </c>
      <c r="BA173" s="116" t="s">
        <v>84</v>
      </c>
      <c r="BB173" s="116" t="s">
        <v>84</v>
      </c>
      <c r="BC173" s="116" t="s">
        <v>84</v>
      </c>
      <c r="BD173" s="116" t="s">
        <v>84</v>
      </c>
      <c r="BE173" s="116" t="s">
        <v>84</v>
      </c>
      <c r="BF173" s="335" t="s">
        <v>84</v>
      </c>
      <c r="BG173" s="335" t="s">
        <v>84</v>
      </c>
      <c r="BH173" s="116" t="s">
        <v>84</v>
      </c>
      <c r="BI173" s="116" t="s">
        <v>84</v>
      </c>
      <c r="BJ173" s="335" t="s">
        <v>84</v>
      </c>
      <c r="BK173" s="335" t="s">
        <v>84</v>
      </c>
      <c r="BL173" s="335" t="s">
        <v>84</v>
      </c>
      <c r="BM173" s="336" t="s">
        <v>84</v>
      </c>
      <c r="BN173" s="336" t="s">
        <v>84</v>
      </c>
      <c r="BO173" s="335" t="s">
        <v>84</v>
      </c>
      <c r="BP173" s="116" t="s">
        <v>84</v>
      </c>
      <c r="BQ173" s="116" t="s">
        <v>84</v>
      </c>
      <c r="BR173" s="116" t="s">
        <v>84</v>
      </c>
      <c r="BS173" s="116" t="s">
        <v>84</v>
      </c>
      <c r="BT173" s="336" t="s">
        <v>84</v>
      </c>
      <c r="BU173" s="335" t="s">
        <v>84</v>
      </c>
      <c r="BV173" s="335" t="s">
        <v>84</v>
      </c>
      <c r="BW173" s="335" t="s">
        <v>84</v>
      </c>
      <c r="BX173" s="335" t="s">
        <v>84</v>
      </c>
    </row>
    <row r="174" spans="1:76" ht="15" customHeight="1" x14ac:dyDescent="0.3">
      <c r="A174" s="307">
        <v>82</v>
      </c>
      <c r="B174" s="114" t="s">
        <v>84</v>
      </c>
      <c r="C174" s="114" t="s">
        <v>84</v>
      </c>
      <c r="D174" s="115" t="s">
        <v>84</v>
      </c>
      <c r="E174" s="334" t="s">
        <v>84</v>
      </c>
      <c r="F174" s="334" t="s">
        <v>84</v>
      </c>
      <c r="G174" s="334" t="s">
        <v>84</v>
      </c>
      <c r="H174" s="335" t="s">
        <v>84</v>
      </c>
      <c r="I174" s="335" t="s">
        <v>84</v>
      </c>
      <c r="J174" s="335" t="s">
        <v>84</v>
      </c>
      <c r="K174" s="335" t="s">
        <v>84</v>
      </c>
      <c r="L174" s="335" t="s">
        <v>84</v>
      </c>
      <c r="M174" s="335" t="s">
        <v>84</v>
      </c>
      <c r="N174" s="335" t="s">
        <v>84</v>
      </c>
      <c r="O174" s="335" t="s">
        <v>84</v>
      </c>
      <c r="P174" s="335" t="s">
        <v>84</v>
      </c>
      <c r="Q174" s="335" t="s">
        <v>84</v>
      </c>
      <c r="R174" s="335" t="s">
        <v>84</v>
      </c>
      <c r="S174" s="335" t="s">
        <v>84</v>
      </c>
      <c r="T174" s="335" t="s">
        <v>84</v>
      </c>
      <c r="U174" s="335" t="s">
        <v>84</v>
      </c>
      <c r="V174" s="335" t="s">
        <v>84</v>
      </c>
      <c r="W174" s="335" t="s">
        <v>84</v>
      </c>
      <c r="X174" s="335" t="s">
        <v>84</v>
      </c>
      <c r="Y174" s="335" t="s">
        <v>84</v>
      </c>
      <c r="Z174" s="335" t="s">
        <v>84</v>
      </c>
      <c r="AA174" s="335" t="s">
        <v>84</v>
      </c>
      <c r="AB174" s="335" t="s">
        <v>84</v>
      </c>
      <c r="AC174" s="335" t="s">
        <v>84</v>
      </c>
      <c r="AD174" s="335" t="s">
        <v>84</v>
      </c>
      <c r="AE174" s="335" t="s">
        <v>84</v>
      </c>
      <c r="AF174" s="335" t="s">
        <v>84</v>
      </c>
      <c r="AG174" s="335" t="s">
        <v>84</v>
      </c>
      <c r="AH174" s="335" t="s">
        <v>84</v>
      </c>
      <c r="AI174" s="335" t="s">
        <v>84</v>
      </c>
      <c r="AJ174" s="335" t="s">
        <v>84</v>
      </c>
      <c r="AK174" s="335" t="s">
        <v>84</v>
      </c>
      <c r="AL174" s="335" t="s">
        <v>84</v>
      </c>
      <c r="AM174" s="335" t="s">
        <v>84</v>
      </c>
      <c r="AN174" s="335" t="s">
        <v>84</v>
      </c>
      <c r="AO174" s="335" t="s">
        <v>84</v>
      </c>
      <c r="AP174" s="335" t="s">
        <v>84</v>
      </c>
      <c r="AQ174" s="335" t="s">
        <v>84</v>
      </c>
      <c r="AR174" s="335" t="s">
        <v>84</v>
      </c>
      <c r="AS174" s="335" t="s">
        <v>84</v>
      </c>
      <c r="AT174" s="335" t="s">
        <v>84</v>
      </c>
      <c r="AU174" s="335" t="s">
        <v>84</v>
      </c>
      <c r="AV174" s="335" t="s">
        <v>84</v>
      </c>
      <c r="AW174" s="335" t="s">
        <v>84</v>
      </c>
      <c r="AX174" s="335" t="s">
        <v>84</v>
      </c>
      <c r="AY174" s="116" t="s">
        <v>84</v>
      </c>
      <c r="AZ174" s="116" t="s">
        <v>84</v>
      </c>
      <c r="BA174" s="116" t="s">
        <v>84</v>
      </c>
      <c r="BB174" s="116" t="s">
        <v>84</v>
      </c>
      <c r="BC174" s="116" t="s">
        <v>84</v>
      </c>
      <c r="BD174" s="116" t="s">
        <v>84</v>
      </c>
      <c r="BE174" s="116" t="s">
        <v>84</v>
      </c>
      <c r="BF174" s="335" t="s">
        <v>84</v>
      </c>
      <c r="BG174" s="335" t="s">
        <v>84</v>
      </c>
      <c r="BH174" s="116" t="s">
        <v>84</v>
      </c>
      <c r="BI174" s="116" t="s">
        <v>84</v>
      </c>
      <c r="BJ174" s="335" t="s">
        <v>84</v>
      </c>
      <c r="BK174" s="335" t="s">
        <v>84</v>
      </c>
      <c r="BL174" s="335" t="s">
        <v>84</v>
      </c>
      <c r="BM174" s="336" t="s">
        <v>84</v>
      </c>
      <c r="BN174" s="336" t="s">
        <v>84</v>
      </c>
      <c r="BO174" s="335" t="s">
        <v>84</v>
      </c>
      <c r="BP174" s="116" t="s">
        <v>84</v>
      </c>
      <c r="BQ174" s="116" t="s">
        <v>84</v>
      </c>
      <c r="BR174" s="116" t="s">
        <v>84</v>
      </c>
      <c r="BS174" s="116" t="s">
        <v>84</v>
      </c>
      <c r="BT174" s="336" t="s">
        <v>84</v>
      </c>
      <c r="BU174" s="335" t="s">
        <v>84</v>
      </c>
      <c r="BV174" s="335" t="s">
        <v>84</v>
      </c>
      <c r="BW174" s="335" t="s">
        <v>84</v>
      </c>
      <c r="BX174" s="335" t="s">
        <v>84</v>
      </c>
    </row>
    <row r="175" spans="1:76" ht="15" customHeight="1" x14ac:dyDescent="0.3">
      <c r="A175" s="307">
        <v>82</v>
      </c>
      <c r="B175" s="114" t="s">
        <v>84</v>
      </c>
      <c r="C175" s="114" t="s">
        <v>84</v>
      </c>
      <c r="D175" s="115" t="s">
        <v>84</v>
      </c>
      <c r="E175" s="334" t="s">
        <v>84</v>
      </c>
      <c r="F175" s="334" t="s">
        <v>84</v>
      </c>
      <c r="G175" s="334" t="s">
        <v>84</v>
      </c>
      <c r="H175" s="335" t="s">
        <v>84</v>
      </c>
      <c r="I175" s="335" t="s">
        <v>84</v>
      </c>
      <c r="J175" s="335" t="s">
        <v>84</v>
      </c>
      <c r="K175" s="335" t="s">
        <v>84</v>
      </c>
      <c r="L175" s="335" t="s">
        <v>84</v>
      </c>
      <c r="M175" s="335" t="s">
        <v>84</v>
      </c>
      <c r="N175" s="335" t="s">
        <v>84</v>
      </c>
      <c r="O175" s="335" t="s">
        <v>84</v>
      </c>
      <c r="P175" s="335" t="s">
        <v>84</v>
      </c>
      <c r="Q175" s="335" t="s">
        <v>84</v>
      </c>
      <c r="R175" s="335" t="s">
        <v>84</v>
      </c>
      <c r="S175" s="335" t="s">
        <v>84</v>
      </c>
      <c r="T175" s="335" t="s">
        <v>84</v>
      </c>
      <c r="U175" s="335" t="s">
        <v>84</v>
      </c>
      <c r="V175" s="335" t="s">
        <v>84</v>
      </c>
      <c r="W175" s="335" t="s">
        <v>84</v>
      </c>
      <c r="X175" s="335" t="s">
        <v>84</v>
      </c>
      <c r="Y175" s="335" t="s">
        <v>84</v>
      </c>
      <c r="Z175" s="335" t="s">
        <v>84</v>
      </c>
      <c r="AA175" s="335" t="s">
        <v>84</v>
      </c>
      <c r="AB175" s="335" t="s">
        <v>84</v>
      </c>
      <c r="AC175" s="335" t="s">
        <v>84</v>
      </c>
      <c r="AD175" s="335" t="s">
        <v>84</v>
      </c>
      <c r="AE175" s="335" t="s">
        <v>84</v>
      </c>
      <c r="AF175" s="335" t="s">
        <v>84</v>
      </c>
      <c r="AG175" s="335" t="s">
        <v>84</v>
      </c>
      <c r="AH175" s="335" t="s">
        <v>84</v>
      </c>
      <c r="AI175" s="335" t="s">
        <v>84</v>
      </c>
      <c r="AJ175" s="335" t="s">
        <v>84</v>
      </c>
      <c r="AK175" s="335" t="s">
        <v>84</v>
      </c>
      <c r="AL175" s="335" t="s">
        <v>84</v>
      </c>
      <c r="AM175" s="335" t="s">
        <v>84</v>
      </c>
      <c r="AN175" s="335" t="s">
        <v>84</v>
      </c>
      <c r="AO175" s="335" t="s">
        <v>84</v>
      </c>
      <c r="AP175" s="335" t="s">
        <v>84</v>
      </c>
      <c r="AQ175" s="335" t="s">
        <v>84</v>
      </c>
      <c r="AR175" s="335" t="s">
        <v>84</v>
      </c>
      <c r="AS175" s="335" t="s">
        <v>84</v>
      </c>
      <c r="AT175" s="335" t="s">
        <v>84</v>
      </c>
      <c r="AU175" s="335" t="s">
        <v>84</v>
      </c>
      <c r="AV175" s="335" t="s">
        <v>84</v>
      </c>
      <c r="AW175" s="335" t="s">
        <v>84</v>
      </c>
      <c r="AX175" s="335" t="s">
        <v>84</v>
      </c>
      <c r="AY175" s="116" t="s">
        <v>84</v>
      </c>
      <c r="AZ175" s="116" t="s">
        <v>84</v>
      </c>
      <c r="BA175" s="116" t="s">
        <v>84</v>
      </c>
      <c r="BB175" s="116" t="s">
        <v>84</v>
      </c>
      <c r="BC175" s="116" t="s">
        <v>84</v>
      </c>
      <c r="BD175" s="116" t="s">
        <v>84</v>
      </c>
      <c r="BE175" s="116" t="s">
        <v>84</v>
      </c>
      <c r="BF175" s="335" t="s">
        <v>84</v>
      </c>
      <c r="BG175" s="335" t="s">
        <v>84</v>
      </c>
      <c r="BH175" s="116" t="s">
        <v>84</v>
      </c>
      <c r="BI175" s="116" t="s">
        <v>84</v>
      </c>
      <c r="BJ175" s="335" t="s">
        <v>84</v>
      </c>
      <c r="BK175" s="335" t="s">
        <v>84</v>
      </c>
      <c r="BL175" s="335" t="s">
        <v>84</v>
      </c>
      <c r="BM175" s="336" t="s">
        <v>84</v>
      </c>
      <c r="BN175" s="336" t="s">
        <v>84</v>
      </c>
      <c r="BO175" s="335" t="s">
        <v>84</v>
      </c>
      <c r="BP175" s="116" t="s">
        <v>84</v>
      </c>
      <c r="BQ175" s="116" t="s">
        <v>84</v>
      </c>
      <c r="BR175" s="116" t="s">
        <v>84</v>
      </c>
      <c r="BS175" s="116" t="s">
        <v>84</v>
      </c>
      <c r="BT175" s="336" t="s">
        <v>84</v>
      </c>
      <c r="BU175" s="335" t="s">
        <v>84</v>
      </c>
      <c r="BV175" s="335" t="s">
        <v>84</v>
      </c>
      <c r="BW175" s="335" t="s">
        <v>84</v>
      </c>
      <c r="BX175" s="335" t="s">
        <v>84</v>
      </c>
    </row>
    <row r="176" spans="1:76" ht="15" customHeight="1" x14ac:dyDescent="0.3">
      <c r="A176" s="307">
        <v>82</v>
      </c>
      <c r="B176" s="114" t="s">
        <v>84</v>
      </c>
      <c r="C176" s="114" t="s">
        <v>84</v>
      </c>
      <c r="D176" s="115" t="s">
        <v>84</v>
      </c>
      <c r="E176" s="334" t="s">
        <v>84</v>
      </c>
      <c r="F176" s="334" t="s">
        <v>84</v>
      </c>
      <c r="G176" s="334" t="s">
        <v>84</v>
      </c>
      <c r="H176" s="335" t="s">
        <v>84</v>
      </c>
      <c r="I176" s="335" t="s">
        <v>84</v>
      </c>
      <c r="J176" s="335" t="s">
        <v>84</v>
      </c>
      <c r="K176" s="335" t="s">
        <v>84</v>
      </c>
      <c r="L176" s="335" t="s">
        <v>84</v>
      </c>
      <c r="M176" s="335" t="s">
        <v>84</v>
      </c>
      <c r="N176" s="335" t="s">
        <v>84</v>
      </c>
      <c r="O176" s="335" t="s">
        <v>84</v>
      </c>
      <c r="P176" s="335" t="s">
        <v>84</v>
      </c>
      <c r="Q176" s="335" t="s">
        <v>84</v>
      </c>
      <c r="R176" s="335" t="s">
        <v>84</v>
      </c>
      <c r="S176" s="335" t="s">
        <v>84</v>
      </c>
      <c r="T176" s="335" t="s">
        <v>84</v>
      </c>
      <c r="U176" s="335" t="s">
        <v>84</v>
      </c>
      <c r="V176" s="335" t="s">
        <v>84</v>
      </c>
      <c r="W176" s="335" t="s">
        <v>84</v>
      </c>
      <c r="X176" s="335" t="s">
        <v>84</v>
      </c>
      <c r="Y176" s="335" t="s">
        <v>84</v>
      </c>
      <c r="Z176" s="335" t="s">
        <v>84</v>
      </c>
      <c r="AA176" s="335" t="s">
        <v>84</v>
      </c>
      <c r="AB176" s="335" t="s">
        <v>84</v>
      </c>
      <c r="AC176" s="335" t="s">
        <v>84</v>
      </c>
      <c r="AD176" s="335" t="s">
        <v>84</v>
      </c>
      <c r="AE176" s="335" t="s">
        <v>84</v>
      </c>
      <c r="AF176" s="335" t="s">
        <v>84</v>
      </c>
      <c r="AG176" s="335" t="s">
        <v>84</v>
      </c>
      <c r="AH176" s="335" t="s">
        <v>84</v>
      </c>
      <c r="AI176" s="335" t="s">
        <v>84</v>
      </c>
      <c r="AJ176" s="335" t="s">
        <v>84</v>
      </c>
      <c r="AK176" s="335" t="s">
        <v>84</v>
      </c>
      <c r="AL176" s="335" t="s">
        <v>84</v>
      </c>
      <c r="AM176" s="335" t="s">
        <v>84</v>
      </c>
      <c r="AN176" s="335" t="s">
        <v>84</v>
      </c>
      <c r="AO176" s="335" t="s">
        <v>84</v>
      </c>
      <c r="AP176" s="335" t="s">
        <v>84</v>
      </c>
      <c r="AQ176" s="335" t="s">
        <v>84</v>
      </c>
      <c r="AR176" s="335" t="s">
        <v>84</v>
      </c>
      <c r="AS176" s="335" t="s">
        <v>84</v>
      </c>
      <c r="AT176" s="335" t="s">
        <v>84</v>
      </c>
      <c r="AU176" s="335" t="s">
        <v>84</v>
      </c>
      <c r="AV176" s="335" t="s">
        <v>84</v>
      </c>
      <c r="AW176" s="335" t="s">
        <v>84</v>
      </c>
      <c r="AX176" s="335" t="s">
        <v>84</v>
      </c>
      <c r="AY176" s="116" t="s">
        <v>84</v>
      </c>
      <c r="AZ176" s="116" t="s">
        <v>84</v>
      </c>
      <c r="BA176" s="116" t="s">
        <v>84</v>
      </c>
      <c r="BB176" s="116" t="s">
        <v>84</v>
      </c>
      <c r="BC176" s="116" t="s">
        <v>84</v>
      </c>
      <c r="BD176" s="116" t="s">
        <v>84</v>
      </c>
      <c r="BE176" s="116" t="s">
        <v>84</v>
      </c>
      <c r="BF176" s="335" t="s">
        <v>84</v>
      </c>
      <c r="BG176" s="335" t="s">
        <v>84</v>
      </c>
      <c r="BH176" s="116" t="s">
        <v>84</v>
      </c>
      <c r="BI176" s="116" t="s">
        <v>84</v>
      </c>
      <c r="BJ176" s="335" t="s">
        <v>84</v>
      </c>
      <c r="BK176" s="335" t="s">
        <v>84</v>
      </c>
      <c r="BL176" s="335" t="s">
        <v>84</v>
      </c>
      <c r="BM176" s="336" t="s">
        <v>84</v>
      </c>
      <c r="BN176" s="336" t="s">
        <v>84</v>
      </c>
      <c r="BO176" s="335" t="s">
        <v>84</v>
      </c>
      <c r="BP176" s="116" t="s">
        <v>84</v>
      </c>
      <c r="BQ176" s="116" t="s">
        <v>84</v>
      </c>
      <c r="BR176" s="116" t="s">
        <v>84</v>
      </c>
      <c r="BS176" s="116" t="s">
        <v>84</v>
      </c>
      <c r="BT176" s="336" t="s">
        <v>84</v>
      </c>
      <c r="BU176" s="335" t="s">
        <v>84</v>
      </c>
      <c r="BV176" s="335" t="s">
        <v>84</v>
      </c>
      <c r="BW176" s="335" t="s">
        <v>84</v>
      </c>
      <c r="BX176" s="335" t="s">
        <v>84</v>
      </c>
    </row>
    <row r="177" spans="1:76" ht="15" customHeight="1" x14ac:dyDescent="0.3">
      <c r="A177" s="307">
        <v>82</v>
      </c>
      <c r="B177" s="114" t="s">
        <v>84</v>
      </c>
      <c r="C177" s="114" t="s">
        <v>84</v>
      </c>
      <c r="D177" s="115" t="s">
        <v>84</v>
      </c>
      <c r="E177" s="334" t="s">
        <v>84</v>
      </c>
      <c r="F177" s="334" t="s">
        <v>84</v>
      </c>
      <c r="G177" s="334" t="s">
        <v>84</v>
      </c>
      <c r="H177" s="335" t="s">
        <v>84</v>
      </c>
      <c r="I177" s="335" t="s">
        <v>84</v>
      </c>
      <c r="J177" s="335" t="s">
        <v>84</v>
      </c>
      <c r="K177" s="335" t="s">
        <v>84</v>
      </c>
      <c r="L177" s="335" t="s">
        <v>84</v>
      </c>
      <c r="M177" s="335" t="s">
        <v>84</v>
      </c>
      <c r="N177" s="335" t="s">
        <v>84</v>
      </c>
      <c r="O177" s="335" t="s">
        <v>84</v>
      </c>
      <c r="P177" s="335" t="s">
        <v>84</v>
      </c>
      <c r="Q177" s="335" t="s">
        <v>84</v>
      </c>
      <c r="R177" s="335" t="s">
        <v>84</v>
      </c>
      <c r="S177" s="335" t="s">
        <v>84</v>
      </c>
      <c r="T177" s="335" t="s">
        <v>84</v>
      </c>
      <c r="U177" s="335" t="s">
        <v>84</v>
      </c>
      <c r="V177" s="335" t="s">
        <v>84</v>
      </c>
      <c r="W177" s="335" t="s">
        <v>84</v>
      </c>
      <c r="X177" s="335" t="s">
        <v>84</v>
      </c>
      <c r="Y177" s="335" t="s">
        <v>84</v>
      </c>
      <c r="Z177" s="335" t="s">
        <v>84</v>
      </c>
      <c r="AA177" s="335" t="s">
        <v>84</v>
      </c>
      <c r="AB177" s="335" t="s">
        <v>84</v>
      </c>
      <c r="AC177" s="335" t="s">
        <v>84</v>
      </c>
      <c r="AD177" s="335" t="s">
        <v>84</v>
      </c>
      <c r="AE177" s="335" t="s">
        <v>84</v>
      </c>
      <c r="AF177" s="335" t="s">
        <v>84</v>
      </c>
      <c r="AG177" s="335" t="s">
        <v>84</v>
      </c>
      <c r="AH177" s="335" t="s">
        <v>84</v>
      </c>
      <c r="AI177" s="335" t="s">
        <v>84</v>
      </c>
      <c r="AJ177" s="335" t="s">
        <v>84</v>
      </c>
      <c r="AK177" s="335" t="s">
        <v>84</v>
      </c>
      <c r="AL177" s="335" t="s">
        <v>84</v>
      </c>
      <c r="AM177" s="335" t="s">
        <v>84</v>
      </c>
      <c r="AN177" s="335" t="s">
        <v>84</v>
      </c>
      <c r="AO177" s="335" t="s">
        <v>84</v>
      </c>
      <c r="AP177" s="335" t="s">
        <v>84</v>
      </c>
      <c r="AQ177" s="335" t="s">
        <v>84</v>
      </c>
      <c r="AR177" s="335" t="s">
        <v>84</v>
      </c>
      <c r="AS177" s="335" t="s">
        <v>84</v>
      </c>
      <c r="AT177" s="335" t="s">
        <v>84</v>
      </c>
      <c r="AU177" s="335" t="s">
        <v>84</v>
      </c>
      <c r="AV177" s="335" t="s">
        <v>84</v>
      </c>
      <c r="AW177" s="335" t="s">
        <v>84</v>
      </c>
      <c r="AX177" s="335" t="s">
        <v>84</v>
      </c>
      <c r="AY177" s="116" t="s">
        <v>84</v>
      </c>
      <c r="AZ177" s="116" t="s">
        <v>84</v>
      </c>
      <c r="BA177" s="116" t="s">
        <v>84</v>
      </c>
      <c r="BB177" s="116" t="s">
        <v>84</v>
      </c>
      <c r="BC177" s="116" t="s">
        <v>84</v>
      </c>
      <c r="BD177" s="116" t="s">
        <v>84</v>
      </c>
      <c r="BE177" s="116" t="s">
        <v>84</v>
      </c>
      <c r="BF177" s="335" t="s">
        <v>84</v>
      </c>
      <c r="BG177" s="335" t="s">
        <v>84</v>
      </c>
      <c r="BH177" s="116" t="s">
        <v>84</v>
      </c>
      <c r="BI177" s="116" t="s">
        <v>84</v>
      </c>
      <c r="BJ177" s="335" t="s">
        <v>84</v>
      </c>
      <c r="BK177" s="335" t="s">
        <v>84</v>
      </c>
      <c r="BL177" s="335" t="s">
        <v>84</v>
      </c>
      <c r="BM177" s="336" t="s">
        <v>84</v>
      </c>
      <c r="BN177" s="336" t="s">
        <v>84</v>
      </c>
      <c r="BO177" s="335" t="s">
        <v>84</v>
      </c>
      <c r="BP177" s="116" t="s">
        <v>84</v>
      </c>
      <c r="BQ177" s="116" t="s">
        <v>84</v>
      </c>
      <c r="BR177" s="116" t="s">
        <v>84</v>
      </c>
      <c r="BS177" s="116" t="s">
        <v>84</v>
      </c>
      <c r="BT177" s="336" t="s">
        <v>84</v>
      </c>
      <c r="BU177" s="335" t="s">
        <v>84</v>
      </c>
      <c r="BV177" s="335" t="s">
        <v>84</v>
      </c>
      <c r="BW177" s="335" t="s">
        <v>84</v>
      </c>
      <c r="BX177" s="335" t="s">
        <v>84</v>
      </c>
    </row>
    <row r="178" spans="1:76" ht="15" customHeight="1" x14ac:dyDescent="0.3">
      <c r="A178" s="307">
        <v>82</v>
      </c>
      <c r="B178" s="114" t="s">
        <v>84</v>
      </c>
      <c r="C178" s="114" t="s">
        <v>84</v>
      </c>
      <c r="D178" s="115" t="s">
        <v>84</v>
      </c>
      <c r="E178" s="334" t="s">
        <v>84</v>
      </c>
      <c r="F178" s="334" t="s">
        <v>84</v>
      </c>
      <c r="G178" s="334" t="s">
        <v>84</v>
      </c>
      <c r="H178" s="335" t="s">
        <v>84</v>
      </c>
      <c r="I178" s="335" t="s">
        <v>84</v>
      </c>
      <c r="J178" s="335" t="s">
        <v>84</v>
      </c>
      <c r="K178" s="335" t="s">
        <v>84</v>
      </c>
      <c r="L178" s="335" t="s">
        <v>84</v>
      </c>
      <c r="M178" s="335" t="s">
        <v>84</v>
      </c>
      <c r="N178" s="335" t="s">
        <v>84</v>
      </c>
      <c r="O178" s="335" t="s">
        <v>84</v>
      </c>
      <c r="P178" s="335" t="s">
        <v>84</v>
      </c>
      <c r="Q178" s="335" t="s">
        <v>84</v>
      </c>
      <c r="R178" s="335" t="s">
        <v>84</v>
      </c>
      <c r="S178" s="335" t="s">
        <v>84</v>
      </c>
      <c r="T178" s="335" t="s">
        <v>84</v>
      </c>
      <c r="U178" s="335" t="s">
        <v>84</v>
      </c>
      <c r="V178" s="335" t="s">
        <v>84</v>
      </c>
      <c r="W178" s="335" t="s">
        <v>84</v>
      </c>
      <c r="X178" s="335" t="s">
        <v>84</v>
      </c>
      <c r="Y178" s="335" t="s">
        <v>84</v>
      </c>
      <c r="Z178" s="335" t="s">
        <v>84</v>
      </c>
      <c r="AA178" s="335" t="s">
        <v>84</v>
      </c>
      <c r="AB178" s="335" t="s">
        <v>84</v>
      </c>
      <c r="AC178" s="335" t="s">
        <v>84</v>
      </c>
      <c r="AD178" s="335" t="s">
        <v>84</v>
      </c>
      <c r="AE178" s="335" t="s">
        <v>84</v>
      </c>
      <c r="AF178" s="335" t="s">
        <v>84</v>
      </c>
      <c r="AG178" s="335" t="s">
        <v>84</v>
      </c>
      <c r="AH178" s="335" t="s">
        <v>84</v>
      </c>
      <c r="AI178" s="335" t="s">
        <v>84</v>
      </c>
      <c r="AJ178" s="335" t="s">
        <v>84</v>
      </c>
      <c r="AK178" s="335" t="s">
        <v>84</v>
      </c>
      <c r="AL178" s="335" t="s">
        <v>84</v>
      </c>
      <c r="AM178" s="335" t="s">
        <v>84</v>
      </c>
      <c r="AN178" s="335" t="s">
        <v>84</v>
      </c>
      <c r="AO178" s="335" t="s">
        <v>84</v>
      </c>
      <c r="AP178" s="335" t="s">
        <v>84</v>
      </c>
      <c r="AQ178" s="335" t="s">
        <v>84</v>
      </c>
      <c r="AR178" s="335" t="s">
        <v>84</v>
      </c>
      <c r="AS178" s="335" t="s">
        <v>84</v>
      </c>
      <c r="AT178" s="335" t="s">
        <v>84</v>
      </c>
      <c r="AU178" s="335" t="s">
        <v>84</v>
      </c>
      <c r="AV178" s="335" t="s">
        <v>84</v>
      </c>
      <c r="AW178" s="335" t="s">
        <v>84</v>
      </c>
      <c r="AX178" s="335" t="s">
        <v>84</v>
      </c>
      <c r="AY178" s="116" t="s">
        <v>84</v>
      </c>
      <c r="AZ178" s="116" t="s">
        <v>84</v>
      </c>
      <c r="BA178" s="116" t="s">
        <v>84</v>
      </c>
      <c r="BB178" s="116" t="s">
        <v>84</v>
      </c>
      <c r="BC178" s="116" t="s">
        <v>84</v>
      </c>
      <c r="BD178" s="116" t="s">
        <v>84</v>
      </c>
      <c r="BE178" s="116" t="s">
        <v>84</v>
      </c>
      <c r="BF178" s="335" t="s">
        <v>84</v>
      </c>
      <c r="BG178" s="335" t="s">
        <v>84</v>
      </c>
      <c r="BH178" s="116" t="s">
        <v>84</v>
      </c>
      <c r="BI178" s="116" t="s">
        <v>84</v>
      </c>
      <c r="BJ178" s="335" t="s">
        <v>84</v>
      </c>
      <c r="BK178" s="335" t="s">
        <v>84</v>
      </c>
      <c r="BL178" s="335" t="s">
        <v>84</v>
      </c>
      <c r="BM178" s="336" t="s">
        <v>84</v>
      </c>
      <c r="BN178" s="336" t="s">
        <v>84</v>
      </c>
      <c r="BO178" s="335" t="s">
        <v>84</v>
      </c>
      <c r="BP178" s="116" t="s">
        <v>84</v>
      </c>
      <c r="BQ178" s="116" t="s">
        <v>84</v>
      </c>
      <c r="BR178" s="116" t="s">
        <v>84</v>
      </c>
      <c r="BS178" s="116" t="s">
        <v>84</v>
      </c>
      <c r="BT178" s="336" t="s">
        <v>84</v>
      </c>
      <c r="BU178" s="335" t="s">
        <v>84</v>
      </c>
      <c r="BV178" s="335" t="s">
        <v>84</v>
      </c>
      <c r="BW178" s="335" t="s">
        <v>84</v>
      </c>
      <c r="BX178" s="335" t="s">
        <v>84</v>
      </c>
    </row>
    <row r="179" spans="1:76" ht="15" customHeight="1" x14ac:dyDescent="0.3">
      <c r="A179" s="307">
        <v>82</v>
      </c>
      <c r="B179" s="114" t="s">
        <v>84</v>
      </c>
      <c r="C179" s="114" t="s">
        <v>84</v>
      </c>
      <c r="D179" s="115" t="s">
        <v>84</v>
      </c>
      <c r="E179" s="334" t="s">
        <v>84</v>
      </c>
      <c r="F179" s="334" t="s">
        <v>84</v>
      </c>
      <c r="G179" s="334" t="s">
        <v>84</v>
      </c>
      <c r="H179" s="335" t="s">
        <v>84</v>
      </c>
      <c r="I179" s="335" t="s">
        <v>84</v>
      </c>
      <c r="J179" s="335" t="s">
        <v>84</v>
      </c>
      <c r="K179" s="335" t="s">
        <v>84</v>
      </c>
      <c r="L179" s="335" t="s">
        <v>84</v>
      </c>
      <c r="M179" s="335" t="s">
        <v>84</v>
      </c>
      <c r="N179" s="335" t="s">
        <v>84</v>
      </c>
      <c r="O179" s="335" t="s">
        <v>84</v>
      </c>
      <c r="P179" s="335" t="s">
        <v>84</v>
      </c>
      <c r="Q179" s="335" t="s">
        <v>84</v>
      </c>
      <c r="R179" s="335" t="s">
        <v>84</v>
      </c>
      <c r="S179" s="335" t="s">
        <v>84</v>
      </c>
      <c r="T179" s="335" t="s">
        <v>84</v>
      </c>
      <c r="U179" s="335" t="s">
        <v>84</v>
      </c>
      <c r="V179" s="335" t="s">
        <v>84</v>
      </c>
      <c r="W179" s="335" t="s">
        <v>84</v>
      </c>
      <c r="X179" s="335" t="s">
        <v>84</v>
      </c>
      <c r="Y179" s="335" t="s">
        <v>84</v>
      </c>
      <c r="Z179" s="335" t="s">
        <v>84</v>
      </c>
      <c r="AA179" s="335" t="s">
        <v>84</v>
      </c>
      <c r="AB179" s="335" t="s">
        <v>84</v>
      </c>
      <c r="AC179" s="335" t="s">
        <v>84</v>
      </c>
      <c r="AD179" s="335" t="s">
        <v>84</v>
      </c>
      <c r="AE179" s="335" t="s">
        <v>84</v>
      </c>
      <c r="AF179" s="335" t="s">
        <v>84</v>
      </c>
      <c r="AG179" s="335" t="s">
        <v>84</v>
      </c>
      <c r="AH179" s="335" t="s">
        <v>84</v>
      </c>
      <c r="AI179" s="335" t="s">
        <v>84</v>
      </c>
      <c r="AJ179" s="335" t="s">
        <v>84</v>
      </c>
      <c r="AK179" s="335" t="s">
        <v>84</v>
      </c>
      <c r="AL179" s="335" t="s">
        <v>84</v>
      </c>
      <c r="AM179" s="335" t="s">
        <v>84</v>
      </c>
      <c r="AN179" s="335" t="s">
        <v>84</v>
      </c>
      <c r="AO179" s="335" t="s">
        <v>84</v>
      </c>
      <c r="AP179" s="335" t="s">
        <v>84</v>
      </c>
      <c r="AQ179" s="335" t="s">
        <v>84</v>
      </c>
      <c r="AR179" s="335" t="s">
        <v>84</v>
      </c>
      <c r="AS179" s="335" t="s">
        <v>84</v>
      </c>
      <c r="AT179" s="335" t="s">
        <v>84</v>
      </c>
      <c r="AU179" s="335" t="s">
        <v>84</v>
      </c>
      <c r="AV179" s="335" t="s">
        <v>84</v>
      </c>
      <c r="AW179" s="335" t="s">
        <v>84</v>
      </c>
      <c r="AX179" s="335" t="s">
        <v>84</v>
      </c>
      <c r="AY179" s="116" t="s">
        <v>84</v>
      </c>
      <c r="AZ179" s="116" t="s">
        <v>84</v>
      </c>
      <c r="BA179" s="116" t="s">
        <v>84</v>
      </c>
      <c r="BB179" s="116" t="s">
        <v>84</v>
      </c>
      <c r="BC179" s="116" t="s">
        <v>84</v>
      </c>
      <c r="BD179" s="116" t="s">
        <v>84</v>
      </c>
      <c r="BE179" s="116" t="s">
        <v>84</v>
      </c>
      <c r="BF179" s="335" t="s">
        <v>84</v>
      </c>
      <c r="BG179" s="335" t="s">
        <v>84</v>
      </c>
      <c r="BH179" s="116" t="s">
        <v>84</v>
      </c>
      <c r="BI179" s="116" t="s">
        <v>84</v>
      </c>
      <c r="BJ179" s="335" t="s">
        <v>84</v>
      </c>
      <c r="BK179" s="335" t="s">
        <v>84</v>
      </c>
      <c r="BL179" s="335" t="s">
        <v>84</v>
      </c>
      <c r="BM179" s="336" t="s">
        <v>84</v>
      </c>
      <c r="BN179" s="336" t="s">
        <v>84</v>
      </c>
      <c r="BO179" s="335" t="s">
        <v>84</v>
      </c>
      <c r="BP179" s="116" t="s">
        <v>84</v>
      </c>
      <c r="BQ179" s="116" t="s">
        <v>84</v>
      </c>
      <c r="BR179" s="116" t="s">
        <v>84</v>
      </c>
      <c r="BS179" s="116" t="s">
        <v>84</v>
      </c>
      <c r="BT179" s="336" t="s">
        <v>84</v>
      </c>
      <c r="BU179" s="335" t="s">
        <v>84</v>
      </c>
      <c r="BV179" s="335" t="s">
        <v>84</v>
      </c>
      <c r="BW179" s="335" t="s">
        <v>84</v>
      </c>
      <c r="BX179" s="335" t="s">
        <v>84</v>
      </c>
    </row>
    <row r="180" spans="1:76" ht="15" customHeight="1" x14ac:dyDescent="0.3">
      <c r="A180" s="307">
        <v>82</v>
      </c>
      <c r="B180" s="114" t="s">
        <v>84</v>
      </c>
      <c r="C180" s="114" t="s">
        <v>84</v>
      </c>
      <c r="D180" s="115" t="s">
        <v>84</v>
      </c>
      <c r="E180" s="334" t="s">
        <v>84</v>
      </c>
      <c r="F180" s="334" t="s">
        <v>84</v>
      </c>
      <c r="G180" s="334" t="s">
        <v>84</v>
      </c>
      <c r="H180" s="335" t="s">
        <v>84</v>
      </c>
      <c r="I180" s="335" t="s">
        <v>84</v>
      </c>
      <c r="J180" s="335" t="s">
        <v>84</v>
      </c>
      <c r="K180" s="335" t="s">
        <v>84</v>
      </c>
      <c r="L180" s="335" t="s">
        <v>84</v>
      </c>
      <c r="M180" s="335" t="s">
        <v>84</v>
      </c>
      <c r="N180" s="335" t="s">
        <v>84</v>
      </c>
      <c r="O180" s="335" t="s">
        <v>84</v>
      </c>
      <c r="P180" s="335" t="s">
        <v>84</v>
      </c>
      <c r="Q180" s="335" t="s">
        <v>84</v>
      </c>
      <c r="R180" s="335" t="s">
        <v>84</v>
      </c>
      <c r="S180" s="335" t="s">
        <v>84</v>
      </c>
      <c r="T180" s="335" t="s">
        <v>84</v>
      </c>
      <c r="U180" s="335" t="s">
        <v>84</v>
      </c>
      <c r="V180" s="335" t="s">
        <v>84</v>
      </c>
      <c r="W180" s="335" t="s">
        <v>84</v>
      </c>
      <c r="X180" s="335" t="s">
        <v>84</v>
      </c>
      <c r="Y180" s="335" t="s">
        <v>84</v>
      </c>
      <c r="Z180" s="335" t="s">
        <v>84</v>
      </c>
      <c r="AA180" s="335" t="s">
        <v>84</v>
      </c>
      <c r="AB180" s="335" t="s">
        <v>84</v>
      </c>
      <c r="AC180" s="335" t="s">
        <v>84</v>
      </c>
      <c r="AD180" s="335" t="s">
        <v>84</v>
      </c>
      <c r="AE180" s="335" t="s">
        <v>84</v>
      </c>
      <c r="AF180" s="335" t="s">
        <v>84</v>
      </c>
      <c r="AG180" s="335" t="s">
        <v>84</v>
      </c>
      <c r="AH180" s="335" t="s">
        <v>84</v>
      </c>
      <c r="AI180" s="335" t="s">
        <v>84</v>
      </c>
      <c r="AJ180" s="335" t="s">
        <v>84</v>
      </c>
      <c r="AK180" s="335" t="s">
        <v>84</v>
      </c>
      <c r="AL180" s="335" t="s">
        <v>84</v>
      </c>
      <c r="AM180" s="335" t="s">
        <v>84</v>
      </c>
      <c r="AN180" s="335" t="s">
        <v>84</v>
      </c>
      <c r="AO180" s="335" t="s">
        <v>84</v>
      </c>
      <c r="AP180" s="335" t="s">
        <v>84</v>
      </c>
      <c r="AQ180" s="335" t="s">
        <v>84</v>
      </c>
      <c r="AR180" s="335" t="s">
        <v>84</v>
      </c>
      <c r="AS180" s="335" t="s">
        <v>84</v>
      </c>
      <c r="AT180" s="335" t="s">
        <v>84</v>
      </c>
      <c r="AU180" s="335" t="s">
        <v>84</v>
      </c>
      <c r="AV180" s="335" t="s">
        <v>84</v>
      </c>
      <c r="AW180" s="335" t="s">
        <v>84</v>
      </c>
      <c r="AX180" s="335" t="s">
        <v>84</v>
      </c>
      <c r="AY180" s="116" t="s">
        <v>84</v>
      </c>
      <c r="AZ180" s="116" t="s">
        <v>84</v>
      </c>
      <c r="BA180" s="116" t="s">
        <v>84</v>
      </c>
      <c r="BB180" s="116" t="s">
        <v>84</v>
      </c>
      <c r="BC180" s="116" t="s">
        <v>84</v>
      </c>
      <c r="BD180" s="116" t="s">
        <v>84</v>
      </c>
      <c r="BE180" s="116" t="s">
        <v>84</v>
      </c>
      <c r="BF180" s="335" t="s">
        <v>84</v>
      </c>
      <c r="BG180" s="335" t="s">
        <v>84</v>
      </c>
      <c r="BH180" s="116" t="s">
        <v>84</v>
      </c>
      <c r="BI180" s="116" t="s">
        <v>84</v>
      </c>
      <c r="BJ180" s="335" t="s">
        <v>84</v>
      </c>
      <c r="BK180" s="335" t="s">
        <v>84</v>
      </c>
      <c r="BL180" s="335" t="s">
        <v>84</v>
      </c>
      <c r="BM180" s="336" t="s">
        <v>84</v>
      </c>
      <c r="BN180" s="336" t="s">
        <v>84</v>
      </c>
      <c r="BO180" s="335" t="s">
        <v>84</v>
      </c>
      <c r="BP180" s="116" t="s">
        <v>84</v>
      </c>
      <c r="BQ180" s="116" t="s">
        <v>84</v>
      </c>
      <c r="BR180" s="116" t="s">
        <v>84</v>
      </c>
      <c r="BS180" s="116" t="s">
        <v>84</v>
      </c>
      <c r="BT180" s="336" t="s">
        <v>84</v>
      </c>
      <c r="BU180" s="335" t="s">
        <v>84</v>
      </c>
      <c r="BV180" s="335" t="s">
        <v>84</v>
      </c>
      <c r="BW180" s="335" t="s">
        <v>84</v>
      </c>
      <c r="BX180" s="335" t="s">
        <v>84</v>
      </c>
    </row>
    <row r="181" spans="1:76" ht="15" customHeight="1" x14ac:dyDescent="0.3">
      <c r="A181" s="307">
        <v>82</v>
      </c>
      <c r="B181" s="114" t="s">
        <v>84</v>
      </c>
      <c r="C181" s="114" t="s">
        <v>84</v>
      </c>
      <c r="D181" s="115" t="s">
        <v>84</v>
      </c>
      <c r="E181" s="334" t="s">
        <v>84</v>
      </c>
      <c r="F181" s="334" t="s">
        <v>84</v>
      </c>
      <c r="G181" s="334" t="s">
        <v>84</v>
      </c>
      <c r="H181" s="335" t="s">
        <v>84</v>
      </c>
      <c r="I181" s="335" t="s">
        <v>84</v>
      </c>
      <c r="J181" s="335" t="s">
        <v>84</v>
      </c>
      <c r="K181" s="335" t="s">
        <v>84</v>
      </c>
      <c r="L181" s="335" t="s">
        <v>84</v>
      </c>
      <c r="M181" s="335" t="s">
        <v>84</v>
      </c>
      <c r="N181" s="335" t="s">
        <v>84</v>
      </c>
      <c r="O181" s="335" t="s">
        <v>84</v>
      </c>
      <c r="P181" s="335" t="s">
        <v>84</v>
      </c>
      <c r="Q181" s="335" t="s">
        <v>84</v>
      </c>
      <c r="R181" s="335" t="s">
        <v>84</v>
      </c>
      <c r="S181" s="335" t="s">
        <v>84</v>
      </c>
      <c r="T181" s="335" t="s">
        <v>84</v>
      </c>
      <c r="U181" s="335" t="s">
        <v>84</v>
      </c>
      <c r="V181" s="335" t="s">
        <v>84</v>
      </c>
      <c r="W181" s="335" t="s">
        <v>84</v>
      </c>
      <c r="X181" s="335" t="s">
        <v>84</v>
      </c>
      <c r="Y181" s="335" t="s">
        <v>84</v>
      </c>
      <c r="Z181" s="335" t="s">
        <v>84</v>
      </c>
      <c r="AA181" s="335" t="s">
        <v>84</v>
      </c>
      <c r="AB181" s="335" t="s">
        <v>84</v>
      </c>
      <c r="AC181" s="335" t="s">
        <v>84</v>
      </c>
      <c r="AD181" s="335" t="s">
        <v>84</v>
      </c>
      <c r="AE181" s="335" t="s">
        <v>84</v>
      </c>
      <c r="AF181" s="335" t="s">
        <v>84</v>
      </c>
      <c r="AG181" s="335" t="s">
        <v>84</v>
      </c>
      <c r="AH181" s="335" t="s">
        <v>84</v>
      </c>
      <c r="AI181" s="335" t="s">
        <v>84</v>
      </c>
      <c r="AJ181" s="335" t="s">
        <v>84</v>
      </c>
      <c r="AK181" s="335" t="s">
        <v>84</v>
      </c>
      <c r="AL181" s="335" t="s">
        <v>84</v>
      </c>
      <c r="AM181" s="335" t="s">
        <v>84</v>
      </c>
      <c r="AN181" s="335" t="s">
        <v>84</v>
      </c>
      <c r="AO181" s="335" t="s">
        <v>84</v>
      </c>
      <c r="AP181" s="335" t="s">
        <v>84</v>
      </c>
      <c r="AQ181" s="335" t="s">
        <v>84</v>
      </c>
      <c r="AR181" s="335" t="s">
        <v>84</v>
      </c>
      <c r="AS181" s="335" t="s">
        <v>84</v>
      </c>
      <c r="AT181" s="335" t="s">
        <v>84</v>
      </c>
      <c r="AU181" s="335" t="s">
        <v>84</v>
      </c>
      <c r="AV181" s="335" t="s">
        <v>84</v>
      </c>
      <c r="AW181" s="335" t="s">
        <v>84</v>
      </c>
      <c r="AX181" s="335" t="s">
        <v>84</v>
      </c>
      <c r="AY181" s="116" t="s">
        <v>84</v>
      </c>
      <c r="AZ181" s="116" t="s">
        <v>84</v>
      </c>
      <c r="BA181" s="116" t="s">
        <v>84</v>
      </c>
      <c r="BB181" s="116" t="s">
        <v>84</v>
      </c>
      <c r="BC181" s="116" t="s">
        <v>84</v>
      </c>
      <c r="BD181" s="116" t="s">
        <v>84</v>
      </c>
      <c r="BE181" s="116" t="s">
        <v>84</v>
      </c>
      <c r="BF181" s="335" t="s">
        <v>84</v>
      </c>
      <c r="BG181" s="335" t="s">
        <v>84</v>
      </c>
      <c r="BH181" s="116" t="s">
        <v>84</v>
      </c>
      <c r="BI181" s="116" t="s">
        <v>84</v>
      </c>
      <c r="BJ181" s="335" t="s">
        <v>84</v>
      </c>
      <c r="BK181" s="335" t="s">
        <v>84</v>
      </c>
      <c r="BL181" s="335" t="s">
        <v>84</v>
      </c>
      <c r="BM181" s="336" t="s">
        <v>84</v>
      </c>
      <c r="BN181" s="336" t="s">
        <v>84</v>
      </c>
      <c r="BO181" s="335" t="s">
        <v>84</v>
      </c>
      <c r="BP181" s="116" t="s">
        <v>84</v>
      </c>
      <c r="BQ181" s="116" t="s">
        <v>84</v>
      </c>
      <c r="BR181" s="116" t="s">
        <v>84</v>
      </c>
      <c r="BS181" s="116" t="s">
        <v>84</v>
      </c>
      <c r="BT181" s="336" t="s">
        <v>84</v>
      </c>
      <c r="BU181" s="335" t="s">
        <v>84</v>
      </c>
      <c r="BV181" s="335" t="s">
        <v>84</v>
      </c>
      <c r="BW181" s="335" t="s">
        <v>84</v>
      </c>
      <c r="BX181" s="335" t="s">
        <v>84</v>
      </c>
    </row>
    <row r="182" spans="1:76" ht="15" customHeight="1" x14ac:dyDescent="0.3">
      <c r="A182" s="307">
        <v>82</v>
      </c>
      <c r="B182" s="114" t="s">
        <v>84</v>
      </c>
      <c r="C182" s="114" t="s">
        <v>84</v>
      </c>
      <c r="D182" s="115" t="s">
        <v>84</v>
      </c>
      <c r="E182" s="334" t="s">
        <v>84</v>
      </c>
      <c r="F182" s="334" t="s">
        <v>84</v>
      </c>
      <c r="G182" s="334" t="s">
        <v>84</v>
      </c>
      <c r="H182" s="335" t="s">
        <v>84</v>
      </c>
      <c r="I182" s="335" t="s">
        <v>84</v>
      </c>
      <c r="J182" s="335" t="s">
        <v>84</v>
      </c>
      <c r="K182" s="335" t="s">
        <v>84</v>
      </c>
      <c r="L182" s="335" t="s">
        <v>84</v>
      </c>
      <c r="M182" s="335" t="s">
        <v>84</v>
      </c>
      <c r="N182" s="335" t="s">
        <v>84</v>
      </c>
      <c r="O182" s="335" t="s">
        <v>84</v>
      </c>
      <c r="P182" s="335" t="s">
        <v>84</v>
      </c>
      <c r="Q182" s="335" t="s">
        <v>84</v>
      </c>
      <c r="R182" s="335" t="s">
        <v>84</v>
      </c>
      <c r="S182" s="335" t="s">
        <v>84</v>
      </c>
      <c r="T182" s="335" t="s">
        <v>84</v>
      </c>
      <c r="U182" s="335" t="s">
        <v>84</v>
      </c>
      <c r="V182" s="335" t="s">
        <v>84</v>
      </c>
      <c r="W182" s="335" t="s">
        <v>84</v>
      </c>
      <c r="X182" s="335" t="s">
        <v>84</v>
      </c>
      <c r="Y182" s="335" t="s">
        <v>84</v>
      </c>
      <c r="Z182" s="335" t="s">
        <v>84</v>
      </c>
      <c r="AA182" s="335" t="s">
        <v>84</v>
      </c>
      <c r="AB182" s="335" t="s">
        <v>84</v>
      </c>
      <c r="AC182" s="335" t="s">
        <v>84</v>
      </c>
      <c r="AD182" s="335" t="s">
        <v>84</v>
      </c>
      <c r="AE182" s="335" t="s">
        <v>84</v>
      </c>
      <c r="AF182" s="335" t="s">
        <v>84</v>
      </c>
      <c r="AG182" s="335" t="s">
        <v>84</v>
      </c>
      <c r="AH182" s="335" t="s">
        <v>84</v>
      </c>
      <c r="AI182" s="335" t="s">
        <v>84</v>
      </c>
      <c r="AJ182" s="335" t="s">
        <v>84</v>
      </c>
      <c r="AK182" s="335" t="s">
        <v>84</v>
      </c>
      <c r="AL182" s="335" t="s">
        <v>84</v>
      </c>
      <c r="AM182" s="335" t="s">
        <v>84</v>
      </c>
      <c r="AN182" s="335" t="s">
        <v>84</v>
      </c>
      <c r="AO182" s="335" t="s">
        <v>84</v>
      </c>
      <c r="AP182" s="335" t="s">
        <v>84</v>
      </c>
      <c r="AQ182" s="335" t="s">
        <v>84</v>
      </c>
      <c r="AR182" s="335" t="s">
        <v>84</v>
      </c>
      <c r="AS182" s="335" t="s">
        <v>84</v>
      </c>
      <c r="AT182" s="335" t="s">
        <v>84</v>
      </c>
      <c r="AU182" s="335" t="s">
        <v>84</v>
      </c>
      <c r="AV182" s="335" t="s">
        <v>84</v>
      </c>
      <c r="AW182" s="335" t="s">
        <v>84</v>
      </c>
      <c r="AX182" s="335" t="s">
        <v>84</v>
      </c>
      <c r="AY182" s="116" t="s">
        <v>84</v>
      </c>
      <c r="AZ182" s="116" t="s">
        <v>84</v>
      </c>
      <c r="BA182" s="116" t="s">
        <v>84</v>
      </c>
      <c r="BB182" s="116" t="s">
        <v>84</v>
      </c>
      <c r="BC182" s="116" t="s">
        <v>84</v>
      </c>
      <c r="BD182" s="116" t="s">
        <v>84</v>
      </c>
      <c r="BE182" s="116" t="s">
        <v>84</v>
      </c>
      <c r="BF182" s="335" t="s">
        <v>84</v>
      </c>
      <c r="BG182" s="335" t="s">
        <v>84</v>
      </c>
      <c r="BH182" s="116" t="s">
        <v>84</v>
      </c>
      <c r="BI182" s="116" t="s">
        <v>84</v>
      </c>
      <c r="BJ182" s="335" t="s">
        <v>84</v>
      </c>
      <c r="BK182" s="335" t="s">
        <v>84</v>
      </c>
      <c r="BL182" s="335" t="s">
        <v>84</v>
      </c>
      <c r="BM182" s="336" t="s">
        <v>84</v>
      </c>
      <c r="BN182" s="336" t="s">
        <v>84</v>
      </c>
      <c r="BO182" s="335" t="s">
        <v>84</v>
      </c>
      <c r="BP182" s="116" t="s">
        <v>84</v>
      </c>
      <c r="BQ182" s="116" t="s">
        <v>84</v>
      </c>
      <c r="BR182" s="116" t="s">
        <v>84</v>
      </c>
      <c r="BS182" s="116" t="s">
        <v>84</v>
      </c>
      <c r="BT182" s="336" t="s">
        <v>84</v>
      </c>
      <c r="BU182" s="335" t="s">
        <v>84</v>
      </c>
      <c r="BV182" s="335" t="s">
        <v>84</v>
      </c>
      <c r="BW182" s="335" t="s">
        <v>84</v>
      </c>
      <c r="BX182" s="335" t="s">
        <v>84</v>
      </c>
    </row>
    <row r="183" spans="1:76" ht="15" customHeight="1" x14ac:dyDescent="0.3">
      <c r="A183" s="307">
        <v>82</v>
      </c>
      <c r="B183" s="114" t="s">
        <v>84</v>
      </c>
      <c r="C183" s="114" t="s">
        <v>84</v>
      </c>
      <c r="D183" s="115" t="s">
        <v>84</v>
      </c>
      <c r="E183" s="334" t="s">
        <v>84</v>
      </c>
      <c r="F183" s="334" t="s">
        <v>84</v>
      </c>
      <c r="G183" s="334" t="s">
        <v>84</v>
      </c>
      <c r="H183" s="335" t="s">
        <v>84</v>
      </c>
      <c r="I183" s="335" t="s">
        <v>84</v>
      </c>
      <c r="J183" s="335" t="s">
        <v>84</v>
      </c>
      <c r="K183" s="335" t="s">
        <v>84</v>
      </c>
      <c r="L183" s="335" t="s">
        <v>84</v>
      </c>
      <c r="M183" s="335" t="s">
        <v>84</v>
      </c>
      <c r="N183" s="335" t="s">
        <v>84</v>
      </c>
      <c r="O183" s="335" t="s">
        <v>84</v>
      </c>
      <c r="P183" s="335" t="s">
        <v>84</v>
      </c>
      <c r="Q183" s="335" t="s">
        <v>84</v>
      </c>
      <c r="R183" s="335" t="s">
        <v>84</v>
      </c>
      <c r="S183" s="335" t="s">
        <v>84</v>
      </c>
      <c r="T183" s="335" t="s">
        <v>84</v>
      </c>
      <c r="U183" s="335" t="s">
        <v>84</v>
      </c>
      <c r="V183" s="335" t="s">
        <v>84</v>
      </c>
      <c r="W183" s="335" t="s">
        <v>84</v>
      </c>
      <c r="X183" s="335" t="s">
        <v>84</v>
      </c>
      <c r="Y183" s="335" t="s">
        <v>84</v>
      </c>
      <c r="Z183" s="335" t="s">
        <v>84</v>
      </c>
      <c r="AA183" s="335" t="s">
        <v>84</v>
      </c>
      <c r="AB183" s="335" t="s">
        <v>84</v>
      </c>
      <c r="AC183" s="335" t="s">
        <v>84</v>
      </c>
      <c r="AD183" s="335" t="s">
        <v>84</v>
      </c>
      <c r="AE183" s="335" t="s">
        <v>84</v>
      </c>
      <c r="AF183" s="335" t="s">
        <v>84</v>
      </c>
      <c r="AG183" s="335" t="s">
        <v>84</v>
      </c>
      <c r="AH183" s="335" t="s">
        <v>84</v>
      </c>
      <c r="AI183" s="335" t="s">
        <v>84</v>
      </c>
      <c r="AJ183" s="335" t="s">
        <v>84</v>
      </c>
      <c r="AK183" s="335" t="s">
        <v>84</v>
      </c>
      <c r="AL183" s="335" t="s">
        <v>84</v>
      </c>
      <c r="AM183" s="335" t="s">
        <v>84</v>
      </c>
      <c r="AN183" s="335" t="s">
        <v>84</v>
      </c>
      <c r="AO183" s="335" t="s">
        <v>84</v>
      </c>
      <c r="AP183" s="335" t="s">
        <v>84</v>
      </c>
      <c r="AQ183" s="335" t="s">
        <v>84</v>
      </c>
      <c r="AR183" s="335" t="s">
        <v>84</v>
      </c>
      <c r="AS183" s="335" t="s">
        <v>84</v>
      </c>
      <c r="AT183" s="335" t="s">
        <v>84</v>
      </c>
      <c r="AU183" s="335" t="s">
        <v>84</v>
      </c>
      <c r="AV183" s="335" t="s">
        <v>84</v>
      </c>
      <c r="AW183" s="335" t="s">
        <v>84</v>
      </c>
      <c r="AX183" s="335" t="s">
        <v>84</v>
      </c>
      <c r="AY183" s="116" t="s">
        <v>84</v>
      </c>
      <c r="AZ183" s="116" t="s">
        <v>84</v>
      </c>
      <c r="BA183" s="116" t="s">
        <v>84</v>
      </c>
      <c r="BB183" s="116" t="s">
        <v>84</v>
      </c>
      <c r="BC183" s="116" t="s">
        <v>84</v>
      </c>
      <c r="BD183" s="116" t="s">
        <v>84</v>
      </c>
      <c r="BE183" s="116" t="s">
        <v>84</v>
      </c>
      <c r="BF183" s="335" t="s">
        <v>84</v>
      </c>
      <c r="BG183" s="335" t="s">
        <v>84</v>
      </c>
      <c r="BH183" s="116" t="s">
        <v>84</v>
      </c>
      <c r="BI183" s="116" t="s">
        <v>84</v>
      </c>
      <c r="BJ183" s="335" t="s">
        <v>84</v>
      </c>
      <c r="BK183" s="335" t="s">
        <v>84</v>
      </c>
      <c r="BL183" s="335" t="s">
        <v>84</v>
      </c>
      <c r="BM183" s="336" t="s">
        <v>84</v>
      </c>
      <c r="BN183" s="336" t="s">
        <v>84</v>
      </c>
      <c r="BO183" s="335" t="s">
        <v>84</v>
      </c>
      <c r="BP183" s="116" t="s">
        <v>84</v>
      </c>
      <c r="BQ183" s="116" t="s">
        <v>84</v>
      </c>
      <c r="BR183" s="116" t="s">
        <v>84</v>
      </c>
      <c r="BS183" s="116" t="s">
        <v>84</v>
      </c>
      <c r="BT183" s="336" t="s">
        <v>84</v>
      </c>
      <c r="BU183" s="335" t="s">
        <v>84</v>
      </c>
      <c r="BV183" s="335" t="s">
        <v>84</v>
      </c>
      <c r="BW183" s="335" t="s">
        <v>84</v>
      </c>
      <c r="BX183" s="335" t="s">
        <v>84</v>
      </c>
    </row>
    <row r="184" spans="1:76" ht="15" customHeight="1" x14ac:dyDescent="0.3">
      <c r="A184" s="307">
        <v>82</v>
      </c>
      <c r="B184" s="114" t="s">
        <v>84</v>
      </c>
      <c r="C184" s="114" t="s">
        <v>84</v>
      </c>
      <c r="D184" s="115" t="s">
        <v>84</v>
      </c>
      <c r="E184" s="334" t="s">
        <v>84</v>
      </c>
      <c r="F184" s="334" t="s">
        <v>84</v>
      </c>
      <c r="G184" s="334" t="s">
        <v>84</v>
      </c>
      <c r="H184" s="335" t="s">
        <v>84</v>
      </c>
      <c r="I184" s="335" t="s">
        <v>84</v>
      </c>
      <c r="J184" s="335" t="s">
        <v>84</v>
      </c>
      <c r="K184" s="335" t="s">
        <v>84</v>
      </c>
      <c r="L184" s="335" t="s">
        <v>84</v>
      </c>
      <c r="M184" s="335" t="s">
        <v>84</v>
      </c>
      <c r="N184" s="335" t="s">
        <v>84</v>
      </c>
      <c r="O184" s="335" t="s">
        <v>84</v>
      </c>
      <c r="P184" s="335" t="s">
        <v>84</v>
      </c>
      <c r="Q184" s="335" t="s">
        <v>84</v>
      </c>
      <c r="R184" s="335" t="s">
        <v>84</v>
      </c>
      <c r="S184" s="335" t="s">
        <v>84</v>
      </c>
      <c r="T184" s="335" t="s">
        <v>84</v>
      </c>
      <c r="U184" s="335" t="s">
        <v>84</v>
      </c>
      <c r="V184" s="335" t="s">
        <v>84</v>
      </c>
      <c r="W184" s="335" t="s">
        <v>84</v>
      </c>
      <c r="X184" s="335" t="s">
        <v>84</v>
      </c>
      <c r="Y184" s="335" t="s">
        <v>84</v>
      </c>
      <c r="Z184" s="335" t="s">
        <v>84</v>
      </c>
      <c r="AA184" s="335" t="s">
        <v>84</v>
      </c>
      <c r="AB184" s="335" t="s">
        <v>84</v>
      </c>
      <c r="AC184" s="335" t="s">
        <v>84</v>
      </c>
      <c r="AD184" s="335" t="s">
        <v>84</v>
      </c>
      <c r="AE184" s="335" t="s">
        <v>84</v>
      </c>
      <c r="AF184" s="335" t="s">
        <v>84</v>
      </c>
      <c r="AG184" s="335" t="s">
        <v>84</v>
      </c>
      <c r="AH184" s="335" t="s">
        <v>84</v>
      </c>
      <c r="AI184" s="335" t="s">
        <v>84</v>
      </c>
      <c r="AJ184" s="335" t="s">
        <v>84</v>
      </c>
      <c r="AK184" s="335" t="s">
        <v>84</v>
      </c>
      <c r="AL184" s="335" t="s">
        <v>84</v>
      </c>
      <c r="AM184" s="335" t="s">
        <v>84</v>
      </c>
      <c r="AN184" s="335" t="s">
        <v>84</v>
      </c>
      <c r="AO184" s="335" t="s">
        <v>84</v>
      </c>
      <c r="AP184" s="335" t="s">
        <v>84</v>
      </c>
      <c r="AQ184" s="335" t="s">
        <v>84</v>
      </c>
      <c r="AR184" s="335" t="s">
        <v>84</v>
      </c>
      <c r="AS184" s="335" t="s">
        <v>84</v>
      </c>
      <c r="AT184" s="335" t="s">
        <v>84</v>
      </c>
      <c r="AU184" s="335" t="s">
        <v>84</v>
      </c>
      <c r="AV184" s="335" t="s">
        <v>84</v>
      </c>
      <c r="AW184" s="335" t="s">
        <v>84</v>
      </c>
      <c r="AX184" s="335" t="s">
        <v>84</v>
      </c>
      <c r="AY184" s="116" t="s">
        <v>84</v>
      </c>
      <c r="AZ184" s="116" t="s">
        <v>84</v>
      </c>
      <c r="BA184" s="116" t="s">
        <v>84</v>
      </c>
      <c r="BB184" s="116" t="s">
        <v>84</v>
      </c>
      <c r="BC184" s="116" t="s">
        <v>84</v>
      </c>
      <c r="BD184" s="116" t="s">
        <v>84</v>
      </c>
      <c r="BE184" s="116" t="s">
        <v>84</v>
      </c>
      <c r="BF184" s="335" t="s">
        <v>84</v>
      </c>
      <c r="BG184" s="335" t="s">
        <v>84</v>
      </c>
      <c r="BH184" s="116" t="s">
        <v>84</v>
      </c>
      <c r="BI184" s="116" t="s">
        <v>84</v>
      </c>
      <c r="BJ184" s="335" t="s">
        <v>84</v>
      </c>
      <c r="BK184" s="335" t="s">
        <v>84</v>
      </c>
      <c r="BL184" s="335" t="s">
        <v>84</v>
      </c>
      <c r="BM184" s="336" t="s">
        <v>84</v>
      </c>
      <c r="BN184" s="336" t="s">
        <v>84</v>
      </c>
      <c r="BO184" s="335" t="s">
        <v>84</v>
      </c>
      <c r="BP184" s="116" t="s">
        <v>84</v>
      </c>
      <c r="BQ184" s="116" t="s">
        <v>84</v>
      </c>
      <c r="BR184" s="116" t="s">
        <v>84</v>
      </c>
      <c r="BS184" s="116" t="s">
        <v>84</v>
      </c>
      <c r="BT184" s="336" t="s">
        <v>84</v>
      </c>
      <c r="BU184" s="335" t="s">
        <v>84</v>
      </c>
      <c r="BV184" s="335" t="s">
        <v>84</v>
      </c>
      <c r="BW184" s="335" t="s">
        <v>84</v>
      </c>
      <c r="BX184" s="335" t="s">
        <v>84</v>
      </c>
    </row>
    <row r="185" spans="1:76" ht="15" customHeight="1" x14ac:dyDescent="0.3">
      <c r="A185" s="307">
        <v>82</v>
      </c>
      <c r="B185" s="114" t="s">
        <v>84</v>
      </c>
      <c r="C185" s="114" t="s">
        <v>84</v>
      </c>
      <c r="D185" s="115" t="s">
        <v>84</v>
      </c>
      <c r="E185" s="334" t="s">
        <v>84</v>
      </c>
      <c r="F185" s="334" t="s">
        <v>84</v>
      </c>
      <c r="G185" s="334" t="s">
        <v>84</v>
      </c>
      <c r="H185" s="335" t="s">
        <v>84</v>
      </c>
      <c r="I185" s="335" t="s">
        <v>84</v>
      </c>
      <c r="J185" s="335" t="s">
        <v>84</v>
      </c>
      <c r="K185" s="335" t="s">
        <v>84</v>
      </c>
      <c r="L185" s="335" t="s">
        <v>84</v>
      </c>
      <c r="M185" s="335" t="s">
        <v>84</v>
      </c>
      <c r="N185" s="335" t="s">
        <v>84</v>
      </c>
      <c r="O185" s="335" t="s">
        <v>84</v>
      </c>
      <c r="P185" s="335" t="s">
        <v>84</v>
      </c>
      <c r="Q185" s="335" t="s">
        <v>84</v>
      </c>
      <c r="R185" s="335" t="s">
        <v>84</v>
      </c>
      <c r="S185" s="335" t="s">
        <v>84</v>
      </c>
      <c r="T185" s="335" t="s">
        <v>84</v>
      </c>
      <c r="U185" s="335" t="s">
        <v>84</v>
      </c>
      <c r="V185" s="335" t="s">
        <v>84</v>
      </c>
      <c r="W185" s="335" t="s">
        <v>84</v>
      </c>
      <c r="X185" s="335" t="s">
        <v>84</v>
      </c>
      <c r="Y185" s="335" t="s">
        <v>84</v>
      </c>
      <c r="Z185" s="335" t="s">
        <v>84</v>
      </c>
      <c r="AA185" s="335" t="s">
        <v>84</v>
      </c>
      <c r="AB185" s="335" t="s">
        <v>84</v>
      </c>
      <c r="AC185" s="335" t="s">
        <v>84</v>
      </c>
      <c r="AD185" s="335" t="s">
        <v>84</v>
      </c>
      <c r="AE185" s="335" t="s">
        <v>84</v>
      </c>
      <c r="AF185" s="335" t="s">
        <v>84</v>
      </c>
      <c r="AG185" s="335" t="s">
        <v>84</v>
      </c>
      <c r="AH185" s="335" t="s">
        <v>84</v>
      </c>
      <c r="AI185" s="335" t="s">
        <v>84</v>
      </c>
      <c r="AJ185" s="335" t="s">
        <v>84</v>
      </c>
      <c r="AK185" s="335" t="s">
        <v>84</v>
      </c>
      <c r="AL185" s="335" t="s">
        <v>84</v>
      </c>
      <c r="AM185" s="335" t="s">
        <v>84</v>
      </c>
      <c r="AN185" s="335" t="s">
        <v>84</v>
      </c>
      <c r="AO185" s="335" t="s">
        <v>84</v>
      </c>
      <c r="AP185" s="335" t="s">
        <v>84</v>
      </c>
      <c r="AQ185" s="335" t="s">
        <v>84</v>
      </c>
      <c r="AR185" s="335" t="s">
        <v>84</v>
      </c>
      <c r="AS185" s="335" t="s">
        <v>84</v>
      </c>
      <c r="AT185" s="335" t="s">
        <v>84</v>
      </c>
      <c r="AU185" s="335" t="s">
        <v>84</v>
      </c>
      <c r="AV185" s="335" t="s">
        <v>84</v>
      </c>
      <c r="AW185" s="335" t="s">
        <v>84</v>
      </c>
      <c r="AX185" s="335" t="s">
        <v>84</v>
      </c>
      <c r="AY185" s="116" t="s">
        <v>84</v>
      </c>
      <c r="AZ185" s="116" t="s">
        <v>84</v>
      </c>
      <c r="BA185" s="116" t="s">
        <v>84</v>
      </c>
      <c r="BB185" s="116" t="s">
        <v>84</v>
      </c>
      <c r="BC185" s="116" t="s">
        <v>84</v>
      </c>
      <c r="BD185" s="116" t="s">
        <v>84</v>
      </c>
      <c r="BE185" s="116" t="s">
        <v>84</v>
      </c>
      <c r="BF185" s="335" t="s">
        <v>84</v>
      </c>
      <c r="BG185" s="335" t="s">
        <v>84</v>
      </c>
      <c r="BH185" s="116" t="s">
        <v>84</v>
      </c>
      <c r="BI185" s="116" t="s">
        <v>84</v>
      </c>
      <c r="BJ185" s="335" t="s">
        <v>84</v>
      </c>
      <c r="BK185" s="335" t="s">
        <v>84</v>
      </c>
      <c r="BL185" s="335" t="s">
        <v>84</v>
      </c>
      <c r="BM185" s="336" t="s">
        <v>84</v>
      </c>
      <c r="BN185" s="336" t="s">
        <v>84</v>
      </c>
      <c r="BO185" s="335" t="s">
        <v>84</v>
      </c>
      <c r="BP185" s="116" t="s">
        <v>84</v>
      </c>
      <c r="BQ185" s="116" t="s">
        <v>84</v>
      </c>
      <c r="BR185" s="116" t="s">
        <v>84</v>
      </c>
      <c r="BS185" s="116" t="s">
        <v>84</v>
      </c>
      <c r="BT185" s="336" t="s">
        <v>84</v>
      </c>
      <c r="BU185" s="335" t="s">
        <v>84</v>
      </c>
      <c r="BV185" s="335" t="s">
        <v>84</v>
      </c>
      <c r="BW185" s="335" t="s">
        <v>84</v>
      </c>
      <c r="BX185" s="335" t="s">
        <v>84</v>
      </c>
    </row>
    <row r="186" spans="1:76" ht="15" customHeight="1" x14ac:dyDescent="0.3">
      <c r="A186" s="307">
        <v>82</v>
      </c>
      <c r="B186" s="114" t="s">
        <v>84</v>
      </c>
      <c r="C186" s="114" t="s">
        <v>84</v>
      </c>
      <c r="D186" s="115" t="s">
        <v>84</v>
      </c>
      <c r="E186" s="334" t="s">
        <v>84</v>
      </c>
      <c r="F186" s="334" t="s">
        <v>84</v>
      </c>
      <c r="G186" s="334" t="s">
        <v>84</v>
      </c>
      <c r="H186" s="335" t="s">
        <v>84</v>
      </c>
      <c r="I186" s="335" t="s">
        <v>84</v>
      </c>
      <c r="J186" s="335" t="s">
        <v>84</v>
      </c>
      <c r="K186" s="335" t="s">
        <v>84</v>
      </c>
      <c r="L186" s="335" t="s">
        <v>84</v>
      </c>
      <c r="M186" s="335" t="s">
        <v>84</v>
      </c>
      <c r="N186" s="335" t="s">
        <v>84</v>
      </c>
      <c r="O186" s="335" t="s">
        <v>84</v>
      </c>
      <c r="P186" s="335" t="s">
        <v>84</v>
      </c>
      <c r="Q186" s="335" t="s">
        <v>84</v>
      </c>
      <c r="R186" s="335" t="s">
        <v>84</v>
      </c>
      <c r="S186" s="335" t="s">
        <v>84</v>
      </c>
      <c r="T186" s="335" t="s">
        <v>84</v>
      </c>
      <c r="U186" s="335" t="s">
        <v>84</v>
      </c>
      <c r="V186" s="335" t="s">
        <v>84</v>
      </c>
      <c r="W186" s="335" t="s">
        <v>84</v>
      </c>
      <c r="X186" s="335" t="s">
        <v>84</v>
      </c>
      <c r="Y186" s="335" t="s">
        <v>84</v>
      </c>
      <c r="Z186" s="335" t="s">
        <v>84</v>
      </c>
      <c r="AA186" s="335" t="s">
        <v>84</v>
      </c>
      <c r="AB186" s="335" t="s">
        <v>84</v>
      </c>
      <c r="AC186" s="335" t="s">
        <v>84</v>
      </c>
      <c r="AD186" s="335" t="s">
        <v>84</v>
      </c>
      <c r="AE186" s="335" t="s">
        <v>84</v>
      </c>
      <c r="AF186" s="335" t="s">
        <v>84</v>
      </c>
      <c r="AG186" s="335" t="s">
        <v>84</v>
      </c>
      <c r="AH186" s="335" t="s">
        <v>84</v>
      </c>
      <c r="AI186" s="335" t="s">
        <v>84</v>
      </c>
      <c r="AJ186" s="335" t="s">
        <v>84</v>
      </c>
      <c r="AK186" s="335" t="s">
        <v>84</v>
      </c>
      <c r="AL186" s="335" t="s">
        <v>84</v>
      </c>
      <c r="AM186" s="335" t="s">
        <v>84</v>
      </c>
      <c r="AN186" s="335" t="s">
        <v>84</v>
      </c>
      <c r="AO186" s="335" t="s">
        <v>84</v>
      </c>
      <c r="AP186" s="335" t="s">
        <v>84</v>
      </c>
      <c r="AQ186" s="335" t="s">
        <v>84</v>
      </c>
      <c r="AR186" s="335" t="s">
        <v>84</v>
      </c>
      <c r="AS186" s="335" t="s">
        <v>84</v>
      </c>
      <c r="AT186" s="335" t="s">
        <v>84</v>
      </c>
      <c r="AU186" s="335" t="s">
        <v>84</v>
      </c>
      <c r="AV186" s="335" t="s">
        <v>84</v>
      </c>
      <c r="AW186" s="335" t="s">
        <v>84</v>
      </c>
      <c r="AX186" s="335" t="s">
        <v>84</v>
      </c>
      <c r="AY186" s="116" t="s">
        <v>84</v>
      </c>
      <c r="AZ186" s="116" t="s">
        <v>84</v>
      </c>
      <c r="BA186" s="116" t="s">
        <v>84</v>
      </c>
      <c r="BB186" s="116" t="s">
        <v>84</v>
      </c>
      <c r="BC186" s="116" t="s">
        <v>84</v>
      </c>
      <c r="BD186" s="116" t="s">
        <v>84</v>
      </c>
      <c r="BE186" s="116" t="s">
        <v>84</v>
      </c>
      <c r="BF186" s="335" t="s">
        <v>84</v>
      </c>
      <c r="BG186" s="335" t="s">
        <v>84</v>
      </c>
      <c r="BH186" s="116" t="s">
        <v>84</v>
      </c>
      <c r="BI186" s="116" t="s">
        <v>84</v>
      </c>
      <c r="BJ186" s="335" t="s">
        <v>84</v>
      </c>
      <c r="BK186" s="335" t="s">
        <v>84</v>
      </c>
      <c r="BL186" s="335" t="s">
        <v>84</v>
      </c>
      <c r="BM186" s="336" t="s">
        <v>84</v>
      </c>
      <c r="BN186" s="336" t="s">
        <v>84</v>
      </c>
      <c r="BO186" s="335" t="s">
        <v>84</v>
      </c>
      <c r="BP186" s="116" t="s">
        <v>84</v>
      </c>
      <c r="BQ186" s="116" t="s">
        <v>84</v>
      </c>
      <c r="BR186" s="116" t="s">
        <v>84</v>
      </c>
      <c r="BS186" s="116" t="s">
        <v>84</v>
      </c>
      <c r="BT186" s="336" t="s">
        <v>84</v>
      </c>
      <c r="BU186" s="335" t="s">
        <v>84</v>
      </c>
      <c r="BV186" s="335" t="s">
        <v>84</v>
      </c>
      <c r="BW186" s="335" t="s">
        <v>84</v>
      </c>
      <c r="BX186" s="335" t="s">
        <v>84</v>
      </c>
    </row>
    <row r="187" spans="1:76" ht="15" customHeight="1" x14ac:dyDescent="0.3">
      <c r="A187" s="307">
        <v>82</v>
      </c>
      <c r="B187" s="114" t="s">
        <v>84</v>
      </c>
      <c r="C187" s="114" t="s">
        <v>84</v>
      </c>
      <c r="D187" s="115" t="s">
        <v>84</v>
      </c>
      <c r="E187" s="334" t="s">
        <v>84</v>
      </c>
      <c r="F187" s="334" t="s">
        <v>84</v>
      </c>
      <c r="G187" s="334" t="s">
        <v>84</v>
      </c>
      <c r="H187" s="335" t="s">
        <v>84</v>
      </c>
      <c r="I187" s="335" t="s">
        <v>84</v>
      </c>
      <c r="J187" s="335" t="s">
        <v>84</v>
      </c>
      <c r="K187" s="335" t="s">
        <v>84</v>
      </c>
      <c r="L187" s="335" t="s">
        <v>84</v>
      </c>
      <c r="M187" s="335" t="s">
        <v>84</v>
      </c>
      <c r="N187" s="335" t="s">
        <v>84</v>
      </c>
      <c r="O187" s="335" t="s">
        <v>84</v>
      </c>
      <c r="P187" s="335" t="s">
        <v>84</v>
      </c>
      <c r="Q187" s="335" t="s">
        <v>84</v>
      </c>
      <c r="R187" s="335" t="s">
        <v>84</v>
      </c>
      <c r="S187" s="335" t="s">
        <v>84</v>
      </c>
      <c r="T187" s="335" t="s">
        <v>84</v>
      </c>
      <c r="U187" s="335" t="s">
        <v>84</v>
      </c>
      <c r="V187" s="335" t="s">
        <v>84</v>
      </c>
      <c r="W187" s="335" t="s">
        <v>84</v>
      </c>
      <c r="X187" s="335" t="s">
        <v>84</v>
      </c>
      <c r="Y187" s="335" t="s">
        <v>84</v>
      </c>
      <c r="Z187" s="335" t="s">
        <v>84</v>
      </c>
      <c r="AA187" s="335" t="s">
        <v>84</v>
      </c>
      <c r="AB187" s="335" t="s">
        <v>84</v>
      </c>
      <c r="AC187" s="335" t="s">
        <v>84</v>
      </c>
      <c r="AD187" s="335" t="s">
        <v>84</v>
      </c>
      <c r="AE187" s="335" t="s">
        <v>84</v>
      </c>
      <c r="AF187" s="335" t="s">
        <v>84</v>
      </c>
      <c r="AG187" s="335" t="s">
        <v>84</v>
      </c>
      <c r="AH187" s="335" t="s">
        <v>84</v>
      </c>
      <c r="AI187" s="335" t="s">
        <v>84</v>
      </c>
      <c r="AJ187" s="335" t="s">
        <v>84</v>
      </c>
      <c r="AK187" s="335" t="s">
        <v>84</v>
      </c>
      <c r="AL187" s="335" t="s">
        <v>84</v>
      </c>
      <c r="AM187" s="335" t="s">
        <v>84</v>
      </c>
      <c r="AN187" s="335" t="s">
        <v>84</v>
      </c>
      <c r="AO187" s="335" t="s">
        <v>84</v>
      </c>
      <c r="AP187" s="335" t="s">
        <v>84</v>
      </c>
      <c r="AQ187" s="335" t="s">
        <v>84</v>
      </c>
      <c r="AR187" s="335" t="s">
        <v>84</v>
      </c>
      <c r="AS187" s="335" t="s">
        <v>84</v>
      </c>
      <c r="AT187" s="335" t="s">
        <v>84</v>
      </c>
      <c r="AU187" s="335" t="s">
        <v>84</v>
      </c>
      <c r="AV187" s="335" t="s">
        <v>84</v>
      </c>
      <c r="AW187" s="335" t="s">
        <v>84</v>
      </c>
      <c r="AX187" s="335" t="s">
        <v>84</v>
      </c>
      <c r="AY187" s="116" t="s">
        <v>84</v>
      </c>
      <c r="AZ187" s="116" t="s">
        <v>84</v>
      </c>
      <c r="BA187" s="116" t="s">
        <v>84</v>
      </c>
      <c r="BB187" s="116" t="s">
        <v>84</v>
      </c>
      <c r="BC187" s="116" t="s">
        <v>84</v>
      </c>
      <c r="BD187" s="116" t="s">
        <v>84</v>
      </c>
      <c r="BE187" s="116" t="s">
        <v>84</v>
      </c>
      <c r="BF187" s="335" t="s">
        <v>84</v>
      </c>
      <c r="BG187" s="335" t="s">
        <v>84</v>
      </c>
      <c r="BH187" s="116" t="s">
        <v>84</v>
      </c>
      <c r="BI187" s="116" t="s">
        <v>84</v>
      </c>
      <c r="BJ187" s="335" t="s">
        <v>84</v>
      </c>
      <c r="BK187" s="335" t="s">
        <v>84</v>
      </c>
      <c r="BL187" s="335" t="s">
        <v>84</v>
      </c>
      <c r="BM187" s="336" t="s">
        <v>84</v>
      </c>
      <c r="BN187" s="336" t="s">
        <v>84</v>
      </c>
      <c r="BO187" s="335" t="s">
        <v>84</v>
      </c>
      <c r="BP187" s="116" t="s">
        <v>84</v>
      </c>
      <c r="BQ187" s="116" t="s">
        <v>84</v>
      </c>
      <c r="BR187" s="116" t="s">
        <v>84</v>
      </c>
      <c r="BS187" s="116" t="s">
        <v>84</v>
      </c>
      <c r="BT187" s="336" t="s">
        <v>84</v>
      </c>
      <c r="BU187" s="335" t="s">
        <v>84</v>
      </c>
      <c r="BV187" s="335" t="s">
        <v>84</v>
      </c>
      <c r="BW187" s="335" t="s">
        <v>84</v>
      </c>
      <c r="BX187" s="335" t="s">
        <v>84</v>
      </c>
    </row>
    <row r="188" spans="1:76" x14ac:dyDescent="0.3">
      <c r="A188" s="307">
        <v>82</v>
      </c>
      <c r="B188" s="114" t="s">
        <v>84</v>
      </c>
      <c r="C188" s="114" t="s">
        <v>84</v>
      </c>
      <c r="D188" s="115" t="s">
        <v>84</v>
      </c>
      <c r="E188" s="334" t="s">
        <v>84</v>
      </c>
      <c r="F188" s="334" t="s">
        <v>84</v>
      </c>
      <c r="G188" s="334" t="s">
        <v>84</v>
      </c>
      <c r="H188" s="335" t="s">
        <v>84</v>
      </c>
      <c r="I188" s="335" t="s">
        <v>84</v>
      </c>
      <c r="J188" s="335" t="s">
        <v>84</v>
      </c>
      <c r="K188" s="335" t="s">
        <v>84</v>
      </c>
      <c r="L188" s="335" t="s">
        <v>84</v>
      </c>
      <c r="M188" s="335" t="s">
        <v>84</v>
      </c>
      <c r="N188" s="335" t="s">
        <v>84</v>
      </c>
      <c r="O188" s="335" t="s">
        <v>84</v>
      </c>
      <c r="P188" s="335" t="s">
        <v>84</v>
      </c>
      <c r="Q188" s="335" t="s">
        <v>84</v>
      </c>
      <c r="R188" s="335" t="s">
        <v>84</v>
      </c>
      <c r="S188" s="335" t="s">
        <v>84</v>
      </c>
      <c r="T188" s="335" t="s">
        <v>84</v>
      </c>
      <c r="U188" s="335" t="s">
        <v>84</v>
      </c>
      <c r="V188" s="335" t="s">
        <v>84</v>
      </c>
      <c r="W188" s="335" t="s">
        <v>84</v>
      </c>
      <c r="X188" s="335" t="s">
        <v>84</v>
      </c>
      <c r="Y188" s="335" t="s">
        <v>84</v>
      </c>
      <c r="Z188" s="335" t="s">
        <v>84</v>
      </c>
      <c r="AA188" s="335" t="s">
        <v>84</v>
      </c>
      <c r="AB188" s="335" t="s">
        <v>84</v>
      </c>
      <c r="AC188" s="335" t="s">
        <v>84</v>
      </c>
      <c r="AD188" s="335" t="s">
        <v>84</v>
      </c>
      <c r="AE188" s="335" t="s">
        <v>84</v>
      </c>
      <c r="AF188" s="335" t="s">
        <v>84</v>
      </c>
      <c r="AG188" s="335" t="s">
        <v>84</v>
      </c>
      <c r="AH188" s="335" t="s">
        <v>84</v>
      </c>
      <c r="AI188" s="335" t="s">
        <v>84</v>
      </c>
      <c r="AJ188" s="335" t="s">
        <v>84</v>
      </c>
      <c r="AK188" s="335" t="s">
        <v>84</v>
      </c>
      <c r="AL188" s="335" t="s">
        <v>84</v>
      </c>
      <c r="AM188" s="335" t="s">
        <v>84</v>
      </c>
      <c r="AN188" s="335" t="s">
        <v>84</v>
      </c>
      <c r="AO188" s="335" t="s">
        <v>84</v>
      </c>
      <c r="AP188" s="335" t="s">
        <v>84</v>
      </c>
      <c r="AQ188" s="335" t="s">
        <v>84</v>
      </c>
      <c r="AR188" s="335" t="s">
        <v>84</v>
      </c>
      <c r="AS188" s="335" t="s">
        <v>84</v>
      </c>
      <c r="AT188" s="335" t="s">
        <v>84</v>
      </c>
      <c r="AU188" s="335" t="s">
        <v>84</v>
      </c>
      <c r="AV188" s="335" t="s">
        <v>84</v>
      </c>
      <c r="AW188" s="335" t="s">
        <v>84</v>
      </c>
      <c r="AX188" s="335" t="s">
        <v>84</v>
      </c>
      <c r="AY188" s="116" t="s">
        <v>84</v>
      </c>
      <c r="AZ188" s="116" t="s">
        <v>84</v>
      </c>
      <c r="BA188" s="116" t="s">
        <v>84</v>
      </c>
      <c r="BB188" s="116" t="s">
        <v>84</v>
      </c>
      <c r="BC188" s="116" t="s">
        <v>84</v>
      </c>
      <c r="BD188" s="116" t="s">
        <v>84</v>
      </c>
      <c r="BE188" s="116" t="s">
        <v>84</v>
      </c>
      <c r="BF188" s="335" t="s">
        <v>84</v>
      </c>
      <c r="BG188" s="335" t="s">
        <v>84</v>
      </c>
      <c r="BH188" s="116" t="s">
        <v>84</v>
      </c>
      <c r="BI188" s="116" t="s">
        <v>84</v>
      </c>
      <c r="BJ188" s="335" t="s">
        <v>84</v>
      </c>
      <c r="BK188" s="335" t="s">
        <v>84</v>
      </c>
      <c r="BL188" s="335" t="s">
        <v>84</v>
      </c>
      <c r="BM188" s="336" t="s">
        <v>84</v>
      </c>
      <c r="BN188" s="336" t="s">
        <v>84</v>
      </c>
      <c r="BO188" s="335" t="s">
        <v>84</v>
      </c>
      <c r="BP188" s="116" t="s">
        <v>84</v>
      </c>
      <c r="BQ188" s="116" t="s">
        <v>84</v>
      </c>
      <c r="BR188" s="116" t="s">
        <v>84</v>
      </c>
      <c r="BS188" s="116" t="s">
        <v>84</v>
      </c>
      <c r="BT188" s="336" t="s">
        <v>84</v>
      </c>
      <c r="BU188" s="335" t="s">
        <v>84</v>
      </c>
      <c r="BV188" s="335" t="s">
        <v>84</v>
      </c>
      <c r="BW188" s="335" t="s">
        <v>84</v>
      </c>
      <c r="BX188" s="335" t="s">
        <v>84</v>
      </c>
    </row>
    <row r="189" spans="1:76" x14ac:dyDescent="0.3">
      <c r="A189" s="307">
        <v>82</v>
      </c>
      <c r="B189" s="114" t="s">
        <v>84</v>
      </c>
      <c r="C189" s="114" t="s">
        <v>84</v>
      </c>
      <c r="D189" s="115" t="s">
        <v>84</v>
      </c>
      <c r="E189" s="334" t="s">
        <v>84</v>
      </c>
      <c r="F189" s="334" t="s">
        <v>84</v>
      </c>
      <c r="G189" s="334" t="s">
        <v>84</v>
      </c>
      <c r="H189" s="335" t="s">
        <v>84</v>
      </c>
      <c r="I189" s="335" t="s">
        <v>84</v>
      </c>
      <c r="J189" s="335" t="s">
        <v>84</v>
      </c>
      <c r="K189" s="335" t="s">
        <v>84</v>
      </c>
      <c r="L189" s="335" t="s">
        <v>84</v>
      </c>
      <c r="M189" s="335" t="s">
        <v>84</v>
      </c>
      <c r="N189" s="335" t="s">
        <v>84</v>
      </c>
      <c r="O189" s="335" t="s">
        <v>84</v>
      </c>
      <c r="P189" s="335" t="s">
        <v>84</v>
      </c>
      <c r="Q189" s="335" t="s">
        <v>84</v>
      </c>
      <c r="R189" s="335" t="s">
        <v>84</v>
      </c>
      <c r="S189" s="335" t="s">
        <v>84</v>
      </c>
      <c r="T189" s="335" t="s">
        <v>84</v>
      </c>
      <c r="U189" s="335" t="s">
        <v>84</v>
      </c>
      <c r="V189" s="335" t="s">
        <v>84</v>
      </c>
      <c r="W189" s="335" t="s">
        <v>84</v>
      </c>
      <c r="X189" s="335" t="s">
        <v>84</v>
      </c>
      <c r="Y189" s="335" t="s">
        <v>84</v>
      </c>
      <c r="Z189" s="335" t="s">
        <v>84</v>
      </c>
      <c r="AA189" s="335" t="s">
        <v>84</v>
      </c>
      <c r="AB189" s="335" t="s">
        <v>84</v>
      </c>
      <c r="AC189" s="335" t="s">
        <v>84</v>
      </c>
      <c r="AD189" s="335" t="s">
        <v>84</v>
      </c>
      <c r="AE189" s="335" t="s">
        <v>84</v>
      </c>
      <c r="AF189" s="335" t="s">
        <v>84</v>
      </c>
      <c r="AG189" s="335" t="s">
        <v>84</v>
      </c>
      <c r="AH189" s="335" t="s">
        <v>84</v>
      </c>
      <c r="AI189" s="335" t="s">
        <v>84</v>
      </c>
      <c r="AJ189" s="335" t="s">
        <v>84</v>
      </c>
      <c r="AK189" s="335" t="s">
        <v>84</v>
      </c>
      <c r="AL189" s="335" t="s">
        <v>84</v>
      </c>
      <c r="AM189" s="335" t="s">
        <v>84</v>
      </c>
      <c r="AN189" s="335" t="s">
        <v>84</v>
      </c>
      <c r="AO189" s="335" t="s">
        <v>84</v>
      </c>
      <c r="AP189" s="335" t="s">
        <v>84</v>
      </c>
      <c r="AQ189" s="335" t="s">
        <v>84</v>
      </c>
      <c r="AR189" s="335" t="s">
        <v>84</v>
      </c>
      <c r="AS189" s="335" t="s">
        <v>84</v>
      </c>
      <c r="AT189" s="335" t="s">
        <v>84</v>
      </c>
      <c r="AU189" s="335" t="s">
        <v>84</v>
      </c>
      <c r="AV189" s="335" t="s">
        <v>84</v>
      </c>
      <c r="AW189" s="335" t="s">
        <v>84</v>
      </c>
      <c r="AX189" s="335" t="s">
        <v>84</v>
      </c>
      <c r="AY189" s="116" t="s">
        <v>84</v>
      </c>
      <c r="AZ189" s="116" t="s">
        <v>84</v>
      </c>
      <c r="BA189" s="116" t="s">
        <v>84</v>
      </c>
      <c r="BB189" s="116" t="s">
        <v>84</v>
      </c>
      <c r="BC189" s="116" t="s">
        <v>84</v>
      </c>
      <c r="BD189" s="116" t="s">
        <v>84</v>
      </c>
      <c r="BE189" s="116" t="s">
        <v>84</v>
      </c>
      <c r="BF189" s="335" t="s">
        <v>84</v>
      </c>
      <c r="BG189" s="335" t="s">
        <v>84</v>
      </c>
      <c r="BH189" s="116" t="s">
        <v>84</v>
      </c>
      <c r="BI189" s="116" t="s">
        <v>84</v>
      </c>
      <c r="BJ189" s="335" t="s">
        <v>84</v>
      </c>
      <c r="BK189" s="335" t="s">
        <v>84</v>
      </c>
      <c r="BL189" s="335" t="s">
        <v>84</v>
      </c>
      <c r="BM189" s="336" t="s">
        <v>84</v>
      </c>
      <c r="BN189" s="336" t="s">
        <v>84</v>
      </c>
      <c r="BO189" s="335" t="s">
        <v>84</v>
      </c>
      <c r="BP189" s="116" t="s">
        <v>84</v>
      </c>
      <c r="BQ189" s="116" t="s">
        <v>84</v>
      </c>
      <c r="BR189" s="116" t="s">
        <v>84</v>
      </c>
      <c r="BS189" s="116" t="s">
        <v>84</v>
      </c>
      <c r="BT189" s="336" t="s">
        <v>84</v>
      </c>
      <c r="BU189" s="335" t="s">
        <v>84</v>
      </c>
      <c r="BV189" s="335" t="s">
        <v>84</v>
      </c>
      <c r="BW189" s="335" t="s">
        <v>84</v>
      </c>
      <c r="BX189" s="335" t="s">
        <v>84</v>
      </c>
    </row>
    <row r="190" spans="1:76" x14ac:dyDescent="0.3">
      <c r="A190" s="307">
        <v>82</v>
      </c>
      <c r="B190" s="114" t="s">
        <v>84</v>
      </c>
      <c r="C190" s="114" t="s">
        <v>84</v>
      </c>
      <c r="D190" s="115" t="s">
        <v>84</v>
      </c>
      <c r="E190" s="334" t="s">
        <v>84</v>
      </c>
      <c r="F190" s="334" t="s">
        <v>84</v>
      </c>
      <c r="G190" s="334" t="s">
        <v>84</v>
      </c>
      <c r="H190" s="335" t="s">
        <v>84</v>
      </c>
      <c r="I190" s="335" t="s">
        <v>84</v>
      </c>
      <c r="J190" s="335" t="s">
        <v>84</v>
      </c>
      <c r="K190" s="335" t="s">
        <v>84</v>
      </c>
      <c r="L190" s="335" t="s">
        <v>84</v>
      </c>
      <c r="M190" s="335" t="s">
        <v>84</v>
      </c>
      <c r="N190" s="335" t="s">
        <v>84</v>
      </c>
      <c r="O190" s="335" t="s">
        <v>84</v>
      </c>
      <c r="P190" s="335" t="s">
        <v>84</v>
      </c>
      <c r="Q190" s="335" t="s">
        <v>84</v>
      </c>
      <c r="R190" s="335" t="s">
        <v>84</v>
      </c>
      <c r="S190" s="335" t="s">
        <v>84</v>
      </c>
      <c r="T190" s="335" t="s">
        <v>84</v>
      </c>
      <c r="U190" s="335" t="s">
        <v>84</v>
      </c>
      <c r="V190" s="335" t="s">
        <v>84</v>
      </c>
      <c r="W190" s="335" t="s">
        <v>84</v>
      </c>
      <c r="X190" s="335" t="s">
        <v>84</v>
      </c>
      <c r="Y190" s="335" t="s">
        <v>84</v>
      </c>
      <c r="Z190" s="335" t="s">
        <v>84</v>
      </c>
      <c r="AA190" s="335" t="s">
        <v>84</v>
      </c>
      <c r="AB190" s="335" t="s">
        <v>84</v>
      </c>
      <c r="AC190" s="335" t="s">
        <v>84</v>
      </c>
      <c r="AD190" s="335" t="s">
        <v>84</v>
      </c>
      <c r="AE190" s="335" t="s">
        <v>84</v>
      </c>
      <c r="AF190" s="335" t="s">
        <v>84</v>
      </c>
      <c r="AG190" s="335" t="s">
        <v>84</v>
      </c>
      <c r="AH190" s="335" t="s">
        <v>84</v>
      </c>
      <c r="AI190" s="335" t="s">
        <v>84</v>
      </c>
      <c r="AJ190" s="335" t="s">
        <v>84</v>
      </c>
      <c r="AK190" s="335" t="s">
        <v>84</v>
      </c>
      <c r="AL190" s="335" t="s">
        <v>84</v>
      </c>
      <c r="AM190" s="335" t="s">
        <v>84</v>
      </c>
      <c r="AN190" s="335" t="s">
        <v>84</v>
      </c>
      <c r="AO190" s="335" t="s">
        <v>84</v>
      </c>
      <c r="AP190" s="335" t="s">
        <v>84</v>
      </c>
      <c r="AQ190" s="335" t="s">
        <v>84</v>
      </c>
      <c r="AR190" s="335" t="s">
        <v>84</v>
      </c>
      <c r="AS190" s="335" t="s">
        <v>84</v>
      </c>
      <c r="AT190" s="335" t="s">
        <v>84</v>
      </c>
      <c r="AU190" s="335" t="s">
        <v>84</v>
      </c>
      <c r="AV190" s="335" t="s">
        <v>84</v>
      </c>
      <c r="AW190" s="335" t="s">
        <v>84</v>
      </c>
      <c r="AX190" s="335" t="s">
        <v>84</v>
      </c>
      <c r="AY190" s="116" t="s">
        <v>84</v>
      </c>
      <c r="AZ190" s="116" t="s">
        <v>84</v>
      </c>
      <c r="BA190" s="116" t="s">
        <v>84</v>
      </c>
      <c r="BB190" s="116" t="s">
        <v>84</v>
      </c>
      <c r="BC190" s="116" t="s">
        <v>84</v>
      </c>
      <c r="BD190" s="116" t="s">
        <v>84</v>
      </c>
      <c r="BE190" s="116" t="s">
        <v>84</v>
      </c>
      <c r="BF190" s="335" t="s">
        <v>84</v>
      </c>
      <c r="BG190" s="335" t="s">
        <v>84</v>
      </c>
      <c r="BH190" s="116" t="s">
        <v>84</v>
      </c>
      <c r="BI190" s="116" t="s">
        <v>84</v>
      </c>
      <c r="BJ190" s="335" t="s">
        <v>84</v>
      </c>
      <c r="BK190" s="335" t="s">
        <v>84</v>
      </c>
      <c r="BL190" s="335" t="s">
        <v>84</v>
      </c>
      <c r="BM190" s="336" t="s">
        <v>84</v>
      </c>
      <c r="BN190" s="336" t="s">
        <v>84</v>
      </c>
      <c r="BO190" s="335" t="s">
        <v>84</v>
      </c>
      <c r="BP190" s="116" t="s">
        <v>84</v>
      </c>
      <c r="BQ190" s="116" t="s">
        <v>84</v>
      </c>
      <c r="BR190" s="116" t="s">
        <v>84</v>
      </c>
      <c r="BS190" s="116" t="s">
        <v>84</v>
      </c>
      <c r="BT190" s="336" t="s">
        <v>84</v>
      </c>
      <c r="BU190" s="335" t="s">
        <v>84</v>
      </c>
      <c r="BV190" s="335" t="s">
        <v>84</v>
      </c>
      <c r="BW190" s="335" t="s">
        <v>84</v>
      </c>
      <c r="BX190" s="335" t="s">
        <v>84</v>
      </c>
    </row>
    <row r="191" spans="1:76" x14ac:dyDescent="0.3">
      <c r="A191" s="307">
        <v>82</v>
      </c>
      <c r="B191" s="114" t="s">
        <v>84</v>
      </c>
      <c r="C191" s="114" t="s">
        <v>84</v>
      </c>
      <c r="D191" s="115" t="s">
        <v>84</v>
      </c>
      <c r="E191" s="334" t="s">
        <v>84</v>
      </c>
      <c r="F191" s="334" t="s">
        <v>84</v>
      </c>
      <c r="G191" s="334" t="s">
        <v>84</v>
      </c>
      <c r="H191" s="335" t="s">
        <v>84</v>
      </c>
      <c r="I191" s="335" t="s">
        <v>84</v>
      </c>
      <c r="J191" s="335" t="s">
        <v>84</v>
      </c>
      <c r="K191" s="335" t="s">
        <v>84</v>
      </c>
      <c r="L191" s="335" t="s">
        <v>84</v>
      </c>
      <c r="M191" s="335" t="s">
        <v>84</v>
      </c>
      <c r="N191" s="335" t="s">
        <v>84</v>
      </c>
      <c r="O191" s="335" t="s">
        <v>84</v>
      </c>
      <c r="P191" s="335" t="s">
        <v>84</v>
      </c>
      <c r="Q191" s="335" t="s">
        <v>84</v>
      </c>
      <c r="R191" s="335" t="s">
        <v>84</v>
      </c>
      <c r="S191" s="335" t="s">
        <v>84</v>
      </c>
      <c r="T191" s="335" t="s">
        <v>84</v>
      </c>
      <c r="U191" s="335" t="s">
        <v>84</v>
      </c>
      <c r="V191" s="335" t="s">
        <v>84</v>
      </c>
      <c r="W191" s="335" t="s">
        <v>84</v>
      </c>
      <c r="X191" s="335" t="s">
        <v>84</v>
      </c>
      <c r="Y191" s="335" t="s">
        <v>84</v>
      </c>
      <c r="Z191" s="335" t="s">
        <v>84</v>
      </c>
      <c r="AA191" s="335" t="s">
        <v>84</v>
      </c>
      <c r="AB191" s="335" t="s">
        <v>84</v>
      </c>
      <c r="AC191" s="335" t="s">
        <v>84</v>
      </c>
      <c r="AD191" s="335" t="s">
        <v>84</v>
      </c>
      <c r="AE191" s="335" t="s">
        <v>84</v>
      </c>
      <c r="AF191" s="335" t="s">
        <v>84</v>
      </c>
      <c r="AG191" s="335" t="s">
        <v>84</v>
      </c>
      <c r="AH191" s="335" t="s">
        <v>84</v>
      </c>
      <c r="AI191" s="335" t="s">
        <v>84</v>
      </c>
      <c r="AJ191" s="335" t="s">
        <v>84</v>
      </c>
      <c r="AK191" s="335" t="s">
        <v>84</v>
      </c>
      <c r="AL191" s="335" t="s">
        <v>84</v>
      </c>
      <c r="AM191" s="335" t="s">
        <v>84</v>
      </c>
      <c r="AN191" s="335" t="s">
        <v>84</v>
      </c>
      <c r="AO191" s="335" t="s">
        <v>84</v>
      </c>
      <c r="AP191" s="335" t="s">
        <v>84</v>
      </c>
      <c r="AQ191" s="335" t="s">
        <v>84</v>
      </c>
      <c r="AR191" s="335" t="s">
        <v>84</v>
      </c>
      <c r="AS191" s="335" t="s">
        <v>84</v>
      </c>
      <c r="AT191" s="335" t="s">
        <v>84</v>
      </c>
      <c r="AU191" s="335" t="s">
        <v>84</v>
      </c>
      <c r="AV191" s="335" t="s">
        <v>84</v>
      </c>
      <c r="AW191" s="335" t="s">
        <v>84</v>
      </c>
      <c r="AX191" s="335" t="s">
        <v>84</v>
      </c>
      <c r="AY191" s="116" t="s">
        <v>84</v>
      </c>
      <c r="AZ191" s="116" t="s">
        <v>84</v>
      </c>
      <c r="BA191" s="116" t="s">
        <v>84</v>
      </c>
      <c r="BB191" s="116" t="s">
        <v>84</v>
      </c>
      <c r="BC191" s="116" t="s">
        <v>84</v>
      </c>
      <c r="BD191" s="116" t="s">
        <v>84</v>
      </c>
      <c r="BE191" s="116" t="s">
        <v>84</v>
      </c>
      <c r="BF191" s="335" t="s">
        <v>84</v>
      </c>
      <c r="BG191" s="335" t="s">
        <v>84</v>
      </c>
      <c r="BH191" s="116" t="s">
        <v>84</v>
      </c>
      <c r="BI191" s="116" t="s">
        <v>84</v>
      </c>
      <c r="BJ191" s="335" t="s">
        <v>84</v>
      </c>
      <c r="BK191" s="335" t="s">
        <v>84</v>
      </c>
      <c r="BL191" s="335" t="s">
        <v>84</v>
      </c>
      <c r="BM191" s="336" t="s">
        <v>84</v>
      </c>
      <c r="BN191" s="336" t="s">
        <v>84</v>
      </c>
      <c r="BO191" s="335" t="s">
        <v>84</v>
      </c>
      <c r="BP191" s="116" t="s">
        <v>84</v>
      </c>
      <c r="BQ191" s="116" t="s">
        <v>84</v>
      </c>
      <c r="BR191" s="116" t="s">
        <v>84</v>
      </c>
      <c r="BS191" s="116" t="s">
        <v>84</v>
      </c>
      <c r="BT191" s="336" t="s">
        <v>84</v>
      </c>
      <c r="BU191" s="335" t="s">
        <v>84</v>
      </c>
      <c r="BV191" s="335" t="s">
        <v>84</v>
      </c>
      <c r="BW191" s="335" t="s">
        <v>84</v>
      </c>
      <c r="BX191" s="335" t="s">
        <v>84</v>
      </c>
    </row>
    <row r="192" spans="1:76" x14ac:dyDescent="0.3">
      <c r="A192" s="307">
        <v>82</v>
      </c>
      <c r="B192" s="114" t="s">
        <v>84</v>
      </c>
      <c r="C192" s="114" t="s">
        <v>84</v>
      </c>
      <c r="D192" s="115" t="s">
        <v>84</v>
      </c>
      <c r="E192" s="334" t="s">
        <v>84</v>
      </c>
      <c r="F192" s="334" t="s">
        <v>84</v>
      </c>
      <c r="G192" s="334" t="s">
        <v>84</v>
      </c>
      <c r="H192" s="335" t="s">
        <v>84</v>
      </c>
      <c r="I192" s="335" t="s">
        <v>84</v>
      </c>
      <c r="J192" s="335" t="s">
        <v>84</v>
      </c>
      <c r="K192" s="335" t="s">
        <v>84</v>
      </c>
      <c r="L192" s="335" t="s">
        <v>84</v>
      </c>
      <c r="M192" s="335" t="s">
        <v>84</v>
      </c>
      <c r="N192" s="335" t="s">
        <v>84</v>
      </c>
      <c r="O192" s="335" t="s">
        <v>84</v>
      </c>
      <c r="P192" s="335" t="s">
        <v>84</v>
      </c>
      <c r="Q192" s="335" t="s">
        <v>84</v>
      </c>
      <c r="R192" s="335" t="s">
        <v>84</v>
      </c>
      <c r="S192" s="335" t="s">
        <v>84</v>
      </c>
      <c r="T192" s="335" t="s">
        <v>84</v>
      </c>
      <c r="U192" s="335" t="s">
        <v>84</v>
      </c>
      <c r="V192" s="335" t="s">
        <v>84</v>
      </c>
      <c r="W192" s="335" t="s">
        <v>84</v>
      </c>
      <c r="X192" s="335" t="s">
        <v>84</v>
      </c>
      <c r="Y192" s="335" t="s">
        <v>84</v>
      </c>
      <c r="Z192" s="335" t="s">
        <v>84</v>
      </c>
      <c r="AA192" s="335" t="s">
        <v>84</v>
      </c>
      <c r="AB192" s="335" t="s">
        <v>84</v>
      </c>
      <c r="AC192" s="335" t="s">
        <v>84</v>
      </c>
      <c r="AD192" s="335" t="s">
        <v>84</v>
      </c>
      <c r="AE192" s="335" t="s">
        <v>84</v>
      </c>
      <c r="AF192" s="335" t="s">
        <v>84</v>
      </c>
      <c r="AG192" s="335" t="s">
        <v>84</v>
      </c>
      <c r="AH192" s="335" t="s">
        <v>84</v>
      </c>
      <c r="AI192" s="335" t="s">
        <v>84</v>
      </c>
      <c r="AJ192" s="335" t="s">
        <v>84</v>
      </c>
      <c r="AK192" s="335" t="s">
        <v>84</v>
      </c>
      <c r="AL192" s="335" t="s">
        <v>84</v>
      </c>
      <c r="AM192" s="335" t="s">
        <v>84</v>
      </c>
      <c r="AN192" s="335" t="s">
        <v>84</v>
      </c>
      <c r="AO192" s="335" t="s">
        <v>84</v>
      </c>
      <c r="AP192" s="335" t="s">
        <v>84</v>
      </c>
      <c r="AQ192" s="335" t="s">
        <v>84</v>
      </c>
      <c r="AR192" s="335" t="s">
        <v>84</v>
      </c>
      <c r="AS192" s="335" t="s">
        <v>84</v>
      </c>
      <c r="AT192" s="335" t="s">
        <v>84</v>
      </c>
      <c r="AU192" s="335" t="s">
        <v>84</v>
      </c>
      <c r="AV192" s="335" t="s">
        <v>84</v>
      </c>
      <c r="AW192" s="335" t="s">
        <v>84</v>
      </c>
      <c r="AX192" s="335" t="s">
        <v>84</v>
      </c>
      <c r="AY192" s="116" t="s">
        <v>84</v>
      </c>
      <c r="AZ192" s="116" t="s">
        <v>84</v>
      </c>
      <c r="BA192" s="116" t="s">
        <v>84</v>
      </c>
      <c r="BB192" s="116" t="s">
        <v>84</v>
      </c>
      <c r="BC192" s="116" t="s">
        <v>84</v>
      </c>
      <c r="BD192" s="116" t="s">
        <v>84</v>
      </c>
      <c r="BE192" s="116" t="s">
        <v>84</v>
      </c>
      <c r="BF192" s="335" t="s">
        <v>84</v>
      </c>
      <c r="BG192" s="335" t="s">
        <v>84</v>
      </c>
      <c r="BH192" s="116" t="s">
        <v>84</v>
      </c>
      <c r="BI192" s="116" t="s">
        <v>84</v>
      </c>
      <c r="BJ192" s="335" t="s">
        <v>84</v>
      </c>
      <c r="BK192" s="335" t="s">
        <v>84</v>
      </c>
      <c r="BL192" s="335" t="s">
        <v>84</v>
      </c>
      <c r="BM192" s="336" t="s">
        <v>84</v>
      </c>
      <c r="BN192" s="336" t="s">
        <v>84</v>
      </c>
      <c r="BO192" s="335" t="s">
        <v>84</v>
      </c>
      <c r="BP192" s="116" t="s">
        <v>84</v>
      </c>
      <c r="BQ192" s="116" t="s">
        <v>84</v>
      </c>
      <c r="BR192" s="116" t="s">
        <v>84</v>
      </c>
      <c r="BS192" s="116" t="s">
        <v>84</v>
      </c>
      <c r="BT192" s="336" t="s">
        <v>84</v>
      </c>
      <c r="BU192" s="335" t="s">
        <v>84</v>
      </c>
      <c r="BV192" s="335" t="s">
        <v>84</v>
      </c>
      <c r="BW192" s="335" t="s">
        <v>84</v>
      </c>
      <c r="BX192" s="335" t="s">
        <v>84</v>
      </c>
    </row>
    <row r="193" spans="1:76" x14ac:dyDescent="0.3">
      <c r="A193" s="307">
        <v>82</v>
      </c>
      <c r="B193" s="114" t="s">
        <v>84</v>
      </c>
      <c r="C193" s="114" t="s">
        <v>84</v>
      </c>
      <c r="D193" s="115" t="s">
        <v>84</v>
      </c>
      <c r="E193" s="334" t="s">
        <v>84</v>
      </c>
      <c r="F193" s="334" t="s">
        <v>84</v>
      </c>
      <c r="G193" s="334" t="s">
        <v>84</v>
      </c>
      <c r="H193" s="335" t="s">
        <v>84</v>
      </c>
      <c r="I193" s="335" t="s">
        <v>84</v>
      </c>
      <c r="J193" s="335" t="s">
        <v>84</v>
      </c>
      <c r="K193" s="335" t="s">
        <v>84</v>
      </c>
      <c r="L193" s="335" t="s">
        <v>84</v>
      </c>
      <c r="M193" s="335" t="s">
        <v>84</v>
      </c>
      <c r="N193" s="335" t="s">
        <v>84</v>
      </c>
      <c r="O193" s="335" t="s">
        <v>84</v>
      </c>
      <c r="P193" s="335" t="s">
        <v>84</v>
      </c>
      <c r="Q193" s="335" t="s">
        <v>84</v>
      </c>
      <c r="R193" s="335" t="s">
        <v>84</v>
      </c>
      <c r="S193" s="335" t="s">
        <v>84</v>
      </c>
      <c r="T193" s="335" t="s">
        <v>84</v>
      </c>
      <c r="U193" s="335" t="s">
        <v>84</v>
      </c>
      <c r="V193" s="335" t="s">
        <v>84</v>
      </c>
      <c r="W193" s="335" t="s">
        <v>84</v>
      </c>
      <c r="X193" s="335" t="s">
        <v>84</v>
      </c>
      <c r="Y193" s="335" t="s">
        <v>84</v>
      </c>
      <c r="Z193" s="335" t="s">
        <v>84</v>
      </c>
      <c r="AA193" s="335" t="s">
        <v>84</v>
      </c>
      <c r="AB193" s="335" t="s">
        <v>84</v>
      </c>
      <c r="AC193" s="335" t="s">
        <v>84</v>
      </c>
      <c r="AD193" s="335" t="s">
        <v>84</v>
      </c>
      <c r="AE193" s="335" t="s">
        <v>84</v>
      </c>
      <c r="AF193" s="335" t="s">
        <v>84</v>
      </c>
      <c r="AG193" s="335" t="s">
        <v>84</v>
      </c>
      <c r="AH193" s="335" t="s">
        <v>84</v>
      </c>
      <c r="AI193" s="335" t="s">
        <v>84</v>
      </c>
      <c r="AJ193" s="335" t="s">
        <v>84</v>
      </c>
      <c r="AK193" s="335" t="s">
        <v>84</v>
      </c>
      <c r="AL193" s="335" t="s">
        <v>84</v>
      </c>
      <c r="AM193" s="335" t="s">
        <v>84</v>
      </c>
      <c r="AN193" s="335" t="s">
        <v>84</v>
      </c>
      <c r="AO193" s="335" t="s">
        <v>84</v>
      </c>
      <c r="AP193" s="335" t="s">
        <v>84</v>
      </c>
      <c r="AQ193" s="335" t="s">
        <v>84</v>
      </c>
      <c r="AR193" s="335" t="s">
        <v>84</v>
      </c>
      <c r="AS193" s="335" t="s">
        <v>84</v>
      </c>
      <c r="AT193" s="335" t="s">
        <v>84</v>
      </c>
      <c r="AU193" s="335" t="s">
        <v>84</v>
      </c>
      <c r="AV193" s="335" t="s">
        <v>84</v>
      </c>
      <c r="AW193" s="335" t="s">
        <v>84</v>
      </c>
      <c r="AX193" s="335" t="s">
        <v>84</v>
      </c>
      <c r="AY193" s="116" t="s">
        <v>84</v>
      </c>
      <c r="AZ193" s="116" t="s">
        <v>84</v>
      </c>
      <c r="BA193" s="116" t="s">
        <v>84</v>
      </c>
      <c r="BB193" s="116" t="s">
        <v>84</v>
      </c>
      <c r="BC193" s="116" t="s">
        <v>84</v>
      </c>
      <c r="BD193" s="116" t="s">
        <v>84</v>
      </c>
      <c r="BE193" s="116" t="s">
        <v>84</v>
      </c>
      <c r="BF193" s="335" t="s">
        <v>84</v>
      </c>
      <c r="BG193" s="335" t="s">
        <v>84</v>
      </c>
      <c r="BH193" s="116" t="s">
        <v>84</v>
      </c>
      <c r="BI193" s="116" t="s">
        <v>84</v>
      </c>
      <c r="BJ193" s="335" t="s">
        <v>84</v>
      </c>
      <c r="BK193" s="335" t="s">
        <v>84</v>
      </c>
      <c r="BL193" s="335" t="s">
        <v>84</v>
      </c>
      <c r="BM193" s="336" t="s">
        <v>84</v>
      </c>
      <c r="BN193" s="336" t="s">
        <v>84</v>
      </c>
      <c r="BO193" s="335" t="s">
        <v>84</v>
      </c>
      <c r="BP193" s="116" t="s">
        <v>84</v>
      </c>
      <c r="BQ193" s="116" t="s">
        <v>84</v>
      </c>
      <c r="BR193" s="116" t="s">
        <v>84</v>
      </c>
      <c r="BS193" s="116" t="s">
        <v>84</v>
      </c>
      <c r="BT193" s="336" t="s">
        <v>84</v>
      </c>
      <c r="BU193" s="335" t="s">
        <v>84</v>
      </c>
      <c r="BV193" s="335" t="s">
        <v>84</v>
      </c>
      <c r="BW193" s="335" t="s">
        <v>84</v>
      </c>
      <c r="BX193" s="335" t="s">
        <v>84</v>
      </c>
    </row>
    <row r="194" spans="1:76" ht="15" customHeight="1" x14ac:dyDescent="0.3">
      <c r="A194" s="307">
        <v>82</v>
      </c>
      <c r="B194" s="114" t="s">
        <v>84</v>
      </c>
      <c r="C194" s="114" t="s">
        <v>84</v>
      </c>
      <c r="D194" s="115" t="s">
        <v>84</v>
      </c>
      <c r="E194" s="334" t="s">
        <v>84</v>
      </c>
      <c r="F194" s="334" t="s">
        <v>84</v>
      </c>
      <c r="G194" s="334" t="s">
        <v>84</v>
      </c>
      <c r="H194" s="335" t="s">
        <v>84</v>
      </c>
      <c r="I194" s="335" t="s">
        <v>84</v>
      </c>
      <c r="J194" s="335" t="s">
        <v>84</v>
      </c>
      <c r="K194" s="335" t="s">
        <v>84</v>
      </c>
      <c r="L194" s="335" t="s">
        <v>84</v>
      </c>
      <c r="M194" s="335" t="s">
        <v>84</v>
      </c>
      <c r="N194" s="335" t="s">
        <v>84</v>
      </c>
      <c r="O194" s="335" t="s">
        <v>84</v>
      </c>
      <c r="P194" s="335" t="s">
        <v>84</v>
      </c>
      <c r="Q194" s="335" t="s">
        <v>84</v>
      </c>
      <c r="R194" s="335" t="s">
        <v>84</v>
      </c>
      <c r="S194" s="335" t="s">
        <v>84</v>
      </c>
      <c r="T194" s="335" t="s">
        <v>84</v>
      </c>
      <c r="U194" s="335" t="s">
        <v>84</v>
      </c>
      <c r="V194" s="335" t="s">
        <v>84</v>
      </c>
      <c r="W194" s="335" t="s">
        <v>84</v>
      </c>
      <c r="X194" s="335" t="s">
        <v>84</v>
      </c>
      <c r="Y194" s="335" t="s">
        <v>84</v>
      </c>
      <c r="Z194" s="335" t="s">
        <v>84</v>
      </c>
      <c r="AA194" s="335" t="s">
        <v>84</v>
      </c>
      <c r="AB194" s="335" t="s">
        <v>84</v>
      </c>
      <c r="AC194" s="335" t="s">
        <v>84</v>
      </c>
      <c r="AD194" s="335" t="s">
        <v>84</v>
      </c>
      <c r="AE194" s="335" t="s">
        <v>84</v>
      </c>
      <c r="AF194" s="335" t="s">
        <v>84</v>
      </c>
      <c r="AG194" s="335" t="s">
        <v>84</v>
      </c>
      <c r="AH194" s="335" t="s">
        <v>84</v>
      </c>
      <c r="AI194" s="335" t="s">
        <v>84</v>
      </c>
      <c r="AJ194" s="335" t="s">
        <v>84</v>
      </c>
      <c r="AK194" s="335" t="s">
        <v>84</v>
      </c>
      <c r="AL194" s="335" t="s">
        <v>84</v>
      </c>
      <c r="AM194" s="335" t="s">
        <v>84</v>
      </c>
      <c r="AN194" s="335" t="s">
        <v>84</v>
      </c>
      <c r="AO194" s="335" t="s">
        <v>84</v>
      </c>
      <c r="AP194" s="335" t="s">
        <v>84</v>
      </c>
      <c r="AQ194" s="335" t="s">
        <v>84</v>
      </c>
      <c r="AR194" s="335" t="s">
        <v>84</v>
      </c>
      <c r="AS194" s="335" t="s">
        <v>84</v>
      </c>
      <c r="AT194" s="335" t="s">
        <v>84</v>
      </c>
      <c r="AU194" s="335" t="s">
        <v>84</v>
      </c>
      <c r="AV194" s="335" t="s">
        <v>84</v>
      </c>
      <c r="AW194" s="335" t="s">
        <v>84</v>
      </c>
      <c r="AX194" s="335" t="s">
        <v>84</v>
      </c>
      <c r="AY194" s="116" t="s">
        <v>84</v>
      </c>
      <c r="AZ194" s="116" t="s">
        <v>84</v>
      </c>
      <c r="BA194" s="116" t="s">
        <v>84</v>
      </c>
      <c r="BB194" s="116" t="s">
        <v>84</v>
      </c>
      <c r="BC194" s="116" t="s">
        <v>84</v>
      </c>
      <c r="BD194" s="116" t="s">
        <v>84</v>
      </c>
      <c r="BE194" s="116" t="s">
        <v>84</v>
      </c>
      <c r="BF194" s="335" t="s">
        <v>84</v>
      </c>
      <c r="BG194" s="335" t="s">
        <v>84</v>
      </c>
      <c r="BH194" s="116" t="s">
        <v>84</v>
      </c>
      <c r="BI194" s="116" t="s">
        <v>84</v>
      </c>
      <c r="BJ194" s="335" t="s">
        <v>84</v>
      </c>
      <c r="BK194" s="335" t="s">
        <v>84</v>
      </c>
      <c r="BL194" s="335" t="s">
        <v>84</v>
      </c>
      <c r="BM194" s="336" t="s">
        <v>84</v>
      </c>
      <c r="BN194" s="336" t="s">
        <v>84</v>
      </c>
      <c r="BO194" s="335" t="s">
        <v>84</v>
      </c>
      <c r="BP194" s="116" t="s">
        <v>84</v>
      </c>
      <c r="BQ194" s="116" t="s">
        <v>84</v>
      </c>
      <c r="BR194" s="116" t="s">
        <v>84</v>
      </c>
      <c r="BS194" s="116" t="s">
        <v>84</v>
      </c>
      <c r="BT194" s="336" t="s">
        <v>84</v>
      </c>
      <c r="BU194" s="335" t="s">
        <v>84</v>
      </c>
      <c r="BV194" s="335" t="s">
        <v>84</v>
      </c>
      <c r="BW194" s="335" t="s">
        <v>84</v>
      </c>
      <c r="BX194" s="335" t="s">
        <v>84</v>
      </c>
    </row>
    <row r="195" spans="1:76" ht="15" customHeight="1" x14ac:dyDescent="0.3">
      <c r="A195" s="307">
        <v>82</v>
      </c>
      <c r="B195" s="114" t="s">
        <v>84</v>
      </c>
      <c r="C195" s="114" t="s">
        <v>84</v>
      </c>
      <c r="D195" s="115" t="s">
        <v>84</v>
      </c>
      <c r="E195" s="334" t="s">
        <v>84</v>
      </c>
      <c r="F195" s="334" t="s">
        <v>84</v>
      </c>
      <c r="G195" s="334" t="s">
        <v>84</v>
      </c>
      <c r="H195" s="335" t="s">
        <v>84</v>
      </c>
      <c r="I195" s="335" t="s">
        <v>84</v>
      </c>
      <c r="J195" s="335" t="s">
        <v>84</v>
      </c>
      <c r="K195" s="335" t="s">
        <v>84</v>
      </c>
      <c r="L195" s="335" t="s">
        <v>84</v>
      </c>
      <c r="M195" s="335" t="s">
        <v>84</v>
      </c>
      <c r="N195" s="335" t="s">
        <v>84</v>
      </c>
      <c r="O195" s="335" t="s">
        <v>84</v>
      </c>
      <c r="P195" s="335" t="s">
        <v>84</v>
      </c>
      <c r="Q195" s="335" t="s">
        <v>84</v>
      </c>
      <c r="R195" s="335" t="s">
        <v>84</v>
      </c>
      <c r="S195" s="335" t="s">
        <v>84</v>
      </c>
      <c r="T195" s="335" t="s">
        <v>84</v>
      </c>
      <c r="U195" s="335" t="s">
        <v>84</v>
      </c>
      <c r="V195" s="335" t="s">
        <v>84</v>
      </c>
      <c r="W195" s="335" t="s">
        <v>84</v>
      </c>
      <c r="X195" s="335" t="s">
        <v>84</v>
      </c>
      <c r="Y195" s="335" t="s">
        <v>84</v>
      </c>
      <c r="Z195" s="335" t="s">
        <v>84</v>
      </c>
      <c r="AA195" s="335" t="s">
        <v>84</v>
      </c>
      <c r="AB195" s="335" t="s">
        <v>84</v>
      </c>
      <c r="AC195" s="335" t="s">
        <v>84</v>
      </c>
      <c r="AD195" s="335" t="s">
        <v>84</v>
      </c>
      <c r="AE195" s="335" t="s">
        <v>84</v>
      </c>
      <c r="AF195" s="335" t="s">
        <v>84</v>
      </c>
      <c r="AG195" s="335" t="s">
        <v>84</v>
      </c>
      <c r="AH195" s="335" t="s">
        <v>84</v>
      </c>
      <c r="AI195" s="335" t="s">
        <v>84</v>
      </c>
      <c r="AJ195" s="335" t="s">
        <v>84</v>
      </c>
      <c r="AK195" s="335" t="s">
        <v>84</v>
      </c>
      <c r="AL195" s="335" t="s">
        <v>84</v>
      </c>
      <c r="AM195" s="335" t="s">
        <v>84</v>
      </c>
      <c r="AN195" s="335" t="s">
        <v>84</v>
      </c>
      <c r="AO195" s="335" t="s">
        <v>84</v>
      </c>
      <c r="AP195" s="335" t="s">
        <v>84</v>
      </c>
      <c r="AQ195" s="335" t="s">
        <v>84</v>
      </c>
      <c r="AR195" s="335" t="s">
        <v>84</v>
      </c>
      <c r="AS195" s="335" t="s">
        <v>84</v>
      </c>
      <c r="AT195" s="335" t="s">
        <v>84</v>
      </c>
      <c r="AU195" s="335" t="s">
        <v>84</v>
      </c>
      <c r="AV195" s="335" t="s">
        <v>84</v>
      </c>
      <c r="AW195" s="335" t="s">
        <v>84</v>
      </c>
      <c r="AX195" s="335" t="s">
        <v>84</v>
      </c>
      <c r="AY195" s="116" t="s">
        <v>84</v>
      </c>
      <c r="AZ195" s="116" t="s">
        <v>84</v>
      </c>
      <c r="BA195" s="116" t="s">
        <v>84</v>
      </c>
      <c r="BB195" s="116" t="s">
        <v>84</v>
      </c>
      <c r="BC195" s="116" t="s">
        <v>84</v>
      </c>
      <c r="BD195" s="116" t="s">
        <v>84</v>
      </c>
      <c r="BE195" s="116" t="s">
        <v>84</v>
      </c>
      <c r="BF195" s="335" t="s">
        <v>84</v>
      </c>
      <c r="BG195" s="335" t="s">
        <v>84</v>
      </c>
      <c r="BH195" s="116" t="s">
        <v>84</v>
      </c>
      <c r="BI195" s="116" t="s">
        <v>84</v>
      </c>
      <c r="BJ195" s="335" t="s">
        <v>84</v>
      </c>
      <c r="BK195" s="335" t="s">
        <v>84</v>
      </c>
      <c r="BL195" s="335" t="s">
        <v>84</v>
      </c>
      <c r="BM195" s="336" t="s">
        <v>84</v>
      </c>
      <c r="BN195" s="336" t="s">
        <v>84</v>
      </c>
      <c r="BO195" s="335" t="s">
        <v>84</v>
      </c>
      <c r="BP195" s="116" t="s">
        <v>84</v>
      </c>
      <c r="BQ195" s="116" t="s">
        <v>84</v>
      </c>
      <c r="BR195" s="116" t="s">
        <v>84</v>
      </c>
      <c r="BS195" s="116" t="s">
        <v>84</v>
      </c>
      <c r="BT195" s="336" t="s">
        <v>84</v>
      </c>
      <c r="BU195" s="335" t="s">
        <v>84</v>
      </c>
      <c r="BV195" s="335" t="s">
        <v>84</v>
      </c>
      <c r="BW195" s="335" t="s">
        <v>84</v>
      </c>
      <c r="BX195" s="335" t="s">
        <v>84</v>
      </c>
    </row>
    <row r="196" spans="1:76" x14ac:dyDescent="0.3">
      <c r="A196" s="307">
        <v>82</v>
      </c>
      <c r="B196" s="114" t="s">
        <v>84</v>
      </c>
      <c r="C196" s="114" t="s">
        <v>84</v>
      </c>
      <c r="D196" s="115" t="s">
        <v>84</v>
      </c>
      <c r="E196" s="334" t="s">
        <v>84</v>
      </c>
      <c r="F196" s="334" t="s">
        <v>84</v>
      </c>
      <c r="G196" s="334" t="s">
        <v>84</v>
      </c>
      <c r="H196" s="335" t="s">
        <v>84</v>
      </c>
      <c r="I196" s="335" t="s">
        <v>84</v>
      </c>
      <c r="J196" s="335" t="s">
        <v>84</v>
      </c>
      <c r="K196" s="335" t="s">
        <v>84</v>
      </c>
      <c r="L196" s="335" t="s">
        <v>84</v>
      </c>
      <c r="M196" s="335" t="s">
        <v>84</v>
      </c>
      <c r="N196" s="335" t="s">
        <v>84</v>
      </c>
      <c r="O196" s="335" t="s">
        <v>84</v>
      </c>
      <c r="P196" s="335" t="s">
        <v>84</v>
      </c>
      <c r="Q196" s="335" t="s">
        <v>84</v>
      </c>
      <c r="R196" s="335" t="s">
        <v>84</v>
      </c>
      <c r="S196" s="335" t="s">
        <v>84</v>
      </c>
      <c r="T196" s="335" t="s">
        <v>84</v>
      </c>
      <c r="U196" s="335" t="s">
        <v>84</v>
      </c>
      <c r="V196" s="335" t="s">
        <v>84</v>
      </c>
      <c r="W196" s="335" t="s">
        <v>84</v>
      </c>
      <c r="X196" s="335" t="s">
        <v>84</v>
      </c>
      <c r="Y196" s="335" t="s">
        <v>84</v>
      </c>
      <c r="Z196" s="335" t="s">
        <v>84</v>
      </c>
      <c r="AA196" s="335" t="s">
        <v>84</v>
      </c>
      <c r="AB196" s="335" t="s">
        <v>84</v>
      </c>
      <c r="AC196" s="335" t="s">
        <v>84</v>
      </c>
      <c r="AD196" s="335" t="s">
        <v>84</v>
      </c>
      <c r="AE196" s="335" t="s">
        <v>84</v>
      </c>
      <c r="AF196" s="335" t="s">
        <v>84</v>
      </c>
      <c r="AG196" s="335" t="s">
        <v>84</v>
      </c>
      <c r="AH196" s="335" t="s">
        <v>84</v>
      </c>
      <c r="AI196" s="335" t="s">
        <v>84</v>
      </c>
      <c r="AJ196" s="335" t="s">
        <v>84</v>
      </c>
      <c r="AK196" s="335" t="s">
        <v>84</v>
      </c>
      <c r="AL196" s="335" t="s">
        <v>84</v>
      </c>
      <c r="AM196" s="335" t="s">
        <v>84</v>
      </c>
      <c r="AN196" s="335" t="s">
        <v>84</v>
      </c>
      <c r="AO196" s="335" t="s">
        <v>84</v>
      </c>
      <c r="AP196" s="335" t="s">
        <v>84</v>
      </c>
      <c r="AQ196" s="335" t="s">
        <v>84</v>
      </c>
      <c r="AR196" s="335" t="s">
        <v>84</v>
      </c>
      <c r="AS196" s="335" t="s">
        <v>84</v>
      </c>
      <c r="AT196" s="335" t="s">
        <v>84</v>
      </c>
      <c r="AU196" s="335" t="s">
        <v>84</v>
      </c>
      <c r="AV196" s="335" t="s">
        <v>84</v>
      </c>
      <c r="AW196" s="335" t="s">
        <v>84</v>
      </c>
      <c r="AX196" s="335" t="s">
        <v>84</v>
      </c>
      <c r="AY196" s="116" t="s">
        <v>84</v>
      </c>
      <c r="AZ196" s="116" t="s">
        <v>84</v>
      </c>
      <c r="BA196" s="116" t="s">
        <v>84</v>
      </c>
      <c r="BB196" s="116" t="s">
        <v>84</v>
      </c>
      <c r="BC196" s="116" t="s">
        <v>84</v>
      </c>
      <c r="BD196" s="116" t="s">
        <v>84</v>
      </c>
      <c r="BE196" s="116" t="s">
        <v>84</v>
      </c>
      <c r="BF196" s="335" t="s">
        <v>84</v>
      </c>
      <c r="BG196" s="335" t="s">
        <v>84</v>
      </c>
      <c r="BH196" s="116" t="s">
        <v>84</v>
      </c>
      <c r="BI196" s="116" t="s">
        <v>84</v>
      </c>
      <c r="BJ196" s="335" t="s">
        <v>84</v>
      </c>
      <c r="BK196" s="335" t="s">
        <v>84</v>
      </c>
      <c r="BL196" s="335" t="s">
        <v>84</v>
      </c>
      <c r="BM196" s="336" t="s">
        <v>84</v>
      </c>
      <c r="BN196" s="336" t="s">
        <v>84</v>
      </c>
      <c r="BO196" s="335" t="s">
        <v>84</v>
      </c>
      <c r="BP196" s="116" t="s">
        <v>84</v>
      </c>
      <c r="BQ196" s="116" t="s">
        <v>84</v>
      </c>
      <c r="BR196" s="116" t="s">
        <v>84</v>
      </c>
      <c r="BS196" s="116" t="s">
        <v>84</v>
      </c>
      <c r="BT196" s="336" t="s">
        <v>84</v>
      </c>
      <c r="BU196" s="335" t="s">
        <v>84</v>
      </c>
      <c r="BV196" s="335" t="s">
        <v>84</v>
      </c>
      <c r="BW196" s="335" t="s">
        <v>84</v>
      </c>
      <c r="BX196" s="335" t="s">
        <v>84</v>
      </c>
    </row>
    <row r="197" spans="1:76" x14ac:dyDescent="0.3">
      <c r="A197" s="307">
        <v>82</v>
      </c>
      <c r="B197" s="114" t="s">
        <v>84</v>
      </c>
      <c r="C197" s="114" t="s">
        <v>84</v>
      </c>
      <c r="D197" s="115" t="s">
        <v>84</v>
      </c>
      <c r="E197" s="334" t="s">
        <v>84</v>
      </c>
      <c r="F197" s="334" t="s">
        <v>84</v>
      </c>
      <c r="G197" s="334" t="s">
        <v>84</v>
      </c>
      <c r="H197" s="335" t="s">
        <v>84</v>
      </c>
      <c r="I197" s="335" t="s">
        <v>84</v>
      </c>
      <c r="J197" s="335" t="s">
        <v>84</v>
      </c>
      <c r="K197" s="335" t="s">
        <v>84</v>
      </c>
      <c r="L197" s="335" t="s">
        <v>84</v>
      </c>
      <c r="M197" s="335" t="s">
        <v>84</v>
      </c>
      <c r="N197" s="335" t="s">
        <v>84</v>
      </c>
      <c r="O197" s="335" t="s">
        <v>84</v>
      </c>
      <c r="P197" s="335" t="s">
        <v>84</v>
      </c>
      <c r="Q197" s="335" t="s">
        <v>84</v>
      </c>
      <c r="R197" s="335" t="s">
        <v>84</v>
      </c>
      <c r="S197" s="335" t="s">
        <v>84</v>
      </c>
      <c r="T197" s="335" t="s">
        <v>84</v>
      </c>
      <c r="U197" s="335" t="s">
        <v>84</v>
      </c>
      <c r="V197" s="335" t="s">
        <v>84</v>
      </c>
      <c r="W197" s="335" t="s">
        <v>84</v>
      </c>
      <c r="X197" s="335" t="s">
        <v>84</v>
      </c>
      <c r="Y197" s="335" t="s">
        <v>84</v>
      </c>
      <c r="Z197" s="335" t="s">
        <v>84</v>
      </c>
      <c r="AA197" s="335" t="s">
        <v>84</v>
      </c>
      <c r="AB197" s="335" t="s">
        <v>84</v>
      </c>
      <c r="AC197" s="335" t="s">
        <v>84</v>
      </c>
      <c r="AD197" s="335" t="s">
        <v>84</v>
      </c>
      <c r="AE197" s="335" t="s">
        <v>84</v>
      </c>
      <c r="AF197" s="335" t="s">
        <v>84</v>
      </c>
      <c r="AG197" s="335" t="s">
        <v>84</v>
      </c>
      <c r="AH197" s="335" t="s">
        <v>84</v>
      </c>
      <c r="AI197" s="335" t="s">
        <v>84</v>
      </c>
      <c r="AJ197" s="335" t="s">
        <v>84</v>
      </c>
      <c r="AK197" s="335" t="s">
        <v>84</v>
      </c>
      <c r="AL197" s="335" t="s">
        <v>84</v>
      </c>
      <c r="AM197" s="335" t="s">
        <v>84</v>
      </c>
      <c r="AN197" s="335" t="s">
        <v>84</v>
      </c>
      <c r="AO197" s="335" t="s">
        <v>84</v>
      </c>
      <c r="AP197" s="335" t="s">
        <v>84</v>
      </c>
      <c r="AQ197" s="335" t="s">
        <v>84</v>
      </c>
      <c r="AR197" s="335" t="s">
        <v>84</v>
      </c>
      <c r="AS197" s="335" t="s">
        <v>84</v>
      </c>
      <c r="AT197" s="335" t="s">
        <v>84</v>
      </c>
      <c r="AU197" s="335" t="s">
        <v>84</v>
      </c>
      <c r="AV197" s="335" t="s">
        <v>84</v>
      </c>
      <c r="AW197" s="335" t="s">
        <v>84</v>
      </c>
      <c r="AX197" s="335" t="s">
        <v>84</v>
      </c>
      <c r="AY197" s="116" t="s">
        <v>84</v>
      </c>
      <c r="AZ197" s="116" t="s">
        <v>84</v>
      </c>
      <c r="BA197" s="116" t="s">
        <v>84</v>
      </c>
      <c r="BB197" s="116" t="s">
        <v>84</v>
      </c>
      <c r="BC197" s="116" t="s">
        <v>84</v>
      </c>
      <c r="BD197" s="116" t="s">
        <v>84</v>
      </c>
      <c r="BE197" s="116" t="s">
        <v>84</v>
      </c>
      <c r="BF197" s="335" t="s">
        <v>84</v>
      </c>
      <c r="BG197" s="335" t="s">
        <v>84</v>
      </c>
      <c r="BH197" s="116" t="s">
        <v>84</v>
      </c>
      <c r="BI197" s="116" t="s">
        <v>84</v>
      </c>
      <c r="BJ197" s="335" t="s">
        <v>84</v>
      </c>
      <c r="BK197" s="335" t="s">
        <v>84</v>
      </c>
      <c r="BL197" s="335" t="s">
        <v>84</v>
      </c>
      <c r="BM197" s="336" t="s">
        <v>84</v>
      </c>
      <c r="BN197" s="336" t="s">
        <v>84</v>
      </c>
      <c r="BO197" s="335" t="s">
        <v>84</v>
      </c>
      <c r="BP197" s="116" t="s">
        <v>84</v>
      </c>
      <c r="BQ197" s="116" t="s">
        <v>84</v>
      </c>
      <c r="BR197" s="116" t="s">
        <v>84</v>
      </c>
      <c r="BS197" s="116" t="s">
        <v>84</v>
      </c>
      <c r="BT197" s="336" t="s">
        <v>84</v>
      </c>
      <c r="BU197" s="335" t="s">
        <v>84</v>
      </c>
      <c r="BV197" s="335" t="s">
        <v>84</v>
      </c>
      <c r="BW197" s="335" t="s">
        <v>84</v>
      </c>
      <c r="BX197" s="335" t="s">
        <v>84</v>
      </c>
    </row>
    <row r="198" spans="1:76" x14ac:dyDescent="0.3">
      <c r="A198" s="307">
        <v>82</v>
      </c>
      <c r="B198" s="114" t="s">
        <v>84</v>
      </c>
      <c r="C198" s="114" t="s">
        <v>84</v>
      </c>
      <c r="D198" s="115" t="s">
        <v>84</v>
      </c>
      <c r="E198" s="334" t="s">
        <v>84</v>
      </c>
      <c r="F198" s="334" t="s">
        <v>84</v>
      </c>
      <c r="G198" s="334" t="s">
        <v>84</v>
      </c>
      <c r="H198" s="335" t="s">
        <v>84</v>
      </c>
      <c r="I198" s="335" t="s">
        <v>84</v>
      </c>
      <c r="J198" s="335" t="s">
        <v>84</v>
      </c>
      <c r="K198" s="335" t="s">
        <v>84</v>
      </c>
      <c r="L198" s="335" t="s">
        <v>84</v>
      </c>
      <c r="M198" s="335" t="s">
        <v>84</v>
      </c>
      <c r="N198" s="335" t="s">
        <v>84</v>
      </c>
      <c r="O198" s="335" t="s">
        <v>84</v>
      </c>
      <c r="P198" s="335" t="s">
        <v>84</v>
      </c>
      <c r="Q198" s="335" t="s">
        <v>84</v>
      </c>
      <c r="R198" s="335" t="s">
        <v>84</v>
      </c>
      <c r="S198" s="335" t="s">
        <v>84</v>
      </c>
      <c r="T198" s="335" t="s">
        <v>84</v>
      </c>
      <c r="U198" s="335" t="s">
        <v>84</v>
      </c>
      <c r="V198" s="335" t="s">
        <v>84</v>
      </c>
      <c r="W198" s="335" t="s">
        <v>84</v>
      </c>
      <c r="X198" s="335" t="s">
        <v>84</v>
      </c>
      <c r="Y198" s="335" t="s">
        <v>84</v>
      </c>
      <c r="Z198" s="335" t="s">
        <v>84</v>
      </c>
      <c r="AA198" s="335" t="s">
        <v>84</v>
      </c>
      <c r="AB198" s="335" t="s">
        <v>84</v>
      </c>
      <c r="AC198" s="335" t="s">
        <v>84</v>
      </c>
      <c r="AD198" s="335" t="s">
        <v>84</v>
      </c>
      <c r="AE198" s="335" t="s">
        <v>84</v>
      </c>
      <c r="AF198" s="335" t="s">
        <v>84</v>
      </c>
      <c r="AG198" s="335" t="s">
        <v>84</v>
      </c>
      <c r="AH198" s="335" t="s">
        <v>84</v>
      </c>
      <c r="AI198" s="335" t="s">
        <v>84</v>
      </c>
      <c r="AJ198" s="335" t="s">
        <v>84</v>
      </c>
      <c r="AK198" s="335" t="s">
        <v>84</v>
      </c>
      <c r="AL198" s="335" t="s">
        <v>84</v>
      </c>
      <c r="AM198" s="335" t="s">
        <v>84</v>
      </c>
      <c r="AN198" s="335" t="s">
        <v>84</v>
      </c>
      <c r="AO198" s="335" t="s">
        <v>84</v>
      </c>
      <c r="AP198" s="335" t="s">
        <v>84</v>
      </c>
      <c r="AQ198" s="335" t="s">
        <v>84</v>
      </c>
      <c r="AR198" s="335" t="s">
        <v>84</v>
      </c>
      <c r="AS198" s="335" t="s">
        <v>84</v>
      </c>
      <c r="AT198" s="335" t="s">
        <v>84</v>
      </c>
      <c r="AU198" s="335" t="s">
        <v>84</v>
      </c>
      <c r="AV198" s="335" t="s">
        <v>84</v>
      </c>
      <c r="AW198" s="335" t="s">
        <v>84</v>
      </c>
      <c r="AX198" s="335" t="s">
        <v>84</v>
      </c>
      <c r="AY198" s="116" t="s">
        <v>84</v>
      </c>
      <c r="AZ198" s="116" t="s">
        <v>84</v>
      </c>
      <c r="BA198" s="116" t="s">
        <v>84</v>
      </c>
      <c r="BB198" s="116" t="s">
        <v>84</v>
      </c>
      <c r="BC198" s="116" t="s">
        <v>84</v>
      </c>
      <c r="BD198" s="116" t="s">
        <v>84</v>
      </c>
      <c r="BE198" s="116" t="s">
        <v>84</v>
      </c>
      <c r="BF198" s="335" t="s">
        <v>84</v>
      </c>
      <c r="BG198" s="335" t="s">
        <v>84</v>
      </c>
      <c r="BH198" s="116" t="s">
        <v>84</v>
      </c>
      <c r="BI198" s="116" t="s">
        <v>84</v>
      </c>
      <c r="BJ198" s="335" t="s">
        <v>84</v>
      </c>
      <c r="BK198" s="335" t="s">
        <v>84</v>
      </c>
      <c r="BL198" s="335" t="s">
        <v>84</v>
      </c>
      <c r="BM198" s="336" t="s">
        <v>84</v>
      </c>
      <c r="BN198" s="336" t="s">
        <v>84</v>
      </c>
      <c r="BO198" s="335" t="s">
        <v>84</v>
      </c>
      <c r="BP198" s="116" t="s">
        <v>84</v>
      </c>
      <c r="BQ198" s="116" t="s">
        <v>84</v>
      </c>
      <c r="BR198" s="116" t="s">
        <v>84</v>
      </c>
      <c r="BS198" s="116" t="s">
        <v>84</v>
      </c>
      <c r="BT198" s="336" t="s">
        <v>84</v>
      </c>
      <c r="BU198" s="335" t="s">
        <v>84</v>
      </c>
      <c r="BV198" s="335" t="s">
        <v>84</v>
      </c>
      <c r="BW198" s="335" t="s">
        <v>84</v>
      </c>
      <c r="BX198" s="335" t="s">
        <v>84</v>
      </c>
    </row>
    <row r="199" spans="1:76" x14ac:dyDescent="0.3">
      <c r="A199" s="307">
        <v>82</v>
      </c>
      <c r="B199" s="114" t="s">
        <v>84</v>
      </c>
      <c r="C199" s="114" t="s">
        <v>84</v>
      </c>
      <c r="D199" s="115" t="s">
        <v>84</v>
      </c>
      <c r="E199" s="334" t="s">
        <v>84</v>
      </c>
      <c r="F199" s="334" t="s">
        <v>84</v>
      </c>
      <c r="G199" s="334" t="s">
        <v>84</v>
      </c>
      <c r="H199" s="335" t="s">
        <v>84</v>
      </c>
      <c r="I199" s="335" t="s">
        <v>84</v>
      </c>
      <c r="J199" s="335" t="s">
        <v>84</v>
      </c>
      <c r="K199" s="335" t="s">
        <v>84</v>
      </c>
      <c r="L199" s="335" t="s">
        <v>84</v>
      </c>
      <c r="M199" s="335" t="s">
        <v>84</v>
      </c>
      <c r="N199" s="335" t="s">
        <v>84</v>
      </c>
      <c r="O199" s="335" t="s">
        <v>84</v>
      </c>
      <c r="P199" s="335" t="s">
        <v>84</v>
      </c>
      <c r="Q199" s="335" t="s">
        <v>84</v>
      </c>
      <c r="R199" s="335" t="s">
        <v>84</v>
      </c>
      <c r="S199" s="335" t="s">
        <v>84</v>
      </c>
      <c r="T199" s="335" t="s">
        <v>84</v>
      </c>
      <c r="U199" s="335" t="s">
        <v>84</v>
      </c>
      <c r="V199" s="335" t="s">
        <v>84</v>
      </c>
      <c r="W199" s="335" t="s">
        <v>84</v>
      </c>
      <c r="X199" s="335" t="s">
        <v>84</v>
      </c>
      <c r="Y199" s="335" t="s">
        <v>84</v>
      </c>
      <c r="Z199" s="335" t="s">
        <v>84</v>
      </c>
      <c r="AA199" s="335" t="s">
        <v>84</v>
      </c>
      <c r="AB199" s="335" t="s">
        <v>84</v>
      </c>
      <c r="AC199" s="335" t="s">
        <v>84</v>
      </c>
      <c r="AD199" s="335" t="s">
        <v>84</v>
      </c>
      <c r="AE199" s="335" t="s">
        <v>84</v>
      </c>
      <c r="AF199" s="335" t="s">
        <v>84</v>
      </c>
      <c r="AG199" s="335" t="s">
        <v>84</v>
      </c>
      <c r="AH199" s="335" t="s">
        <v>84</v>
      </c>
      <c r="AI199" s="335" t="s">
        <v>84</v>
      </c>
      <c r="AJ199" s="335" t="s">
        <v>84</v>
      </c>
      <c r="AK199" s="335" t="s">
        <v>84</v>
      </c>
      <c r="AL199" s="335" t="s">
        <v>84</v>
      </c>
      <c r="AM199" s="335" t="s">
        <v>84</v>
      </c>
      <c r="AN199" s="335" t="s">
        <v>84</v>
      </c>
      <c r="AO199" s="335" t="s">
        <v>84</v>
      </c>
      <c r="AP199" s="335" t="s">
        <v>84</v>
      </c>
      <c r="AQ199" s="335" t="s">
        <v>84</v>
      </c>
      <c r="AR199" s="335" t="s">
        <v>84</v>
      </c>
      <c r="AS199" s="335" t="s">
        <v>84</v>
      </c>
      <c r="AT199" s="335" t="s">
        <v>84</v>
      </c>
      <c r="AU199" s="335" t="s">
        <v>84</v>
      </c>
      <c r="AV199" s="335" t="s">
        <v>84</v>
      </c>
      <c r="AW199" s="335" t="s">
        <v>84</v>
      </c>
      <c r="AX199" s="335" t="s">
        <v>84</v>
      </c>
      <c r="AY199" s="116" t="s">
        <v>84</v>
      </c>
      <c r="AZ199" s="116" t="s">
        <v>84</v>
      </c>
      <c r="BA199" s="116" t="s">
        <v>84</v>
      </c>
      <c r="BB199" s="116" t="s">
        <v>84</v>
      </c>
      <c r="BC199" s="116" t="s">
        <v>84</v>
      </c>
      <c r="BD199" s="116" t="s">
        <v>84</v>
      </c>
      <c r="BE199" s="116" t="s">
        <v>84</v>
      </c>
      <c r="BF199" s="335" t="s">
        <v>84</v>
      </c>
      <c r="BG199" s="335" t="s">
        <v>84</v>
      </c>
      <c r="BH199" s="116" t="s">
        <v>84</v>
      </c>
      <c r="BI199" s="116" t="s">
        <v>84</v>
      </c>
      <c r="BJ199" s="335" t="s">
        <v>84</v>
      </c>
      <c r="BK199" s="335" t="s">
        <v>84</v>
      </c>
      <c r="BL199" s="335" t="s">
        <v>84</v>
      </c>
      <c r="BM199" s="336" t="s">
        <v>84</v>
      </c>
      <c r="BN199" s="336" t="s">
        <v>84</v>
      </c>
      <c r="BO199" s="335" t="s">
        <v>84</v>
      </c>
      <c r="BP199" s="116" t="s">
        <v>84</v>
      </c>
      <c r="BQ199" s="116" t="s">
        <v>84</v>
      </c>
      <c r="BR199" s="116" t="s">
        <v>84</v>
      </c>
      <c r="BS199" s="116" t="s">
        <v>84</v>
      </c>
      <c r="BT199" s="336" t="s">
        <v>84</v>
      </c>
      <c r="BU199" s="335" t="s">
        <v>84</v>
      </c>
      <c r="BV199" s="335" t="s">
        <v>84</v>
      </c>
      <c r="BW199" s="335" t="s">
        <v>84</v>
      </c>
      <c r="BX199" s="335" t="s">
        <v>84</v>
      </c>
    </row>
    <row r="200" spans="1:76" x14ac:dyDescent="0.3">
      <c r="A200" s="307">
        <v>82</v>
      </c>
      <c r="B200" s="114" t="s">
        <v>84</v>
      </c>
      <c r="C200" s="114" t="s">
        <v>84</v>
      </c>
      <c r="D200" s="115" t="s">
        <v>84</v>
      </c>
      <c r="E200" s="334" t="s">
        <v>84</v>
      </c>
      <c r="F200" s="334" t="s">
        <v>84</v>
      </c>
      <c r="G200" s="334" t="s">
        <v>84</v>
      </c>
      <c r="H200" s="335" t="s">
        <v>84</v>
      </c>
      <c r="I200" s="335" t="s">
        <v>84</v>
      </c>
      <c r="J200" s="335" t="s">
        <v>84</v>
      </c>
      <c r="K200" s="335" t="s">
        <v>84</v>
      </c>
      <c r="L200" s="335" t="s">
        <v>84</v>
      </c>
      <c r="M200" s="335" t="s">
        <v>84</v>
      </c>
      <c r="N200" s="335" t="s">
        <v>84</v>
      </c>
      <c r="O200" s="335" t="s">
        <v>84</v>
      </c>
      <c r="P200" s="335" t="s">
        <v>84</v>
      </c>
      <c r="Q200" s="335" t="s">
        <v>84</v>
      </c>
      <c r="R200" s="335" t="s">
        <v>84</v>
      </c>
      <c r="S200" s="335" t="s">
        <v>84</v>
      </c>
      <c r="T200" s="335" t="s">
        <v>84</v>
      </c>
      <c r="U200" s="335" t="s">
        <v>84</v>
      </c>
      <c r="V200" s="335" t="s">
        <v>84</v>
      </c>
      <c r="W200" s="335" t="s">
        <v>84</v>
      </c>
      <c r="X200" s="335" t="s">
        <v>84</v>
      </c>
      <c r="Y200" s="335" t="s">
        <v>84</v>
      </c>
      <c r="Z200" s="335" t="s">
        <v>84</v>
      </c>
      <c r="AA200" s="335" t="s">
        <v>84</v>
      </c>
      <c r="AB200" s="335" t="s">
        <v>84</v>
      </c>
      <c r="AC200" s="335" t="s">
        <v>84</v>
      </c>
      <c r="AD200" s="335" t="s">
        <v>84</v>
      </c>
      <c r="AE200" s="335" t="s">
        <v>84</v>
      </c>
      <c r="AF200" s="335" t="s">
        <v>84</v>
      </c>
      <c r="AG200" s="335" t="s">
        <v>84</v>
      </c>
      <c r="AH200" s="335" t="s">
        <v>84</v>
      </c>
      <c r="AI200" s="335" t="s">
        <v>84</v>
      </c>
      <c r="AJ200" s="335" t="s">
        <v>84</v>
      </c>
      <c r="AK200" s="335" t="s">
        <v>84</v>
      </c>
      <c r="AL200" s="335" t="s">
        <v>84</v>
      </c>
      <c r="AM200" s="335" t="s">
        <v>84</v>
      </c>
      <c r="AN200" s="335" t="s">
        <v>84</v>
      </c>
      <c r="AO200" s="335" t="s">
        <v>84</v>
      </c>
      <c r="AP200" s="335" t="s">
        <v>84</v>
      </c>
      <c r="AQ200" s="335" t="s">
        <v>84</v>
      </c>
      <c r="AR200" s="335" t="s">
        <v>84</v>
      </c>
      <c r="AS200" s="335" t="s">
        <v>84</v>
      </c>
      <c r="AT200" s="335" t="s">
        <v>84</v>
      </c>
      <c r="AU200" s="335" t="s">
        <v>84</v>
      </c>
      <c r="AV200" s="335" t="s">
        <v>84</v>
      </c>
      <c r="AW200" s="335" t="s">
        <v>84</v>
      </c>
      <c r="AX200" s="335" t="s">
        <v>84</v>
      </c>
      <c r="AY200" s="116" t="s">
        <v>84</v>
      </c>
      <c r="AZ200" s="116" t="s">
        <v>84</v>
      </c>
      <c r="BA200" s="116" t="s">
        <v>84</v>
      </c>
      <c r="BB200" s="116" t="s">
        <v>84</v>
      </c>
      <c r="BC200" s="116" t="s">
        <v>84</v>
      </c>
      <c r="BD200" s="116" t="s">
        <v>84</v>
      </c>
      <c r="BE200" s="116" t="s">
        <v>84</v>
      </c>
      <c r="BF200" s="335" t="s">
        <v>84</v>
      </c>
      <c r="BG200" s="335" t="s">
        <v>84</v>
      </c>
      <c r="BH200" s="116" t="s">
        <v>84</v>
      </c>
      <c r="BI200" s="116" t="s">
        <v>84</v>
      </c>
      <c r="BJ200" s="335" t="s">
        <v>84</v>
      </c>
      <c r="BK200" s="335" t="s">
        <v>84</v>
      </c>
      <c r="BL200" s="335" t="s">
        <v>84</v>
      </c>
      <c r="BM200" s="336" t="s">
        <v>84</v>
      </c>
      <c r="BN200" s="336" t="s">
        <v>84</v>
      </c>
      <c r="BO200" s="335" t="s">
        <v>84</v>
      </c>
      <c r="BP200" s="116" t="s">
        <v>84</v>
      </c>
      <c r="BQ200" s="116" t="s">
        <v>84</v>
      </c>
      <c r="BR200" s="116" t="s">
        <v>84</v>
      </c>
      <c r="BS200" s="116" t="s">
        <v>84</v>
      </c>
      <c r="BT200" s="336" t="s">
        <v>84</v>
      </c>
      <c r="BU200" s="335" t="s">
        <v>84</v>
      </c>
      <c r="BV200" s="335" t="s">
        <v>84</v>
      </c>
      <c r="BW200" s="335" t="s">
        <v>84</v>
      </c>
      <c r="BX200" s="335" t="s">
        <v>84</v>
      </c>
    </row>
    <row r="201" spans="1:76" x14ac:dyDescent="0.3">
      <c r="A201" s="307">
        <v>82</v>
      </c>
      <c r="B201" s="114" t="s">
        <v>84</v>
      </c>
      <c r="C201" s="114" t="s">
        <v>84</v>
      </c>
      <c r="D201" s="115" t="s">
        <v>84</v>
      </c>
      <c r="E201" s="334" t="s">
        <v>84</v>
      </c>
      <c r="F201" s="334" t="s">
        <v>84</v>
      </c>
      <c r="G201" s="334" t="s">
        <v>84</v>
      </c>
      <c r="H201" s="335" t="s">
        <v>84</v>
      </c>
      <c r="I201" s="335" t="s">
        <v>84</v>
      </c>
      <c r="J201" s="335" t="s">
        <v>84</v>
      </c>
      <c r="K201" s="335" t="s">
        <v>84</v>
      </c>
      <c r="L201" s="335" t="s">
        <v>84</v>
      </c>
      <c r="M201" s="335" t="s">
        <v>84</v>
      </c>
      <c r="N201" s="335" t="s">
        <v>84</v>
      </c>
      <c r="O201" s="335" t="s">
        <v>84</v>
      </c>
      <c r="P201" s="335" t="s">
        <v>84</v>
      </c>
      <c r="Q201" s="335" t="s">
        <v>84</v>
      </c>
      <c r="R201" s="335" t="s">
        <v>84</v>
      </c>
      <c r="S201" s="335" t="s">
        <v>84</v>
      </c>
      <c r="T201" s="335" t="s">
        <v>84</v>
      </c>
      <c r="U201" s="335" t="s">
        <v>84</v>
      </c>
      <c r="V201" s="335" t="s">
        <v>84</v>
      </c>
      <c r="W201" s="335" t="s">
        <v>84</v>
      </c>
      <c r="X201" s="335" t="s">
        <v>84</v>
      </c>
      <c r="Y201" s="335" t="s">
        <v>84</v>
      </c>
      <c r="Z201" s="335" t="s">
        <v>84</v>
      </c>
      <c r="AA201" s="335" t="s">
        <v>84</v>
      </c>
      <c r="AB201" s="335" t="s">
        <v>84</v>
      </c>
      <c r="AC201" s="335" t="s">
        <v>84</v>
      </c>
      <c r="AD201" s="335" t="s">
        <v>84</v>
      </c>
      <c r="AE201" s="335" t="s">
        <v>84</v>
      </c>
      <c r="AF201" s="335" t="s">
        <v>84</v>
      </c>
      <c r="AG201" s="335" t="s">
        <v>84</v>
      </c>
      <c r="AH201" s="335" t="s">
        <v>84</v>
      </c>
      <c r="AI201" s="335" t="s">
        <v>84</v>
      </c>
      <c r="AJ201" s="335" t="s">
        <v>84</v>
      </c>
      <c r="AK201" s="335" t="s">
        <v>84</v>
      </c>
      <c r="AL201" s="335" t="s">
        <v>84</v>
      </c>
      <c r="AM201" s="335" t="s">
        <v>84</v>
      </c>
      <c r="AN201" s="335" t="s">
        <v>84</v>
      </c>
      <c r="AO201" s="335" t="s">
        <v>84</v>
      </c>
      <c r="AP201" s="335" t="s">
        <v>84</v>
      </c>
      <c r="AQ201" s="335" t="s">
        <v>84</v>
      </c>
      <c r="AR201" s="335" t="s">
        <v>84</v>
      </c>
      <c r="AS201" s="335" t="s">
        <v>84</v>
      </c>
      <c r="AT201" s="335" t="s">
        <v>84</v>
      </c>
      <c r="AU201" s="335" t="s">
        <v>84</v>
      </c>
      <c r="AV201" s="335" t="s">
        <v>84</v>
      </c>
      <c r="AW201" s="335" t="s">
        <v>84</v>
      </c>
      <c r="AX201" s="335" t="s">
        <v>84</v>
      </c>
      <c r="AY201" s="116" t="s">
        <v>84</v>
      </c>
      <c r="AZ201" s="116" t="s">
        <v>84</v>
      </c>
      <c r="BA201" s="116" t="s">
        <v>84</v>
      </c>
      <c r="BB201" s="116" t="s">
        <v>84</v>
      </c>
      <c r="BC201" s="116" t="s">
        <v>84</v>
      </c>
      <c r="BD201" s="116" t="s">
        <v>84</v>
      </c>
      <c r="BE201" s="116" t="s">
        <v>84</v>
      </c>
      <c r="BF201" s="335" t="s">
        <v>84</v>
      </c>
      <c r="BG201" s="335" t="s">
        <v>84</v>
      </c>
      <c r="BH201" s="116" t="s">
        <v>84</v>
      </c>
      <c r="BI201" s="116" t="s">
        <v>84</v>
      </c>
      <c r="BJ201" s="335" t="s">
        <v>84</v>
      </c>
      <c r="BK201" s="335" t="s">
        <v>84</v>
      </c>
      <c r="BL201" s="335" t="s">
        <v>84</v>
      </c>
      <c r="BM201" s="336" t="s">
        <v>84</v>
      </c>
      <c r="BN201" s="336" t="s">
        <v>84</v>
      </c>
      <c r="BO201" s="335" t="s">
        <v>84</v>
      </c>
      <c r="BP201" s="116" t="s">
        <v>84</v>
      </c>
      <c r="BQ201" s="116" t="s">
        <v>84</v>
      </c>
      <c r="BR201" s="116" t="s">
        <v>84</v>
      </c>
      <c r="BS201" s="116" t="s">
        <v>84</v>
      </c>
      <c r="BT201" s="336" t="s">
        <v>84</v>
      </c>
      <c r="BU201" s="335" t="s">
        <v>84</v>
      </c>
      <c r="BV201" s="335" t="s">
        <v>84</v>
      </c>
      <c r="BW201" s="335" t="s">
        <v>84</v>
      </c>
      <c r="BX201" s="335" t="s">
        <v>84</v>
      </c>
    </row>
    <row r="202" spans="1:76" x14ac:dyDescent="0.3">
      <c r="A202" s="307">
        <v>82</v>
      </c>
      <c r="B202" s="114" t="s">
        <v>84</v>
      </c>
      <c r="C202" s="114" t="s">
        <v>84</v>
      </c>
      <c r="D202" s="115" t="s">
        <v>84</v>
      </c>
      <c r="E202" s="334" t="s">
        <v>84</v>
      </c>
      <c r="F202" s="334" t="s">
        <v>84</v>
      </c>
      <c r="G202" s="334" t="s">
        <v>84</v>
      </c>
      <c r="H202" s="335" t="s">
        <v>84</v>
      </c>
      <c r="I202" s="335" t="s">
        <v>84</v>
      </c>
      <c r="J202" s="335" t="s">
        <v>84</v>
      </c>
      <c r="K202" s="335" t="s">
        <v>84</v>
      </c>
      <c r="L202" s="335" t="s">
        <v>84</v>
      </c>
      <c r="M202" s="335" t="s">
        <v>84</v>
      </c>
      <c r="N202" s="335" t="s">
        <v>84</v>
      </c>
      <c r="O202" s="335" t="s">
        <v>84</v>
      </c>
      <c r="P202" s="335" t="s">
        <v>84</v>
      </c>
      <c r="Q202" s="335" t="s">
        <v>84</v>
      </c>
      <c r="R202" s="335" t="s">
        <v>84</v>
      </c>
      <c r="S202" s="335" t="s">
        <v>84</v>
      </c>
      <c r="T202" s="335" t="s">
        <v>84</v>
      </c>
      <c r="U202" s="335" t="s">
        <v>84</v>
      </c>
      <c r="V202" s="335" t="s">
        <v>84</v>
      </c>
      <c r="W202" s="335" t="s">
        <v>84</v>
      </c>
      <c r="X202" s="335" t="s">
        <v>84</v>
      </c>
      <c r="Y202" s="335" t="s">
        <v>84</v>
      </c>
      <c r="Z202" s="335" t="s">
        <v>84</v>
      </c>
      <c r="AA202" s="335" t="s">
        <v>84</v>
      </c>
      <c r="AB202" s="335" t="s">
        <v>84</v>
      </c>
      <c r="AC202" s="335" t="s">
        <v>84</v>
      </c>
      <c r="AD202" s="335" t="s">
        <v>84</v>
      </c>
      <c r="AE202" s="335" t="s">
        <v>84</v>
      </c>
      <c r="AF202" s="335" t="s">
        <v>84</v>
      </c>
      <c r="AG202" s="335" t="s">
        <v>84</v>
      </c>
      <c r="AH202" s="335" t="s">
        <v>84</v>
      </c>
      <c r="AI202" s="335" t="s">
        <v>84</v>
      </c>
      <c r="AJ202" s="335" t="s">
        <v>84</v>
      </c>
      <c r="AK202" s="335" t="s">
        <v>84</v>
      </c>
      <c r="AL202" s="335" t="s">
        <v>84</v>
      </c>
      <c r="AM202" s="335" t="s">
        <v>84</v>
      </c>
      <c r="AN202" s="335" t="s">
        <v>84</v>
      </c>
      <c r="AO202" s="335" t="s">
        <v>84</v>
      </c>
      <c r="AP202" s="335" t="s">
        <v>84</v>
      </c>
      <c r="AQ202" s="335" t="s">
        <v>84</v>
      </c>
      <c r="AR202" s="335" t="s">
        <v>84</v>
      </c>
      <c r="AS202" s="335" t="s">
        <v>84</v>
      </c>
      <c r="AT202" s="335" t="s">
        <v>84</v>
      </c>
      <c r="AU202" s="335" t="s">
        <v>84</v>
      </c>
      <c r="AV202" s="335" t="s">
        <v>84</v>
      </c>
      <c r="AW202" s="335" t="s">
        <v>84</v>
      </c>
      <c r="AX202" s="335" t="s">
        <v>84</v>
      </c>
      <c r="AY202" s="116" t="s">
        <v>84</v>
      </c>
      <c r="AZ202" s="116" t="s">
        <v>84</v>
      </c>
      <c r="BA202" s="116" t="s">
        <v>84</v>
      </c>
      <c r="BB202" s="116" t="s">
        <v>84</v>
      </c>
      <c r="BC202" s="116" t="s">
        <v>84</v>
      </c>
      <c r="BD202" s="116" t="s">
        <v>84</v>
      </c>
      <c r="BE202" s="116" t="s">
        <v>84</v>
      </c>
      <c r="BF202" s="335" t="s">
        <v>84</v>
      </c>
      <c r="BG202" s="335" t="s">
        <v>84</v>
      </c>
      <c r="BH202" s="116" t="s">
        <v>84</v>
      </c>
      <c r="BI202" s="116" t="s">
        <v>84</v>
      </c>
      <c r="BJ202" s="335" t="s">
        <v>84</v>
      </c>
      <c r="BK202" s="335" t="s">
        <v>84</v>
      </c>
      <c r="BL202" s="335" t="s">
        <v>84</v>
      </c>
      <c r="BM202" s="336" t="s">
        <v>84</v>
      </c>
      <c r="BN202" s="336" t="s">
        <v>84</v>
      </c>
      <c r="BO202" s="335" t="s">
        <v>84</v>
      </c>
      <c r="BP202" s="116" t="s">
        <v>84</v>
      </c>
      <c r="BQ202" s="116" t="s">
        <v>84</v>
      </c>
      <c r="BR202" s="116" t="s">
        <v>84</v>
      </c>
      <c r="BS202" s="116" t="s">
        <v>84</v>
      </c>
      <c r="BT202" s="336" t="s">
        <v>84</v>
      </c>
      <c r="BU202" s="335" t="s">
        <v>84</v>
      </c>
      <c r="BV202" s="335" t="s">
        <v>84</v>
      </c>
      <c r="BW202" s="335" t="s">
        <v>84</v>
      </c>
      <c r="BX202" s="335" t="s">
        <v>84</v>
      </c>
    </row>
    <row r="203" spans="1:76" x14ac:dyDescent="0.3">
      <c r="A203" s="307">
        <v>82</v>
      </c>
      <c r="B203" s="114" t="s">
        <v>84</v>
      </c>
      <c r="C203" s="114" t="s">
        <v>84</v>
      </c>
      <c r="D203" s="115" t="s">
        <v>84</v>
      </c>
      <c r="E203" s="334" t="s">
        <v>84</v>
      </c>
      <c r="F203" s="334" t="s">
        <v>84</v>
      </c>
      <c r="G203" s="334" t="s">
        <v>84</v>
      </c>
      <c r="H203" s="335" t="s">
        <v>84</v>
      </c>
      <c r="I203" s="335" t="s">
        <v>84</v>
      </c>
      <c r="J203" s="335" t="s">
        <v>84</v>
      </c>
      <c r="K203" s="335" t="s">
        <v>84</v>
      </c>
      <c r="L203" s="335" t="s">
        <v>84</v>
      </c>
      <c r="M203" s="335" t="s">
        <v>84</v>
      </c>
      <c r="N203" s="335" t="s">
        <v>84</v>
      </c>
      <c r="O203" s="335" t="s">
        <v>84</v>
      </c>
      <c r="P203" s="335" t="s">
        <v>84</v>
      </c>
      <c r="Q203" s="335" t="s">
        <v>84</v>
      </c>
      <c r="R203" s="335" t="s">
        <v>84</v>
      </c>
      <c r="S203" s="335" t="s">
        <v>84</v>
      </c>
      <c r="T203" s="335" t="s">
        <v>84</v>
      </c>
      <c r="U203" s="335" t="s">
        <v>84</v>
      </c>
      <c r="V203" s="335" t="s">
        <v>84</v>
      </c>
      <c r="W203" s="335" t="s">
        <v>84</v>
      </c>
      <c r="X203" s="335" t="s">
        <v>84</v>
      </c>
      <c r="Y203" s="335" t="s">
        <v>84</v>
      </c>
      <c r="Z203" s="335" t="s">
        <v>84</v>
      </c>
      <c r="AA203" s="335" t="s">
        <v>84</v>
      </c>
      <c r="AB203" s="335" t="s">
        <v>84</v>
      </c>
      <c r="AC203" s="335" t="s">
        <v>84</v>
      </c>
      <c r="AD203" s="335" t="s">
        <v>84</v>
      </c>
      <c r="AE203" s="335" t="s">
        <v>84</v>
      </c>
      <c r="AF203" s="335" t="s">
        <v>84</v>
      </c>
      <c r="AG203" s="335" t="s">
        <v>84</v>
      </c>
      <c r="AH203" s="335" t="s">
        <v>84</v>
      </c>
      <c r="AI203" s="335" t="s">
        <v>84</v>
      </c>
      <c r="AJ203" s="335" t="s">
        <v>84</v>
      </c>
      <c r="AK203" s="335" t="s">
        <v>84</v>
      </c>
      <c r="AL203" s="335" t="s">
        <v>84</v>
      </c>
      <c r="AM203" s="335" t="s">
        <v>84</v>
      </c>
      <c r="AN203" s="335" t="s">
        <v>84</v>
      </c>
      <c r="AO203" s="335" t="s">
        <v>84</v>
      </c>
      <c r="AP203" s="335" t="s">
        <v>84</v>
      </c>
      <c r="AQ203" s="335" t="s">
        <v>84</v>
      </c>
      <c r="AR203" s="335" t="s">
        <v>84</v>
      </c>
      <c r="AS203" s="335" t="s">
        <v>84</v>
      </c>
      <c r="AT203" s="335" t="s">
        <v>84</v>
      </c>
      <c r="AU203" s="335" t="s">
        <v>84</v>
      </c>
      <c r="AV203" s="335" t="s">
        <v>84</v>
      </c>
      <c r="AW203" s="335" t="s">
        <v>84</v>
      </c>
      <c r="AX203" s="335" t="s">
        <v>84</v>
      </c>
      <c r="AY203" s="116" t="s">
        <v>84</v>
      </c>
      <c r="AZ203" s="116" t="s">
        <v>84</v>
      </c>
      <c r="BA203" s="116" t="s">
        <v>84</v>
      </c>
      <c r="BB203" s="116" t="s">
        <v>84</v>
      </c>
      <c r="BC203" s="116" t="s">
        <v>84</v>
      </c>
      <c r="BD203" s="116" t="s">
        <v>84</v>
      </c>
      <c r="BE203" s="116" t="s">
        <v>84</v>
      </c>
      <c r="BF203" s="335" t="s">
        <v>84</v>
      </c>
      <c r="BG203" s="335" t="s">
        <v>84</v>
      </c>
      <c r="BH203" s="116" t="s">
        <v>84</v>
      </c>
      <c r="BI203" s="116" t="s">
        <v>84</v>
      </c>
      <c r="BJ203" s="335" t="s">
        <v>84</v>
      </c>
      <c r="BK203" s="335" t="s">
        <v>84</v>
      </c>
      <c r="BL203" s="335" t="s">
        <v>84</v>
      </c>
      <c r="BM203" s="336" t="s">
        <v>84</v>
      </c>
      <c r="BN203" s="336" t="s">
        <v>84</v>
      </c>
      <c r="BO203" s="335" t="s">
        <v>84</v>
      </c>
      <c r="BP203" s="116" t="s">
        <v>84</v>
      </c>
      <c r="BQ203" s="116" t="s">
        <v>84</v>
      </c>
      <c r="BR203" s="116" t="s">
        <v>84</v>
      </c>
      <c r="BS203" s="116" t="s">
        <v>84</v>
      </c>
      <c r="BT203" s="336" t="s">
        <v>84</v>
      </c>
      <c r="BU203" s="335" t="s">
        <v>84</v>
      </c>
      <c r="BV203" s="335" t="s">
        <v>84</v>
      </c>
      <c r="BW203" s="335" t="s">
        <v>84</v>
      </c>
      <c r="BX203" s="335" t="s">
        <v>84</v>
      </c>
    </row>
    <row r="204" spans="1:76" ht="15" customHeight="1" x14ac:dyDescent="0.3">
      <c r="A204" s="307">
        <v>82</v>
      </c>
      <c r="B204" s="114" t="s">
        <v>84</v>
      </c>
      <c r="C204" s="114" t="s">
        <v>84</v>
      </c>
      <c r="D204" s="115" t="s">
        <v>84</v>
      </c>
      <c r="E204" s="334" t="s">
        <v>84</v>
      </c>
      <c r="F204" s="334" t="s">
        <v>84</v>
      </c>
      <c r="G204" s="334" t="s">
        <v>84</v>
      </c>
      <c r="H204" s="335" t="s">
        <v>84</v>
      </c>
      <c r="I204" s="335" t="s">
        <v>84</v>
      </c>
      <c r="J204" s="335" t="s">
        <v>84</v>
      </c>
      <c r="K204" s="335" t="s">
        <v>84</v>
      </c>
      <c r="L204" s="335" t="s">
        <v>84</v>
      </c>
      <c r="M204" s="335" t="s">
        <v>84</v>
      </c>
      <c r="N204" s="335" t="s">
        <v>84</v>
      </c>
      <c r="O204" s="335" t="s">
        <v>84</v>
      </c>
      <c r="P204" s="335" t="s">
        <v>84</v>
      </c>
      <c r="Q204" s="335" t="s">
        <v>84</v>
      </c>
      <c r="R204" s="335" t="s">
        <v>84</v>
      </c>
      <c r="S204" s="335" t="s">
        <v>84</v>
      </c>
      <c r="T204" s="335" t="s">
        <v>84</v>
      </c>
      <c r="U204" s="335" t="s">
        <v>84</v>
      </c>
      <c r="V204" s="335" t="s">
        <v>84</v>
      </c>
      <c r="W204" s="335" t="s">
        <v>84</v>
      </c>
      <c r="X204" s="335" t="s">
        <v>84</v>
      </c>
      <c r="Y204" s="335" t="s">
        <v>84</v>
      </c>
      <c r="Z204" s="335" t="s">
        <v>84</v>
      </c>
      <c r="AA204" s="335" t="s">
        <v>84</v>
      </c>
      <c r="AB204" s="335" t="s">
        <v>84</v>
      </c>
      <c r="AC204" s="335" t="s">
        <v>84</v>
      </c>
      <c r="AD204" s="335" t="s">
        <v>84</v>
      </c>
      <c r="AE204" s="335" t="s">
        <v>84</v>
      </c>
      <c r="AF204" s="335" t="s">
        <v>84</v>
      </c>
      <c r="AG204" s="335" t="s">
        <v>84</v>
      </c>
      <c r="AH204" s="335" t="s">
        <v>84</v>
      </c>
      <c r="AI204" s="335" t="s">
        <v>84</v>
      </c>
      <c r="AJ204" s="335" t="s">
        <v>84</v>
      </c>
      <c r="AK204" s="335" t="s">
        <v>84</v>
      </c>
      <c r="AL204" s="335" t="s">
        <v>84</v>
      </c>
      <c r="AM204" s="335" t="s">
        <v>84</v>
      </c>
      <c r="AN204" s="335" t="s">
        <v>84</v>
      </c>
      <c r="AO204" s="335" t="s">
        <v>84</v>
      </c>
      <c r="AP204" s="335" t="s">
        <v>84</v>
      </c>
      <c r="AQ204" s="335" t="s">
        <v>84</v>
      </c>
      <c r="AR204" s="335" t="s">
        <v>84</v>
      </c>
      <c r="AS204" s="335" t="s">
        <v>84</v>
      </c>
      <c r="AT204" s="335" t="s">
        <v>84</v>
      </c>
      <c r="AU204" s="335" t="s">
        <v>84</v>
      </c>
      <c r="AV204" s="335" t="s">
        <v>84</v>
      </c>
      <c r="AW204" s="335" t="s">
        <v>84</v>
      </c>
      <c r="AX204" s="335" t="s">
        <v>84</v>
      </c>
      <c r="AY204" s="116" t="s">
        <v>84</v>
      </c>
      <c r="AZ204" s="116" t="s">
        <v>84</v>
      </c>
      <c r="BA204" s="116" t="s">
        <v>84</v>
      </c>
      <c r="BB204" s="116" t="s">
        <v>84</v>
      </c>
      <c r="BC204" s="116" t="s">
        <v>84</v>
      </c>
      <c r="BD204" s="116" t="s">
        <v>84</v>
      </c>
      <c r="BE204" s="116" t="s">
        <v>84</v>
      </c>
      <c r="BF204" s="335" t="s">
        <v>84</v>
      </c>
      <c r="BG204" s="335" t="s">
        <v>84</v>
      </c>
      <c r="BH204" s="116" t="s">
        <v>84</v>
      </c>
      <c r="BI204" s="116" t="s">
        <v>84</v>
      </c>
      <c r="BJ204" s="335" t="s">
        <v>84</v>
      </c>
      <c r="BK204" s="335" t="s">
        <v>84</v>
      </c>
      <c r="BL204" s="335" t="s">
        <v>84</v>
      </c>
      <c r="BM204" s="336" t="s">
        <v>84</v>
      </c>
      <c r="BN204" s="336" t="s">
        <v>84</v>
      </c>
      <c r="BO204" s="335" t="s">
        <v>84</v>
      </c>
      <c r="BP204" s="116" t="s">
        <v>84</v>
      </c>
      <c r="BQ204" s="116" t="s">
        <v>84</v>
      </c>
      <c r="BR204" s="116" t="s">
        <v>84</v>
      </c>
      <c r="BS204" s="116" t="s">
        <v>84</v>
      </c>
      <c r="BT204" s="336" t="s">
        <v>84</v>
      </c>
      <c r="BU204" s="335" t="s">
        <v>84</v>
      </c>
      <c r="BV204" s="335" t="s">
        <v>84</v>
      </c>
      <c r="BW204" s="335" t="s">
        <v>84</v>
      </c>
      <c r="BX204" s="335" t="s">
        <v>84</v>
      </c>
    </row>
    <row r="205" spans="1:76" ht="15" customHeight="1" x14ac:dyDescent="0.3">
      <c r="A205" s="307">
        <v>82</v>
      </c>
      <c r="B205" s="114" t="s">
        <v>84</v>
      </c>
      <c r="C205" s="114" t="s">
        <v>84</v>
      </c>
      <c r="D205" s="115" t="s">
        <v>84</v>
      </c>
      <c r="E205" s="334" t="s">
        <v>84</v>
      </c>
      <c r="F205" s="334" t="s">
        <v>84</v>
      </c>
      <c r="G205" s="334" t="s">
        <v>84</v>
      </c>
      <c r="H205" s="335" t="s">
        <v>84</v>
      </c>
      <c r="I205" s="335" t="s">
        <v>84</v>
      </c>
      <c r="J205" s="335" t="s">
        <v>84</v>
      </c>
      <c r="K205" s="335" t="s">
        <v>84</v>
      </c>
      <c r="L205" s="335" t="s">
        <v>84</v>
      </c>
      <c r="M205" s="335" t="s">
        <v>84</v>
      </c>
      <c r="N205" s="335" t="s">
        <v>84</v>
      </c>
      <c r="O205" s="335" t="s">
        <v>84</v>
      </c>
      <c r="P205" s="335" t="s">
        <v>84</v>
      </c>
      <c r="Q205" s="335" t="s">
        <v>84</v>
      </c>
      <c r="R205" s="335" t="s">
        <v>84</v>
      </c>
      <c r="S205" s="335" t="s">
        <v>84</v>
      </c>
      <c r="T205" s="335" t="s">
        <v>84</v>
      </c>
      <c r="U205" s="335" t="s">
        <v>84</v>
      </c>
      <c r="V205" s="335" t="s">
        <v>84</v>
      </c>
      <c r="W205" s="335" t="s">
        <v>84</v>
      </c>
      <c r="X205" s="335" t="s">
        <v>84</v>
      </c>
      <c r="Y205" s="335" t="s">
        <v>84</v>
      </c>
      <c r="Z205" s="335" t="s">
        <v>84</v>
      </c>
      <c r="AA205" s="335" t="s">
        <v>84</v>
      </c>
      <c r="AB205" s="335" t="s">
        <v>84</v>
      </c>
      <c r="AC205" s="335" t="s">
        <v>84</v>
      </c>
      <c r="AD205" s="335" t="s">
        <v>84</v>
      </c>
      <c r="AE205" s="335" t="s">
        <v>84</v>
      </c>
      <c r="AF205" s="335" t="s">
        <v>84</v>
      </c>
      <c r="AG205" s="335" t="s">
        <v>84</v>
      </c>
      <c r="AH205" s="335" t="s">
        <v>84</v>
      </c>
      <c r="AI205" s="335" t="s">
        <v>84</v>
      </c>
      <c r="AJ205" s="335" t="s">
        <v>84</v>
      </c>
      <c r="AK205" s="335" t="s">
        <v>84</v>
      </c>
      <c r="AL205" s="335" t="s">
        <v>84</v>
      </c>
      <c r="AM205" s="335" t="s">
        <v>84</v>
      </c>
      <c r="AN205" s="335" t="s">
        <v>84</v>
      </c>
      <c r="AO205" s="335" t="s">
        <v>84</v>
      </c>
      <c r="AP205" s="335" t="s">
        <v>84</v>
      </c>
      <c r="AQ205" s="335" t="s">
        <v>84</v>
      </c>
      <c r="AR205" s="335" t="s">
        <v>84</v>
      </c>
      <c r="AS205" s="335" t="s">
        <v>84</v>
      </c>
      <c r="AT205" s="335" t="s">
        <v>84</v>
      </c>
      <c r="AU205" s="335" t="s">
        <v>84</v>
      </c>
      <c r="AV205" s="335" t="s">
        <v>84</v>
      </c>
      <c r="AW205" s="335" t="s">
        <v>84</v>
      </c>
      <c r="AX205" s="335" t="s">
        <v>84</v>
      </c>
      <c r="AY205" s="116" t="s">
        <v>84</v>
      </c>
      <c r="AZ205" s="116" t="s">
        <v>84</v>
      </c>
      <c r="BA205" s="116" t="s">
        <v>84</v>
      </c>
      <c r="BB205" s="116" t="s">
        <v>84</v>
      </c>
      <c r="BC205" s="116" t="s">
        <v>84</v>
      </c>
      <c r="BD205" s="116" t="s">
        <v>84</v>
      </c>
      <c r="BE205" s="116" t="s">
        <v>84</v>
      </c>
      <c r="BF205" s="335" t="s">
        <v>84</v>
      </c>
      <c r="BG205" s="335" t="s">
        <v>84</v>
      </c>
      <c r="BH205" s="116" t="s">
        <v>84</v>
      </c>
      <c r="BI205" s="116" t="s">
        <v>84</v>
      </c>
      <c r="BJ205" s="335" t="s">
        <v>84</v>
      </c>
      <c r="BK205" s="335" t="s">
        <v>84</v>
      </c>
      <c r="BL205" s="335" t="s">
        <v>84</v>
      </c>
      <c r="BM205" s="336" t="s">
        <v>84</v>
      </c>
      <c r="BN205" s="336" t="s">
        <v>84</v>
      </c>
      <c r="BO205" s="335" t="s">
        <v>84</v>
      </c>
      <c r="BP205" s="116" t="s">
        <v>84</v>
      </c>
      <c r="BQ205" s="116" t="s">
        <v>84</v>
      </c>
      <c r="BR205" s="116" t="s">
        <v>84</v>
      </c>
      <c r="BS205" s="116" t="s">
        <v>84</v>
      </c>
      <c r="BT205" s="336" t="s">
        <v>84</v>
      </c>
      <c r="BU205" s="335" t="s">
        <v>84</v>
      </c>
      <c r="BV205" s="335" t="s">
        <v>84</v>
      </c>
      <c r="BW205" s="335" t="s">
        <v>84</v>
      </c>
      <c r="BX205" s="335" t="s">
        <v>84</v>
      </c>
    </row>
    <row r="206" spans="1:76" ht="15" customHeight="1" x14ac:dyDescent="0.3">
      <c r="A206" s="307">
        <v>82</v>
      </c>
      <c r="B206" s="114" t="s">
        <v>84</v>
      </c>
      <c r="C206" s="114" t="s">
        <v>84</v>
      </c>
      <c r="D206" s="115" t="s">
        <v>84</v>
      </c>
      <c r="E206" s="334" t="s">
        <v>84</v>
      </c>
      <c r="F206" s="334" t="s">
        <v>84</v>
      </c>
      <c r="G206" s="334" t="s">
        <v>84</v>
      </c>
      <c r="H206" s="335" t="s">
        <v>84</v>
      </c>
      <c r="I206" s="335" t="s">
        <v>84</v>
      </c>
      <c r="J206" s="335" t="s">
        <v>84</v>
      </c>
      <c r="K206" s="335" t="s">
        <v>84</v>
      </c>
      <c r="L206" s="335" t="s">
        <v>84</v>
      </c>
      <c r="M206" s="335" t="s">
        <v>84</v>
      </c>
      <c r="N206" s="335" t="s">
        <v>84</v>
      </c>
      <c r="O206" s="335" t="s">
        <v>84</v>
      </c>
      <c r="P206" s="335" t="s">
        <v>84</v>
      </c>
      <c r="Q206" s="335" t="s">
        <v>84</v>
      </c>
      <c r="R206" s="335" t="s">
        <v>84</v>
      </c>
      <c r="S206" s="335" t="s">
        <v>84</v>
      </c>
      <c r="T206" s="335" t="s">
        <v>84</v>
      </c>
      <c r="U206" s="335" t="s">
        <v>84</v>
      </c>
      <c r="V206" s="335" t="s">
        <v>84</v>
      </c>
      <c r="W206" s="335" t="s">
        <v>84</v>
      </c>
      <c r="X206" s="335" t="s">
        <v>84</v>
      </c>
      <c r="Y206" s="335" t="s">
        <v>84</v>
      </c>
      <c r="Z206" s="335" t="s">
        <v>84</v>
      </c>
      <c r="AA206" s="335" t="s">
        <v>84</v>
      </c>
      <c r="AB206" s="335" t="s">
        <v>84</v>
      </c>
      <c r="AC206" s="335" t="s">
        <v>84</v>
      </c>
      <c r="AD206" s="335" t="s">
        <v>84</v>
      </c>
      <c r="AE206" s="335" t="s">
        <v>84</v>
      </c>
      <c r="AF206" s="335" t="s">
        <v>84</v>
      </c>
      <c r="AG206" s="335" t="s">
        <v>84</v>
      </c>
      <c r="AH206" s="335" t="s">
        <v>84</v>
      </c>
      <c r="AI206" s="335" t="s">
        <v>84</v>
      </c>
      <c r="AJ206" s="335" t="s">
        <v>84</v>
      </c>
      <c r="AK206" s="335" t="s">
        <v>84</v>
      </c>
      <c r="AL206" s="335" t="s">
        <v>84</v>
      </c>
      <c r="AM206" s="335" t="s">
        <v>84</v>
      </c>
      <c r="AN206" s="335" t="s">
        <v>84</v>
      </c>
      <c r="AO206" s="335" t="s">
        <v>84</v>
      </c>
      <c r="AP206" s="335" t="s">
        <v>84</v>
      </c>
      <c r="AQ206" s="335" t="s">
        <v>84</v>
      </c>
      <c r="AR206" s="335" t="s">
        <v>84</v>
      </c>
      <c r="AS206" s="335" t="s">
        <v>84</v>
      </c>
      <c r="AT206" s="335" t="s">
        <v>84</v>
      </c>
      <c r="AU206" s="335" t="s">
        <v>84</v>
      </c>
      <c r="AV206" s="335" t="s">
        <v>84</v>
      </c>
      <c r="AW206" s="335" t="s">
        <v>84</v>
      </c>
      <c r="AX206" s="335" t="s">
        <v>84</v>
      </c>
      <c r="AY206" s="116" t="s">
        <v>84</v>
      </c>
      <c r="AZ206" s="116" t="s">
        <v>84</v>
      </c>
      <c r="BA206" s="116" t="s">
        <v>84</v>
      </c>
      <c r="BB206" s="116" t="s">
        <v>84</v>
      </c>
      <c r="BC206" s="116" t="s">
        <v>84</v>
      </c>
      <c r="BD206" s="116" t="s">
        <v>84</v>
      </c>
      <c r="BE206" s="116" t="s">
        <v>84</v>
      </c>
      <c r="BF206" s="335" t="s">
        <v>84</v>
      </c>
      <c r="BG206" s="335" t="s">
        <v>84</v>
      </c>
      <c r="BH206" s="116" t="s">
        <v>84</v>
      </c>
      <c r="BI206" s="116" t="s">
        <v>84</v>
      </c>
      <c r="BJ206" s="335" t="s">
        <v>84</v>
      </c>
      <c r="BK206" s="335" t="s">
        <v>84</v>
      </c>
      <c r="BL206" s="335" t="s">
        <v>84</v>
      </c>
      <c r="BM206" s="336" t="s">
        <v>84</v>
      </c>
      <c r="BN206" s="336" t="s">
        <v>84</v>
      </c>
      <c r="BO206" s="335" t="s">
        <v>84</v>
      </c>
      <c r="BP206" s="116" t="s">
        <v>84</v>
      </c>
      <c r="BQ206" s="116" t="s">
        <v>84</v>
      </c>
      <c r="BR206" s="116" t="s">
        <v>84</v>
      </c>
      <c r="BS206" s="116" t="s">
        <v>84</v>
      </c>
      <c r="BT206" s="336" t="s">
        <v>84</v>
      </c>
      <c r="BU206" s="335" t="s">
        <v>84</v>
      </c>
      <c r="BV206" s="335" t="s">
        <v>84</v>
      </c>
      <c r="BW206" s="335" t="s">
        <v>84</v>
      </c>
      <c r="BX206" s="335" t="s">
        <v>84</v>
      </c>
    </row>
    <row r="207" spans="1:76" ht="15" customHeight="1" x14ac:dyDescent="0.3">
      <c r="A207" s="307">
        <v>82</v>
      </c>
      <c r="B207" s="114" t="s">
        <v>84</v>
      </c>
      <c r="C207" s="114" t="s">
        <v>84</v>
      </c>
      <c r="D207" s="115" t="s">
        <v>84</v>
      </c>
      <c r="E207" s="334" t="s">
        <v>84</v>
      </c>
      <c r="F207" s="334" t="s">
        <v>84</v>
      </c>
      <c r="G207" s="334" t="s">
        <v>84</v>
      </c>
      <c r="H207" s="335" t="s">
        <v>84</v>
      </c>
      <c r="I207" s="335" t="s">
        <v>84</v>
      </c>
      <c r="J207" s="335" t="s">
        <v>84</v>
      </c>
      <c r="K207" s="335" t="s">
        <v>84</v>
      </c>
      <c r="L207" s="335" t="s">
        <v>84</v>
      </c>
      <c r="M207" s="335" t="s">
        <v>84</v>
      </c>
      <c r="N207" s="335" t="s">
        <v>84</v>
      </c>
      <c r="O207" s="335" t="s">
        <v>84</v>
      </c>
      <c r="P207" s="335" t="s">
        <v>84</v>
      </c>
      <c r="Q207" s="335" t="s">
        <v>84</v>
      </c>
      <c r="R207" s="335" t="s">
        <v>84</v>
      </c>
      <c r="S207" s="335" t="s">
        <v>84</v>
      </c>
      <c r="T207" s="335" t="s">
        <v>84</v>
      </c>
      <c r="U207" s="335" t="s">
        <v>84</v>
      </c>
      <c r="V207" s="335" t="s">
        <v>84</v>
      </c>
      <c r="W207" s="335" t="s">
        <v>84</v>
      </c>
      <c r="X207" s="335" t="s">
        <v>84</v>
      </c>
      <c r="Y207" s="335" t="s">
        <v>84</v>
      </c>
      <c r="Z207" s="335" t="s">
        <v>84</v>
      </c>
      <c r="AA207" s="335" t="s">
        <v>84</v>
      </c>
      <c r="AB207" s="335" t="s">
        <v>84</v>
      </c>
      <c r="AC207" s="335" t="s">
        <v>84</v>
      </c>
      <c r="AD207" s="335" t="s">
        <v>84</v>
      </c>
      <c r="AE207" s="335" t="s">
        <v>84</v>
      </c>
      <c r="AF207" s="335" t="s">
        <v>84</v>
      </c>
      <c r="AG207" s="335" t="s">
        <v>84</v>
      </c>
      <c r="AH207" s="335" t="s">
        <v>84</v>
      </c>
      <c r="AI207" s="335" t="s">
        <v>84</v>
      </c>
      <c r="AJ207" s="335" t="s">
        <v>84</v>
      </c>
      <c r="AK207" s="335" t="s">
        <v>84</v>
      </c>
      <c r="AL207" s="335" t="s">
        <v>84</v>
      </c>
      <c r="AM207" s="335" t="s">
        <v>84</v>
      </c>
      <c r="AN207" s="335" t="s">
        <v>84</v>
      </c>
      <c r="AO207" s="335" t="s">
        <v>84</v>
      </c>
      <c r="AP207" s="335" t="s">
        <v>84</v>
      </c>
      <c r="AQ207" s="335" t="s">
        <v>84</v>
      </c>
      <c r="AR207" s="335" t="s">
        <v>84</v>
      </c>
      <c r="AS207" s="335" t="s">
        <v>84</v>
      </c>
      <c r="AT207" s="335" t="s">
        <v>84</v>
      </c>
      <c r="AU207" s="335" t="s">
        <v>84</v>
      </c>
      <c r="AV207" s="335" t="s">
        <v>84</v>
      </c>
      <c r="AW207" s="335" t="s">
        <v>84</v>
      </c>
      <c r="AX207" s="335" t="s">
        <v>84</v>
      </c>
      <c r="AY207" s="116" t="s">
        <v>84</v>
      </c>
      <c r="AZ207" s="116" t="s">
        <v>84</v>
      </c>
      <c r="BA207" s="116" t="s">
        <v>84</v>
      </c>
      <c r="BB207" s="116" t="s">
        <v>84</v>
      </c>
      <c r="BC207" s="116" t="s">
        <v>84</v>
      </c>
      <c r="BD207" s="116" t="s">
        <v>84</v>
      </c>
      <c r="BE207" s="116" t="s">
        <v>84</v>
      </c>
      <c r="BF207" s="335" t="s">
        <v>84</v>
      </c>
      <c r="BG207" s="335" t="s">
        <v>84</v>
      </c>
      <c r="BH207" s="116" t="s">
        <v>84</v>
      </c>
      <c r="BI207" s="116" t="s">
        <v>84</v>
      </c>
      <c r="BJ207" s="335" t="s">
        <v>84</v>
      </c>
      <c r="BK207" s="335" t="s">
        <v>84</v>
      </c>
      <c r="BL207" s="335" t="s">
        <v>84</v>
      </c>
      <c r="BM207" s="336" t="s">
        <v>84</v>
      </c>
      <c r="BN207" s="336" t="s">
        <v>84</v>
      </c>
      <c r="BO207" s="335" t="s">
        <v>84</v>
      </c>
      <c r="BP207" s="116" t="s">
        <v>84</v>
      </c>
      <c r="BQ207" s="116" t="s">
        <v>84</v>
      </c>
      <c r="BR207" s="116" t="s">
        <v>84</v>
      </c>
      <c r="BS207" s="116" t="s">
        <v>84</v>
      </c>
      <c r="BT207" s="336" t="s">
        <v>84</v>
      </c>
      <c r="BU207" s="335" t="s">
        <v>84</v>
      </c>
      <c r="BV207" s="335" t="s">
        <v>84</v>
      </c>
      <c r="BW207" s="335" t="s">
        <v>84</v>
      </c>
      <c r="BX207" s="335" t="s">
        <v>84</v>
      </c>
    </row>
    <row r="208" spans="1:76" x14ac:dyDescent="0.3">
      <c r="A208" s="307">
        <v>82</v>
      </c>
      <c r="B208" s="114" t="s">
        <v>84</v>
      </c>
      <c r="C208" s="114" t="s">
        <v>84</v>
      </c>
      <c r="D208" s="115" t="s">
        <v>84</v>
      </c>
      <c r="E208" s="334" t="s">
        <v>84</v>
      </c>
      <c r="F208" s="334" t="s">
        <v>84</v>
      </c>
      <c r="G208" s="334" t="s">
        <v>84</v>
      </c>
      <c r="H208" s="335" t="s">
        <v>84</v>
      </c>
      <c r="I208" s="335" t="s">
        <v>84</v>
      </c>
      <c r="J208" s="335" t="s">
        <v>84</v>
      </c>
      <c r="K208" s="335" t="s">
        <v>84</v>
      </c>
      <c r="L208" s="335" t="s">
        <v>84</v>
      </c>
      <c r="M208" s="335" t="s">
        <v>84</v>
      </c>
      <c r="N208" s="335" t="s">
        <v>84</v>
      </c>
      <c r="O208" s="335" t="s">
        <v>84</v>
      </c>
      <c r="P208" s="335" t="s">
        <v>84</v>
      </c>
      <c r="Q208" s="335" t="s">
        <v>84</v>
      </c>
      <c r="R208" s="335" t="s">
        <v>84</v>
      </c>
      <c r="S208" s="335" t="s">
        <v>84</v>
      </c>
      <c r="T208" s="335" t="s">
        <v>84</v>
      </c>
      <c r="U208" s="335" t="s">
        <v>84</v>
      </c>
      <c r="V208" s="335" t="s">
        <v>84</v>
      </c>
      <c r="W208" s="335" t="s">
        <v>84</v>
      </c>
      <c r="X208" s="335" t="s">
        <v>84</v>
      </c>
      <c r="Y208" s="335" t="s">
        <v>84</v>
      </c>
      <c r="Z208" s="335" t="s">
        <v>84</v>
      </c>
      <c r="AA208" s="335" t="s">
        <v>84</v>
      </c>
      <c r="AB208" s="335" t="s">
        <v>84</v>
      </c>
      <c r="AC208" s="335" t="s">
        <v>84</v>
      </c>
      <c r="AD208" s="335" t="s">
        <v>84</v>
      </c>
      <c r="AE208" s="335" t="s">
        <v>84</v>
      </c>
      <c r="AF208" s="335" t="s">
        <v>84</v>
      </c>
      <c r="AG208" s="335" t="s">
        <v>84</v>
      </c>
      <c r="AH208" s="335" t="s">
        <v>84</v>
      </c>
      <c r="AI208" s="335" t="s">
        <v>84</v>
      </c>
      <c r="AJ208" s="335" t="s">
        <v>84</v>
      </c>
      <c r="AK208" s="335" t="s">
        <v>84</v>
      </c>
      <c r="AL208" s="335" t="s">
        <v>84</v>
      </c>
      <c r="AM208" s="335" t="s">
        <v>84</v>
      </c>
      <c r="AN208" s="335" t="s">
        <v>84</v>
      </c>
      <c r="AO208" s="335" t="s">
        <v>84</v>
      </c>
      <c r="AP208" s="335" t="s">
        <v>84</v>
      </c>
      <c r="AQ208" s="335" t="s">
        <v>84</v>
      </c>
      <c r="AR208" s="335" t="s">
        <v>84</v>
      </c>
      <c r="AS208" s="335" t="s">
        <v>84</v>
      </c>
      <c r="AT208" s="335" t="s">
        <v>84</v>
      </c>
      <c r="AU208" s="335" t="s">
        <v>84</v>
      </c>
      <c r="AV208" s="335" t="s">
        <v>84</v>
      </c>
      <c r="AW208" s="335" t="s">
        <v>84</v>
      </c>
      <c r="AX208" s="335" t="s">
        <v>84</v>
      </c>
      <c r="AY208" s="116" t="s">
        <v>84</v>
      </c>
      <c r="AZ208" s="116" t="s">
        <v>84</v>
      </c>
      <c r="BA208" s="116" t="s">
        <v>84</v>
      </c>
      <c r="BB208" s="116" t="s">
        <v>84</v>
      </c>
      <c r="BC208" s="116" t="s">
        <v>84</v>
      </c>
      <c r="BD208" s="116" t="s">
        <v>84</v>
      </c>
      <c r="BE208" s="116" t="s">
        <v>84</v>
      </c>
      <c r="BF208" s="335" t="s">
        <v>84</v>
      </c>
      <c r="BG208" s="335" t="s">
        <v>84</v>
      </c>
      <c r="BH208" s="116" t="s">
        <v>84</v>
      </c>
      <c r="BI208" s="116" t="s">
        <v>84</v>
      </c>
      <c r="BJ208" s="335" t="s">
        <v>84</v>
      </c>
      <c r="BK208" s="335" t="s">
        <v>84</v>
      </c>
      <c r="BL208" s="335" t="s">
        <v>84</v>
      </c>
      <c r="BM208" s="336" t="s">
        <v>84</v>
      </c>
      <c r="BN208" s="336" t="s">
        <v>84</v>
      </c>
      <c r="BO208" s="335" t="s">
        <v>84</v>
      </c>
      <c r="BP208" s="116" t="s">
        <v>84</v>
      </c>
      <c r="BQ208" s="116" t="s">
        <v>84</v>
      </c>
      <c r="BR208" s="116" t="s">
        <v>84</v>
      </c>
      <c r="BS208" s="116" t="s">
        <v>84</v>
      </c>
      <c r="BT208" s="336" t="s">
        <v>84</v>
      </c>
      <c r="BU208" s="335" t="s">
        <v>84</v>
      </c>
      <c r="BV208" s="335" t="s">
        <v>84</v>
      </c>
      <c r="BW208" s="335" t="s">
        <v>84</v>
      </c>
      <c r="BX208" s="335" t="s">
        <v>84</v>
      </c>
    </row>
    <row r="209" spans="1:76" ht="15" customHeight="1" x14ac:dyDescent="0.3">
      <c r="A209" s="307">
        <v>82</v>
      </c>
      <c r="B209" s="114" t="s">
        <v>84</v>
      </c>
      <c r="C209" s="114" t="s">
        <v>84</v>
      </c>
      <c r="D209" s="115" t="s">
        <v>84</v>
      </c>
      <c r="E209" s="334" t="s">
        <v>84</v>
      </c>
      <c r="F209" s="334" t="s">
        <v>84</v>
      </c>
      <c r="G209" s="334" t="s">
        <v>84</v>
      </c>
      <c r="H209" s="335" t="s">
        <v>84</v>
      </c>
      <c r="I209" s="335" t="s">
        <v>84</v>
      </c>
      <c r="J209" s="335" t="s">
        <v>84</v>
      </c>
      <c r="K209" s="335" t="s">
        <v>84</v>
      </c>
      <c r="L209" s="335" t="s">
        <v>84</v>
      </c>
      <c r="M209" s="335" t="s">
        <v>84</v>
      </c>
      <c r="N209" s="335" t="s">
        <v>84</v>
      </c>
      <c r="O209" s="335" t="s">
        <v>84</v>
      </c>
      <c r="P209" s="335" t="s">
        <v>84</v>
      </c>
      <c r="Q209" s="335" t="s">
        <v>84</v>
      </c>
      <c r="R209" s="335" t="s">
        <v>84</v>
      </c>
      <c r="S209" s="335" t="s">
        <v>84</v>
      </c>
      <c r="T209" s="335" t="s">
        <v>84</v>
      </c>
      <c r="U209" s="335" t="s">
        <v>84</v>
      </c>
      <c r="V209" s="335" t="s">
        <v>84</v>
      </c>
      <c r="W209" s="335" t="s">
        <v>84</v>
      </c>
      <c r="X209" s="335" t="s">
        <v>84</v>
      </c>
      <c r="Y209" s="335" t="s">
        <v>84</v>
      </c>
      <c r="Z209" s="335" t="s">
        <v>84</v>
      </c>
      <c r="AA209" s="335" t="s">
        <v>84</v>
      </c>
      <c r="AB209" s="335" t="s">
        <v>84</v>
      </c>
      <c r="AC209" s="335" t="s">
        <v>84</v>
      </c>
      <c r="AD209" s="335" t="s">
        <v>84</v>
      </c>
      <c r="AE209" s="335" t="s">
        <v>84</v>
      </c>
      <c r="AF209" s="335" t="s">
        <v>84</v>
      </c>
      <c r="AG209" s="335" t="s">
        <v>84</v>
      </c>
      <c r="AH209" s="335" t="s">
        <v>84</v>
      </c>
      <c r="AI209" s="335" t="s">
        <v>84</v>
      </c>
      <c r="AJ209" s="335" t="s">
        <v>84</v>
      </c>
      <c r="AK209" s="335" t="s">
        <v>84</v>
      </c>
      <c r="AL209" s="335" t="s">
        <v>84</v>
      </c>
      <c r="AM209" s="335" t="s">
        <v>84</v>
      </c>
      <c r="AN209" s="335" t="s">
        <v>84</v>
      </c>
      <c r="AO209" s="335" t="s">
        <v>84</v>
      </c>
      <c r="AP209" s="335" t="s">
        <v>84</v>
      </c>
      <c r="AQ209" s="335" t="s">
        <v>84</v>
      </c>
      <c r="AR209" s="335" t="s">
        <v>84</v>
      </c>
      <c r="AS209" s="335" t="s">
        <v>84</v>
      </c>
      <c r="AT209" s="335" t="s">
        <v>84</v>
      </c>
      <c r="AU209" s="335" t="s">
        <v>84</v>
      </c>
      <c r="AV209" s="335" t="s">
        <v>84</v>
      </c>
      <c r="AW209" s="335" t="s">
        <v>84</v>
      </c>
      <c r="AX209" s="335" t="s">
        <v>84</v>
      </c>
      <c r="AY209" s="116" t="s">
        <v>84</v>
      </c>
      <c r="AZ209" s="116" t="s">
        <v>84</v>
      </c>
      <c r="BA209" s="116" t="s">
        <v>84</v>
      </c>
      <c r="BB209" s="116" t="s">
        <v>84</v>
      </c>
      <c r="BC209" s="116" t="s">
        <v>84</v>
      </c>
      <c r="BD209" s="116" t="s">
        <v>84</v>
      </c>
      <c r="BE209" s="116" t="s">
        <v>84</v>
      </c>
      <c r="BF209" s="335" t="s">
        <v>84</v>
      </c>
      <c r="BG209" s="335" t="s">
        <v>84</v>
      </c>
      <c r="BH209" s="116" t="s">
        <v>84</v>
      </c>
      <c r="BI209" s="116" t="s">
        <v>84</v>
      </c>
      <c r="BJ209" s="335" t="s">
        <v>84</v>
      </c>
      <c r="BK209" s="335" t="s">
        <v>84</v>
      </c>
      <c r="BL209" s="335" t="s">
        <v>84</v>
      </c>
      <c r="BM209" s="336" t="s">
        <v>84</v>
      </c>
      <c r="BN209" s="336" t="s">
        <v>84</v>
      </c>
      <c r="BO209" s="335" t="s">
        <v>84</v>
      </c>
      <c r="BP209" s="116" t="s">
        <v>84</v>
      </c>
      <c r="BQ209" s="116" t="s">
        <v>84</v>
      </c>
      <c r="BR209" s="116" t="s">
        <v>84</v>
      </c>
      <c r="BS209" s="116" t="s">
        <v>84</v>
      </c>
      <c r="BT209" s="336" t="s">
        <v>84</v>
      </c>
      <c r="BU209" s="335" t="s">
        <v>84</v>
      </c>
      <c r="BV209" s="335" t="s">
        <v>84</v>
      </c>
      <c r="BW209" s="335" t="s">
        <v>84</v>
      </c>
      <c r="BX209" s="335" t="s">
        <v>84</v>
      </c>
    </row>
    <row r="210" spans="1:76" ht="15" customHeight="1" x14ac:dyDescent="0.3">
      <c r="A210" s="307">
        <v>82</v>
      </c>
      <c r="B210" s="114" t="s">
        <v>84</v>
      </c>
      <c r="C210" s="114" t="s">
        <v>84</v>
      </c>
      <c r="D210" s="115" t="s">
        <v>84</v>
      </c>
      <c r="E210" s="334" t="s">
        <v>84</v>
      </c>
      <c r="F210" s="334" t="s">
        <v>84</v>
      </c>
      <c r="G210" s="334" t="s">
        <v>84</v>
      </c>
      <c r="H210" s="335" t="s">
        <v>84</v>
      </c>
      <c r="I210" s="335" t="s">
        <v>84</v>
      </c>
      <c r="J210" s="335" t="s">
        <v>84</v>
      </c>
      <c r="K210" s="335" t="s">
        <v>84</v>
      </c>
      <c r="L210" s="335" t="s">
        <v>84</v>
      </c>
      <c r="M210" s="335" t="s">
        <v>84</v>
      </c>
      <c r="N210" s="335" t="s">
        <v>84</v>
      </c>
      <c r="O210" s="335" t="s">
        <v>84</v>
      </c>
      <c r="P210" s="335" t="s">
        <v>84</v>
      </c>
      <c r="Q210" s="335" t="s">
        <v>84</v>
      </c>
      <c r="R210" s="335" t="s">
        <v>84</v>
      </c>
      <c r="S210" s="335" t="s">
        <v>84</v>
      </c>
      <c r="T210" s="335" t="s">
        <v>84</v>
      </c>
      <c r="U210" s="335" t="s">
        <v>84</v>
      </c>
      <c r="V210" s="335" t="s">
        <v>84</v>
      </c>
      <c r="W210" s="335" t="s">
        <v>84</v>
      </c>
      <c r="X210" s="335" t="s">
        <v>84</v>
      </c>
      <c r="Y210" s="335" t="s">
        <v>84</v>
      </c>
      <c r="Z210" s="335" t="s">
        <v>84</v>
      </c>
      <c r="AA210" s="335" t="s">
        <v>84</v>
      </c>
      <c r="AB210" s="335" t="s">
        <v>84</v>
      </c>
      <c r="AC210" s="335" t="s">
        <v>84</v>
      </c>
      <c r="AD210" s="335" t="s">
        <v>84</v>
      </c>
      <c r="AE210" s="335" t="s">
        <v>84</v>
      </c>
      <c r="AF210" s="335" t="s">
        <v>84</v>
      </c>
      <c r="AG210" s="335" t="s">
        <v>84</v>
      </c>
      <c r="AH210" s="335" t="s">
        <v>84</v>
      </c>
      <c r="AI210" s="335" t="s">
        <v>84</v>
      </c>
      <c r="AJ210" s="335" t="s">
        <v>84</v>
      </c>
      <c r="AK210" s="335" t="s">
        <v>84</v>
      </c>
      <c r="AL210" s="335" t="s">
        <v>84</v>
      </c>
      <c r="AM210" s="335" t="s">
        <v>84</v>
      </c>
      <c r="AN210" s="335" t="s">
        <v>84</v>
      </c>
      <c r="AO210" s="335" t="s">
        <v>84</v>
      </c>
      <c r="AP210" s="335" t="s">
        <v>84</v>
      </c>
      <c r="AQ210" s="335" t="s">
        <v>84</v>
      </c>
      <c r="AR210" s="335" t="s">
        <v>84</v>
      </c>
      <c r="AS210" s="335" t="s">
        <v>84</v>
      </c>
      <c r="AT210" s="335" t="s">
        <v>84</v>
      </c>
      <c r="AU210" s="335" t="s">
        <v>84</v>
      </c>
      <c r="AV210" s="335" t="s">
        <v>84</v>
      </c>
      <c r="AW210" s="335" t="s">
        <v>84</v>
      </c>
      <c r="AX210" s="335" t="s">
        <v>84</v>
      </c>
      <c r="AY210" s="116" t="s">
        <v>84</v>
      </c>
      <c r="AZ210" s="116" t="s">
        <v>84</v>
      </c>
      <c r="BA210" s="116" t="s">
        <v>84</v>
      </c>
      <c r="BB210" s="116" t="s">
        <v>84</v>
      </c>
      <c r="BC210" s="116" t="s">
        <v>84</v>
      </c>
      <c r="BD210" s="116" t="s">
        <v>84</v>
      </c>
      <c r="BE210" s="116" t="s">
        <v>84</v>
      </c>
      <c r="BF210" s="335" t="s">
        <v>84</v>
      </c>
      <c r="BG210" s="335" t="s">
        <v>84</v>
      </c>
      <c r="BH210" s="116" t="s">
        <v>84</v>
      </c>
      <c r="BI210" s="116" t="s">
        <v>84</v>
      </c>
      <c r="BJ210" s="335" t="s">
        <v>84</v>
      </c>
      <c r="BK210" s="335" t="s">
        <v>84</v>
      </c>
      <c r="BL210" s="335" t="s">
        <v>84</v>
      </c>
      <c r="BM210" s="336" t="s">
        <v>84</v>
      </c>
      <c r="BN210" s="336" t="s">
        <v>84</v>
      </c>
      <c r="BO210" s="335" t="s">
        <v>84</v>
      </c>
      <c r="BP210" s="116" t="s">
        <v>84</v>
      </c>
      <c r="BQ210" s="116" t="s">
        <v>84</v>
      </c>
      <c r="BR210" s="116" t="s">
        <v>84</v>
      </c>
      <c r="BS210" s="116" t="s">
        <v>84</v>
      </c>
      <c r="BT210" s="336" t="s">
        <v>84</v>
      </c>
      <c r="BU210" s="335" t="s">
        <v>84</v>
      </c>
      <c r="BV210" s="335" t="s">
        <v>84</v>
      </c>
      <c r="BW210" s="335" t="s">
        <v>84</v>
      </c>
      <c r="BX210" s="335" t="s">
        <v>84</v>
      </c>
    </row>
    <row r="211" spans="1:76" ht="15" customHeight="1" x14ac:dyDescent="0.3">
      <c r="A211" s="307">
        <v>82</v>
      </c>
      <c r="B211" s="114" t="s">
        <v>84</v>
      </c>
      <c r="C211" s="114" t="s">
        <v>84</v>
      </c>
      <c r="D211" s="115" t="s">
        <v>84</v>
      </c>
      <c r="E211" s="334" t="s">
        <v>84</v>
      </c>
      <c r="F211" s="334" t="s">
        <v>84</v>
      </c>
      <c r="G211" s="334" t="s">
        <v>84</v>
      </c>
      <c r="H211" s="335" t="s">
        <v>84</v>
      </c>
      <c r="I211" s="335" t="s">
        <v>84</v>
      </c>
      <c r="J211" s="335" t="s">
        <v>84</v>
      </c>
      <c r="K211" s="335" t="s">
        <v>84</v>
      </c>
      <c r="L211" s="335" t="s">
        <v>84</v>
      </c>
      <c r="M211" s="335" t="s">
        <v>84</v>
      </c>
      <c r="N211" s="335" t="s">
        <v>84</v>
      </c>
      <c r="O211" s="335" t="s">
        <v>84</v>
      </c>
      <c r="P211" s="335" t="s">
        <v>84</v>
      </c>
      <c r="Q211" s="335" t="s">
        <v>84</v>
      </c>
      <c r="R211" s="335" t="s">
        <v>84</v>
      </c>
      <c r="S211" s="335" t="s">
        <v>84</v>
      </c>
      <c r="T211" s="335" t="s">
        <v>84</v>
      </c>
      <c r="U211" s="335" t="s">
        <v>84</v>
      </c>
      <c r="V211" s="335" t="s">
        <v>84</v>
      </c>
      <c r="W211" s="335" t="s">
        <v>84</v>
      </c>
      <c r="X211" s="335" t="s">
        <v>84</v>
      </c>
      <c r="Y211" s="335" t="s">
        <v>84</v>
      </c>
      <c r="Z211" s="335" t="s">
        <v>84</v>
      </c>
      <c r="AA211" s="335" t="s">
        <v>84</v>
      </c>
      <c r="AB211" s="335" t="s">
        <v>84</v>
      </c>
      <c r="AC211" s="335" t="s">
        <v>84</v>
      </c>
      <c r="AD211" s="335" t="s">
        <v>84</v>
      </c>
      <c r="AE211" s="335" t="s">
        <v>84</v>
      </c>
      <c r="AF211" s="335" t="s">
        <v>84</v>
      </c>
      <c r="AG211" s="335" t="s">
        <v>84</v>
      </c>
      <c r="AH211" s="335" t="s">
        <v>84</v>
      </c>
      <c r="AI211" s="335" t="s">
        <v>84</v>
      </c>
      <c r="AJ211" s="335" t="s">
        <v>84</v>
      </c>
      <c r="AK211" s="335" t="s">
        <v>84</v>
      </c>
      <c r="AL211" s="335" t="s">
        <v>84</v>
      </c>
      <c r="AM211" s="335" t="s">
        <v>84</v>
      </c>
      <c r="AN211" s="335" t="s">
        <v>84</v>
      </c>
      <c r="AO211" s="335" t="s">
        <v>84</v>
      </c>
      <c r="AP211" s="335" t="s">
        <v>84</v>
      </c>
      <c r="AQ211" s="335" t="s">
        <v>84</v>
      </c>
      <c r="AR211" s="335" t="s">
        <v>84</v>
      </c>
      <c r="AS211" s="335" t="s">
        <v>84</v>
      </c>
      <c r="AT211" s="335" t="s">
        <v>84</v>
      </c>
      <c r="AU211" s="335" t="s">
        <v>84</v>
      </c>
      <c r="AV211" s="335" t="s">
        <v>84</v>
      </c>
      <c r="AW211" s="335" t="s">
        <v>84</v>
      </c>
      <c r="AX211" s="335" t="s">
        <v>84</v>
      </c>
      <c r="AY211" s="116" t="s">
        <v>84</v>
      </c>
      <c r="AZ211" s="116" t="s">
        <v>84</v>
      </c>
      <c r="BA211" s="116" t="s">
        <v>84</v>
      </c>
      <c r="BB211" s="116" t="s">
        <v>84</v>
      </c>
      <c r="BC211" s="116" t="s">
        <v>84</v>
      </c>
      <c r="BD211" s="116" t="s">
        <v>84</v>
      </c>
      <c r="BE211" s="116" t="s">
        <v>84</v>
      </c>
      <c r="BF211" s="335" t="s">
        <v>84</v>
      </c>
      <c r="BG211" s="335" t="s">
        <v>84</v>
      </c>
      <c r="BH211" s="116" t="s">
        <v>84</v>
      </c>
      <c r="BI211" s="116" t="s">
        <v>84</v>
      </c>
      <c r="BJ211" s="335" t="s">
        <v>84</v>
      </c>
      <c r="BK211" s="335" t="s">
        <v>84</v>
      </c>
      <c r="BL211" s="335" t="s">
        <v>84</v>
      </c>
      <c r="BM211" s="336" t="s">
        <v>84</v>
      </c>
      <c r="BN211" s="336" t="s">
        <v>84</v>
      </c>
      <c r="BO211" s="335" t="s">
        <v>84</v>
      </c>
      <c r="BP211" s="116" t="s">
        <v>84</v>
      </c>
      <c r="BQ211" s="116" t="s">
        <v>84</v>
      </c>
      <c r="BR211" s="116" t="s">
        <v>84</v>
      </c>
      <c r="BS211" s="116" t="s">
        <v>84</v>
      </c>
      <c r="BT211" s="336" t="s">
        <v>84</v>
      </c>
      <c r="BU211" s="335" t="s">
        <v>84</v>
      </c>
      <c r="BV211" s="335" t="s">
        <v>84</v>
      </c>
      <c r="BW211" s="335" t="s">
        <v>84</v>
      </c>
      <c r="BX211" s="335" t="s">
        <v>84</v>
      </c>
    </row>
    <row r="212" spans="1:76" ht="15" customHeight="1" x14ac:dyDescent="0.3">
      <c r="A212" s="307">
        <v>82</v>
      </c>
      <c r="B212" s="114" t="s">
        <v>84</v>
      </c>
      <c r="C212" s="114" t="s">
        <v>84</v>
      </c>
      <c r="D212" s="115" t="s">
        <v>84</v>
      </c>
      <c r="E212" s="334" t="s">
        <v>84</v>
      </c>
      <c r="F212" s="334" t="s">
        <v>84</v>
      </c>
      <c r="G212" s="334" t="s">
        <v>84</v>
      </c>
      <c r="H212" s="335" t="s">
        <v>84</v>
      </c>
      <c r="I212" s="335" t="s">
        <v>84</v>
      </c>
      <c r="J212" s="335" t="s">
        <v>84</v>
      </c>
      <c r="K212" s="335" t="s">
        <v>84</v>
      </c>
      <c r="L212" s="335" t="s">
        <v>84</v>
      </c>
      <c r="M212" s="335" t="s">
        <v>84</v>
      </c>
      <c r="N212" s="335" t="s">
        <v>84</v>
      </c>
      <c r="O212" s="335" t="s">
        <v>84</v>
      </c>
      <c r="P212" s="335" t="s">
        <v>84</v>
      </c>
      <c r="Q212" s="335" t="s">
        <v>84</v>
      </c>
      <c r="R212" s="335" t="s">
        <v>84</v>
      </c>
      <c r="S212" s="335" t="s">
        <v>84</v>
      </c>
      <c r="T212" s="335" t="s">
        <v>84</v>
      </c>
      <c r="U212" s="335" t="s">
        <v>84</v>
      </c>
      <c r="V212" s="335" t="s">
        <v>84</v>
      </c>
      <c r="W212" s="335" t="s">
        <v>84</v>
      </c>
      <c r="X212" s="335" t="s">
        <v>84</v>
      </c>
      <c r="Y212" s="335" t="s">
        <v>84</v>
      </c>
      <c r="Z212" s="335" t="s">
        <v>84</v>
      </c>
      <c r="AA212" s="335" t="s">
        <v>84</v>
      </c>
      <c r="AB212" s="335" t="s">
        <v>84</v>
      </c>
      <c r="AC212" s="335" t="s">
        <v>84</v>
      </c>
      <c r="AD212" s="335" t="s">
        <v>84</v>
      </c>
      <c r="AE212" s="335" t="s">
        <v>84</v>
      </c>
      <c r="AF212" s="335" t="s">
        <v>84</v>
      </c>
      <c r="AG212" s="335" t="s">
        <v>84</v>
      </c>
      <c r="AH212" s="335" t="s">
        <v>84</v>
      </c>
      <c r="AI212" s="335" t="s">
        <v>84</v>
      </c>
      <c r="AJ212" s="335" t="s">
        <v>84</v>
      </c>
      <c r="AK212" s="335" t="s">
        <v>84</v>
      </c>
      <c r="AL212" s="335" t="s">
        <v>84</v>
      </c>
      <c r="AM212" s="335" t="s">
        <v>84</v>
      </c>
      <c r="AN212" s="335" t="s">
        <v>84</v>
      </c>
      <c r="AO212" s="335" t="s">
        <v>84</v>
      </c>
      <c r="AP212" s="335" t="s">
        <v>84</v>
      </c>
      <c r="AQ212" s="335" t="s">
        <v>84</v>
      </c>
      <c r="AR212" s="335" t="s">
        <v>84</v>
      </c>
      <c r="AS212" s="335" t="s">
        <v>84</v>
      </c>
      <c r="AT212" s="335" t="s">
        <v>84</v>
      </c>
      <c r="AU212" s="335" t="s">
        <v>84</v>
      </c>
      <c r="AV212" s="335" t="s">
        <v>84</v>
      </c>
      <c r="AW212" s="335" t="s">
        <v>84</v>
      </c>
      <c r="AX212" s="335" t="s">
        <v>84</v>
      </c>
      <c r="AY212" s="116" t="s">
        <v>84</v>
      </c>
      <c r="AZ212" s="116" t="s">
        <v>84</v>
      </c>
      <c r="BA212" s="116" t="s">
        <v>84</v>
      </c>
      <c r="BB212" s="116" t="s">
        <v>84</v>
      </c>
      <c r="BC212" s="116" t="s">
        <v>84</v>
      </c>
      <c r="BD212" s="116" t="s">
        <v>84</v>
      </c>
      <c r="BE212" s="116" t="s">
        <v>84</v>
      </c>
      <c r="BF212" s="335" t="s">
        <v>84</v>
      </c>
      <c r="BG212" s="335" t="s">
        <v>84</v>
      </c>
      <c r="BH212" s="116" t="s">
        <v>84</v>
      </c>
      <c r="BI212" s="116" t="s">
        <v>84</v>
      </c>
      <c r="BJ212" s="335" t="s">
        <v>84</v>
      </c>
      <c r="BK212" s="335" t="s">
        <v>84</v>
      </c>
      <c r="BL212" s="335" t="s">
        <v>84</v>
      </c>
      <c r="BM212" s="336" t="s">
        <v>84</v>
      </c>
      <c r="BN212" s="336" t="s">
        <v>84</v>
      </c>
      <c r="BO212" s="335" t="s">
        <v>84</v>
      </c>
      <c r="BP212" s="116" t="s">
        <v>84</v>
      </c>
      <c r="BQ212" s="116" t="s">
        <v>84</v>
      </c>
      <c r="BR212" s="116" t="s">
        <v>84</v>
      </c>
      <c r="BS212" s="116" t="s">
        <v>84</v>
      </c>
      <c r="BT212" s="336" t="s">
        <v>84</v>
      </c>
      <c r="BU212" s="335" t="s">
        <v>84</v>
      </c>
      <c r="BV212" s="335" t="s">
        <v>84</v>
      </c>
      <c r="BW212" s="335" t="s">
        <v>84</v>
      </c>
      <c r="BX212" s="335" t="s">
        <v>84</v>
      </c>
    </row>
    <row r="213" spans="1:76" ht="15" customHeight="1" x14ac:dyDescent="0.3">
      <c r="A213" s="307">
        <v>82</v>
      </c>
      <c r="B213" s="114" t="s">
        <v>84</v>
      </c>
      <c r="C213" s="114" t="s">
        <v>84</v>
      </c>
      <c r="D213" s="115" t="s">
        <v>84</v>
      </c>
      <c r="E213" s="334" t="s">
        <v>84</v>
      </c>
      <c r="F213" s="334" t="s">
        <v>84</v>
      </c>
      <c r="G213" s="334" t="s">
        <v>84</v>
      </c>
      <c r="H213" s="335" t="s">
        <v>84</v>
      </c>
      <c r="I213" s="335" t="s">
        <v>84</v>
      </c>
      <c r="J213" s="335" t="s">
        <v>84</v>
      </c>
      <c r="K213" s="335" t="s">
        <v>84</v>
      </c>
      <c r="L213" s="335" t="s">
        <v>84</v>
      </c>
      <c r="M213" s="335" t="s">
        <v>84</v>
      </c>
      <c r="N213" s="335" t="s">
        <v>84</v>
      </c>
      <c r="O213" s="335" t="s">
        <v>84</v>
      </c>
      <c r="P213" s="335" t="s">
        <v>84</v>
      </c>
      <c r="Q213" s="335" t="s">
        <v>84</v>
      </c>
      <c r="R213" s="335" t="s">
        <v>84</v>
      </c>
      <c r="S213" s="335" t="s">
        <v>84</v>
      </c>
      <c r="T213" s="335" t="s">
        <v>84</v>
      </c>
      <c r="U213" s="335" t="s">
        <v>84</v>
      </c>
      <c r="V213" s="335" t="s">
        <v>84</v>
      </c>
      <c r="W213" s="335" t="s">
        <v>84</v>
      </c>
      <c r="X213" s="335" t="s">
        <v>84</v>
      </c>
      <c r="Y213" s="335" t="s">
        <v>84</v>
      </c>
      <c r="Z213" s="335" t="s">
        <v>84</v>
      </c>
      <c r="AA213" s="335" t="s">
        <v>84</v>
      </c>
      <c r="AB213" s="335" t="s">
        <v>84</v>
      </c>
      <c r="AC213" s="335" t="s">
        <v>84</v>
      </c>
      <c r="AD213" s="335" t="s">
        <v>84</v>
      </c>
      <c r="AE213" s="335" t="s">
        <v>84</v>
      </c>
      <c r="AF213" s="335" t="s">
        <v>84</v>
      </c>
      <c r="AG213" s="335" t="s">
        <v>84</v>
      </c>
      <c r="AH213" s="335" t="s">
        <v>84</v>
      </c>
      <c r="AI213" s="335" t="s">
        <v>84</v>
      </c>
      <c r="AJ213" s="335" t="s">
        <v>84</v>
      </c>
      <c r="AK213" s="335" t="s">
        <v>84</v>
      </c>
      <c r="AL213" s="335" t="s">
        <v>84</v>
      </c>
      <c r="AM213" s="335" t="s">
        <v>84</v>
      </c>
      <c r="AN213" s="335" t="s">
        <v>84</v>
      </c>
      <c r="AO213" s="335" t="s">
        <v>84</v>
      </c>
      <c r="AP213" s="335" t="s">
        <v>84</v>
      </c>
      <c r="AQ213" s="335" t="s">
        <v>84</v>
      </c>
      <c r="AR213" s="335" t="s">
        <v>84</v>
      </c>
      <c r="AS213" s="335" t="s">
        <v>84</v>
      </c>
      <c r="AT213" s="335" t="s">
        <v>84</v>
      </c>
      <c r="AU213" s="335" t="s">
        <v>84</v>
      </c>
      <c r="AV213" s="335" t="s">
        <v>84</v>
      </c>
      <c r="AW213" s="335" t="s">
        <v>84</v>
      </c>
      <c r="AX213" s="335" t="s">
        <v>84</v>
      </c>
      <c r="AY213" s="116" t="s">
        <v>84</v>
      </c>
      <c r="AZ213" s="116" t="s">
        <v>84</v>
      </c>
      <c r="BA213" s="116" t="s">
        <v>84</v>
      </c>
      <c r="BB213" s="116" t="s">
        <v>84</v>
      </c>
      <c r="BC213" s="116" t="s">
        <v>84</v>
      </c>
      <c r="BD213" s="116" t="s">
        <v>84</v>
      </c>
      <c r="BE213" s="116" t="s">
        <v>84</v>
      </c>
      <c r="BF213" s="335" t="s">
        <v>84</v>
      </c>
      <c r="BG213" s="335" t="s">
        <v>84</v>
      </c>
      <c r="BH213" s="116" t="s">
        <v>84</v>
      </c>
      <c r="BI213" s="116" t="s">
        <v>84</v>
      </c>
      <c r="BJ213" s="335" t="s">
        <v>84</v>
      </c>
      <c r="BK213" s="335" t="s">
        <v>84</v>
      </c>
      <c r="BL213" s="335" t="s">
        <v>84</v>
      </c>
      <c r="BM213" s="336" t="s">
        <v>84</v>
      </c>
      <c r="BN213" s="336" t="s">
        <v>84</v>
      </c>
      <c r="BO213" s="335" t="s">
        <v>84</v>
      </c>
      <c r="BP213" s="116" t="s">
        <v>84</v>
      </c>
      <c r="BQ213" s="116" t="s">
        <v>84</v>
      </c>
      <c r="BR213" s="116" t="s">
        <v>84</v>
      </c>
      <c r="BS213" s="116" t="s">
        <v>84</v>
      </c>
      <c r="BT213" s="336" t="s">
        <v>84</v>
      </c>
      <c r="BU213" s="335" t="s">
        <v>84</v>
      </c>
      <c r="BV213" s="335" t="s">
        <v>84</v>
      </c>
      <c r="BW213" s="335" t="s">
        <v>84</v>
      </c>
      <c r="BX213" s="335" t="s">
        <v>84</v>
      </c>
    </row>
    <row r="214" spans="1:76" ht="15" customHeight="1" x14ac:dyDescent="0.3">
      <c r="A214" s="307">
        <v>82</v>
      </c>
      <c r="B214" s="114" t="s">
        <v>84</v>
      </c>
      <c r="C214" s="114" t="s">
        <v>84</v>
      </c>
      <c r="D214" s="115" t="s">
        <v>84</v>
      </c>
      <c r="E214" s="334" t="s">
        <v>84</v>
      </c>
      <c r="F214" s="334" t="s">
        <v>84</v>
      </c>
      <c r="G214" s="334" t="s">
        <v>84</v>
      </c>
      <c r="H214" s="335" t="s">
        <v>84</v>
      </c>
      <c r="I214" s="335" t="s">
        <v>84</v>
      </c>
      <c r="J214" s="335" t="s">
        <v>84</v>
      </c>
      <c r="K214" s="335" t="s">
        <v>84</v>
      </c>
      <c r="L214" s="335" t="s">
        <v>84</v>
      </c>
      <c r="M214" s="335" t="s">
        <v>84</v>
      </c>
      <c r="N214" s="335" t="s">
        <v>84</v>
      </c>
      <c r="O214" s="335" t="s">
        <v>84</v>
      </c>
      <c r="P214" s="335" t="s">
        <v>84</v>
      </c>
      <c r="Q214" s="335" t="s">
        <v>84</v>
      </c>
      <c r="R214" s="335" t="s">
        <v>84</v>
      </c>
      <c r="S214" s="335" t="s">
        <v>84</v>
      </c>
      <c r="T214" s="335" t="s">
        <v>84</v>
      </c>
      <c r="U214" s="335" t="s">
        <v>84</v>
      </c>
      <c r="V214" s="335" t="s">
        <v>84</v>
      </c>
      <c r="W214" s="335" t="s">
        <v>84</v>
      </c>
      <c r="X214" s="335" t="s">
        <v>84</v>
      </c>
      <c r="Y214" s="335" t="s">
        <v>84</v>
      </c>
      <c r="Z214" s="335" t="s">
        <v>84</v>
      </c>
      <c r="AA214" s="335" t="s">
        <v>84</v>
      </c>
      <c r="AB214" s="335" t="s">
        <v>84</v>
      </c>
      <c r="AC214" s="335" t="s">
        <v>84</v>
      </c>
      <c r="AD214" s="335" t="s">
        <v>84</v>
      </c>
      <c r="AE214" s="335" t="s">
        <v>84</v>
      </c>
      <c r="AF214" s="335" t="s">
        <v>84</v>
      </c>
      <c r="AG214" s="335" t="s">
        <v>84</v>
      </c>
      <c r="AH214" s="335" t="s">
        <v>84</v>
      </c>
      <c r="AI214" s="335" t="s">
        <v>84</v>
      </c>
      <c r="AJ214" s="335" t="s">
        <v>84</v>
      </c>
      <c r="AK214" s="335" t="s">
        <v>84</v>
      </c>
      <c r="AL214" s="335" t="s">
        <v>84</v>
      </c>
      <c r="AM214" s="335" t="s">
        <v>84</v>
      </c>
      <c r="AN214" s="335" t="s">
        <v>84</v>
      </c>
      <c r="AO214" s="335" t="s">
        <v>84</v>
      </c>
      <c r="AP214" s="335" t="s">
        <v>84</v>
      </c>
      <c r="AQ214" s="335" t="s">
        <v>84</v>
      </c>
      <c r="AR214" s="335" t="s">
        <v>84</v>
      </c>
      <c r="AS214" s="335" t="s">
        <v>84</v>
      </c>
      <c r="AT214" s="335" t="s">
        <v>84</v>
      </c>
      <c r="AU214" s="335" t="s">
        <v>84</v>
      </c>
      <c r="AV214" s="335" t="s">
        <v>84</v>
      </c>
      <c r="AW214" s="335" t="s">
        <v>84</v>
      </c>
      <c r="AX214" s="335" t="s">
        <v>84</v>
      </c>
      <c r="AY214" s="116" t="s">
        <v>84</v>
      </c>
      <c r="AZ214" s="116" t="s">
        <v>84</v>
      </c>
      <c r="BA214" s="116" t="s">
        <v>84</v>
      </c>
      <c r="BB214" s="116" t="s">
        <v>84</v>
      </c>
      <c r="BC214" s="116" t="s">
        <v>84</v>
      </c>
      <c r="BD214" s="116" t="s">
        <v>84</v>
      </c>
      <c r="BE214" s="116" t="s">
        <v>84</v>
      </c>
      <c r="BF214" s="335" t="s">
        <v>84</v>
      </c>
      <c r="BG214" s="335" t="s">
        <v>84</v>
      </c>
      <c r="BH214" s="116" t="s">
        <v>84</v>
      </c>
      <c r="BI214" s="116" t="s">
        <v>84</v>
      </c>
      <c r="BJ214" s="335" t="s">
        <v>84</v>
      </c>
      <c r="BK214" s="335" t="s">
        <v>84</v>
      </c>
      <c r="BL214" s="335" t="s">
        <v>84</v>
      </c>
      <c r="BM214" s="336" t="s">
        <v>84</v>
      </c>
      <c r="BN214" s="336" t="s">
        <v>84</v>
      </c>
      <c r="BO214" s="335" t="s">
        <v>84</v>
      </c>
      <c r="BP214" s="116" t="s">
        <v>84</v>
      </c>
      <c r="BQ214" s="116" t="s">
        <v>84</v>
      </c>
      <c r="BR214" s="116" t="s">
        <v>84</v>
      </c>
      <c r="BS214" s="116" t="s">
        <v>84</v>
      </c>
      <c r="BT214" s="336" t="s">
        <v>84</v>
      </c>
      <c r="BU214" s="335" t="s">
        <v>84</v>
      </c>
      <c r="BV214" s="335" t="s">
        <v>84</v>
      </c>
      <c r="BW214" s="335" t="s">
        <v>84</v>
      </c>
      <c r="BX214" s="335" t="s">
        <v>84</v>
      </c>
    </row>
    <row r="215" spans="1:76" ht="15" customHeight="1" x14ac:dyDescent="0.3">
      <c r="A215" s="307">
        <v>82</v>
      </c>
      <c r="B215" s="114" t="s">
        <v>84</v>
      </c>
      <c r="C215" s="114" t="s">
        <v>84</v>
      </c>
      <c r="D215" s="115" t="s">
        <v>84</v>
      </c>
      <c r="E215" s="334" t="s">
        <v>84</v>
      </c>
      <c r="F215" s="334" t="s">
        <v>84</v>
      </c>
      <c r="G215" s="334" t="s">
        <v>84</v>
      </c>
      <c r="H215" s="335" t="s">
        <v>84</v>
      </c>
      <c r="I215" s="335" t="s">
        <v>84</v>
      </c>
      <c r="J215" s="335" t="s">
        <v>84</v>
      </c>
      <c r="K215" s="335" t="s">
        <v>84</v>
      </c>
      <c r="L215" s="335" t="s">
        <v>84</v>
      </c>
      <c r="M215" s="335" t="s">
        <v>84</v>
      </c>
      <c r="N215" s="335" t="s">
        <v>84</v>
      </c>
      <c r="O215" s="335" t="s">
        <v>84</v>
      </c>
      <c r="P215" s="335" t="s">
        <v>84</v>
      </c>
      <c r="Q215" s="335" t="s">
        <v>84</v>
      </c>
      <c r="R215" s="335" t="s">
        <v>84</v>
      </c>
      <c r="S215" s="335" t="s">
        <v>84</v>
      </c>
      <c r="T215" s="335" t="s">
        <v>84</v>
      </c>
      <c r="U215" s="335" t="s">
        <v>84</v>
      </c>
      <c r="V215" s="335" t="s">
        <v>84</v>
      </c>
      <c r="W215" s="335" t="s">
        <v>84</v>
      </c>
      <c r="X215" s="335" t="s">
        <v>84</v>
      </c>
      <c r="Y215" s="335" t="s">
        <v>84</v>
      </c>
      <c r="Z215" s="335" t="s">
        <v>84</v>
      </c>
      <c r="AA215" s="335" t="s">
        <v>84</v>
      </c>
      <c r="AB215" s="335" t="s">
        <v>84</v>
      </c>
      <c r="AC215" s="335" t="s">
        <v>84</v>
      </c>
      <c r="AD215" s="335" t="s">
        <v>84</v>
      </c>
      <c r="AE215" s="335" t="s">
        <v>84</v>
      </c>
      <c r="AF215" s="335" t="s">
        <v>84</v>
      </c>
      <c r="AG215" s="335" t="s">
        <v>84</v>
      </c>
      <c r="AH215" s="335" t="s">
        <v>84</v>
      </c>
      <c r="AI215" s="335" t="s">
        <v>84</v>
      </c>
      <c r="AJ215" s="335" t="s">
        <v>84</v>
      </c>
      <c r="AK215" s="335" t="s">
        <v>84</v>
      </c>
      <c r="AL215" s="335" t="s">
        <v>84</v>
      </c>
      <c r="AM215" s="335" t="s">
        <v>84</v>
      </c>
      <c r="AN215" s="335" t="s">
        <v>84</v>
      </c>
      <c r="AO215" s="335" t="s">
        <v>84</v>
      </c>
      <c r="AP215" s="335" t="s">
        <v>84</v>
      </c>
      <c r="AQ215" s="335" t="s">
        <v>84</v>
      </c>
      <c r="AR215" s="335" t="s">
        <v>84</v>
      </c>
      <c r="AS215" s="335" t="s">
        <v>84</v>
      </c>
      <c r="AT215" s="335" t="s">
        <v>84</v>
      </c>
      <c r="AU215" s="335" t="s">
        <v>84</v>
      </c>
      <c r="AV215" s="335" t="s">
        <v>84</v>
      </c>
      <c r="AW215" s="335" t="s">
        <v>84</v>
      </c>
      <c r="AX215" s="335" t="s">
        <v>84</v>
      </c>
      <c r="AY215" s="116" t="s">
        <v>84</v>
      </c>
      <c r="AZ215" s="116" t="s">
        <v>84</v>
      </c>
      <c r="BA215" s="116" t="s">
        <v>84</v>
      </c>
      <c r="BB215" s="116" t="s">
        <v>84</v>
      </c>
      <c r="BC215" s="116" t="s">
        <v>84</v>
      </c>
      <c r="BD215" s="116" t="s">
        <v>84</v>
      </c>
      <c r="BE215" s="116" t="s">
        <v>84</v>
      </c>
      <c r="BF215" s="335" t="s">
        <v>84</v>
      </c>
      <c r="BG215" s="335" t="s">
        <v>84</v>
      </c>
      <c r="BH215" s="116" t="s">
        <v>84</v>
      </c>
      <c r="BI215" s="116" t="s">
        <v>84</v>
      </c>
      <c r="BJ215" s="335" t="s">
        <v>84</v>
      </c>
      <c r="BK215" s="335" t="s">
        <v>84</v>
      </c>
      <c r="BL215" s="335" t="s">
        <v>84</v>
      </c>
      <c r="BM215" s="336" t="s">
        <v>84</v>
      </c>
      <c r="BN215" s="336" t="s">
        <v>84</v>
      </c>
      <c r="BO215" s="335" t="s">
        <v>84</v>
      </c>
      <c r="BP215" s="116" t="s">
        <v>84</v>
      </c>
      <c r="BQ215" s="116" t="s">
        <v>84</v>
      </c>
      <c r="BR215" s="116" t="s">
        <v>84</v>
      </c>
      <c r="BS215" s="116" t="s">
        <v>84</v>
      </c>
      <c r="BT215" s="336" t="s">
        <v>84</v>
      </c>
      <c r="BU215" s="335" t="s">
        <v>84</v>
      </c>
      <c r="BV215" s="335" t="s">
        <v>84</v>
      </c>
      <c r="BW215" s="335" t="s">
        <v>84</v>
      </c>
      <c r="BX215" s="335" t="s">
        <v>84</v>
      </c>
    </row>
    <row r="216" spans="1:76" ht="15" customHeight="1" x14ac:dyDescent="0.3">
      <c r="A216" s="307">
        <v>82</v>
      </c>
      <c r="B216" s="114" t="s">
        <v>84</v>
      </c>
      <c r="C216" s="114" t="s">
        <v>84</v>
      </c>
      <c r="D216" s="115" t="s">
        <v>84</v>
      </c>
      <c r="E216" s="334" t="s">
        <v>84</v>
      </c>
      <c r="F216" s="334" t="s">
        <v>84</v>
      </c>
      <c r="G216" s="334" t="s">
        <v>84</v>
      </c>
      <c r="H216" s="335" t="s">
        <v>84</v>
      </c>
      <c r="I216" s="335" t="s">
        <v>84</v>
      </c>
      <c r="J216" s="335" t="s">
        <v>84</v>
      </c>
      <c r="K216" s="335" t="s">
        <v>84</v>
      </c>
      <c r="L216" s="335" t="s">
        <v>84</v>
      </c>
      <c r="M216" s="335" t="s">
        <v>84</v>
      </c>
      <c r="N216" s="335" t="s">
        <v>84</v>
      </c>
      <c r="O216" s="335" t="s">
        <v>84</v>
      </c>
      <c r="P216" s="335" t="s">
        <v>84</v>
      </c>
      <c r="Q216" s="335" t="s">
        <v>84</v>
      </c>
      <c r="R216" s="335" t="s">
        <v>84</v>
      </c>
      <c r="S216" s="335" t="s">
        <v>84</v>
      </c>
      <c r="T216" s="335" t="s">
        <v>84</v>
      </c>
      <c r="U216" s="335" t="s">
        <v>84</v>
      </c>
      <c r="V216" s="335" t="s">
        <v>84</v>
      </c>
      <c r="W216" s="335" t="s">
        <v>84</v>
      </c>
      <c r="X216" s="335" t="s">
        <v>84</v>
      </c>
      <c r="Y216" s="335" t="s">
        <v>84</v>
      </c>
      <c r="Z216" s="335" t="s">
        <v>84</v>
      </c>
      <c r="AA216" s="335" t="s">
        <v>84</v>
      </c>
      <c r="AB216" s="335" t="s">
        <v>84</v>
      </c>
      <c r="AC216" s="335" t="s">
        <v>84</v>
      </c>
      <c r="AD216" s="335" t="s">
        <v>84</v>
      </c>
      <c r="AE216" s="335" t="s">
        <v>84</v>
      </c>
      <c r="AF216" s="335" t="s">
        <v>84</v>
      </c>
      <c r="AG216" s="335" t="s">
        <v>84</v>
      </c>
      <c r="AH216" s="335" t="s">
        <v>84</v>
      </c>
      <c r="AI216" s="335" t="s">
        <v>84</v>
      </c>
      <c r="AJ216" s="335" t="s">
        <v>84</v>
      </c>
      <c r="AK216" s="335" t="s">
        <v>84</v>
      </c>
      <c r="AL216" s="335" t="s">
        <v>84</v>
      </c>
      <c r="AM216" s="335" t="s">
        <v>84</v>
      </c>
      <c r="AN216" s="335" t="s">
        <v>84</v>
      </c>
      <c r="AO216" s="335" t="s">
        <v>84</v>
      </c>
      <c r="AP216" s="335" t="s">
        <v>84</v>
      </c>
      <c r="AQ216" s="335" t="s">
        <v>84</v>
      </c>
      <c r="AR216" s="335" t="s">
        <v>84</v>
      </c>
      <c r="AS216" s="335" t="s">
        <v>84</v>
      </c>
      <c r="AT216" s="335" t="s">
        <v>84</v>
      </c>
      <c r="AU216" s="335" t="s">
        <v>84</v>
      </c>
      <c r="AV216" s="335" t="s">
        <v>84</v>
      </c>
      <c r="AW216" s="335" t="s">
        <v>84</v>
      </c>
      <c r="AX216" s="335" t="s">
        <v>84</v>
      </c>
      <c r="AY216" s="116" t="s">
        <v>84</v>
      </c>
      <c r="AZ216" s="116" t="s">
        <v>84</v>
      </c>
      <c r="BA216" s="116" t="s">
        <v>84</v>
      </c>
      <c r="BB216" s="116" t="s">
        <v>84</v>
      </c>
      <c r="BC216" s="116" t="s">
        <v>84</v>
      </c>
      <c r="BD216" s="116" t="s">
        <v>84</v>
      </c>
      <c r="BE216" s="116" t="s">
        <v>84</v>
      </c>
      <c r="BF216" s="335" t="s">
        <v>84</v>
      </c>
      <c r="BG216" s="335" t="s">
        <v>84</v>
      </c>
      <c r="BH216" s="116" t="s">
        <v>84</v>
      </c>
      <c r="BI216" s="116" t="s">
        <v>84</v>
      </c>
      <c r="BJ216" s="335" t="s">
        <v>84</v>
      </c>
      <c r="BK216" s="335" t="s">
        <v>84</v>
      </c>
      <c r="BL216" s="335" t="s">
        <v>84</v>
      </c>
      <c r="BM216" s="336" t="s">
        <v>84</v>
      </c>
      <c r="BN216" s="336" t="s">
        <v>84</v>
      </c>
      <c r="BO216" s="335" t="s">
        <v>84</v>
      </c>
      <c r="BP216" s="116" t="s">
        <v>84</v>
      </c>
      <c r="BQ216" s="116" t="s">
        <v>84</v>
      </c>
      <c r="BR216" s="116" t="s">
        <v>84</v>
      </c>
      <c r="BS216" s="116" t="s">
        <v>84</v>
      </c>
      <c r="BT216" s="336" t="s">
        <v>84</v>
      </c>
      <c r="BU216" s="335" t="s">
        <v>84</v>
      </c>
      <c r="BV216" s="335" t="s">
        <v>84</v>
      </c>
      <c r="BW216" s="335" t="s">
        <v>84</v>
      </c>
      <c r="BX216" s="335" t="s">
        <v>84</v>
      </c>
    </row>
    <row r="217" spans="1:76" ht="15" customHeight="1" x14ac:dyDescent="0.3">
      <c r="A217" s="307">
        <v>82</v>
      </c>
      <c r="B217" s="114" t="s">
        <v>84</v>
      </c>
      <c r="C217" s="114" t="s">
        <v>84</v>
      </c>
      <c r="D217" s="115" t="s">
        <v>84</v>
      </c>
      <c r="E217" s="334" t="s">
        <v>84</v>
      </c>
      <c r="F217" s="334" t="s">
        <v>84</v>
      </c>
      <c r="G217" s="334" t="s">
        <v>84</v>
      </c>
      <c r="H217" s="335" t="s">
        <v>84</v>
      </c>
      <c r="I217" s="335" t="s">
        <v>84</v>
      </c>
      <c r="J217" s="335" t="s">
        <v>84</v>
      </c>
      <c r="K217" s="335" t="s">
        <v>84</v>
      </c>
      <c r="L217" s="335" t="s">
        <v>84</v>
      </c>
      <c r="M217" s="335" t="s">
        <v>84</v>
      </c>
      <c r="N217" s="335" t="s">
        <v>84</v>
      </c>
      <c r="O217" s="335" t="s">
        <v>84</v>
      </c>
      <c r="P217" s="335" t="s">
        <v>84</v>
      </c>
      <c r="Q217" s="335" t="s">
        <v>84</v>
      </c>
      <c r="R217" s="335" t="s">
        <v>84</v>
      </c>
      <c r="S217" s="335" t="s">
        <v>84</v>
      </c>
      <c r="T217" s="335" t="s">
        <v>84</v>
      </c>
      <c r="U217" s="335" t="s">
        <v>84</v>
      </c>
      <c r="V217" s="335" t="s">
        <v>84</v>
      </c>
      <c r="W217" s="335" t="s">
        <v>84</v>
      </c>
      <c r="X217" s="335" t="s">
        <v>84</v>
      </c>
      <c r="Y217" s="335" t="s">
        <v>84</v>
      </c>
      <c r="Z217" s="335" t="s">
        <v>84</v>
      </c>
      <c r="AA217" s="335" t="s">
        <v>84</v>
      </c>
      <c r="AB217" s="335" t="s">
        <v>84</v>
      </c>
      <c r="AC217" s="335" t="s">
        <v>84</v>
      </c>
      <c r="AD217" s="335" t="s">
        <v>84</v>
      </c>
      <c r="AE217" s="335" t="s">
        <v>84</v>
      </c>
      <c r="AF217" s="335" t="s">
        <v>84</v>
      </c>
      <c r="AG217" s="335" t="s">
        <v>84</v>
      </c>
      <c r="AH217" s="335" t="s">
        <v>84</v>
      </c>
      <c r="AI217" s="335" t="s">
        <v>84</v>
      </c>
      <c r="AJ217" s="335" t="s">
        <v>84</v>
      </c>
      <c r="AK217" s="335" t="s">
        <v>84</v>
      </c>
      <c r="AL217" s="335" t="s">
        <v>84</v>
      </c>
      <c r="AM217" s="335" t="s">
        <v>84</v>
      </c>
      <c r="AN217" s="335" t="s">
        <v>84</v>
      </c>
      <c r="AO217" s="335" t="s">
        <v>84</v>
      </c>
      <c r="AP217" s="335" t="s">
        <v>84</v>
      </c>
      <c r="AQ217" s="335" t="s">
        <v>84</v>
      </c>
      <c r="AR217" s="335" t="s">
        <v>84</v>
      </c>
      <c r="AS217" s="335" t="s">
        <v>84</v>
      </c>
      <c r="AT217" s="335" t="s">
        <v>84</v>
      </c>
      <c r="AU217" s="335" t="s">
        <v>84</v>
      </c>
      <c r="AV217" s="335" t="s">
        <v>84</v>
      </c>
      <c r="AW217" s="335" t="s">
        <v>84</v>
      </c>
      <c r="AX217" s="335" t="s">
        <v>84</v>
      </c>
      <c r="AY217" s="116" t="s">
        <v>84</v>
      </c>
      <c r="AZ217" s="116" t="s">
        <v>84</v>
      </c>
      <c r="BA217" s="116" t="s">
        <v>84</v>
      </c>
      <c r="BB217" s="116" t="s">
        <v>84</v>
      </c>
      <c r="BC217" s="116" t="s">
        <v>84</v>
      </c>
      <c r="BD217" s="116" t="s">
        <v>84</v>
      </c>
      <c r="BE217" s="116" t="s">
        <v>84</v>
      </c>
      <c r="BF217" s="335" t="s">
        <v>84</v>
      </c>
      <c r="BG217" s="335" t="s">
        <v>84</v>
      </c>
      <c r="BH217" s="116" t="s">
        <v>84</v>
      </c>
      <c r="BI217" s="116" t="s">
        <v>84</v>
      </c>
      <c r="BJ217" s="335" t="s">
        <v>84</v>
      </c>
      <c r="BK217" s="335" t="s">
        <v>84</v>
      </c>
      <c r="BL217" s="335" t="s">
        <v>84</v>
      </c>
      <c r="BM217" s="336" t="s">
        <v>84</v>
      </c>
      <c r="BN217" s="336" t="s">
        <v>84</v>
      </c>
      <c r="BO217" s="335" t="s">
        <v>84</v>
      </c>
      <c r="BP217" s="116" t="s">
        <v>84</v>
      </c>
      <c r="BQ217" s="116" t="s">
        <v>84</v>
      </c>
      <c r="BR217" s="116" t="s">
        <v>84</v>
      </c>
      <c r="BS217" s="116" t="s">
        <v>84</v>
      </c>
      <c r="BT217" s="336" t="s">
        <v>84</v>
      </c>
      <c r="BU217" s="335" t="s">
        <v>84</v>
      </c>
      <c r="BV217" s="335" t="s">
        <v>84</v>
      </c>
      <c r="BW217" s="335" t="s">
        <v>84</v>
      </c>
      <c r="BX217" s="335" t="s">
        <v>84</v>
      </c>
    </row>
    <row r="218" spans="1:76" ht="15" customHeight="1" x14ac:dyDescent="0.3">
      <c r="A218" s="307">
        <v>82</v>
      </c>
      <c r="B218" s="114" t="s">
        <v>84</v>
      </c>
      <c r="C218" s="114" t="s">
        <v>84</v>
      </c>
      <c r="D218" s="115" t="s">
        <v>84</v>
      </c>
      <c r="E218" s="334" t="s">
        <v>84</v>
      </c>
      <c r="F218" s="334" t="s">
        <v>84</v>
      </c>
      <c r="G218" s="334" t="s">
        <v>84</v>
      </c>
      <c r="H218" s="335" t="s">
        <v>84</v>
      </c>
      <c r="I218" s="335" t="s">
        <v>84</v>
      </c>
      <c r="J218" s="335" t="s">
        <v>84</v>
      </c>
      <c r="K218" s="335" t="s">
        <v>84</v>
      </c>
      <c r="L218" s="335" t="s">
        <v>84</v>
      </c>
      <c r="M218" s="335" t="s">
        <v>84</v>
      </c>
      <c r="N218" s="335" t="s">
        <v>84</v>
      </c>
      <c r="O218" s="335" t="s">
        <v>84</v>
      </c>
      <c r="P218" s="335" t="s">
        <v>84</v>
      </c>
      <c r="Q218" s="335" t="s">
        <v>84</v>
      </c>
      <c r="R218" s="335" t="s">
        <v>84</v>
      </c>
      <c r="S218" s="335" t="s">
        <v>84</v>
      </c>
      <c r="T218" s="335" t="s">
        <v>84</v>
      </c>
      <c r="U218" s="335" t="s">
        <v>84</v>
      </c>
      <c r="V218" s="335" t="s">
        <v>84</v>
      </c>
      <c r="W218" s="335" t="s">
        <v>84</v>
      </c>
      <c r="X218" s="335" t="s">
        <v>84</v>
      </c>
      <c r="Y218" s="335" t="s">
        <v>84</v>
      </c>
      <c r="Z218" s="335" t="s">
        <v>84</v>
      </c>
      <c r="AA218" s="335" t="s">
        <v>84</v>
      </c>
      <c r="AB218" s="335" t="s">
        <v>84</v>
      </c>
      <c r="AC218" s="335" t="s">
        <v>84</v>
      </c>
      <c r="AD218" s="335" t="s">
        <v>84</v>
      </c>
      <c r="AE218" s="335" t="s">
        <v>84</v>
      </c>
      <c r="AF218" s="335" t="s">
        <v>84</v>
      </c>
      <c r="AG218" s="335" t="s">
        <v>84</v>
      </c>
      <c r="AH218" s="335" t="s">
        <v>84</v>
      </c>
      <c r="AI218" s="335" t="s">
        <v>84</v>
      </c>
      <c r="AJ218" s="335" t="s">
        <v>84</v>
      </c>
      <c r="AK218" s="335" t="s">
        <v>84</v>
      </c>
      <c r="AL218" s="335" t="s">
        <v>84</v>
      </c>
      <c r="AM218" s="335" t="s">
        <v>84</v>
      </c>
      <c r="AN218" s="335" t="s">
        <v>84</v>
      </c>
      <c r="AO218" s="335" t="s">
        <v>84</v>
      </c>
      <c r="AP218" s="335" t="s">
        <v>84</v>
      </c>
      <c r="AQ218" s="335" t="s">
        <v>84</v>
      </c>
      <c r="AR218" s="335" t="s">
        <v>84</v>
      </c>
      <c r="AS218" s="335" t="s">
        <v>84</v>
      </c>
      <c r="AT218" s="335" t="s">
        <v>84</v>
      </c>
      <c r="AU218" s="335" t="s">
        <v>84</v>
      </c>
      <c r="AV218" s="335" t="s">
        <v>84</v>
      </c>
      <c r="AW218" s="335" t="s">
        <v>84</v>
      </c>
      <c r="AX218" s="335" t="s">
        <v>84</v>
      </c>
      <c r="AY218" s="116" t="s">
        <v>84</v>
      </c>
      <c r="AZ218" s="116" t="s">
        <v>84</v>
      </c>
      <c r="BA218" s="116" t="s">
        <v>84</v>
      </c>
      <c r="BB218" s="116" t="s">
        <v>84</v>
      </c>
      <c r="BC218" s="116" t="s">
        <v>84</v>
      </c>
      <c r="BD218" s="116" t="s">
        <v>84</v>
      </c>
      <c r="BE218" s="116" t="s">
        <v>84</v>
      </c>
      <c r="BF218" s="335" t="s">
        <v>84</v>
      </c>
      <c r="BG218" s="335" t="s">
        <v>84</v>
      </c>
      <c r="BH218" s="116" t="s">
        <v>84</v>
      </c>
      <c r="BI218" s="116" t="s">
        <v>84</v>
      </c>
      <c r="BJ218" s="335" t="s">
        <v>84</v>
      </c>
      <c r="BK218" s="335" t="s">
        <v>84</v>
      </c>
      <c r="BL218" s="335" t="s">
        <v>84</v>
      </c>
      <c r="BM218" s="336" t="s">
        <v>84</v>
      </c>
      <c r="BN218" s="336" t="s">
        <v>84</v>
      </c>
      <c r="BO218" s="335" t="s">
        <v>84</v>
      </c>
      <c r="BP218" s="116" t="s">
        <v>84</v>
      </c>
      <c r="BQ218" s="116" t="s">
        <v>84</v>
      </c>
      <c r="BR218" s="116" t="s">
        <v>84</v>
      </c>
      <c r="BS218" s="116" t="s">
        <v>84</v>
      </c>
      <c r="BT218" s="336" t="s">
        <v>84</v>
      </c>
      <c r="BU218" s="335" t="s">
        <v>84</v>
      </c>
      <c r="BV218" s="335" t="s">
        <v>84</v>
      </c>
      <c r="BW218" s="335" t="s">
        <v>84</v>
      </c>
      <c r="BX218" s="335" t="s">
        <v>84</v>
      </c>
    </row>
    <row r="219" spans="1:76" ht="15" customHeight="1" x14ac:dyDescent="0.3">
      <c r="A219" s="307">
        <v>82</v>
      </c>
      <c r="B219" s="114" t="s">
        <v>84</v>
      </c>
      <c r="C219" s="114" t="s">
        <v>84</v>
      </c>
      <c r="D219" s="115" t="s">
        <v>84</v>
      </c>
      <c r="E219" s="334" t="s">
        <v>84</v>
      </c>
      <c r="F219" s="334" t="s">
        <v>84</v>
      </c>
      <c r="G219" s="334" t="s">
        <v>84</v>
      </c>
      <c r="H219" s="335" t="s">
        <v>84</v>
      </c>
      <c r="I219" s="335" t="s">
        <v>84</v>
      </c>
      <c r="J219" s="335" t="s">
        <v>84</v>
      </c>
      <c r="K219" s="335" t="s">
        <v>84</v>
      </c>
      <c r="L219" s="335" t="s">
        <v>84</v>
      </c>
      <c r="M219" s="335" t="s">
        <v>84</v>
      </c>
      <c r="N219" s="335" t="s">
        <v>84</v>
      </c>
      <c r="O219" s="335" t="s">
        <v>84</v>
      </c>
      <c r="P219" s="335" t="s">
        <v>84</v>
      </c>
      <c r="Q219" s="335" t="s">
        <v>84</v>
      </c>
      <c r="R219" s="335" t="s">
        <v>84</v>
      </c>
      <c r="S219" s="335" t="s">
        <v>84</v>
      </c>
      <c r="T219" s="335" t="s">
        <v>84</v>
      </c>
      <c r="U219" s="335" t="s">
        <v>84</v>
      </c>
      <c r="V219" s="335" t="s">
        <v>84</v>
      </c>
      <c r="W219" s="335" t="s">
        <v>84</v>
      </c>
      <c r="X219" s="335" t="s">
        <v>84</v>
      </c>
      <c r="Y219" s="335" t="s">
        <v>84</v>
      </c>
      <c r="Z219" s="335" t="s">
        <v>84</v>
      </c>
      <c r="AA219" s="335" t="s">
        <v>84</v>
      </c>
      <c r="AB219" s="335" t="s">
        <v>84</v>
      </c>
      <c r="AC219" s="335" t="s">
        <v>84</v>
      </c>
      <c r="AD219" s="335" t="s">
        <v>84</v>
      </c>
      <c r="AE219" s="335" t="s">
        <v>84</v>
      </c>
      <c r="AF219" s="335" t="s">
        <v>84</v>
      </c>
      <c r="AG219" s="335" t="s">
        <v>84</v>
      </c>
      <c r="AH219" s="335" t="s">
        <v>84</v>
      </c>
      <c r="AI219" s="335" t="s">
        <v>84</v>
      </c>
      <c r="AJ219" s="335" t="s">
        <v>84</v>
      </c>
      <c r="AK219" s="335" t="s">
        <v>84</v>
      </c>
      <c r="AL219" s="335" t="s">
        <v>84</v>
      </c>
      <c r="AM219" s="335" t="s">
        <v>84</v>
      </c>
      <c r="AN219" s="335" t="s">
        <v>84</v>
      </c>
      <c r="AO219" s="335" t="s">
        <v>84</v>
      </c>
      <c r="AP219" s="335" t="s">
        <v>84</v>
      </c>
      <c r="AQ219" s="335" t="s">
        <v>84</v>
      </c>
      <c r="AR219" s="335" t="s">
        <v>84</v>
      </c>
      <c r="AS219" s="335" t="s">
        <v>84</v>
      </c>
      <c r="AT219" s="335" t="s">
        <v>84</v>
      </c>
      <c r="AU219" s="335" t="s">
        <v>84</v>
      </c>
      <c r="AV219" s="335" t="s">
        <v>84</v>
      </c>
      <c r="AW219" s="335" t="s">
        <v>84</v>
      </c>
      <c r="AX219" s="335" t="s">
        <v>84</v>
      </c>
      <c r="AY219" s="116" t="s">
        <v>84</v>
      </c>
      <c r="AZ219" s="116" t="s">
        <v>84</v>
      </c>
      <c r="BA219" s="116" t="s">
        <v>84</v>
      </c>
      <c r="BB219" s="116" t="s">
        <v>84</v>
      </c>
      <c r="BC219" s="116" t="s">
        <v>84</v>
      </c>
      <c r="BD219" s="116" t="s">
        <v>84</v>
      </c>
      <c r="BE219" s="116" t="s">
        <v>84</v>
      </c>
      <c r="BF219" s="335" t="s">
        <v>84</v>
      </c>
      <c r="BG219" s="335" t="s">
        <v>84</v>
      </c>
      <c r="BH219" s="116" t="s">
        <v>84</v>
      </c>
      <c r="BI219" s="116" t="s">
        <v>84</v>
      </c>
      <c r="BJ219" s="335" t="s">
        <v>84</v>
      </c>
      <c r="BK219" s="335" t="s">
        <v>84</v>
      </c>
      <c r="BL219" s="335" t="s">
        <v>84</v>
      </c>
      <c r="BM219" s="336" t="s">
        <v>84</v>
      </c>
      <c r="BN219" s="336" t="s">
        <v>84</v>
      </c>
      <c r="BO219" s="335" t="s">
        <v>84</v>
      </c>
      <c r="BP219" s="116" t="s">
        <v>84</v>
      </c>
      <c r="BQ219" s="116" t="s">
        <v>84</v>
      </c>
      <c r="BR219" s="116" t="s">
        <v>84</v>
      </c>
      <c r="BS219" s="116" t="s">
        <v>84</v>
      </c>
      <c r="BT219" s="336" t="s">
        <v>84</v>
      </c>
      <c r="BU219" s="335" t="s">
        <v>84</v>
      </c>
      <c r="BV219" s="335" t="s">
        <v>84</v>
      </c>
      <c r="BW219" s="335" t="s">
        <v>84</v>
      </c>
      <c r="BX219" s="335" t="s">
        <v>84</v>
      </c>
    </row>
    <row r="220" spans="1:76" ht="15" customHeight="1" x14ac:dyDescent="0.3">
      <c r="A220" s="307">
        <v>82</v>
      </c>
      <c r="B220" s="114" t="s">
        <v>84</v>
      </c>
      <c r="C220" s="114" t="s">
        <v>84</v>
      </c>
      <c r="D220" s="115" t="s">
        <v>84</v>
      </c>
      <c r="E220" s="334" t="s">
        <v>84</v>
      </c>
      <c r="F220" s="334" t="s">
        <v>84</v>
      </c>
      <c r="G220" s="334" t="s">
        <v>84</v>
      </c>
      <c r="H220" s="335" t="s">
        <v>84</v>
      </c>
      <c r="I220" s="335" t="s">
        <v>84</v>
      </c>
      <c r="J220" s="335" t="s">
        <v>84</v>
      </c>
      <c r="K220" s="335" t="s">
        <v>84</v>
      </c>
      <c r="L220" s="335" t="s">
        <v>84</v>
      </c>
      <c r="M220" s="335" t="s">
        <v>84</v>
      </c>
      <c r="N220" s="335" t="s">
        <v>84</v>
      </c>
      <c r="O220" s="335" t="s">
        <v>84</v>
      </c>
      <c r="P220" s="335" t="s">
        <v>84</v>
      </c>
      <c r="Q220" s="335" t="s">
        <v>84</v>
      </c>
      <c r="R220" s="335" t="s">
        <v>84</v>
      </c>
      <c r="S220" s="335" t="s">
        <v>84</v>
      </c>
      <c r="T220" s="335" t="s">
        <v>84</v>
      </c>
      <c r="U220" s="335" t="s">
        <v>84</v>
      </c>
      <c r="V220" s="335" t="s">
        <v>84</v>
      </c>
      <c r="W220" s="335" t="s">
        <v>84</v>
      </c>
      <c r="X220" s="335" t="s">
        <v>84</v>
      </c>
      <c r="Y220" s="335" t="s">
        <v>84</v>
      </c>
      <c r="Z220" s="335" t="s">
        <v>84</v>
      </c>
      <c r="AA220" s="335" t="s">
        <v>84</v>
      </c>
      <c r="AB220" s="335" t="s">
        <v>84</v>
      </c>
      <c r="AC220" s="335" t="s">
        <v>84</v>
      </c>
      <c r="AD220" s="335" t="s">
        <v>84</v>
      </c>
      <c r="AE220" s="335" t="s">
        <v>84</v>
      </c>
      <c r="AF220" s="335" t="s">
        <v>84</v>
      </c>
      <c r="AG220" s="335" t="s">
        <v>84</v>
      </c>
      <c r="AH220" s="335" t="s">
        <v>84</v>
      </c>
      <c r="AI220" s="335" t="s">
        <v>84</v>
      </c>
      <c r="AJ220" s="335" t="s">
        <v>84</v>
      </c>
      <c r="AK220" s="335" t="s">
        <v>84</v>
      </c>
      <c r="AL220" s="335" t="s">
        <v>84</v>
      </c>
      <c r="AM220" s="335" t="s">
        <v>84</v>
      </c>
      <c r="AN220" s="335" t="s">
        <v>84</v>
      </c>
      <c r="AO220" s="335" t="s">
        <v>84</v>
      </c>
      <c r="AP220" s="335" t="s">
        <v>84</v>
      </c>
      <c r="AQ220" s="335" t="s">
        <v>84</v>
      </c>
      <c r="AR220" s="335" t="s">
        <v>84</v>
      </c>
      <c r="AS220" s="335" t="s">
        <v>84</v>
      </c>
      <c r="AT220" s="335" t="s">
        <v>84</v>
      </c>
      <c r="AU220" s="335" t="s">
        <v>84</v>
      </c>
      <c r="AV220" s="335" t="s">
        <v>84</v>
      </c>
      <c r="AW220" s="335" t="s">
        <v>84</v>
      </c>
      <c r="AX220" s="335" t="s">
        <v>84</v>
      </c>
      <c r="AY220" s="116" t="s">
        <v>84</v>
      </c>
      <c r="AZ220" s="116" t="s">
        <v>84</v>
      </c>
      <c r="BA220" s="116" t="s">
        <v>84</v>
      </c>
      <c r="BB220" s="116" t="s">
        <v>84</v>
      </c>
      <c r="BC220" s="116" t="s">
        <v>84</v>
      </c>
      <c r="BD220" s="116" t="s">
        <v>84</v>
      </c>
      <c r="BE220" s="116" t="s">
        <v>84</v>
      </c>
      <c r="BF220" s="335" t="s">
        <v>84</v>
      </c>
      <c r="BG220" s="335" t="s">
        <v>84</v>
      </c>
      <c r="BH220" s="116" t="s">
        <v>84</v>
      </c>
      <c r="BI220" s="116" t="s">
        <v>84</v>
      </c>
      <c r="BJ220" s="335" t="s">
        <v>84</v>
      </c>
      <c r="BK220" s="335" t="s">
        <v>84</v>
      </c>
      <c r="BL220" s="335" t="s">
        <v>84</v>
      </c>
      <c r="BM220" s="336" t="s">
        <v>84</v>
      </c>
      <c r="BN220" s="336" t="s">
        <v>84</v>
      </c>
      <c r="BO220" s="335" t="s">
        <v>84</v>
      </c>
      <c r="BP220" s="116" t="s">
        <v>84</v>
      </c>
      <c r="BQ220" s="116" t="s">
        <v>84</v>
      </c>
      <c r="BR220" s="116" t="s">
        <v>84</v>
      </c>
      <c r="BS220" s="116" t="s">
        <v>84</v>
      </c>
      <c r="BT220" s="336" t="s">
        <v>84</v>
      </c>
      <c r="BU220" s="335" t="s">
        <v>84</v>
      </c>
      <c r="BV220" s="335" t="s">
        <v>84</v>
      </c>
      <c r="BW220" s="335" t="s">
        <v>84</v>
      </c>
      <c r="BX220" s="335" t="s">
        <v>84</v>
      </c>
    </row>
    <row r="221" spans="1:76" ht="15" customHeight="1" x14ac:dyDescent="0.3">
      <c r="A221" s="307">
        <v>82</v>
      </c>
      <c r="B221" s="114" t="s">
        <v>84</v>
      </c>
      <c r="C221" s="114" t="s">
        <v>84</v>
      </c>
      <c r="D221" s="115" t="s">
        <v>84</v>
      </c>
      <c r="E221" s="334" t="s">
        <v>84</v>
      </c>
      <c r="F221" s="334" t="s">
        <v>84</v>
      </c>
      <c r="G221" s="334" t="s">
        <v>84</v>
      </c>
      <c r="H221" s="335" t="s">
        <v>84</v>
      </c>
      <c r="I221" s="335" t="s">
        <v>84</v>
      </c>
      <c r="J221" s="335" t="s">
        <v>84</v>
      </c>
      <c r="K221" s="335" t="s">
        <v>84</v>
      </c>
      <c r="L221" s="335" t="s">
        <v>84</v>
      </c>
      <c r="M221" s="335" t="s">
        <v>84</v>
      </c>
      <c r="N221" s="335" t="s">
        <v>84</v>
      </c>
      <c r="O221" s="335" t="s">
        <v>84</v>
      </c>
      <c r="P221" s="335" t="s">
        <v>84</v>
      </c>
      <c r="Q221" s="335" t="s">
        <v>84</v>
      </c>
      <c r="R221" s="335" t="s">
        <v>84</v>
      </c>
      <c r="S221" s="335" t="s">
        <v>84</v>
      </c>
      <c r="T221" s="335" t="s">
        <v>84</v>
      </c>
      <c r="U221" s="335" t="s">
        <v>84</v>
      </c>
      <c r="V221" s="335" t="s">
        <v>84</v>
      </c>
      <c r="W221" s="335" t="s">
        <v>84</v>
      </c>
      <c r="X221" s="335" t="s">
        <v>84</v>
      </c>
      <c r="Y221" s="335" t="s">
        <v>84</v>
      </c>
      <c r="Z221" s="335" t="s">
        <v>84</v>
      </c>
      <c r="AA221" s="335" t="s">
        <v>84</v>
      </c>
      <c r="AB221" s="335" t="s">
        <v>84</v>
      </c>
      <c r="AC221" s="335" t="s">
        <v>84</v>
      </c>
      <c r="AD221" s="335" t="s">
        <v>84</v>
      </c>
      <c r="AE221" s="335" t="s">
        <v>84</v>
      </c>
      <c r="AF221" s="335" t="s">
        <v>84</v>
      </c>
      <c r="AG221" s="335" t="s">
        <v>84</v>
      </c>
      <c r="AH221" s="335" t="s">
        <v>84</v>
      </c>
      <c r="AI221" s="335" t="s">
        <v>84</v>
      </c>
      <c r="AJ221" s="335" t="s">
        <v>84</v>
      </c>
      <c r="AK221" s="335" t="s">
        <v>84</v>
      </c>
      <c r="AL221" s="335" t="s">
        <v>84</v>
      </c>
      <c r="AM221" s="335" t="s">
        <v>84</v>
      </c>
      <c r="AN221" s="335" t="s">
        <v>84</v>
      </c>
      <c r="AO221" s="335" t="s">
        <v>84</v>
      </c>
      <c r="AP221" s="335" t="s">
        <v>84</v>
      </c>
      <c r="AQ221" s="335" t="s">
        <v>84</v>
      </c>
      <c r="AR221" s="335" t="s">
        <v>84</v>
      </c>
      <c r="AS221" s="335" t="s">
        <v>84</v>
      </c>
      <c r="AT221" s="335" t="s">
        <v>84</v>
      </c>
      <c r="AU221" s="335" t="s">
        <v>84</v>
      </c>
      <c r="AV221" s="335" t="s">
        <v>84</v>
      </c>
      <c r="AW221" s="335" t="s">
        <v>84</v>
      </c>
      <c r="AX221" s="335" t="s">
        <v>84</v>
      </c>
      <c r="AY221" s="116" t="s">
        <v>84</v>
      </c>
      <c r="AZ221" s="116" t="s">
        <v>84</v>
      </c>
      <c r="BA221" s="116" t="s">
        <v>84</v>
      </c>
      <c r="BB221" s="116" t="s">
        <v>84</v>
      </c>
      <c r="BC221" s="116" t="s">
        <v>84</v>
      </c>
      <c r="BD221" s="116" t="s">
        <v>84</v>
      </c>
      <c r="BE221" s="116" t="s">
        <v>84</v>
      </c>
      <c r="BF221" s="335" t="s">
        <v>84</v>
      </c>
      <c r="BG221" s="335" t="s">
        <v>84</v>
      </c>
      <c r="BH221" s="116" t="s">
        <v>84</v>
      </c>
      <c r="BI221" s="116" t="s">
        <v>84</v>
      </c>
      <c r="BJ221" s="335" t="s">
        <v>84</v>
      </c>
      <c r="BK221" s="335" t="s">
        <v>84</v>
      </c>
      <c r="BL221" s="335" t="s">
        <v>84</v>
      </c>
      <c r="BM221" s="336" t="s">
        <v>84</v>
      </c>
      <c r="BN221" s="336" t="s">
        <v>84</v>
      </c>
      <c r="BO221" s="335" t="s">
        <v>84</v>
      </c>
      <c r="BP221" s="116" t="s">
        <v>84</v>
      </c>
      <c r="BQ221" s="116" t="s">
        <v>84</v>
      </c>
      <c r="BR221" s="116" t="s">
        <v>84</v>
      </c>
      <c r="BS221" s="116" t="s">
        <v>84</v>
      </c>
      <c r="BT221" s="336" t="s">
        <v>84</v>
      </c>
      <c r="BU221" s="335" t="s">
        <v>84</v>
      </c>
      <c r="BV221" s="335" t="s">
        <v>84</v>
      </c>
      <c r="BW221" s="335" t="s">
        <v>84</v>
      </c>
      <c r="BX221" s="335" t="s">
        <v>84</v>
      </c>
    </row>
    <row r="222" spans="1:76" ht="15" customHeight="1" x14ac:dyDescent="0.3">
      <c r="A222" s="307">
        <v>82</v>
      </c>
      <c r="B222" s="114" t="s">
        <v>84</v>
      </c>
      <c r="C222" s="114" t="s">
        <v>84</v>
      </c>
      <c r="D222" s="115" t="s">
        <v>84</v>
      </c>
      <c r="E222" s="334" t="s">
        <v>84</v>
      </c>
      <c r="F222" s="334" t="s">
        <v>84</v>
      </c>
      <c r="G222" s="334" t="s">
        <v>84</v>
      </c>
      <c r="H222" s="335" t="s">
        <v>84</v>
      </c>
      <c r="I222" s="335" t="s">
        <v>84</v>
      </c>
      <c r="J222" s="335" t="s">
        <v>84</v>
      </c>
      <c r="K222" s="335" t="s">
        <v>84</v>
      </c>
      <c r="L222" s="335" t="s">
        <v>84</v>
      </c>
      <c r="M222" s="335" t="s">
        <v>84</v>
      </c>
      <c r="N222" s="335" t="s">
        <v>84</v>
      </c>
      <c r="O222" s="335" t="s">
        <v>84</v>
      </c>
      <c r="P222" s="335" t="s">
        <v>84</v>
      </c>
      <c r="Q222" s="335" t="s">
        <v>84</v>
      </c>
      <c r="R222" s="335" t="s">
        <v>84</v>
      </c>
      <c r="S222" s="335" t="s">
        <v>84</v>
      </c>
      <c r="T222" s="335" t="s">
        <v>84</v>
      </c>
      <c r="U222" s="335" t="s">
        <v>84</v>
      </c>
      <c r="V222" s="335" t="s">
        <v>84</v>
      </c>
      <c r="W222" s="335" t="s">
        <v>84</v>
      </c>
      <c r="X222" s="335" t="s">
        <v>84</v>
      </c>
      <c r="Y222" s="335" t="s">
        <v>84</v>
      </c>
      <c r="Z222" s="335" t="s">
        <v>84</v>
      </c>
      <c r="AA222" s="335" t="s">
        <v>84</v>
      </c>
      <c r="AB222" s="335" t="s">
        <v>84</v>
      </c>
      <c r="AC222" s="335" t="s">
        <v>84</v>
      </c>
      <c r="AD222" s="335" t="s">
        <v>84</v>
      </c>
      <c r="AE222" s="335" t="s">
        <v>84</v>
      </c>
      <c r="AF222" s="335" t="s">
        <v>84</v>
      </c>
      <c r="AG222" s="335" t="s">
        <v>84</v>
      </c>
      <c r="AH222" s="335" t="s">
        <v>84</v>
      </c>
      <c r="AI222" s="335" t="s">
        <v>84</v>
      </c>
      <c r="AJ222" s="335" t="s">
        <v>84</v>
      </c>
      <c r="AK222" s="335" t="s">
        <v>84</v>
      </c>
      <c r="AL222" s="335" t="s">
        <v>84</v>
      </c>
      <c r="AM222" s="335" t="s">
        <v>84</v>
      </c>
      <c r="AN222" s="335" t="s">
        <v>84</v>
      </c>
      <c r="AO222" s="335" t="s">
        <v>84</v>
      </c>
      <c r="AP222" s="335" t="s">
        <v>84</v>
      </c>
      <c r="AQ222" s="335" t="s">
        <v>84</v>
      </c>
      <c r="AR222" s="335" t="s">
        <v>84</v>
      </c>
      <c r="AS222" s="335" t="s">
        <v>84</v>
      </c>
      <c r="AT222" s="335" t="s">
        <v>84</v>
      </c>
      <c r="AU222" s="335" t="s">
        <v>84</v>
      </c>
      <c r="AV222" s="335" t="s">
        <v>84</v>
      </c>
      <c r="AW222" s="335" t="s">
        <v>84</v>
      </c>
      <c r="AX222" s="335" t="s">
        <v>84</v>
      </c>
      <c r="AY222" s="116" t="s">
        <v>84</v>
      </c>
      <c r="AZ222" s="116" t="s">
        <v>84</v>
      </c>
      <c r="BA222" s="116" t="s">
        <v>84</v>
      </c>
      <c r="BB222" s="116" t="s">
        <v>84</v>
      </c>
      <c r="BC222" s="116" t="s">
        <v>84</v>
      </c>
      <c r="BD222" s="116" t="s">
        <v>84</v>
      </c>
      <c r="BE222" s="116" t="s">
        <v>84</v>
      </c>
      <c r="BF222" s="335" t="s">
        <v>84</v>
      </c>
      <c r="BG222" s="335" t="s">
        <v>84</v>
      </c>
      <c r="BH222" s="116" t="s">
        <v>84</v>
      </c>
      <c r="BI222" s="116" t="s">
        <v>84</v>
      </c>
      <c r="BJ222" s="335" t="s">
        <v>84</v>
      </c>
      <c r="BK222" s="335" t="s">
        <v>84</v>
      </c>
      <c r="BL222" s="335" t="s">
        <v>84</v>
      </c>
      <c r="BM222" s="336" t="s">
        <v>84</v>
      </c>
      <c r="BN222" s="336" t="s">
        <v>84</v>
      </c>
      <c r="BO222" s="335" t="s">
        <v>84</v>
      </c>
      <c r="BP222" s="116" t="s">
        <v>84</v>
      </c>
      <c r="BQ222" s="116" t="s">
        <v>84</v>
      </c>
      <c r="BR222" s="116" t="s">
        <v>84</v>
      </c>
      <c r="BS222" s="116" t="s">
        <v>84</v>
      </c>
      <c r="BT222" s="336" t="s">
        <v>84</v>
      </c>
      <c r="BU222" s="335" t="s">
        <v>84</v>
      </c>
      <c r="BV222" s="335" t="s">
        <v>84</v>
      </c>
      <c r="BW222" s="335" t="s">
        <v>84</v>
      </c>
      <c r="BX222" s="335" t="s">
        <v>84</v>
      </c>
    </row>
    <row r="223" spans="1:76" ht="15" customHeight="1" x14ac:dyDescent="0.3">
      <c r="A223" s="307">
        <v>82</v>
      </c>
      <c r="B223" s="114" t="s">
        <v>84</v>
      </c>
      <c r="C223" s="114" t="s">
        <v>84</v>
      </c>
      <c r="D223" s="115" t="s">
        <v>84</v>
      </c>
      <c r="E223" s="334" t="s">
        <v>84</v>
      </c>
      <c r="F223" s="334" t="s">
        <v>84</v>
      </c>
      <c r="G223" s="334" t="s">
        <v>84</v>
      </c>
      <c r="H223" s="335" t="s">
        <v>84</v>
      </c>
      <c r="I223" s="335" t="s">
        <v>84</v>
      </c>
      <c r="J223" s="335" t="s">
        <v>84</v>
      </c>
      <c r="K223" s="335" t="s">
        <v>84</v>
      </c>
      <c r="L223" s="335" t="s">
        <v>84</v>
      </c>
      <c r="M223" s="335" t="s">
        <v>84</v>
      </c>
      <c r="N223" s="335" t="s">
        <v>84</v>
      </c>
      <c r="O223" s="335" t="s">
        <v>84</v>
      </c>
      <c r="P223" s="335" t="s">
        <v>84</v>
      </c>
      <c r="Q223" s="335" t="s">
        <v>84</v>
      </c>
      <c r="R223" s="335" t="s">
        <v>84</v>
      </c>
      <c r="S223" s="335" t="s">
        <v>84</v>
      </c>
      <c r="T223" s="335" t="s">
        <v>84</v>
      </c>
      <c r="U223" s="335" t="s">
        <v>84</v>
      </c>
      <c r="V223" s="335" t="s">
        <v>84</v>
      </c>
      <c r="W223" s="335" t="s">
        <v>84</v>
      </c>
      <c r="X223" s="335" t="s">
        <v>84</v>
      </c>
      <c r="Y223" s="335" t="s">
        <v>84</v>
      </c>
      <c r="Z223" s="335" t="s">
        <v>84</v>
      </c>
      <c r="AA223" s="335" t="s">
        <v>84</v>
      </c>
      <c r="AB223" s="335" t="s">
        <v>84</v>
      </c>
      <c r="AC223" s="335" t="s">
        <v>84</v>
      </c>
      <c r="AD223" s="335" t="s">
        <v>84</v>
      </c>
      <c r="AE223" s="335" t="s">
        <v>84</v>
      </c>
      <c r="AF223" s="335" t="s">
        <v>84</v>
      </c>
      <c r="AG223" s="335" t="s">
        <v>84</v>
      </c>
      <c r="AH223" s="335" t="s">
        <v>84</v>
      </c>
      <c r="AI223" s="335" t="s">
        <v>84</v>
      </c>
      <c r="AJ223" s="335" t="s">
        <v>84</v>
      </c>
      <c r="AK223" s="335" t="s">
        <v>84</v>
      </c>
      <c r="AL223" s="335" t="s">
        <v>84</v>
      </c>
      <c r="AM223" s="335" t="s">
        <v>84</v>
      </c>
      <c r="AN223" s="335" t="s">
        <v>84</v>
      </c>
      <c r="AO223" s="335" t="s">
        <v>84</v>
      </c>
      <c r="AP223" s="335" t="s">
        <v>84</v>
      </c>
      <c r="AQ223" s="335" t="s">
        <v>84</v>
      </c>
      <c r="AR223" s="335" t="s">
        <v>84</v>
      </c>
      <c r="AS223" s="335" t="s">
        <v>84</v>
      </c>
      <c r="AT223" s="335" t="s">
        <v>84</v>
      </c>
      <c r="AU223" s="335" t="s">
        <v>84</v>
      </c>
      <c r="AV223" s="335" t="s">
        <v>84</v>
      </c>
      <c r="AW223" s="335" t="s">
        <v>84</v>
      </c>
      <c r="AX223" s="335" t="s">
        <v>84</v>
      </c>
      <c r="AY223" s="116" t="s">
        <v>84</v>
      </c>
      <c r="AZ223" s="116" t="s">
        <v>84</v>
      </c>
      <c r="BA223" s="116" t="s">
        <v>84</v>
      </c>
      <c r="BB223" s="116" t="s">
        <v>84</v>
      </c>
      <c r="BC223" s="116" t="s">
        <v>84</v>
      </c>
      <c r="BD223" s="116" t="s">
        <v>84</v>
      </c>
      <c r="BE223" s="116" t="s">
        <v>84</v>
      </c>
      <c r="BF223" s="335" t="s">
        <v>84</v>
      </c>
      <c r="BG223" s="335" t="s">
        <v>84</v>
      </c>
      <c r="BH223" s="116" t="s">
        <v>84</v>
      </c>
      <c r="BI223" s="116" t="s">
        <v>84</v>
      </c>
      <c r="BJ223" s="335" t="s">
        <v>84</v>
      </c>
      <c r="BK223" s="335" t="s">
        <v>84</v>
      </c>
      <c r="BL223" s="335" t="s">
        <v>84</v>
      </c>
      <c r="BM223" s="336" t="s">
        <v>84</v>
      </c>
      <c r="BN223" s="336" t="s">
        <v>84</v>
      </c>
      <c r="BO223" s="335" t="s">
        <v>84</v>
      </c>
      <c r="BP223" s="116" t="s">
        <v>84</v>
      </c>
      <c r="BQ223" s="116" t="s">
        <v>84</v>
      </c>
      <c r="BR223" s="116" t="s">
        <v>84</v>
      </c>
      <c r="BS223" s="116" t="s">
        <v>84</v>
      </c>
      <c r="BT223" s="336" t="s">
        <v>84</v>
      </c>
      <c r="BU223" s="335" t="s">
        <v>84</v>
      </c>
      <c r="BV223" s="335" t="s">
        <v>84</v>
      </c>
      <c r="BW223" s="335" t="s">
        <v>84</v>
      </c>
      <c r="BX223" s="335" t="s">
        <v>84</v>
      </c>
    </row>
    <row r="224" spans="1:76" ht="15" customHeight="1" x14ac:dyDescent="0.3">
      <c r="A224" s="307">
        <v>82</v>
      </c>
      <c r="B224" s="114" t="s">
        <v>84</v>
      </c>
      <c r="C224" s="114" t="s">
        <v>84</v>
      </c>
      <c r="D224" s="115" t="s">
        <v>84</v>
      </c>
      <c r="E224" s="334" t="s">
        <v>84</v>
      </c>
      <c r="F224" s="334" t="s">
        <v>84</v>
      </c>
      <c r="G224" s="334" t="s">
        <v>84</v>
      </c>
      <c r="H224" s="335" t="s">
        <v>84</v>
      </c>
      <c r="I224" s="335" t="s">
        <v>84</v>
      </c>
      <c r="J224" s="335" t="s">
        <v>84</v>
      </c>
      <c r="K224" s="335" t="s">
        <v>84</v>
      </c>
      <c r="L224" s="335" t="s">
        <v>84</v>
      </c>
      <c r="M224" s="335" t="s">
        <v>84</v>
      </c>
      <c r="N224" s="335" t="s">
        <v>84</v>
      </c>
      <c r="O224" s="335" t="s">
        <v>84</v>
      </c>
      <c r="P224" s="335" t="s">
        <v>84</v>
      </c>
      <c r="Q224" s="335" t="s">
        <v>84</v>
      </c>
      <c r="R224" s="335" t="s">
        <v>84</v>
      </c>
      <c r="S224" s="335" t="s">
        <v>84</v>
      </c>
      <c r="T224" s="335" t="s">
        <v>84</v>
      </c>
      <c r="U224" s="335" t="s">
        <v>84</v>
      </c>
      <c r="V224" s="335" t="s">
        <v>84</v>
      </c>
      <c r="W224" s="335" t="s">
        <v>84</v>
      </c>
      <c r="X224" s="335" t="s">
        <v>84</v>
      </c>
      <c r="Y224" s="335" t="s">
        <v>84</v>
      </c>
      <c r="Z224" s="335" t="s">
        <v>84</v>
      </c>
      <c r="AA224" s="335" t="s">
        <v>84</v>
      </c>
      <c r="AB224" s="335" t="s">
        <v>84</v>
      </c>
      <c r="AC224" s="335" t="s">
        <v>84</v>
      </c>
      <c r="AD224" s="335" t="s">
        <v>84</v>
      </c>
      <c r="AE224" s="335" t="s">
        <v>84</v>
      </c>
      <c r="AF224" s="335" t="s">
        <v>84</v>
      </c>
      <c r="AG224" s="335" t="s">
        <v>84</v>
      </c>
      <c r="AH224" s="335" t="s">
        <v>84</v>
      </c>
      <c r="AI224" s="335" t="s">
        <v>84</v>
      </c>
      <c r="AJ224" s="335" t="s">
        <v>84</v>
      </c>
      <c r="AK224" s="335" t="s">
        <v>84</v>
      </c>
      <c r="AL224" s="335" t="s">
        <v>84</v>
      </c>
      <c r="AM224" s="335" t="s">
        <v>84</v>
      </c>
      <c r="AN224" s="335" t="s">
        <v>84</v>
      </c>
      <c r="AO224" s="335" t="s">
        <v>84</v>
      </c>
      <c r="AP224" s="335" t="s">
        <v>84</v>
      </c>
      <c r="AQ224" s="335" t="s">
        <v>84</v>
      </c>
      <c r="AR224" s="335" t="s">
        <v>84</v>
      </c>
      <c r="AS224" s="335" t="s">
        <v>84</v>
      </c>
      <c r="AT224" s="335" t="s">
        <v>84</v>
      </c>
      <c r="AU224" s="335" t="s">
        <v>84</v>
      </c>
      <c r="AV224" s="335" t="s">
        <v>84</v>
      </c>
      <c r="AW224" s="335" t="s">
        <v>84</v>
      </c>
      <c r="AX224" s="335" t="s">
        <v>84</v>
      </c>
      <c r="AY224" s="116" t="s">
        <v>84</v>
      </c>
      <c r="AZ224" s="116" t="s">
        <v>84</v>
      </c>
      <c r="BA224" s="116" t="s">
        <v>84</v>
      </c>
      <c r="BB224" s="116" t="s">
        <v>84</v>
      </c>
      <c r="BC224" s="116" t="s">
        <v>84</v>
      </c>
      <c r="BD224" s="116" t="s">
        <v>84</v>
      </c>
      <c r="BE224" s="116" t="s">
        <v>84</v>
      </c>
      <c r="BF224" s="335" t="s">
        <v>84</v>
      </c>
      <c r="BG224" s="335" t="s">
        <v>84</v>
      </c>
      <c r="BH224" s="116" t="s">
        <v>84</v>
      </c>
      <c r="BI224" s="116" t="s">
        <v>84</v>
      </c>
      <c r="BJ224" s="335" t="s">
        <v>84</v>
      </c>
      <c r="BK224" s="335" t="s">
        <v>84</v>
      </c>
      <c r="BL224" s="335" t="s">
        <v>84</v>
      </c>
      <c r="BM224" s="336" t="s">
        <v>84</v>
      </c>
      <c r="BN224" s="336" t="s">
        <v>84</v>
      </c>
      <c r="BO224" s="335" t="s">
        <v>84</v>
      </c>
      <c r="BP224" s="116" t="s">
        <v>84</v>
      </c>
      <c r="BQ224" s="116" t="s">
        <v>84</v>
      </c>
      <c r="BR224" s="116" t="s">
        <v>84</v>
      </c>
      <c r="BS224" s="116" t="s">
        <v>84</v>
      </c>
      <c r="BT224" s="336" t="s">
        <v>84</v>
      </c>
      <c r="BU224" s="335" t="s">
        <v>84</v>
      </c>
      <c r="BV224" s="335" t="s">
        <v>84</v>
      </c>
      <c r="BW224" s="335" t="s">
        <v>84</v>
      </c>
      <c r="BX224" s="335" t="s">
        <v>84</v>
      </c>
    </row>
    <row r="225" spans="1:76" ht="15" customHeight="1" x14ac:dyDescent="0.3">
      <c r="A225" s="307">
        <v>82</v>
      </c>
      <c r="B225" s="114" t="s">
        <v>84</v>
      </c>
      <c r="C225" s="114" t="s">
        <v>84</v>
      </c>
      <c r="D225" s="115" t="s">
        <v>84</v>
      </c>
      <c r="E225" s="334" t="s">
        <v>84</v>
      </c>
      <c r="F225" s="334" t="s">
        <v>84</v>
      </c>
      <c r="G225" s="334" t="s">
        <v>84</v>
      </c>
      <c r="H225" s="335" t="s">
        <v>84</v>
      </c>
      <c r="I225" s="335" t="s">
        <v>84</v>
      </c>
      <c r="J225" s="335" t="s">
        <v>84</v>
      </c>
      <c r="K225" s="335" t="s">
        <v>84</v>
      </c>
      <c r="L225" s="335" t="s">
        <v>84</v>
      </c>
      <c r="M225" s="335" t="s">
        <v>84</v>
      </c>
      <c r="N225" s="335" t="s">
        <v>84</v>
      </c>
      <c r="O225" s="335" t="s">
        <v>84</v>
      </c>
      <c r="P225" s="335" t="s">
        <v>84</v>
      </c>
      <c r="Q225" s="335" t="s">
        <v>84</v>
      </c>
      <c r="R225" s="335" t="s">
        <v>84</v>
      </c>
      <c r="S225" s="335" t="s">
        <v>84</v>
      </c>
      <c r="T225" s="335" t="s">
        <v>84</v>
      </c>
      <c r="U225" s="335" t="s">
        <v>84</v>
      </c>
      <c r="V225" s="335" t="s">
        <v>84</v>
      </c>
      <c r="W225" s="335" t="s">
        <v>84</v>
      </c>
      <c r="X225" s="335" t="s">
        <v>84</v>
      </c>
      <c r="Y225" s="335" t="s">
        <v>84</v>
      </c>
      <c r="Z225" s="335" t="s">
        <v>84</v>
      </c>
      <c r="AA225" s="335" t="s">
        <v>84</v>
      </c>
      <c r="AB225" s="335" t="s">
        <v>84</v>
      </c>
      <c r="AC225" s="335" t="s">
        <v>84</v>
      </c>
      <c r="AD225" s="335" t="s">
        <v>84</v>
      </c>
      <c r="AE225" s="335" t="s">
        <v>84</v>
      </c>
      <c r="AF225" s="335" t="s">
        <v>84</v>
      </c>
      <c r="AG225" s="335" t="s">
        <v>84</v>
      </c>
      <c r="AH225" s="335" t="s">
        <v>84</v>
      </c>
      <c r="AI225" s="335" t="s">
        <v>84</v>
      </c>
      <c r="AJ225" s="335" t="s">
        <v>84</v>
      </c>
      <c r="AK225" s="335" t="s">
        <v>84</v>
      </c>
      <c r="AL225" s="335" t="s">
        <v>84</v>
      </c>
      <c r="AM225" s="335" t="s">
        <v>84</v>
      </c>
      <c r="AN225" s="335" t="s">
        <v>84</v>
      </c>
      <c r="AO225" s="335" t="s">
        <v>84</v>
      </c>
      <c r="AP225" s="335" t="s">
        <v>84</v>
      </c>
      <c r="AQ225" s="335" t="s">
        <v>84</v>
      </c>
      <c r="AR225" s="335" t="s">
        <v>84</v>
      </c>
      <c r="AS225" s="335" t="s">
        <v>84</v>
      </c>
      <c r="AT225" s="335" t="s">
        <v>84</v>
      </c>
      <c r="AU225" s="335" t="s">
        <v>84</v>
      </c>
      <c r="AV225" s="335" t="s">
        <v>84</v>
      </c>
      <c r="AW225" s="335" t="s">
        <v>84</v>
      </c>
      <c r="AX225" s="335" t="s">
        <v>84</v>
      </c>
      <c r="AY225" s="116" t="s">
        <v>84</v>
      </c>
      <c r="AZ225" s="116" t="s">
        <v>84</v>
      </c>
      <c r="BA225" s="116" t="s">
        <v>84</v>
      </c>
      <c r="BB225" s="116" t="s">
        <v>84</v>
      </c>
      <c r="BC225" s="116" t="s">
        <v>84</v>
      </c>
      <c r="BD225" s="116" t="s">
        <v>84</v>
      </c>
      <c r="BE225" s="116" t="s">
        <v>84</v>
      </c>
      <c r="BF225" s="335" t="s">
        <v>84</v>
      </c>
      <c r="BG225" s="335" t="s">
        <v>84</v>
      </c>
      <c r="BH225" s="116" t="s">
        <v>84</v>
      </c>
      <c r="BI225" s="116" t="s">
        <v>84</v>
      </c>
      <c r="BJ225" s="335" t="s">
        <v>84</v>
      </c>
      <c r="BK225" s="335" t="s">
        <v>84</v>
      </c>
      <c r="BL225" s="335" t="s">
        <v>84</v>
      </c>
      <c r="BM225" s="336" t="s">
        <v>84</v>
      </c>
      <c r="BN225" s="336" t="s">
        <v>84</v>
      </c>
      <c r="BO225" s="335" t="s">
        <v>84</v>
      </c>
      <c r="BP225" s="116" t="s">
        <v>84</v>
      </c>
      <c r="BQ225" s="116" t="s">
        <v>84</v>
      </c>
      <c r="BR225" s="116" t="s">
        <v>84</v>
      </c>
      <c r="BS225" s="116" t="s">
        <v>84</v>
      </c>
      <c r="BT225" s="336" t="s">
        <v>84</v>
      </c>
      <c r="BU225" s="335" t="s">
        <v>84</v>
      </c>
      <c r="BV225" s="335" t="s">
        <v>84</v>
      </c>
      <c r="BW225" s="335" t="s">
        <v>84</v>
      </c>
      <c r="BX225" s="335" t="s">
        <v>84</v>
      </c>
    </row>
    <row r="226" spans="1:76" ht="15" customHeight="1" x14ac:dyDescent="0.3">
      <c r="A226" s="307">
        <v>82</v>
      </c>
      <c r="B226" s="114" t="s">
        <v>84</v>
      </c>
      <c r="C226" s="114" t="s">
        <v>84</v>
      </c>
      <c r="D226" s="115" t="s">
        <v>84</v>
      </c>
      <c r="E226" s="334" t="s">
        <v>84</v>
      </c>
      <c r="F226" s="334" t="s">
        <v>84</v>
      </c>
      <c r="G226" s="334" t="s">
        <v>84</v>
      </c>
      <c r="H226" s="335" t="s">
        <v>84</v>
      </c>
      <c r="I226" s="335" t="s">
        <v>84</v>
      </c>
      <c r="J226" s="335" t="s">
        <v>84</v>
      </c>
      <c r="K226" s="335" t="s">
        <v>84</v>
      </c>
      <c r="L226" s="335" t="s">
        <v>84</v>
      </c>
      <c r="M226" s="335" t="s">
        <v>84</v>
      </c>
      <c r="N226" s="335" t="s">
        <v>84</v>
      </c>
      <c r="O226" s="335" t="s">
        <v>84</v>
      </c>
      <c r="P226" s="335" t="s">
        <v>84</v>
      </c>
      <c r="Q226" s="335" t="s">
        <v>84</v>
      </c>
      <c r="R226" s="335" t="s">
        <v>84</v>
      </c>
      <c r="S226" s="335" t="s">
        <v>84</v>
      </c>
      <c r="T226" s="335" t="s">
        <v>84</v>
      </c>
      <c r="U226" s="335" t="s">
        <v>84</v>
      </c>
      <c r="V226" s="335" t="s">
        <v>84</v>
      </c>
      <c r="W226" s="335" t="s">
        <v>84</v>
      </c>
      <c r="X226" s="335" t="s">
        <v>84</v>
      </c>
      <c r="Y226" s="335" t="s">
        <v>84</v>
      </c>
      <c r="Z226" s="335" t="s">
        <v>84</v>
      </c>
      <c r="AA226" s="335" t="s">
        <v>84</v>
      </c>
      <c r="AB226" s="335" t="s">
        <v>84</v>
      </c>
      <c r="AC226" s="335" t="s">
        <v>84</v>
      </c>
      <c r="AD226" s="335" t="s">
        <v>84</v>
      </c>
      <c r="AE226" s="335" t="s">
        <v>84</v>
      </c>
      <c r="AF226" s="335" t="s">
        <v>84</v>
      </c>
      <c r="AG226" s="335" t="s">
        <v>84</v>
      </c>
      <c r="AH226" s="335" t="s">
        <v>84</v>
      </c>
      <c r="AI226" s="335" t="s">
        <v>84</v>
      </c>
      <c r="AJ226" s="335" t="s">
        <v>84</v>
      </c>
      <c r="AK226" s="335" t="s">
        <v>84</v>
      </c>
      <c r="AL226" s="335" t="s">
        <v>84</v>
      </c>
      <c r="AM226" s="335" t="s">
        <v>84</v>
      </c>
      <c r="AN226" s="335" t="s">
        <v>84</v>
      </c>
      <c r="AO226" s="335" t="s">
        <v>84</v>
      </c>
      <c r="AP226" s="335" t="s">
        <v>84</v>
      </c>
      <c r="AQ226" s="335" t="s">
        <v>84</v>
      </c>
      <c r="AR226" s="335" t="s">
        <v>84</v>
      </c>
      <c r="AS226" s="335" t="s">
        <v>84</v>
      </c>
      <c r="AT226" s="335" t="s">
        <v>84</v>
      </c>
      <c r="AU226" s="335" t="s">
        <v>84</v>
      </c>
      <c r="AV226" s="335" t="s">
        <v>84</v>
      </c>
      <c r="AW226" s="335" t="s">
        <v>84</v>
      </c>
      <c r="AX226" s="335" t="s">
        <v>84</v>
      </c>
      <c r="AY226" s="116" t="s">
        <v>84</v>
      </c>
      <c r="AZ226" s="116" t="s">
        <v>84</v>
      </c>
      <c r="BA226" s="116" t="s">
        <v>84</v>
      </c>
      <c r="BB226" s="116" t="s">
        <v>84</v>
      </c>
      <c r="BC226" s="116" t="s">
        <v>84</v>
      </c>
      <c r="BD226" s="116" t="s">
        <v>84</v>
      </c>
      <c r="BE226" s="116" t="s">
        <v>84</v>
      </c>
      <c r="BF226" s="335" t="s">
        <v>84</v>
      </c>
      <c r="BG226" s="335" t="s">
        <v>84</v>
      </c>
      <c r="BH226" s="116" t="s">
        <v>84</v>
      </c>
      <c r="BI226" s="116" t="s">
        <v>84</v>
      </c>
      <c r="BJ226" s="335" t="s">
        <v>84</v>
      </c>
      <c r="BK226" s="335" t="s">
        <v>84</v>
      </c>
      <c r="BL226" s="335" t="s">
        <v>84</v>
      </c>
      <c r="BM226" s="336" t="s">
        <v>84</v>
      </c>
      <c r="BN226" s="336" t="s">
        <v>84</v>
      </c>
      <c r="BO226" s="335" t="s">
        <v>84</v>
      </c>
      <c r="BP226" s="116" t="s">
        <v>84</v>
      </c>
      <c r="BQ226" s="116" t="s">
        <v>84</v>
      </c>
      <c r="BR226" s="116" t="s">
        <v>84</v>
      </c>
      <c r="BS226" s="116" t="s">
        <v>84</v>
      </c>
      <c r="BT226" s="336" t="s">
        <v>84</v>
      </c>
      <c r="BU226" s="335" t="s">
        <v>84</v>
      </c>
      <c r="BV226" s="335" t="s">
        <v>84</v>
      </c>
      <c r="BW226" s="335" t="s">
        <v>84</v>
      </c>
      <c r="BX226" s="335" t="s">
        <v>84</v>
      </c>
    </row>
    <row r="227" spans="1:76" ht="15" customHeight="1" x14ac:dyDescent="0.3">
      <c r="A227" s="307">
        <v>82</v>
      </c>
      <c r="B227" s="114" t="s">
        <v>84</v>
      </c>
      <c r="C227" s="114" t="s">
        <v>84</v>
      </c>
      <c r="D227" s="115" t="s">
        <v>84</v>
      </c>
      <c r="E227" s="334" t="s">
        <v>84</v>
      </c>
      <c r="F227" s="334" t="s">
        <v>84</v>
      </c>
      <c r="G227" s="334" t="s">
        <v>84</v>
      </c>
      <c r="H227" s="335" t="s">
        <v>84</v>
      </c>
      <c r="I227" s="335" t="s">
        <v>84</v>
      </c>
      <c r="J227" s="335" t="s">
        <v>84</v>
      </c>
      <c r="K227" s="335" t="s">
        <v>84</v>
      </c>
      <c r="L227" s="335" t="s">
        <v>84</v>
      </c>
      <c r="M227" s="335" t="s">
        <v>84</v>
      </c>
      <c r="N227" s="335" t="s">
        <v>84</v>
      </c>
      <c r="O227" s="335" t="s">
        <v>84</v>
      </c>
      <c r="P227" s="335" t="s">
        <v>84</v>
      </c>
      <c r="Q227" s="335" t="s">
        <v>84</v>
      </c>
      <c r="R227" s="335" t="s">
        <v>84</v>
      </c>
      <c r="S227" s="335" t="s">
        <v>84</v>
      </c>
      <c r="T227" s="335" t="s">
        <v>84</v>
      </c>
      <c r="U227" s="335" t="s">
        <v>84</v>
      </c>
      <c r="V227" s="335" t="s">
        <v>84</v>
      </c>
      <c r="W227" s="335" t="s">
        <v>84</v>
      </c>
      <c r="X227" s="335" t="s">
        <v>84</v>
      </c>
      <c r="Y227" s="335" t="s">
        <v>84</v>
      </c>
      <c r="Z227" s="335" t="s">
        <v>84</v>
      </c>
      <c r="AA227" s="335" t="s">
        <v>84</v>
      </c>
      <c r="AB227" s="335" t="s">
        <v>84</v>
      </c>
      <c r="AC227" s="335" t="s">
        <v>84</v>
      </c>
      <c r="AD227" s="335" t="s">
        <v>84</v>
      </c>
      <c r="AE227" s="335" t="s">
        <v>84</v>
      </c>
      <c r="AF227" s="335" t="s">
        <v>84</v>
      </c>
      <c r="AG227" s="335" t="s">
        <v>84</v>
      </c>
      <c r="AH227" s="335" t="s">
        <v>84</v>
      </c>
      <c r="AI227" s="335" t="s">
        <v>84</v>
      </c>
      <c r="AJ227" s="335" t="s">
        <v>84</v>
      </c>
      <c r="AK227" s="335" t="s">
        <v>84</v>
      </c>
      <c r="AL227" s="335" t="s">
        <v>84</v>
      </c>
      <c r="AM227" s="335" t="s">
        <v>84</v>
      </c>
      <c r="AN227" s="335" t="s">
        <v>84</v>
      </c>
      <c r="AO227" s="335" t="s">
        <v>84</v>
      </c>
      <c r="AP227" s="335" t="s">
        <v>84</v>
      </c>
      <c r="AQ227" s="335" t="s">
        <v>84</v>
      </c>
      <c r="AR227" s="335" t="s">
        <v>84</v>
      </c>
      <c r="AS227" s="335" t="s">
        <v>84</v>
      </c>
      <c r="AT227" s="335" t="s">
        <v>84</v>
      </c>
      <c r="AU227" s="335" t="s">
        <v>84</v>
      </c>
      <c r="AV227" s="335" t="s">
        <v>84</v>
      </c>
      <c r="AW227" s="335" t="s">
        <v>84</v>
      </c>
      <c r="AX227" s="335" t="s">
        <v>84</v>
      </c>
      <c r="AY227" s="116" t="s">
        <v>84</v>
      </c>
      <c r="AZ227" s="116" t="s">
        <v>84</v>
      </c>
      <c r="BA227" s="116" t="s">
        <v>84</v>
      </c>
      <c r="BB227" s="116" t="s">
        <v>84</v>
      </c>
      <c r="BC227" s="116" t="s">
        <v>84</v>
      </c>
      <c r="BD227" s="116" t="s">
        <v>84</v>
      </c>
      <c r="BE227" s="116" t="s">
        <v>84</v>
      </c>
      <c r="BF227" s="335" t="s">
        <v>84</v>
      </c>
      <c r="BG227" s="335" t="s">
        <v>84</v>
      </c>
      <c r="BH227" s="116" t="s">
        <v>84</v>
      </c>
      <c r="BI227" s="116" t="s">
        <v>84</v>
      </c>
      <c r="BJ227" s="335" t="s">
        <v>84</v>
      </c>
      <c r="BK227" s="335" t="s">
        <v>84</v>
      </c>
      <c r="BL227" s="335" t="s">
        <v>84</v>
      </c>
      <c r="BM227" s="336" t="s">
        <v>84</v>
      </c>
      <c r="BN227" s="336" t="s">
        <v>84</v>
      </c>
      <c r="BO227" s="335" t="s">
        <v>84</v>
      </c>
      <c r="BP227" s="116" t="s">
        <v>84</v>
      </c>
      <c r="BQ227" s="116" t="s">
        <v>84</v>
      </c>
      <c r="BR227" s="116" t="s">
        <v>84</v>
      </c>
      <c r="BS227" s="116" t="s">
        <v>84</v>
      </c>
      <c r="BT227" s="336" t="s">
        <v>84</v>
      </c>
      <c r="BU227" s="335" t="s">
        <v>84</v>
      </c>
      <c r="BV227" s="335" t="s">
        <v>84</v>
      </c>
      <c r="BW227" s="335" t="s">
        <v>84</v>
      </c>
      <c r="BX227" s="335" t="s">
        <v>84</v>
      </c>
    </row>
    <row r="228" spans="1:76" ht="15" customHeight="1" x14ac:dyDescent="0.3">
      <c r="A228" s="307">
        <v>82</v>
      </c>
      <c r="B228" s="114" t="s">
        <v>84</v>
      </c>
      <c r="C228" s="114" t="s">
        <v>84</v>
      </c>
      <c r="D228" s="115" t="s">
        <v>84</v>
      </c>
      <c r="E228" s="334" t="s">
        <v>84</v>
      </c>
      <c r="F228" s="334" t="s">
        <v>84</v>
      </c>
      <c r="G228" s="334" t="s">
        <v>84</v>
      </c>
      <c r="H228" s="335" t="s">
        <v>84</v>
      </c>
      <c r="I228" s="335" t="s">
        <v>84</v>
      </c>
      <c r="J228" s="335" t="s">
        <v>84</v>
      </c>
      <c r="K228" s="335" t="s">
        <v>84</v>
      </c>
      <c r="L228" s="335" t="s">
        <v>84</v>
      </c>
      <c r="M228" s="335" t="s">
        <v>84</v>
      </c>
      <c r="N228" s="335" t="s">
        <v>84</v>
      </c>
      <c r="O228" s="335" t="s">
        <v>84</v>
      </c>
      <c r="P228" s="335" t="s">
        <v>84</v>
      </c>
      <c r="Q228" s="335" t="s">
        <v>84</v>
      </c>
      <c r="R228" s="335" t="s">
        <v>84</v>
      </c>
      <c r="S228" s="335" t="s">
        <v>84</v>
      </c>
      <c r="T228" s="335" t="s">
        <v>84</v>
      </c>
      <c r="U228" s="335" t="s">
        <v>84</v>
      </c>
      <c r="V228" s="335" t="s">
        <v>84</v>
      </c>
      <c r="W228" s="335" t="s">
        <v>84</v>
      </c>
      <c r="X228" s="335" t="s">
        <v>84</v>
      </c>
      <c r="Y228" s="335" t="s">
        <v>84</v>
      </c>
      <c r="Z228" s="335" t="s">
        <v>84</v>
      </c>
      <c r="AA228" s="335" t="s">
        <v>84</v>
      </c>
      <c r="AB228" s="335" t="s">
        <v>84</v>
      </c>
      <c r="AC228" s="335" t="s">
        <v>84</v>
      </c>
      <c r="AD228" s="335" t="s">
        <v>84</v>
      </c>
      <c r="AE228" s="335" t="s">
        <v>84</v>
      </c>
      <c r="AF228" s="335" t="s">
        <v>84</v>
      </c>
      <c r="AG228" s="335" t="s">
        <v>84</v>
      </c>
      <c r="AH228" s="335" t="s">
        <v>84</v>
      </c>
      <c r="AI228" s="335" t="s">
        <v>84</v>
      </c>
      <c r="AJ228" s="335" t="s">
        <v>84</v>
      </c>
      <c r="AK228" s="335" t="s">
        <v>84</v>
      </c>
      <c r="AL228" s="335" t="s">
        <v>84</v>
      </c>
      <c r="AM228" s="335" t="s">
        <v>84</v>
      </c>
      <c r="AN228" s="335" t="s">
        <v>84</v>
      </c>
      <c r="AO228" s="335" t="s">
        <v>84</v>
      </c>
      <c r="AP228" s="335" t="s">
        <v>84</v>
      </c>
      <c r="AQ228" s="335" t="s">
        <v>84</v>
      </c>
      <c r="AR228" s="335" t="s">
        <v>84</v>
      </c>
      <c r="AS228" s="335" t="s">
        <v>84</v>
      </c>
      <c r="AT228" s="335" t="s">
        <v>84</v>
      </c>
      <c r="AU228" s="335" t="s">
        <v>84</v>
      </c>
      <c r="AV228" s="335" t="s">
        <v>84</v>
      </c>
      <c r="AW228" s="335" t="s">
        <v>84</v>
      </c>
      <c r="AX228" s="335" t="s">
        <v>84</v>
      </c>
      <c r="AY228" s="116" t="s">
        <v>84</v>
      </c>
      <c r="AZ228" s="116" t="s">
        <v>84</v>
      </c>
      <c r="BA228" s="116" t="s">
        <v>84</v>
      </c>
      <c r="BB228" s="116" t="s">
        <v>84</v>
      </c>
      <c r="BC228" s="116" t="s">
        <v>84</v>
      </c>
      <c r="BD228" s="116" t="s">
        <v>84</v>
      </c>
      <c r="BE228" s="116" t="s">
        <v>84</v>
      </c>
      <c r="BF228" s="335" t="s">
        <v>84</v>
      </c>
      <c r="BG228" s="335" t="s">
        <v>84</v>
      </c>
      <c r="BH228" s="116" t="s">
        <v>84</v>
      </c>
      <c r="BI228" s="116" t="s">
        <v>84</v>
      </c>
      <c r="BJ228" s="335" t="s">
        <v>84</v>
      </c>
      <c r="BK228" s="335" t="s">
        <v>84</v>
      </c>
      <c r="BL228" s="335" t="s">
        <v>84</v>
      </c>
      <c r="BM228" s="336" t="s">
        <v>84</v>
      </c>
      <c r="BN228" s="336" t="s">
        <v>84</v>
      </c>
      <c r="BO228" s="335" t="s">
        <v>84</v>
      </c>
      <c r="BP228" s="116" t="s">
        <v>84</v>
      </c>
      <c r="BQ228" s="116" t="s">
        <v>84</v>
      </c>
      <c r="BR228" s="116" t="s">
        <v>84</v>
      </c>
      <c r="BS228" s="116" t="s">
        <v>84</v>
      </c>
      <c r="BT228" s="336" t="s">
        <v>84</v>
      </c>
      <c r="BU228" s="335" t="s">
        <v>84</v>
      </c>
      <c r="BV228" s="335" t="s">
        <v>84</v>
      </c>
      <c r="BW228" s="335" t="s">
        <v>84</v>
      </c>
      <c r="BX228" s="335" t="s">
        <v>84</v>
      </c>
    </row>
    <row r="229" spans="1:76" ht="15" customHeight="1" x14ac:dyDescent="0.3">
      <c r="A229" s="307">
        <v>82</v>
      </c>
      <c r="B229" s="114" t="s">
        <v>84</v>
      </c>
      <c r="C229" s="114" t="s">
        <v>84</v>
      </c>
      <c r="D229" s="115" t="s">
        <v>84</v>
      </c>
      <c r="E229" s="334" t="s">
        <v>84</v>
      </c>
      <c r="F229" s="334" t="s">
        <v>84</v>
      </c>
      <c r="G229" s="334" t="s">
        <v>84</v>
      </c>
      <c r="H229" s="335" t="s">
        <v>84</v>
      </c>
      <c r="I229" s="335" t="s">
        <v>84</v>
      </c>
      <c r="J229" s="335" t="s">
        <v>84</v>
      </c>
      <c r="K229" s="335" t="s">
        <v>84</v>
      </c>
      <c r="L229" s="335" t="s">
        <v>84</v>
      </c>
      <c r="M229" s="335" t="s">
        <v>84</v>
      </c>
      <c r="N229" s="335" t="s">
        <v>84</v>
      </c>
      <c r="O229" s="335" t="s">
        <v>84</v>
      </c>
      <c r="P229" s="335" t="s">
        <v>84</v>
      </c>
      <c r="Q229" s="335" t="s">
        <v>84</v>
      </c>
      <c r="R229" s="335" t="s">
        <v>84</v>
      </c>
      <c r="S229" s="335" t="s">
        <v>84</v>
      </c>
      <c r="T229" s="335" t="s">
        <v>84</v>
      </c>
      <c r="U229" s="335" t="s">
        <v>84</v>
      </c>
      <c r="V229" s="335" t="s">
        <v>84</v>
      </c>
      <c r="W229" s="335" t="s">
        <v>84</v>
      </c>
      <c r="X229" s="335" t="s">
        <v>84</v>
      </c>
      <c r="Y229" s="335" t="s">
        <v>84</v>
      </c>
      <c r="Z229" s="335" t="s">
        <v>84</v>
      </c>
      <c r="AA229" s="335" t="s">
        <v>84</v>
      </c>
      <c r="AB229" s="335" t="s">
        <v>84</v>
      </c>
      <c r="AC229" s="335" t="s">
        <v>84</v>
      </c>
      <c r="AD229" s="335" t="s">
        <v>84</v>
      </c>
      <c r="AE229" s="335" t="s">
        <v>84</v>
      </c>
      <c r="AF229" s="335" t="s">
        <v>84</v>
      </c>
      <c r="AG229" s="335" t="s">
        <v>84</v>
      </c>
      <c r="AH229" s="335" t="s">
        <v>84</v>
      </c>
      <c r="AI229" s="335" t="s">
        <v>84</v>
      </c>
      <c r="AJ229" s="335" t="s">
        <v>84</v>
      </c>
      <c r="AK229" s="335" t="s">
        <v>84</v>
      </c>
      <c r="AL229" s="335" t="s">
        <v>84</v>
      </c>
      <c r="AM229" s="335" t="s">
        <v>84</v>
      </c>
      <c r="AN229" s="335" t="s">
        <v>84</v>
      </c>
      <c r="AO229" s="335" t="s">
        <v>84</v>
      </c>
      <c r="AP229" s="335" t="s">
        <v>84</v>
      </c>
      <c r="AQ229" s="335" t="s">
        <v>84</v>
      </c>
      <c r="AR229" s="335" t="s">
        <v>84</v>
      </c>
      <c r="AS229" s="335" t="s">
        <v>84</v>
      </c>
      <c r="AT229" s="335" t="s">
        <v>84</v>
      </c>
      <c r="AU229" s="335" t="s">
        <v>84</v>
      </c>
      <c r="AV229" s="335" t="s">
        <v>84</v>
      </c>
      <c r="AW229" s="335" t="s">
        <v>84</v>
      </c>
      <c r="AX229" s="335" t="s">
        <v>84</v>
      </c>
      <c r="AY229" s="116" t="s">
        <v>84</v>
      </c>
      <c r="AZ229" s="116" t="s">
        <v>84</v>
      </c>
      <c r="BA229" s="116" t="s">
        <v>84</v>
      </c>
      <c r="BB229" s="116" t="s">
        <v>84</v>
      </c>
      <c r="BC229" s="116" t="s">
        <v>84</v>
      </c>
      <c r="BD229" s="116" t="s">
        <v>84</v>
      </c>
      <c r="BE229" s="116" t="s">
        <v>84</v>
      </c>
      <c r="BF229" s="335" t="s">
        <v>84</v>
      </c>
      <c r="BG229" s="335" t="s">
        <v>84</v>
      </c>
      <c r="BH229" s="116" t="s">
        <v>84</v>
      </c>
      <c r="BI229" s="116" t="s">
        <v>84</v>
      </c>
      <c r="BJ229" s="335" t="s">
        <v>84</v>
      </c>
      <c r="BK229" s="335" t="s">
        <v>84</v>
      </c>
      <c r="BL229" s="335" t="s">
        <v>84</v>
      </c>
      <c r="BM229" s="336" t="s">
        <v>84</v>
      </c>
      <c r="BN229" s="336" t="s">
        <v>84</v>
      </c>
      <c r="BO229" s="335" t="s">
        <v>84</v>
      </c>
      <c r="BP229" s="116" t="s">
        <v>84</v>
      </c>
      <c r="BQ229" s="116" t="s">
        <v>84</v>
      </c>
      <c r="BR229" s="116" t="s">
        <v>84</v>
      </c>
      <c r="BS229" s="116" t="s">
        <v>84</v>
      </c>
      <c r="BT229" s="336" t="s">
        <v>84</v>
      </c>
      <c r="BU229" s="335" t="s">
        <v>84</v>
      </c>
      <c r="BV229" s="335" t="s">
        <v>84</v>
      </c>
      <c r="BW229" s="335" t="s">
        <v>84</v>
      </c>
      <c r="BX229" s="335" t="s">
        <v>84</v>
      </c>
    </row>
    <row r="230" spans="1:76" ht="15" customHeight="1" x14ac:dyDescent="0.3">
      <c r="A230" s="307">
        <v>82</v>
      </c>
      <c r="B230" s="114" t="s">
        <v>84</v>
      </c>
      <c r="C230" s="114" t="s">
        <v>84</v>
      </c>
      <c r="D230" s="115" t="s">
        <v>84</v>
      </c>
      <c r="E230" s="334" t="s">
        <v>84</v>
      </c>
      <c r="F230" s="334" t="s">
        <v>84</v>
      </c>
      <c r="G230" s="334" t="s">
        <v>84</v>
      </c>
      <c r="H230" s="335" t="s">
        <v>84</v>
      </c>
      <c r="I230" s="335" t="s">
        <v>84</v>
      </c>
      <c r="J230" s="335" t="s">
        <v>84</v>
      </c>
      <c r="K230" s="335" t="s">
        <v>84</v>
      </c>
      <c r="L230" s="335" t="s">
        <v>84</v>
      </c>
      <c r="M230" s="335" t="s">
        <v>84</v>
      </c>
      <c r="N230" s="335" t="s">
        <v>84</v>
      </c>
      <c r="O230" s="335" t="s">
        <v>84</v>
      </c>
      <c r="P230" s="335" t="s">
        <v>84</v>
      </c>
      <c r="Q230" s="335" t="s">
        <v>84</v>
      </c>
      <c r="R230" s="335" t="s">
        <v>84</v>
      </c>
      <c r="S230" s="335" t="s">
        <v>84</v>
      </c>
      <c r="T230" s="335" t="s">
        <v>84</v>
      </c>
      <c r="U230" s="335" t="s">
        <v>84</v>
      </c>
      <c r="V230" s="335" t="s">
        <v>84</v>
      </c>
      <c r="W230" s="335" t="s">
        <v>84</v>
      </c>
      <c r="X230" s="335" t="s">
        <v>84</v>
      </c>
      <c r="Y230" s="335" t="s">
        <v>84</v>
      </c>
      <c r="Z230" s="335" t="s">
        <v>84</v>
      </c>
      <c r="AA230" s="335" t="s">
        <v>84</v>
      </c>
      <c r="AB230" s="335" t="s">
        <v>84</v>
      </c>
      <c r="AC230" s="335" t="s">
        <v>84</v>
      </c>
      <c r="AD230" s="335" t="s">
        <v>84</v>
      </c>
      <c r="AE230" s="335" t="s">
        <v>84</v>
      </c>
      <c r="AF230" s="335" t="s">
        <v>84</v>
      </c>
      <c r="AG230" s="335" t="s">
        <v>84</v>
      </c>
      <c r="AH230" s="335" t="s">
        <v>84</v>
      </c>
      <c r="AI230" s="335" t="s">
        <v>84</v>
      </c>
      <c r="AJ230" s="335" t="s">
        <v>84</v>
      </c>
      <c r="AK230" s="335" t="s">
        <v>84</v>
      </c>
      <c r="AL230" s="335" t="s">
        <v>84</v>
      </c>
      <c r="AM230" s="335" t="s">
        <v>84</v>
      </c>
      <c r="AN230" s="335" t="s">
        <v>84</v>
      </c>
      <c r="AO230" s="335" t="s">
        <v>84</v>
      </c>
      <c r="AP230" s="335" t="s">
        <v>84</v>
      </c>
      <c r="AQ230" s="335" t="s">
        <v>84</v>
      </c>
      <c r="AR230" s="335" t="s">
        <v>84</v>
      </c>
      <c r="AS230" s="335" t="s">
        <v>84</v>
      </c>
      <c r="AT230" s="335" t="s">
        <v>84</v>
      </c>
      <c r="AU230" s="335" t="s">
        <v>84</v>
      </c>
      <c r="AV230" s="335" t="s">
        <v>84</v>
      </c>
      <c r="AW230" s="335" t="s">
        <v>84</v>
      </c>
      <c r="AX230" s="335" t="s">
        <v>84</v>
      </c>
      <c r="AY230" s="116" t="s">
        <v>84</v>
      </c>
      <c r="AZ230" s="116" t="s">
        <v>84</v>
      </c>
      <c r="BA230" s="116" t="s">
        <v>84</v>
      </c>
      <c r="BB230" s="116" t="s">
        <v>84</v>
      </c>
      <c r="BC230" s="116" t="s">
        <v>84</v>
      </c>
      <c r="BD230" s="116" t="s">
        <v>84</v>
      </c>
      <c r="BE230" s="116" t="s">
        <v>84</v>
      </c>
      <c r="BF230" s="335" t="s">
        <v>84</v>
      </c>
      <c r="BG230" s="335" t="s">
        <v>84</v>
      </c>
      <c r="BH230" s="116" t="s">
        <v>84</v>
      </c>
      <c r="BI230" s="116" t="s">
        <v>84</v>
      </c>
      <c r="BJ230" s="335" t="s">
        <v>84</v>
      </c>
      <c r="BK230" s="335" t="s">
        <v>84</v>
      </c>
      <c r="BL230" s="335" t="s">
        <v>84</v>
      </c>
      <c r="BM230" s="336" t="s">
        <v>84</v>
      </c>
      <c r="BN230" s="336" t="s">
        <v>84</v>
      </c>
      <c r="BO230" s="335" t="s">
        <v>84</v>
      </c>
      <c r="BP230" s="116" t="s">
        <v>84</v>
      </c>
      <c r="BQ230" s="116" t="s">
        <v>84</v>
      </c>
      <c r="BR230" s="116" t="s">
        <v>84</v>
      </c>
      <c r="BS230" s="116" t="s">
        <v>84</v>
      </c>
      <c r="BT230" s="336" t="s">
        <v>84</v>
      </c>
      <c r="BU230" s="335" t="s">
        <v>84</v>
      </c>
      <c r="BV230" s="335" t="s">
        <v>84</v>
      </c>
      <c r="BW230" s="335" t="s">
        <v>84</v>
      </c>
      <c r="BX230" s="335" t="s">
        <v>84</v>
      </c>
    </row>
    <row r="231" spans="1:76" ht="15" customHeight="1" x14ac:dyDescent="0.3">
      <c r="A231" s="307">
        <v>82</v>
      </c>
      <c r="B231" s="114" t="s">
        <v>84</v>
      </c>
      <c r="C231" s="114" t="s">
        <v>84</v>
      </c>
      <c r="D231" s="115" t="s">
        <v>84</v>
      </c>
      <c r="E231" s="334" t="s">
        <v>84</v>
      </c>
      <c r="F231" s="334" t="s">
        <v>84</v>
      </c>
      <c r="G231" s="334" t="s">
        <v>84</v>
      </c>
      <c r="H231" s="335" t="s">
        <v>84</v>
      </c>
      <c r="I231" s="335" t="s">
        <v>84</v>
      </c>
      <c r="J231" s="335" t="s">
        <v>84</v>
      </c>
      <c r="K231" s="335" t="s">
        <v>84</v>
      </c>
      <c r="L231" s="335" t="s">
        <v>84</v>
      </c>
      <c r="M231" s="335" t="s">
        <v>84</v>
      </c>
      <c r="N231" s="335" t="s">
        <v>84</v>
      </c>
      <c r="O231" s="335" t="s">
        <v>84</v>
      </c>
      <c r="P231" s="335" t="s">
        <v>84</v>
      </c>
      <c r="Q231" s="335" t="s">
        <v>84</v>
      </c>
      <c r="R231" s="335" t="s">
        <v>84</v>
      </c>
      <c r="S231" s="335" t="s">
        <v>84</v>
      </c>
      <c r="T231" s="335" t="s">
        <v>84</v>
      </c>
      <c r="U231" s="335" t="s">
        <v>84</v>
      </c>
      <c r="V231" s="335" t="s">
        <v>84</v>
      </c>
      <c r="W231" s="335" t="s">
        <v>84</v>
      </c>
      <c r="X231" s="335" t="s">
        <v>84</v>
      </c>
      <c r="Y231" s="335" t="s">
        <v>84</v>
      </c>
      <c r="Z231" s="335" t="s">
        <v>84</v>
      </c>
      <c r="AA231" s="335" t="s">
        <v>84</v>
      </c>
      <c r="AB231" s="335" t="s">
        <v>84</v>
      </c>
      <c r="AC231" s="335" t="s">
        <v>84</v>
      </c>
      <c r="AD231" s="335" t="s">
        <v>84</v>
      </c>
      <c r="AE231" s="335" t="s">
        <v>84</v>
      </c>
      <c r="AF231" s="335" t="s">
        <v>84</v>
      </c>
      <c r="AG231" s="335" t="s">
        <v>84</v>
      </c>
      <c r="AH231" s="335" t="s">
        <v>84</v>
      </c>
      <c r="AI231" s="335" t="s">
        <v>84</v>
      </c>
      <c r="AJ231" s="335" t="s">
        <v>84</v>
      </c>
      <c r="AK231" s="335" t="s">
        <v>84</v>
      </c>
      <c r="AL231" s="335" t="s">
        <v>84</v>
      </c>
      <c r="AM231" s="335" t="s">
        <v>84</v>
      </c>
      <c r="AN231" s="335" t="s">
        <v>84</v>
      </c>
      <c r="AO231" s="335" t="s">
        <v>84</v>
      </c>
      <c r="AP231" s="335" t="s">
        <v>84</v>
      </c>
      <c r="AQ231" s="335" t="s">
        <v>84</v>
      </c>
      <c r="AR231" s="335" t="s">
        <v>84</v>
      </c>
      <c r="AS231" s="335" t="s">
        <v>84</v>
      </c>
      <c r="AT231" s="335" t="s">
        <v>84</v>
      </c>
      <c r="AU231" s="335" t="s">
        <v>84</v>
      </c>
      <c r="AV231" s="335" t="s">
        <v>84</v>
      </c>
      <c r="AW231" s="335" t="s">
        <v>84</v>
      </c>
      <c r="AX231" s="335" t="s">
        <v>84</v>
      </c>
      <c r="AY231" s="116" t="s">
        <v>84</v>
      </c>
      <c r="AZ231" s="116" t="s">
        <v>84</v>
      </c>
      <c r="BA231" s="116" t="s">
        <v>84</v>
      </c>
      <c r="BB231" s="116" t="s">
        <v>84</v>
      </c>
      <c r="BC231" s="116" t="s">
        <v>84</v>
      </c>
      <c r="BD231" s="116" t="s">
        <v>84</v>
      </c>
      <c r="BE231" s="116" t="s">
        <v>84</v>
      </c>
      <c r="BF231" s="335" t="s">
        <v>84</v>
      </c>
      <c r="BG231" s="335" t="s">
        <v>84</v>
      </c>
      <c r="BH231" s="116" t="s">
        <v>84</v>
      </c>
      <c r="BI231" s="116" t="s">
        <v>84</v>
      </c>
      <c r="BJ231" s="335" t="s">
        <v>84</v>
      </c>
      <c r="BK231" s="335" t="s">
        <v>84</v>
      </c>
      <c r="BL231" s="335" t="s">
        <v>84</v>
      </c>
      <c r="BM231" s="336" t="s">
        <v>84</v>
      </c>
      <c r="BN231" s="336" t="s">
        <v>84</v>
      </c>
      <c r="BO231" s="335" t="s">
        <v>84</v>
      </c>
      <c r="BP231" s="116" t="s">
        <v>84</v>
      </c>
      <c r="BQ231" s="116" t="s">
        <v>84</v>
      </c>
      <c r="BR231" s="116" t="s">
        <v>84</v>
      </c>
      <c r="BS231" s="116" t="s">
        <v>84</v>
      </c>
      <c r="BT231" s="336" t="s">
        <v>84</v>
      </c>
      <c r="BU231" s="335" t="s">
        <v>84</v>
      </c>
      <c r="BV231" s="335" t="s">
        <v>84</v>
      </c>
      <c r="BW231" s="335" t="s">
        <v>84</v>
      </c>
      <c r="BX231" s="335" t="s">
        <v>84</v>
      </c>
    </row>
    <row r="232" spans="1:76" ht="15" customHeight="1" x14ac:dyDescent="0.3">
      <c r="A232" s="307">
        <v>82</v>
      </c>
      <c r="B232" s="114" t="s">
        <v>84</v>
      </c>
      <c r="C232" s="114" t="s">
        <v>84</v>
      </c>
      <c r="D232" s="115" t="s">
        <v>84</v>
      </c>
      <c r="E232" s="334" t="s">
        <v>84</v>
      </c>
      <c r="F232" s="334" t="s">
        <v>84</v>
      </c>
      <c r="G232" s="334" t="s">
        <v>84</v>
      </c>
      <c r="H232" s="335" t="s">
        <v>84</v>
      </c>
      <c r="I232" s="335" t="s">
        <v>84</v>
      </c>
      <c r="J232" s="335" t="s">
        <v>84</v>
      </c>
      <c r="K232" s="335" t="s">
        <v>84</v>
      </c>
      <c r="L232" s="335" t="s">
        <v>84</v>
      </c>
      <c r="M232" s="335" t="s">
        <v>84</v>
      </c>
      <c r="N232" s="335" t="s">
        <v>84</v>
      </c>
      <c r="O232" s="335" t="s">
        <v>84</v>
      </c>
      <c r="P232" s="335" t="s">
        <v>84</v>
      </c>
      <c r="Q232" s="335" t="s">
        <v>84</v>
      </c>
      <c r="R232" s="335" t="s">
        <v>84</v>
      </c>
      <c r="S232" s="335" t="s">
        <v>84</v>
      </c>
      <c r="T232" s="335" t="s">
        <v>84</v>
      </c>
      <c r="U232" s="335" t="s">
        <v>84</v>
      </c>
      <c r="V232" s="335" t="s">
        <v>84</v>
      </c>
      <c r="W232" s="335" t="s">
        <v>84</v>
      </c>
      <c r="X232" s="335" t="s">
        <v>84</v>
      </c>
      <c r="Y232" s="335" t="s">
        <v>84</v>
      </c>
      <c r="Z232" s="335" t="s">
        <v>84</v>
      </c>
      <c r="AA232" s="335" t="s">
        <v>84</v>
      </c>
      <c r="AB232" s="335" t="s">
        <v>84</v>
      </c>
      <c r="AC232" s="335" t="s">
        <v>84</v>
      </c>
      <c r="AD232" s="335" t="s">
        <v>84</v>
      </c>
      <c r="AE232" s="335" t="s">
        <v>84</v>
      </c>
      <c r="AF232" s="335" t="s">
        <v>84</v>
      </c>
      <c r="AG232" s="335" t="s">
        <v>84</v>
      </c>
      <c r="AH232" s="335" t="s">
        <v>84</v>
      </c>
      <c r="AI232" s="335" t="s">
        <v>84</v>
      </c>
      <c r="AJ232" s="335" t="s">
        <v>84</v>
      </c>
      <c r="AK232" s="335" t="s">
        <v>84</v>
      </c>
      <c r="AL232" s="335" t="s">
        <v>84</v>
      </c>
      <c r="AM232" s="335" t="s">
        <v>84</v>
      </c>
      <c r="AN232" s="335" t="s">
        <v>84</v>
      </c>
      <c r="AO232" s="335" t="s">
        <v>84</v>
      </c>
      <c r="AP232" s="335" t="s">
        <v>84</v>
      </c>
      <c r="AQ232" s="335" t="s">
        <v>84</v>
      </c>
      <c r="AR232" s="335" t="s">
        <v>84</v>
      </c>
      <c r="AS232" s="335" t="s">
        <v>84</v>
      </c>
      <c r="AT232" s="335" t="s">
        <v>84</v>
      </c>
      <c r="AU232" s="335" t="s">
        <v>84</v>
      </c>
      <c r="AV232" s="335" t="s">
        <v>84</v>
      </c>
      <c r="AW232" s="335" t="s">
        <v>84</v>
      </c>
      <c r="AX232" s="335" t="s">
        <v>84</v>
      </c>
      <c r="AY232" s="116" t="s">
        <v>84</v>
      </c>
      <c r="AZ232" s="116" t="s">
        <v>84</v>
      </c>
      <c r="BA232" s="116" t="s">
        <v>84</v>
      </c>
      <c r="BB232" s="116" t="s">
        <v>84</v>
      </c>
      <c r="BC232" s="116" t="s">
        <v>84</v>
      </c>
      <c r="BD232" s="116" t="s">
        <v>84</v>
      </c>
      <c r="BE232" s="116" t="s">
        <v>84</v>
      </c>
      <c r="BF232" s="335" t="s">
        <v>84</v>
      </c>
      <c r="BG232" s="335" t="s">
        <v>84</v>
      </c>
      <c r="BH232" s="116" t="s">
        <v>84</v>
      </c>
      <c r="BI232" s="116" t="s">
        <v>84</v>
      </c>
      <c r="BJ232" s="335" t="s">
        <v>84</v>
      </c>
      <c r="BK232" s="335" t="s">
        <v>84</v>
      </c>
      <c r="BL232" s="335" t="s">
        <v>84</v>
      </c>
      <c r="BM232" s="336" t="s">
        <v>84</v>
      </c>
      <c r="BN232" s="336" t="s">
        <v>84</v>
      </c>
      <c r="BO232" s="335" t="s">
        <v>84</v>
      </c>
      <c r="BP232" s="116" t="s">
        <v>84</v>
      </c>
      <c r="BQ232" s="116" t="s">
        <v>84</v>
      </c>
      <c r="BR232" s="116" t="s">
        <v>84</v>
      </c>
      <c r="BS232" s="116" t="s">
        <v>84</v>
      </c>
      <c r="BT232" s="336" t="s">
        <v>84</v>
      </c>
      <c r="BU232" s="335" t="s">
        <v>84</v>
      </c>
      <c r="BV232" s="335" t="s">
        <v>84</v>
      </c>
      <c r="BW232" s="335" t="s">
        <v>84</v>
      </c>
      <c r="BX232" s="335" t="s">
        <v>84</v>
      </c>
    </row>
    <row r="233" spans="1:76" ht="15" customHeight="1" x14ac:dyDescent="0.3">
      <c r="A233" s="307">
        <v>82</v>
      </c>
      <c r="B233" s="114" t="s">
        <v>84</v>
      </c>
      <c r="C233" s="114" t="s">
        <v>84</v>
      </c>
      <c r="D233" s="115" t="s">
        <v>84</v>
      </c>
      <c r="E233" s="334" t="s">
        <v>84</v>
      </c>
      <c r="F233" s="334" t="s">
        <v>84</v>
      </c>
      <c r="G233" s="334" t="s">
        <v>84</v>
      </c>
      <c r="H233" s="335" t="s">
        <v>84</v>
      </c>
      <c r="I233" s="335" t="s">
        <v>84</v>
      </c>
      <c r="J233" s="335" t="s">
        <v>84</v>
      </c>
      <c r="K233" s="335" t="s">
        <v>84</v>
      </c>
      <c r="L233" s="335" t="s">
        <v>84</v>
      </c>
      <c r="M233" s="335" t="s">
        <v>84</v>
      </c>
      <c r="N233" s="335" t="s">
        <v>84</v>
      </c>
      <c r="O233" s="335" t="s">
        <v>84</v>
      </c>
      <c r="P233" s="335" t="s">
        <v>84</v>
      </c>
      <c r="Q233" s="335" t="s">
        <v>84</v>
      </c>
      <c r="R233" s="335" t="s">
        <v>84</v>
      </c>
      <c r="S233" s="335" t="s">
        <v>84</v>
      </c>
      <c r="T233" s="335" t="s">
        <v>84</v>
      </c>
      <c r="U233" s="335" t="s">
        <v>84</v>
      </c>
      <c r="V233" s="335" t="s">
        <v>84</v>
      </c>
      <c r="W233" s="335" t="s">
        <v>84</v>
      </c>
      <c r="X233" s="335" t="s">
        <v>84</v>
      </c>
      <c r="Y233" s="335" t="s">
        <v>84</v>
      </c>
      <c r="Z233" s="335" t="s">
        <v>84</v>
      </c>
      <c r="AA233" s="335" t="s">
        <v>84</v>
      </c>
      <c r="AB233" s="335" t="s">
        <v>84</v>
      </c>
      <c r="AC233" s="335" t="s">
        <v>84</v>
      </c>
      <c r="AD233" s="335" t="s">
        <v>84</v>
      </c>
      <c r="AE233" s="335" t="s">
        <v>84</v>
      </c>
      <c r="AF233" s="335" t="s">
        <v>84</v>
      </c>
      <c r="AG233" s="335" t="s">
        <v>84</v>
      </c>
      <c r="AH233" s="335" t="s">
        <v>84</v>
      </c>
      <c r="AI233" s="335" t="s">
        <v>84</v>
      </c>
      <c r="AJ233" s="335" t="s">
        <v>84</v>
      </c>
      <c r="AK233" s="335" t="s">
        <v>84</v>
      </c>
      <c r="AL233" s="335" t="s">
        <v>84</v>
      </c>
      <c r="AM233" s="335" t="s">
        <v>84</v>
      </c>
      <c r="AN233" s="335" t="s">
        <v>84</v>
      </c>
      <c r="AO233" s="335" t="s">
        <v>84</v>
      </c>
      <c r="AP233" s="335" t="s">
        <v>84</v>
      </c>
      <c r="AQ233" s="335" t="s">
        <v>84</v>
      </c>
      <c r="AR233" s="335" t="s">
        <v>84</v>
      </c>
      <c r="AS233" s="335" t="s">
        <v>84</v>
      </c>
      <c r="AT233" s="335" t="s">
        <v>84</v>
      </c>
      <c r="AU233" s="335" t="s">
        <v>84</v>
      </c>
      <c r="AV233" s="335" t="s">
        <v>84</v>
      </c>
      <c r="AW233" s="335" t="s">
        <v>84</v>
      </c>
      <c r="AX233" s="335" t="s">
        <v>84</v>
      </c>
      <c r="AY233" s="116" t="s">
        <v>84</v>
      </c>
      <c r="AZ233" s="116" t="s">
        <v>84</v>
      </c>
      <c r="BA233" s="116" t="s">
        <v>84</v>
      </c>
      <c r="BB233" s="116" t="s">
        <v>84</v>
      </c>
      <c r="BC233" s="116" t="s">
        <v>84</v>
      </c>
      <c r="BD233" s="116" t="s">
        <v>84</v>
      </c>
      <c r="BE233" s="116" t="s">
        <v>84</v>
      </c>
      <c r="BF233" s="335" t="s">
        <v>84</v>
      </c>
      <c r="BG233" s="335" t="s">
        <v>84</v>
      </c>
      <c r="BH233" s="116" t="s">
        <v>84</v>
      </c>
      <c r="BI233" s="116" t="s">
        <v>84</v>
      </c>
      <c r="BJ233" s="335" t="s">
        <v>84</v>
      </c>
      <c r="BK233" s="335" t="s">
        <v>84</v>
      </c>
      <c r="BL233" s="335" t="s">
        <v>84</v>
      </c>
      <c r="BM233" s="336" t="s">
        <v>84</v>
      </c>
      <c r="BN233" s="336" t="s">
        <v>84</v>
      </c>
      <c r="BO233" s="335" t="s">
        <v>84</v>
      </c>
      <c r="BP233" s="116" t="s">
        <v>84</v>
      </c>
      <c r="BQ233" s="116" t="s">
        <v>84</v>
      </c>
      <c r="BR233" s="116" t="s">
        <v>84</v>
      </c>
      <c r="BS233" s="116" t="s">
        <v>84</v>
      </c>
      <c r="BT233" s="336" t="s">
        <v>84</v>
      </c>
      <c r="BU233" s="335" t="s">
        <v>84</v>
      </c>
      <c r="BV233" s="335" t="s">
        <v>84</v>
      </c>
      <c r="BW233" s="335" t="s">
        <v>84</v>
      </c>
      <c r="BX233" s="335" t="s">
        <v>84</v>
      </c>
    </row>
    <row r="234" spans="1:76" ht="15" customHeight="1" x14ac:dyDescent="0.3">
      <c r="A234" s="307">
        <v>82</v>
      </c>
      <c r="B234" s="114" t="s">
        <v>84</v>
      </c>
      <c r="C234" s="114" t="s">
        <v>84</v>
      </c>
      <c r="D234" s="115" t="s">
        <v>84</v>
      </c>
      <c r="E234" s="334" t="s">
        <v>84</v>
      </c>
      <c r="F234" s="334" t="s">
        <v>84</v>
      </c>
      <c r="G234" s="334" t="s">
        <v>84</v>
      </c>
      <c r="H234" s="335" t="s">
        <v>84</v>
      </c>
      <c r="I234" s="335" t="s">
        <v>84</v>
      </c>
      <c r="J234" s="335" t="s">
        <v>84</v>
      </c>
      <c r="K234" s="335" t="s">
        <v>84</v>
      </c>
      <c r="L234" s="335" t="s">
        <v>84</v>
      </c>
      <c r="M234" s="335" t="s">
        <v>84</v>
      </c>
      <c r="N234" s="335" t="s">
        <v>84</v>
      </c>
      <c r="O234" s="335" t="s">
        <v>84</v>
      </c>
      <c r="P234" s="335" t="s">
        <v>84</v>
      </c>
      <c r="Q234" s="335" t="s">
        <v>84</v>
      </c>
      <c r="R234" s="335" t="s">
        <v>84</v>
      </c>
      <c r="S234" s="335" t="s">
        <v>84</v>
      </c>
      <c r="T234" s="335" t="s">
        <v>84</v>
      </c>
      <c r="U234" s="335" t="s">
        <v>84</v>
      </c>
      <c r="V234" s="335" t="s">
        <v>84</v>
      </c>
      <c r="W234" s="335" t="s">
        <v>84</v>
      </c>
      <c r="X234" s="335" t="s">
        <v>84</v>
      </c>
      <c r="Y234" s="335" t="s">
        <v>84</v>
      </c>
      <c r="Z234" s="335" t="s">
        <v>84</v>
      </c>
      <c r="AA234" s="335" t="s">
        <v>84</v>
      </c>
      <c r="AB234" s="335" t="s">
        <v>84</v>
      </c>
      <c r="AC234" s="335" t="s">
        <v>84</v>
      </c>
      <c r="AD234" s="335" t="s">
        <v>84</v>
      </c>
      <c r="AE234" s="335" t="s">
        <v>84</v>
      </c>
      <c r="AF234" s="335" t="s">
        <v>84</v>
      </c>
      <c r="AG234" s="335" t="s">
        <v>84</v>
      </c>
      <c r="AH234" s="335" t="s">
        <v>84</v>
      </c>
      <c r="AI234" s="335" t="s">
        <v>84</v>
      </c>
      <c r="AJ234" s="335" t="s">
        <v>84</v>
      </c>
      <c r="AK234" s="335" t="s">
        <v>84</v>
      </c>
      <c r="AL234" s="335" t="s">
        <v>84</v>
      </c>
      <c r="AM234" s="335" t="s">
        <v>84</v>
      </c>
      <c r="AN234" s="335" t="s">
        <v>84</v>
      </c>
      <c r="AO234" s="335" t="s">
        <v>84</v>
      </c>
      <c r="AP234" s="335" t="s">
        <v>84</v>
      </c>
      <c r="AQ234" s="335" t="s">
        <v>84</v>
      </c>
      <c r="AR234" s="335" t="s">
        <v>84</v>
      </c>
      <c r="AS234" s="335" t="s">
        <v>84</v>
      </c>
      <c r="AT234" s="335" t="s">
        <v>84</v>
      </c>
      <c r="AU234" s="335" t="s">
        <v>84</v>
      </c>
      <c r="AV234" s="335" t="s">
        <v>84</v>
      </c>
      <c r="AW234" s="335" t="s">
        <v>84</v>
      </c>
      <c r="AX234" s="335" t="s">
        <v>84</v>
      </c>
      <c r="AY234" s="116" t="s">
        <v>84</v>
      </c>
      <c r="AZ234" s="116" t="s">
        <v>84</v>
      </c>
      <c r="BA234" s="116" t="s">
        <v>84</v>
      </c>
      <c r="BB234" s="116" t="s">
        <v>84</v>
      </c>
      <c r="BC234" s="116" t="s">
        <v>84</v>
      </c>
      <c r="BD234" s="116" t="s">
        <v>84</v>
      </c>
      <c r="BE234" s="116" t="s">
        <v>84</v>
      </c>
      <c r="BF234" s="335" t="s">
        <v>84</v>
      </c>
      <c r="BG234" s="335" t="s">
        <v>84</v>
      </c>
      <c r="BH234" s="116" t="s">
        <v>84</v>
      </c>
      <c r="BI234" s="116" t="s">
        <v>84</v>
      </c>
      <c r="BJ234" s="335" t="s">
        <v>84</v>
      </c>
      <c r="BK234" s="335" t="s">
        <v>84</v>
      </c>
      <c r="BL234" s="335" t="s">
        <v>84</v>
      </c>
      <c r="BM234" s="336" t="s">
        <v>84</v>
      </c>
      <c r="BN234" s="336" t="s">
        <v>84</v>
      </c>
      <c r="BO234" s="335" t="s">
        <v>84</v>
      </c>
      <c r="BP234" s="116" t="s">
        <v>84</v>
      </c>
      <c r="BQ234" s="116" t="s">
        <v>84</v>
      </c>
      <c r="BR234" s="116" t="s">
        <v>84</v>
      </c>
      <c r="BS234" s="116" t="s">
        <v>84</v>
      </c>
      <c r="BT234" s="336" t="s">
        <v>84</v>
      </c>
      <c r="BU234" s="335" t="s">
        <v>84</v>
      </c>
      <c r="BV234" s="335" t="s">
        <v>84</v>
      </c>
      <c r="BW234" s="335" t="s">
        <v>84</v>
      </c>
      <c r="BX234" s="335" t="s">
        <v>84</v>
      </c>
    </row>
    <row r="235" spans="1:76" ht="15" customHeight="1" x14ac:dyDescent="0.3">
      <c r="A235" s="307">
        <v>82</v>
      </c>
      <c r="B235" s="114" t="s">
        <v>84</v>
      </c>
      <c r="C235" s="114" t="s">
        <v>84</v>
      </c>
      <c r="D235" s="115" t="s">
        <v>84</v>
      </c>
      <c r="E235" s="334" t="s">
        <v>84</v>
      </c>
      <c r="F235" s="334" t="s">
        <v>84</v>
      </c>
      <c r="G235" s="334" t="s">
        <v>84</v>
      </c>
      <c r="H235" s="335" t="s">
        <v>84</v>
      </c>
      <c r="I235" s="335" t="s">
        <v>84</v>
      </c>
      <c r="J235" s="335" t="s">
        <v>84</v>
      </c>
      <c r="K235" s="335" t="s">
        <v>84</v>
      </c>
      <c r="L235" s="335" t="s">
        <v>84</v>
      </c>
      <c r="M235" s="335" t="s">
        <v>84</v>
      </c>
      <c r="N235" s="335" t="s">
        <v>84</v>
      </c>
      <c r="O235" s="335" t="s">
        <v>84</v>
      </c>
      <c r="P235" s="335" t="s">
        <v>84</v>
      </c>
      <c r="Q235" s="335" t="s">
        <v>84</v>
      </c>
      <c r="R235" s="335" t="s">
        <v>84</v>
      </c>
      <c r="S235" s="335" t="s">
        <v>84</v>
      </c>
      <c r="T235" s="335" t="s">
        <v>84</v>
      </c>
      <c r="U235" s="335" t="s">
        <v>84</v>
      </c>
      <c r="V235" s="335" t="s">
        <v>84</v>
      </c>
      <c r="W235" s="335" t="s">
        <v>84</v>
      </c>
      <c r="X235" s="335" t="s">
        <v>84</v>
      </c>
      <c r="Y235" s="335" t="s">
        <v>84</v>
      </c>
      <c r="Z235" s="335" t="s">
        <v>84</v>
      </c>
      <c r="AA235" s="335" t="s">
        <v>84</v>
      </c>
      <c r="AB235" s="335" t="s">
        <v>84</v>
      </c>
      <c r="AC235" s="335" t="s">
        <v>84</v>
      </c>
      <c r="AD235" s="335" t="s">
        <v>84</v>
      </c>
      <c r="AE235" s="335" t="s">
        <v>84</v>
      </c>
      <c r="AF235" s="335" t="s">
        <v>84</v>
      </c>
      <c r="AG235" s="335" t="s">
        <v>84</v>
      </c>
      <c r="AH235" s="335" t="s">
        <v>84</v>
      </c>
      <c r="AI235" s="335" t="s">
        <v>84</v>
      </c>
      <c r="AJ235" s="335" t="s">
        <v>84</v>
      </c>
      <c r="AK235" s="335" t="s">
        <v>84</v>
      </c>
      <c r="AL235" s="335" t="s">
        <v>84</v>
      </c>
      <c r="AM235" s="335" t="s">
        <v>84</v>
      </c>
      <c r="AN235" s="335" t="s">
        <v>84</v>
      </c>
      <c r="AO235" s="335" t="s">
        <v>84</v>
      </c>
      <c r="AP235" s="335" t="s">
        <v>84</v>
      </c>
      <c r="AQ235" s="335" t="s">
        <v>84</v>
      </c>
      <c r="AR235" s="335" t="s">
        <v>84</v>
      </c>
      <c r="AS235" s="335" t="s">
        <v>84</v>
      </c>
      <c r="AT235" s="335" t="s">
        <v>84</v>
      </c>
      <c r="AU235" s="335" t="s">
        <v>84</v>
      </c>
      <c r="AV235" s="335" t="s">
        <v>84</v>
      </c>
      <c r="AW235" s="335" t="s">
        <v>84</v>
      </c>
      <c r="AX235" s="335" t="s">
        <v>84</v>
      </c>
      <c r="AY235" s="116" t="s">
        <v>84</v>
      </c>
      <c r="AZ235" s="116" t="s">
        <v>84</v>
      </c>
      <c r="BA235" s="116" t="s">
        <v>84</v>
      </c>
      <c r="BB235" s="116" t="s">
        <v>84</v>
      </c>
      <c r="BC235" s="116" t="s">
        <v>84</v>
      </c>
      <c r="BD235" s="116" t="s">
        <v>84</v>
      </c>
      <c r="BE235" s="116" t="s">
        <v>84</v>
      </c>
      <c r="BF235" s="335" t="s">
        <v>84</v>
      </c>
      <c r="BG235" s="335" t="s">
        <v>84</v>
      </c>
      <c r="BH235" s="116" t="s">
        <v>84</v>
      </c>
      <c r="BI235" s="116" t="s">
        <v>84</v>
      </c>
      <c r="BJ235" s="335" t="s">
        <v>84</v>
      </c>
      <c r="BK235" s="335" t="s">
        <v>84</v>
      </c>
      <c r="BL235" s="335" t="s">
        <v>84</v>
      </c>
      <c r="BM235" s="336" t="s">
        <v>84</v>
      </c>
      <c r="BN235" s="336" t="s">
        <v>84</v>
      </c>
      <c r="BO235" s="335" t="s">
        <v>84</v>
      </c>
      <c r="BP235" s="116" t="s">
        <v>84</v>
      </c>
      <c r="BQ235" s="116" t="s">
        <v>84</v>
      </c>
      <c r="BR235" s="116" t="s">
        <v>84</v>
      </c>
      <c r="BS235" s="116" t="s">
        <v>84</v>
      </c>
      <c r="BT235" s="336" t="s">
        <v>84</v>
      </c>
      <c r="BU235" s="335" t="s">
        <v>84</v>
      </c>
      <c r="BV235" s="335" t="s">
        <v>84</v>
      </c>
      <c r="BW235" s="335" t="s">
        <v>84</v>
      </c>
      <c r="BX235" s="335" t="s">
        <v>84</v>
      </c>
    </row>
    <row r="236" spans="1:76" ht="15" customHeight="1" x14ac:dyDescent="0.3">
      <c r="A236" s="307">
        <v>82</v>
      </c>
      <c r="B236" s="114" t="s">
        <v>84</v>
      </c>
      <c r="C236" s="114" t="s">
        <v>84</v>
      </c>
      <c r="D236" s="115" t="s">
        <v>84</v>
      </c>
      <c r="E236" s="334" t="s">
        <v>84</v>
      </c>
      <c r="F236" s="334" t="s">
        <v>84</v>
      </c>
      <c r="G236" s="334" t="s">
        <v>84</v>
      </c>
      <c r="H236" s="335" t="s">
        <v>84</v>
      </c>
      <c r="I236" s="335" t="s">
        <v>84</v>
      </c>
      <c r="J236" s="335" t="s">
        <v>84</v>
      </c>
      <c r="K236" s="335" t="s">
        <v>84</v>
      </c>
      <c r="L236" s="335" t="s">
        <v>84</v>
      </c>
      <c r="M236" s="335" t="s">
        <v>84</v>
      </c>
      <c r="N236" s="335" t="s">
        <v>84</v>
      </c>
      <c r="O236" s="335" t="s">
        <v>84</v>
      </c>
      <c r="P236" s="335" t="s">
        <v>84</v>
      </c>
      <c r="Q236" s="335" t="s">
        <v>84</v>
      </c>
      <c r="R236" s="335" t="s">
        <v>84</v>
      </c>
      <c r="S236" s="335" t="s">
        <v>84</v>
      </c>
      <c r="T236" s="335" t="s">
        <v>84</v>
      </c>
      <c r="U236" s="335" t="s">
        <v>84</v>
      </c>
      <c r="V236" s="335" t="s">
        <v>84</v>
      </c>
      <c r="W236" s="335" t="s">
        <v>84</v>
      </c>
      <c r="X236" s="335" t="s">
        <v>84</v>
      </c>
      <c r="Y236" s="335" t="s">
        <v>84</v>
      </c>
      <c r="Z236" s="335" t="s">
        <v>84</v>
      </c>
      <c r="AA236" s="335" t="s">
        <v>84</v>
      </c>
      <c r="AB236" s="335" t="s">
        <v>84</v>
      </c>
      <c r="AC236" s="335" t="s">
        <v>84</v>
      </c>
      <c r="AD236" s="335" t="s">
        <v>84</v>
      </c>
      <c r="AE236" s="335" t="s">
        <v>84</v>
      </c>
      <c r="AF236" s="335" t="s">
        <v>84</v>
      </c>
      <c r="AG236" s="335" t="s">
        <v>84</v>
      </c>
      <c r="AH236" s="335" t="s">
        <v>84</v>
      </c>
      <c r="AI236" s="335" t="s">
        <v>84</v>
      </c>
      <c r="AJ236" s="335" t="s">
        <v>84</v>
      </c>
      <c r="AK236" s="335" t="s">
        <v>84</v>
      </c>
      <c r="AL236" s="335" t="s">
        <v>84</v>
      </c>
      <c r="AM236" s="335" t="s">
        <v>84</v>
      </c>
      <c r="AN236" s="335" t="s">
        <v>84</v>
      </c>
      <c r="AO236" s="335" t="s">
        <v>84</v>
      </c>
      <c r="AP236" s="335" t="s">
        <v>84</v>
      </c>
      <c r="AQ236" s="335" t="s">
        <v>84</v>
      </c>
      <c r="AR236" s="335" t="s">
        <v>84</v>
      </c>
      <c r="AS236" s="335" t="s">
        <v>84</v>
      </c>
      <c r="AT236" s="335" t="s">
        <v>84</v>
      </c>
      <c r="AU236" s="335" t="s">
        <v>84</v>
      </c>
      <c r="AV236" s="335" t="s">
        <v>84</v>
      </c>
      <c r="AW236" s="335" t="s">
        <v>84</v>
      </c>
      <c r="AX236" s="335" t="s">
        <v>84</v>
      </c>
      <c r="AY236" s="116" t="s">
        <v>84</v>
      </c>
      <c r="AZ236" s="116" t="s">
        <v>84</v>
      </c>
      <c r="BA236" s="116" t="s">
        <v>84</v>
      </c>
      <c r="BB236" s="116" t="s">
        <v>84</v>
      </c>
      <c r="BC236" s="116" t="s">
        <v>84</v>
      </c>
      <c r="BD236" s="116" t="s">
        <v>84</v>
      </c>
      <c r="BE236" s="116" t="s">
        <v>84</v>
      </c>
      <c r="BF236" s="335" t="s">
        <v>84</v>
      </c>
      <c r="BG236" s="335" t="s">
        <v>84</v>
      </c>
      <c r="BH236" s="116" t="s">
        <v>84</v>
      </c>
      <c r="BI236" s="116" t="s">
        <v>84</v>
      </c>
      <c r="BJ236" s="335" t="s">
        <v>84</v>
      </c>
      <c r="BK236" s="335" t="s">
        <v>84</v>
      </c>
      <c r="BL236" s="335" t="s">
        <v>84</v>
      </c>
      <c r="BM236" s="336" t="s">
        <v>84</v>
      </c>
      <c r="BN236" s="336" t="s">
        <v>84</v>
      </c>
      <c r="BO236" s="335" t="s">
        <v>84</v>
      </c>
      <c r="BP236" s="116" t="s">
        <v>84</v>
      </c>
      <c r="BQ236" s="116" t="s">
        <v>84</v>
      </c>
      <c r="BR236" s="116" t="s">
        <v>84</v>
      </c>
      <c r="BS236" s="116" t="s">
        <v>84</v>
      </c>
      <c r="BT236" s="336" t="s">
        <v>84</v>
      </c>
      <c r="BU236" s="335" t="s">
        <v>84</v>
      </c>
      <c r="BV236" s="335" t="s">
        <v>84</v>
      </c>
      <c r="BW236" s="335" t="s">
        <v>84</v>
      </c>
      <c r="BX236" s="335" t="s">
        <v>84</v>
      </c>
    </row>
    <row r="237" spans="1:76" ht="15" customHeight="1" x14ac:dyDescent="0.3">
      <c r="A237" s="307">
        <v>82</v>
      </c>
      <c r="B237" s="114" t="s">
        <v>84</v>
      </c>
      <c r="C237" s="114" t="s">
        <v>84</v>
      </c>
      <c r="D237" s="115" t="s">
        <v>84</v>
      </c>
      <c r="E237" s="334" t="s">
        <v>84</v>
      </c>
      <c r="F237" s="334" t="s">
        <v>84</v>
      </c>
      <c r="G237" s="334" t="s">
        <v>84</v>
      </c>
      <c r="H237" s="335" t="s">
        <v>84</v>
      </c>
      <c r="I237" s="335" t="s">
        <v>84</v>
      </c>
      <c r="J237" s="335" t="s">
        <v>84</v>
      </c>
      <c r="K237" s="335" t="s">
        <v>84</v>
      </c>
      <c r="L237" s="335" t="s">
        <v>84</v>
      </c>
      <c r="M237" s="335" t="s">
        <v>84</v>
      </c>
      <c r="N237" s="335" t="s">
        <v>84</v>
      </c>
      <c r="O237" s="335" t="s">
        <v>84</v>
      </c>
      <c r="P237" s="335" t="s">
        <v>84</v>
      </c>
      <c r="Q237" s="335" t="s">
        <v>84</v>
      </c>
      <c r="R237" s="335" t="s">
        <v>84</v>
      </c>
      <c r="S237" s="335" t="s">
        <v>84</v>
      </c>
      <c r="T237" s="335" t="s">
        <v>84</v>
      </c>
      <c r="U237" s="335" t="s">
        <v>84</v>
      </c>
      <c r="V237" s="335" t="s">
        <v>84</v>
      </c>
      <c r="W237" s="335" t="s">
        <v>84</v>
      </c>
      <c r="X237" s="335" t="s">
        <v>84</v>
      </c>
      <c r="Y237" s="335" t="s">
        <v>84</v>
      </c>
      <c r="Z237" s="335" t="s">
        <v>84</v>
      </c>
      <c r="AA237" s="335" t="s">
        <v>84</v>
      </c>
      <c r="AB237" s="335" t="s">
        <v>84</v>
      </c>
      <c r="AC237" s="335" t="s">
        <v>84</v>
      </c>
      <c r="AD237" s="335" t="s">
        <v>84</v>
      </c>
      <c r="AE237" s="335" t="s">
        <v>84</v>
      </c>
      <c r="AF237" s="335" t="s">
        <v>84</v>
      </c>
      <c r="AG237" s="335" t="s">
        <v>84</v>
      </c>
      <c r="AH237" s="335" t="s">
        <v>84</v>
      </c>
      <c r="AI237" s="335" t="s">
        <v>84</v>
      </c>
      <c r="AJ237" s="335" t="s">
        <v>84</v>
      </c>
      <c r="AK237" s="335" t="s">
        <v>84</v>
      </c>
      <c r="AL237" s="335" t="s">
        <v>84</v>
      </c>
      <c r="AM237" s="335" t="s">
        <v>84</v>
      </c>
      <c r="AN237" s="335" t="s">
        <v>84</v>
      </c>
      <c r="AO237" s="335" t="s">
        <v>84</v>
      </c>
      <c r="AP237" s="335" t="s">
        <v>84</v>
      </c>
      <c r="AQ237" s="335" t="s">
        <v>84</v>
      </c>
      <c r="AR237" s="335" t="s">
        <v>84</v>
      </c>
      <c r="AS237" s="335" t="s">
        <v>84</v>
      </c>
      <c r="AT237" s="335" t="s">
        <v>84</v>
      </c>
      <c r="AU237" s="335" t="s">
        <v>84</v>
      </c>
      <c r="AV237" s="335" t="s">
        <v>84</v>
      </c>
      <c r="AW237" s="335" t="s">
        <v>84</v>
      </c>
      <c r="AX237" s="335" t="s">
        <v>84</v>
      </c>
      <c r="AY237" s="116" t="s">
        <v>84</v>
      </c>
      <c r="AZ237" s="116" t="s">
        <v>84</v>
      </c>
      <c r="BA237" s="116" t="s">
        <v>84</v>
      </c>
      <c r="BB237" s="116" t="s">
        <v>84</v>
      </c>
      <c r="BC237" s="116" t="s">
        <v>84</v>
      </c>
      <c r="BD237" s="116" t="s">
        <v>84</v>
      </c>
      <c r="BE237" s="116" t="s">
        <v>84</v>
      </c>
      <c r="BF237" s="335" t="s">
        <v>84</v>
      </c>
      <c r="BG237" s="335" t="s">
        <v>84</v>
      </c>
      <c r="BH237" s="116" t="s">
        <v>84</v>
      </c>
      <c r="BI237" s="116" t="s">
        <v>84</v>
      </c>
      <c r="BJ237" s="335" t="s">
        <v>84</v>
      </c>
      <c r="BK237" s="335" t="s">
        <v>84</v>
      </c>
      <c r="BL237" s="335" t="s">
        <v>84</v>
      </c>
      <c r="BM237" s="336" t="s">
        <v>84</v>
      </c>
      <c r="BN237" s="336" t="s">
        <v>84</v>
      </c>
      <c r="BO237" s="335" t="s">
        <v>84</v>
      </c>
      <c r="BP237" s="116" t="s">
        <v>84</v>
      </c>
      <c r="BQ237" s="116" t="s">
        <v>84</v>
      </c>
      <c r="BR237" s="116" t="s">
        <v>84</v>
      </c>
      <c r="BS237" s="116" t="s">
        <v>84</v>
      </c>
      <c r="BT237" s="336" t="s">
        <v>84</v>
      </c>
      <c r="BU237" s="335" t="s">
        <v>84</v>
      </c>
      <c r="BV237" s="335" t="s">
        <v>84</v>
      </c>
      <c r="BW237" s="335" t="s">
        <v>84</v>
      </c>
      <c r="BX237" s="335" t="s">
        <v>84</v>
      </c>
    </row>
    <row r="238" spans="1:76" ht="15" customHeight="1" x14ac:dyDescent="0.3">
      <c r="A238" s="307">
        <v>82</v>
      </c>
      <c r="B238" s="114" t="s">
        <v>84</v>
      </c>
      <c r="C238" s="114" t="s">
        <v>84</v>
      </c>
      <c r="D238" s="115" t="s">
        <v>84</v>
      </c>
      <c r="E238" s="334" t="s">
        <v>84</v>
      </c>
      <c r="F238" s="334" t="s">
        <v>84</v>
      </c>
      <c r="G238" s="334" t="s">
        <v>84</v>
      </c>
      <c r="H238" s="335" t="s">
        <v>84</v>
      </c>
      <c r="I238" s="335" t="s">
        <v>84</v>
      </c>
      <c r="J238" s="335" t="s">
        <v>84</v>
      </c>
      <c r="K238" s="335" t="s">
        <v>84</v>
      </c>
      <c r="L238" s="335" t="s">
        <v>84</v>
      </c>
      <c r="M238" s="335" t="s">
        <v>84</v>
      </c>
      <c r="N238" s="335" t="s">
        <v>84</v>
      </c>
      <c r="O238" s="335" t="s">
        <v>84</v>
      </c>
      <c r="P238" s="335" t="s">
        <v>84</v>
      </c>
      <c r="Q238" s="335" t="s">
        <v>84</v>
      </c>
      <c r="R238" s="335" t="s">
        <v>84</v>
      </c>
      <c r="S238" s="335" t="s">
        <v>84</v>
      </c>
      <c r="T238" s="335" t="s">
        <v>84</v>
      </c>
      <c r="U238" s="335" t="s">
        <v>84</v>
      </c>
      <c r="V238" s="335" t="s">
        <v>84</v>
      </c>
      <c r="W238" s="335" t="s">
        <v>84</v>
      </c>
      <c r="X238" s="335" t="s">
        <v>84</v>
      </c>
      <c r="Y238" s="335" t="s">
        <v>84</v>
      </c>
      <c r="Z238" s="335" t="s">
        <v>84</v>
      </c>
      <c r="AA238" s="335" t="s">
        <v>84</v>
      </c>
      <c r="AB238" s="335" t="s">
        <v>84</v>
      </c>
      <c r="AC238" s="335" t="s">
        <v>84</v>
      </c>
      <c r="AD238" s="335" t="s">
        <v>84</v>
      </c>
      <c r="AE238" s="335" t="s">
        <v>84</v>
      </c>
      <c r="AF238" s="335" t="s">
        <v>84</v>
      </c>
      <c r="AG238" s="335" t="s">
        <v>84</v>
      </c>
      <c r="AH238" s="335" t="s">
        <v>84</v>
      </c>
      <c r="AI238" s="335" t="s">
        <v>84</v>
      </c>
      <c r="AJ238" s="335" t="s">
        <v>84</v>
      </c>
      <c r="AK238" s="335" t="s">
        <v>84</v>
      </c>
      <c r="AL238" s="335" t="s">
        <v>84</v>
      </c>
      <c r="AM238" s="335" t="s">
        <v>84</v>
      </c>
      <c r="AN238" s="335" t="s">
        <v>84</v>
      </c>
      <c r="AO238" s="335" t="s">
        <v>84</v>
      </c>
      <c r="AP238" s="335" t="s">
        <v>84</v>
      </c>
      <c r="AQ238" s="335" t="s">
        <v>84</v>
      </c>
      <c r="AR238" s="335" t="s">
        <v>84</v>
      </c>
      <c r="AS238" s="335" t="s">
        <v>84</v>
      </c>
      <c r="AT238" s="335" t="s">
        <v>84</v>
      </c>
      <c r="AU238" s="335" t="s">
        <v>84</v>
      </c>
      <c r="AV238" s="335" t="s">
        <v>84</v>
      </c>
      <c r="AW238" s="335" t="s">
        <v>84</v>
      </c>
      <c r="AX238" s="335" t="s">
        <v>84</v>
      </c>
      <c r="AY238" s="116" t="s">
        <v>84</v>
      </c>
      <c r="AZ238" s="116" t="s">
        <v>84</v>
      </c>
      <c r="BA238" s="116" t="s">
        <v>84</v>
      </c>
      <c r="BB238" s="116" t="s">
        <v>84</v>
      </c>
      <c r="BC238" s="116" t="s">
        <v>84</v>
      </c>
      <c r="BD238" s="116" t="s">
        <v>84</v>
      </c>
      <c r="BE238" s="116" t="s">
        <v>84</v>
      </c>
      <c r="BF238" s="335" t="s">
        <v>84</v>
      </c>
      <c r="BG238" s="335" t="s">
        <v>84</v>
      </c>
      <c r="BH238" s="116" t="s">
        <v>84</v>
      </c>
      <c r="BI238" s="116" t="s">
        <v>84</v>
      </c>
      <c r="BJ238" s="335" t="s">
        <v>84</v>
      </c>
      <c r="BK238" s="335" t="s">
        <v>84</v>
      </c>
      <c r="BL238" s="335" t="s">
        <v>84</v>
      </c>
      <c r="BM238" s="336" t="s">
        <v>84</v>
      </c>
      <c r="BN238" s="336" t="s">
        <v>84</v>
      </c>
      <c r="BO238" s="335" t="s">
        <v>84</v>
      </c>
      <c r="BP238" s="116" t="s">
        <v>84</v>
      </c>
      <c r="BQ238" s="116" t="s">
        <v>84</v>
      </c>
      <c r="BR238" s="116" t="s">
        <v>84</v>
      </c>
      <c r="BS238" s="116" t="s">
        <v>84</v>
      </c>
      <c r="BT238" s="336" t="s">
        <v>84</v>
      </c>
      <c r="BU238" s="335" t="s">
        <v>84</v>
      </c>
      <c r="BV238" s="335" t="s">
        <v>84</v>
      </c>
      <c r="BW238" s="335" t="s">
        <v>84</v>
      </c>
      <c r="BX238" s="335" t="s">
        <v>84</v>
      </c>
    </row>
    <row r="239" spans="1:76" ht="15" customHeight="1" x14ac:dyDescent="0.3">
      <c r="A239" s="307">
        <v>82</v>
      </c>
      <c r="B239" s="114" t="s">
        <v>84</v>
      </c>
      <c r="C239" s="114" t="s">
        <v>84</v>
      </c>
      <c r="D239" s="115" t="s">
        <v>84</v>
      </c>
      <c r="E239" s="334" t="s">
        <v>84</v>
      </c>
      <c r="F239" s="334" t="s">
        <v>84</v>
      </c>
      <c r="G239" s="334" t="s">
        <v>84</v>
      </c>
      <c r="H239" s="335" t="s">
        <v>84</v>
      </c>
      <c r="I239" s="335" t="s">
        <v>84</v>
      </c>
      <c r="J239" s="335" t="s">
        <v>84</v>
      </c>
      <c r="K239" s="335" t="s">
        <v>84</v>
      </c>
      <c r="L239" s="335" t="s">
        <v>84</v>
      </c>
      <c r="M239" s="335" t="s">
        <v>84</v>
      </c>
      <c r="N239" s="335" t="s">
        <v>84</v>
      </c>
      <c r="O239" s="335" t="s">
        <v>84</v>
      </c>
      <c r="P239" s="335" t="s">
        <v>84</v>
      </c>
      <c r="Q239" s="335" t="s">
        <v>84</v>
      </c>
      <c r="R239" s="335" t="s">
        <v>84</v>
      </c>
      <c r="S239" s="335" t="s">
        <v>84</v>
      </c>
      <c r="T239" s="335" t="s">
        <v>84</v>
      </c>
      <c r="U239" s="335" t="s">
        <v>84</v>
      </c>
      <c r="V239" s="335" t="s">
        <v>84</v>
      </c>
      <c r="W239" s="335" t="s">
        <v>84</v>
      </c>
      <c r="X239" s="335" t="s">
        <v>84</v>
      </c>
      <c r="Y239" s="335" t="s">
        <v>84</v>
      </c>
      <c r="Z239" s="335" t="s">
        <v>84</v>
      </c>
      <c r="AA239" s="335" t="s">
        <v>84</v>
      </c>
      <c r="AB239" s="335" t="s">
        <v>84</v>
      </c>
      <c r="AC239" s="335" t="s">
        <v>84</v>
      </c>
      <c r="AD239" s="335" t="s">
        <v>84</v>
      </c>
      <c r="AE239" s="335" t="s">
        <v>84</v>
      </c>
      <c r="AF239" s="335" t="s">
        <v>84</v>
      </c>
      <c r="AG239" s="335" t="s">
        <v>84</v>
      </c>
      <c r="AH239" s="335" t="s">
        <v>84</v>
      </c>
      <c r="AI239" s="335" t="s">
        <v>84</v>
      </c>
      <c r="AJ239" s="335" t="s">
        <v>84</v>
      </c>
      <c r="AK239" s="335" t="s">
        <v>84</v>
      </c>
      <c r="AL239" s="335" t="s">
        <v>84</v>
      </c>
      <c r="AM239" s="335" t="s">
        <v>84</v>
      </c>
      <c r="AN239" s="335" t="s">
        <v>84</v>
      </c>
      <c r="AO239" s="335" t="s">
        <v>84</v>
      </c>
      <c r="AP239" s="335" t="s">
        <v>84</v>
      </c>
      <c r="AQ239" s="335" t="s">
        <v>84</v>
      </c>
      <c r="AR239" s="335" t="s">
        <v>84</v>
      </c>
      <c r="AS239" s="335" t="s">
        <v>84</v>
      </c>
      <c r="AT239" s="335" t="s">
        <v>84</v>
      </c>
      <c r="AU239" s="335" t="s">
        <v>84</v>
      </c>
      <c r="AV239" s="335" t="s">
        <v>84</v>
      </c>
      <c r="AW239" s="335" t="s">
        <v>84</v>
      </c>
      <c r="AX239" s="335" t="s">
        <v>84</v>
      </c>
      <c r="AY239" s="116" t="s">
        <v>84</v>
      </c>
      <c r="AZ239" s="116" t="s">
        <v>84</v>
      </c>
      <c r="BA239" s="116" t="s">
        <v>84</v>
      </c>
      <c r="BB239" s="116" t="s">
        <v>84</v>
      </c>
      <c r="BC239" s="116" t="s">
        <v>84</v>
      </c>
      <c r="BD239" s="116" t="s">
        <v>84</v>
      </c>
      <c r="BE239" s="116" t="s">
        <v>84</v>
      </c>
      <c r="BF239" s="335" t="s">
        <v>84</v>
      </c>
      <c r="BG239" s="335" t="s">
        <v>84</v>
      </c>
      <c r="BH239" s="116" t="s">
        <v>84</v>
      </c>
      <c r="BI239" s="116" t="s">
        <v>84</v>
      </c>
      <c r="BJ239" s="335" t="s">
        <v>84</v>
      </c>
      <c r="BK239" s="335" t="s">
        <v>84</v>
      </c>
      <c r="BL239" s="335" t="s">
        <v>84</v>
      </c>
      <c r="BM239" s="336" t="s">
        <v>84</v>
      </c>
      <c r="BN239" s="336" t="s">
        <v>84</v>
      </c>
      <c r="BO239" s="335" t="s">
        <v>84</v>
      </c>
      <c r="BP239" s="116" t="s">
        <v>84</v>
      </c>
      <c r="BQ239" s="116" t="s">
        <v>84</v>
      </c>
      <c r="BR239" s="116" t="s">
        <v>84</v>
      </c>
      <c r="BS239" s="116" t="s">
        <v>84</v>
      </c>
      <c r="BT239" s="336" t="s">
        <v>84</v>
      </c>
      <c r="BU239" s="335" t="s">
        <v>84</v>
      </c>
      <c r="BV239" s="335" t="s">
        <v>84</v>
      </c>
      <c r="BW239" s="335" t="s">
        <v>84</v>
      </c>
      <c r="BX239" s="335" t="s">
        <v>84</v>
      </c>
    </row>
    <row r="240" spans="1:76" ht="15" customHeight="1" x14ac:dyDescent="0.3">
      <c r="A240" s="307">
        <v>82</v>
      </c>
      <c r="B240" s="114" t="s">
        <v>84</v>
      </c>
      <c r="C240" s="114" t="s">
        <v>84</v>
      </c>
      <c r="D240" s="115" t="s">
        <v>84</v>
      </c>
      <c r="E240" s="334" t="s">
        <v>84</v>
      </c>
      <c r="F240" s="334" t="s">
        <v>84</v>
      </c>
      <c r="G240" s="334" t="s">
        <v>84</v>
      </c>
      <c r="H240" s="335" t="s">
        <v>84</v>
      </c>
      <c r="I240" s="335" t="s">
        <v>84</v>
      </c>
      <c r="J240" s="335" t="s">
        <v>84</v>
      </c>
      <c r="K240" s="335" t="s">
        <v>84</v>
      </c>
      <c r="L240" s="335" t="s">
        <v>84</v>
      </c>
      <c r="M240" s="335" t="s">
        <v>84</v>
      </c>
      <c r="N240" s="335" t="s">
        <v>84</v>
      </c>
      <c r="O240" s="335" t="s">
        <v>84</v>
      </c>
      <c r="P240" s="335" t="s">
        <v>84</v>
      </c>
      <c r="Q240" s="335" t="s">
        <v>84</v>
      </c>
      <c r="R240" s="335" t="s">
        <v>84</v>
      </c>
      <c r="S240" s="335" t="s">
        <v>84</v>
      </c>
      <c r="T240" s="335" t="s">
        <v>84</v>
      </c>
      <c r="U240" s="335" t="s">
        <v>84</v>
      </c>
      <c r="V240" s="335" t="s">
        <v>84</v>
      </c>
      <c r="W240" s="335" t="s">
        <v>84</v>
      </c>
      <c r="X240" s="335" t="s">
        <v>84</v>
      </c>
      <c r="Y240" s="335" t="s">
        <v>84</v>
      </c>
      <c r="Z240" s="335" t="s">
        <v>84</v>
      </c>
      <c r="AA240" s="335" t="s">
        <v>84</v>
      </c>
      <c r="AB240" s="335" t="s">
        <v>84</v>
      </c>
      <c r="AC240" s="335" t="s">
        <v>84</v>
      </c>
      <c r="AD240" s="335" t="s">
        <v>84</v>
      </c>
      <c r="AE240" s="335" t="s">
        <v>84</v>
      </c>
      <c r="AF240" s="335" t="s">
        <v>84</v>
      </c>
      <c r="AG240" s="335" t="s">
        <v>84</v>
      </c>
      <c r="AH240" s="335" t="s">
        <v>84</v>
      </c>
      <c r="AI240" s="335" t="s">
        <v>84</v>
      </c>
      <c r="AJ240" s="335" t="s">
        <v>84</v>
      </c>
      <c r="AK240" s="335" t="s">
        <v>84</v>
      </c>
      <c r="AL240" s="335" t="s">
        <v>84</v>
      </c>
      <c r="AM240" s="335" t="s">
        <v>84</v>
      </c>
      <c r="AN240" s="335" t="s">
        <v>84</v>
      </c>
      <c r="AO240" s="335" t="s">
        <v>84</v>
      </c>
      <c r="AP240" s="335" t="s">
        <v>84</v>
      </c>
      <c r="AQ240" s="335" t="s">
        <v>84</v>
      </c>
      <c r="AR240" s="335" t="s">
        <v>84</v>
      </c>
      <c r="AS240" s="335" t="s">
        <v>84</v>
      </c>
      <c r="AT240" s="335" t="s">
        <v>84</v>
      </c>
      <c r="AU240" s="335" t="s">
        <v>84</v>
      </c>
      <c r="AV240" s="335" t="s">
        <v>84</v>
      </c>
      <c r="AW240" s="335" t="s">
        <v>84</v>
      </c>
      <c r="AX240" s="335" t="s">
        <v>84</v>
      </c>
      <c r="AY240" s="116" t="s">
        <v>84</v>
      </c>
      <c r="AZ240" s="116" t="s">
        <v>84</v>
      </c>
      <c r="BA240" s="116" t="s">
        <v>84</v>
      </c>
      <c r="BB240" s="116" t="s">
        <v>84</v>
      </c>
      <c r="BC240" s="116" t="s">
        <v>84</v>
      </c>
      <c r="BD240" s="116" t="s">
        <v>84</v>
      </c>
      <c r="BE240" s="116" t="s">
        <v>84</v>
      </c>
      <c r="BF240" s="335" t="s">
        <v>84</v>
      </c>
      <c r="BG240" s="335" t="s">
        <v>84</v>
      </c>
      <c r="BH240" s="116" t="s">
        <v>84</v>
      </c>
      <c r="BI240" s="116" t="s">
        <v>84</v>
      </c>
      <c r="BJ240" s="335" t="s">
        <v>84</v>
      </c>
      <c r="BK240" s="335" t="s">
        <v>84</v>
      </c>
      <c r="BL240" s="335" t="s">
        <v>84</v>
      </c>
      <c r="BM240" s="336" t="s">
        <v>84</v>
      </c>
      <c r="BN240" s="336" t="s">
        <v>84</v>
      </c>
      <c r="BO240" s="335" t="s">
        <v>84</v>
      </c>
      <c r="BP240" s="116" t="s">
        <v>84</v>
      </c>
      <c r="BQ240" s="116" t="s">
        <v>84</v>
      </c>
      <c r="BR240" s="116" t="s">
        <v>84</v>
      </c>
      <c r="BS240" s="116" t="s">
        <v>84</v>
      </c>
      <c r="BT240" s="336" t="s">
        <v>84</v>
      </c>
      <c r="BU240" s="335" t="s">
        <v>84</v>
      </c>
      <c r="BV240" s="335" t="s">
        <v>84</v>
      </c>
      <c r="BW240" s="335" t="s">
        <v>84</v>
      </c>
      <c r="BX240" s="335" t="s">
        <v>84</v>
      </c>
    </row>
    <row r="241" spans="1:76" ht="15" customHeight="1" x14ac:dyDescent="0.3">
      <c r="A241" s="307">
        <v>82</v>
      </c>
      <c r="B241" s="114" t="s">
        <v>84</v>
      </c>
      <c r="C241" s="114" t="s">
        <v>84</v>
      </c>
      <c r="D241" s="115" t="s">
        <v>84</v>
      </c>
      <c r="E241" s="334" t="s">
        <v>84</v>
      </c>
      <c r="F241" s="334" t="s">
        <v>84</v>
      </c>
      <c r="G241" s="334" t="s">
        <v>84</v>
      </c>
      <c r="H241" s="335" t="s">
        <v>84</v>
      </c>
      <c r="I241" s="335" t="s">
        <v>84</v>
      </c>
      <c r="J241" s="335" t="s">
        <v>84</v>
      </c>
      <c r="K241" s="335" t="s">
        <v>84</v>
      </c>
      <c r="L241" s="335" t="s">
        <v>84</v>
      </c>
      <c r="M241" s="335" t="s">
        <v>84</v>
      </c>
      <c r="N241" s="335" t="s">
        <v>84</v>
      </c>
      <c r="O241" s="335" t="s">
        <v>84</v>
      </c>
      <c r="P241" s="335" t="s">
        <v>84</v>
      </c>
      <c r="Q241" s="335" t="s">
        <v>84</v>
      </c>
      <c r="R241" s="335" t="s">
        <v>84</v>
      </c>
      <c r="S241" s="335" t="s">
        <v>84</v>
      </c>
      <c r="T241" s="335" t="s">
        <v>84</v>
      </c>
      <c r="U241" s="335" t="s">
        <v>84</v>
      </c>
      <c r="V241" s="335" t="s">
        <v>84</v>
      </c>
      <c r="W241" s="335" t="s">
        <v>84</v>
      </c>
      <c r="X241" s="335" t="s">
        <v>84</v>
      </c>
      <c r="Y241" s="335" t="s">
        <v>84</v>
      </c>
      <c r="Z241" s="335" t="s">
        <v>84</v>
      </c>
      <c r="AA241" s="335" t="s">
        <v>84</v>
      </c>
      <c r="AB241" s="335" t="s">
        <v>84</v>
      </c>
      <c r="AC241" s="335" t="s">
        <v>84</v>
      </c>
      <c r="AD241" s="335" t="s">
        <v>84</v>
      </c>
      <c r="AE241" s="335" t="s">
        <v>84</v>
      </c>
      <c r="AF241" s="335" t="s">
        <v>84</v>
      </c>
      <c r="AG241" s="335" t="s">
        <v>84</v>
      </c>
      <c r="AH241" s="335" t="s">
        <v>84</v>
      </c>
      <c r="AI241" s="335" t="s">
        <v>84</v>
      </c>
      <c r="AJ241" s="335" t="s">
        <v>84</v>
      </c>
      <c r="AK241" s="335" t="s">
        <v>84</v>
      </c>
      <c r="AL241" s="335" t="s">
        <v>84</v>
      </c>
      <c r="AM241" s="335" t="s">
        <v>84</v>
      </c>
      <c r="AN241" s="335" t="s">
        <v>84</v>
      </c>
      <c r="AO241" s="335" t="s">
        <v>84</v>
      </c>
      <c r="AP241" s="335" t="s">
        <v>84</v>
      </c>
      <c r="AQ241" s="335" t="s">
        <v>84</v>
      </c>
      <c r="AR241" s="335" t="s">
        <v>84</v>
      </c>
      <c r="AS241" s="335" t="s">
        <v>84</v>
      </c>
      <c r="AT241" s="335" t="s">
        <v>84</v>
      </c>
      <c r="AU241" s="335" t="s">
        <v>84</v>
      </c>
      <c r="AV241" s="335" t="s">
        <v>84</v>
      </c>
      <c r="AW241" s="335" t="s">
        <v>84</v>
      </c>
      <c r="AX241" s="335" t="s">
        <v>84</v>
      </c>
      <c r="AY241" s="116" t="s">
        <v>84</v>
      </c>
      <c r="AZ241" s="116" t="s">
        <v>84</v>
      </c>
      <c r="BA241" s="116" t="s">
        <v>84</v>
      </c>
      <c r="BB241" s="116" t="s">
        <v>84</v>
      </c>
      <c r="BC241" s="116" t="s">
        <v>84</v>
      </c>
      <c r="BD241" s="116" t="s">
        <v>84</v>
      </c>
      <c r="BE241" s="116" t="s">
        <v>84</v>
      </c>
      <c r="BF241" s="335" t="s">
        <v>84</v>
      </c>
      <c r="BG241" s="335" t="s">
        <v>84</v>
      </c>
      <c r="BH241" s="116" t="s">
        <v>84</v>
      </c>
      <c r="BI241" s="116" t="s">
        <v>84</v>
      </c>
      <c r="BJ241" s="335" t="s">
        <v>84</v>
      </c>
      <c r="BK241" s="335" t="s">
        <v>84</v>
      </c>
      <c r="BL241" s="335" t="s">
        <v>84</v>
      </c>
      <c r="BM241" s="336" t="s">
        <v>84</v>
      </c>
      <c r="BN241" s="336" t="s">
        <v>84</v>
      </c>
      <c r="BO241" s="335" t="s">
        <v>84</v>
      </c>
      <c r="BP241" s="116" t="s">
        <v>84</v>
      </c>
      <c r="BQ241" s="116" t="s">
        <v>84</v>
      </c>
      <c r="BR241" s="116" t="s">
        <v>84</v>
      </c>
      <c r="BS241" s="116" t="s">
        <v>84</v>
      </c>
      <c r="BT241" s="336" t="s">
        <v>84</v>
      </c>
      <c r="BU241" s="335" t="s">
        <v>84</v>
      </c>
      <c r="BV241" s="335" t="s">
        <v>84</v>
      </c>
      <c r="BW241" s="335" t="s">
        <v>84</v>
      </c>
      <c r="BX241" s="335" t="s">
        <v>84</v>
      </c>
    </row>
    <row r="242" spans="1:76" ht="15" customHeight="1" x14ac:dyDescent="0.3">
      <c r="A242" s="307">
        <v>82</v>
      </c>
      <c r="B242" s="114" t="s">
        <v>84</v>
      </c>
      <c r="C242" s="114" t="s">
        <v>84</v>
      </c>
      <c r="D242" s="115" t="s">
        <v>84</v>
      </c>
      <c r="E242" s="334" t="s">
        <v>84</v>
      </c>
      <c r="F242" s="334" t="s">
        <v>84</v>
      </c>
      <c r="G242" s="334" t="s">
        <v>84</v>
      </c>
      <c r="H242" s="335" t="s">
        <v>84</v>
      </c>
      <c r="I242" s="335" t="s">
        <v>84</v>
      </c>
      <c r="J242" s="335" t="s">
        <v>84</v>
      </c>
      <c r="K242" s="335" t="s">
        <v>84</v>
      </c>
      <c r="L242" s="335" t="s">
        <v>84</v>
      </c>
      <c r="M242" s="335" t="s">
        <v>84</v>
      </c>
      <c r="N242" s="335" t="s">
        <v>84</v>
      </c>
      <c r="O242" s="335" t="s">
        <v>84</v>
      </c>
      <c r="P242" s="335" t="s">
        <v>84</v>
      </c>
      <c r="Q242" s="335" t="s">
        <v>84</v>
      </c>
      <c r="R242" s="335" t="s">
        <v>84</v>
      </c>
      <c r="S242" s="335" t="s">
        <v>84</v>
      </c>
      <c r="T242" s="335" t="s">
        <v>84</v>
      </c>
      <c r="U242" s="335" t="s">
        <v>84</v>
      </c>
      <c r="V242" s="335" t="s">
        <v>84</v>
      </c>
      <c r="W242" s="335" t="s">
        <v>84</v>
      </c>
      <c r="X242" s="335" t="s">
        <v>84</v>
      </c>
      <c r="Y242" s="335" t="s">
        <v>84</v>
      </c>
      <c r="Z242" s="335" t="s">
        <v>84</v>
      </c>
      <c r="AA242" s="335" t="s">
        <v>84</v>
      </c>
      <c r="AB242" s="335" t="s">
        <v>84</v>
      </c>
      <c r="AC242" s="335" t="s">
        <v>84</v>
      </c>
      <c r="AD242" s="335" t="s">
        <v>84</v>
      </c>
      <c r="AE242" s="335" t="s">
        <v>84</v>
      </c>
      <c r="AF242" s="335" t="s">
        <v>84</v>
      </c>
      <c r="AG242" s="335" t="s">
        <v>84</v>
      </c>
      <c r="AH242" s="335" t="s">
        <v>84</v>
      </c>
      <c r="AI242" s="335" t="s">
        <v>84</v>
      </c>
      <c r="AJ242" s="335" t="s">
        <v>84</v>
      </c>
      <c r="AK242" s="335" t="s">
        <v>84</v>
      </c>
      <c r="AL242" s="335" t="s">
        <v>84</v>
      </c>
      <c r="AM242" s="335" t="s">
        <v>84</v>
      </c>
      <c r="AN242" s="335" t="s">
        <v>84</v>
      </c>
      <c r="AO242" s="335" t="s">
        <v>84</v>
      </c>
      <c r="AP242" s="335" t="s">
        <v>84</v>
      </c>
      <c r="AQ242" s="335" t="s">
        <v>84</v>
      </c>
      <c r="AR242" s="335" t="s">
        <v>84</v>
      </c>
      <c r="AS242" s="335" t="s">
        <v>84</v>
      </c>
      <c r="AT242" s="335" t="s">
        <v>84</v>
      </c>
      <c r="AU242" s="335" t="s">
        <v>84</v>
      </c>
      <c r="AV242" s="335" t="s">
        <v>84</v>
      </c>
      <c r="AW242" s="335" t="s">
        <v>84</v>
      </c>
      <c r="AX242" s="335" t="s">
        <v>84</v>
      </c>
      <c r="AY242" s="116" t="s">
        <v>84</v>
      </c>
      <c r="AZ242" s="116" t="s">
        <v>84</v>
      </c>
      <c r="BA242" s="116" t="s">
        <v>84</v>
      </c>
      <c r="BB242" s="116" t="s">
        <v>84</v>
      </c>
      <c r="BC242" s="116" t="s">
        <v>84</v>
      </c>
      <c r="BD242" s="116" t="s">
        <v>84</v>
      </c>
      <c r="BE242" s="116" t="s">
        <v>84</v>
      </c>
      <c r="BF242" s="335" t="s">
        <v>84</v>
      </c>
      <c r="BG242" s="335" t="s">
        <v>84</v>
      </c>
      <c r="BH242" s="116" t="s">
        <v>84</v>
      </c>
      <c r="BI242" s="116" t="s">
        <v>84</v>
      </c>
      <c r="BJ242" s="335" t="s">
        <v>84</v>
      </c>
      <c r="BK242" s="335" t="s">
        <v>84</v>
      </c>
      <c r="BL242" s="335" t="s">
        <v>84</v>
      </c>
      <c r="BM242" s="336" t="s">
        <v>84</v>
      </c>
      <c r="BN242" s="336" t="s">
        <v>84</v>
      </c>
      <c r="BO242" s="335" t="s">
        <v>84</v>
      </c>
      <c r="BP242" s="116" t="s">
        <v>84</v>
      </c>
      <c r="BQ242" s="116" t="s">
        <v>84</v>
      </c>
      <c r="BR242" s="116" t="s">
        <v>84</v>
      </c>
      <c r="BS242" s="116" t="s">
        <v>84</v>
      </c>
      <c r="BT242" s="336" t="s">
        <v>84</v>
      </c>
      <c r="BU242" s="335" t="s">
        <v>84</v>
      </c>
      <c r="BV242" s="335" t="s">
        <v>84</v>
      </c>
      <c r="BW242" s="335" t="s">
        <v>84</v>
      </c>
      <c r="BX242" s="335" t="s">
        <v>84</v>
      </c>
    </row>
    <row r="243" spans="1:76" ht="15" customHeight="1" x14ac:dyDescent="0.3">
      <c r="A243" s="307">
        <v>82</v>
      </c>
      <c r="B243" s="114" t="s">
        <v>84</v>
      </c>
      <c r="C243" s="114" t="s">
        <v>84</v>
      </c>
      <c r="D243" s="115" t="s">
        <v>84</v>
      </c>
      <c r="E243" s="334" t="s">
        <v>84</v>
      </c>
      <c r="F243" s="334" t="s">
        <v>84</v>
      </c>
      <c r="G243" s="334" t="s">
        <v>84</v>
      </c>
      <c r="H243" s="335" t="s">
        <v>84</v>
      </c>
      <c r="I243" s="335" t="s">
        <v>84</v>
      </c>
      <c r="J243" s="335" t="s">
        <v>84</v>
      </c>
      <c r="K243" s="335" t="s">
        <v>84</v>
      </c>
      <c r="L243" s="335" t="s">
        <v>84</v>
      </c>
      <c r="M243" s="335" t="s">
        <v>84</v>
      </c>
      <c r="N243" s="335" t="s">
        <v>84</v>
      </c>
      <c r="O243" s="335" t="s">
        <v>84</v>
      </c>
      <c r="P243" s="335" t="s">
        <v>84</v>
      </c>
      <c r="Q243" s="335" t="s">
        <v>84</v>
      </c>
      <c r="R243" s="335" t="s">
        <v>84</v>
      </c>
      <c r="S243" s="335" t="s">
        <v>84</v>
      </c>
      <c r="T243" s="335" t="s">
        <v>84</v>
      </c>
      <c r="U243" s="335" t="s">
        <v>84</v>
      </c>
      <c r="V243" s="335" t="s">
        <v>84</v>
      </c>
      <c r="W243" s="335" t="s">
        <v>84</v>
      </c>
      <c r="X243" s="335" t="s">
        <v>84</v>
      </c>
      <c r="Y243" s="335" t="s">
        <v>84</v>
      </c>
      <c r="Z243" s="335" t="s">
        <v>84</v>
      </c>
      <c r="AA243" s="335" t="s">
        <v>84</v>
      </c>
      <c r="AB243" s="335" t="s">
        <v>84</v>
      </c>
      <c r="AC243" s="335" t="s">
        <v>84</v>
      </c>
      <c r="AD243" s="335" t="s">
        <v>84</v>
      </c>
      <c r="AE243" s="335" t="s">
        <v>84</v>
      </c>
      <c r="AF243" s="335" t="s">
        <v>84</v>
      </c>
      <c r="AG243" s="335" t="s">
        <v>84</v>
      </c>
      <c r="AH243" s="335" t="s">
        <v>84</v>
      </c>
      <c r="AI243" s="335" t="s">
        <v>84</v>
      </c>
      <c r="AJ243" s="335" t="s">
        <v>84</v>
      </c>
      <c r="AK243" s="335" t="s">
        <v>84</v>
      </c>
      <c r="AL243" s="335" t="s">
        <v>84</v>
      </c>
      <c r="AM243" s="335" t="s">
        <v>84</v>
      </c>
      <c r="AN243" s="335" t="s">
        <v>84</v>
      </c>
      <c r="AO243" s="335" t="s">
        <v>84</v>
      </c>
      <c r="AP243" s="335" t="s">
        <v>84</v>
      </c>
      <c r="AQ243" s="335" t="s">
        <v>84</v>
      </c>
      <c r="AR243" s="335" t="s">
        <v>84</v>
      </c>
      <c r="AS243" s="335" t="s">
        <v>84</v>
      </c>
      <c r="AT243" s="335" t="s">
        <v>84</v>
      </c>
      <c r="AU243" s="335" t="s">
        <v>84</v>
      </c>
      <c r="AV243" s="335" t="s">
        <v>84</v>
      </c>
      <c r="AW243" s="335" t="s">
        <v>84</v>
      </c>
      <c r="AX243" s="335" t="s">
        <v>84</v>
      </c>
      <c r="AY243" s="116" t="s">
        <v>84</v>
      </c>
      <c r="AZ243" s="116" t="s">
        <v>84</v>
      </c>
      <c r="BA243" s="116" t="s">
        <v>84</v>
      </c>
      <c r="BB243" s="116" t="s">
        <v>84</v>
      </c>
      <c r="BC243" s="116" t="s">
        <v>84</v>
      </c>
      <c r="BD243" s="116" t="s">
        <v>84</v>
      </c>
      <c r="BE243" s="116" t="s">
        <v>84</v>
      </c>
      <c r="BF243" s="335" t="s">
        <v>84</v>
      </c>
      <c r="BG243" s="335" t="s">
        <v>84</v>
      </c>
      <c r="BH243" s="116" t="s">
        <v>84</v>
      </c>
      <c r="BI243" s="116" t="s">
        <v>84</v>
      </c>
      <c r="BJ243" s="335" t="s">
        <v>84</v>
      </c>
      <c r="BK243" s="335" t="s">
        <v>84</v>
      </c>
      <c r="BL243" s="335" t="s">
        <v>84</v>
      </c>
      <c r="BM243" s="336" t="s">
        <v>84</v>
      </c>
      <c r="BN243" s="336" t="s">
        <v>84</v>
      </c>
      <c r="BO243" s="335" t="s">
        <v>84</v>
      </c>
      <c r="BP243" s="116" t="s">
        <v>84</v>
      </c>
      <c r="BQ243" s="116" t="s">
        <v>84</v>
      </c>
      <c r="BR243" s="116" t="s">
        <v>84</v>
      </c>
      <c r="BS243" s="116" t="s">
        <v>84</v>
      </c>
      <c r="BT243" s="336" t="s">
        <v>84</v>
      </c>
      <c r="BU243" s="335" t="s">
        <v>84</v>
      </c>
      <c r="BV243" s="335" t="s">
        <v>84</v>
      </c>
      <c r="BW243" s="335" t="s">
        <v>84</v>
      </c>
      <c r="BX243" s="335" t="s">
        <v>84</v>
      </c>
    </row>
    <row r="244" spans="1:76" ht="15" customHeight="1" x14ac:dyDescent="0.3">
      <c r="A244" s="307">
        <v>82</v>
      </c>
      <c r="B244" s="114" t="s">
        <v>84</v>
      </c>
      <c r="C244" s="114" t="s">
        <v>84</v>
      </c>
      <c r="D244" s="115" t="s">
        <v>84</v>
      </c>
      <c r="E244" s="334" t="s">
        <v>84</v>
      </c>
      <c r="F244" s="334" t="s">
        <v>84</v>
      </c>
      <c r="G244" s="334" t="s">
        <v>84</v>
      </c>
      <c r="H244" s="335" t="s">
        <v>84</v>
      </c>
      <c r="I244" s="335" t="s">
        <v>84</v>
      </c>
      <c r="J244" s="335" t="s">
        <v>84</v>
      </c>
      <c r="K244" s="335" t="s">
        <v>84</v>
      </c>
      <c r="L244" s="335" t="s">
        <v>84</v>
      </c>
      <c r="M244" s="335" t="s">
        <v>84</v>
      </c>
      <c r="N244" s="335" t="s">
        <v>84</v>
      </c>
      <c r="O244" s="335" t="s">
        <v>84</v>
      </c>
      <c r="P244" s="335" t="s">
        <v>84</v>
      </c>
      <c r="Q244" s="335" t="s">
        <v>84</v>
      </c>
      <c r="R244" s="335" t="s">
        <v>84</v>
      </c>
      <c r="S244" s="335" t="s">
        <v>84</v>
      </c>
      <c r="T244" s="335" t="s">
        <v>84</v>
      </c>
      <c r="U244" s="335" t="s">
        <v>84</v>
      </c>
      <c r="V244" s="335" t="s">
        <v>84</v>
      </c>
      <c r="W244" s="335" t="s">
        <v>84</v>
      </c>
      <c r="X244" s="335" t="s">
        <v>84</v>
      </c>
      <c r="Y244" s="335" t="s">
        <v>84</v>
      </c>
      <c r="Z244" s="335" t="s">
        <v>84</v>
      </c>
      <c r="AA244" s="335" t="s">
        <v>84</v>
      </c>
      <c r="AB244" s="335" t="s">
        <v>84</v>
      </c>
      <c r="AC244" s="335" t="s">
        <v>84</v>
      </c>
      <c r="AD244" s="335" t="s">
        <v>84</v>
      </c>
      <c r="AE244" s="335" t="s">
        <v>84</v>
      </c>
      <c r="AF244" s="335" t="s">
        <v>84</v>
      </c>
      <c r="AG244" s="335" t="s">
        <v>84</v>
      </c>
      <c r="AH244" s="335" t="s">
        <v>84</v>
      </c>
      <c r="AI244" s="335" t="s">
        <v>84</v>
      </c>
      <c r="AJ244" s="335" t="s">
        <v>84</v>
      </c>
      <c r="AK244" s="335" t="s">
        <v>84</v>
      </c>
      <c r="AL244" s="335" t="s">
        <v>84</v>
      </c>
      <c r="AM244" s="335" t="s">
        <v>84</v>
      </c>
      <c r="AN244" s="335" t="s">
        <v>84</v>
      </c>
      <c r="AO244" s="335" t="s">
        <v>84</v>
      </c>
      <c r="AP244" s="335" t="s">
        <v>84</v>
      </c>
      <c r="AQ244" s="335" t="s">
        <v>84</v>
      </c>
      <c r="AR244" s="335" t="s">
        <v>84</v>
      </c>
      <c r="AS244" s="335" t="s">
        <v>84</v>
      </c>
      <c r="AT244" s="335" t="s">
        <v>84</v>
      </c>
      <c r="AU244" s="335" t="s">
        <v>84</v>
      </c>
      <c r="AV244" s="335" t="s">
        <v>84</v>
      </c>
      <c r="AW244" s="335" t="s">
        <v>84</v>
      </c>
      <c r="AX244" s="335" t="s">
        <v>84</v>
      </c>
      <c r="AY244" s="116" t="s">
        <v>84</v>
      </c>
      <c r="AZ244" s="116" t="s">
        <v>84</v>
      </c>
      <c r="BA244" s="116" t="s">
        <v>84</v>
      </c>
      <c r="BB244" s="116" t="s">
        <v>84</v>
      </c>
      <c r="BC244" s="116" t="s">
        <v>84</v>
      </c>
      <c r="BD244" s="116" t="s">
        <v>84</v>
      </c>
      <c r="BE244" s="116" t="s">
        <v>84</v>
      </c>
      <c r="BF244" s="335" t="s">
        <v>84</v>
      </c>
      <c r="BG244" s="335" t="s">
        <v>84</v>
      </c>
      <c r="BH244" s="116" t="s">
        <v>84</v>
      </c>
      <c r="BI244" s="116" t="s">
        <v>84</v>
      </c>
      <c r="BJ244" s="335" t="s">
        <v>84</v>
      </c>
      <c r="BK244" s="335" t="s">
        <v>84</v>
      </c>
      <c r="BL244" s="335" t="s">
        <v>84</v>
      </c>
      <c r="BM244" s="336" t="s">
        <v>84</v>
      </c>
      <c r="BN244" s="336" t="s">
        <v>84</v>
      </c>
      <c r="BO244" s="335" t="s">
        <v>84</v>
      </c>
      <c r="BP244" s="116" t="s">
        <v>84</v>
      </c>
      <c r="BQ244" s="116" t="s">
        <v>84</v>
      </c>
      <c r="BR244" s="116" t="s">
        <v>84</v>
      </c>
      <c r="BS244" s="116" t="s">
        <v>84</v>
      </c>
      <c r="BT244" s="336" t="s">
        <v>84</v>
      </c>
      <c r="BU244" s="335" t="s">
        <v>84</v>
      </c>
      <c r="BV244" s="335" t="s">
        <v>84</v>
      </c>
      <c r="BW244" s="335" t="s">
        <v>84</v>
      </c>
      <c r="BX244" s="335" t="s">
        <v>84</v>
      </c>
    </row>
    <row r="245" spans="1:76" ht="15" customHeight="1" x14ac:dyDescent="0.3">
      <c r="A245" s="307">
        <v>82</v>
      </c>
      <c r="B245" s="114" t="s">
        <v>84</v>
      </c>
      <c r="C245" s="114" t="s">
        <v>84</v>
      </c>
      <c r="D245" s="115" t="s">
        <v>84</v>
      </c>
      <c r="E245" s="334" t="s">
        <v>84</v>
      </c>
      <c r="F245" s="334" t="s">
        <v>84</v>
      </c>
      <c r="G245" s="334" t="s">
        <v>84</v>
      </c>
      <c r="H245" s="335" t="s">
        <v>84</v>
      </c>
      <c r="I245" s="335" t="s">
        <v>84</v>
      </c>
      <c r="J245" s="335" t="s">
        <v>84</v>
      </c>
      <c r="K245" s="335" t="s">
        <v>84</v>
      </c>
      <c r="L245" s="335" t="s">
        <v>84</v>
      </c>
      <c r="M245" s="335" t="s">
        <v>84</v>
      </c>
      <c r="N245" s="335" t="s">
        <v>84</v>
      </c>
      <c r="O245" s="335" t="s">
        <v>84</v>
      </c>
      <c r="P245" s="335" t="s">
        <v>84</v>
      </c>
      <c r="Q245" s="335" t="s">
        <v>84</v>
      </c>
      <c r="R245" s="335" t="s">
        <v>84</v>
      </c>
      <c r="S245" s="335" t="s">
        <v>84</v>
      </c>
      <c r="T245" s="335" t="s">
        <v>84</v>
      </c>
      <c r="U245" s="335" t="s">
        <v>84</v>
      </c>
      <c r="V245" s="335" t="s">
        <v>84</v>
      </c>
      <c r="W245" s="335" t="s">
        <v>84</v>
      </c>
      <c r="X245" s="335" t="s">
        <v>84</v>
      </c>
      <c r="Y245" s="335" t="s">
        <v>84</v>
      </c>
      <c r="Z245" s="335" t="s">
        <v>84</v>
      </c>
      <c r="AA245" s="335" t="s">
        <v>84</v>
      </c>
      <c r="AB245" s="335" t="s">
        <v>84</v>
      </c>
      <c r="AC245" s="335" t="s">
        <v>84</v>
      </c>
      <c r="AD245" s="335" t="s">
        <v>84</v>
      </c>
      <c r="AE245" s="335" t="s">
        <v>84</v>
      </c>
      <c r="AF245" s="335" t="s">
        <v>84</v>
      </c>
      <c r="AG245" s="335" t="s">
        <v>84</v>
      </c>
      <c r="AH245" s="335" t="s">
        <v>84</v>
      </c>
      <c r="AI245" s="335" t="s">
        <v>84</v>
      </c>
      <c r="AJ245" s="335" t="s">
        <v>84</v>
      </c>
      <c r="AK245" s="335" t="s">
        <v>84</v>
      </c>
      <c r="AL245" s="335" t="s">
        <v>84</v>
      </c>
      <c r="AM245" s="335" t="s">
        <v>84</v>
      </c>
      <c r="AN245" s="335" t="s">
        <v>84</v>
      </c>
      <c r="AO245" s="335" t="s">
        <v>84</v>
      </c>
      <c r="AP245" s="335" t="s">
        <v>84</v>
      </c>
      <c r="AQ245" s="335" t="s">
        <v>84</v>
      </c>
      <c r="AR245" s="335" t="s">
        <v>84</v>
      </c>
      <c r="AS245" s="335" t="s">
        <v>84</v>
      </c>
      <c r="AT245" s="335" t="s">
        <v>84</v>
      </c>
      <c r="AU245" s="335" t="s">
        <v>84</v>
      </c>
      <c r="AV245" s="335" t="s">
        <v>84</v>
      </c>
      <c r="AW245" s="335" t="s">
        <v>84</v>
      </c>
      <c r="AX245" s="335" t="s">
        <v>84</v>
      </c>
      <c r="AY245" s="116" t="s">
        <v>84</v>
      </c>
      <c r="AZ245" s="116" t="s">
        <v>84</v>
      </c>
      <c r="BA245" s="116" t="s">
        <v>84</v>
      </c>
      <c r="BB245" s="116" t="s">
        <v>84</v>
      </c>
      <c r="BC245" s="116" t="s">
        <v>84</v>
      </c>
      <c r="BD245" s="116" t="s">
        <v>84</v>
      </c>
      <c r="BE245" s="116" t="s">
        <v>84</v>
      </c>
      <c r="BF245" s="335" t="s">
        <v>84</v>
      </c>
      <c r="BG245" s="335" t="s">
        <v>84</v>
      </c>
      <c r="BH245" s="116" t="s">
        <v>84</v>
      </c>
      <c r="BI245" s="116" t="s">
        <v>84</v>
      </c>
      <c r="BJ245" s="335" t="s">
        <v>84</v>
      </c>
      <c r="BK245" s="335" t="s">
        <v>84</v>
      </c>
      <c r="BL245" s="335" t="s">
        <v>84</v>
      </c>
      <c r="BM245" s="336" t="s">
        <v>84</v>
      </c>
      <c r="BN245" s="336" t="s">
        <v>84</v>
      </c>
      <c r="BO245" s="335" t="s">
        <v>84</v>
      </c>
      <c r="BP245" s="116" t="s">
        <v>84</v>
      </c>
      <c r="BQ245" s="116" t="s">
        <v>84</v>
      </c>
      <c r="BR245" s="116" t="s">
        <v>84</v>
      </c>
      <c r="BS245" s="116" t="s">
        <v>84</v>
      </c>
      <c r="BT245" s="336" t="s">
        <v>84</v>
      </c>
      <c r="BU245" s="335" t="s">
        <v>84</v>
      </c>
      <c r="BV245" s="335" t="s">
        <v>84</v>
      </c>
      <c r="BW245" s="335" t="s">
        <v>84</v>
      </c>
      <c r="BX245" s="335" t="s">
        <v>84</v>
      </c>
    </row>
    <row r="246" spans="1:76" ht="15" customHeight="1" x14ac:dyDescent="0.3">
      <c r="A246" s="307">
        <v>82</v>
      </c>
      <c r="B246" s="114" t="s">
        <v>84</v>
      </c>
      <c r="C246" s="114" t="s">
        <v>84</v>
      </c>
      <c r="D246" s="115" t="s">
        <v>84</v>
      </c>
      <c r="E246" s="334" t="s">
        <v>84</v>
      </c>
      <c r="F246" s="334" t="s">
        <v>84</v>
      </c>
      <c r="G246" s="334" t="s">
        <v>84</v>
      </c>
      <c r="H246" s="335" t="s">
        <v>84</v>
      </c>
      <c r="I246" s="335" t="s">
        <v>84</v>
      </c>
      <c r="J246" s="335" t="s">
        <v>84</v>
      </c>
      <c r="K246" s="335" t="s">
        <v>84</v>
      </c>
      <c r="L246" s="335" t="s">
        <v>84</v>
      </c>
      <c r="M246" s="335" t="s">
        <v>84</v>
      </c>
      <c r="N246" s="335" t="s">
        <v>84</v>
      </c>
      <c r="O246" s="335" t="s">
        <v>84</v>
      </c>
      <c r="P246" s="335" t="s">
        <v>84</v>
      </c>
      <c r="Q246" s="335" t="s">
        <v>84</v>
      </c>
      <c r="R246" s="335" t="s">
        <v>84</v>
      </c>
      <c r="S246" s="335" t="s">
        <v>84</v>
      </c>
      <c r="T246" s="335" t="s">
        <v>84</v>
      </c>
      <c r="U246" s="335" t="s">
        <v>84</v>
      </c>
      <c r="V246" s="335" t="s">
        <v>84</v>
      </c>
      <c r="W246" s="335" t="s">
        <v>84</v>
      </c>
      <c r="X246" s="335" t="s">
        <v>84</v>
      </c>
      <c r="Y246" s="335" t="s">
        <v>84</v>
      </c>
      <c r="Z246" s="335" t="s">
        <v>84</v>
      </c>
      <c r="AA246" s="335" t="s">
        <v>84</v>
      </c>
      <c r="AB246" s="335" t="s">
        <v>84</v>
      </c>
      <c r="AC246" s="335" t="s">
        <v>84</v>
      </c>
      <c r="AD246" s="335" t="s">
        <v>84</v>
      </c>
      <c r="AE246" s="335" t="s">
        <v>84</v>
      </c>
      <c r="AF246" s="335" t="s">
        <v>84</v>
      </c>
      <c r="AG246" s="335" t="s">
        <v>84</v>
      </c>
      <c r="AH246" s="335" t="s">
        <v>84</v>
      </c>
      <c r="AI246" s="335" t="s">
        <v>84</v>
      </c>
      <c r="AJ246" s="335" t="s">
        <v>84</v>
      </c>
      <c r="AK246" s="335" t="s">
        <v>84</v>
      </c>
      <c r="AL246" s="335" t="s">
        <v>84</v>
      </c>
      <c r="AM246" s="335" t="s">
        <v>84</v>
      </c>
      <c r="AN246" s="335" t="s">
        <v>84</v>
      </c>
      <c r="AO246" s="335" t="s">
        <v>84</v>
      </c>
      <c r="AP246" s="335" t="s">
        <v>84</v>
      </c>
      <c r="AQ246" s="335" t="s">
        <v>84</v>
      </c>
      <c r="AR246" s="335" t="s">
        <v>84</v>
      </c>
      <c r="AS246" s="335" t="s">
        <v>84</v>
      </c>
      <c r="AT246" s="335" t="s">
        <v>84</v>
      </c>
      <c r="AU246" s="335" t="s">
        <v>84</v>
      </c>
      <c r="AV246" s="335" t="s">
        <v>84</v>
      </c>
      <c r="AW246" s="335" t="s">
        <v>84</v>
      </c>
      <c r="AX246" s="335" t="s">
        <v>84</v>
      </c>
      <c r="AY246" s="116" t="s">
        <v>84</v>
      </c>
      <c r="AZ246" s="116" t="s">
        <v>84</v>
      </c>
      <c r="BA246" s="116" t="s">
        <v>84</v>
      </c>
      <c r="BB246" s="116" t="s">
        <v>84</v>
      </c>
      <c r="BC246" s="116" t="s">
        <v>84</v>
      </c>
      <c r="BD246" s="116" t="s">
        <v>84</v>
      </c>
      <c r="BE246" s="116" t="s">
        <v>84</v>
      </c>
      <c r="BF246" s="335" t="s">
        <v>84</v>
      </c>
      <c r="BG246" s="335" t="s">
        <v>84</v>
      </c>
      <c r="BH246" s="116" t="s">
        <v>84</v>
      </c>
      <c r="BI246" s="116" t="s">
        <v>84</v>
      </c>
      <c r="BJ246" s="335" t="s">
        <v>84</v>
      </c>
      <c r="BK246" s="335" t="s">
        <v>84</v>
      </c>
      <c r="BL246" s="335" t="s">
        <v>84</v>
      </c>
      <c r="BM246" s="336" t="s">
        <v>84</v>
      </c>
      <c r="BN246" s="336" t="s">
        <v>84</v>
      </c>
      <c r="BO246" s="335" t="s">
        <v>84</v>
      </c>
      <c r="BP246" s="116" t="s">
        <v>84</v>
      </c>
      <c r="BQ246" s="116" t="s">
        <v>84</v>
      </c>
      <c r="BR246" s="116" t="s">
        <v>84</v>
      </c>
      <c r="BS246" s="116" t="s">
        <v>84</v>
      </c>
      <c r="BT246" s="336" t="s">
        <v>84</v>
      </c>
      <c r="BU246" s="335" t="s">
        <v>84</v>
      </c>
      <c r="BV246" s="335" t="s">
        <v>84</v>
      </c>
      <c r="BW246" s="335" t="s">
        <v>84</v>
      </c>
      <c r="BX246" s="335" t="s">
        <v>84</v>
      </c>
    </row>
    <row r="247" spans="1:76" x14ac:dyDescent="0.3">
      <c r="A247" s="307">
        <v>82</v>
      </c>
      <c r="B247" s="114" t="s">
        <v>84</v>
      </c>
      <c r="C247" s="114" t="s">
        <v>84</v>
      </c>
      <c r="D247" s="115" t="s">
        <v>84</v>
      </c>
      <c r="E247" s="334" t="s">
        <v>84</v>
      </c>
      <c r="F247" s="334" t="s">
        <v>84</v>
      </c>
      <c r="G247" s="334" t="s">
        <v>84</v>
      </c>
      <c r="H247" s="335" t="s">
        <v>84</v>
      </c>
      <c r="I247" s="335" t="s">
        <v>84</v>
      </c>
      <c r="J247" s="335" t="s">
        <v>84</v>
      </c>
      <c r="K247" s="335" t="s">
        <v>84</v>
      </c>
      <c r="L247" s="335" t="s">
        <v>84</v>
      </c>
      <c r="M247" s="335" t="s">
        <v>84</v>
      </c>
      <c r="N247" s="335" t="s">
        <v>84</v>
      </c>
      <c r="O247" s="335" t="s">
        <v>84</v>
      </c>
      <c r="P247" s="335" t="s">
        <v>84</v>
      </c>
      <c r="Q247" s="335" t="s">
        <v>84</v>
      </c>
      <c r="R247" s="335" t="s">
        <v>84</v>
      </c>
      <c r="S247" s="335" t="s">
        <v>84</v>
      </c>
      <c r="T247" s="335" t="s">
        <v>84</v>
      </c>
      <c r="U247" s="335" t="s">
        <v>84</v>
      </c>
      <c r="V247" s="335" t="s">
        <v>84</v>
      </c>
      <c r="W247" s="335" t="s">
        <v>84</v>
      </c>
      <c r="X247" s="335" t="s">
        <v>84</v>
      </c>
      <c r="Y247" s="335" t="s">
        <v>84</v>
      </c>
      <c r="Z247" s="335" t="s">
        <v>84</v>
      </c>
      <c r="AA247" s="335" t="s">
        <v>84</v>
      </c>
      <c r="AB247" s="335" t="s">
        <v>84</v>
      </c>
      <c r="AC247" s="335" t="s">
        <v>84</v>
      </c>
      <c r="AD247" s="335" t="s">
        <v>84</v>
      </c>
      <c r="AE247" s="335" t="s">
        <v>84</v>
      </c>
      <c r="AF247" s="335" t="s">
        <v>84</v>
      </c>
      <c r="AG247" s="335" t="s">
        <v>84</v>
      </c>
      <c r="AH247" s="335" t="s">
        <v>84</v>
      </c>
      <c r="AI247" s="335" t="s">
        <v>84</v>
      </c>
      <c r="AJ247" s="335" t="s">
        <v>84</v>
      </c>
      <c r="AK247" s="335" t="s">
        <v>84</v>
      </c>
      <c r="AL247" s="335" t="s">
        <v>84</v>
      </c>
      <c r="AM247" s="335" t="s">
        <v>84</v>
      </c>
      <c r="AN247" s="335" t="s">
        <v>84</v>
      </c>
      <c r="AO247" s="335" t="s">
        <v>84</v>
      </c>
      <c r="AP247" s="335" t="s">
        <v>84</v>
      </c>
      <c r="AQ247" s="335" t="s">
        <v>84</v>
      </c>
      <c r="AR247" s="335" t="s">
        <v>84</v>
      </c>
      <c r="AS247" s="335" t="s">
        <v>84</v>
      </c>
      <c r="AT247" s="335" t="s">
        <v>84</v>
      </c>
      <c r="AU247" s="335" t="s">
        <v>84</v>
      </c>
      <c r="AV247" s="335" t="s">
        <v>84</v>
      </c>
      <c r="AW247" s="335" t="s">
        <v>84</v>
      </c>
      <c r="AX247" s="335" t="s">
        <v>84</v>
      </c>
      <c r="AY247" s="116" t="s">
        <v>84</v>
      </c>
      <c r="AZ247" s="116" t="s">
        <v>84</v>
      </c>
      <c r="BA247" s="116" t="s">
        <v>84</v>
      </c>
      <c r="BB247" s="116" t="s">
        <v>84</v>
      </c>
      <c r="BC247" s="116" t="s">
        <v>84</v>
      </c>
      <c r="BD247" s="116" t="s">
        <v>84</v>
      </c>
      <c r="BE247" s="116" t="s">
        <v>84</v>
      </c>
      <c r="BF247" s="335" t="s">
        <v>84</v>
      </c>
      <c r="BG247" s="335" t="s">
        <v>84</v>
      </c>
      <c r="BH247" s="116" t="s">
        <v>84</v>
      </c>
      <c r="BI247" s="116" t="s">
        <v>84</v>
      </c>
      <c r="BJ247" s="335" t="s">
        <v>84</v>
      </c>
      <c r="BK247" s="335" t="s">
        <v>84</v>
      </c>
      <c r="BL247" s="335" t="s">
        <v>84</v>
      </c>
      <c r="BM247" s="336" t="s">
        <v>84</v>
      </c>
      <c r="BN247" s="336" t="s">
        <v>84</v>
      </c>
      <c r="BO247" s="335" t="s">
        <v>84</v>
      </c>
      <c r="BP247" s="116" t="s">
        <v>84</v>
      </c>
      <c r="BQ247" s="116" t="s">
        <v>84</v>
      </c>
      <c r="BR247" s="116" t="s">
        <v>84</v>
      </c>
      <c r="BS247" s="116" t="s">
        <v>84</v>
      </c>
      <c r="BT247" s="336" t="s">
        <v>84</v>
      </c>
      <c r="BU247" s="335" t="s">
        <v>84</v>
      </c>
      <c r="BV247" s="335" t="s">
        <v>84</v>
      </c>
      <c r="BW247" s="335" t="s">
        <v>84</v>
      </c>
      <c r="BX247" s="335" t="s">
        <v>84</v>
      </c>
    </row>
    <row r="248" spans="1:76" ht="15" customHeight="1" x14ac:dyDescent="0.3">
      <c r="A248" s="307">
        <v>82</v>
      </c>
      <c r="B248" s="114" t="s">
        <v>84</v>
      </c>
      <c r="C248" s="114" t="s">
        <v>84</v>
      </c>
      <c r="D248" s="115" t="s">
        <v>84</v>
      </c>
      <c r="E248" s="334" t="s">
        <v>84</v>
      </c>
      <c r="F248" s="334" t="s">
        <v>84</v>
      </c>
      <c r="G248" s="334" t="s">
        <v>84</v>
      </c>
      <c r="H248" s="335" t="s">
        <v>84</v>
      </c>
      <c r="I248" s="335" t="s">
        <v>84</v>
      </c>
      <c r="J248" s="335" t="s">
        <v>84</v>
      </c>
      <c r="K248" s="335" t="s">
        <v>84</v>
      </c>
      <c r="L248" s="335" t="s">
        <v>84</v>
      </c>
      <c r="M248" s="335" t="s">
        <v>84</v>
      </c>
      <c r="N248" s="335" t="s">
        <v>84</v>
      </c>
      <c r="O248" s="335" t="s">
        <v>84</v>
      </c>
      <c r="P248" s="335" t="s">
        <v>84</v>
      </c>
      <c r="Q248" s="335" t="s">
        <v>84</v>
      </c>
      <c r="R248" s="335" t="s">
        <v>84</v>
      </c>
      <c r="S248" s="335" t="s">
        <v>84</v>
      </c>
      <c r="T248" s="335" t="s">
        <v>84</v>
      </c>
      <c r="U248" s="335" t="s">
        <v>84</v>
      </c>
      <c r="V248" s="335" t="s">
        <v>84</v>
      </c>
      <c r="W248" s="335" t="s">
        <v>84</v>
      </c>
      <c r="X248" s="335" t="s">
        <v>84</v>
      </c>
      <c r="Y248" s="335" t="s">
        <v>84</v>
      </c>
      <c r="Z248" s="335" t="s">
        <v>84</v>
      </c>
      <c r="AA248" s="335" t="s">
        <v>84</v>
      </c>
      <c r="AB248" s="335" t="s">
        <v>84</v>
      </c>
      <c r="AC248" s="335" t="s">
        <v>84</v>
      </c>
      <c r="AD248" s="335" t="s">
        <v>84</v>
      </c>
      <c r="AE248" s="335" t="s">
        <v>84</v>
      </c>
      <c r="AF248" s="335" t="s">
        <v>84</v>
      </c>
      <c r="AG248" s="335" t="s">
        <v>84</v>
      </c>
      <c r="AH248" s="335" t="s">
        <v>84</v>
      </c>
      <c r="AI248" s="335" t="s">
        <v>84</v>
      </c>
      <c r="AJ248" s="335" t="s">
        <v>84</v>
      </c>
      <c r="AK248" s="335" t="s">
        <v>84</v>
      </c>
      <c r="AL248" s="335" t="s">
        <v>84</v>
      </c>
      <c r="AM248" s="335" t="s">
        <v>84</v>
      </c>
      <c r="AN248" s="335" t="s">
        <v>84</v>
      </c>
      <c r="AO248" s="335" t="s">
        <v>84</v>
      </c>
      <c r="AP248" s="335" t="s">
        <v>84</v>
      </c>
      <c r="AQ248" s="335" t="s">
        <v>84</v>
      </c>
      <c r="AR248" s="335" t="s">
        <v>84</v>
      </c>
      <c r="AS248" s="335" t="s">
        <v>84</v>
      </c>
      <c r="AT248" s="335" t="s">
        <v>84</v>
      </c>
      <c r="AU248" s="335" t="s">
        <v>84</v>
      </c>
      <c r="AV248" s="335" t="s">
        <v>84</v>
      </c>
      <c r="AW248" s="335" t="s">
        <v>84</v>
      </c>
      <c r="AX248" s="335" t="s">
        <v>84</v>
      </c>
      <c r="AY248" s="116" t="s">
        <v>84</v>
      </c>
      <c r="AZ248" s="116" t="s">
        <v>84</v>
      </c>
      <c r="BA248" s="116" t="s">
        <v>84</v>
      </c>
      <c r="BB248" s="116" t="s">
        <v>84</v>
      </c>
      <c r="BC248" s="116" t="s">
        <v>84</v>
      </c>
      <c r="BD248" s="116" t="s">
        <v>84</v>
      </c>
      <c r="BE248" s="116" t="s">
        <v>84</v>
      </c>
      <c r="BF248" s="335" t="s">
        <v>84</v>
      </c>
      <c r="BG248" s="335" t="s">
        <v>84</v>
      </c>
      <c r="BH248" s="116" t="s">
        <v>84</v>
      </c>
      <c r="BI248" s="116" t="s">
        <v>84</v>
      </c>
      <c r="BJ248" s="335" t="s">
        <v>84</v>
      </c>
      <c r="BK248" s="335" t="s">
        <v>84</v>
      </c>
      <c r="BL248" s="335" t="s">
        <v>84</v>
      </c>
      <c r="BM248" s="336" t="s">
        <v>84</v>
      </c>
      <c r="BN248" s="336" t="s">
        <v>84</v>
      </c>
      <c r="BO248" s="335" t="s">
        <v>84</v>
      </c>
      <c r="BP248" s="116" t="s">
        <v>84</v>
      </c>
      <c r="BQ248" s="116" t="s">
        <v>84</v>
      </c>
      <c r="BR248" s="116" t="s">
        <v>84</v>
      </c>
      <c r="BS248" s="116" t="s">
        <v>84</v>
      </c>
      <c r="BT248" s="336" t="s">
        <v>84</v>
      </c>
      <c r="BU248" s="335" t="s">
        <v>84</v>
      </c>
      <c r="BV248" s="335" t="s">
        <v>84</v>
      </c>
      <c r="BW248" s="335" t="s">
        <v>84</v>
      </c>
      <c r="BX248" s="335" t="s">
        <v>84</v>
      </c>
    </row>
    <row r="249" spans="1:76" ht="15" customHeight="1" x14ac:dyDescent="0.3">
      <c r="A249" s="307">
        <v>82</v>
      </c>
      <c r="B249" s="114" t="s">
        <v>84</v>
      </c>
      <c r="C249" s="114" t="s">
        <v>84</v>
      </c>
      <c r="D249" s="115" t="s">
        <v>84</v>
      </c>
      <c r="E249" s="334" t="s">
        <v>84</v>
      </c>
      <c r="F249" s="334" t="s">
        <v>84</v>
      </c>
      <c r="G249" s="334" t="s">
        <v>84</v>
      </c>
      <c r="H249" s="335" t="s">
        <v>84</v>
      </c>
      <c r="I249" s="335" t="s">
        <v>84</v>
      </c>
      <c r="J249" s="335" t="s">
        <v>84</v>
      </c>
      <c r="K249" s="335" t="s">
        <v>84</v>
      </c>
      <c r="L249" s="335" t="s">
        <v>84</v>
      </c>
      <c r="M249" s="335" t="s">
        <v>84</v>
      </c>
      <c r="N249" s="335" t="s">
        <v>84</v>
      </c>
      <c r="O249" s="335" t="s">
        <v>84</v>
      </c>
      <c r="P249" s="335" t="s">
        <v>84</v>
      </c>
      <c r="Q249" s="335" t="s">
        <v>84</v>
      </c>
      <c r="R249" s="335" t="s">
        <v>84</v>
      </c>
      <c r="S249" s="335" t="s">
        <v>84</v>
      </c>
      <c r="T249" s="335" t="s">
        <v>84</v>
      </c>
      <c r="U249" s="335" t="s">
        <v>84</v>
      </c>
      <c r="V249" s="335" t="s">
        <v>84</v>
      </c>
      <c r="W249" s="335" t="s">
        <v>84</v>
      </c>
      <c r="X249" s="335" t="s">
        <v>84</v>
      </c>
      <c r="Y249" s="335" t="s">
        <v>84</v>
      </c>
      <c r="Z249" s="335" t="s">
        <v>84</v>
      </c>
      <c r="AA249" s="335" t="s">
        <v>84</v>
      </c>
      <c r="AB249" s="335" t="s">
        <v>84</v>
      </c>
      <c r="AC249" s="335" t="s">
        <v>84</v>
      </c>
      <c r="AD249" s="335" t="s">
        <v>84</v>
      </c>
      <c r="AE249" s="335" t="s">
        <v>84</v>
      </c>
      <c r="AF249" s="335" t="s">
        <v>84</v>
      </c>
      <c r="AG249" s="335" t="s">
        <v>84</v>
      </c>
      <c r="AH249" s="335" t="s">
        <v>84</v>
      </c>
      <c r="AI249" s="335" t="s">
        <v>84</v>
      </c>
      <c r="AJ249" s="335" t="s">
        <v>84</v>
      </c>
      <c r="AK249" s="335" t="s">
        <v>84</v>
      </c>
      <c r="AL249" s="335" t="s">
        <v>84</v>
      </c>
      <c r="AM249" s="335" t="s">
        <v>84</v>
      </c>
      <c r="AN249" s="335" t="s">
        <v>84</v>
      </c>
      <c r="AO249" s="335" t="s">
        <v>84</v>
      </c>
      <c r="AP249" s="335" t="s">
        <v>84</v>
      </c>
      <c r="AQ249" s="335" t="s">
        <v>84</v>
      </c>
      <c r="AR249" s="335" t="s">
        <v>84</v>
      </c>
      <c r="AS249" s="335" t="s">
        <v>84</v>
      </c>
      <c r="AT249" s="335" t="s">
        <v>84</v>
      </c>
      <c r="AU249" s="335" t="s">
        <v>84</v>
      </c>
      <c r="AV249" s="335" t="s">
        <v>84</v>
      </c>
      <c r="AW249" s="335" t="s">
        <v>84</v>
      </c>
      <c r="AX249" s="335" t="s">
        <v>84</v>
      </c>
      <c r="AY249" s="116" t="s">
        <v>84</v>
      </c>
      <c r="AZ249" s="116" t="s">
        <v>84</v>
      </c>
      <c r="BA249" s="116" t="s">
        <v>84</v>
      </c>
      <c r="BB249" s="116" t="s">
        <v>84</v>
      </c>
      <c r="BC249" s="116" t="s">
        <v>84</v>
      </c>
      <c r="BD249" s="116" t="s">
        <v>84</v>
      </c>
      <c r="BE249" s="116" t="s">
        <v>84</v>
      </c>
      <c r="BF249" s="335" t="s">
        <v>84</v>
      </c>
      <c r="BG249" s="335" t="s">
        <v>84</v>
      </c>
      <c r="BH249" s="116" t="s">
        <v>84</v>
      </c>
      <c r="BI249" s="116" t="s">
        <v>84</v>
      </c>
      <c r="BJ249" s="335" t="s">
        <v>84</v>
      </c>
      <c r="BK249" s="335" t="s">
        <v>84</v>
      </c>
      <c r="BL249" s="335" t="s">
        <v>84</v>
      </c>
      <c r="BM249" s="336" t="s">
        <v>84</v>
      </c>
      <c r="BN249" s="336" t="s">
        <v>84</v>
      </c>
      <c r="BO249" s="335" t="s">
        <v>84</v>
      </c>
      <c r="BP249" s="116" t="s">
        <v>84</v>
      </c>
      <c r="BQ249" s="116" t="s">
        <v>84</v>
      </c>
      <c r="BR249" s="116" t="s">
        <v>84</v>
      </c>
      <c r="BS249" s="116" t="s">
        <v>84</v>
      </c>
      <c r="BT249" s="336" t="s">
        <v>84</v>
      </c>
      <c r="BU249" s="335" t="s">
        <v>84</v>
      </c>
      <c r="BV249" s="335" t="s">
        <v>84</v>
      </c>
      <c r="BW249" s="335" t="s">
        <v>84</v>
      </c>
      <c r="BX249" s="335" t="s">
        <v>84</v>
      </c>
    </row>
    <row r="250" spans="1:76" ht="15" customHeight="1" x14ac:dyDescent="0.3">
      <c r="A250" s="307">
        <v>82</v>
      </c>
      <c r="B250" s="114" t="s">
        <v>84</v>
      </c>
      <c r="C250" s="114" t="s">
        <v>84</v>
      </c>
      <c r="D250" s="115" t="s">
        <v>84</v>
      </c>
      <c r="E250" s="334" t="s">
        <v>84</v>
      </c>
      <c r="F250" s="334" t="s">
        <v>84</v>
      </c>
      <c r="G250" s="334" t="s">
        <v>84</v>
      </c>
      <c r="H250" s="335" t="s">
        <v>84</v>
      </c>
      <c r="I250" s="335" t="s">
        <v>84</v>
      </c>
      <c r="J250" s="335" t="s">
        <v>84</v>
      </c>
      <c r="K250" s="335" t="s">
        <v>84</v>
      </c>
      <c r="L250" s="335" t="s">
        <v>84</v>
      </c>
      <c r="M250" s="335" t="s">
        <v>84</v>
      </c>
      <c r="N250" s="335" t="s">
        <v>84</v>
      </c>
      <c r="O250" s="335" t="s">
        <v>84</v>
      </c>
      <c r="P250" s="335" t="s">
        <v>84</v>
      </c>
      <c r="Q250" s="335" t="s">
        <v>84</v>
      </c>
      <c r="R250" s="335" t="s">
        <v>84</v>
      </c>
      <c r="S250" s="335" t="s">
        <v>84</v>
      </c>
      <c r="T250" s="335" t="s">
        <v>84</v>
      </c>
      <c r="U250" s="335" t="s">
        <v>84</v>
      </c>
      <c r="V250" s="335" t="s">
        <v>84</v>
      </c>
      <c r="W250" s="335" t="s">
        <v>84</v>
      </c>
      <c r="X250" s="335" t="s">
        <v>84</v>
      </c>
      <c r="Y250" s="335" t="s">
        <v>84</v>
      </c>
      <c r="Z250" s="335" t="s">
        <v>84</v>
      </c>
      <c r="AA250" s="335" t="s">
        <v>84</v>
      </c>
      <c r="AB250" s="335" t="s">
        <v>84</v>
      </c>
      <c r="AC250" s="335" t="s">
        <v>84</v>
      </c>
      <c r="AD250" s="335" t="s">
        <v>84</v>
      </c>
      <c r="AE250" s="335" t="s">
        <v>84</v>
      </c>
      <c r="AF250" s="335" t="s">
        <v>84</v>
      </c>
      <c r="AG250" s="335" t="s">
        <v>84</v>
      </c>
      <c r="AH250" s="335" t="s">
        <v>84</v>
      </c>
      <c r="AI250" s="335" t="s">
        <v>84</v>
      </c>
      <c r="AJ250" s="335" t="s">
        <v>84</v>
      </c>
      <c r="AK250" s="335" t="s">
        <v>84</v>
      </c>
      <c r="AL250" s="335" t="s">
        <v>84</v>
      </c>
      <c r="AM250" s="335" t="s">
        <v>84</v>
      </c>
      <c r="AN250" s="335" t="s">
        <v>84</v>
      </c>
      <c r="AO250" s="335" t="s">
        <v>84</v>
      </c>
      <c r="AP250" s="335" t="s">
        <v>84</v>
      </c>
      <c r="AQ250" s="335" t="s">
        <v>84</v>
      </c>
      <c r="AR250" s="335" t="s">
        <v>84</v>
      </c>
      <c r="AS250" s="335" t="s">
        <v>84</v>
      </c>
      <c r="AT250" s="335" t="s">
        <v>84</v>
      </c>
      <c r="AU250" s="335" t="s">
        <v>84</v>
      </c>
      <c r="AV250" s="335" t="s">
        <v>84</v>
      </c>
      <c r="AW250" s="335" t="s">
        <v>84</v>
      </c>
      <c r="AX250" s="335" t="s">
        <v>84</v>
      </c>
      <c r="AY250" s="116" t="s">
        <v>84</v>
      </c>
      <c r="AZ250" s="116" t="s">
        <v>84</v>
      </c>
      <c r="BA250" s="116" t="s">
        <v>84</v>
      </c>
      <c r="BB250" s="116" t="s">
        <v>84</v>
      </c>
      <c r="BC250" s="116" t="s">
        <v>84</v>
      </c>
      <c r="BD250" s="116" t="s">
        <v>84</v>
      </c>
      <c r="BE250" s="116" t="s">
        <v>84</v>
      </c>
      <c r="BF250" s="335" t="s">
        <v>84</v>
      </c>
      <c r="BG250" s="335" t="s">
        <v>84</v>
      </c>
      <c r="BH250" s="116" t="s">
        <v>84</v>
      </c>
      <c r="BI250" s="116" t="s">
        <v>84</v>
      </c>
      <c r="BJ250" s="335" t="s">
        <v>84</v>
      </c>
      <c r="BK250" s="335" t="s">
        <v>84</v>
      </c>
      <c r="BL250" s="335" t="s">
        <v>84</v>
      </c>
      <c r="BM250" s="336" t="s">
        <v>84</v>
      </c>
      <c r="BN250" s="336" t="s">
        <v>84</v>
      </c>
      <c r="BO250" s="335" t="s">
        <v>84</v>
      </c>
      <c r="BP250" s="116" t="s">
        <v>84</v>
      </c>
      <c r="BQ250" s="116" t="s">
        <v>84</v>
      </c>
      <c r="BR250" s="116" t="s">
        <v>84</v>
      </c>
      <c r="BS250" s="116" t="s">
        <v>84</v>
      </c>
      <c r="BT250" s="336" t="s">
        <v>84</v>
      </c>
      <c r="BU250" s="335" t="s">
        <v>84</v>
      </c>
      <c r="BV250" s="335" t="s">
        <v>84</v>
      </c>
      <c r="BW250" s="335" t="s">
        <v>84</v>
      </c>
      <c r="BX250" s="335" t="s">
        <v>84</v>
      </c>
    </row>
    <row r="251" spans="1:76" ht="15" customHeight="1" x14ac:dyDescent="0.3">
      <c r="A251" s="307">
        <v>82</v>
      </c>
      <c r="B251" s="114" t="s">
        <v>84</v>
      </c>
      <c r="C251" s="114" t="s">
        <v>84</v>
      </c>
      <c r="D251" s="115" t="s">
        <v>84</v>
      </c>
      <c r="E251" s="334" t="s">
        <v>84</v>
      </c>
      <c r="F251" s="334" t="s">
        <v>84</v>
      </c>
      <c r="G251" s="334" t="s">
        <v>84</v>
      </c>
      <c r="H251" s="335" t="s">
        <v>84</v>
      </c>
      <c r="I251" s="335" t="s">
        <v>84</v>
      </c>
      <c r="J251" s="335" t="s">
        <v>84</v>
      </c>
      <c r="K251" s="335" t="s">
        <v>84</v>
      </c>
      <c r="L251" s="335" t="s">
        <v>84</v>
      </c>
      <c r="M251" s="335" t="s">
        <v>84</v>
      </c>
      <c r="N251" s="335" t="s">
        <v>84</v>
      </c>
      <c r="O251" s="335" t="s">
        <v>84</v>
      </c>
      <c r="P251" s="335" t="s">
        <v>84</v>
      </c>
      <c r="Q251" s="335" t="s">
        <v>84</v>
      </c>
      <c r="R251" s="335" t="s">
        <v>84</v>
      </c>
      <c r="S251" s="335" t="s">
        <v>84</v>
      </c>
      <c r="T251" s="335" t="s">
        <v>84</v>
      </c>
      <c r="U251" s="335" t="s">
        <v>84</v>
      </c>
      <c r="V251" s="335" t="s">
        <v>84</v>
      </c>
      <c r="W251" s="335" t="s">
        <v>84</v>
      </c>
      <c r="X251" s="335" t="s">
        <v>84</v>
      </c>
      <c r="Y251" s="335" t="s">
        <v>84</v>
      </c>
      <c r="Z251" s="335" t="s">
        <v>84</v>
      </c>
      <c r="AA251" s="335" t="s">
        <v>84</v>
      </c>
      <c r="AB251" s="335" t="s">
        <v>84</v>
      </c>
      <c r="AC251" s="335" t="s">
        <v>84</v>
      </c>
      <c r="AD251" s="335" t="s">
        <v>84</v>
      </c>
      <c r="AE251" s="335" t="s">
        <v>84</v>
      </c>
      <c r="AF251" s="335" t="s">
        <v>84</v>
      </c>
      <c r="AG251" s="335" t="s">
        <v>84</v>
      </c>
      <c r="AH251" s="335" t="s">
        <v>84</v>
      </c>
      <c r="AI251" s="335" t="s">
        <v>84</v>
      </c>
      <c r="AJ251" s="335" t="s">
        <v>84</v>
      </c>
      <c r="AK251" s="335" t="s">
        <v>84</v>
      </c>
      <c r="AL251" s="335" t="s">
        <v>84</v>
      </c>
      <c r="AM251" s="335" t="s">
        <v>84</v>
      </c>
      <c r="AN251" s="335" t="s">
        <v>84</v>
      </c>
      <c r="AO251" s="335" t="s">
        <v>84</v>
      </c>
      <c r="AP251" s="335" t="s">
        <v>84</v>
      </c>
      <c r="AQ251" s="335" t="s">
        <v>84</v>
      </c>
      <c r="AR251" s="335" t="s">
        <v>84</v>
      </c>
      <c r="AS251" s="335" t="s">
        <v>84</v>
      </c>
      <c r="AT251" s="335" t="s">
        <v>84</v>
      </c>
      <c r="AU251" s="335" t="s">
        <v>84</v>
      </c>
      <c r="AV251" s="335" t="s">
        <v>84</v>
      </c>
      <c r="AW251" s="335" t="s">
        <v>84</v>
      </c>
      <c r="AX251" s="335" t="s">
        <v>84</v>
      </c>
      <c r="AY251" s="116" t="s">
        <v>84</v>
      </c>
      <c r="AZ251" s="116" t="s">
        <v>84</v>
      </c>
      <c r="BA251" s="116" t="s">
        <v>84</v>
      </c>
      <c r="BB251" s="116" t="s">
        <v>84</v>
      </c>
      <c r="BC251" s="116" t="s">
        <v>84</v>
      </c>
      <c r="BD251" s="116" t="s">
        <v>84</v>
      </c>
      <c r="BE251" s="116" t="s">
        <v>84</v>
      </c>
      <c r="BF251" s="335" t="s">
        <v>84</v>
      </c>
      <c r="BG251" s="335" t="s">
        <v>84</v>
      </c>
      <c r="BH251" s="116" t="s">
        <v>84</v>
      </c>
      <c r="BI251" s="116" t="s">
        <v>84</v>
      </c>
      <c r="BJ251" s="335" t="s">
        <v>84</v>
      </c>
      <c r="BK251" s="335" t="s">
        <v>84</v>
      </c>
      <c r="BL251" s="335" t="s">
        <v>84</v>
      </c>
      <c r="BM251" s="336" t="s">
        <v>84</v>
      </c>
      <c r="BN251" s="336" t="s">
        <v>84</v>
      </c>
      <c r="BO251" s="335" t="s">
        <v>84</v>
      </c>
      <c r="BP251" s="116" t="s">
        <v>84</v>
      </c>
      <c r="BQ251" s="116" t="s">
        <v>84</v>
      </c>
      <c r="BR251" s="116" t="s">
        <v>84</v>
      </c>
      <c r="BS251" s="116" t="s">
        <v>84</v>
      </c>
      <c r="BT251" s="336" t="s">
        <v>84</v>
      </c>
      <c r="BU251" s="335" t="s">
        <v>84</v>
      </c>
      <c r="BV251" s="335" t="s">
        <v>84</v>
      </c>
      <c r="BW251" s="335" t="s">
        <v>84</v>
      </c>
      <c r="BX251" s="335" t="s">
        <v>84</v>
      </c>
    </row>
    <row r="252" spans="1:76" ht="15" customHeight="1" x14ac:dyDescent="0.3">
      <c r="A252" s="307">
        <v>82</v>
      </c>
      <c r="B252" s="114" t="s">
        <v>84</v>
      </c>
      <c r="C252" s="114" t="s">
        <v>84</v>
      </c>
      <c r="D252" s="115" t="s">
        <v>84</v>
      </c>
      <c r="E252" s="334" t="s">
        <v>84</v>
      </c>
      <c r="F252" s="334" t="s">
        <v>84</v>
      </c>
      <c r="G252" s="334" t="s">
        <v>84</v>
      </c>
      <c r="H252" s="335" t="s">
        <v>84</v>
      </c>
      <c r="I252" s="335" t="s">
        <v>84</v>
      </c>
      <c r="J252" s="335" t="s">
        <v>84</v>
      </c>
      <c r="K252" s="335" t="s">
        <v>84</v>
      </c>
      <c r="L252" s="335" t="s">
        <v>84</v>
      </c>
      <c r="M252" s="335" t="s">
        <v>84</v>
      </c>
      <c r="N252" s="335" t="s">
        <v>84</v>
      </c>
      <c r="O252" s="335" t="s">
        <v>84</v>
      </c>
      <c r="P252" s="335" t="s">
        <v>84</v>
      </c>
      <c r="Q252" s="335" t="s">
        <v>84</v>
      </c>
      <c r="R252" s="335" t="s">
        <v>84</v>
      </c>
      <c r="S252" s="335" t="s">
        <v>84</v>
      </c>
      <c r="T252" s="335" t="s">
        <v>84</v>
      </c>
      <c r="U252" s="335" t="s">
        <v>84</v>
      </c>
      <c r="V252" s="335" t="s">
        <v>84</v>
      </c>
      <c r="W252" s="335" t="s">
        <v>84</v>
      </c>
      <c r="X252" s="335" t="s">
        <v>84</v>
      </c>
      <c r="Y252" s="335" t="s">
        <v>84</v>
      </c>
      <c r="Z252" s="335" t="s">
        <v>84</v>
      </c>
      <c r="AA252" s="335" t="s">
        <v>84</v>
      </c>
      <c r="AB252" s="335" t="s">
        <v>84</v>
      </c>
      <c r="AC252" s="335" t="s">
        <v>84</v>
      </c>
      <c r="AD252" s="335" t="s">
        <v>84</v>
      </c>
      <c r="AE252" s="335" t="s">
        <v>84</v>
      </c>
      <c r="AF252" s="335" t="s">
        <v>84</v>
      </c>
      <c r="AG252" s="335" t="s">
        <v>84</v>
      </c>
      <c r="AH252" s="335" t="s">
        <v>84</v>
      </c>
      <c r="AI252" s="335" t="s">
        <v>84</v>
      </c>
      <c r="AJ252" s="335" t="s">
        <v>84</v>
      </c>
      <c r="AK252" s="335" t="s">
        <v>84</v>
      </c>
      <c r="AL252" s="335" t="s">
        <v>84</v>
      </c>
      <c r="AM252" s="335" t="s">
        <v>84</v>
      </c>
      <c r="AN252" s="335" t="s">
        <v>84</v>
      </c>
      <c r="AO252" s="335" t="s">
        <v>84</v>
      </c>
      <c r="AP252" s="335" t="s">
        <v>84</v>
      </c>
      <c r="AQ252" s="335" t="s">
        <v>84</v>
      </c>
      <c r="AR252" s="335" t="s">
        <v>84</v>
      </c>
      <c r="AS252" s="335" t="s">
        <v>84</v>
      </c>
      <c r="AT252" s="335" t="s">
        <v>84</v>
      </c>
      <c r="AU252" s="335" t="s">
        <v>84</v>
      </c>
      <c r="AV252" s="335" t="s">
        <v>84</v>
      </c>
      <c r="AW252" s="335" t="s">
        <v>84</v>
      </c>
      <c r="AX252" s="335" t="s">
        <v>84</v>
      </c>
      <c r="AY252" s="116" t="s">
        <v>84</v>
      </c>
      <c r="AZ252" s="116" t="s">
        <v>84</v>
      </c>
      <c r="BA252" s="116" t="s">
        <v>84</v>
      </c>
      <c r="BB252" s="116" t="s">
        <v>84</v>
      </c>
      <c r="BC252" s="116" t="s">
        <v>84</v>
      </c>
      <c r="BD252" s="116" t="s">
        <v>84</v>
      </c>
      <c r="BE252" s="116" t="s">
        <v>84</v>
      </c>
      <c r="BF252" s="335" t="s">
        <v>84</v>
      </c>
      <c r="BG252" s="335" t="s">
        <v>84</v>
      </c>
      <c r="BH252" s="116" t="s">
        <v>84</v>
      </c>
      <c r="BI252" s="116" t="s">
        <v>84</v>
      </c>
      <c r="BJ252" s="335" t="s">
        <v>84</v>
      </c>
      <c r="BK252" s="335" t="s">
        <v>84</v>
      </c>
      <c r="BL252" s="335" t="s">
        <v>84</v>
      </c>
      <c r="BM252" s="336" t="s">
        <v>84</v>
      </c>
      <c r="BN252" s="336" t="s">
        <v>84</v>
      </c>
      <c r="BO252" s="335" t="s">
        <v>84</v>
      </c>
      <c r="BP252" s="116" t="s">
        <v>84</v>
      </c>
      <c r="BQ252" s="116" t="s">
        <v>84</v>
      </c>
      <c r="BR252" s="116" t="s">
        <v>84</v>
      </c>
      <c r="BS252" s="116" t="s">
        <v>84</v>
      </c>
      <c r="BT252" s="336" t="s">
        <v>84</v>
      </c>
      <c r="BU252" s="335" t="s">
        <v>84</v>
      </c>
      <c r="BV252" s="335" t="s">
        <v>84</v>
      </c>
      <c r="BW252" s="335" t="s">
        <v>84</v>
      </c>
      <c r="BX252" s="335" t="s">
        <v>84</v>
      </c>
    </row>
    <row r="253" spans="1:76" ht="15" customHeight="1" x14ac:dyDescent="0.3">
      <c r="A253" s="307">
        <v>82</v>
      </c>
      <c r="B253" s="114" t="s">
        <v>84</v>
      </c>
      <c r="C253" s="114" t="s">
        <v>84</v>
      </c>
      <c r="D253" s="115" t="s">
        <v>84</v>
      </c>
      <c r="E253" s="334" t="s">
        <v>84</v>
      </c>
      <c r="F253" s="334" t="s">
        <v>84</v>
      </c>
      <c r="G253" s="334" t="s">
        <v>84</v>
      </c>
      <c r="H253" s="335" t="s">
        <v>84</v>
      </c>
      <c r="I253" s="335" t="s">
        <v>84</v>
      </c>
      <c r="J253" s="335" t="s">
        <v>84</v>
      </c>
      <c r="K253" s="335" t="s">
        <v>84</v>
      </c>
      <c r="L253" s="335" t="s">
        <v>84</v>
      </c>
      <c r="M253" s="335" t="s">
        <v>84</v>
      </c>
      <c r="N253" s="335" t="s">
        <v>84</v>
      </c>
      <c r="O253" s="335" t="s">
        <v>84</v>
      </c>
      <c r="P253" s="335" t="s">
        <v>84</v>
      </c>
      <c r="Q253" s="335" t="s">
        <v>84</v>
      </c>
      <c r="R253" s="335" t="s">
        <v>84</v>
      </c>
      <c r="S253" s="335" t="s">
        <v>84</v>
      </c>
      <c r="T253" s="335" t="s">
        <v>84</v>
      </c>
      <c r="U253" s="335" t="s">
        <v>84</v>
      </c>
      <c r="V253" s="335" t="s">
        <v>84</v>
      </c>
      <c r="W253" s="335" t="s">
        <v>84</v>
      </c>
      <c r="X253" s="335" t="s">
        <v>84</v>
      </c>
      <c r="Y253" s="335" t="s">
        <v>84</v>
      </c>
      <c r="Z253" s="335" t="s">
        <v>84</v>
      </c>
      <c r="AA253" s="335" t="s">
        <v>84</v>
      </c>
      <c r="AB253" s="335" t="s">
        <v>84</v>
      </c>
      <c r="AC253" s="335" t="s">
        <v>84</v>
      </c>
      <c r="AD253" s="335" t="s">
        <v>84</v>
      </c>
      <c r="AE253" s="335" t="s">
        <v>84</v>
      </c>
      <c r="AF253" s="335" t="s">
        <v>84</v>
      </c>
      <c r="AG253" s="335" t="s">
        <v>84</v>
      </c>
      <c r="AH253" s="335" t="s">
        <v>84</v>
      </c>
      <c r="AI253" s="335" t="s">
        <v>84</v>
      </c>
      <c r="AJ253" s="335" t="s">
        <v>84</v>
      </c>
      <c r="AK253" s="335" t="s">
        <v>84</v>
      </c>
      <c r="AL253" s="335" t="s">
        <v>84</v>
      </c>
      <c r="AM253" s="335" t="s">
        <v>84</v>
      </c>
      <c r="AN253" s="335" t="s">
        <v>84</v>
      </c>
      <c r="AO253" s="335" t="s">
        <v>84</v>
      </c>
      <c r="AP253" s="335" t="s">
        <v>84</v>
      </c>
      <c r="AQ253" s="335" t="s">
        <v>84</v>
      </c>
      <c r="AR253" s="335" t="s">
        <v>84</v>
      </c>
      <c r="AS253" s="335" t="s">
        <v>84</v>
      </c>
      <c r="AT253" s="335" t="s">
        <v>84</v>
      </c>
      <c r="AU253" s="335" t="s">
        <v>84</v>
      </c>
      <c r="AV253" s="335" t="s">
        <v>84</v>
      </c>
      <c r="AW253" s="335" t="s">
        <v>84</v>
      </c>
      <c r="AX253" s="335" t="s">
        <v>84</v>
      </c>
      <c r="AY253" s="116" t="s">
        <v>84</v>
      </c>
      <c r="AZ253" s="116" t="s">
        <v>84</v>
      </c>
      <c r="BA253" s="116" t="s">
        <v>84</v>
      </c>
      <c r="BB253" s="116" t="s">
        <v>84</v>
      </c>
      <c r="BC253" s="116" t="s">
        <v>84</v>
      </c>
      <c r="BD253" s="116" t="s">
        <v>84</v>
      </c>
      <c r="BE253" s="116" t="s">
        <v>84</v>
      </c>
      <c r="BF253" s="335" t="s">
        <v>84</v>
      </c>
      <c r="BG253" s="335" t="s">
        <v>84</v>
      </c>
      <c r="BH253" s="116" t="s">
        <v>84</v>
      </c>
      <c r="BI253" s="116" t="s">
        <v>84</v>
      </c>
      <c r="BJ253" s="335" t="s">
        <v>84</v>
      </c>
      <c r="BK253" s="335" t="s">
        <v>84</v>
      </c>
      <c r="BL253" s="335" t="s">
        <v>84</v>
      </c>
      <c r="BM253" s="336" t="s">
        <v>84</v>
      </c>
      <c r="BN253" s="336" t="s">
        <v>84</v>
      </c>
      <c r="BO253" s="335" t="s">
        <v>84</v>
      </c>
      <c r="BP253" s="116" t="s">
        <v>84</v>
      </c>
      <c r="BQ253" s="116" t="s">
        <v>84</v>
      </c>
      <c r="BR253" s="116" t="s">
        <v>84</v>
      </c>
      <c r="BS253" s="116" t="s">
        <v>84</v>
      </c>
      <c r="BT253" s="336" t="s">
        <v>84</v>
      </c>
      <c r="BU253" s="335" t="s">
        <v>84</v>
      </c>
      <c r="BV253" s="335" t="s">
        <v>84</v>
      </c>
      <c r="BW253" s="335" t="s">
        <v>84</v>
      </c>
      <c r="BX253" s="335" t="s">
        <v>84</v>
      </c>
    </row>
    <row r="254" spans="1:76" ht="15" customHeight="1" x14ac:dyDescent="0.3">
      <c r="A254" s="307">
        <v>82</v>
      </c>
      <c r="B254" s="114" t="s">
        <v>84</v>
      </c>
      <c r="C254" s="114" t="s">
        <v>84</v>
      </c>
      <c r="D254" s="115" t="s">
        <v>84</v>
      </c>
      <c r="E254" s="334" t="s">
        <v>84</v>
      </c>
      <c r="F254" s="334" t="s">
        <v>84</v>
      </c>
      <c r="G254" s="334" t="s">
        <v>84</v>
      </c>
      <c r="H254" s="335" t="s">
        <v>84</v>
      </c>
      <c r="I254" s="335" t="s">
        <v>84</v>
      </c>
      <c r="J254" s="335" t="s">
        <v>84</v>
      </c>
      <c r="K254" s="335" t="s">
        <v>84</v>
      </c>
      <c r="L254" s="335" t="s">
        <v>84</v>
      </c>
      <c r="M254" s="335" t="s">
        <v>84</v>
      </c>
      <c r="N254" s="335" t="s">
        <v>84</v>
      </c>
      <c r="O254" s="335" t="s">
        <v>84</v>
      </c>
      <c r="P254" s="335" t="s">
        <v>84</v>
      </c>
      <c r="Q254" s="335" t="s">
        <v>84</v>
      </c>
      <c r="R254" s="335" t="s">
        <v>84</v>
      </c>
      <c r="S254" s="335" t="s">
        <v>84</v>
      </c>
      <c r="T254" s="335" t="s">
        <v>84</v>
      </c>
      <c r="U254" s="335" t="s">
        <v>84</v>
      </c>
      <c r="V254" s="335" t="s">
        <v>84</v>
      </c>
      <c r="W254" s="335" t="s">
        <v>84</v>
      </c>
      <c r="X254" s="335" t="s">
        <v>84</v>
      </c>
      <c r="Y254" s="335" t="s">
        <v>84</v>
      </c>
      <c r="Z254" s="335" t="s">
        <v>84</v>
      </c>
      <c r="AA254" s="335" t="s">
        <v>84</v>
      </c>
      <c r="AB254" s="335" t="s">
        <v>84</v>
      </c>
      <c r="AC254" s="335" t="s">
        <v>84</v>
      </c>
      <c r="AD254" s="335" t="s">
        <v>84</v>
      </c>
      <c r="AE254" s="335" t="s">
        <v>84</v>
      </c>
      <c r="AF254" s="335" t="s">
        <v>84</v>
      </c>
      <c r="AG254" s="335" t="s">
        <v>84</v>
      </c>
      <c r="AH254" s="335" t="s">
        <v>84</v>
      </c>
      <c r="AI254" s="335" t="s">
        <v>84</v>
      </c>
      <c r="AJ254" s="335" t="s">
        <v>84</v>
      </c>
      <c r="AK254" s="335" t="s">
        <v>84</v>
      </c>
      <c r="AL254" s="335" t="s">
        <v>84</v>
      </c>
      <c r="AM254" s="335" t="s">
        <v>84</v>
      </c>
      <c r="AN254" s="335" t="s">
        <v>84</v>
      </c>
      <c r="AO254" s="335" t="s">
        <v>84</v>
      </c>
      <c r="AP254" s="335" t="s">
        <v>84</v>
      </c>
      <c r="AQ254" s="335" t="s">
        <v>84</v>
      </c>
      <c r="AR254" s="335" t="s">
        <v>84</v>
      </c>
      <c r="AS254" s="335" t="s">
        <v>84</v>
      </c>
      <c r="AT254" s="335" t="s">
        <v>84</v>
      </c>
      <c r="AU254" s="335" t="s">
        <v>84</v>
      </c>
      <c r="AV254" s="335" t="s">
        <v>84</v>
      </c>
      <c r="AW254" s="335" t="s">
        <v>84</v>
      </c>
      <c r="AX254" s="335" t="s">
        <v>84</v>
      </c>
      <c r="AY254" s="116" t="s">
        <v>84</v>
      </c>
      <c r="AZ254" s="116" t="s">
        <v>84</v>
      </c>
      <c r="BA254" s="116" t="s">
        <v>84</v>
      </c>
      <c r="BB254" s="116" t="s">
        <v>84</v>
      </c>
      <c r="BC254" s="116" t="s">
        <v>84</v>
      </c>
      <c r="BD254" s="116" t="s">
        <v>84</v>
      </c>
      <c r="BE254" s="116" t="s">
        <v>84</v>
      </c>
      <c r="BF254" s="335" t="s">
        <v>84</v>
      </c>
      <c r="BG254" s="335" t="s">
        <v>84</v>
      </c>
      <c r="BH254" s="116" t="s">
        <v>84</v>
      </c>
      <c r="BI254" s="116" t="s">
        <v>84</v>
      </c>
      <c r="BJ254" s="335" t="s">
        <v>84</v>
      </c>
      <c r="BK254" s="335" t="s">
        <v>84</v>
      </c>
      <c r="BL254" s="335" t="s">
        <v>84</v>
      </c>
      <c r="BM254" s="336" t="s">
        <v>84</v>
      </c>
      <c r="BN254" s="336" t="s">
        <v>84</v>
      </c>
      <c r="BO254" s="335" t="s">
        <v>84</v>
      </c>
      <c r="BP254" s="116" t="s">
        <v>84</v>
      </c>
      <c r="BQ254" s="116" t="s">
        <v>84</v>
      </c>
      <c r="BR254" s="116" t="s">
        <v>84</v>
      </c>
      <c r="BS254" s="116" t="s">
        <v>84</v>
      </c>
      <c r="BT254" s="336" t="s">
        <v>84</v>
      </c>
      <c r="BU254" s="335" t="s">
        <v>84</v>
      </c>
      <c r="BV254" s="335" t="s">
        <v>84</v>
      </c>
      <c r="BW254" s="335" t="s">
        <v>84</v>
      </c>
      <c r="BX254" s="335" t="s">
        <v>84</v>
      </c>
    </row>
    <row r="255" spans="1:76" ht="15" customHeight="1" x14ac:dyDescent="0.3">
      <c r="A255" s="307">
        <v>82</v>
      </c>
      <c r="B255" s="114" t="s">
        <v>84</v>
      </c>
      <c r="C255" s="114" t="s">
        <v>84</v>
      </c>
      <c r="D255" s="115" t="s">
        <v>84</v>
      </c>
      <c r="E255" s="334" t="s">
        <v>84</v>
      </c>
      <c r="F255" s="334" t="s">
        <v>84</v>
      </c>
      <c r="G255" s="334" t="s">
        <v>84</v>
      </c>
      <c r="H255" s="335" t="s">
        <v>84</v>
      </c>
      <c r="I255" s="335" t="s">
        <v>84</v>
      </c>
      <c r="J255" s="335" t="s">
        <v>84</v>
      </c>
      <c r="K255" s="335" t="s">
        <v>84</v>
      </c>
      <c r="L255" s="335" t="s">
        <v>84</v>
      </c>
      <c r="M255" s="335" t="s">
        <v>84</v>
      </c>
      <c r="N255" s="335" t="s">
        <v>84</v>
      </c>
      <c r="O255" s="335" t="s">
        <v>84</v>
      </c>
      <c r="P255" s="335" t="s">
        <v>84</v>
      </c>
      <c r="Q255" s="335" t="s">
        <v>84</v>
      </c>
      <c r="R255" s="335" t="s">
        <v>84</v>
      </c>
      <c r="S255" s="335" t="s">
        <v>84</v>
      </c>
      <c r="T255" s="335" t="s">
        <v>84</v>
      </c>
      <c r="U255" s="335" t="s">
        <v>84</v>
      </c>
      <c r="V255" s="335" t="s">
        <v>84</v>
      </c>
      <c r="W255" s="335" t="s">
        <v>84</v>
      </c>
      <c r="X255" s="335" t="s">
        <v>84</v>
      </c>
      <c r="Y255" s="335" t="s">
        <v>84</v>
      </c>
      <c r="Z255" s="335" t="s">
        <v>84</v>
      </c>
      <c r="AA255" s="335" t="s">
        <v>84</v>
      </c>
      <c r="AB255" s="335" t="s">
        <v>84</v>
      </c>
      <c r="AC255" s="335" t="s">
        <v>84</v>
      </c>
      <c r="AD255" s="335" t="s">
        <v>84</v>
      </c>
      <c r="AE255" s="335" t="s">
        <v>84</v>
      </c>
      <c r="AF255" s="335" t="s">
        <v>84</v>
      </c>
      <c r="AG255" s="335" t="s">
        <v>84</v>
      </c>
      <c r="AH255" s="335" t="s">
        <v>84</v>
      </c>
      <c r="AI255" s="335" t="s">
        <v>84</v>
      </c>
      <c r="AJ255" s="335" t="s">
        <v>84</v>
      </c>
      <c r="AK255" s="335" t="s">
        <v>84</v>
      </c>
      <c r="AL255" s="335" t="s">
        <v>84</v>
      </c>
      <c r="AM255" s="335" t="s">
        <v>84</v>
      </c>
      <c r="AN255" s="335" t="s">
        <v>84</v>
      </c>
      <c r="AO255" s="335" t="s">
        <v>84</v>
      </c>
      <c r="AP255" s="335" t="s">
        <v>84</v>
      </c>
      <c r="AQ255" s="335" t="s">
        <v>84</v>
      </c>
      <c r="AR255" s="335" t="s">
        <v>84</v>
      </c>
      <c r="AS255" s="335" t="s">
        <v>84</v>
      </c>
      <c r="AT255" s="335" t="s">
        <v>84</v>
      </c>
      <c r="AU255" s="335" t="s">
        <v>84</v>
      </c>
      <c r="AV255" s="335" t="s">
        <v>84</v>
      </c>
      <c r="AW255" s="335" t="s">
        <v>84</v>
      </c>
      <c r="AX255" s="335" t="s">
        <v>84</v>
      </c>
      <c r="AY255" s="116" t="s">
        <v>84</v>
      </c>
      <c r="AZ255" s="116" t="s">
        <v>84</v>
      </c>
      <c r="BA255" s="116" t="s">
        <v>84</v>
      </c>
      <c r="BB255" s="116" t="s">
        <v>84</v>
      </c>
      <c r="BC255" s="116" t="s">
        <v>84</v>
      </c>
      <c r="BD255" s="116" t="s">
        <v>84</v>
      </c>
      <c r="BE255" s="116" t="s">
        <v>84</v>
      </c>
      <c r="BF255" s="335" t="s">
        <v>84</v>
      </c>
      <c r="BG255" s="335" t="s">
        <v>84</v>
      </c>
      <c r="BH255" s="116" t="s">
        <v>84</v>
      </c>
      <c r="BI255" s="116" t="s">
        <v>84</v>
      </c>
      <c r="BJ255" s="335" t="s">
        <v>84</v>
      </c>
      <c r="BK255" s="335" t="s">
        <v>84</v>
      </c>
      <c r="BL255" s="335" t="s">
        <v>84</v>
      </c>
      <c r="BM255" s="336" t="s">
        <v>84</v>
      </c>
      <c r="BN255" s="336" t="s">
        <v>84</v>
      </c>
      <c r="BO255" s="335" t="s">
        <v>84</v>
      </c>
      <c r="BP255" s="116" t="s">
        <v>84</v>
      </c>
      <c r="BQ255" s="116" t="s">
        <v>84</v>
      </c>
      <c r="BR255" s="116" t="s">
        <v>84</v>
      </c>
      <c r="BS255" s="116" t="s">
        <v>84</v>
      </c>
      <c r="BT255" s="336" t="s">
        <v>84</v>
      </c>
      <c r="BU255" s="335" t="s">
        <v>84</v>
      </c>
      <c r="BV255" s="335" t="s">
        <v>84</v>
      </c>
      <c r="BW255" s="335" t="s">
        <v>84</v>
      </c>
      <c r="BX255" s="335" t="s">
        <v>84</v>
      </c>
    </row>
    <row r="256" spans="1:76" ht="15" customHeight="1" x14ac:dyDescent="0.3">
      <c r="A256" s="307">
        <v>82</v>
      </c>
      <c r="B256" s="114" t="s">
        <v>84</v>
      </c>
      <c r="C256" s="114" t="s">
        <v>84</v>
      </c>
      <c r="D256" s="115" t="s">
        <v>84</v>
      </c>
      <c r="E256" s="334" t="s">
        <v>84</v>
      </c>
      <c r="F256" s="334" t="s">
        <v>84</v>
      </c>
      <c r="G256" s="334" t="s">
        <v>84</v>
      </c>
      <c r="H256" s="335" t="s">
        <v>84</v>
      </c>
      <c r="I256" s="335" t="s">
        <v>84</v>
      </c>
      <c r="J256" s="335" t="s">
        <v>84</v>
      </c>
      <c r="K256" s="335" t="s">
        <v>84</v>
      </c>
      <c r="L256" s="335" t="s">
        <v>84</v>
      </c>
      <c r="M256" s="335" t="s">
        <v>84</v>
      </c>
      <c r="N256" s="335" t="s">
        <v>84</v>
      </c>
      <c r="O256" s="335" t="s">
        <v>84</v>
      </c>
      <c r="P256" s="335" t="s">
        <v>84</v>
      </c>
      <c r="Q256" s="335" t="s">
        <v>84</v>
      </c>
      <c r="R256" s="335" t="s">
        <v>84</v>
      </c>
      <c r="S256" s="335" t="s">
        <v>84</v>
      </c>
      <c r="T256" s="335" t="s">
        <v>84</v>
      </c>
      <c r="U256" s="335" t="s">
        <v>84</v>
      </c>
      <c r="V256" s="335" t="s">
        <v>84</v>
      </c>
      <c r="W256" s="335" t="s">
        <v>84</v>
      </c>
      <c r="X256" s="335" t="s">
        <v>84</v>
      </c>
      <c r="Y256" s="335" t="s">
        <v>84</v>
      </c>
      <c r="Z256" s="335" t="s">
        <v>84</v>
      </c>
      <c r="AA256" s="335" t="s">
        <v>84</v>
      </c>
      <c r="AB256" s="335" t="s">
        <v>84</v>
      </c>
      <c r="AC256" s="335" t="s">
        <v>84</v>
      </c>
      <c r="AD256" s="335" t="s">
        <v>84</v>
      </c>
      <c r="AE256" s="335" t="s">
        <v>84</v>
      </c>
      <c r="AF256" s="335" t="s">
        <v>84</v>
      </c>
      <c r="AG256" s="335" t="s">
        <v>84</v>
      </c>
      <c r="AH256" s="335" t="s">
        <v>84</v>
      </c>
      <c r="AI256" s="335" t="s">
        <v>84</v>
      </c>
      <c r="AJ256" s="335" t="s">
        <v>84</v>
      </c>
      <c r="AK256" s="335" t="s">
        <v>84</v>
      </c>
      <c r="AL256" s="335" t="s">
        <v>84</v>
      </c>
      <c r="AM256" s="335" t="s">
        <v>84</v>
      </c>
      <c r="AN256" s="335" t="s">
        <v>84</v>
      </c>
      <c r="AO256" s="335" t="s">
        <v>84</v>
      </c>
      <c r="AP256" s="335" t="s">
        <v>84</v>
      </c>
      <c r="AQ256" s="335" t="s">
        <v>84</v>
      </c>
      <c r="AR256" s="335" t="s">
        <v>84</v>
      </c>
      <c r="AS256" s="335" t="s">
        <v>84</v>
      </c>
      <c r="AT256" s="335" t="s">
        <v>84</v>
      </c>
      <c r="AU256" s="335" t="s">
        <v>84</v>
      </c>
      <c r="AV256" s="335" t="s">
        <v>84</v>
      </c>
      <c r="AW256" s="335" t="s">
        <v>84</v>
      </c>
      <c r="AX256" s="335" t="s">
        <v>84</v>
      </c>
      <c r="AY256" s="116" t="s">
        <v>84</v>
      </c>
      <c r="AZ256" s="116" t="s">
        <v>84</v>
      </c>
      <c r="BA256" s="116" t="s">
        <v>84</v>
      </c>
      <c r="BB256" s="116" t="s">
        <v>84</v>
      </c>
      <c r="BC256" s="116" t="s">
        <v>84</v>
      </c>
      <c r="BD256" s="116" t="s">
        <v>84</v>
      </c>
      <c r="BE256" s="116" t="s">
        <v>84</v>
      </c>
      <c r="BF256" s="335" t="s">
        <v>84</v>
      </c>
      <c r="BG256" s="335" t="s">
        <v>84</v>
      </c>
      <c r="BH256" s="116" t="s">
        <v>84</v>
      </c>
      <c r="BI256" s="116" t="s">
        <v>84</v>
      </c>
      <c r="BJ256" s="335" t="s">
        <v>84</v>
      </c>
      <c r="BK256" s="335" t="s">
        <v>84</v>
      </c>
      <c r="BL256" s="335" t="s">
        <v>84</v>
      </c>
      <c r="BM256" s="336" t="s">
        <v>84</v>
      </c>
      <c r="BN256" s="336" t="s">
        <v>84</v>
      </c>
      <c r="BO256" s="335" t="s">
        <v>84</v>
      </c>
      <c r="BP256" s="116" t="s">
        <v>84</v>
      </c>
      <c r="BQ256" s="116" t="s">
        <v>84</v>
      </c>
      <c r="BR256" s="116" t="s">
        <v>84</v>
      </c>
      <c r="BS256" s="116" t="s">
        <v>84</v>
      </c>
      <c r="BT256" s="336" t="s">
        <v>84</v>
      </c>
      <c r="BU256" s="335" t="s">
        <v>84</v>
      </c>
      <c r="BV256" s="335" t="s">
        <v>84</v>
      </c>
      <c r="BW256" s="335" t="s">
        <v>84</v>
      </c>
      <c r="BX256" s="335" t="s">
        <v>84</v>
      </c>
    </row>
    <row r="257" spans="1:76" ht="15" customHeight="1" x14ac:dyDescent="0.3">
      <c r="A257" s="307">
        <v>82</v>
      </c>
      <c r="B257" s="114" t="s">
        <v>84</v>
      </c>
      <c r="C257" s="114" t="s">
        <v>84</v>
      </c>
      <c r="D257" s="115" t="s">
        <v>84</v>
      </c>
      <c r="E257" s="334" t="s">
        <v>84</v>
      </c>
      <c r="F257" s="334" t="s">
        <v>84</v>
      </c>
      <c r="G257" s="334" t="s">
        <v>84</v>
      </c>
      <c r="H257" s="335" t="s">
        <v>84</v>
      </c>
      <c r="I257" s="335" t="s">
        <v>84</v>
      </c>
      <c r="J257" s="335" t="s">
        <v>84</v>
      </c>
      <c r="K257" s="335" t="s">
        <v>84</v>
      </c>
      <c r="L257" s="335" t="s">
        <v>84</v>
      </c>
      <c r="M257" s="335" t="s">
        <v>84</v>
      </c>
      <c r="N257" s="335" t="s">
        <v>84</v>
      </c>
      <c r="O257" s="335" t="s">
        <v>84</v>
      </c>
      <c r="P257" s="335" t="s">
        <v>84</v>
      </c>
      <c r="Q257" s="335" t="s">
        <v>84</v>
      </c>
      <c r="R257" s="335" t="s">
        <v>84</v>
      </c>
      <c r="S257" s="335" t="s">
        <v>84</v>
      </c>
      <c r="T257" s="335" t="s">
        <v>84</v>
      </c>
      <c r="U257" s="335" t="s">
        <v>84</v>
      </c>
      <c r="V257" s="335" t="s">
        <v>84</v>
      </c>
      <c r="W257" s="335" t="s">
        <v>84</v>
      </c>
      <c r="X257" s="335" t="s">
        <v>84</v>
      </c>
      <c r="Y257" s="335" t="s">
        <v>84</v>
      </c>
      <c r="Z257" s="335" t="s">
        <v>84</v>
      </c>
      <c r="AA257" s="335" t="s">
        <v>84</v>
      </c>
      <c r="AB257" s="335" t="s">
        <v>84</v>
      </c>
      <c r="AC257" s="335" t="s">
        <v>84</v>
      </c>
      <c r="AD257" s="335" t="s">
        <v>84</v>
      </c>
      <c r="AE257" s="335" t="s">
        <v>84</v>
      </c>
      <c r="AF257" s="335" t="s">
        <v>84</v>
      </c>
      <c r="AG257" s="335" t="s">
        <v>84</v>
      </c>
      <c r="AH257" s="335" t="s">
        <v>84</v>
      </c>
      <c r="AI257" s="335" t="s">
        <v>84</v>
      </c>
      <c r="AJ257" s="335" t="s">
        <v>84</v>
      </c>
      <c r="AK257" s="335" t="s">
        <v>84</v>
      </c>
      <c r="AL257" s="335" t="s">
        <v>84</v>
      </c>
      <c r="AM257" s="335" t="s">
        <v>84</v>
      </c>
      <c r="AN257" s="335" t="s">
        <v>84</v>
      </c>
      <c r="AO257" s="335" t="s">
        <v>84</v>
      </c>
      <c r="AP257" s="335" t="s">
        <v>84</v>
      </c>
      <c r="AQ257" s="335" t="s">
        <v>84</v>
      </c>
      <c r="AR257" s="335" t="s">
        <v>84</v>
      </c>
      <c r="AS257" s="335" t="s">
        <v>84</v>
      </c>
      <c r="AT257" s="335" t="s">
        <v>84</v>
      </c>
      <c r="AU257" s="335" t="s">
        <v>84</v>
      </c>
      <c r="AV257" s="335" t="s">
        <v>84</v>
      </c>
      <c r="AW257" s="335" t="s">
        <v>84</v>
      </c>
      <c r="AX257" s="335" t="s">
        <v>84</v>
      </c>
      <c r="AY257" s="116" t="s">
        <v>84</v>
      </c>
      <c r="AZ257" s="116" t="s">
        <v>84</v>
      </c>
      <c r="BA257" s="116" t="s">
        <v>84</v>
      </c>
      <c r="BB257" s="116" t="s">
        <v>84</v>
      </c>
      <c r="BC257" s="116" t="s">
        <v>84</v>
      </c>
      <c r="BD257" s="116" t="s">
        <v>84</v>
      </c>
      <c r="BE257" s="116" t="s">
        <v>84</v>
      </c>
      <c r="BF257" s="335" t="s">
        <v>84</v>
      </c>
      <c r="BG257" s="335" t="s">
        <v>84</v>
      </c>
      <c r="BH257" s="116" t="s">
        <v>84</v>
      </c>
      <c r="BI257" s="116" t="s">
        <v>84</v>
      </c>
      <c r="BJ257" s="335" t="s">
        <v>84</v>
      </c>
      <c r="BK257" s="335" t="s">
        <v>84</v>
      </c>
      <c r="BL257" s="335" t="s">
        <v>84</v>
      </c>
      <c r="BM257" s="336" t="s">
        <v>84</v>
      </c>
      <c r="BN257" s="336" t="s">
        <v>84</v>
      </c>
      <c r="BO257" s="335" t="s">
        <v>84</v>
      </c>
      <c r="BP257" s="116" t="s">
        <v>84</v>
      </c>
      <c r="BQ257" s="116" t="s">
        <v>84</v>
      </c>
      <c r="BR257" s="116" t="s">
        <v>84</v>
      </c>
      <c r="BS257" s="116" t="s">
        <v>84</v>
      </c>
      <c r="BT257" s="336" t="s">
        <v>84</v>
      </c>
      <c r="BU257" s="335" t="s">
        <v>84</v>
      </c>
      <c r="BV257" s="335" t="s">
        <v>84</v>
      </c>
      <c r="BW257" s="335" t="s">
        <v>84</v>
      </c>
      <c r="BX257" s="335" t="s">
        <v>84</v>
      </c>
    </row>
    <row r="258" spans="1:76" x14ac:dyDescent="0.3">
      <c r="A258" s="307">
        <v>82</v>
      </c>
      <c r="B258" s="114" t="s">
        <v>84</v>
      </c>
      <c r="C258" s="114" t="s">
        <v>84</v>
      </c>
      <c r="D258" s="115" t="s">
        <v>84</v>
      </c>
      <c r="E258" s="334" t="s">
        <v>84</v>
      </c>
      <c r="F258" s="334" t="s">
        <v>84</v>
      </c>
      <c r="G258" s="334" t="s">
        <v>84</v>
      </c>
      <c r="H258" s="335" t="s">
        <v>84</v>
      </c>
      <c r="I258" s="335" t="s">
        <v>84</v>
      </c>
      <c r="J258" s="335" t="s">
        <v>84</v>
      </c>
      <c r="K258" s="335" t="s">
        <v>84</v>
      </c>
      <c r="L258" s="335" t="s">
        <v>84</v>
      </c>
      <c r="M258" s="335" t="s">
        <v>84</v>
      </c>
      <c r="N258" s="335" t="s">
        <v>84</v>
      </c>
      <c r="O258" s="335" t="s">
        <v>84</v>
      </c>
      <c r="P258" s="335" t="s">
        <v>84</v>
      </c>
      <c r="Q258" s="335" t="s">
        <v>84</v>
      </c>
      <c r="R258" s="335" t="s">
        <v>84</v>
      </c>
      <c r="S258" s="335" t="s">
        <v>84</v>
      </c>
      <c r="T258" s="335" t="s">
        <v>84</v>
      </c>
      <c r="U258" s="335" t="s">
        <v>84</v>
      </c>
      <c r="V258" s="335" t="s">
        <v>84</v>
      </c>
      <c r="W258" s="335" t="s">
        <v>84</v>
      </c>
      <c r="X258" s="335" t="s">
        <v>84</v>
      </c>
      <c r="Y258" s="335" t="s">
        <v>84</v>
      </c>
      <c r="Z258" s="335" t="s">
        <v>84</v>
      </c>
      <c r="AA258" s="335" t="s">
        <v>84</v>
      </c>
      <c r="AB258" s="335" t="s">
        <v>84</v>
      </c>
      <c r="AC258" s="335" t="s">
        <v>84</v>
      </c>
      <c r="AD258" s="335" t="s">
        <v>84</v>
      </c>
      <c r="AE258" s="335" t="s">
        <v>84</v>
      </c>
      <c r="AF258" s="335" t="s">
        <v>84</v>
      </c>
      <c r="AG258" s="335" t="s">
        <v>84</v>
      </c>
      <c r="AH258" s="335" t="s">
        <v>84</v>
      </c>
      <c r="AI258" s="335" t="s">
        <v>84</v>
      </c>
      <c r="AJ258" s="335" t="s">
        <v>84</v>
      </c>
      <c r="AK258" s="335" t="s">
        <v>84</v>
      </c>
      <c r="AL258" s="335" t="s">
        <v>84</v>
      </c>
      <c r="AM258" s="335" t="s">
        <v>84</v>
      </c>
      <c r="AN258" s="335" t="s">
        <v>84</v>
      </c>
      <c r="AO258" s="335" t="s">
        <v>84</v>
      </c>
      <c r="AP258" s="335" t="s">
        <v>84</v>
      </c>
      <c r="AQ258" s="335" t="s">
        <v>84</v>
      </c>
      <c r="AR258" s="335" t="s">
        <v>84</v>
      </c>
      <c r="AS258" s="335" t="s">
        <v>84</v>
      </c>
      <c r="AT258" s="335" t="s">
        <v>84</v>
      </c>
      <c r="AU258" s="335" t="s">
        <v>84</v>
      </c>
      <c r="AV258" s="335" t="s">
        <v>84</v>
      </c>
      <c r="AW258" s="335" t="s">
        <v>84</v>
      </c>
      <c r="AX258" s="335" t="s">
        <v>84</v>
      </c>
      <c r="AY258" s="116" t="s">
        <v>84</v>
      </c>
      <c r="AZ258" s="116" t="s">
        <v>84</v>
      </c>
      <c r="BA258" s="116" t="s">
        <v>84</v>
      </c>
      <c r="BB258" s="116" t="s">
        <v>84</v>
      </c>
      <c r="BC258" s="116" t="s">
        <v>84</v>
      </c>
      <c r="BD258" s="116" t="s">
        <v>84</v>
      </c>
      <c r="BE258" s="116" t="s">
        <v>84</v>
      </c>
      <c r="BF258" s="335" t="s">
        <v>84</v>
      </c>
      <c r="BG258" s="335" t="s">
        <v>84</v>
      </c>
      <c r="BH258" s="116" t="s">
        <v>84</v>
      </c>
      <c r="BI258" s="116" t="s">
        <v>84</v>
      </c>
      <c r="BJ258" s="335" t="s">
        <v>84</v>
      </c>
      <c r="BK258" s="335" t="s">
        <v>84</v>
      </c>
      <c r="BL258" s="335" t="s">
        <v>84</v>
      </c>
      <c r="BM258" s="336" t="s">
        <v>84</v>
      </c>
      <c r="BN258" s="336" t="s">
        <v>84</v>
      </c>
      <c r="BO258" s="335" t="s">
        <v>84</v>
      </c>
      <c r="BP258" s="116" t="s">
        <v>84</v>
      </c>
      <c r="BQ258" s="116" t="s">
        <v>84</v>
      </c>
      <c r="BR258" s="116" t="s">
        <v>84</v>
      </c>
      <c r="BS258" s="116" t="s">
        <v>84</v>
      </c>
      <c r="BT258" s="336" t="s">
        <v>84</v>
      </c>
      <c r="BU258" s="335" t="s">
        <v>84</v>
      </c>
      <c r="BV258" s="335" t="s">
        <v>84</v>
      </c>
      <c r="BW258" s="335" t="s">
        <v>84</v>
      </c>
      <c r="BX258" s="335" t="s">
        <v>84</v>
      </c>
    </row>
    <row r="259" spans="1:76" ht="15" customHeight="1" x14ac:dyDescent="0.3">
      <c r="A259" s="307">
        <v>82</v>
      </c>
      <c r="B259" s="114" t="s">
        <v>84</v>
      </c>
      <c r="C259" s="114" t="s">
        <v>84</v>
      </c>
      <c r="D259" s="115" t="s">
        <v>84</v>
      </c>
      <c r="E259" s="334" t="s">
        <v>84</v>
      </c>
      <c r="F259" s="334" t="s">
        <v>84</v>
      </c>
      <c r="G259" s="334" t="s">
        <v>84</v>
      </c>
      <c r="H259" s="335" t="s">
        <v>84</v>
      </c>
      <c r="I259" s="335" t="s">
        <v>84</v>
      </c>
      <c r="J259" s="335" t="s">
        <v>84</v>
      </c>
      <c r="K259" s="335" t="s">
        <v>84</v>
      </c>
      <c r="L259" s="335" t="s">
        <v>84</v>
      </c>
      <c r="M259" s="335" t="s">
        <v>84</v>
      </c>
      <c r="N259" s="335" t="s">
        <v>84</v>
      </c>
      <c r="O259" s="335" t="s">
        <v>84</v>
      </c>
      <c r="P259" s="335" t="s">
        <v>84</v>
      </c>
      <c r="Q259" s="335" t="s">
        <v>84</v>
      </c>
      <c r="R259" s="335" t="s">
        <v>84</v>
      </c>
      <c r="S259" s="335" t="s">
        <v>84</v>
      </c>
      <c r="T259" s="335" t="s">
        <v>84</v>
      </c>
      <c r="U259" s="335" t="s">
        <v>84</v>
      </c>
      <c r="V259" s="335" t="s">
        <v>84</v>
      </c>
      <c r="W259" s="335" t="s">
        <v>84</v>
      </c>
      <c r="X259" s="335" t="s">
        <v>84</v>
      </c>
      <c r="Y259" s="335" t="s">
        <v>84</v>
      </c>
      <c r="Z259" s="335" t="s">
        <v>84</v>
      </c>
      <c r="AA259" s="335" t="s">
        <v>84</v>
      </c>
      <c r="AB259" s="335" t="s">
        <v>84</v>
      </c>
      <c r="AC259" s="335" t="s">
        <v>84</v>
      </c>
      <c r="AD259" s="335" t="s">
        <v>84</v>
      </c>
      <c r="AE259" s="335" t="s">
        <v>84</v>
      </c>
      <c r="AF259" s="335" t="s">
        <v>84</v>
      </c>
      <c r="AG259" s="335" t="s">
        <v>84</v>
      </c>
      <c r="AH259" s="335" t="s">
        <v>84</v>
      </c>
      <c r="AI259" s="335" t="s">
        <v>84</v>
      </c>
      <c r="AJ259" s="335" t="s">
        <v>84</v>
      </c>
      <c r="AK259" s="335" t="s">
        <v>84</v>
      </c>
      <c r="AL259" s="335" t="s">
        <v>84</v>
      </c>
      <c r="AM259" s="335" t="s">
        <v>84</v>
      </c>
      <c r="AN259" s="335" t="s">
        <v>84</v>
      </c>
      <c r="AO259" s="335" t="s">
        <v>84</v>
      </c>
      <c r="AP259" s="335" t="s">
        <v>84</v>
      </c>
      <c r="AQ259" s="335" t="s">
        <v>84</v>
      </c>
      <c r="AR259" s="335" t="s">
        <v>84</v>
      </c>
      <c r="AS259" s="335" t="s">
        <v>84</v>
      </c>
      <c r="AT259" s="335" t="s">
        <v>84</v>
      </c>
      <c r="AU259" s="335" t="s">
        <v>84</v>
      </c>
      <c r="AV259" s="335" t="s">
        <v>84</v>
      </c>
      <c r="AW259" s="335" t="s">
        <v>84</v>
      </c>
      <c r="AX259" s="335" t="s">
        <v>84</v>
      </c>
      <c r="AY259" s="116" t="s">
        <v>84</v>
      </c>
      <c r="AZ259" s="116" t="s">
        <v>84</v>
      </c>
      <c r="BA259" s="116" t="s">
        <v>84</v>
      </c>
      <c r="BB259" s="116" t="s">
        <v>84</v>
      </c>
      <c r="BC259" s="116" t="s">
        <v>84</v>
      </c>
      <c r="BD259" s="116" t="s">
        <v>84</v>
      </c>
      <c r="BE259" s="116" t="s">
        <v>84</v>
      </c>
      <c r="BF259" s="335" t="s">
        <v>84</v>
      </c>
      <c r="BG259" s="335" t="s">
        <v>84</v>
      </c>
      <c r="BH259" s="116" t="s">
        <v>84</v>
      </c>
      <c r="BI259" s="116" t="s">
        <v>84</v>
      </c>
      <c r="BJ259" s="335" t="s">
        <v>84</v>
      </c>
      <c r="BK259" s="335" t="s">
        <v>84</v>
      </c>
      <c r="BL259" s="335" t="s">
        <v>84</v>
      </c>
      <c r="BM259" s="336" t="s">
        <v>84</v>
      </c>
      <c r="BN259" s="336" t="s">
        <v>84</v>
      </c>
      <c r="BO259" s="335" t="s">
        <v>84</v>
      </c>
      <c r="BP259" s="116" t="s">
        <v>84</v>
      </c>
      <c r="BQ259" s="116" t="s">
        <v>84</v>
      </c>
      <c r="BR259" s="116" t="s">
        <v>84</v>
      </c>
      <c r="BS259" s="116" t="s">
        <v>84</v>
      </c>
      <c r="BT259" s="336" t="s">
        <v>84</v>
      </c>
      <c r="BU259" s="335" t="s">
        <v>84</v>
      </c>
      <c r="BV259" s="335" t="s">
        <v>84</v>
      </c>
      <c r="BW259" s="335" t="s">
        <v>84</v>
      </c>
      <c r="BX259" s="335" t="s">
        <v>84</v>
      </c>
    </row>
    <row r="260" spans="1:76" ht="15" customHeight="1" x14ac:dyDescent="0.3">
      <c r="A260" s="307">
        <v>82</v>
      </c>
      <c r="B260" s="114" t="s">
        <v>84</v>
      </c>
      <c r="C260" s="114" t="s">
        <v>84</v>
      </c>
      <c r="D260" s="115" t="s">
        <v>84</v>
      </c>
      <c r="E260" s="334" t="s">
        <v>84</v>
      </c>
      <c r="F260" s="334" t="s">
        <v>84</v>
      </c>
      <c r="G260" s="334" t="s">
        <v>84</v>
      </c>
      <c r="H260" s="335" t="s">
        <v>84</v>
      </c>
      <c r="I260" s="335" t="s">
        <v>84</v>
      </c>
      <c r="J260" s="335" t="s">
        <v>84</v>
      </c>
      <c r="K260" s="335" t="s">
        <v>84</v>
      </c>
      <c r="L260" s="335" t="s">
        <v>84</v>
      </c>
      <c r="M260" s="335" t="s">
        <v>84</v>
      </c>
      <c r="N260" s="335" t="s">
        <v>84</v>
      </c>
      <c r="O260" s="335" t="s">
        <v>84</v>
      </c>
      <c r="P260" s="335" t="s">
        <v>84</v>
      </c>
      <c r="Q260" s="335" t="s">
        <v>84</v>
      </c>
      <c r="R260" s="335" t="s">
        <v>84</v>
      </c>
      <c r="S260" s="335" t="s">
        <v>84</v>
      </c>
      <c r="T260" s="335" t="s">
        <v>84</v>
      </c>
      <c r="U260" s="335" t="s">
        <v>84</v>
      </c>
      <c r="V260" s="335" t="s">
        <v>84</v>
      </c>
      <c r="W260" s="335" t="s">
        <v>84</v>
      </c>
      <c r="X260" s="335" t="s">
        <v>84</v>
      </c>
      <c r="Y260" s="335" t="s">
        <v>84</v>
      </c>
      <c r="Z260" s="335" t="s">
        <v>84</v>
      </c>
      <c r="AA260" s="335" t="s">
        <v>84</v>
      </c>
      <c r="AB260" s="335" t="s">
        <v>84</v>
      </c>
      <c r="AC260" s="335" t="s">
        <v>84</v>
      </c>
      <c r="AD260" s="335" t="s">
        <v>84</v>
      </c>
      <c r="AE260" s="335" t="s">
        <v>84</v>
      </c>
      <c r="AF260" s="335" t="s">
        <v>84</v>
      </c>
      <c r="AG260" s="335" t="s">
        <v>84</v>
      </c>
      <c r="AH260" s="335" t="s">
        <v>84</v>
      </c>
      <c r="AI260" s="335" t="s">
        <v>84</v>
      </c>
      <c r="AJ260" s="335" t="s">
        <v>84</v>
      </c>
      <c r="AK260" s="335" t="s">
        <v>84</v>
      </c>
      <c r="AL260" s="335" t="s">
        <v>84</v>
      </c>
      <c r="AM260" s="335" t="s">
        <v>84</v>
      </c>
      <c r="AN260" s="335" t="s">
        <v>84</v>
      </c>
      <c r="AO260" s="335" t="s">
        <v>84</v>
      </c>
      <c r="AP260" s="335" t="s">
        <v>84</v>
      </c>
      <c r="AQ260" s="335" t="s">
        <v>84</v>
      </c>
      <c r="AR260" s="335" t="s">
        <v>84</v>
      </c>
      <c r="AS260" s="335" t="s">
        <v>84</v>
      </c>
      <c r="AT260" s="335" t="s">
        <v>84</v>
      </c>
      <c r="AU260" s="335" t="s">
        <v>84</v>
      </c>
      <c r="AV260" s="335" t="s">
        <v>84</v>
      </c>
      <c r="AW260" s="335" t="s">
        <v>84</v>
      </c>
      <c r="AX260" s="335" t="s">
        <v>84</v>
      </c>
      <c r="AY260" s="116" t="s">
        <v>84</v>
      </c>
      <c r="AZ260" s="116" t="s">
        <v>84</v>
      </c>
      <c r="BA260" s="116" t="s">
        <v>84</v>
      </c>
      <c r="BB260" s="116" t="s">
        <v>84</v>
      </c>
      <c r="BC260" s="116" t="s">
        <v>84</v>
      </c>
      <c r="BD260" s="116" t="s">
        <v>84</v>
      </c>
      <c r="BE260" s="116" t="s">
        <v>84</v>
      </c>
      <c r="BF260" s="335" t="s">
        <v>84</v>
      </c>
      <c r="BG260" s="335" t="s">
        <v>84</v>
      </c>
      <c r="BH260" s="116" t="s">
        <v>84</v>
      </c>
      <c r="BI260" s="116" t="s">
        <v>84</v>
      </c>
      <c r="BJ260" s="335" t="s">
        <v>84</v>
      </c>
      <c r="BK260" s="335" t="s">
        <v>84</v>
      </c>
      <c r="BL260" s="335" t="s">
        <v>84</v>
      </c>
      <c r="BM260" s="336" t="s">
        <v>84</v>
      </c>
      <c r="BN260" s="336" t="s">
        <v>84</v>
      </c>
      <c r="BO260" s="335" t="s">
        <v>84</v>
      </c>
      <c r="BP260" s="116" t="s">
        <v>84</v>
      </c>
      <c r="BQ260" s="116" t="s">
        <v>84</v>
      </c>
      <c r="BR260" s="116" t="s">
        <v>84</v>
      </c>
      <c r="BS260" s="116" t="s">
        <v>84</v>
      </c>
      <c r="BT260" s="336" t="s">
        <v>84</v>
      </c>
      <c r="BU260" s="335" t="s">
        <v>84</v>
      </c>
      <c r="BV260" s="335" t="s">
        <v>84</v>
      </c>
      <c r="BW260" s="335" t="s">
        <v>84</v>
      </c>
      <c r="BX260" s="335" t="s">
        <v>84</v>
      </c>
    </row>
    <row r="261" spans="1:76" ht="15" customHeight="1" x14ac:dyDescent="0.3">
      <c r="A261" s="307">
        <v>82</v>
      </c>
      <c r="B261" s="114" t="s">
        <v>84</v>
      </c>
      <c r="C261" s="114" t="s">
        <v>84</v>
      </c>
      <c r="D261" s="115" t="s">
        <v>84</v>
      </c>
      <c r="E261" s="334" t="s">
        <v>84</v>
      </c>
      <c r="F261" s="334" t="s">
        <v>84</v>
      </c>
      <c r="G261" s="334" t="s">
        <v>84</v>
      </c>
      <c r="H261" s="335" t="s">
        <v>84</v>
      </c>
      <c r="I261" s="335" t="s">
        <v>84</v>
      </c>
      <c r="J261" s="335" t="s">
        <v>84</v>
      </c>
      <c r="K261" s="335" t="s">
        <v>84</v>
      </c>
      <c r="L261" s="335" t="s">
        <v>84</v>
      </c>
      <c r="M261" s="335" t="s">
        <v>84</v>
      </c>
      <c r="N261" s="335" t="s">
        <v>84</v>
      </c>
      <c r="O261" s="335" t="s">
        <v>84</v>
      </c>
      <c r="P261" s="335" t="s">
        <v>84</v>
      </c>
      <c r="Q261" s="335" t="s">
        <v>84</v>
      </c>
      <c r="R261" s="335" t="s">
        <v>84</v>
      </c>
      <c r="S261" s="335" t="s">
        <v>84</v>
      </c>
      <c r="T261" s="335" t="s">
        <v>84</v>
      </c>
      <c r="U261" s="335" t="s">
        <v>84</v>
      </c>
      <c r="V261" s="335" t="s">
        <v>84</v>
      </c>
      <c r="W261" s="335" t="s">
        <v>84</v>
      </c>
      <c r="X261" s="335" t="s">
        <v>84</v>
      </c>
      <c r="Y261" s="335" t="s">
        <v>84</v>
      </c>
      <c r="Z261" s="335" t="s">
        <v>84</v>
      </c>
      <c r="AA261" s="335" t="s">
        <v>84</v>
      </c>
      <c r="AB261" s="335" t="s">
        <v>84</v>
      </c>
      <c r="AC261" s="335" t="s">
        <v>84</v>
      </c>
      <c r="AD261" s="335" t="s">
        <v>84</v>
      </c>
      <c r="AE261" s="335" t="s">
        <v>84</v>
      </c>
      <c r="AF261" s="335" t="s">
        <v>84</v>
      </c>
      <c r="AG261" s="335" t="s">
        <v>84</v>
      </c>
      <c r="AH261" s="335" t="s">
        <v>84</v>
      </c>
      <c r="AI261" s="335" t="s">
        <v>84</v>
      </c>
      <c r="AJ261" s="335" t="s">
        <v>84</v>
      </c>
      <c r="AK261" s="335" t="s">
        <v>84</v>
      </c>
      <c r="AL261" s="335" t="s">
        <v>84</v>
      </c>
      <c r="AM261" s="335" t="s">
        <v>84</v>
      </c>
      <c r="AN261" s="335" t="s">
        <v>84</v>
      </c>
      <c r="AO261" s="335" t="s">
        <v>84</v>
      </c>
      <c r="AP261" s="335" t="s">
        <v>84</v>
      </c>
      <c r="AQ261" s="335" t="s">
        <v>84</v>
      </c>
      <c r="AR261" s="335" t="s">
        <v>84</v>
      </c>
      <c r="AS261" s="335" t="s">
        <v>84</v>
      </c>
      <c r="AT261" s="335" t="s">
        <v>84</v>
      </c>
      <c r="AU261" s="335" t="s">
        <v>84</v>
      </c>
      <c r="AV261" s="335" t="s">
        <v>84</v>
      </c>
      <c r="AW261" s="335" t="s">
        <v>84</v>
      </c>
      <c r="AX261" s="335" t="s">
        <v>84</v>
      </c>
      <c r="AY261" s="116" t="s">
        <v>84</v>
      </c>
      <c r="AZ261" s="116" t="s">
        <v>84</v>
      </c>
      <c r="BA261" s="116" t="s">
        <v>84</v>
      </c>
      <c r="BB261" s="116" t="s">
        <v>84</v>
      </c>
      <c r="BC261" s="116" t="s">
        <v>84</v>
      </c>
      <c r="BD261" s="116" t="s">
        <v>84</v>
      </c>
      <c r="BE261" s="116" t="s">
        <v>84</v>
      </c>
      <c r="BF261" s="335" t="s">
        <v>84</v>
      </c>
      <c r="BG261" s="335" t="s">
        <v>84</v>
      </c>
      <c r="BH261" s="116" t="s">
        <v>84</v>
      </c>
      <c r="BI261" s="116" t="s">
        <v>84</v>
      </c>
      <c r="BJ261" s="335" t="s">
        <v>84</v>
      </c>
      <c r="BK261" s="335" t="s">
        <v>84</v>
      </c>
      <c r="BL261" s="335" t="s">
        <v>84</v>
      </c>
      <c r="BM261" s="336" t="s">
        <v>84</v>
      </c>
      <c r="BN261" s="336" t="s">
        <v>84</v>
      </c>
      <c r="BO261" s="335" t="s">
        <v>84</v>
      </c>
      <c r="BP261" s="116" t="s">
        <v>84</v>
      </c>
      <c r="BQ261" s="116" t="s">
        <v>84</v>
      </c>
      <c r="BR261" s="116" t="s">
        <v>84</v>
      </c>
      <c r="BS261" s="116" t="s">
        <v>84</v>
      </c>
      <c r="BT261" s="336" t="s">
        <v>84</v>
      </c>
      <c r="BU261" s="335" t="s">
        <v>84</v>
      </c>
      <c r="BV261" s="335" t="s">
        <v>84</v>
      </c>
      <c r="BW261" s="335" t="s">
        <v>84</v>
      </c>
      <c r="BX261" s="335" t="s">
        <v>84</v>
      </c>
    </row>
    <row r="262" spans="1:76" ht="15" customHeight="1" x14ac:dyDescent="0.3">
      <c r="A262" s="307">
        <v>82</v>
      </c>
      <c r="B262" s="114" t="s">
        <v>84</v>
      </c>
      <c r="C262" s="114" t="s">
        <v>84</v>
      </c>
      <c r="D262" s="115" t="s">
        <v>84</v>
      </c>
      <c r="E262" s="334" t="s">
        <v>84</v>
      </c>
      <c r="F262" s="334" t="s">
        <v>84</v>
      </c>
      <c r="G262" s="334" t="s">
        <v>84</v>
      </c>
      <c r="H262" s="335" t="s">
        <v>84</v>
      </c>
      <c r="I262" s="335" t="s">
        <v>84</v>
      </c>
      <c r="J262" s="335" t="s">
        <v>84</v>
      </c>
      <c r="K262" s="335" t="s">
        <v>84</v>
      </c>
      <c r="L262" s="335" t="s">
        <v>84</v>
      </c>
      <c r="M262" s="335" t="s">
        <v>84</v>
      </c>
      <c r="N262" s="335" t="s">
        <v>84</v>
      </c>
      <c r="O262" s="335" t="s">
        <v>84</v>
      </c>
      <c r="P262" s="335" t="s">
        <v>84</v>
      </c>
      <c r="Q262" s="335" t="s">
        <v>84</v>
      </c>
      <c r="R262" s="335" t="s">
        <v>84</v>
      </c>
      <c r="S262" s="335" t="s">
        <v>84</v>
      </c>
      <c r="T262" s="335" t="s">
        <v>84</v>
      </c>
      <c r="U262" s="335" t="s">
        <v>84</v>
      </c>
      <c r="V262" s="335" t="s">
        <v>84</v>
      </c>
      <c r="W262" s="335" t="s">
        <v>84</v>
      </c>
      <c r="X262" s="335" t="s">
        <v>84</v>
      </c>
      <c r="Y262" s="335" t="s">
        <v>84</v>
      </c>
      <c r="Z262" s="335" t="s">
        <v>84</v>
      </c>
      <c r="AA262" s="335" t="s">
        <v>84</v>
      </c>
      <c r="AB262" s="335" t="s">
        <v>84</v>
      </c>
      <c r="AC262" s="335" t="s">
        <v>84</v>
      </c>
      <c r="AD262" s="335" t="s">
        <v>84</v>
      </c>
      <c r="AE262" s="335" t="s">
        <v>84</v>
      </c>
      <c r="AF262" s="335" t="s">
        <v>84</v>
      </c>
      <c r="AG262" s="335" t="s">
        <v>84</v>
      </c>
      <c r="AH262" s="335" t="s">
        <v>84</v>
      </c>
      <c r="AI262" s="335" t="s">
        <v>84</v>
      </c>
      <c r="AJ262" s="335" t="s">
        <v>84</v>
      </c>
      <c r="AK262" s="335" t="s">
        <v>84</v>
      </c>
      <c r="AL262" s="335" t="s">
        <v>84</v>
      </c>
      <c r="AM262" s="335" t="s">
        <v>84</v>
      </c>
      <c r="AN262" s="335" t="s">
        <v>84</v>
      </c>
      <c r="AO262" s="335" t="s">
        <v>84</v>
      </c>
      <c r="AP262" s="335" t="s">
        <v>84</v>
      </c>
      <c r="AQ262" s="335" t="s">
        <v>84</v>
      </c>
      <c r="AR262" s="335" t="s">
        <v>84</v>
      </c>
      <c r="AS262" s="335" t="s">
        <v>84</v>
      </c>
      <c r="AT262" s="335" t="s">
        <v>84</v>
      </c>
      <c r="AU262" s="335" t="s">
        <v>84</v>
      </c>
      <c r="AV262" s="335" t="s">
        <v>84</v>
      </c>
      <c r="AW262" s="335" t="s">
        <v>84</v>
      </c>
      <c r="AX262" s="335" t="s">
        <v>84</v>
      </c>
      <c r="AY262" s="116" t="s">
        <v>84</v>
      </c>
      <c r="AZ262" s="116" t="s">
        <v>84</v>
      </c>
      <c r="BA262" s="116" t="s">
        <v>84</v>
      </c>
      <c r="BB262" s="116" t="s">
        <v>84</v>
      </c>
      <c r="BC262" s="116" t="s">
        <v>84</v>
      </c>
      <c r="BD262" s="116" t="s">
        <v>84</v>
      </c>
      <c r="BE262" s="116" t="s">
        <v>84</v>
      </c>
      <c r="BF262" s="335" t="s">
        <v>84</v>
      </c>
      <c r="BG262" s="335" t="s">
        <v>84</v>
      </c>
      <c r="BH262" s="116" t="s">
        <v>84</v>
      </c>
      <c r="BI262" s="116" t="s">
        <v>84</v>
      </c>
      <c r="BJ262" s="335" t="s">
        <v>84</v>
      </c>
      <c r="BK262" s="335" t="s">
        <v>84</v>
      </c>
      <c r="BL262" s="335" t="s">
        <v>84</v>
      </c>
      <c r="BM262" s="336" t="s">
        <v>84</v>
      </c>
      <c r="BN262" s="336" t="s">
        <v>84</v>
      </c>
      <c r="BO262" s="335" t="s">
        <v>84</v>
      </c>
      <c r="BP262" s="116" t="s">
        <v>84</v>
      </c>
      <c r="BQ262" s="116" t="s">
        <v>84</v>
      </c>
      <c r="BR262" s="116" t="s">
        <v>84</v>
      </c>
      <c r="BS262" s="116" t="s">
        <v>84</v>
      </c>
      <c r="BT262" s="336" t="s">
        <v>84</v>
      </c>
      <c r="BU262" s="335" t="s">
        <v>84</v>
      </c>
      <c r="BV262" s="335" t="s">
        <v>84</v>
      </c>
      <c r="BW262" s="335" t="s">
        <v>84</v>
      </c>
      <c r="BX262" s="335" t="s">
        <v>84</v>
      </c>
    </row>
    <row r="263" spans="1:76" x14ac:dyDescent="0.3">
      <c r="A263" s="307">
        <v>82</v>
      </c>
      <c r="B263" s="114" t="s">
        <v>84</v>
      </c>
      <c r="C263" s="114" t="s">
        <v>84</v>
      </c>
      <c r="D263" s="115" t="s">
        <v>84</v>
      </c>
      <c r="E263" s="334" t="s">
        <v>84</v>
      </c>
      <c r="F263" s="334" t="s">
        <v>84</v>
      </c>
      <c r="G263" s="334" t="s">
        <v>84</v>
      </c>
      <c r="H263" s="335" t="s">
        <v>84</v>
      </c>
      <c r="I263" s="335" t="s">
        <v>84</v>
      </c>
      <c r="J263" s="335" t="s">
        <v>84</v>
      </c>
      <c r="K263" s="335" t="s">
        <v>84</v>
      </c>
      <c r="L263" s="335" t="s">
        <v>84</v>
      </c>
      <c r="M263" s="335" t="s">
        <v>84</v>
      </c>
      <c r="N263" s="335" t="s">
        <v>84</v>
      </c>
      <c r="O263" s="335" t="s">
        <v>84</v>
      </c>
      <c r="P263" s="335" t="s">
        <v>84</v>
      </c>
      <c r="Q263" s="335" t="s">
        <v>84</v>
      </c>
      <c r="R263" s="335" t="s">
        <v>84</v>
      </c>
      <c r="S263" s="335" t="s">
        <v>84</v>
      </c>
      <c r="T263" s="335" t="s">
        <v>84</v>
      </c>
      <c r="U263" s="335" t="s">
        <v>84</v>
      </c>
      <c r="V263" s="335" t="s">
        <v>84</v>
      </c>
      <c r="W263" s="335" t="s">
        <v>84</v>
      </c>
      <c r="X263" s="335" t="s">
        <v>84</v>
      </c>
      <c r="Y263" s="335" t="s">
        <v>84</v>
      </c>
      <c r="Z263" s="335" t="s">
        <v>84</v>
      </c>
      <c r="AA263" s="335" t="s">
        <v>84</v>
      </c>
      <c r="AB263" s="335" t="s">
        <v>84</v>
      </c>
      <c r="AC263" s="335" t="s">
        <v>84</v>
      </c>
      <c r="AD263" s="335" t="s">
        <v>84</v>
      </c>
      <c r="AE263" s="335" t="s">
        <v>84</v>
      </c>
      <c r="AF263" s="335" t="s">
        <v>84</v>
      </c>
      <c r="AG263" s="335" t="s">
        <v>84</v>
      </c>
      <c r="AH263" s="335" t="s">
        <v>84</v>
      </c>
      <c r="AI263" s="335" t="s">
        <v>84</v>
      </c>
      <c r="AJ263" s="335" t="s">
        <v>84</v>
      </c>
      <c r="AK263" s="335" t="s">
        <v>84</v>
      </c>
      <c r="AL263" s="335" t="s">
        <v>84</v>
      </c>
      <c r="AM263" s="335" t="s">
        <v>84</v>
      </c>
      <c r="AN263" s="335" t="s">
        <v>84</v>
      </c>
      <c r="AO263" s="335" t="s">
        <v>84</v>
      </c>
      <c r="AP263" s="335" t="s">
        <v>84</v>
      </c>
      <c r="AQ263" s="335" t="s">
        <v>84</v>
      </c>
      <c r="AR263" s="335" t="s">
        <v>84</v>
      </c>
      <c r="AS263" s="335" t="s">
        <v>84</v>
      </c>
      <c r="AT263" s="335" t="s">
        <v>84</v>
      </c>
      <c r="AU263" s="335" t="s">
        <v>84</v>
      </c>
      <c r="AV263" s="335" t="s">
        <v>84</v>
      </c>
      <c r="AW263" s="335" t="s">
        <v>84</v>
      </c>
      <c r="AX263" s="335" t="s">
        <v>84</v>
      </c>
      <c r="AY263" s="116" t="s">
        <v>84</v>
      </c>
      <c r="AZ263" s="116" t="s">
        <v>84</v>
      </c>
      <c r="BA263" s="116" t="s">
        <v>84</v>
      </c>
      <c r="BB263" s="116" t="s">
        <v>84</v>
      </c>
      <c r="BC263" s="116" t="s">
        <v>84</v>
      </c>
      <c r="BD263" s="116" t="s">
        <v>84</v>
      </c>
      <c r="BE263" s="116" t="s">
        <v>84</v>
      </c>
      <c r="BF263" s="335" t="s">
        <v>84</v>
      </c>
      <c r="BG263" s="335" t="s">
        <v>84</v>
      </c>
      <c r="BH263" s="116" t="s">
        <v>84</v>
      </c>
      <c r="BI263" s="116" t="s">
        <v>84</v>
      </c>
      <c r="BJ263" s="335" t="s">
        <v>84</v>
      </c>
      <c r="BK263" s="335" t="s">
        <v>84</v>
      </c>
      <c r="BL263" s="335" t="s">
        <v>84</v>
      </c>
      <c r="BM263" s="336" t="s">
        <v>84</v>
      </c>
      <c r="BN263" s="336" t="s">
        <v>84</v>
      </c>
      <c r="BO263" s="335" t="s">
        <v>84</v>
      </c>
      <c r="BP263" s="116" t="s">
        <v>84</v>
      </c>
      <c r="BQ263" s="116" t="s">
        <v>84</v>
      </c>
      <c r="BR263" s="116" t="s">
        <v>84</v>
      </c>
      <c r="BS263" s="116" t="s">
        <v>84</v>
      </c>
      <c r="BT263" s="336" t="s">
        <v>84</v>
      </c>
      <c r="BU263" s="335" t="s">
        <v>84</v>
      </c>
      <c r="BV263" s="335" t="s">
        <v>84</v>
      </c>
      <c r="BW263" s="335" t="s">
        <v>84</v>
      </c>
      <c r="BX263" s="335" t="s">
        <v>84</v>
      </c>
    </row>
    <row r="264" spans="1:76" ht="15" customHeight="1" x14ac:dyDescent="0.3">
      <c r="A264" s="307">
        <v>82</v>
      </c>
      <c r="B264" s="114" t="s">
        <v>84</v>
      </c>
      <c r="C264" s="114" t="s">
        <v>84</v>
      </c>
      <c r="D264" s="115" t="s">
        <v>84</v>
      </c>
      <c r="E264" s="334" t="s">
        <v>84</v>
      </c>
      <c r="F264" s="334" t="s">
        <v>84</v>
      </c>
      <c r="G264" s="334" t="s">
        <v>84</v>
      </c>
      <c r="H264" s="335" t="s">
        <v>84</v>
      </c>
      <c r="I264" s="335" t="s">
        <v>84</v>
      </c>
      <c r="J264" s="335" t="s">
        <v>84</v>
      </c>
      <c r="K264" s="335" t="s">
        <v>84</v>
      </c>
      <c r="L264" s="335" t="s">
        <v>84</v>
      </c>
      <c r="M264" s="335" t="s">
        <v>84</v>
      </c>
      <c r="N264" s="335" t="s">
        <v>84</v>
      </c>
      <c r="O264" s="335" t="s">
        <v>84</v>
      </c>
      <c r="P264" s="335" t="s">
        <v>84</v>
      </c>
      <c r="Q264" s="335" t="s">
        <v>84</v>
      </c>
      <c r="R264" s="335" t="s">
        <v>84</v>
      </c>
      <c r="S264" s="335" t="s">
        <v>84</v>
      </c>
      <c r="T264" s="335" t="s">
        <v>84</v>
      </c>
      <c r="U264" s="335" t="s">
        <v>84</v>
      </c>
      <c r="V264" s="335" t="s">
        <v>84</v>
      </c>
      <c r="W264" s="335" t="s">
        <v>84</v>
      </c>
      <c r="X264" s="335" t="s">
        <v>84</v>
      </c>
      <c r="Y264" s="335" t="s">
        <v>84</v>
      </c>
      <c r="Z264" s="335" t="s">
        <v>84</v>
      </c>
      <c r="AA264" s="335" t="s">
        <v>84</v>
      </c>
      <c r="AB264" s="335" t="s">
        <v>84</v>
      </c>
      <c r="AC264" s="335" t="s">
        <v>84</v>
      </c>
      <c r="AD264" s="335" t="s">
        <v>84</v>
      </c>
      <c r="AE264" s="335" t="s">
        <v>84</v>
      </c>
      <c r="AF264" s="335" t="s">
        <v>84</v>
      </c>
      <c r="AG264" s="335" t="s">
        <v>84</v>
      </c>
      <c r="AH264" s="335" t="s">
        <v>84</v>
      </c>
      <c r="AI264" s="335" t="s">
        <v>84</v>
      </c>
      <c r="AJ264" s="335" t="s">
        <v>84</v>
      </c>
      <c r="AK264" s="335" t="s">
        <v>84</v>
      </c>
      <c r="AL264" s="335" t="s">
        <v>84</v>
      </c>
      <c r="AM264" s="335" t="s">
        <v>84</v>
      </c>
      <c r="AN264" s="335" t="s">
        <v>84</v>
      </c>
      <c r="AO264" s="335" t="s">
        <v>84</v>
      </c>
      <c r="AP264" s="335" t="s">
        <v>84</v>
      </c>
      <c r="AQ264" s="335" t="s">
        <v>84</v>
      </c>
      <c r="AR264" s="335" t="s">
        <v>84</v>
      </c>
      <c r="AS264" s="335" t="s">
        <v>84</v>
      </c>
      <c r="AT264" s="335" t="s">
        <v>84</v>
      </c>
      <c r="AU264" s="335" t="s">
        <v>84</v>
      </c>
      <c r="AV264" s="335" t="s">
        <v>84</v>
      </c>
      <c r="AW264" s="335" t="s">
        <v>84</v>
      </c>
      <c r="AX264" s="335" t="s">
        <v>84</v>
      </c>
      <c r="AY264" s="116" t="s">
        <v>84</v>
      </c>
      <c r="AZ264" s="116" t="s">
        <v>84</v>
      </c>
      <c r="BA264" s="116" t="s">
        <v>84</v>
      </c>
      <c r="BB264" s="116" t="s">
        <v>84</v>
      </c>
      <c r="BC264" s="116" t="s">
        <v>84</v>
      </c>
      <c r="BD264" s="116" t="s">
        <v>84</v>
      </c>
      <c r="BE264" s="116" t="s">
        <v>84</v>
      </c>
      <c r="BF264" s="335" t="s">
        <v>84</v>
      </c>
      <c r="BG264" s="335" t="s">
        <v>84</v>
      </c>
      <c r="BH264" s="116" t="s">
        <v>84</v>
      </c>
      <c r="BI264" s="116" t="s">
        <v>84</v>
      </c>
      <c r="BJ264" s="335" t="s">
        <v>84</v>
      </c>
      <c r="BK264" s="335" t="s">
        <v>84</v>
      </c>
      <c r="BL264" s="335" t="s">
        <v>84</v>
      </c>
      <c r="BM264" s="336" t="s">
        <v>84</v>
      </c>
      <c r="BN264" s="336" t="s">
        <v>84</v>
      </c>
      <c r="BO264" s="335" t="s">
        <v>84</v>
      </c>
      <c r="BP264" s="116" t="s">
        <v>84</v>
      </c>
      <c r="BQ264" s="116" t="s">
        <v>84</v>
      </c>
      <c r="BR264" s="116" t="s">
        <v>84</v>
      </c>
      <c r="BS264" s="116" t="s">
        <v>84</v>
      </c>
      <c r="BT264" s="336" t="s">
        <v>84</v>
      </c>
      <c r="BU264" s="335" t="s">
        <v>84</v>
      </c>
      <c r="BV264" s="335" t="s">
        <v>84</v>
      </c>
      <c r="BW264" s="335" t="s">
        <v>84</v>
      </c>
      <c r="BX264" s="335" t="s">
        <v>84</v>
      </c>
    </row>
    <row r="265" spans="1:76" x14ac:dyDescent="0.3">
      <c r="A265" s="307">
        <v>82</v>
      </c>
      <c r="B265" s="114" t="s">
        <v>84</v>
      </c>
      <c r="C265" s="114" t="s">
        <v>84</v>
      </c>
      <c r="D265" s="115" t="s">
        <v>84</v>
      </c>
      <c r="E265" s="334" t="s">
        <v>84</v>
      </c>
      <c r="F265" s="334" t="s">
        <v>84</v>
      </c>
      <c r="G265" s="334" t="s">
        <v>84</v>
      </c>
      <c r="H265" s="335" t="s">
        <v>84</v>
      </c>
      <c r="I265" s="335" t="s">
        <v>84</v>
      </c>
      <c r="J265" s="335" t="s">
        <v>84</v>
      </c>
      <c r="K265" s="335" t="s">
        <v>84</v>
      </c>
      <c r="L265" s="335" t="s">
        <v>84</v>
      </c>
      <c r="M265" s="335" t="s">
        <v>84</v>
      </c>
      <c r="N265" s="335" t="s">
        <v>84</v>
      </c>
      <c r="O265" s="335" t="s">
        <v>84</v>
      </c>
      <c r="P265" s="335" t="s">
        <v>84</v>
      </c>
      <c r="Q265" s="335" t="s">
        <v>84</v>
      </c>
      <c r="R265" s="335" t="s">
        <v>84</v>
      </c>
      <c r="S265" s="335" t="s">
        <v>84</v>
      </c>
      <c r="T265" s="335" t="s">
        <v>84</v>
      </c>
      <c r="U265" s="335" t="s">
        <v>84</v>
      </c>
      <c r="V265" s="335" t="s">
        <v>84</v>
      </c>
      <c r="W265" s="335" t="s">
        <v>84</v>
      </c>
      <c r="X265" s="335" t="s">
        <v>84</v>
      </c>
      <c r="Y265" s="335" t="s">
        <v>84</v>
      </c>
      <c r="Z265" s="335" t="s">
        <v>84</v>
      </c>
      <c r="AA265" s="335" t="s">
        <v>84</v>
      </c>
      <c r="AB265" s="335" t="s">
        <v>84</v>
      </c>
      <c r="AC265" s="335" t="s">
        <v>84</v>
      </c>
      <c r="AD265" s="335" t="s">
        <v>84</v>
      </c>
      <c r="AE265" s="335" t="s">
        <v>84</v>
      </c>
      <c r="AF265" s="335" t="s">
        <v>84</v>
      </c>
      <c r="AG265" s="335" t="s">
        <v>84</v>
      </c>
      <c r="AH265" s="335" t="s">
        <v>84</v>
      </c>
      <c r="AI265" s="335" t="s">
        <v>84</v>
      </c>
      <c r="AJ265" s="335" t="s">
        <v>84</v>
      </c>
      <c r="AK265" s="335" t="s">
        <v>84</v>
      </c>
      <c r="AL265" s="335" t="s">
        <v>84</v>
      </c>
      <c r="AM265" s="335" t="s">
        <v>84</v>
      </c>
      <c r="AN265" s="335" t="s">
        <v>84</v>
      </c>
      <c r="AO265" s="335" t="s">
        <v>84</v>
      </c>
      <c r="AP265" s="335" t="s">
        <v>84</v>
      </c>
      <c r="AQ265" s="335" t="s">
        <v>84</v>
      </c>
      <c r="AR265" s="335" t="s">
        <v>84</v>
      </c>
      <c r="AS265" s="335" t="s">
        <v>84</v>
      </c>
      <c r="AT265" s="335" t="s">
        <v>84</v>
      </c>
      <c r="AU265" s="335" t="s">
        <v>84</v>
      </c>
      <c r="AV265" s="335" t="s">
        <v>84</v>
      </c>
      <c r="AW265" s="335" t="s">
        <v>84</v>
      </c>
      <c r="AX265" s="335" t="s">
        <v>84</v>
      </c>
      <c r="AY265" s="116" t="s">
        <v>84</v>
      </c>
      <c r="AZ265" s="116" t="s">
        <v>84</v>
      </c>
      <c r="BA265" s="116" t="s">
        <v>84</v>
      </c>
      <c r="BB265" s="116" t="s">
        <v>84</v>
      </c>
      <c r="BC265" s="116" t="s">
        <v>84</v>
      </c>
      <c r="BD265" s="116" t="s">
        <v>84</v>
      </c>
      <c r="BE265" s="116" t="s">
        <v>84</v>
      </c>
      <c r="BF265" s="335" t="s">
        <v>84</v>
      </c>
      <c r="BG265" s="335" t="s">
        <v>84</v>
      </c>
      <c r="BH265" s="116" t="s">
        <v>84</v>
      </c>
      <c r="BI265" s="116" t="s">
        <v>84</v>
      </c>
      <c r="BJ265" s="335" t="s">
        <v>84</v>
      </c>
      <c r="BK265" s="335" t="s">
        <v>84</v>
      </c>
      <c r="BL265" s="335" t="s">
        <v>84</v>
      </c>
      <c r="BM265" s="336" t="s">
        <v>84</v>
      </c>
      <c r="BN265" s="336" t="s">
        <v>84</v>
      </c>
      <c r="BO265" s="335" t="s">
        <v>84</v>
      </c>
      <c r="BP265" s="116" t="s">
        <v>84</v>
      </c>
      <c r="BQ265" s="116" t="s">
        <v>84</v>
      </c>
      <c r="BR265" s="116" t="s">
        <v>84</v>
      </c>
      <c r="BS265" s="116" t="s">
        <v>84</v>
      </c>
      <c r="BT265" s="336" t="s">
        <v>84</v>
      </c>
      <c r="BU265" s="335" t="s">
        <v>84</v>
      </c>
      <c r="BV265" s="335" t="s">
        <v>84</v>
      </c>
      <c r="BW265" s="335" t="s">
        <v>84</v>
      </c>
      <c r="BX265" s="335" t="s">
        <v>84</v>
      </c>
    </row>
    <row r="266" spans="1:76" ht="15" customHeight="1" x14ac:dyDescent="0.3">
      <c r="A266" s="307">
        <v>82</v>
      </c>
      <c r="B266" s="114" t="s">
        <v>84</v>
      </c>
      <c r="C266" s="114" t="s">
        <v>84</v>
      </c>
      <c r="D266" s="115" t="s">
        <v>84</v>
      </c>
      <c r="E266" s="334" t="s">
        <v>84</v>
      </c>
      <c r="F266" s="334" t="s">
        <v>84</v>
      </c>
      <c r="G266" s="334" t="s">
        <v>84</v>
      </c>
      <c r="H266" s="335" t="s">
        <v>84</v>
      </c>
      <c r="I266" s="335" t="s">
        <v>84</v>
      </c>
      <c r="J266" s="335" t="s">
        <v>84</v>
      </c>
      <c r="K266" s="335" t="s">
        <v>84</v>
      </c>
      <c r="L266" s="335" t="s">
        <v>84</v>
      </c>
      <c r="M266" s="335" t="s">
        <v>84</v>
      </c>
      <c r="N266" s="335" t="s">
        <v>84</v>
      </c>
      <c r="O266" s="335" t="s">
        <v>84</v>
      </c>
      <c r="P266" s="335" t="s">
        <v>84</v>
      </c>
      <c r="Q266" s="335" t="s">
        <v>84</v>
      </c>
      <c r="R266" s="335" t="s">
        <v>84</v>
      </c>
      <c r="S266" s="335" t="s">
        <v>84</v>
      </c>
      <c r="T266" s="335" t="s">
        <v>84</v>
      </c>
      <c r="U266" s="335" t="s">
        <v>84</v>
      </c>
      <c r="V266" s="335" t="s">
        <v>84</v>
      </c>
      <c r="W266" s="335" t="s">
        <v>84</v>
      </c>
      <c r="X266" s="335" t="s">
        <v>84</v>
      </c>
      <c r="Y266" s="335" t="s">
        <v>84</v>
      </c>
      <c r="Z266" s="335" t="s">
        <v>84</v>
      </c>
      <c r="AA266" s="335" t="s">
        <v>84</v>
      </c>
      <c r="AB266" s="335" t="s">
        <v>84</v>
      </c>
      <c r="AC266" s="335" t="s">
        <v>84</v>
      </c>
      <c r="AD266" s="335" t="s">
        <v>84</v>
      </c>
      <c r="AE266" s="335" t="s">
        <v>84</v>
      </c>
      <c r="AF266" s="335" t="s">
        <v>84</v>
      </c>
      <c r="AG266" s="335" t="s">
        <v>84</v>
      </c>
      <c r="AH266" s="335" t="s">
        <v>84</v>
      </c>
      <c r="AI266" s="335" t="s">
        <v>84</v>
      </c>
      <c r="AJ266" s="335" t="s">
        <v>84</v>
      </c>
      <c r="AK266" s="335" t="s">
        <v>84</v>
      </c>
      <c r="AL266" s="335" t="s">
        <v>84</v>
      </c>
      <c r="AM266" s="335" t="s">
        <v>84</v>
      </c>
      <c r="AN266" s="335" t="s">
        <v>84</v>
      </c>
      <c r="AO266" s="335" t="s">
        <v>84</v>
      </c>
      <c r="AP266" s="335" t="s">
        <v>84</v>
      </c>
      <c r="AQ266" s="335" t="s">
        <v>84</v>
      </c>
      <c r="AR266" s="335" t="s">
        <v>84</v>
      </c>
      <c r="AS266" s="335" t="s">
        <v>84</v>
      </c>
      <c r="AT266" s="335" t="s">
        <v>84</v>
      </c>
      <c r="AU266" s="335" t="s">
        <v>84</v>
      </c>
      <c r="AV266" s="335" t="s">
        <v>84</v>
      </c>
      <c r="AW266" s="335" t="s">
        <v>84</v>
      </c>
      <c r="AX266" s="335" t="s">
        <v>84</v>
      </c>
      <c r="AY266" s="116" t="s">
        <v>84</v>
      </c>
      <c r="AZ266" s="116" t="s">
        <v>84</v>
      </c>
      <c r="BA266" s="116" t="s">
        <v>84</v>
      </c>
      <c r="BB266" s="116" t="s">
        <v>84</v>
      </c>
      <c r="BC266" s="116" t="s">
        <v>84</v>
      </c>
      <c r="BD266" s="116" t="s">
        <v>84</v>
      </c>
      <c r="BE266" s="116" t="s">
        <v>84</v>
      </c>
      <c r="BF266" s="335" t="s">
        <v>84</v>
      </c>
      <c r="BG266" s="335" t="s">
        <v>84</v>
      </c>
      <c r="BH266" s="116" t="s">
        <v>84</v>
      </c>
      <c r="BI266" s="116" t="s">
        <v>84</v>
      </c>
      <c r="BJ266" s="335" t="s">
        <v>84</v>
      </c>
      <c r="BK266" s="335" t="s">
        <v>84</v>
      </c>
      <c r="BL266" s="335" t="s">
        <v>84</v>
      </c>
      <c r="BM266" s="336" t="s">
        <v>84</v>
      </c>
      <c r="BN266" s="336" t="s">
        <v>84</v>
      </c>
      <c r="BO266" s="335" t="s">
        <v>84</v>
      </c>
      <c r="BP266" s="116" t="s">
        <v>84</v>
      </c>
      <c r="BQ266" s="116" t="s">
        <v>84</v>
      </c>
      <c r="BR266" s="116" t="s">
        <v>84</v>
      </c>
      <c r="BS266" s="116" t="s">
        <v>84</v>
      </c>
      <c r="BT266" s="336" t="s">
        <v>84</v>
      </c>
      <c r="BU266" s="335" t="s">
        <v>84</v>
      </c>
      <c r="BV266" s="335" t="s">
        <v>84</v>
      </c>
      <c r="BW266" s="335" t="s">
        <v>84</v>
      </c>
      <c r="BX266" s="335" t="s">
        <v>84</v>
      </c>
    </row>
    <row r="267" spans="1:76" ht="15" customHeight="1" x14ac:dyDescent="0.3">
      <c r="A267" s="307">
        <v>82</v>
      </c>
      <c r="B267" s="114" t="s">
        <v>84</v>
      </c>
      <c r="C267" s="114" t="s">
        <v>84</v>
      </c>
      <c r="D267" s="115" t="s">
        <v>84</v>
      </c>
      <c r="E267" s="334" t="s">
        <v>84</v>
      </c>
      <c r="F267" s="334" t="s">
        <v>84</v>
      </c>
      <c r="G267" s="334" t="s">
        <v>84</v>
      </c>
      <c r="H267" s="335" t="s">
        <v>84</v>
      </c>
      <c r="I267" s="335" t="s">
        <v>84</v>
      </c>
      <c r="J267" s="335" t="s">
        <v>84</v>
      </c>
      <c r="K267" s="335" t="s">
        <v>84</v>
      </c>
      <c r="L267" s="335" t="s">
        <v>84</v>
      </c>
      <c r="M267" s="335" t="s">
        <v>84</v>
      </c>
      <c r="N267" s="335" t="s">
        <v>84</v>
      </c>
      <c r="O267" s="335" t="s">
        <v>84</v>
      </c>
      <c r="P267" s="335" t="s">
        <v>84</v>
      </c>
      <c r="Q267" s="335" t="s">
        <v>84</v>
      </c>
      <c r="R267" s="335" t="s">
        <v>84</v>
      </c>
      <c r="S267" s="335" t="s">
        <v>84</v>
      </c>
      <c r="T267" s="335" t="s">
        <v>84</v>
      </c>
      <c r="U267" s="335" t="s">
        <v>84</v>
      </c>
      <c r="V267" s="335" t="s">
        <v>84</v>
      </c>
      <c r="W267" s="335" t="s">
        <v>84</v>
      </c>
      <c r="X267" s="335" t="s">
        <v>84</v>
      </c>
      <c r="Y267" s="335" t="s">
        <v>84</v>
      </c>
      <c r="Z267" s="335" t="s">
        <v>84</v>
      </c>
      <c r="AA267" s="335" t="s">
        <v>84</v>
      </c>
      <c r="AB267" s="335" t="s">
        <v>84</v>
      </c>
      <c r="AC267" s="335" t="s">
        <v>84</v>
      </c>
      <c r="AD267" s="335" t="s">
        <v>84</v>
      </c>
      <c r="AE267" s="335" t="s">
        <v>84</v>
      </c>
      <c r="AF267" s="335" t="s">
        <v>84</v>
      </c>
      <c r="AG267" s="335" t="s">
        <v>84</v>
      </c>
      <c r="AH267" s="335" t="s">
        <v>84</v>
      </c>
      <c r="AI267" s="335" t="s">
        <v>84</v>
      </c>
      <c r="AJ267" s="335" t="s">
        <v>84</v>
      </c>
      <c r="AK267" s="335" t="s">
        <v>84</v>
      </c>
      <c r="AL267" s="335" t="s">
        <v>84</v>
      </c>
      <c r="AM267" s="335" t="s">
        <v>84</v>
      </c>
      <c r="AN267" s="335" t="s">
        <v>84</v>
      </c>
      <c r="AO267" s="335" t="s">
        <v>84</v>
      </c>
      <c r="AP267" s="335" t="s">
        <v>84</v>
      </c>
      <c r="AQ267" s="335" t="s">
        <v>84</v>
      </c>
      <c r="AR267" s="335" t="s">
        <v>84</v>
      </c>
      <c r="AS267" s="335" t="s">
        <v>84</v>
      </c>
      <c r="AT267" s="335" t="s">
        <v>84</v>
      </c>
      <c r="AU267" s="335" t="s">
        <v>84</v>
      </c>
      <c r="AV267" s="335" t="s">
        <v>84</v>
      </c>
      <c r="AW267" s="335" t="s">
        <v>84</v>
      </c>
      <c r="AX267" s="335" t="s">
        <v>84</v>
      </c>
      <c r="AY267" s="116" t="s">
        <v>84</v>
      </c>
      <c r="AZ267" s="116" t="s">
        <v>84</v>
      </c>
      <c r="BA267" s="116" t="s">
        <v>84</v>
      </c>
      <c r="BB267" s="116" t="s">
        <v>84</v>
      </c>
      <c r="BC267" s="116" t="s">
        <v>84</v>
      </c>
      <c r="BD267" s="116" t="s">
        <v>84</v>
      </c>
      <c r="BE267" s="116" t="s">
        <v>84</v>
      </c>
      <c r="BF267" s="335" t="s">
        <v>84</v>
      </c>
      <c r="BG267" s="335" t="s">
        <v>84</v>
      </c>
      <c r="BH267" s="116" t="s">
        <v>84</v>
      </c>
      <c r="BI267" s="116" t="s">
        <v>84</v>
      </c>
      <c r="BJ267" s="335" t="s">
        <v>84</v>
      </c>
      <c r="BK267" s="335" t="s">
        <v>84</v>
      </c>
      <c r="BL267" s="335" t="s">
        <v>84</v>
      </c>
      <c r="BM267" s="336" t="s">
        <v>84</v>
      </c>
      <c r="BN267" s="336" t="s">
        <v>84</v>
      </c>
      <c r="BO267" s="335" t="s">
        <v>84</v>
      </c>
      <c r="BP267" s="116" t="s">
        <v>84</v>
      </c>
      <c r="BQ267" s="116" t="s">
        <v>84</v>
      </c>
      <c r="BR267" s="116" t="s">
        <v>84</v>
      </c>
      <c r="BS267" s="116" t="s">
        <v>84</v>
      </c>
      <c r="BT267" s="336" t="s">
        <v>84</v>
      </c>
      <c r="BU267" s="335" t="s">
        <v>84</v>
      </c>
      <c r="BV267" s="335" t="s">
        <v>84</v>
      </c>
      <c r="BW267" s="335" t="s">
        <v>84</v>
      </c>
      <c r="BX267" s="335" t="s">
        <v>84</v>
      </c>
    </row>
    <row r="268" spans="1:76" ht="15" customHeight="1" x14ac:dyDescent="0.3">
      <c r="A268" s="307">
        <v>82</v>
      </c>
      <c r="B268" s="114" t="s">
        <v>84</v>
      </c>
      <c r="C268" s="114" t="s">
        <v>84</v>
      </c>
      <c r="D268" s="115" t="s">
        <v>84</v>
      </c>
      <c r="E268" s="334" t="s">
        <v>84</v>
      </c>
      <c r="F268" s="334" t="s">
        <v>84</v>
      </c>
      <c r="G268" s="334" t="s">
        <v>84</v>
      </c>
      <c r="H268" s="335" t="s">
        <v>84</v>
      </c>
      <c r="I268" s="335" t="s">
        <v>84</v>
      </c>
      <c r="J268" s="335" t="s">
        <v>84</v>
      </c>
      <c r="K268" s="335" t="s">
        <v>84</v>
      </c>
      <c r="L268" s="335" t="s">
        <v>84</v>
      </c>
      <c r="M268" s="335" t="s">
        <v>84</v>
      </c>
      <c r="N268" s="335" t="s">
        <v>84</v>
      </c>
      <c r="O268" s="335" t="s">
        <v>84</v>
      </c>
      <c r="P268" s="335" t="s">
        <v>84</v>
      </c>
      <c r="Q268" s="335" t="s">
        <v>84</v>
      </c>
      <c r="R268" s="335" t="s">
        <v>84</v>
      </c>
      <c r="S268" s="335" t="s">
        <v>84</v>
      </c>
      <c r="T268" s="335" t="s">
        <v>84</v>
      </c>
      <c r="U268" s="335" t="s">
        <v>84</v>
      </c>
      <c r="V268" s="335" t="s">
        <v>84</v>
      </c>
      <c r="W268" s="335" t="s">
        <v>84</v>
      </c>
      <c r="X268" s="335" t="s">
        <v>84</v>
      </c>
      <c r="Y268" s="335" t="s">
        <v>84</v>
      </c>
      <c r="Z268" s="335" t="s">
        <v>84</v>
      </c>
      <c r="AA268" s="335" t="s">
        <v>84</v>
      </c>
      <c r="AB268" s="335" t="s">
        <v>84</v>
      </c>
      <c r="AC268" s="335" t="s">
        <v>84</v>
      </c>
      <c r="AD268" s="335" t="s">
        <v>84</v>
      </c>
      <c r="AE268" s="335" t="s">
        <v>84</v>
      </c>
      <c r="AF268" s="335" t="s">
        <v>84</v>
      </c>
      <c r="AG268" s="335" t="s">
        <v>84</v>
      </c>
      <c r="AH268" s="335" t="s">
        <v>84</v>
      </c>
      <c r="AI268" s="335" t="s">
        <v>84</v>
      </c>
      <c r="AJ268" s="335" t="s">
        <v>84</v>
      </c>
      <c r="AK268" s="335" t="s">
        <v>84</v>
      </c>
      <c r="AL268" s="335" t="s">
        <v>84</v>
      </c>
      <c r="AM268" s="335" t="s">
        <v>84</v>
      </c>
      <c r="AN268" s="335" t="s">
        <v>84</v>
      </c>
      <c r="AO268" s="335" t="s">
        <v>84</v>
      </c>
      <c r="AP268" s="335" t="s">
        <v>84</v>
      </c>
      <c r="AQ268" s="335" t="s">
        <v>84</v>
      </c>
      <c r="AR268" s="335" t="s">
        <v>84</v>
      </c>
      <c r="AS268" s="335" t="s">
        <v>84</v>
      </c>
      <c r="AT268" s="335" t="s">
        <v>84</v>
      </c>
      <c r="AU268" s="335" t="s">
        <v>84</v>
      </c>
      <c r="AV268" s="335" t="s">
        <v>84</v>
      </c>
      <c r="AW268" s="335" t="s">
        <v>84</v>
      </c>
      <c r="AX268" s="335" t="s">
        <v>84</v>
      </c>
      <c r="AY268" s="116" t="s">
        <v>84</v>
      </c>
      <c r="AZ268" s="116" t="s">
        <v>84</v>
      </c>
      <c r="BA268" s="116" t="s">
        <v>84</v>
      </c>
      <c r="BB268" s="116" t="s">
        <v>84</v>
      </c>
      <c r="BC268" s="116" t="s">
        <v>84</v>
      </c>
      <c r="BD268" s="116" t="s">
        <v>84</v>
      </c>
      <c r="BE268" s="116" t="s">
        <v>84</v>
      </c>
      <c r="BF268" s="335" t="s">
        <v>84</v>
      </c>
      <c r="BG268" s="335" t="s">
        <v>84</v>
      </c>
      <c r="BH268" s="116" t="s">
        <v>84</v>
      </c>
      <c r="BI268" s="116" t="s">
        <v>84</v>
      </c>
      <c r="BJ268" s="335" t="s">
        <v>84</v>
      </c>
      <c r="BK268" s="335" t="s">
        <v>84</v>
      </c>
      <c r="BL268" s="335" t="s">
        <v>84</v>
      </c>
      <c r="BM268" s="336" t="s">
        <v>84</v>
      </c>
      <c r="BN268" s="336" t="s">
        <v>84</v>
      </c>
      <c r="BO268" s="335" t="s">
        <v>84</v>
      </c>
      <c r="BP268" s="116" t="s">
        <v>84</v>
      </c>
      <c r="BQ268" s="116" t="s">
        <v>84</v>
      </c>
      <c r="BR268" s="116" t="s">
        <v>84</v>
      </c>
      <c r="BS268" s="116" t="s">
        <v>84</v>
      </c>
      <c r="BT268" s="336" t="s">
        <v>84</v>
      </c>
      <c r="BU268" s="335" t="s">
        <v>84</v>
      </c>
      <c r="BV268" s="335" t="s">
        <v>84</v>
      </c>
      <c r="BW268" s="335" t="s">
        <v>84</v>
      </c>
      <c r="BX268" s="335" t="s">
        <v>84</v>
      </c>
    </row>
    <row r="269" spans="1:76" ht="15" customHeight="1" x14ac:dyDescent="0.3">
      <c r="A269" s="307">
        <v>82</v>
      </c>
      <c r="B269" s="114" t="s">
        <v>84</v>
      </c>
      <c r="C269" s="114" t="s">
        <v>84</v>
      </c>
      <c r="D269" s="115" t="s">
        <v>84</v>
      </c>
      <c r="E269" s="334" t="s">
        <v>84</v>
      </c>
      <c r="F269" s="334" t="s">
        <v>84</v>
      </c>
      <c r="G269" s="334" t="s">
        <v>84</v>
      </c>
      <c r="H269" s="335" t="s">
        <v>84</v>
      </c>
      <c r="I269" s="335" t="s">
        <v>84</v>
      </c>
      <c r="J269" s="335" t="s">
        <v>84</v>
      </c>
      <c r="K269" s="335" t="s">
        <v>84</v>
      </c>
      <c r="L269" s="335" t="s">
        <v>84</v>
      </c>
      <c r="M269" s="335" t="s">
        <v>84</v>
      </c>
      <c r="N269" s="335" t="s">
        <v>84</v>
      </c>
      <c r="O269" s="335" t="s">
        <v>84</v>
      </c>
      <c r="P269" s="335" t="s">
        <v>84</v>
      </c>
      <c r="Q269" s="335" t="s">
        <v>84</v>
      </c>
      <c r="R269" s="335" t="s">
        <v>84</v>
      </c>
      <c r="S269" s="335" t="s">
        <v>84</v>
      </c>
      <c r="T269" s="335" t="s">
        <v>84</v>
      </c>
      <c r="U269" s="335" t="s">
        <v>84</v>
      </c>
      <c r="V269" s="335" t="s">
        <v>84</v>
      </c>
      <c r="W269" s="335" t="s">
        <v>84</v>
      </c>
      <c r="X269" s="335" t="s">
        <v>84</v>
      </c>
      <c r="Y269" s="335" t="s">
        <v>84</v>
      </c>
      <c r="Z269" s="335" t="s">
        <v>84</v>
      </c>
      <c r="AA269" s="335" t="s">
        <v>84</v>
      </c>
      <c r="AB269" s="335" t="s">
        <v>84</v>
      </c>
      <c r="AC269" s="335" t="s">
        <v>84</v>
      </c>
      <c r="AD269" s="335" t="s">
        <v>84</v>
      </c>
      <c r="AE269" s="335" t="s">
        <v>84</v>
      </c>
      <c r="AF269" s="335" t="s">
        <v>84</v>
      </c>
      <c r="AG269" s="335" t="s">
        <v>84</v>
      </c>
      <c r="AH269" s="335" t="s">
        <v>84</v>
      </c>
      <c r="AI269" s="335" t="s">
        <v>84</v>
      </c>
      <c r="AJ269" s="335" t="s">
        <v>84</v>
      </c>
      <c r="AK269" s="335" t="s">
        <v>84</v>
      </c>
      <c r="AL269" s="335" t="s">
        <v>84</v>
      </c>
      <c r="AM269" s="335" t="s">
        <v>84</v>
      </c>
      <c r="AN269" s="335" t="s">
        <v>84</v>
      </c>
      <c r="AO269" s="335" t="s">
        <v>84</v>
      </c>
      <c r="AP269" s="335" t="s">
        <v>84</v>
      </c>
      <c r="AQ269" s="335" t="s">
        <v>84</v>
      </c>
      <c r="AR269" s="335" t="s">
        <v>84</v>
      </c>
      <c r="AS269" s="335" t="s">
        <v>84</v>
      </c>
      <c r="AT269" s="335" t="s">
        <v>84</v>
      </c>
      <c r="AU269" s="335" t="s">
        <v>84</v>
      </c>
      <c r="AV269" s="335" t="s">
        <v>84</v>
      </c>
      <c r="AW269" s="335" t="s">
        <v>84</v>
      </c>
      <c r="AX269" s="335" t="s">
        <v>84</v>
      </c>
      <c r="AY269" s="116" t="s">
        <v>84</v>
      </c>
      <c r="AZ269" s="116" t="s">
        <v>84</v>
      </c>
      <c r="BA269" s="116" t="s">
        <v>84</v>
      </c>
      <c r="BB269" s="116" t="s">
        <v>84</v>
      </c>
      <c r="BC269" s="116" t="s">
        <v>84</v>
      </c>
      <c r="BD269" s="116" t="s">
        <v>84</v>
      </c>
      <c r="BE269" s="116" t="s">
        <v>84</v>
      </c>
      <c r="BF269" s="335" t="s">
        <v>84</v>
      </c>
      <c r="BG269" s="335" t="s">
        <v>84</v>
      </c>
      <c r="BH269" s="116" t="s">
        <v>84</v>
      </c>
      <c r="BI269" s="116" t="s">
        <v>84</v>
      </c>
      <c r="BJ269" s="335" t="s">
        <v>84</v>
      </c>
      <c r="BK269" s="335" t="s">
        <v>84</v>
      </c>
      <c r="BL269" s="335" t="s">
        <v>84</v>
      </c>
      <c r="BM269" s="336" t="s">
        <v>84</v>
      </c>
      <c r="BN269" s="336" t="s">
        <v>84</v>
      </c>
      <c r="BO269" s="335" t="s">
        <v>84</v>
      </c>
      <c r="BP269" s="116" t="s">
        <v>84</v>
      </c>
      <c r="BQ269" s="116" t="s">
        <v>84</v>
      </c>
      <c r="BR269" s="116" t="s">
        <v>84</v>
      </c>
      <c r="BS269" s="116" t="s">
        <v>84</v>
      </c>
      <c r="BT269" s="336" t="s">
        <v>84</v>
      </c>
      <c r="BU269" s="335" t="s">
        <v>84</v>
      </c>
      <c r="BV269" s="335" t="s">
        <v>84</v>
      </c>
      <c r="BW269" s="335" t="s">
        <v>84</v>
      </c>
      <c r="BX269" s="335" t="s">
        <v>84</v>
      </c>
    </row>
    <row r="270" spans="1:76" ht="15" customHeight="1" x14ac:dyDescent="0.3">
      <c r="A270" s="307">
        <v>82</v>
      </c>
      <c r="B270" s="114" t="s">
        <v>84</v>
      </c>
      <c r="C270" s="114" t="s">
        <v>84</v>
      </c>
      <c r="D270" s="115" t="s">
        <v>84</v>
      </c>
      <c r="E270" s="334" t="s">
        <v>84</v>
      </c>
      <c r="F270" s="334" t="s">
        <v>84</v>
      </c>
      <c r="G270" s="334" t="s">
        <v>84</v>
      </c>
      <c r="H270" s="335" t="s">
        <v>84</v>
      </c>
      <c r="I270" s="335" t="s">
        <v>84</v>
      </c>
      <c r="J270" s="335" t="s">
        <v>84</v>
      </c>
      <c r="K270" s="335" t="s">
        <v>84</v>
      </c>
      <c r="L270" s="335" t="s">
        <v>84</v>
      </c>
      <c r="M270" s="335" t="s">
        <v>84</v>
      </c>
      <c r="N270" s="335" t="s">
        <v>84</v>
      </c>
      <c r="O270" s="335" t="s">
        <v>84</v>
      </c>
      <c r="P270" s="335" t="s">
        <v>84</v>
      </c>
      <c r="Q270" s="335" t="s">
        <v>84</v>
      </c>
      <c r="R270" s="335" t="s">
        <v>84</v>
      </c>
      <c r="S270" s="335" t="s">
        <v>84</v>
      </c>
      <c r="T270" s="335" t="s">
        <v>84</v>
      </c>
      <c r="U270" s="335" t="s">
        <v>84</v>
      </c>
      <c r="V270" s="335" t="s">
        <v>84</v>
      </c>
      <c r="W270" s="335" t="s">
        <v>84</v>
      </c>
      <c r="X270" s="335" t="s">
        <v>84</v>
      </c>
      <c r="Y270" s="335" t="s">
        <v>84</v>
      </c>
      <c r="Z270" s="335" t="s">
        <v>84</v>
      </c>
      <c r="AA270" s="335" t="s">
        <v>84</v>
      </c>
      <c r="AB270" s="335" t="s">
        <v>84</v>
      </c>
      <c r="AC270" s="335" t="s">
        <v>84</v>
      </c>
      <c r="AD270" s="335" t="s">
        <v>84</v>
      </c>
      <c r="AE270" s="335" t="s">
        <v>84</v>
      </c>
      <c r="AF270" s="335" t="s">
        <v>84</v>
      </c>
      <c r="AG270" s="335" t="s">
        <v>84</v>
      </c>
      <c r="AH270" s="335" t="s">
        <v>84</v>
      </c>
      <c r="AI270" s="335" t="s">
        <v>84</v>
      </c>
      <c r="AJ270" s="335" t="s">
        <v>84</v>
      </c>
      <c r="AK270" s="335" t="s">
        <v>84</v>
      </c>
      <c r="AL270" s="335" t="s">
        <v>84</v>
      </c>
      <c r="AM270" s="335" t="s">
        <v>84</v>
      </c>
      <c r="AN270" s="335" t="s">
        <v>84</v>
      </c>
      <c r="AO270" s="335" t="s">
        <v>84</v>
      </c>
      <c r="AP270" s="335" t="s">
        <v>84</v>
      </c>
      <c r="AQ270" s="335" t="s">
        <v>84</v>
      </c>
      <c r="AR270" s="335" t="s">
        <v>84</v>
      </c>
      <c r="AS270" s="335" t="s">
        <v>84</v>
      </c>
      <c r="AT270" s="335" t="s">
        <v>84</v>
      </c>
      <c r="AU270" s="335" t="s">
        <v>84</v>
      </c>
      <c r="AV270" s="335" t="s">
        <v>84</v>
      </c>
      <c r="AW270" s="335" t="s">
        <v>84</v>
      </c>
      <c r="AX270" s="335" t="s">
        <v>84</v>
      </c>
      <c r="AY270" s="116" t="s">
        <v>84</v>
      </c>
      <c r="AZ270" s="116" t="s">
        <v>84</v>
      </c>
      <c r="BA270" s="116" t="s">
        <v>84</v>
      </c>
      <c r="BB270" s="116" t="s">
        <v>84</v>
      </c>
      <c r="BC270" s="116" t="s">
        <v>84</v>
      </c>
      <c r="BD270" s="116" t="s">
        <v>84</v>
      </c>
      <c r="BE270" s="116" t="s">
        <v>84</v>
      </c>
      <c r="BF270" s="335" t="s">
        <v>84</v>
      </c>
      <c r="BG270" s="335" t="s">
        <v>84</v>
      </c>
      <c r="BH270" s="116" t="s">
        <v>84</v>
      </c>
      <c r="BI270" s="116" t="s">
        <v>84</v>
      </c>
      <c r="BJ270" s="335" t="s">
        <v>84</v>
      </c>
      <c r="BK270" s="335" t="s">
        <v>84</v>
      </c>
      <c r="BL270" s="335" t="s">
        <v>84</v>
      </c>
      <c r="BM270" s="336" t="s">
        <v>84</v>
      </c>
      <c r="BN270" s="336" t="s">
        <v>84</v>
      </c>
      <c r="BO270" s="335" t="s">
        <v>84</v>
      </c>
      <c r="BP270" s="116" t="s">
        <v>84</v>
      </c>
      <c r="BQ270" s="116" t="s">
        <v>84</v>
      </c>
      <c r="BR270" s="116" t="s">
        <v>84</v>
      </c>
      <c r="BS270" s="116" t="s">
        <v>84</v>
      </c>
      <c r="BT270" s="336" t="s">
        <v>84</v>
      </c>
      <c r="BU270" s="335" t="s">
        <v>84</v>
      </c>
      <c r="BV270" s="335" t="s">
        <v>84</v>
      </c>
      <c r="BW270" s="335" t="s">
        <v>84</v>
      </c>
      <c r="BX270" s="335" t="s">
        <v>84</v>
      </c>
    </row>
    <row r="271" spans="1:76" ht="15" customHeight="1" x14ac:dyDescent="0.3">
      <c r="A271" s="307">
        <v>82</v>
      </c>
      <c r="B271" s="114" t="s">
        <v>84</v>
      </c>
      <c r="C271" s="114" t="s">
        <v>84</v>
      </c>
      <c r="D271" s="115" t="s">
        <v>84</v>
      </c>
      <c r="E271" s="334" t="s">
        <v>84</v>
      </c>
      <c r="F271" s="334" t="s">
        <v>84</v>
      </c>
      <c r="G271" s="334" t="s">
        <v>84</v>
      </c>
      <c r="H271" s="335" t="s">
        <v>84</v>
      </c>
      <c r="I271" s="335" t="s">
        <v>84</v>
      </c>
      <c r="J271" s="335" t="s">
        <v>84</v>
      </c>
      <c r="K271" s="335" t="s">
        <v>84</v>
      </c>
      <c r="L271" s="335" t="s">
        <v>84</v>
      </c>
      <c r="M271" s="335" t="s">
        <v>84</v>
      </c>
      <c r="N271" s="335" t="s">
        <v>84</v>
      </c>
      <c r="O271" s="335" t="s">
        <v>84</v>
      </c>
      <c r="P271" s="335" t="s">
        <v>84</v>
      </c>
      <c r="Q271" s="335" t="s">
        <v>84</v>
      </c>
      <c r="R271" s="335" t="s">
        <v>84</v>
      </c>
      <c r="S271" s="335" t="s">
        <v>84</v>
      </c>
      <c r="T271" s="335" t="s">
        <v>84</v>
      </c>
      <c r="U271" s="335" t="s">
        <v>84</v>
      </c>
      <c r="V271" s="335" t="s">
        <v>84</v>
      </c>
      <c r="W271" s="335" t="s">
        <v>84</v>
      </c>
      <c r="X271" s="335" t="s">
        <v>84</v>
      </c>
      <c r="Y271" s="335" t="s">
        <v>84</v>
      </c>
      <c r="Z271" s="335" t="s">
        <v>84</v>
      </c>
      <c r="AA271" s="335" t="s">
        <v>84</v>
      </c>
      <c r="AB271" s="335" t="s">
        <v>84</v>
      </c>
      <c r="AC271" s="335" t="s">
        <v>84</v>
      </c>
      <c r="AD271" s="335" t="s">
        <v>84</v>
      </c>
      <c r="AE271" s="335" t="s">
        <v>84</v>
      </c>
      <c r="AF271" s="335" t="s">
        <v>84</v>
      </c>
      <c r="AG271" s="335" t="s">
        <v>84</v>
      </c>
      <c r="AH271" s="335" t="s">
        <v>84</v>
      </c>
      <c r="AI271" s="335" t="s">
        <v>84</v>
      </c>
      <c r="AJ271" s="335" t="s">
        <v>84</v>
      </c>
      <c r="AK271" s="335" t="s">
        <v>84</v>
      </c>
      <c r="AL271" s="335" t="s">
        <v>84</v>
      </c>
      <c r="AM271" s="335" t="s">
        <v>84</v>
      </c>
      <c r="AN271" s="335" t="s">
        <v>84</v>
      </c>
      <c r="AO271" s="335" t="s">
        <v>84</v>
      </c>
      <c r="AP271" s="335" t="s">
        <v>84</v>
      </c>
      <c r="AQ271" s="335" t="s">
        <v>84</v>
      </c>
      <c r="AR271" s="335" t="s">
        <v>84</v>
      </c>
      <c r="AS271" s="335" t="s">
        <v>84</v>
      </c>
      <c r="AT271" s="335" t="s">
        <v>84</v>
      </c>
      <c r="AU271" s="335" t="s">
        <v>84</v>
      </c>
      <c r="AV271" s="335" t="s">
        <v>84</v>
      </c>
      <c r="AW271" s="335" t="s">
        <v>84</v>
      </c>
      <c r="AX271" s="335" t="s">
        <v>84</v>
      </c>
      <c r="AY271" s="116" t="s">
        <v>84</v>
      </c>
      <c r="AZ271" s="116" t="s">
        <v>84</v>
      </c>
      <c r="BA271" s="116" t="s">
        <v>84</v>
      </c>
      <c r="BB271" s="116" t="s">
        <v>84</v>
      </c>
      <c r="BC271" s="116" t="s">
        <v>84</v>
      </c>
      <c r="BD271" s="116" t="s">
        <v>84</v>
      </c>
      <c r="BE271" s="116" t="s">
        <v>84</v>
      </c>
      <c r="BF271" s="335" t="s">
        <v>84</v>
      </c>
      <c r="BG271" s="335" t="s">
        <v>84</v>
      </c>
      <c r="BH271" s="116" t="s">
        <v>84</v>
      </c>
      <c r="BI271" s="116" t="s">
        <v>84</v>
      </c>
      <c r="BJ271" s="335" t="s">
        <v>84</v>
      </c>
      <c r="BK271" s="335" t="s">
        <v>84</v>
      </c>
      <c r="BL271" s="335" t="s">
        <v>84</v>
      </c>
      <c r="BM271" s="336" t="s">
        <v>84</v>
      </c>
      <c r="BN271" s="336" t="s">
        <v>84</v>
      </c>
      <c r="BO271" s="335" t="s">
        <v>84</v>
      </c>
      <c r="BP271" s="116" t="s">
        <v>84</v>
      </c>
      <c r="BQ271" s="116" t="s">
        <v>84</v>
      </c>
      <c r="BR271" s="116" t="s">
        <v>84</v>
      </c>
      <c r="BS271" s="116" t="s">
        <v>84</v>
      </c>
      <c r="BT271" s="336" t="s">
        <v>84</v>
      </c>
      <c r="BU271" s="335" t="s">
        <v>84</v>
      </c>
      <c r="BV271" s="335" t="s">
        <v>84</v>
      </c>
      <c r="BW271" s="335" t="s">
        <v>84</v>
      </c>
      <c r="BX271" s="335" t="s">
        <v>84</v>
      </c>
    </row>
    <row r="272" spans="1:76" ht="15" customHeight="1" x14ac:dyDescent="0.3">
      <c r="A272" s="307">
        <v>82</v>
      </c>
      <c r="B272" s="114" t="s">
        <v>84</v>
      </c>
      <c r="C272" s="114" t="s">
        <v>84</v>
      </c>
      <c r="D272" s="115" t="s">
        <v>84</v>
      </c>
      <c r="E272" s="334" t="s">
        <v>84</v>
      </c>
      <c r="F272" s="334" t="s">
        <v>84</v>
      </c>
      <c r="G272" s="334" t="s">
        <v>84</v>
      </c>
      <c r="H272" s="335" t="s">
        <v>84</v>
      </c>
      <c r="I272" s="335" t="s">
        <v>84</v>
      </c>
      <c r="J272" s="335" t="s">
        <v>84</v>
      </c>
      <c r="K272" s="335" t="s">
        <v>84</v>
      </c>
      <c r="L272" s="335" t="s">
        <v>84</v>
      </c>
      <c r="M272" s="335" t="s">
        <v>84</v>
      </c>
      <c r="N272" s="335" t="s">
        <v>84</v>
      </c>
      <c r="O272" s="335" t="s">
        <v>84</v>
      </c>
      <c r="P272" s="335" t="s">
        <v>84</v>
      </c>
      <c r="Q272" s="335" t="s">
        <v>84</v>
      </c>
      <c r="R272" s="335" t="s">
        <v>84</v>
      </c>
      <c r="S272" s="335" t="s">
        <v>84</v>
      </c>
      <c r="T272" s="335" t="s">
        <v>84</v>
      </c>
      <c r="U272" s="335" t="s">
        <v>84</v>
      </c>
      <c r="V272" s="335" t="s">
        <v>84</v>
      </c>
      <c r="W272" s="335" t="s">
        <v>84</v>
      </c>
      <c r="X272" s="335" t="s">
        <v>84</v>
      </c>
      <c r="Y272" s="335" t="s">
        <v>84</v>
      </c>
      <c r="Z272" s="335" t="s">
        <v>84</v>
      </c>
      <c r="AA272" s="335" t="s">
        <v>84</v>
      </c>
      <c r="AB272" s="335" t="s">
        <v>84</v>
      </c>
      <c r="AC272" s="335" t="s">
        <v>84</v>
      </c>
      <c r="AD272" s="335" t="s">
        <v>84</v>
      </c>
      <c r="AE272" s="335" t="s">
        <v>84</v>
      </c>
      <c r="AF272" s="335" t="s">
        <v>84</v>
      </c>
      <c r="AG272" s="335" t="s">
        <v>84</v>
      </c>
      <c r="AH272" s="335" t="s">
        <v>84</v>
      </c>
      <c r="AI272" s="335" t="s">
        <v>84</v>
      </c>
      <c r="AJ272" s="335" t="s">
        <v>84</v>
      </c>
      <c r="AK272" s="335" t="s">
        <v>84</v>
      </c>
      <c r="AL272" s="335" t="s">
        <v>84</v>
      </c>
      <c r="AM272" s="335" t="s">
        <v>84</v>
      </c>
      <c r="AN272" s="335" t="s">
        <v>84</v>
      </c>
      <c r="AO272" s="335" t="s">
        <v>84</v>
      </c>
      <c r="AP272" s="335" t="s">
        <v>84</v>
      </c>
      <c r="AQ272" s="335" t="s">
        <v>84</v>
      </c>
      <c r="AR272" s="335" t="s">
        <v>84</v>
      </c>
      <c r="AS272" s="335" t="s">
        <v>84</v>
      </c>
      <c r="AT272" s="335" t="s">
        <v>84</v>
      </c>
      <c r="AU272" s="335" t="s">
        <v>84</v>
      </c>
      <c r="AV272" s="335" t="s">
        <v>84</v>
      </c>
      <c r="AW272" s="335" t="s">
        <v>84</v>
      </c>
      <c r="AX272" s="335" t="s">
        <v>84</v>
      </c>
      <c r="AY272" s="116" t="s">
        <v>84</v>
      </c>
      <c r="AZ272" s="116" t="s">
        <v>84</v>
      </c>
      <c r="BA272" s="116" t="s">
        <v>84</v>
      </c>
      <c r="BB272" s="116" t="s">
        <v>84</v>
      </c>
      <c r="BC272" s="116" t="s">
        <v>84</v>
      </c>
      <c r="BD272" s="116" t="s">
        <v>84</v>
      </c>
      <c r="BE272" s="116" t="s">
        <v>84</v>
      </c>
      <c r="BF272" s="335" t="s">
        <v>84</v>
      </c>
      <c r="BG272" s="335" t="s">
        <v>84</v>
      </c>
      <c r="BH272" s="116" t="s">
        <v>84</v>
      </c>
      <c r="BI272" s="116" t="s">
        <v>84</v>
      </c>
      <c r="BJ272" s="335" t="s">
        <v>84</v>
      </c>
      <c r="BK272" s="335" t="s">
        <v>84</v>
      </c>
      <c r="BL272" s="335" t="s">
        <v>84</v>
      </c>
      <c r="BM272" s="336" t="s">
        <v>84</v>
      </c>
      <c r="BN272" s="336" t="s">
        <v>84</v>
      </c>
      <c r="BO272" s="335" t="s">
        <v>84</v>
      </c>
      <c r="BP272" s="116" t="s">
        <v>84</v>
      </c>
      <c r="BQ272" s="116" t="s">
        <v>84</v>
      </c>
      <c r="BR272" s="116" t="s">
        <v>84</v>
      </c>
      <c r="BS272" s="116" t="s">
        <v>84</v>
      </c>
      <c r="BT272" s="336" t="s">
        <v>84</v>
      </c>
      <c r="BU272" s="335" t="s">
        <v>84</v>
      </c>
      <c r="BV272" s="335" t="s">
        <v>84</v>
      </c>
      <c r="BW272" s="335" t="s">
        <v>84</v>
      </c>
      <c r="BX272" s="335" t="s">
        <v>84</v>
      </c>
    </row>
    <row r="273" spans="1:76" ht="15" customHeight="1" x14ac:dyDescent="0.3">
      <c r="A273" s="307">
        <v>82</v>
      </c>
      <c r="B273" s="114" t="s">
        <v>84</v>
      </c>
      <c r="C273" s="114" t="s">
        <v>84</v>
      </c>
      <c r="D273" s="115" t="s">
        <v>84</v>
      </c>
      <c r="E273" s="334" t="s">
        <v>84</v>
      </c>
      <c r="F273" s="334" t="s">
        <v>84</v>
      </c>
      <c r="G273" s="334" t="s">
        <v>84</v>
      </c>
      <c r="H273" s="335" t="s">
        <v>84</v>
      </c>
      <c r="I273" s="335" t="s">
        <v>84</v>
      </c>
      <c r="J273" s="335" t="s">
        <v>84</v>
      </c>
      <c r="K273" s="335" t="s">
        <v>84</v>
      </c>
      <c r="L273" s="335" t="s">
        <v>84</v>
      </c>
      <c r="M273" s="335" t="s">
        <v>84</v>
      </c>
      <c r="N273" s="335" t="s">
        <v>84</v>
      </c>
      <c r="O273" s="335" t="s">
        <v>84</v>
      </c>
      <c r="P273" s="335" t="s">
        <v>84</v>
      </c>
      <c r="Q273" s="335" t="s">
        <v>84</v>
      </c>
      <c r="R273" s="335" t="s">
        <v>84</v>
      </c>
      <c r="S273" s="335" t="s">
        <v>84</v>
      </c>
      <c r="T273" s="335" t="s">
        <v>84</v>
      </c>
      <c r="U273" s="335" t="s">
        <v>84</v>
      </c>
      <c r="V273" s="335" t="s">
        <v>84</v>
      </c>
      <c r="W273" s="335" t="s">
        <v>84</v>
      </c>
      <c r="X273" s="335" t="s">
        <v>84</v>
      </c>
      <c r="Y273" s="335" t="s">
        <v>84</v>
      </c>
      <c r="Z273" s="335" t="s">
        <v>84</v>
      </c>
      <c r="AA273" s="335" t="s">
        <v>84</v>
      </c>
      <c r="AB273" s="335" t="s">
        <v>84</v>
      </c>
      <c r="AC273" s="335" t="s">
        <v>84</v>
      </c>
      <c r="AD273" s="335" t="s">
        <v>84</v>
      </c>
      <c r="AE273" s="335" t="s">
        <v>84</v>
      </c>
      <c r="AF273" s="335" t="s">
        <v>84</v>
      </c>
      <c r="AG273" s="335" t="s">
        <v>84</v>
      </c>
      <c r="AH273" s="335" t="s">
        <v>84</v>
      </c>
      <c r="AI273" s="335" t="s">
        <v>84</v>
      </c>
      <c r="AJ273" s="335" t="s">
        <v>84</v>
      </c>
      <c r="AK273" s="335" t="s">
        <v>84</v>
      </c>
      <c r="AL273" s="335" t="s">
        <v>84</v>
      </c>
      <c r="AM273" s="335" t="s">
        <v>84</v>
      </c>
      <c r="AN273" s="335" t="s">
        <v>84</v>
      </c>
      <c r="AO273" s="335" t="s">
        <v>84</v>
      </c>
      <c r="AP273" s="335" t="s">
        <v>84</v>
      </c>
      <c r="AQ273" s="335" t="s">
        <v>84</v>
      </c>
      <c r="AR273" s="335" t="s">
        <v>84</v>
      </c>
      <c r="AS273" s="335" t="s">
        <v>84</v>
      </c>
      <c r="AT273" s="335" t="s">
        <v>84</v>
      </c>
      <c r="AU273" s="335" t="s">
        <v>84</v>
      </c>
      <c r="AV273" s="335" t="s">
        <v>84</v>
      </c>
      <c r="AW273" s="335" t="s">
        <v>84</v>
      </c>
      <c r="AX273" s="335" t="s">
        <v>84</v>
      </c>
      <c r="AY273" s="116" t="s">
        <v>84</v>
      </c>
      <c r="AZ273" s="116" t="s">
        <v>84</v>
      </c>
      <c r="BA273" s="116" t="s">
        <v>84</v>
      </c>
      <c r="BB273" s="116" t="s">
        <v>84</v>
      </c>
      <c r="BC273" s="116" t="s">
        <v>84</v>
      </c>
      <c r="BD273" s="116" t="s">
        <v>84</v>
      </c>
      <c r="BE273" s="116" t="s">
        <v>84</v>
      </c>
      <c r="BF273" s="335" t="s">
        <v>84</v>
      </c>
      <c r="BG273" s="335" t="s">
        <v>84</v>
      </c>
      <c r="BH273" s="116" t="s">
        <v>84</v>
      </c>
      <c r="BI273" s="116" t="s">
        <v>84</v>
      </c>
      <c r="BJ273" s="335" t="s">
        <v>84</v>
      </c>
      <c r="BK273" s="335" t="s">
        <v>84</v>
      </c>
      <c r="BL273" s="335" t="s">
        <v>84</v>
      </c>
      <c r="BM273" s="336" t="s">
        <v>84</v>
      </c>
      <c r="BN273" s="336" t="s">
        <v>84</v>
      </c>
      <c r="BO273" s="335" t="s">
        <v>84</v>
      </c>
      <c r="BP273" s="116" t="s">
        <v>84</v>
      </c>
      <c r="BQ273" s="116" t="s">
        <v>84</v>
      </c>
      <c r="BR273" s="116" t="s">
        <v>84</v>
      </c>
      <c r="BS273" s="116" t="s">
        <v>84</v>
      </c>
      <c r="BT273" s="336" t="s">
        <v>84</v>
      </c>
      <c r="BU273" s="335" t="s">
        <v>84</v>
      </c>
      <c r="BV273" s="335" t="s">
        <v>84</v>
      </c>
      <c r="BW273" s="335" t="s">
        <v>84</v>
      </c>
      <c r="BX273" s="335" t="s">
        <v>84</v>
      </c>
    </row>
    <row r="274" spans="1:76" ht="15" customHeight="1" x14ac:dyDescent="0.3">
      <c r="A274" s="307">
        <v>82</v>
      </c>
      <c r="B274" s="114" t="s">
        <v>84</v>
      </c>
      <c r="C274" s="114" t="s">
        <v>84</v>
      </c>
      <c r="D274" s="115" t="s">
        <v>84</v>
      </c>
      <c r="E274" s="334" t="s">
        <v>84</v>
      </c>
      <c r="F274" s="334" t="s">
        <v>84</v>
      </c>
      <c r="G274" s="334" t="s">
        <v>84</v>
      </c>
      <c r="H274" s="335" t="s">
        <v>84</v>
      </c>
      <c r="I274" s="335" t="s">
        <v>84</v>
      </c>
      <c r="J274" s="335" t="s">
        <v>84</v>
      </c>
      <c r="K274" s="335" t="s">
        <v>84</v>
      </c>
      <c r="L274" s="335" t="s">
        <v>84</v>
      </c>
      <c r="M274" s="335" t="s">
        <v>84</v>
      </c>
      <c r="N274" s="335" t="s">
        <v>84</v>
      </c>
      <c r="O274" s="335" t="s">
        <v>84</v>
      </c>
      <c r="P274" s="335" t="s">
        <v>84</v>
      </c>
      <c r="Q274" s="335" t="s">
        <v>84</v>
      </c>
      <c r="R274" s="335" t="s">
        <v>84</v>
      </c>
      <c r="S274" s="335" t="s">
        <v>84</v>
      </c>
      <c r="T274" s="335" t="s">
        <v>84</v>
      </c>
      <c r="U274" s="335" t="s">
        <v>84</v>
      </c>
      <c r="V274" s="335" t="s">
        <v>84</v>
      </c>
      <c r="W274" s="335" t="s">
        <v>84</v>
      </c>
      <c r="X274" s="335" t="s">
        <v>84</v>
      </c>
      <c r="Y274" s="335" t="s">
        <v>84</v>
      </c>
      <c r="Z274" s="335" t="s">
        <v>84</v>
      </c>
      <c r="AA274" s="335" t="s">
        <v>84</v>
      </c>
      <c r="AB274" s="335" t="s">
        <v>84</v>
      </c>
      <c r="AC274" s="335" t="s">
        <v>84</v>
      </c>
      <c r="AD274" s="335" t="s">
        <v>84</v>
      </c>
      <c r="AE274" s="335" t="s">
        <v>84</v>
      </c>
      <c r="AF274" s="335" t="s">
        <v>84</v>
      </c>
      <c r="AG274" s="335" t="s">
        <v>84</v>
      </c>
      <c r="AH274" s="335" t="s">
        <v>84</v>
      </c>
      <c r="AI274" s="335" t="s">
        <v>84</v>
      </c>
      <c r="AJ274" s="335" t="s">
        <v>84</v>
      </c>
      <c r="AK274" s="335" t="s">
        <v>84</v>
      </c>
      <c r="AL274" s="335" t="s">
        <v>84</v>
      </c>
      <c r="AM274" s="335" t="s">
        <v>84</v>
      </c>
      <c r="AN274" s="335" t="s">
        <v>84</v>
      </c>
      <c r="AO274" s="335" t="s">
        <v>84</v>
      </c>
      <c r="AP274" s="335" t="s">
        <v>84</v>
      </c>
      <c r="AQ274" s="335" t="s">
        <v>84</v>
      </c>
      <c r="AR274" s="335" t="s">
        <v>84</v>
      </c>
      <c r="AS274" s="335" t="s">
        <v>84</v>
      </c>
      <c r="AT274" s="335" t="s">
        <v>84</v>
      </c>
      <c r="AU274" s="335" t="s">
        <v>84</v>
      </c>
      <c r="AV274" s="335" t="s">
        <v>84</v>
      </c>
      <c r="AW274" s="335" t="s">
        <v>84</v>
      </c>
      <c r="AX274" s="335" t="s">
        <v>84</v>
      </c>
      <c r="AY274" s="116" t="s">
        <v>84</v>
      </c>
      <c r="AZ274" s="116" t="s">
        <v>84</v>
      </c>
      <c r="BA274" s="116" t="s">
        <v>84</v>
      </c>
      <c r="BB274" s="116" t="s">
        <v>84</v>
      </c>
      <c r="BC274" s="116" t="s">
        <v>84</v>
      </c>
      <c r="BD274" s="116" t="s">
        <v>84</v>
      </c>
      <c r="BE274" s="116" t="s">
        <v>84</v>
      </c>
      <c r="BF274" s="335" t="s">
        <v>84</v>
      </c>
      <c r="BG274" s="335" t="s">
        <v>84</v>
      </c>
      <c r="BH274" s="116" t="s">
        <v>84</v>
      </c>
      <c r="BI274" s="116" t="s">
        <v>84</v>
      </c>
      <c r="BJ274" s="335" t="s">
        <v>84</v>
      </c>
      <c r="BK274" s="335" t="s">
        <v>84</v>
      </c>
      <c r="BL274" s="335" t="s">
        <v>84</v>
      </c>
      <c r="BM274" s="336" t="s">
        <v>84</v>
      </c>
      <c r="BN274" s="336" t="s">
        <v>84</v>
      </c>
      <c r="BO274" s="335" t="s">
        <v>84</v>
      </c>
      <c r="BP274" s="116" t="s">
        <v>84</v>
      </c>
      <c r="BQ274" s="116" t="s">
        <v>84</v>
      </c>
      <c r="BR274" s="116" t="s">
        <v>84</v>
      </c>
      <c r="BS274" s="116" t="s">
        <v>84</v>
      </c>
      <c r="BT274" s="336" t="s">
        <v>84</v>
      </c>
      <c r="BU274" s="335" t="s">
        <v>84</v>
      </c>
      <c r="BV274" s="335" t="s">
        <v>84</v>
      </c>
      <c r="BW274" s="335" t="s">
        <v>84</v>
      </c>
      <c r="BX274" s="335" t="s">
        <v>84</v>
      </c>
    </row>
    <row r="275" spans="1:76" ht="15" customHeight="1" x14ac:dyDescent="0.3">
      <c r="A275" s="307">
        <v>82</v>
      </c>
      <c r="B275" s="114" t="s">
        <v>84</v>
      </c>
      <c r="C275" s="114" t="s">
        <v>84</v>
      </c>
      <c r="D275" s="115" t="s">
        <v>84</v>
      </c>
      <c r="E275" s="334" t="s">
        <v>84</v>
      </c>
      <c r="F275" s="334" t="s">
        <v>84</v>
      </c>
      <c r="G275" s="334" t="s">
        <v>84</v>
      </c>
      <c r="H275" s="335" t="s">
        <v>84</v>
      </c>
      <c r="I275" s="335" t="s">
        <v>84</v>
      </c>
      <c r="J275" s="335" t="s">
        <v>84</v>
      </c>
      <c r="K275" s="335" t="s">
        <v>84</v>
      </c>
      <c r="L275" s="335" t="s">
        <v>84</v>
      </c>
      <c r="M275" s="335" t="s">
        <v>84</v>
      </c>
      <c r="N275" s="335" t="s">
        <v>84</v>
      </c>
      <c r="O275" s="335" t="s">
        <v>84</v>
      </c>
      <c r="P275" s="335" t="s">
        <v>84</v>
      </c>
      <c r="Q275" s="335" t="s">
        <v>84</v>
      </c>
      <c r="R275" s="335" t="s">
        <v>84</v>
      </c>
      <c r="S275" s="335" t="s">
        <v>84</v>
      </c>
      <c r="T275" s="335" t="s">
        <v>84</v>
      </c>
      <c r="U275" s="335" t="s">
        <v>84</v>
      </c>
      <c r="V275" s="335" t="s">
        <v>84</v>
      </c>
      <c r="W275" s="335" t="s">
        <v>84</v>
      </c>
      <c r="X275" s="335" t="s">
        <v>84</v>
      </c>
      <c r="Y275" s="335" t="s">
        <v>84</v>
      </c>
      <c r="Z275" s="335" t="s">
        <v>84</v>
      </c>
      <c r="AA275" s="335" t="s">
        <v>84</v>
      </c>
      <c r="AB275" s="335" t="s">
        <v>84</v>
      </c>
      <c r="AC275" s="335" t="s">
        <v>84</v>
      </c>
      <c r="AD275" s="335" t="s">
        <v>84</v>
      </c>
      <c r="AE275" s="335" t="s">
        <v>84</v>
      </c>
      <c r="AF275" s="335" t="s">
        <v>84</v>
      </c>
      <c r="AG275" s="335" t="s">
        <v>84</v>
      </c>
      <c r="AH275" s="335" t="s">
        <v>84</v>
      </c>
      <c r="AI275" s="335" t="s">
        <v>84</v>
      </c>
      <c r="AJ275" s="335" t="s">
        <v>84</v>
      </c>
      <c r="AK275" s="335" t="s">
        <v>84</v>
      </c>
      <c r="AL275" s="335" t="s">
        <v>84</v>
      </c>
      <c r="AM275" s="335" t="s">
        <v>84</v>
      </c>
      <c r="AN275" s="335" t="s">
        <v>84</v>
      </c>
      <c r="AO275" s="335" t="s">
        <v>84</v>
      </c>
      <c r="AP275" s="335" t="s">
        <v>84</v>
      </c>
      <c r="AQ275" s="335" t="s">
        <v>84</v>
      </c>
      <c r="AR275" s="335" t="s">
        <v>84</v>
      </c>
      <c r="AS275" s="335" t="s">
        <v>84</v>
      </c>
      <c r="AT275" s="335" t="s">
        <v>84</v>
      </c>
      <c r="AU275" s="335" t="s">
        <v>84</v>
      </c>
      <c r="AV275" s="335" t="s">
        <v>84</v>
      </c>
      <c r="AW275" s="335" t="s">
        <v>84</v>
      </c>
      <c r="AX275" s="335" t="s">
        <v>84</v>
      </c>
      <c r="AY275" s="116" t="s">
        <v>84</v>
      </c>
      <c r="AZ275" s="116" t="s">
        <v>84</v>
      </c>
      <c r="BA275" s="116" t="s">
        <v>84</v>
      </c>
      <c r="BB275" s="116" t="s">
        <v>84</v>
      </c>
      <c r="BC275" s="116" t="s">
        <v>84</v>
      </c>
      <c r="BD275" s="116" t="s">
        <v>84</v>
      </c>
      <c r="BE275" s="116" t="s">
        <v>84</v>
      </c>
      <c r="BF275" s="335" t="s">
        <v>84</v>
      </c>
      <c r="BG275" s="335" t="s">
        <v>84</v>
      </c>
      <c r="BH275" s="116" t="s">
        <v>84</v>
      </c>
      <c r="BI275" s="116" t="s">
        <v>84</v>
      </c>
      <c r="BJ275" s="335" t="s">
        <v>84</v>
      </c>
      <c r="BK275" s="335" t="s">
        <v>84</v>
      </c>
      <c r="BL275" s="335" t="s">
        <v>84</v>
      </c>
      <c r="BM275" s="336" t="s">
        <v>84</v>
      </c>
      <c r="BN275" s="336" t="s">
        <v>84</v>
      </c>
      <c r="BO275" s="335" t="s">
        <v>84</v>
      </c>
      <c r="BP275" s="116" t="s">
        <v>84</v>
      </c>
      <c r="BQ275" s="116" t="s">
        <v>84</v>
      </c>
      <c r="BR275" s="116" t="s">
        <v>84</v>
      </c>
      <c r="BS275" s="116" t="s">
        <v>84</v>
      </c>
      <c r="BT275" s="336" t="s">
        <v>84</v>
      </c>
      <c r="BU275" s="335" t="s">
        <v>84</v>
      </c>
      <c r="BV275" s="335" t="s">
        <v>84</v>
      </c>
      <c r="BW275" s="335" t="s">
        <v>84</v>
      </c>
      <c r="BX275" s="335" t="s">
        <v>84</v>
      </c>
    </row>
    <row r="276" spans="1:76" ht="15" customHeight="1" x14ac:dyDescent="0.3">
      <c r="A276" s="307">
        <v>82</v>
      </c>
      <c r="B276" s="114" t="s">
        <v>84</v>
      </c>
      <c r="C276" s="114" t="s">
        <v>84</v>
      </c>
      <c r="D276" s="115" t="s">
        <v>84</v>
      </c>
      <c r="E276" s="334" t="s">
        <v>84</v>
      </c>
      <c r="F276" s="334" t="s">
        <v>84</v>
      </c>
      <c r="G276" s="334" t="s">
        <v>84</v>
      </c>
      <c r="H276" s="335" t="s">
        <v>84</v>
      </c>
      <c r="I276" s="335" t="s">
        <v>84</v>
      </c>
      <c r="J276" s="335" t="s">
        <v>84</v>
      </c>
      <c r="K276" s="335" t="s">
        <v>84</v>
      </c>
      <c r="L276" s="335" t="s">
        <v>84</v>
      </c>
      <c r="M276" s="335" t="s">
        <v>84</v>
      </c>
      <c r="N276" s="335" t="s">
        <v>84</v>
      </c>
      <c r="O276" s="335" t="s">
        <v>84</v>
      </c>
      <c r="P276" s="335" t="s">
        <v>84</v>
      </c>
      <c r="Q276" s="335" t="s">
        <v>84</v>
      </c>
      <c r="R276" s="335" t="s">
        <v>84</v>
      </c>
      <c r="S276" s="335" t="s">
        <v>84</v>
      </c>
      <c r="T276" s="335" t="s">
        <v>84</v>
      </c>
      <c r="U276" s="335" t="s">
        <v>84</v>
      </c>
      <c r="V276" s="335" t="s">
        <v>84</v>
      </c>
      <c r="W276" s="335" t="s">
        <v>84</v>
      </c>
      <c r="X276" s="335" t="s">
        <v>84</v>
      </c>
      <c r="Y276" s="335" t="s">
        <v>84</v>
      </c>
      <c r="Z276" s="335" t="s">
        <v>84</v>
      </c>
      <c r="AA276" s="335" t="s">
        <v>84</v>
      </c>
      <c r="AB276" s="335" t="s">
        <v>84</v>
      </c>
      <c r="AC276" s="335" t="s">
        <v>84</v>
      </c>
      <c r="AD276" s="335" t="s">
        <v>84</v>
      </c>
      <c r="AE276" s="335" t="s">
        <v>84</v>
      </c>
      <c r="AF276" s="335" t="s">
        <v>84</v>
      </c>
      <c r="AG276" s="335" t="s">
        <v>84</v>
      </c>
      <c r="AH276" s="335" t="s">
        <v>84</v>
      </c>
      <c r="AI276" s="335" t="s">
        <v>84</v>
      </c>
      <c r="AJ276" s="335" t="s">
        <v>84</v>
      </c>
      <c r="AK276" s="335" t="s">
        <v>84</v>
      </c>
      <c r="AL276" s="335" t="s">
        <v>84</v>
      </c>
      <c r="AM276" s="335" t="s">
        <v>84</v>
      </c>
      <c r="AN276" s="335" t="s">
        <v>84</v>
      </c>
      <c r="AO276" s="335" t="s">
        <v>84</v>
      </c>
      <c r="AP276" s="335" t="s">
        <v>84</v>
      </c>
      <c r="AQ276" s="335" t="s">
        <v>84</v>
      </c>
      <c r="AR276" s="335" t="s">
        <v>84</v>
      </c>
      <c r="AS276" s="335" t="s">
        <v>84</v>
      </c>
      <c r="AT276" s="335" t="s">
        <v>84</v>
      </c>
      <c r="AU276" s="335" t="s">
        <v>84</v>
      </c>
      <c r="AV276" s="335" t="s">
        <v>84</v>
      </c>
      <c r="AW276" s="335" t="s">
        <v>84</v>
      </c>
      <c r="AX276" s="335" t="s">
        <v>84</v>
      </c>
      <c r="AY276" s="116" t="s">
        <v>84</v>
      </c>
      <c r="AZ276" s="116" t="s">
        <v>84</v>
      </c>
      <c r="BA276" s="116" t="s">
        <v>84</v>
      </c>
      <c r="BB276" s="116" t="s">
        <v>84</v>
      </c>
      <c r="BC276" s="116" t="s">
        <v>84</v>
      </c>
      <c r="BD276" s="116" t="s">
        <v>84</v>
      </c>
      <c r="BE276" s="116" t="s">
        <v>84</v>
      </c>
      <c r="BF276" s="335" t="s">
        <v>84</v>
      </c>
      <c r="BG276" s="335" t="s">
        <v>84</v>
      </c>
      <c r="BH276" s="116" t="s">
        <v>84</v>
      </c>
      <c r="BI276" s="116" t="s">
        <v>84</v>
      </c>
      <c r="BJ276" s="335" t="s">
        <v>84</v>
      </c>
      <c r="BK276" s="335" t="s">
        <v>84</v>
      </c>
      <c r="BL276" s="335" t="s">
        <v>84</v>
      </c>
      <c r="BM276" s="336" t="s">
        <v>84</v>
      </c>
      <c r="BN276" s="336" t="s">
        <v>84</v>
      </c>
      <c r="BO276" s="335" t="s">
        <v>84</v>
      </c>
      <c r="BP276" s="116" t="s">
        <v>84</v>
      </c>
      <c r="BQ276" s="116" t="s">
        <v>84</v>
      </c>
      <c r="BR276" s="116" t="s">
        <v>84</v>
      </c>
      <c r="BS276" s="116" t="s">
        <v>84</v>
      </c>
      <c r="BT276" s="336" t="s">
        <v>84</v>
      </c>
      <c r="BU276" s="335" t="s">
        <v>84</v>
      </c>
      <c r="BV276" s="335" t="s">
        <v>84</v>
      </c>
      <c r="BW276" s="335" t="s">
        <v>84</v>
      </c>
      <c r="BX276" s="335" t="s">
        <v>84</v>
      </c>
    </row>
    <row r="277" spans="1:76" ht="15" customHeight="1" x14ac:dyDescent="0.3">
      <c r="A277" s="307">
        <v>82</v>
      </c>
      <c r="B277" s="114" t="s">
        <v>84</v>
      </c>
      <c r="C277" s="114" t="s">
        <v>84</v>
      </c>
      <c r="D277" s="115" t="s">
        <v>84</v>
      </c>
      <c r="E277" s="334" t="s">
        <v>84</v>
      </c>
      <c r="F277" s="334" t="s">
        <v>84</v>
      </c>
      <c r="G277" s="334" t="s">
        <v>84</v>
      </c>
      <c r="H277" s="335" t="s">
        <v>84</v>
      </c>
      <c r="I277" s="335" t="s">
        <v>84</v>
      </c>
      <c r="J277" s="335" t="s">
        <v>84</v>
      </c>
      <c r="K277" s="335" t="s">
        <v>84</v>
      </c>
      <c r="L277" s="335" t="s">
        <v>84</v>
      </c>
      <c r="M277" s="335" t="s">
        <v>84</v>
      </c>
      <c r="N277" s="335" t="s">
        <v>84</v>
      </c>
      <c r="O277" s="335" t="s">
        <v>84</v>
      </c>
      <c r="P277" s="335" t="s">
        <v>84</v>
      </c>
      <c r="Q277" s="335" t="s">
        <v>84</v>
      </c>
      <c r="R277" s="335" t="s">
        <v>84</v>
      </c>
      <c r="S277" s="335" t="s">
        <v>84</v>
      </c>
      <c r="T277" s="335" t="s">
        <v>84</v>
      </c>
      <c r="U277" s="335" t="s">
        <v>84</v>
      </c>
      <c r="V277" s="335" t="s">
        <v>84</v>
      </c>
      <c r="W277" s="335" t="s">
        <v>84</v>
      </c>
      <c r="X277" s="335" t="s">
        <v>84</v>
      </c>
      <c r="Y277" s="335" t="s">
        <v>84</v>
      </c>
      <c r="Z277" s="335" t="s">
        <v>84</v>
      </c>
      <c r="AA277" s="335" t="s">
        <v>84</v>
      </c>
      <c r="AB277" s="335" t="s">
        <v>84</v>
      </c>
      <c r="AC277" s="335" t="s">
        <v>84</v>
      </c>
      <c r="AD277" s="335" t="s">
        <v>84</v>
      </c>
      <c r="AE277" s="335" t="s">
        <v>84</v>
      </c>
      <c r="AF277" s="335" t="s">
        <v>84</v>
      </c>
      <c r="AG277" s="335" t="s">
        <v>84</v>
      </c>
      <c r="AH277" s="335" t="s">
        <v>84</v>
      </c>
      <c r="AI277" s="335" t="s">
        <v>84</v>
      </c>
      <c r="AJ277" s="335" t="s">
        <v>84</v>
      </c>
      <c r="AK277" s="335" t="s">
        <v>84</v>
      </c>
      <c r="AL277" s="335" t="s">
        <v>84</v>
      </c>
      <c r="AM277" s="335" t="s">
        <v>84</v>
      </c>
      <c r="AN277" s="335" t="s">
        <v>84</v>
      </c>
      <c r="AO277" s="335" t="s">
        <v>84</v>
      </c>
      <c r="AP277" s="335" t="s">
        <v>84</v>
      </c>
      <c r="AQ277" s="335" t="s">
        <v>84</v>
      </c>
      <c r="AR277" s="335" t="s">
        <v>84</v>
      </c>
      <c r="AS277" s="335" t="s">
        <v>84</v>
      </c>
      <c r="AT277" s="335" t="s">
        <v>84</v>
      </c>
      <c r="AU277" s="335" t="s">
        <v>84</v>
      </c>
      <c r="AV277" s="335" t="s">
        <v>84</v>
      </c>
      <c r="AW277" s="335" t="s">
        <v>84</v>
      </c>
      <c r="AX277" s="335" t="s">
        <v>84</v>
      </c>
      <c r="AY277" s="116" t="s">
        <v>84</v>
      </c>
      <c r="AZ277" s="116" t="s">
        <v>84</v>
      </c>
      <c r="BA277" s="116" t="s">
        <v>84</v>
      </c>
      <c r="BB277" s="116" t="s">
        <v>84</v>
      </c>
      <c r="BC277" s="116" t="s">
        <v>84</v>
      </c>
      <c r="BD277" s="116" t="s">
        <v>84</v>
      </c>
      <c r="BE277" s="116" t="s">
        <v>84</v>
      </c>
      <c r="BF277" s="335" t="s">
        <v>84</v>
      </c>
      <c r="BG277" s="335" t="s">
        <v>84</v>
      </c>
      <c r="BH277" s="116" t="s">
        <v>84</v>
      </c>
      <c r="BI277" s="116" t="s">
        <v>84</v>
      </c>
      <c r="BJ277" s="335" t="s">
        <v>84</v>
      </c>
      <c r="BK277" s="335" t="s">
        <v>84</v>
      </c>
      <c r="BL277" s="335" t="s">
        <v>84</v>
      </c>
      <c r="BM277" s="336" t="s">
        <v>84</v>
      </c>
      <c r="BN277" s="336" t="s">
        <v>84</v>
      </c>
      <c r="BO277" s="335" t="s">
        <v>84</v>
      </c>
      <c r="BP277" s="116" t="s">
        <v>84</v>
      </c>
      <c r="BQ277" s="116" t="s">
        <v>84</v>
      </c>
      <c r="BR277" s="116" t="s">
        <v>84</v>
      </c>
      <c r="BS277" s="116" t="s">
        <v>84</v>
      </c>
      <c r="BT277" s="336" t="s">
        <v>84</v>
      </c>
      <c r="BU277" s="335" t="s">
        <v>84</v>
      </c>
      <c r="BV277" s="335" t="s">
        <v>84</v>
      </c>
      <c r="BW277" s="335" t="s">
        <v>84</v>
      </c>
      <c r="BX277" s="335" t="s">
        <v>84</v>
      </c>
    </row>
    <row r="278" spans="1:76" ht="15" customHeight="1" x14ac:dyDescent="0.3">
      <c r="A278" s="307">
        <v>82</v>
      </c>
      <c r="B278" s="114" t="s">
        <v>84</v>
      </c>
      <c r="C278" s="114" t="s">
        <v>84</v>
      </c>
      <c r="D278" s="115" t="s">
        <v>84</v>
      </c>
      <c r="E278" s="334" t="s">
        <v>84</v>
      </c>
      <c r="F278" s="334" t="s">
        <v>84</v>
      </c>
      <c r="G278" s="334" t="s">
        <v>84</v>
      </c>
      <c r="H278" s="335" t="s">
        <v>84</v>
      </c>
      <c r="I278" s="335" t="s">
        <v>84</v>
      </c>
      <c r="J278" s="335" t="s">
        <v>84</v>
      </c>
      <c r="K278" s="335" t="s">
        <v>84</v>
      </c>
      <c r="L278" s="335" t="s">
        <v>84</v>
      </c>
      <c r="M278" s="335" t="s">
        <v>84</v>
      </c>
      <c r="N278" s="335" t="s">
        <v>84</v>
      </c>
      <c r="O278" s="335" t="s">
        <v>84</v>
      </c>
      <c r="P278" s="335" t="s">
        <v>84</v>
      </c>
      <c r="Q278" s="335" t="s">
        <v>84</v>
      </c>
      <c r="R278" s="335" t="s">
        <v>84</v>
      </c>
      <c r="S278" s="335" t="s">
        <v>84</v>
      </c>
      <c r="T278" s="335" t="s">
        <v>84</v>
      </c>
      <c r="U278" s="335" t="s">
        <v>84</v>
      </c>
      <c r="V278" s="335" t="s">
        <v>84</v>
      </c>
      <c r="W278" s="335" t="s">
        <v>84</v>
      </c>
      <c r="X278" s="335" t="s">
        <v>84</v>
      </c>
      <c r="Y278" s="335" t="s">
        <v>84</v>
      </c>
      <c r="Z278" s="335" t="s">
        <v>84</v>
      </c>
      <c r="AA278" s="335" t="s">
        <v>84</v>
      </c>
      <c r="AB278" s="335" t="s">
        <v>84</v>
      </c>
      <c r="AC278" s="335" t="s">
        <v>84</v>
      </c>
      <c r="AD278" s="335" t="s">
        <v>84</v>
      </c>
      <c r="AE278" s="335" t="s">
        <v>84</v>
      </c>
      <c r="AF278" s="335" t="s">
        <v>84</v>
      </c>
      <c r="AG278" s="335" t="s">
        <v>84</v>
      </c>
      <c r="AH278" s="335" t="s">
        <v>84</v>
      </c>
      <c r="AI278" s="335" t="s">
        <v>84</v>
      </c>
      <c r="AJ278" s="335" t="s">
        <v>84</v>
      </c>
      <c r="AK278" s="335" t="s">
        <v>84</v>
      </c>
      <c r="AL278" s="335" t="s">
        <v>84</v>
      </c>
      <c r="AM278" s="335" t="s">
        <v>84</v>
      </c>
      <c r="AN278" s="335" t="s">
        <v>84</v>
      </c>
      <c r="AO278" s="335" t="s">
        <v>84</v>
      </c>
      <c r="AP278" s="335" t="s">
        <v>84</v>
      </c>
      <c r="AQ278" s="335" t="s">
        <v>84</v>
      </c>
      <c r="AR278" s="335" t="s">
        <v>84</v>
      </c>
      <c r="AS278" s="335" t="s">
        <v>84</v>
      </c>
      <c r="AT278" s="335" t="s">
        <v>84</v>
      </c>
      <c r="AU278" s="335" t="s">
        <v>84</v>
      </c>
      <c r="AV278" s="335" t="s">
        <v>84</v>
      </c>
      <c r="AW278" s="335" t="s">
        <v>84</v>
      </c>
      <c r="AX278" s="335" t="s">
        <v>84</v>
      </c>
      <c r="AY278" s="116" t="s">
        <v>84</v>
      </c>
      <c r="AZ278" s="116" t="s">
        <v>84</v>
      </c>
      <c r="BA278" s="116" t="s">
        <v>84</v>
      </c>
      <c r="BB278" s="116" t="s">
        <v>84</v>
      </c>
      <c r="BC278" s="116" t="s">
        <v>84</v>
      </c>
      <c r="BD278" s="116" t="s">
        <v>84</v>
      </c>
      <c r="BE278" s="116" t="s">
        <v>84</v>
      </c>
      <c r="BF278" s="335" t="s">
        <v>84</v>
      </c>
      <c r="BG278" s="335" t="s">
        <v>84</v>
      </c>
      <c r="BH278" s="116" t="s">
        <v>84</v>
      </c>
      <c r="BI278" s="116" t="s">
        <v>84</v>
      </c>
      <c r="BJ278" s="335" t="s">
        <v>84</v>
      </c>
      <c r="BK278" s="335" t="s">
        <v>84</v>
      </c>
      <c r="BL278" s="335" t="s">
        <v>84</v>
      </c>
      <c r="BM278" s="336" t="s">
        <v>84</v>
      </c>
      <c r="BN278" s="336" t="s">
        <v>84</v>
      </c>
      <c r="BO278" s="335" t="s">
        <v>84</v>
      </c>
      <c r="BP278" s="116" t="s">
        <v>84</v>
      </c>
      <c r="BQ278" s="116" t="s">
        <v>84</v>
      </c>
      <c r="BR278" s="116" t="s">
        <v>84</v>
      </c>
      <c r="BS278" s="116" t="s">
        <v>84</v>
      </c>
      <c r="BT278" s="336" t="s">
        <v>84</v>
      </c>
      <c r="BU278" s="335" t="s">
        <v>84</v>
      </c>
      <c r="BV278" s="335" t="s">
        <v>84</v>
      </c>
      <c r="BW278" s="335" t="s">
        <v>84</v>
      </c>
      <c r="BX278" s="335" t="s">
        <v>84</v>
      </c>
    </row>
    <row r="279" spans="1:76" ht="15" customHeight="1" x14ac:dyDescent="0.3">
      <c r="A279" s="307">
        <v>82</v>
      </c>
      <c r="B279" s="114" t="s">
        <v>84</v>
      </c>
      <c r="C279" s="114" t="s">
        <v>84</v>
      </c>
      <c r="D279" s="115" t="s">
        <v>84</v>
      </c>
      <c r="E279" s="334" t="s">
        <v>84</v>
      </c>
      <c r="F279" s="334" t="s">
        <v>84</v>
      </c>
      <c r="G279" s="334" t="s">
        <v>84</v>
      </c>
      <c r="H279" s="335" t="s">
        <v>84</v>
      </c>
      <c r="I279" s="335" t="s">
        <v>84</v>
      </c>
      <c r="J279" s="335" t="s">
        <v>84</v>
      </c>
      <c r="K279" s="335" t="s">
        <v>84</v>
      </c>
      <c r="L279" s="335" t="s">
        <v>84</v>
      </c>
      <c r="M279" s="335" t="s">
        <v>84</v>
      </c>
      <c r="N279" s="335" t="s">
        <v>84</v>
      </c>
      <c r="O279" s="335" t="s">
        <v>84</v>
      </c>
      <c r="P279" s="335" t="s">
        <v>84</v>
      </c>
      <c r="Q279" s="335" t="s">
        <v>84</v>
      </c>
      <c r="R279" s="335" t="s">
        <v>84</v>
      </c>
      <c r="S279" s="335" t="s">
        <v>84</v>
      </c>
      <c r="T279" s="335" t="s">
        <v>84</v>
      </c>
      <c r="U279" s="335" t="s">
        <v>84</v>
      </c>
      <c r="V279" s="335" t="s">
        <v>84</v>
      </c>
      <c r="W279" s="335" t="s">
        <v>84</v>
      </c>
      <c r="X279" s="335" t="s">
        <v>84</v>
      </c>
      <c r="Y279" s="335" t="s">
        <v>84</v>
      </c>
      <c r="Z279" s="335" t="s">
        <v>84</v>
      </c>
      <c r="AA279" s="335" t="s">
        <v>84</v>
      </c>
      <c r="AB279" s="335" t="s">
        <v>84</v>
      </c>
      <c r="AC279" s="335" t="s">
        <v>84</v>
      </c>
      <c r="AD279" s="335" t="s">
        <v>84</v>
      </c>
      <c r="AE279" s="335" t="s">
        <v>84</v>
      </c>
      <c r="AF279" s="335" t="s">
        <v>84</v>
      </c>
      <c r="AG279" s="335" t="s">
        <v>84</v>
      </c>
      <c r="AH279" s="335" t="s">
        <v>84</v>
      </c>
      <c r="AI279" s="335" t="s">
        <v>84</v>
      </c>
      <c r="AJ279" s="335" t="s">
        <v>84</v>
      </c>
      <c r="AK279" s="335" t="s">
        <v>84</v>
      </c>
      <c r="AL279" s="335" t="s">
        <v>84</v>
      </c>
      <c r="AM279" s="335" t="s">
        <v>84</v>
      </c>
      <c r="AN279" s="335" t="s">
        <v>84</v>
      </c>
      <c r="AO279" s="335" t="s">
        <v>84</v>
      </c>
      <c r="AP279" s="335" t="s">
        <v>84</v>
      </c>
      <c r="AQ279" s="335" t="s">
        <v>84</v>
      </c>
      <c r="AR279" s="335" t="s">
        <v>84</v>
      </c>
      <c r="AS279" s="335" t="s">
        <v>84</v>
      </c>
      <c r="AT279" s="335" t="s">
        <v>84</v>
      </c>
      <c r="AU279" s="335" t="s">
        <v>84</v>
      </c>
      <c r="AV279" s="335" t="s">
        <v>84</v>
      </c>
      <c r="AW279" s="335" t="s">
        <v>84</v>
      </c>
      <c r="AX279" s="335" t="s">
        <v>84</v>
      </c>
      <c r="AY279" s="116" t="s">
        <v>84</v>
      </c>
      <c r="AZ279" s="116" t="s">
        <v>84</v>
      </c>
      <c r="BA279" s="116" t="s">
        <v>84</v>
      </c>
      <c r="BB279" s="116" t="s">
        <v>84</v>
      </c>
      <c r="BC279" s="116" t="s">
        <v>84</v>
      </c>
      <c r="BD279" s="116" t="s">
        <v>84</v>
      </c>
      <c r="BE279" s="116" t="s">
        <v>84</v>
      </c>
      <c r="BF279" s="335" t="s">
        <v>84</v>
      </c>
      <c r="BG279" s="335" t="s">
        <v>84</v>
      </c>
      <c r="BH279" s="116" t="s">
        <v>84</v>
      </c>
      <c r="BI279" s="116" t="s">
        <v>84</v>
      </c>
      <c r="BJ279" s="335" t="s">
        <v>84</v>
      </c>
      <c r="BK279" s="335" t="s">
        <v>84</v>
      </c>
      <c r="BL279" s="335" t="s">
        <v>84</v>
      </c>
      <c r="BM279" s="336" t="s">
        <v>84</v>
      </c>
      <c r="BN279" s="336" t="s">
        <v>84</v>
      </c>
      <c r="BO279" s="335" t="s">
        <v>84</v>
      </c>
      <c r="BP279" s="116" t="s">
        <v>84</v>
      </c>
      <c r="BQ279" s="116" t="s">
        <v>84</v>
      </c>
      <c r="BR279" s="116" t="s">
        <v>84</v>
      </c>
      <c r="BS279" s="116" t="s">
        <v>84</v>
      </c>
      <c r="BT279" s="336" t="s">
        <v>84</v>
      </c>
      <c r="BU279" s="335" t="s">
        <v>84</v>
      </c>
      <c r="BV279" s="335" t="s">
        <v>84</v>
      </c>
      <c r="BW279" s="335" t="s">
        <v>84</v>
      </c>
      <c r="BX279" s="335" t="s">
        <v>84</v>
      </c>
    </row>
    <row r="280" spans="1:76" ht="15" customHeight="1" x14ac:dyDescent="0.3">
      <c r="A280" s="307">
        <v>82</v>
      </c>
      <c r="B280" s="114" t="s">
        <v>84</v>
      </c>
      <c r="C280" s="114" t="s">
        <v>84</v>
      </c>
      <c r="D280" s="115" t="s">
        <v>84</v>
      </c>
      <c r="E280" s="334" t="s">
        <v>84</v>
      </c>
      <c r="F280" s="334" t="s">
        <v>84</v>
      </c>
      <c r="G280" s="334" t="s">
        <v>84</v>
      </c>
      <c r="H280" s="335" t="s">
        <v>84</v>
      </c>
      <c r="I280" s="335" t="s">
        <v>84</v>
      </c>
      <c r="J280" s="335" t="s">
        <v>84</v>
      </c>
      <c r="K280" s="335" t="s">
        <v>84</v>
      </c>
      <c r="L280" s="335" t="s">
        <v>84</v>
      </c>
      <c r="M280" s="335" t="s">
        <v>84</v>
      </c>
      <c r="N280" s="335" t="s">
        <v>84</v>
      </c>
      <c r="O280" s="335" t="s">
        <v>84</v>
      </c>
      <c r="P280" s="335" t="s">
        <v>84</v>
      </c>
      <c r="Q280" s="335" t="s">
        <v>84</v>
      </c>
      <c r="R280" s="335" t="s">
        <v>84</v>
      </c>
      <c r="S280" s="335" t="s">
        <v>84</v>
      </c>
      <c r="T280" s="335" t="s">
        <v>84</v>
      </c>
      <c r="U280" s="335" t="s">
        <v>84</v>
      </c>
      <c r="V280" s="335" t="s">
        <v>84</v>
      </c>
      <c r="W280" s="335" t="s">
        <v>84</v>
      </c>
      <c r="X280" s="335" t="s">
        <v>84</v>
      </c>
      <c r="Y280" s="335" t="s">
        <v>84</v>
      </c>
      <c r="Z280" s="335" t="s">
        <v>84</v>
      </c>
      <c r="AA280" s="335" t="s">
        <v>84</v>
      </c>
      <c r="AB280" s="335" t="s">
        <v>84</v>
      </c>
      <c r="AC280" s="335" t="s">
        <v>84</v>
      </c>
      <c r="AD280" s="335" t="s">
        <v>84</v>
      </c>
      <c r="AE280" s="335" t="s">
        <v>84</v>
      </c>
      <c r="AF280" s="335" t="s">
        <v>84</v>
      </c>
      <c r="AG280" s="335" t="s">
        <v>84</v>
      </c>
      <c r="AH280" s="335" t="s">
        <v>84</v>
      </c>
      <c r="AI280" s="335" t="s">
        <v>84</v>
      </c>
      <c r="AJ280" s="335" t="s">
        <v>84</v>
      </c>
      <c r="AK280" s="335" t="s">
        <v>84</v>
      </c>
      <c r="AL280" s="335" t="s">
        <v>84</v>
      </c>
      <c r="AM280" s="335" t="s">
        <v>84</v>
      </c>
      <c r="AN280" s="335" t="s">
        <v>84</v>
      </c>
      <c r="AO280" s="335" t="s">
        <v>84</v>
      </c>
      <c r="AP280" s="335" t="s">
        <v>84</v>
      </c>
      <c r="AQ280" s="335" t="s">
        <v>84</v>
      </c>
      <c r="AR280" s="335" t="s">
        <v>84</v>
      </c>
      <c r="AS280" s="335" t="s">
        <v>84</v>
      </c>
      <c r="AT280" s="335" t="s">
        <v>84</v>
      </c>
      <c r="AU280" s="335" t="s">
        <v>84</v>
      </c>
      <c r="AV280" s="335" t="s">
        <v>84</v>
      </c>
      <c r="AW280" s="335" t="s">
        <v>84</v>
      </c>
      <c r="AX280" s="335" t="s">
        <v>84</v>
      </c>
      <c r="AY280" s="116" t="s">
        <v>84</v>
      </c>
      <c r="AZ280" s="116" t="s">
        <v>84</v>
      </c>
      <c r="BA280" s="116" t="s">
        <v>84</v>
      </c>
      <c r="BB280" s="116" t="s">
        <v>84</v>
      </c>
      <c r="BC280" s="116" t="s">
        <v>84</v>
      </c>
      <c r="BD280" s="116" t="s">
        <v>84</v>
      </c>
      <c r="BE280" s="116" t="s">
        <v>84</v>
      </c>
      <c r="BF280" s="335" t="s">
        <v>84</v>
      </c>
      <c r="BG280" s="335" t="s">
        <v>84</v>
      </c>
      <c r="BH280" s="116" t="s">
        <v>84</v>
      </c>
      <c r="BI280" s="116" t="s">
        <v>84</v>
      </c>
      <c r="BJ280" s="335" t="s">
        <v>84</v>
      </c>
      <c r="BK280" s="335" t="s">
        <v>84</v>
      </c>
      <c r="BL280" s="335" t="s">
        <v>84</v>
      </c>
      <c r="BM280" s="336" t="s">
        <v>84</v>
      </c>
      <c r="BN280" s="336" t="s">
        <v>84</v>
      </c>
      <c r="BO280" s="335" t="s">
        <v>84</v>
      </c>
      <c r="BP280" s="116" t="s">
        <v>84</v>
      </c>
      <c r="BQ280" s="116" t="s">
        <v>84</v>
      </c>
      <c r="BR280" s="116" t="s">
        <v>84</v>
      </c>
      <c r="BS280" s="116" t="s">
        <v>84</v>
      </c>
      <c r="BT280" s="336" t="s">
        <v>84</v>
      </c>
      <c r="BU280" s="335" t="s">
        <v>84</v>
      </c>
      <c r="BV280" s="335" t="s">
        <v>84</v>
      </c>
      <c r="BW280" s="335" t="s">
        <v>84</v>
      </c>
      <c r="BX280" s="335" t="s">
        <v>84</v>
      </c>
    </row>
    <row r="281" spans="1:76" ht="15" customHeight="1" x14ac:dyDescent="0.3">
      <c r="A281" s="307">
        <v>82</v>
      </c>
      <c r="B281" s="114" t="s">
        <v>84</v>
      </c>
      <c r="C281" s="114" t="s">
        <v>84</v>
      </c>
      <c r="D281" s="115" t="s">
        <v>84</v>
      </c>
      <c r="E281" s="334" t="s">
        <v>84</v>
      </c>
      <c r="F281" s="334" t="s">
        <v>84</v>
      </c>
      <c r="G281" s="334" t="s">
        <v>84</v>
      </c>
      <c r="H281" s="335" t="s">
        <v>84</v>
      </c>
      <c r="I281" s="335" t="s">
        <v>84</v>
      </c>
      <c r="J281" s="335" t="s">
        <v>84</v>
      </c>
      <c r="K281" s="335" t="s">
        <v>84</v>
      </c>
      <c r="L281" s="335" t="s">
        <v>84</v>
      </c>
      <c r="M281" s="335" t="s">
        <v>84</v>
      </c>
      <c r="N281" s="335" t="s">
        <v>84</v>
      </c>
      <c r="O281" s="335" t="s">
        <v>84</v>
      </c>
      <c r="P281" s="335" t="s">
        <v>84</v>
      </c>
      <c r="Q281" s="335" t="s">
        <v>84</v>
      </c>
      <c r="R281" s="335" t="s">
        <v>84</v>
      </c>
      <c r="S281" s="335" t="s">
        <v>84</v>
      </c>
      <c r="T281" s="335" t="s">
        <v>84</v>
      </c>
      <c r="U281" s="335" t="s">
        <v>84</v>
      </c>
      <c r="V281" s="335" t="s">
        <v>84</v>
      </c>
      <c r="W281" s="335" t="s">
        <v>84</v>
      </c>
      <c r="X281" s="335" t="s">
        <v>84</v>
      </c>
      <c r="Y281" s="335" t="s">
        <v>84</v>
      </c>
      <c r="Z281" s="335" t="s">
        <v>84</v>
      </c>
      <c r="AA281" s="335" t="s">
        <v>84</v>
      </c>
      <c r="AB281" s="335" t="s">
        <v>84</v>
      </c>
      <c r="AC281" s="335" t="s">
        <v>84</v>
      </c>
      <c r="AD281" s="335" t="s">
        <v>84</v>
      </c>
      <c r="AE281" s="335" t="s">
        <v>84</v>
      </c>
      <c r="AF281" s="335" t="s">
        <v>84</v>
      </c>
      <c r="AG281" s="335" t="s">
        <v>84</v>
      </c>
      <c r="AH281" s="335" t="s">
        <v>84</v>
      </c>
      <c r="AI281" s="335" t="s">
        <v>84</v>
      </c>
      <c r="AJ281" s="335" t="s">
        <v>84</v>
      </c>
      <c r="AK281" s="335" t="s">
        <v>84</v>
      </c>
      <c r="AL281" s="335" t="s">
        <v>84</v>
      </c>
      <c r="AM281" s="335" t="s">
        <v>84</v>
      </c>
      <c r="AN281" s="335" t="s">
        <v>84</v>
      </c>
      <c r="AO281" s="335" t="s">
        <v>84</v>
      </c>
      <c r="AP281" s="335" t="s">
        <v>84</v>
      </c>
      <c r="AQ281" s="335" t="s">
        <v>84</v>
      </c>
      <c r="AR281" s="335" t="s">
        <v>84</v>
      </c>
      <c r="AS281" s="335" t="s">
        <v>84</v>
      </c>
      <c r="AT281" s="335" t="s">
        <v>84</v>
      </c>
      <c r="AU281" s="335" t="s">
        <v>84</v>
      </c>
      <c r="AV281" s="335" t="s">
        <v>84</v>
      </c>
      <c r="AW281" s="335" t="s">
        <v>84</v>
      </c>
      <c r="AX281" s="335" t="s">
        <v>84</v>
      </c>
      <c r="AY281" s="116" t="s">
        <v>84</v>
      </c>
      <c r="AZ281" s="116" t="s">
        <v>84</v>
      </c>
      <c r="BA281" s="116" t="s">
        <v>84</v>
      </c>
      <c r="BB281" s="116" t="s">
        <v>84</v>
      </c>
      <c r="BC281" s="116" t="s">
        <v>84</v>
      </c>
      <c r="BD281" s="116" t="s">
        <v>84</v>
      </c>
      <c r="BE281" s="116" t="s">
        <v>84</v>
      </c>
      <c r="BF281" s="335" t="s">
        <v>84</v>
      </c>
      <c r="BG281" s="335" t="s">
        <v>84</v>
      </c>
      <c r="BH281" s="116" t="s">
        <v>84</v>
      </c>
      <c r="BI281" s="116" t="s">
        <v>84</v>
      </c>
      <c r="BJ281" s="335" t="s">
        <v>84</v>
      </c>
      <c r="BK281" s="335" t="s">
        <v>84</v>
      </c>
      <c r="BL281" s="335" t="s">
        <v>84</v>
      </c>
      <c r="BM281" s="336" t="s">
        <v>84</v>
      </c>
      <c r="BN281" s="336" t="s">
        <v>84</v>
      </c>
      <c r="BO281" s="335" t="s">
        <v>84</v>
      </c>
      <c r="BP281" s="116" t="s">
        <v>84</v>
      </c>
      <c r="BQ281" s="116" t="s">
        <v>84</v>
      </c>
      <c r="BR281" s="116" t="s">
        <v>84</v>
      </c>
      <c r="BS281" s="116" t="s">
        <v>84</v>
      </c>
      <c r="BT281" s="336" t="s">
        <v>84</v>
      </c>
      <c r="BU281" s="335" t="s">
        <v>84</v>
      </c>
      <c r="BV281" s="335" t="s">
        <v>84</v>
      </c>
      <c r="BW281" s="335" t="s">
        <v>84</v>
      </c>
      <c r="BX281" s="335" t="s">
        <v>84</v>
      </c>
    </row>
    <row r="282" spans="1:76" ht="15" customHeight="1" x14ac:dyDescent="0.3">
      <c r="A282" s="307">
        <v>82</v>
      </c>
      <c r="B282" s="114" t="s">
        <v>84</v>
      </c>
      <c r="C282" s="114" t="s">
        <v>84</v>
      </c>
      <c r="D282" s="115" t="s">
        <v>84</v>
      </c>
      <c r="E282" s="334" t="s">
        <v>84</v>
      </c>
      <c r="F282" s="334" t="s">
        <v>84</v>
      </c>
      <c r="G282" s="334" t="s">
        <v>84</v>
      </c>
      <c r="H282" s="335" t="s">
        <v>84</v>
      </c>
      <c r="I282" s="335" t="s">
        <v>84</v>
      </c>
      <c r="J282" s="335" t="s">
        <v>84</v>
      </c>
      <c r="K282" s="335" t="s">
        <v>84</v>
      </c>
      <c r="L282" s="335" t="s">
        <v>84</v>
      </c>
      <c r="M282" s="335" t="s">
        <v>84</v>
      </c>
      <c r="N282" s="335" t="s">
        <v>84</v>
      </c>
      <c r="O282" s="335" t="s">
        <v>84</v>
      </c>
      <c r="P282" s="335" t="s">
        <v>84</v>
      </c>
      <c r="Q282" s="335" t="s">
        <v>84</v>
      </c>
      <c r="R282" s="335" t="s">
        <v>84</v>
      </c>
      <c r="S282" s="335" t="s">
        <v>84</v>
      </c>
      <c r="T282" s="335" t="s">
        <v>84</v>
      </c>
      <c r="U282" s="335" t="s">
        <v>84</v>
      </c>
      <c r="V282" s="335" t="s">
        <v>84</v>
      </c>
      <c r="W282" s="335" t="s">
        <v>84</v>
      </c>
      <c r="X282" s="335" t="s">
        <v>84</v>
      </c>
      <c r="Y282" s="335" t="s">
        <v>84</v>
      </c>
      <c r="Z282" s="335" t="s">
        <v>84</v>
      </c>
      <c r="AA282" s="335" t="s">
        <v>84</v>
      </c>
      <c r="AB282" s="335" t="s">
        <v>84</v>
      </c>
      <c r="AC282" s="335" t="s">
        <v>84</v>
      </c>
      <c r="AD282" s="335" t="s">
        <v>84</v>
      </c>
      <c r="AE282" s="335" t="s">
        <v>84</v>
      </c>
      <c r="AF282" s="335" t="s">
        <v>84</v>
      </c>
      <c r="AG282" s="335" t="s">
        <v>84</v>
      </c>
      <c r="AH282" s="335" t="s">
        <v>84</v>
      </c>
      <c r="AI282" s="335" t="s">
        <v>84</v>
      </c>
      <c r="AJ282" s="335" t="s">
        <v>84</v>
      </c>
      <c r="AK282" s="335" t="s">
        <v>84</v>
      </c>
      <c r="AL282" s="335" t="s">
        <v>84</v>
      </c>
      <c r="AM282" s="335" t="s">
        <v>84</v>
      </c>
      <c r="AN282" s="335" t="s">
        <v>84</v>
      </c>
      <c r="AO282" s="335" t="s">
        <v>84</v>
      </c>
      <c r="AP282" s="335" t="s">
        <v>84</v>
      </c>
      <c r="AQ282" s="335" t="s">
        <v>84</v>
      </c>
      <c r="AR282" s="335" t="s">
        <v>84</v>
      </c>
      <c r="AS282" s="335" t="s">
        <v>84</v>
      </c>
      <c r="AT282" s="335" t="s">
        <v>84</v>
      </c>
      <c r="AU282" s="335" t="s">
        <v>84</v>
      </c>
      <c r="AV282" s="335" t="s">
        <v>84</v>
      </c>
      <c r="AW282" s="335" t="s">
        <v>84</v>
      </c>
      <c r="AX282" s="335" t="s">
        <v>84</v>
      </c>
      <c r="AY282" s="116" t="s">
        <v>84</v>
      </c>
      <c r="AZ282" s="116" t="s">
        <v>84</v>
      </c>
      <c r="BA282" s="116" t="s">
        <v>84</v>
      </c>
      <c r="BB282" s="116" t="s">
        <v>84</v>
      </c>
      <c r="BC282" s="116" t="s">
        <v>84</v>
      </c>
      <c r="BD282" s="116" t="s">
        <v>84</v>
      </c>
      <c r="BE282" s="116" t="s">
        <v>84</v>
      </c>
      <c r="BF282" s="335" t="s">
        <v>84</v>
      </c>
      <c r="BG282" s="335" t="s">
        <v>84</v>
      </c>
      <c r="BH282" s="116" t="s">
        <v>84</v>
      </c>
      <c r="BI282" s="116" t="s">
        <v>84</v>
      </c>
      <c r="BJ282" s="335" t="s">
        <v>84</v>
      </c>
      <c r="BK282" s="335" t="s">
        <v>84</v>
      </c>
      <c r="BL282" s="335" t="s">
        <v>84</v>
      </c>
      <c r="BM282" s="336" t="s">
        <v>84</v>
      </c>
      <c r="BN282" s="336" t="s">
        <v>84</v>
      </c>
      <c r="BO282" s="335" t="s">
        <v>84</v>
      </c>
      <c r="BP282" s="116" t="s">
        <v>84</v>
      </c>
      <c r="BQ282" s="116" t="s">
        <v>84</v>
      </c>
      <c r="BR282" s="116" t="s">
        <v>84</v>
      </c>
      <c r="BS282" s="116" t="s">
        <v>84</v>
      </c>
      <c r="BT282" s="336" t="s">
        <v>84</v>
      </c>
      <c r="BU282" s="335" t="s">
        <v>84</v>
      </c>
      <c r="BV282" s="335" t="s">
        <v>84</v>
      </c>
      <c r="BW282" s="335" t="s">
        <v>84</v>
      </c>
      <c r="BX282" s="335" t="s">
        <v>84</v>
      </c>
    </row>
    <row r="283" spans="1:76" ht="15" customHeight="1" x14ac:dyDescent="0.3">
      <c r="A283" s="307">
        <v>82</v>
      </c>
      <c r="B283" s="114" t="s">
        <v>84</v>
      </c>
      <c r="C283" s="114" t="s">
        <v>84</v>
      </c>
      <c r="D283" s="115" t="s">
        <v>84</v>
      </c>
      <c r="E283" s="334" t="s">
        <v>84</v>
      </c>
      <c r="F283" s="334" t="s">
        <v>84</v>
      </c>
      <c r="G283" s="334" t="s">
        <v>84</v>
      </c>
      <c r="H283" s="335" t="s">
        <v>84</v>
      </c>
      <c r="I283" s="335" t="s">
        <v>84</v>
      </c>
      <c r="J283" s="335" t="s">
        <v>84</v>
      </c>
      <c r="K283" s="335" t="s">
        <v>84</v>
      </c>
      <c r="L283" s="335" t="s">
        <v>84</v>
      </c>
      <c r="M283" s="335" t="s">
        <v>84</v>
      </c>
      <c r="N283" s="335" t="s">
        <v>84</v>
      </c>
      <c r="O283" s="335" t="s">
        <v>84</v>
      </c>
      <c r="P283" s="335" t="s">
        <v>84</v>
      </c>
      <c r="Q283" s="335" t="s">
        <v>84</v>
      </c>
      <c r="R283" s="335" t="s">
        <v>84</v>
      </c>
      <c r="S283" s="335" t="s">
        <v>84</v>
      </c>
      <c r="T283" s="335" t="s">
        <v>84</v>
      </c>
      <c r="U283" s="335" t="s">
        <v>84</v>
      </c>
      <c r="V283" s="335" t="s">
        <v>84</v>
      </c>
      <c r="W283" s="335" t="s">
        <v>84</v>
      </c>
      <c r="X283" s="335" t="s">
        <v>84</v>
      </c>
      <c r="Y283" s="335" t="s">
        <v>84</v>
      </c>
      <c r="Z283" s="335" t="s">
        <v>84</v>
      </c>
      <c r="AA283" s="335" t="s">
        <v>84</v>
      </c>
      <c r="AB283" s="335" t="s">
        <v>84</v>
      </c>
      <c r="AC283" s="335" t="s">
        <v>84</v>
      </c>
      <c r="AD283" s="335" t="s">
        <v>84</v>
      </c>
      <c r="AE283" s="335" t="s">
        <v>84</v>
      </c>
      <c r="AF283" s="335" t="s">
        <v>84</v>
      </c>
      <c r="AG283" s="335" t="s">
        <v>84</v>
      </c>
      <c r="AH283" s="335" t="s">
        <v>84</v>
      </c>
      <c r="AI283" s="335" t="s">
        <v>84</v>
      </c>
      <c r="AJ283" s="335" t="s">
        <v>84</v>
      </c>
      <c r="AK283" s="335" t="s">
        <v>84</v>
      </c>
      <c r="AL283" s="335" t="s">
        <v>84</v>
      </c>
      <c r="AM283" s="335" t="s">
        <v>84</v>
      </c>
      <c r="AN283" s="335" t="s">
        <v>84</v>
      </c>
      <c r="AO283" s="335" t="s">
        <v>84</v>
      </c>
      <c r="AP283" s="335" t="s">
        <v>84</v>
      </c>
      <c r="AQ283" s="335" t="s">
        <v>84</v>
      </c>
      <c r="AR283" s="335" t="s">
        <v>84</v>
      </c>
      <c r="AS283" s="335" t="s">
        <v>84</v>
      </c>
      <c r="AT283" s="335" t="s">
        <v>84</v>
      </c>
      <c r="AU283" s="335" t="s">
        <v>84</v>
      </c>
      <c r="AV283" s="335" t="s">
        <v>84</v>
      </c>
      <c r="AW283" s="335" t="s">
        <v>84</v>
      </c>
      <c r="AX283" s="335" t="s">
        <v>84</v>
      </c>
      <c r="AY283" s="116" t="s">
        <v>84</v>
      </c>
      <c r="AZ283" s="116" t="s">
        <v>84</v>
      </c>
      <c r="BA283" s="116" t="s">
        <v>84</v>
      </c>
      <c r="BB283" s="116" t="s">
        <v>84</v>
      </c>
      <c r="BC283" s="116" t="s">
        <v>84</v>
      </c>
      <c r="BD283" s="116" t="s">
        <v>84</v>
      </c>
      <c r="BE283" s="116" t="s">
        <v>84</v>
      </c>
      <c r="BF283" s="335" t="s">
        <v>84</v>
      </c>
      <c r="BG283" s="335" t="s">
        <v>84</v>
      </c>
      <c r="BH283" s="116" t="s">
        <v>84</v>
      </c>
      <c r="BI283" s="116" t="s">
        <v>84</v>
      </c>
      <c r="BJ283" s="335" t="s">
        <v>84</v>
      </c>
      <c r="BK283" s="335" t="s">
        <v>84</v>
      </c>
      <c r="BL283" s="335" t="s">
        <v>84</v>
      </c>
      <c r="BM283" s="336" t="s">
        <v>84</v>
      </c>
      <c r="BN283" s="336" t="s">
        <v>84</v>
      </c>
      <c r="BO283" s="335" t="s">
        <v>84</v>
      </c>
      <c r="BP283" s="116" t="s">
        <v>84</v>
      </c>
      <c r="BQ283" s="116" t="s">
        <v>84</v>
      </c>
      <c r="BR283" s="116" t="s">
        <v>84</v>
      </c>
      <c r="BS283" s="116" t="s">
        <v>84</v>
      </c>
      <c r="BT283" s="336" t="s">
        <v>84</v>
      </c>
      <c r="BU283" s="335" t="s">
        <v>84</v>
      </c>
      <c r="BV283" s="335" t="s">
        <v>84</v>
      </c>
      <c r="BW283" s="335" t="s">
        <v>84</v>
      </c>
      <c r="BX283" s="335" t="s">
        <v>84</v>
      </c>
    </row>
    <row r="284" spans="1:76" ht="15" customHeight="1" x14ac:dyDescent="0.3">
      <c r="A284" s="307">
        <v>82</v>
      </c>
      <c r="B284" s="114" t="s">
        <v>84</v>
      </c>
      <c r="C284" s="114" t="s">
        <v>84</v>
      </c>
      <c r="D284" s="115" t="s">
        <v>84</v>
      </c>
      <c r="E284" s="334" t="s">
        <v>84</v>
      </c>
      <c r="F284" s="334" t="s">
        <v>84</v>
      </c>
      <c r="G284" s="334" t="s">
        <v>84</v>
      </c>
      <c r="H284" s="335" t="s">
        <v>84</v>
      </c>
      <c r="I284" s="335" t="s">
        <v>84</v>
      </c>
      <c r="J284" s="335" t="s">
        <v>84</v>
      </c>
      <c r="K284" s="335" t="s">
        <v>84</v>
      </c>
      <c r="L284" s="335" t="s">
        <v>84</v>
      </c>
      <c r="M284" s="335" t="s">
        <v>84</v>
      </c>
      <c r="N284" s="335" t="s">
        <v>84</v>
      </c>
      <c r="O284" s="335" t="s">
        <v>84</v>
      </c>
      <c r="P284" s="335" t="s">
        <v>84</v>
      </c>
      <c r="Q284" s="335" t="s">
        <v>84</v>
      </c>
      <c r="R284" s="335" t="s">
        <v>84</v>
      </c>
      <c r="S284" s="335" t="s">
        <v>84</v>
      </c>
      <c r="T284" s="335" t="s">
        <v>84</v>
      </c>
      <c r="U284" s="335" t="s">
        <v>84</v>
      </c>
      <c r="V284" s="335" t="s">
        <v>84</v>
      </c>
      <c r="W284" s="335" t="s">
        <v>84</v>
      </c>
      <c r="X284" s="335" t="s">
        <v>84</v>
      </c>
      <c r="Y284" s="335" t="s">
        <v>84</v>
      </c>
      <c r="Z284" s="335" t="s">
        <v>84</v>
      </c>
      <c r="AA284" s="335" t="s">
        <v>84</v>
      </c>
      <c r="AB284" s="335" t="s">
        <v>84</v>
      </c>
      <c r="AC284" s="335" t="s">
        <v>84</v>
      </c>
      <c r="AD284" s="335" t="s">
        <v>84</v>
      </c>
      <c r="AE284" s="335" t="s">
        <v>84</v>
      </c>
      <c r="AF284" s="335" t="s">
        <v>84</v>
      </c>
      <c r="AG284" s="335" t="s">
        <v>84</v>
      </c>
      <c r="AH284" s="335" t="s">
        <v>84</v>
      </c>
      <c r="AI284" s="335" t="s">
        <v>84</v>
      </c>
      <c r="AJ284" s="335" t="s">
        <v>84</v>
      </c>
      <c r="AK284" s="335" t="s">
        <v>84</v>
      </c>
      <c r="AL284" s="335" t="s">
        <v>84</v>
      </c>
      <c r="AM284" s="335" t="s">
        <v>84</v>
      </c>
      <c r="AN284" s="335" t="s">
        <v>84</v>
      </c>
      <c r="AO284" s="335" t="s">
        <v>84</v>
      </c>
      <c r="AP284" s="335" t="s">
        <v>84</v>
      </c>
      <c r="AQ284" s="335" t="s">
        <v>84</v>
      </c>
      <c r="AR284" s="335" t="s">
        <v>84</v>
      </c>
      <c r="AS284" s="335" t="s">
        <v>84</v>
      </c>
      <c r="AT284" s="335" t="s">
        <v>84</v>
      </c>
      <c r="AU284" s="335" t="s">
        <v>84</v>
      </c>
      <c r="AV284" s="335" t="s">
        <v>84</v>
      </c>
      <c r="AW284" s="335" t="s">
        <v>84</v>
      </c>
      <c r="AX284" s="335" t="s">
        <v>84</v>
      </c>
      <c r="AY284" s="116" t="s">
        <v>84</v>
      </c>
      <c r="AZ284" s="116" t="s">
        <v>84</v>
      </c>
      <c r="BA284" s="116" t="s">
        <v>84</v>
      </c>
      <c r="BB284" s="116" t="s">
        <v>84</v>
      </c>
      <c r="BC284" s="116" t="s">
        <v>84</v>
      </c>
      <c r="BD284" s="116" t="s">
        <v>84</v>
      </c>
      <c r="BE284" s="116" t="s">
        <v>84</v>
      </c>
      <c r="BF284" s="335" t="s">
        <v>84</v>
      </c>
      <c r="BG284" s="335" t="s">
        <v>84</v>
      </c>
      <c r="BH284" s="116" t="s">
        <v>84</v>
      </c>
      <c r="BI284" s="116" t="s">
        <v>84</v>
      </c>
      <c r="BJ284" s="335" t="s">
        <v>84</v>
      </c>
      <c r="BK284" s="335" t="s">
        <v>84</v>
      </c>
      <c r="BL284" s="335" t="s">
        <v>84</v>
      </c>
      <c r="BM284" s="336" t="s">
        <v>84</v>
      </c>
      <c r="BN284" s="336" t="s">
        <v>84</v>
      </c>
      <c r="BO284" s="335" t="s">
        <v>84</v>
      </c>
      <c r="BP284" s="116" t="s">
        <v>84</v>
      </c>
      <c r="BQ284" s="116" t="s">
        <v>84</v>
      </c>
      <c r="BR284" s="116" t="s">
        <v>84</v>
      </c>
      <c r="BS284" s="116" t="s">
        <v>84</v>
      </c>
      <c r="BT284" s="336" t="s">
        <v>84</v>
      </c>
      <c r="BU284" s="335" t="s">
        <v>84</v>
      </c>
      <c r="BV284" s="335" t="s">
        <v>84</v>
      </c>
      <c r="BW284" s="335" t="s">
        <v>84</v>
      </c>
      <c r="BX284" s="335" t="s">
        <v>84</v>
      </c>
    </row>
    <row r="285" spans="1:76" ht="15" customHeight="1" x14ac:dyDescent="0.3">
      <c r="A285" s="307">
        <v>82</v>
      </c>
      <c r="B285" s="114" t="s">
        <v>84</v>
      </c>
      <c r="C285" s="114" t="s">
        <v>84</v>
      </c>
      <c r="D285" s="115" t="s">
        <v>84</v>
      </c>
      <c r="E285" s="334" t="s">
        <v>84</v>
      </c>
      <c r="F285" s="334" t="s">
        <v>84</v>
      </c>
      <c r="G285" s="334" t="s">
        <v>84</v>
      </c>
      <c r="H285" s="335" t="s">
        <v>84</v>
      </c>
      <c r="I285" s="335" t="s">
        <v>84</v>
      </c>
      <c r="J285" s="335" t="s">
        <v>84</v>
      </c>
      <c r="K285" s="335" t="s">
        <v>84</v>
      </c>
      <c r="L285" s="335" t="s">
        <v>84</v>
      </c>
      <c r="M285" s="335" t="s">
        <v>84</v>
      </c>
      <c r="N285" s="335" t="s">
        <v>84</v>
      </c>
      <c r="O285" s="335" t="s">
        <v>84</v>
      </c>
      <c r="P285" s="335" t="s">
        <v>84</v>
      </c>
      <c r="Q285" s="335" t="s">
        <v>84</v>
      </c>
      <c r="R285" s="335" t="s">
        <v>84</v>
      </c>
      <c r="S285" s="335" t="s">
        <v>84</v>
      </c>
      <c r="T285" s="335" t="s">
        <v>84</v>
      </c>
      <c r="U285" s="335" t="s">
        <v>84</v>
      </c>
      <c r="V285" s="335" t="s">
        <v>84</v>
      </c>
      <c r="W285" s="335" t="s">
        <v>84</v>
      </c>
      <c r="X285" s="335" t="s">
        <v>84</v>
      </c>
      <c r="Y285" s="335" t="s">
        <v>84</v>
      </c>
      <c r="Z285" s="335" t="s">
        <v>84</v>
      </c>
      <c r="AA285" s="335" t="s">
        <v>84</v>
      </c>
      <c r="AB285" s="335" t="s">
        <v>84</v>
      </c>
      <c r="AC285" s="335" t="s">
        <v>84</v>
      </c>
      <c r="AD285" s="335" t="s">
        <v>84</v>
      </c>
      <c r="AE285" s="335" t="s">
        <v>84</v>
      </c>
      <c r="AF285" s="335" t="s">
        <v>84</v>
      </c>
      <c r="AG285" s="335" t="s">
        <v>84</v>
      </c>
      <c r="AH285" s="335" t="s">
        <v>84</v>
      </c>
      <c r="AI285" s="335" t="s">
        <v>84</v>
      </c>
      <c r="AJ285" s="335" t="s">
        <v>84</v>
      </c>
      <c r="AK285" s="335" t="s">
        <v>84</v>
      </c>
      <c r="AL285" s="335" t="s">
        <v>84</v>
      </c>
      <c r="AM285" s="335" t="s">
        <v>84</v>
      </c>
      <c r="AN285" s="335" t="s">
        <v>84</v>
      </c>
      <c r="AO285" s="335" t="s">
        <v>84</v>
      </c>
      <c r="AP285" s="335" t="s">
        <v>84</v>
      </c>
      <c r="AQ285" s="335" t="s">
        <v>84</v>
      </c>
      <c r="AR285" s="335" t="s">
        <v>84</v>
      </c>
      <c r="AS285" s="335" t="s">
        <v>84</v>
      </c>
      <c r="AT285" s="335" t="s">
        <v>84</v>
      </c>
      <c r="AU285" s="335" t="s">
        <v>84</v>
      </c>
      <c r="AV285" s="335" t="s">
        <v>84</v>
      </c>
      <c r="AW285" s="335" t="s">
        <v>84</v>
      </c>
      <c r="AX285" s="335" t="s">
        <v>84</v>
      </c>
      <c r="AY285" s="116" t="s">
        <v>84</v>
      </c>
      <c r="AZ285" s="116" t="s">
        <v>84</v>
      </c>
      <c r="BA285" s="116" t="s">
        <v>84</v>
      </c>
      <c r="BB285" s="116" t="s">
        <v>84</v>
      </c>
      <c r="BC285" s="116" t="s">
        <v>84</v>
      </c>
      <c r="BD285" s="116" t="s">
        <v>84</v>
      </c>
      <c r="BE285" s="116" t="s">
        <v>84</v>
      </c>
      <c r="BF285" s="335" t="s">
        <v>84</v>
      </c>
      <c r="BG285" s="335" t="s">
        <v>84</v>
      </c>
      <c r="BH285" s="116" t="s">
        <v>84</v>
      </c>
      <c r="BI285" s="116" t="s">
        <v>84</v>
      </c>
      <c r="BJ285" s="335" t="s">
        <v>84</v>
      </c>
      <c r="BK285" s="335" t="s">
        <v>84</v>
      </c>
      <c r="BL285" s="335" t="s">
        <v>84</v>
      </c>
      <c r="BM285" s="336" t="s">
        <v>84</v>
      </c>
      <c r="BN285" s="336" t="s">
        <v>84</v>
      </c>
      <c r="BO285" s="335" t="s">
        <v>84</v>
      </c>
      <c r="BP285" s="116" t="s">
        <v>84</v>
      </c>
      <c r="BQ285" s="116" t="s">
        <v>84</v>
      </c>
      <c r="BR285" s="116" t="s">
        <v>84</v>
      </c>
      <c r="BS285" s="116" t="s">
        <v>84</v>
      </c>
      <c r="BT285" s="336" t="s">
        <v>84</v>
      </c>
      <c r="BU285" s="335" t="s">
        <v>84</v>
      </c>
      <c r="BV285" s="335" t="s">
        <v>84</v>
      </c>
      <c r="BW285" s="335" t="s">
        <v>84</v>
      </c>
      <c r="BX285" s="335" t="s">
        <v>84</v>
      </c>
    </row>
    <row r="286" spans="1:76" ht="15" customHeight="1" x14ac:dyDescent="0.3">
      <c r="A286" s="307">
        <v>82</v>
      </c>
      <c r="B286" s="114" t="s">
        <v>84</v>
      </c>
      <c r="C286" s="114" t="s">
        <v>84</v>
      </c>
      <c r="D286" s="115" t="s">
        <v>84</v>
      </c>
      <c r="E286" s="334" t="s">
        <v>84</v>
      </c>
      <c r="F286" s="334" t="s">
        <v>84</v>
      </c>
      <c r="G286" s="334" t="s">
        <v>84</v>
      </c>
      <c r="H286" s="335" t="s">
        <v>84</v>
      </c>
      <c r="I286" s="335" t="s">
        <v>84</v>
      </c>
      <c r="J286" s="335" t="s">
        <v>84</v>
      </c>
      <c r="K286" s="335" t="s">
        <v>84</v>
      </c>
      <c r="L286" s="335" t="s">
        <v>84</v>
      </c>
      <c r="M286" s="335" t="s">
        <v>84</v>
      </c>
      <c r="N286" s="335" t="s">
        <v>84</v>
      </c>
      <c r="O286" s="335" t="s">
        <v>84</v>
      </c>
      <c r="P286" s="335" t="s">
        <v>84</v>
      </c>
      <c r="Q286" s="335" t="s">
        <v>84</v>
      </c>
      <c r="R286" s="335" t="s">
        <v>84</v>
      </c>
      <c r="S286" s="335" t="s">
        <v>84</v>
      </c>
      <c r="T286" s="335" t="s">
        <v>84</v>
      </c>
      <c r="U286" s="335" t="s">
        <v>84</v>
      </c>
      <c r="V286" s="335" t="s">
        <v>84</v>
      </c>
      <c r="W286" s="335" t="s">
        <v>84</v>
      </c>
      <c r="X286" s="335" t="s">
        <v>84</v>
      </c>
      <c r="Y286" s="335" t="s">
        <v>84</v>
      </c>
      <c r="Z286" s="335" t="s">
        <v>84</v>
      </c>
      <c r="AA286" s="335" t="s">
        <v>84</v>
      </c>
      <c r="AB286" s="335" t="s">
        <v>84</v>
      </c>
      <c r="AC286" s="335" t="s">
        <v>84</v>
      </c>
      <c r="AD286" s="335" t="s">
        <v>84</v>
      </c>
      <c r="AE286" s="335" t="s">
        <v>84</v>
      </c>
      <c r="AF286" s="335" t="s">
        <v>84</v>
      </c>
      <c r="AG286" s="335" t="s">
        <v>84</v>
      </c>
      <c r="AH286" s="335" t="s">
        <v>84</v>
      </c>
      <c r="AI286" s="335" t="s">
        <v>84</v>
      </c>
      <c r="AJ286" s="335" t="s">
        <v>84</v>
      </c>
      <c r="AK286" s="335" t="s">
        <v>84</v>
      </c>
      <c r="AL286" s="335" t="s">
        <v>84</v>
      </c>
      <c r="AM286" s="335" t="s">
        <v>84</v>
      </c>
      <c r="AN286" s="335" t="s">
        <v>84</v>
      </c>
      <c r="AO286" s="335" t="s">
        <v>84</v>
      </c>
      <c r="AP286" s="335" t="s">
        <v>84</v>
      </c>
      <c r="AQ286" s="335" t="s">
        <v>84</v>
      </c>
      <c r="AR286" s="335" t="s">
        <v>84</v>
      </c>
      <c r="AS286" s="335" t="s">
        <v>84</v>
      </c>
      <c r="AT286" s="335" t="s">
        <v>84</v>
      </c>
      <c r="AU286" s="335" t="s">
        <v>84</v>
      </c>
      <c r="AV286" s="335" t="s">
        <v>84</v>
      </c>
      <c r="AW286" s="335" t="s">
        <v>84</v>
      </c>
      <c r="AX286" s="335" t="s">
        <v>84</v>
      </c>
      <c r="AY286" s="116" t="s">
        <v>84</v>
      </c>
      <c r="AZ286" s="116" t="s">
        <v>84</v>
      </c>
      <c r="BA286" s="116" t="s">
        <v>84</v>
      </c>
      <c r="BB286" s="116" t="s">
        <v>84</v>
      </c>
      <c r="BC286" s="116" t="s">
        <v>84</v>
      </c>
      <c r="BD286" s="116" t="s">
        <v>84</v>
      </c>
      <c r="BE286" s="116" t="s">
        <v>84</v>
      </c>
      <c r="BF286" s="335" t="s">
        <v>84</v>
      </c>
      <c r="BG286" s="335" t="s">
        <v>84</v>
      </c>
      <c r="BH286" s="116" t="s">
        <v>84</v>
      </c>
      <c r="BI286" s="116" t="s">
        <v>84</v>
      </c>
      <c r="BJ286" s="335" t="s">
        <v>84</v>
      </c>
      <c r="BK286" s="335" t="s">
        <v>84</v>
      </c>
      <c r="BL286" s="335" t="s">
        <v>84</v>
      </c>
      <c r="BM286" s="336" t="s">
        <v>84</v>
      </c>
      <c r="BN286" s="336" t="s">
        <v>84</v>
      </c>
      <c r="BO286" s="335" t="s">
        <v>84</v>
      </c>
      <c r="BP286" s="116" t="s">
        <v>84</v>
      </c>
      <c r="BQ286" s="116" t="s">
        <v>84</v>
      </c>
      <c r="BR286" s="116" t="s">
        <v>84</v>
      </c>
      <c r="BS286" s="116" t="s">
        <v>84</v>
      </c>
      <c r="BT286" s="336" t="s">
        <v>84</v>
      </c>
      <c r="BU286" s="335" t="s">
        <v>84</v>
      </c>
      <c r="BV286" s="335" t="s">
        <v>84</v>
      </c>
      <c r="BW286" s="335" t="s">
        <v>84</v>
      </c>
      <c r="BX286" s="335" t="s">
        <v>84</v>
      </c>
    </row>
    <row r="287" spans="1:76" ht="15" customHeight="1" x14ac:dyDescent="0.3">
      <c r="A287" s="307">
        <v>82</v>
      </c>
      <c r="B287" s="114" t="s">
        <v>84</v>
      </c>
      <c r="C287" s="114" t="s">
        <v>84</v>
      </c>
      <c r="D287" s="115" t="s">
        <v>84</v>
      </c>
      <c r="E287" s="334" t="s">
        <v>84</v>
      </c>
      <c r="F287" s="334" t="s">
        <v>84</v>
      </c>
      <c r="G287" s="334" t="s">
        <v>84</v>
      </c>
      <c r="H287" s="335" t="s">
        <v>84</v>
      </c>
      <c r="I287" s="335" t="s">
        <v>84</v>
      </c>
      <c r="J287" s="335" t="s">
        <v>84</v>
      </c>
      <c r="K287" s="335" t="s">
        <v>84</v>
      </c>
      <c r="L287" s="335" t="s">
        <v>84</v>
      </c>
      <c r="M287" s="335" t="s">
        <v>84</v>
      </c>
      <c r="N287" s="335" t="s">
        <v>84</v>
      </c>
      <c r="O287" s="335" t="s">
        <v>84</v>
      </c>
      <c r="P287" s="335" t="s">
        <v>84</v>
      </c>
      <c r="Q287" s="335" t="s">
        <v>84</v>
      </c>
      <c r="R287" s="335" t="s">
        <v>84</v>
      </c>
      <c r="S287" s="335" t="s">
        <v>84</v>
      </c>
      <c r="T287" s="335" t="s">
        <v>84</v>
      </c>
      <c r="U287" s="335" t="s">
        <v>84</v>
      </c>
      <c r="V287" s="335" t="s">
        <v>84</v>
      </c>
      <c r="W287" s="335" t="s">
        <v>84</v>
      </c>
      <c r="X287" s="335" t="s">
        <v>84</v>
      </c>
      <c r="Y287" s="335" t="s">
        <v>84</v>
      </c>
      <c r="Z287" s="335" t="s">
        <v>84</v>
      </c>
      <c r="AA287" s="335" t="s">
        <v>84</v>
      </c>
      <c r="AB287" s="335" t="s">
        <v>84</v>
      </c>
      <c r="AC287" s="335" t="s">
        <v>84</v>
      </c>
      <c r="AD287" s="335" t="s">
        <v>84</v>
      </c>
      <c r="AE287" s="335" t="s">
        <v>84</v>
      </c>
      <c r="AF287" s="335" t="s">
        <v>84</v>
      </c>
      <c r="AG287" s="335" t="s">
        <v>84</v>
      </c>
      <c r="AH287" s="335" t="s">
        <v>84</v>
      </c>
      <c r="AI287" s="335" t="s">
        <v>84</v>
      </c>
      <c r="AJ287" s="335" t="s">
        <v>84</v>
      </c>
      <c r="AK287" s="335" t="s">
        <v>84</v>
      </c>
      <c r="AL287" s="335" t="s">
        <v>84</v>
      </c>
      <c r="AM287" s="335" t="s">
        <v>84</v>
      </c>
      <c r="AN287" s="335" t="s">
        <v>84</v>
      </c>
      <c r="AO287" s="335" t="s">
        <v>84</v>
      </c>
      <c r="AP287" s="335" t="s">
        <v>84</v>
      </c>
      <c r="AQ287" s="335" t="s">
        <v>84</v>
      </c>
      <c r="AR287" s="335" t="s">
        <v>84</v>
      </c>
      <c r="AS287" s="335" t="s">
        <v>84</v>
      </c>
      <c r="AT287" s="335" t="s">
        <v>84</v>
      </c>
      <c r="AU287" s="335" t="s">
        <v>84</v>
      </c>
      <c r="AV287" s="335" t="s">
        <v>84</v>
      </c>
      <c r="AW287" s="335" t="s">
        <v>84</v>
      </c>
      <c r="AX287" s="335" t="s">
        <v>84</v>
      </c>
      <c r="AY287" s="116" t="s">
        <v>84</v>
      </c>
      <c r="AZ287" s="116" t="s">
        <v>84</v>
      </c>
      <c r="BA287" s="116" t="s">
        <v>84</v>
      </c>
      <c r="BB287" s="116" t="s">
        <v>84</v>
      </c>
      <c r="BC287" s="116" t="s">
        <v>84</v>
      </c>
      <c r="BD287" s="116" t="s">
        <v>84</v>
      </c>
      <c r="BE287" s="116" t="s">
        <v>84</v>
      </c>
      <c r="BF287" s="335" t="s">
        <v>84</v>
      </c>
      <c r="BG287" s="335" t="s">
        <v>84</v>
      </c>
      <c r="BH287" s="116" t="s">
        <v>84</v>
      </c>
      <c r="BI287" s="116" t="s">
        <v>84</v>
      </c>
      <c r="BJ287" s="335" t="s">
        <v>84</v>
      </c>
      <c r="BK287" s="335" t="s">
        <v>84</v>
      </c>
      <c r="BL287" s="335" t="s">
        <v>84</v>
      </c>
      <c r="BM287" s="336" t="s">
        <v>84</v>
      </c>
      <c r="BN287" s="336" t="s">
        <v>84</v>
      </c>
      <c r="BO287" s="335" t="s">
        <v>84</v>
      </c>
      <c r="BP287" s="116" t="s">
        <v>84</v>
      </c>
      <c r="BQ287" s="116" t="s">
        <v>84</v>
      </c>
      <c r="BR287" s="116" t="s">
        <v>84</v>
      </c>
      <c r="BS287" s="116" t="s">
        <v>84</v>
      </c>
      <c r="BT287" s="336" t="s">
        <v>84</v>
      </c>
      <c r="BU287" s="335" t="s">
        <v>84</v>
      </c>
      <c r="BV287" s="335" t="s">
        <v>84</v>
      </c>
      <c r="BW287" s="335" t="s">
        <v>84</v>
      </c>
      <c r="BX287" s="335" t="s">
        <v>84</v>
      </c>
    </row>
    <row r="288" spans="1:76" ht="15" customHeight="1" x14ac:dyDescent="0.3">
      <c r="A288" s="307">
        <v>82</v>
      </c>
      <c r="B288" s="114" t="s">
        <v>84</v>
      </c>
      <c r="C288" s="114" t="s">
        <v>84</v>
      </c>
      <c r="D288" s="115" t="s">
        <v>84</v>
      </c>
      <c r="E288" s="334" t="s">
        <v>84</v>
      </c>
      <c r="F288" s="334" t="s">
        <v>84</v>
      </c>
      <c r="G288" s="334" t="s">
        <v>84</v>
      </c>
      <c r="H288" s="335" t="s">
        <v>84</v>
      </c>
      <c r="I288" s="335" t="s">
        <v>84</v>
      </c>
      <c r="J288" s="335" t="s">
        <v>84</v>
      </c>
      <c r="K288" s="335" t="s">
        <v>84</v>
      </c>
      <c r="L288" s="335" t="s">
        <v>84</v>
      </c>
      <c r="M288" s="335" t="s">
        <v>84</v>
      </c>
      <c r="N288" s="335" t="s">
        <v>84</v>
      </c>
      <c r="O288" s="335" t="s">
        <v>84</v>
      </c>
      <c r="P288" s="335" t="s">
        <v>84</v>
      </c>
      <c r="Q288" s="335" t="s">
        <v>84</v>
      </c>
      <c r="R288" s="335" t="s">
        <v>84</v>
      </c>
      <c r="S288" s="335" t="s">
        <v>84</v>
      </c>
      <c r="T288" s="335" t="s">
        <v>84</v>
      </c>
      <c r="U288" s="335" t="s">
        <v>84</v>
      </c>
      <c r="V288" s="335" t="s">
        <v>84</v>
      </c>
      <c r="W288" s="335" t="s">
        <v>84</v>
      </c>
      <c r="X288" s="335" t="s">
        <v>84</v>
      </c>
      <c r="Y288" s="335" t="s">
        <v>84</v>
      </c>
      <c r="Z288" s="335" t="s">
        <v>84</v>
      </c>
      <c r="AA288" s="335" t="s">
        <v>84</v>
      </c>
      <c r="AB288" s="335" t="s">
        <v>84</v>
      </c>
      <c r="AC288" s="335" t="s">
        <v>84</v>
      </c>
      <c r="AD288" s="335" t="s">
        <v>84</v>
      </c>
      <c r="AE288" s="335" t="s">
        <v>84</v>
      </c>
      <c r="AF288" s="335" t="s">
        <v>84</v>
      </c>
      <c r="AG288" s="335" t="s">
        <v>84</v>
      </c>
      <c r="AH288" s="335" t="s">
        <v>84</v>
      </c>
      <c r="AI288" s="335" t="s">
        <v>84</v>
      </c>
      <c r="AJ288" s="335" t="s">
        <v>84</v>
      </c>
      <c r="AK288" s="335" t="s">
        <v>84</v>
      </c>
      <c r="AL288" s="335" t="s">
        <v>84</v>
      </c>
      <c r="AM288" s="335" t="s">
        <v>84</v>
      </c>
      <c r="AN288" s="335" t="s">
        <v>84</v>
      </c>
      <c r="AO288" s="335" t="s">
        <v>84</v>
      </c>
      <c r="AP288" s="335" t="s">
        <v>84</v>
      </c>
      <c r="AQ288" s="335" t="s">
        <v>84</v>
      </c>
      <c r="AR288" s="335" t="s">
        <v>84</v>
      </c>
      <c r="AS288" s="335" t="s">
        <v>84</v>
      </c>
      <c r="AT288" s="335" t="s">
        <v>84</v>
      </c>
      <c r="AU288" s="335" t="s">
        <v>84</v>
      </c>
      <c r="AV288" s="335" t="s">
        <v>84</v>
      </c>
      <c r="AW288" s="335" t="s">
        <v>84</v>
      </c>
      <c r="AX288" s="335" t="s">
        <v>84</v>
      </c>
      <c r="AY288" s="116" t="s">
        <v>84</v>
      </c>
      <c r="AZ288" s="116" t="s">
        <v>84</v>
      </c>
      <c r="BA288" s="116" t="s">
        <v>84</v>
      </c>
      <c r="BB288" s="116" t="s">
        <v>84</v>
      </c>
      <c r="BC288" s="116" t="s">
        <v>84</v>
      </c>
      <c r="BD288" s="116" t="s">
        <v>84</v>
      </c>
      <c r="BE288" s="116" t="s">
        <v>84</v>
      </c>
      <c r="BF288" s="335" t="s">
        <v>84</v>
      </c>
      <c r="BG288" s="335" t="s">
        <v>84</v>
      </c>
      <c r="BH288" s="116" t="s">
        <v>84</v>
      </c>
      <c r="BI288" s="116" t="s">
        <v>84</v>
      </c>
      <c r="BJ288" s="335" t="s">
        <v>84</v>
      </c>
      <c r="BK288" s="335" t="s">
        <v>84</v>
      </c>
      <c r="BL288" s="335" t="s">
        <v>84</v>
      </c>
      <c r="BM288" s="336" t="s">
        <v>84</v>
      </c>
      <c r="BN288" s="336" t="s">
        <v>84</v>
      </c>
      <c r="BO288" s="335" t="s">
        <v>84</v>
      </c>
      <c r="BP288" s="116" t="s">
        <v>84</v>
      </c>
      <c r="BQ288" s="116" t="s">
        <v>84</v>
      </c>
      <c r="BR288" s="116" t="s">
        <v>84</v>
      </c>
      <c r="BS288" s="116" t="s">
        <v>84</v>
      </c>
      <c r="BT288" s="336" t="s">
        <v>84</v>
      </c>
      <c r="BU288" s="335" t="s">
        <v>84</v>
      </c>
      <c r="BV288" s="335" t="s">
        <v>84</v>
      </c>
      <c r="BW288" s="335" t="s">
        <v>84</v>
      </c>
      <c r="BX288" s="335" t="s">
        <v>84</v>
      </c>
    </row>
    <row r="289" spans="1:76" ht="15" customHeight="1" x14ac:dyDescent="0.3">
      <c r="A289" s="307">
        <v>82</v>
      </c>
      <c r="B289" s="114" t="s">
        <v>84</v>
      </c>
      <c r="C289" s="114" t="s">
        <v>84</v>
      </c>
      <c r="D289" s="115" t="s">
        <v>84</v>
      </c>
      <c r="E289" s="334" t="s">
        <v>84</v>
      </c>
      <c r="F289" s="334" t="s">
        <v>84</v>
      </c>
      <c r="G289" s="334" t="s">
        <v>84</v>
      </c>
      <c r="H289" s="335" t="s">
        <v>84</v>
      </c>
      <c r="I289" s="335" t="s">
        <v>84</v>
      </c>
      <c r="J289" s="335" t="s">
        <v>84</v>
      </c>
      <c r="K289" s="335" t="s">
        <v>84</v>
      </c>
      <c r="L289" s="335" t="s">
        <v>84</v>
      </c>
      <c r="M289" s="335" t="s">
        <v>84</v>
      </c>
      <c r="N289" s="335" t="s">
        <v>84</v>
      </c>
      <c r="O289" s="335" t="s">
        <v>84</v>
      </c>
      <c r="P289" s="335" t="s">
        <v>84</v>
      </c>
      <c r="Q289" s="335" t="s">
        <v>84</v>
      </c>
      <c r="R289" s="335" t="s">
        <v>84</v>
      </c>
      <c r="S289" s="335" t="s">
        <v>84</v>
      </c>
      <c r="T289" s="335" t="s">
        <v>84</v>
      </c>
      <c r="U289" s="335" t="s">
        <v>84</v>
      </c>
      <c r="V289" s="335" t="s">
        <v>84</v>
      </c>
      <c r="W289" s="335" t="s">
        <v>84</v>
      </c>
      <c r="X289" s="335" t="s">
        <v>84</v>
      </c>
      <c r="Y289" s="335" t="s">
        <v>84</v>
      </c>
      <c r="Z289" s="335" t="s">
        <v>84</v>
      </c>
      <c r="AA289" s="335" t="s">
        <v>84</v>
      </c>
      <c r="AB289" s="335" t="s">
        <v>84</v>
      </c>
      <c r="AC289" s="335" t="s">
        <v>84</v>
      </c>
      <c r="AD289" s="335" t="s">
        <v>84</v>
      </c>
      <c r="AE289" s="335" t="s">
        <v>84</v>
      </c>
      <c r="AF289" s="335" t="s">
        <v>84</v>
      </c>
      <c r="AG289" s="335" t="s">
        <v>84</v>
      </c>
      <c r="AH289" s="335" t="s">
        <v>84</v>
      </c>
      <c r="AI289" s="335" t="s">
        <v>84</v>
      </c>
      <c r="AJ289" s="335" t="s">
        <v>84</v>
      </c>
      <c r="AK289" s="335" t="s">
        <v>84</v>
      </c>
      <c r="AL289" s="335" t="s">
        <v>84</v>
      </c>
      <c r="AM289" s="335" t="s">
        <v>84</v>
      </c>
      <c r="AN289" s="335" t="s">
        <v>84</v>
      </c>
      <c r="AO289" s="335" t="s">
        <v>84</v>
      </c>
      <c r="AP289" s="335" t="s">
        <v>84</v>
      </c>
      <c r="AQ289" s="335" t="s">
        <v>84</v>
      </c>
      <c r="AR289" s="335" t="s">
        <v>84</v>
      </c>
      <c r="AS289" s="335" t="s">
        <v>84</v>
      </c>
      <c r="AT289" s="335" t="s">
        <v>84</v>
      </c>
      <c r="AU289" s="335" t="s">
        <v>84</v>
      </c>
      <c r="AV289" s="335" t="s">
        <v>84</v>
      </c>
      <c r="AW289" s="335" t="s">
        <v>84</v>
      </c>
      <c r="AX289" s="335" t="s">
        <v>84</v>
      </c>
      <c r="AY289" s="116" t="s">
        <v>84</v>
      </c>
      <c r="AZ289" s="116" t="s">
        <v>84</v>
      </c>
      <c r="BA289" s="116" t="s">
        <v>84</v>
      </c>
      <c r="BB289" s="116" t="s">
        <v>84</v>
      </c>
      <c r="BC289" s="116" t="s">
        <v>84</v>
      </c>
      <c r="BD289" s="116" t="s">
        <v>84</v>
      </c>
      <c r="BE289" s="116" t="s">
        <v>84</v>
      </c>
      <c r="BF289" s="335" t="s">
        <v>84</v>
      </c>
      <c r="BG289" s="335" t="s">
        <v>84</v>
      </c>
      <c r="BH289" s="116" t="s">
        <v>84</v>
      </c>
      <c r="BI289" s="116" t="s">
        <v>84</v>
      </c>
      <c r="BJ289" s="335" t="s">
        <v>84</v>
      </c>
      <c r="BK289" s="335" t="s">
        <v>84</v>
      </c>
      <c r="BL289" s="335" t="s">
        <v>84</v>
      </c>
      <c r="BM289" s="336" t="s">
        <v>84</v>
      </c>
      <c r="BN289" s="336" t="s">
        <v>84</v>
      </c>
      <c r="BO289" s="335" t="s">
        <v>84</v>
      </c>
      <c r="BP289" s="116" t="s">
        <v>84</v>
      </c>
      <c r="BQ289" s="116" t="s">
        <v>84</v>
      </c>
      <c r="BR289" s="116" t="s">
        <v>84</v>
      </c>
      <c r="BS289" s="116" t="s">
        <v>84</v>
      </c>
      <c r="BT289" s="336" t="s">
        <v>84</v>
      </c>
      <c r="BU289" s="335" t="s">
        <v>84</v>
      </c>
      <c r="BV289" s="335" t="s">
        <v>84</v>
      </c>
      <c r="BW289" s="335" t="s">
        <v>84</v>
      </c>
      <c r="BX289" s="335" t="s">
        <v>84</v>
      </c>
    </row>
    <row r="290" spans="1:76" ht="15" customHeight="1" x14ac:dyDescent="0.3">
      <c r="A290" s="307">
        <v>82</v>
      </c>
      <c r="B290" s="114" t="s">
        <v>84</v>
      </c>
      <c r="C290" s="114" t="s">
        <v>84</v>
      </c>
      <c r="D290" s="115" t="s">
        <v>84</v>
      </c>
      <c r="E290" s="334" t="s">
        <v>84</v>
      </c>
      <c r="F290" s="334" t="s">
        <v>84</v>
      </c>
      <c r="G290" s="334" t="s">
        <v>84</v>
      </c>
      <c r="H290" s="335" t="s">
        <v>84</v>
      </c>
      <c r="I290" s="335" t="s">
        <v>84</v>
      </c>
      <c r="J290" s="335" t="s">
        <v>84</v>
      </c>
      <c r="K290" s="335" t="s">
        <v>84</v>
      </c>
      <c r="L290" s="335" t="s">
        <v>84</v>
      </c>
      <c r="M290" s="335" t="s">
        <v>84</v>
      </c>
      <c r="N290" s="335" t="s">
        <v>84</v>
      </c>
      <c r="O290" s="335" t="s">
        <v>84</v>
      </c>
      <c r="P290" s="335" t="s">
        <v>84</v>
      </c>
      <c r="Q290" s="335" t="s">
        <v>84</v>
      </c>
      <c r="R290" s="335" t="s">
        <v>84</v>
      </c>
      <c r="S290" s="335" t="s">
        <v>84</v>
      </c>
      <c r="T290" s="335" t="s">
        <v>84</v>
      </c>
      <c r="U290" s="335" t="s">
        <v>84</v>
      </c>
      <c r="V290" s="335" t="s">
        <v>84</v>
      </c>
      <c r="W290" s="335" t="s">
        <v>84</v>
      </c>
      <c r="X290" s="335" t="s">
        <v>84</v>
      </c>
      <c r="Y290" s="335" t="s">
        <v>84</v>
      </c>
      <c r="Z290" s="335" t="s">
        <v>84</v>
      </c>
      <c r="AA290" s="335" t="s">
        <v>84</v>
      </c>
      <c r="AB290" s="335" t="s">
        <v>84</v>
      </c>
      <c r="AC290" s="335" t="s">
        <v>84</v>
      </c>
      <c r="AD290" s="335" t="s">
        <v>84</v>
      </c>
      <c r="AE290" s="335" t="s">
        <v>84</v>
      </c>
      <c r="AF290" s="335" t="s">
        <v>84</v>
      </c>
      <c r="AG290" s="335" t="s">
        <v>84</v>
      </c>
      <c r="AH290" s="335" t="s">
        <v>84</v>
      </c>
      <c r="AI290" s="335" t="s">
        <v>84</v>
      </c>
      <c r="AJ290" s="335" t="s">
        <v>84</v>
      </c>
      <c r="AK290" s="335" t="s">
        <v>84</v>
      </c>
      <c r="AL290" s="335" t="s">
        <v>84</v>
      </c>
      <c r="AM290" s="335" t="s">
        <v>84</v>
      </c>
      <c r="AN290" s="335" t="s">
        <v>84</v>
      </c>
      <c r="AO290" s="335" t="s">
        <v>84</v>
      </c>
      <c r="AP290" s="335" t="s">
        <v>84</v>
      </c>
      <c r="AQ290" s="335" t="s">
        <v>84</v>
      </c>
      <c r="AR290" s="335" t="s">
        <v>84</v>
      </c>
      <c r="AS290" s="335" t="s">
        <v>84</v>
      </c>
      <c r="AT290" s="335" t="s">
        <v>84</v>
      </c>
      <c r="AU290" s="335" t="s">
        <v>84</v>
      </c>
      <c r="AV290" s="335" t="s">
        <v>84</v>
      </c>
      <c r="AW290" s="335" t="s">
        <v>84</v>
      </c>
      <c r="AX290" s="335" t="s">
        <v>84</v>
      </c>
      <c r="AY290" s="116" t="s">
        <v>84</v>
      </c>
      <c r="AZ290" s="116" t="s">
        <v>84</v>
      </c>
      <c r="BA290" s="116" t="s">
        <v>84</v>
      </c>
      <c r="BB290" s="116" t="s">
        <v>84</v>
      </c>
      <c r="BC290" s="116" t="s">
        <v>84</v>
      </c>
      <c r="BD290" s="116" t="s">
        <v>84</v>
      </c>
      <c r="BE290" s="116" t="s">
        <v>84</v>
      </c>
      <c r="BF290" s="335" t="s">
        <v>84</v>
      </c>
      <c r="BG290" s="335" t="s">
        <v>84</v>
      </c>
      <c r="BH290" s="116" t="s">
        <v>84</v>
      </c>
      <c r="BI290" s="116" t="s">
        <v>84</v>
      </c>
      <c r="BJ290" s="335" t="s">
        <v>84</v>
      </c>
      <c r="BK290" s="335" t="s">
        <v>84</v>
      </c>
      <c r="BL290" s="335" t="s">
        <v>84</v>
      </c>
      <c r="BM290" s="336" t="s">
        <v>84</v>
      </c>
      <c r="BN290" s="336" t="s">
        <v>84</v>
      </c>
      <c r="BO290" s="335" t="s">
        <v>84</v>
      </c>
      <c r="BP290" s="116" t="s">
        <v>84</v>
      </c>
      <c r="BQ290" s="116" t="s">
        <v>84</v>
      </c>
      <c r="BR290" s="116" t="s">
        <v>84</v>
      </c>
      <c r="BS290" s="116" t="s">
        <v>84</v>
      </c>
      <c r="BT290" s="336" t="s">
        <v>84</v>
      </c>
      <c r="BU290" s="335" t="s">
        <v>84</v>
      </c>
      <c r="BV290" s="335" t="s">
        <v>84</v>
      </c>
      <c r="BW290" s="335" t="s">
        <v>84</v>
      </c>
      <c r="BX290" s="335" t="s">
        <v>84</v>
      </c>
    </row>
    <row r="291" spans="1:76" ht="15" customHeight="1" x14ac:dyDescent="0.3">
      <c r="A291" s="307">
        <v>82</v>
      </c>
      <c r="B291" s="114" t="s">
        <v>84</v>
      </c>
      <c r="C291" s="114" t="s">
        <v>84</v>
      </c>
      <c r="D291" s="115" t="s">
        <v>84</v>
      </c>
      <c r="E291" s="334" t="s">
        <v>84</v>
      </c>
      <c r="F291" s="334" t="s">
        <v>84</v>
      </c>
      <c r="G291" s="334" t="s">
        <v>84</v>
      </c>
      <c r="H291" s="335" t="s">
        <v>84</v>
      </c>
      <c r="I291" s="335" t="s">
        <v>84</v>
      </c>
      <c r="J291" s="335" t="s">
        <v>84</v>
      </c>
      <c r="K291" s="335" t="s">
        <v>84</v>
      </c>
      <c r="L291" s="335" t="s">
        <v>84</v>
      </c>
      <c r="M291" s="335" t="s">
        <v>84</v>
      </c>
      <c r="N291" s="335" t="s">
        <v>84</v>
      </c>
      <c r="O291" s="335" t="s">
        <v>84</v>
      </c>
      <c r="P291" s="335" t="s">
        <v>84</v>
      </c>
      <c r="Q291" s="335" t="s">
        <v>84</v>
      </c>
      <c r="R291" s="335" t="s">
        <v>84</v>
      </c>
      <c r="S291" s="335" t="s">
        <v>84</v>
      </c>
      <c r="T291" s="335" t="s">
        <v>84</v>
      </c>
      <c r="U291" s="335" t="s">
        <v>84</v>
      </c>
      <c r="V291" s="335" t="s">
        <v>84</v>
      </c>
      <c r="W291" s="335" t="s">
        <v>84</v>
      </c>
      <c r="X291" s="335" t="s">
        <v>84</v>
      </c>
      <c r="Y291" s="335" t="s">
        <v>84</v>
      </c>
      <c r="Z291" s="335" t="s">
        <v>84</v>
      </c>
      <c r="AA291" s="335" t="s">
        <v>84</v>
      </c>
      <c r="AB291" s="335" t="s">
        <v>84</v>
      </c>
      <c r="AC291" s="335" t="s">
        <v>84</v>
      </c>
      <c r="AD291" s="335" t="s">
        <v>84</v>
      </c>
      <c r="AE291" s="335" t="s">
        <v>84</v>
      </c>
      <c r="AF291" s="335" t="s">
        <v>84</v>
      </c>
      <c r="AG291" s="335" t="s">
        <v>84</v>
      </c>
      <c r="AH291" s="335" t="s">
        <v>84</v>
      </c>
      <c r="AI291" s="335" t="s">
        <v>84</v>
      </c>
      <c r="AJ291" s="335" t="s">
        <v>84</v>
      </c>
      <c r="AK291" s="335" t="s">
        <v>84</v>
      </c>
      <c r="AL291" s="335" t="s">
        <v>84</v>
      </c>
      <c r="AM291" s="335" t="s">
        <v>84</v>
      </c>
      <c r="AN291" s="335" t="s">
        <v>84</v>
      </c>
      <c r="AO291" s="335" t="s">
        <v>84</v>
      </c>
      <c r="AP291" s="335" t="s">
        <v>84</v>
      </c>
      <c r="AQ291" s="335" t="s">
        <v>84</v>
      </c>
      <c r="AR291" s="335" t="s">
        <v>84</v>
      </c>
      <c r="AS291" s="335" t="s">
        <v>84</v>
      </c>
      <c r="AT291" s="335" t="s">
        <v>84</v>
      </c>
      <c r="AU291" s="335" t="s">
        <v>84</v>
      </c>
      <c r="AV291" s="335" t="s">
        <v>84</v>
      </c>
      <c r="AW291" s="335" t="s">
        <v>84</v>
      </c>
      <c r="AX291" s="335" t="s">
        <v>84</v>
      </c>
      <c r="AY291" s="116" t="s">
        <v>84</v>
      </c>
      <c r="AZ291" s="116" t="s">
        <v>84</v>
      </c>
      <c r="BA291" s="116" t="s">
        <v>84</v>
      </c>
      <c r="BB291" s="116" t="s">
        <v>84</v>
      </c>
      <c r="BC291" s="116" t="s">
        <v>84</v>
      </c>
      <c r="BD291" s="116" t="s">
        <v>84</v>
      </c>
      <c r="BE291" s="116" t="s">
        <v>84</v>
      </c>
      <c r="BF291" s="335" t="s">
        <v>84</v>
      </c>
      <c r="BG291" s="335" t="s">
        <v>84</v>
      </c>
      <c r="BH291" s="116" t="s">
        <v>84</v>
      </c>
      <c r="BI291" s="116" t="s">
        <v>84</v>
      </c>
      <c r="BJ291" s="335" t="s">
        <v>84</v>
      </c>
      <c r="BK291" s="335" t="s">
        <v>84</v>
      </c>
      <c r="BL291" s="335" t="s">
        <v>84</v>
      </c>
      <c r="BM291" s="336" t="s">
        <v>84</v>
      </c>
      <c r="BN291" s="336" t="s">
        <v>84</v>
      </c>
      <c r="BO291" s="335" t="s">
        <v>84</v>
      </c>
      <c r="BP291" s="116" t="s">
        <v>84</v>
      </c>
      <c r="BQ291" s="116" t="s">
        <v>84</v>
      </c>
      <c r="BR291" s="116" t="s">
        <v>84</v>
      </c>
      <c r="BS291" s="116" t="s">
        <v>84</v>
      </c>
      <c r="BT291" s="336" t="s">
        <v>84</v>
      </c>
      <c r="BU291" s="335" t="s">
        <v>84</v>
      </c>
      <c r="BV291" s="335" t="s">
        <v>84</v>
      </c>
      <c r="BW291" s="335" t="s">
        <v>84</v>
      </c>
      <c r="BX291" s="335" t="s">
        <v>84</v>
      </c>
    </row>
    <row r="292" spans="1:76" ht="15" customHeight="1" x14ac:dyDescent="0.3">
      <c r="A292" s="307">
        <v>82</v>
      </c>
      <c r="B292" s="114" t="s">
        <v>84</v>
      </c>
      <c r="C292" s="114" t="s">
        <v>84</v>
      </c>
      <c r="D292" s="115" t="s">
        <v>84</v>
      </c>
      <c r="E292" s="334" t="s">
        <v>84</v>
      </c>
      <c r="F292" s="334" t="s">
        <v>84</v>
      </c>
      <c r="G292" s="334" t="s">
        <v>84</v>
      </c>
      <c r="H292" s="335" t="s">
        <v>84</v>
      </c>
      <c r="I292" s="335" t="s">
        <v>84</v>
      </c>
      <c r="J292" s="335" t="s">
        <v>84</v>
      </c>
      <c r="K292" s="335" t="s">
        <v>84</v>
      </c>
      <c r="L292" s="335" t="s">
        <v>84</v>
      </c>
      <c r="M292" s="335" t="s">
        <v>84</v>
      </c>
      <c r="N292" s="335" t="s">
        <v>84</v>
      </c>
      <c r="O292" s="335" t="s">
        <v>84</v>
      </c>
      <c r="P292" s="335" t="s">
        <v>84</v>
      </c>
      <c r="Q292" s="335" t="s">
        <v>84</v>
      </c>
      <c r="R292" s="335" t="s">
        <v>84</v>
      </c>
      <c r="S292" s="335" t="s">
        <v>84</v>
      </c>
      <c r="T292" s="335" t="s">
        <v>84</v>
      </c>
      <c r="U292" s="335" t="s">
        <v>84</v>
      </c>
      <c r="V292" s="335" t="s">
        <v>84</v>
      </c>
      <c r="W292" s="335" t="s">
        <v>84</v>
      </c>
      <c r="X292" s="335" t="s">
        <v>84</v>
      </c>
      <c r="Y292" s="335" t="s">
        <v>84</v>
      </c>
      <c r="Z292" s="335" t="s">
        <v>84</v>
      </c>
      <c r="AA292" s="335" t="s">
        <v>84</v>
      </c>
      <c r="AB292" s="335" t="s">
        <v>84</v>
      </c>
      <c r="AC292" s="335" t="s">
        <v>84</v>
      </c>
      <c r="AD292" s="335" t="s">
        <v>84</v>
      </c>
      <c r="AE292" s="335" t="s">
        <v>84</v>
      </c>
      <c r="AF292" s="335" t="s">
        <v>84</v>
      </c>
      <c r="AG292" s="335" t="s">
        <v>84</v>
      </c>
      <c r="AH292" s="335" t="s">
        <v>84</v>
      </c>
      <c r="AI292" s="335" t="s">
        <v>84</v>
      </c>
      <c r="AJ292" s="335" t="s">
        <v>84</v>
      </c>
      <c r="AK292" s="335" t="s">
        <v>84</v>
      </c>
      <c r="AL292" s="335" t="s">
        <v>84</v>
      </c>
      <c r="AM292" s="335" t="s">
        <v>84</v>
      </c>
      <c r="AN292" s="335" t="s">
        <v>84</v>
      </c>
      <c r="AO292" s="335" t="s">
        <v>84</v>
      </c>
      <c r="AP292" s="335" t="s">
        <v>84</v>
      </c>
      <c r="AQ292" s="335" t="s">
        <v>84</v>
      </c>
      <c r="AR292" s="335" t="s">
        <v>84</v>
      </c>
      <c r="AS292" s="335" t="s">
        <v>84</v>
      </c>
      <c r="AT292" s="335" t="s">
        <v>84</v>
      </c>
      <c r="AU292" s="335" t="s">
        <v>84</v>
      </c>
      <c r="AV292" s="335" t="s">
        <v>84</v>
      </c>
      <c r="AW292" s="335" t="s">
        <v>84</v>
      </c>
      <c r="AX292" s="335" t="s">
        <v>84</v>
      </c>
      <c r="AY292" s="116" t="s">
        <v>84</v>
      </c>
      <c r="AZ292" s="116" t="s">
        <v>84</v>
      </c>
      <c r="BA292" s="116" t="s">
        <v>84</v>
      </c>
      <c r="BB292" s="116" t="s">
        <v>84</v>
      </c>
      <c r="BC292" s="116" t="s">
        <v>84</v>
      </c>
      <c r="BD292" s="116" t="s">
        <v>84</v>
      </c>
      <c r="BE292" s="116" t="s">
        <v>84</v>
      </c>
      <c r="BF292" s="335" t="s">
        <v>84</v>
      </c>
      <c r="BG292" s="335" t="s">
        <v>84</v>
      </c>
      <c r="BH292" s="116" t="s">
        <v>84</v>
      </c>
      <c r="BI292" s="116" t="s">
        <v>84</v>
      </c>
      <c r="BJ292" s="335" t="s">
        <v>84</v>
      </c>
      <c r="BK292" s="335" t="s">
        <v>84</v>
      </c>
      <c r="BL292" s="335" t="s">
        <v>84</v>
      </c>
      <c r="BM292" s="336" t="s">
        <v>84</v>
      </c>
      <c r="BN292" s="336" t="s">
        <v>84</v>
      </c>
      <c r="BO292" s="335" t="s">
        <v>84</v>
      </c>
      <c r="BP292" s="116" t="s">
        <v>84</v>
      </c>
      <c r="BQ292" s="116" t="s">
        <v>84</v>
      </c>
      <c r="BR292" s="116" t="s">
        <v>84</v>
      </c>
      <c r="BS292" s="116" t="s">
        <v>84</v>
      </c>
      <c r="BT292" s="336" t="s">
        <v>84</v>
      </c>
      <c r="BU292" s="335" t="s">
        <v>84</v>
      </c>
      <c r="BV292" s="335" t="s">
        <v>84</v>
      </c>
      <c r="BW292" s="335" t="s">
        <v>84</v>
      </c>
      <c r="BX292" s="335" t="s">
        <v>84</v>
      </c>
    </row>
    <row r="293" spans="1:76" ht="15" customHeight="1" x14ac:dyDescent="0.3">
      <c r="A293" s="307">
        <v>82</v>
      </c>
      <c r="B293" s="114" t="s">
        <v>84</v>
      </c>
      <c r="C293" s="114" t="s">
        <v>84</v>
      </c>
      <c r="D293" s="115" t="s">
        <v>84</v>
      </c>
      <c r="E293" s="334" t="s">
        <v>84</v>
      </c>
      <c r="F293" s="334" t="s">
        <v>84</v>
      </c>
      <c r="G293" s="334" t="s">
        <v>84</v>
      </c>
      <c r="H293" s="335" t="s">
        <v>84</v>
      </c>
      <c r="I293" s="335" t="s">
        <v>84</v>
      </c>
      <c r="J293" s="335" t="s">
        <v>84</v>
      </c>
      <c r="K293" s="335" t="s">
        <v>84</v>
      </c>
      <c r="L293" s="335" t="s">
        <v>84</v>
      </c>
      <c r="M293" s="335" t="s">
        <v>84</v>
      </c>
      <c r="N293" s="335" t="s">
        <v>84</v>
      </c>
      <c r="O293" s="335" t="s">
        <v>84</v>
      </c>
      <c r="P293" s="335" t="s">
        <v>84</v>
      </c>
      <c r="Q293" s="335" t="s">
        <v>84</v>
      </c>
      <c r="R293" s="335" t="s">
        <v>84</v>
      </c>
      <c r="S293" s="335" t="s">
        <v>84</v>
      </c>
      <c r="T293" s="335" t="s">
        <v>84</v>
      </c>
      <c r="U293" s="335" t="s">
        <v>84</v>
      </c>
      <c r="V293" s="335" t="s">
        <v>84</v>
      </c>
      <c r="W293" s="335" t="s">
        <v>84</v>
      </c>
      <c r="X293" s="335" t="s">
        <v>84</v>
      </c>
      <c r="Y293" s="335" t="s">
        <v>84</v>
      </c>
      <c r="Z293" s="335" t="s">
        <v>84</v>
      </c>
      <c r="AA293" s="335" t="s">
        <v>84</v>
      </c>
      <c r="AB293" s="335" t="s">
        <v>84</v>
      </c>
      <c r="AC293" s="335" t="s">
        <v>84</v>
      </c>
      <c r="AD293" s="335" t="s">
        <v>84</v>
      </c>
      <c r="AE293" s="335" t="s">
        <v>84</v>
      </c>
      <c r="AF293" s="335" t="s">
        <v>84</v>
      </c>
      <c r="AG293" s="335" t="s">
        <v>84</v>
      </c>
      <c r="AH293" s="335" t="s">
        <v>84</v>
      </c>
      <c r="AI293" s="335" t="s">
        <v>84</v>
      </c>
      <c r="AJ293" s="335" t="s">
        <v>84</v>
      </c>
      <c r="AK293" s="335" t="s">
        <v>84</v>
      </c>
      <c r="AL293" s="335" t="s">
        <v>84</v>
      </c>
      <c r="AM293" s="335" t="s">
        <v>84</v>
      </c>
      <c r="AN293" s="335" t="s">
        <v>84</v>
      </c>
      <c r="AO293" s="335" t="s">
        <v>84</v>
      </c>
      <c r="AP293" s="335" t="s">
        <v>84</v>
      </c>
      <c r="AQ293" s="335" t="s">
        <v>84</v>
      </c>
      <c r="AR293" s="335" t="s">
        <v>84</v>
      </c>
      <c r="AS293" s="335" t="s">
        <v>84</v>
      </c>
      <c r="AT293" s="335" t="s">
        <v>84</v>
      </c>
      <c r="AU293" s="335" t="s">
        <v>84</v>
      </c>
      <c r="AV293" s="335" t="s">
        <v>84</v>
      </c>
      <c r="AW293" s="335" t="s">
        <v>84</v>
      </c>
      <c r="AX293" s="335" t="s">
        <v>84</v>
      </c>
      <c r="AY293" s="116" t="s">
        <v>84</v>
      </c>
      <c r="AZ293" s="116" t="s">
        <v>84</v>
      </c>
      <c r="BA293" s="116" t="s">
        <v>84</v>
      </c>
      <c r="BB293" s="116" t="s">
        <v>84</v>
      </c>
      <c r="BC293" s="116" t="s">
        <v>84</v>
      </c>
      <c r="BD293" s="116" t="s">
        <v>84</v>
      </c>
      <c r="BE293" s="116" t="s">
        <v>84</v>
      </c>
      <c r="BF293" s="335" t="s">
        <v>84</v>
      </c>
      <c r="BG293" s="335" t="s">
        <v>84</v>
      </c>
      <c r="BH293" s="116" t="s">
        <v>84</v>
      </c>
      <c r="BI293" s="116" t="s">
        <v>84</v>
      </c>
      <c r="BJ293" s="335" t="s">
        <v>84</v>
      </c>
      <c r="BK293" s="335" t="s">
        <v>84</v>
      </c>
      <c r="BL293" s="335" t="s">
        <v>84</v>
      </c>
      <c r="BM293" s="336" t="s">
        <v>84</v>
      </c>
      <c r="BN293" s="336" t="s">
        <v>84</v>
      </c>
      <c r="BO293" s="335" t="s">
        <v>84</v>
      </c>
      <c r="BP293" s="116" t="s">
        <v>84</v>
      </c>
      <c r="BQ293" s="116" t="s">
        <v>84</v>
      </c>
      <c r="BR293" s="116" t="s">
        <v>84</v>
      </c>
      <c r="BS293" s="116" t="s">
        <v>84</v>
      </c>
      <c r="BT293" s="336" t="s">
        <v>84</v>
      </c>
      <c r="BU293" s="335" t="s">
        <v>84</v>
      </c>
      <c r="BV293" s="335" t="s">
        <v>84</v>
      </c>
      <c r="BW293" s="335" t="s">
        <v>84</v>
      </c>
      <c r="BX293" s="335" t="s">
        <v>84</v>
      </c>
    </row>
    <row r="294" spans="1:76" ht="15" customHeight="1" x14ac:dyDescent="0.3">
      <c r="A294" s="307">
        <v>82</v>
      </c>
      <c r="B294" s="114" t="s">
        <v>84</v>
      </c>
      <c r="C294" s="114" t="s">
        <v>84</v>
      </c>
      <c r="D294" s="115" t="s">
        <v>84</v>
      </c>
      <c r="E294" s="334" t="s">
        <v>84</v>
      </c>
      <c r="F294" s="334" t="s">
        <v>84</v>
      </c>
      <c r="G294" s="334" t="s">
        <v>84</v>
      </c>
      <c r="H294" s="335" t="s">
        <v>84</v>
      </c>
      <c r="I294" s="335" t="s">
        <v>84</v>
      </c>
      <c r="J294" s="335" t="s">
        <v>84</v>
      </c>
      <c r="K294" s="335" t="s">
        <v>84</v>
      </c>
      <c r="L294" s="335" t="s">
        <v>84</v>
      </c>
      <c r="M294" s="335" t="s">
        <v>84</v>
      </c>
      <c r="N294" s="335" t="s">
        <v>84</v>
      </c>
      <c r="O294" s="335" t="s">
        <v>84</v>
      </c>
      <c r="P294" s="335" t="s">
        <v>84</v>
      </c>
      <c r="Q294" s="335" t="s">
        <v>84</v>
      </c>
      <c r="R294" s="335" t="s">
        <v>84</v>
      </c>
      <c r="S294" s="335" t="s">
        <v>84</v>
      </c>
      <c r="T294" s="335" t="s">
        <v>84</v>
      </c>
      <c r="U294" s="335" t="s">
        <v>84</v>
      </c>
      <c r="V294" s="335" t="s">
        <v>84</v>
      </c>
      <c r="W294" s="335" t="s">
        <v>84</v>
      </c>
      <c r="X294" s="335" t="s">
        <v>84</v>
      </c>
      <c r="Y294" s="335" t="s">
        <v>84</v>
      </c>
      <c r="Z294" s="335" t="s">
        <v>84</v>
      </c>
      <c r="AA294" s="335" t="s">
        <v>84</v>
      </c>
      <c r="AB294" s="335" t="s">
        <v>84</v>
      </c>
      <c r="AC294" s="335" t="s">
        <v>84</v>
      </c>
      <c r="AD294" s="335" t="s">
        <v>84</v>
      </c>
      <c r="AE294" s="335" t="s">
        <v>84</v>
      </c>
      <c r="AF294" s="335" t="s">
        <v>84</v>
      </c>
      <c r="AG294" s="335" t="s">
        <v>84</v>
      </c>
      <c r="AH294" s="335" t="s">
        <v>84</v>
      </c>
      <c r="AI294" s="335" t="s">
        <v>84</v>
      </c>
      <c r="AJ294" s="335" t="s">
        <v>84</v>
      </c>
      <c r="AK294" s="335" t="s">
        <v>84</v>
      </c>
      <c r="AL294" s="335" t="s">
        <v>84</v>
      </c>
      <c r="AM294" s="335" t="s">
        <v>84</v>
      </c>
      <c r="AN294" s="335" t="s">
        <v>84</v>
      </c>
      <c r="AO294" s="335" t="s">
        <v>84</v>
      </c>
      <c r="AP294" s="335" t="s">
        <v>84</v>
      </c>
      <c r="AQ294" s="335" t="s">
        <v>84</v>
      </c>
      <c r="AR294" s="335" t="s">
        <v>84</v>
      </c>
      <c r="AS294" s="335" t="s">
        <v>84</v>
      </c>
      <c r="AT294" s="335" t="s">
        <v>84</v>
      </c>
      <c r="AU294" s="335" t="s">
        <v>84</v>
      </c>
      <c r="AV294" s="335" t="s">
        <v>84</v>
      </c>
      <c r="AW294" s="335" t="s">
        <v>84</v>
      </c>
      <c r="AX294" s="335" t="s">
        <v>84</v>
      </c>
      <c r="AY294" s="116" t="s">
        <v>84</v>
      </c>
      <c r="AZ294" s="116" t="s">
        <v>84</v>
      </c>
      <c r="BA294" s="116" t="s">
        <v>84</v>
      </c>
      <c r="BB294" s="116" t="s">
        <v>84</v>
      </c>
      <c r="BC294" s="116" t="s">
        <v>84</v>
      </c>
      <c r="BD294" s="116" t="s">
        <v>84</v>
      </c>
      <c r="BE294" s="116" t="s">
        <v>84</v>
      </c>
      <c r="BF294" s="335" t="s">
        <v>84</v>
      </c>
      <c r="BG294" s="335" t="s">
        <v>84</v>
      </c>
      <c r="BH294" s="116" t="s">
        <v>84</v>
      </c>
      <c r="BI294" s="116" t="s">
        <v>84</v>
      </c>
      <c r="BJ294" s="335" t="s">
        <v>84</v>
      </c>
      <c r="BK294" s="335" t="s">
        <v>84</v>
      </c>
      <c r="BL294" s="335" t="s">
        <v>84</v>
      </c>
      <c r="BM294" s="336" t="s">
        <v>84</v>
      </c>
      <c r="BN294" s="336" t="s">
        <v>84</v>
      </c>
      <c r="BO294" s="335" t="s">
        <v>84</v>
      </c>
      <c r="BP294" s="116" t="s">
        <v>84</v>
      </c>
      <c r="BQ294" s="116" t="s">
        <v>84</v>
      </c>
      <c r="BR294" s="116" t="s">
        <v>84</v>
      </c>
      <c r="BS294" s="116" t="s">
        <v>84</v>
      </c>
      <c r="BT294" s="336" t="s">
        <v>84</v>
      </c>
      <c r="BU294" s="335" t="s">
        <v>84</v>
      </c>
      <c r="BV294" s="335" t="s">
        <v>84</v>
      </c>
      <c r="BW294" s="335" t="s">
        <v>84</v>
      </c>
      <c r="BX294" s="335" t="s">
        <v>84</v>
      </c>
    </row>
    <row r="295" spans="1:76" ht="15" customHeight="1" x14ac:dyDescent="0.3">
      <c r="A295" s="307">
        <v>82</v>
      </c>
      <c r="B295" s="114" t="s">
        <v>84</v>
      </c>
      <c r="C295" s="114" t="s">
        <v>84</v>
      </c>
      <c r="D295" s="115" t="s">
        <v>84</v>
      </c>
      <c r="E295" s="334" t="s">
        <v>84</v>
      </c>
      <c r="F295" s="334" t="s">
        <v>84</v>
      </c>
      <c r="G295" s="334" t="s">
        <v>84</v>
      </c>
      <c r="H295" s="335" t="s">
        <v>84</v>
      </c>
      <c r="I295" s="335" t="s">
        <v>84</v>
      </c>
      <c r="J295" s="335" t="s">
        <v>84</v>
      </c>
      <c r="K295" s="335" t="s">
        <v>84</v>
      </c>
      <c r="L295" s="335" t="s">
        <v>84</v>
      </c>
      <c r="M295" s="335" t="s">
        <v>84</v>
      </c>
      <c r="N295" s="335" t="s">
        <v>84</v>
      </c>
      <c r="O295" s="335" t="s">
        <v>84</v>
      </c>
      <c r="P295" s="335" t="s">
        <v>84</v>
      </c>
      <c r="Q295" s="335" t="s">
        <v>84</v>
      </c>
      <c r="R295" s="335" t="s">
        <v>84</v>
      </c>
      <c r="S295" s="335" t="s">
        <v>84</v>
      </c>
      <c r="T295" s="335" t="s">
        <v>84</v>
      </c>
      <c r="U295" s="335" t="s">
        <v>84</v>
      </c>
      <c r="V295" s="335" t="s">
        <v>84</v>
      </c>
      <c r="W295" s="335" t="s">
        <v>84</v>
      </c>
      <c r="X295" s="335" t="s">
        <v>84</v>
      </c>
      <c r="Y295" s="335" t="s">
        <v>84</v>
      </c>
      <c r="Z295" s="335" t="s">
        <v>84</v>
      </c>
      <c r="AA295" s="335" t="s">
        <v>84</v>
      </c>
      <c r="AB295" s="335" t="s">
        <v>84</v>
      </c>
      <c r="AC295" s="335" t="s">
        <v>84</v>
      </c>
      <c r="AD295" s="335" t="s">
        <v>84</v>
      </c>
      <c r="AE295" s="335" t="s">
        <v>84</v>
      </c>
      <c r="AF295" s="335" t="s">
        <v>84</v>
      </c>
      <c r="AG295" s="335" t="s">
        <v>84</v>
      </c>
      <c r="AH295" s="335" t="s">
        <v>84</v>
      </c>
      <c r="AI295" s="335" t="s">
        <v>84</v>
      </c>
      <c r="AJ295" s="335" t="s">
        <v>84</v>
      </c>
      <c r="AK295" s="335" t="s">
        <v>84</v>
      </c>
      <c r="AL295" s="335" t="s">
        <v>84</v>
      </c>
      <c r="AM295" s="335" t="s">
        <v>84</v>
      </c>
      <c r="AN295" s="335" t="s">
        <v>84</v>
      </c>
      <c r="AO295" s="335" t="s">
        <v>84</v>
      </c>
      <c r="AP295" s="335" t="s">
        <v>84</v>
      </c>
      <c r="AQ295" s="335" t="s">
        <v>84</v>
      </c>
      <c r="AR295" s="335" t="s">
        <v>84</v>
      </c>
      <c r="AS295" s="335" t="s">
        <v>84</v>
      </c>
      <c r="AT295" s="335" t="s">
        <v>84</v>
      </c>
      <c r="AU295" s="335" t="s">
        <v>84</v>
      </c>
      <c r="AV295" s="335" t="s">
        <v>84</v>
      </c>
      <c r="AW295" s="335" t="s">
        <v>84</v>
      </c>
      <c r="AX295" s="335" t="s">
        <v>84</v>
      </c>
      <c r="AY295" s="116" t="s">
        <v>84</v>
      </c>
      <c r="AZ295" s="116" t="s">
        <v>84</v>
      </c>
      <c r="BA295" s="116" t="s">
        <v>84</v>
      </c>
      <c r="BB295" s="116" t="s">
        <v>84</v>
      </c>
      <c r="BC295" s="116" t="s">
        <v>84</v>
      </c>
      <c r="BD295" s="116" t="s">
        <v>84</v>
      </c>
      <c r="BE295" s="116" t="s">
        <v>84</v>
      </c>
      <c r="BF295" s="335" t="s">
        <v>84</v>
      </c>
      <c r="BG295" s="335" t="s">
        <v>84</v>
      </c>
      <c r="BH295" s="116" t="s">
        <v>84</v>
      </c>
      <c r="BI295" s="116" t="s">
        <v>84</v>
      </c>
      <c r="BJ295" s="335" t="s">
        <v>84</v>
      </c>
      <c r="BK295" s="335" t="s">
        <v>84</v>
      </c>
      <c r="BL295" s="335" t="s">
        <v>84</v>
      </c>
      <c r="BM295" s="336" t="s">
        <v>84</v>
      </c>
      <c r="BN295" s="336" t="s">
        <v>84</v>
      </c>
      <c r="BO295" s="335" t="s">
        <v>84</v>
      </c>
      <c r="BP295" s="116" t="s">
        <v>84</v>
      </c>
      <c r="BQ295" s="116" t="s">
        <v>84</v>
      </c>
      <c r="BR295" s="116" t="s">
        <v>84</v>
      </c>
      <c r="BS295" s="116" t="s">
        <v>84</v>
      </c>
      <c r="BT295" s="336" t="s">
        <v>84</v>
      </c>
      <c r="BU295" s="335" t="s">
        <v>84</v>
      </c>
      <c r="BV295" s="335" t="s">
        <v>84</v>
      </c>
      <c r="BW295" s="335" t="s">
        <v>84</v>
      </c>
      <c r="BX295" s="335" t="s">
        <v>84</v>
      </c>
    </row>
    <row r="296" spans="1:76" ht="15" customHeight="1" x14ac:dyDescent="0.3">
      <c r="A296" s="307">
        <v>82</v>
      </c>
      <c r="B296" s="114" t="s">
        <v>84</v>
      </c>
      <c r="C296" s="114" t="s">
        <v>84</v>
      </c>
      <c r="D296" s="115" t="s">
        <v>84</v>
      </c>
      <c r="E296" s="334" t="s">
        <v>84</v>
      </c>
      <c r="F296" s="334" t="s">
        <v>84</v>
      </c>
      <c r="G296" s="334" t="s">
        <v>84</v>
      </c>
      <c r="H296" s="335" t="s">
        <v>84</v>
      </c>
      <c r="I296" s="335" t="s">
        <v>84</v>
      </c>
      <c r="J296" s="335" t="s">
        <v>84</v>
      </c>
      <c r="K296" s="335" t="s">
        <v>84</v>
      </c>
      <c r="L296" s="335" t="s">
        <v>84</v>
      </c>
      <c r="M296" s="335" t="s">
        <v>84</v>
      </c>
      <c r="N296" s="335" t="s">
        <v>84</v>
      </c>
      <c r="O296" s="335" t="s">
        <v>84</v>
      </c>
      <c r="P296" s="335" t="s">
        <v>84</v>
      </c>
      <c r="Q296" s="335" t="s">
        <v>84</v>
      </c>
      <c r="R296" s="335" t="s">
        <v>84</v>
      </c>
      <c r="S296" s="335" t="s">
        <v>84</v>
      </c>
      <c r="T296" s="335" t="s">
        <v>84</v>
      </c>
      <c r="U296" s="335" t="s">
        <v>84</v>
      </c>
      <c r="V296" s="335" t="s">
        <v>84</v>
      </c>
      <c r="W296" s="335" t="s">
        <v>84</v>
      </c>
      <c r="X296" s="335" t="s">
        <v>84</v>
      </c>
      <c r="Y296" s="335" t="s">
        <v>84</v>
      </c>
      <c r="Z296" s="335" t="s">
        <v>84</v>
      </c>
      <c r="AA296" s="335" t="s">
        <v>84</v>
      </c>
      <c r="AB296" s="335" t="s">
        <v>84</v>
      </c>
      <c r="AC296" s="335" t="s">
        <v>84</v>
      </c>
      <c r="AD296" s="335" t="s">
        <v>84</v>
      </c>
      <c r="AE296" s="335" t="s">
        <v>84</v>
      </c>
      <c r="AF296" s="335" t="s">
        <v>84</v>
      </c>
      <c r="AG296" s="335" t="s">
        <v>84</v>
      </c>
      <c r="AH296" s="335" t="s">
        <v>84</v>
      </c>
      <c r="AI296" s="335" t="s">
        <v>84</v>
      </c>
      <c r="AJ296" s="335" t="s">
        <v>84</v>
      </c>
      <c r="AK296" s="335" t="s">
        <v>84</v>
      </c>
      <c r="AL296" s="335" t="s">
        <v>84</v>
      </c>
      <c r="AM296" s="335" t="s">
        <v>84</v>
      </c>
      <c r="AN296" s="335" t="s">
        <v>84</v>
      </c>
      <c r="AO296" s="335" t="s">
        <v>84</v>
      </c>
      <c r="AP296" s="335" t="s">
        <v>84</v>
      </c>
      <c r="AQ296" s="335" t="s">
        <v>84</v>
      </c>
      <c r="AR296" s="335" t="s">
        <v>84</v>
      </c>
      <c r="AS296" s="335" t="s">
        <v>84</v>
      </c>
      <c r="AT296" s="335" t="s">
        <v>84</v>
      </c>
      <c r="AU296" s="335" t="s">
        <v>84</v>
      </c>
      <c r="AV296" s="335" t="s">
        <v>84</v>
      </c>
      <c r="AW296" s="335" t="s">
        <v>84</v>
      </c>
      <c r="AX296" s="335" t="s">
        <v>84</v>
      </c>
      <c r="AY296" s="116" t="s">
        <v>84</v>
      </c>
      <c r="AZ296" s="116" t="s">
        <v>84</v>
      </c>
      <c r="BA296" s="116" t="s">
        <v>84</v>
      </c>
      <c r="BB296" s="116" t="s">
        <v>84</v>
      </c>
      <c r="BC296" s="116" t="s">
        <v>84</v>
      </c>
      <c r="BD296" s="116" t="s">
        <v>84</v>
      </c>
      <c r="BE296" s="116" t="s">
        <v>84</v>
      </c>
      <c r="BF296" s="335" t="s">
        <v>84</v>
      </c>
      <c r="BG296" s="335" t="s">
        <v>84</v>
      </c>
      <c r="BH296" s="116" t="s">
        <v>84</v>
      </c>
      <c r="BI296" s="116" t="s">
        <v>84</v>
      </c>
      <c r="BJ296" s="335" t="s">
        <v>84</v>
      </c>
      <c r="BK296" s="335" t="s">
        <v>84</v>
      </c>
      <c r="BL296" s="335" t="s">
        <v>84</v>
      </c>
      <c r="BM296" s="336" t="s">
        <v>84</v>
      </c>
      <c r="BN296" s="336" t="s">
        <v>84</v>
      </c>
      <c r="BO296" s="335" t="s">
        <v>84</v>
      </c>
      <c r="BP296" s="116" t="s">
        <v>84</v>
      </c>
      <c r="BQ296" s="116" t="s">
        <v>84</v>
      </c>
      <c r="BR296" s="116" t="s">
        <v>84</v>
      </c>
      <c r="BS296" s="116" t="s">
        <v>84</v>
      </c>
      <c r="BT296" s="336" t="s">
        <v>84</v>
      </c>
      <c r="BU296" s="335" t="s">
        <v>84</v>
      </c>
      <c r="BV296" s="335" t="s">
        <v>84</v>
      </c>
      <c r="BW296" s="335" t="s">
        <v>84</v>
      </c>
      <c r="BX296" s="335" t="s">
        <v>84</v>
      </c>
    </row>
    <row r="297" spans="1:76" ht="15" customHeight="1" x14ac:dyDescent="0.3">
      <c r="A297" s="307">
        <v>82</v>
      </c>
      <c r="B297" s="114" t="s">
        <v>84</v>
      </c>
      <c r="C297" s="114" t="s">
        <v>84</v>
      </c>
      <c r="D297" s="115" t="s">
        <v>84</v>
      </c>
      <c r="E297" s="334" t="s">
        <v>84</v>
      </c>
      <c r="F297" s="334" t="s">
        <v>84</v>
      </c>
      <c r="G297" s="334" t="s">
        <v>84</v>
      </c>
      <c r="H297" s="335" t="s">
        <v>84</v>
      </c>
      <c r="I297" s="335" t="s">
        <v>84</v>
      </c>
      <c r="J297" s="335" t="s">
        <v>84</v>
      </c>
      <c r="K297" s="335" t="s">
        <v>84</v>
      </c>
      <c r="L297" s="335" t="s">
        <v>84</v>
      </c>
      <c r="M297" s="335" t="s">
        <v>84</v>
      </c>
      <c r="N297" s="335" t="s">
        <v>84</v>
      </c>
      <c r="O297" s="335" t="s">
        <v>84</v>
      </c>
      <c r="P297" s="335" t="s">
        <v>84</v>
      </c>
      <c r="Q297" s="335" t="s">
        <v>84</v>
      </c>
      <c r="R297" s="335" t="s">
        <v>84</v>
      </c>
      <c r="S297" s="335" t="s">
        <v>84</v>
      </c>
      <c r="T297" s="335" t="s">
        <v>84</v>
      </c>
      <c r="U297" s="335" t="s">
        <v>84</v>
      </c>
      <c r="V297" s="335" t="s">
        <v>84</v>
      </c>
      <c r="W297" s="335" t="s">
        <v>84</v>
      </c>
      <c r="X297" s="335" t="s">
        <v>84</v>
      </c>
      <c r="Y297" s="335" t="s">
        <v>84</v>
      </c>
      <c r="Z297" s="335" t="s">
        <v>84</v>
      </c>
      <c r="AA297" s="335" t="s">
        <v>84</v>
      </c>
      <c r="AB297" s="335" t="s">
        <v>84</v>
      </c>
      <c r="AC297" s="335" t="s">
        <v>84</v>
      </c>
      <c r="AD297" s="335" t="s">
        <v>84</v>
      </c>
      <c r="AE297" s="335" t="s">
        <v>84</v>
      </c>
      <c r="AF297" s="335" t="s">
        <v>84</v>
      </c>
      <c r="AG297" s="335" t="s">
        <v>84</v>
      </c>
      <c r="AH297" s="335" t="s">
        <v>84</v>
      </c>
      <c r="AI297" s="335" t="s">
        <v>84</v>
      </c>
      <c r="AJ297" s="335" t="s">
        <v>84</v>
      </c>
      <c r="AK297" s="335" t="s">
        <v>84</v>
      </c>
      <c r="AL297" s="335" t="s">
        <v>84</v>
      </c>
      <c r="AM297" s="335" t="s">
        <v>84</v>
      </c>
      <c r="AN297" s="335" t="s">
        <v>84</v>
      </c>
      <c r="AO297" s="335" t="s">
        <v>84</v>
      </c>
      <c r="AP297" s="335" t="s">
        <v>84</v>
      </c>
      <c r="AQ297" s="335" t="s">
        <v>84</v>
      </c>
      <c r="AR297" s="335" t="s">
        <v>84</v>
      </c>
      <c r="AS297" s="335" t="s">
        <v>84</v>
      </c>
      <c r="AT297" s="335" t="s">
        <v>84</v>
      </c>
      <c r="AU297" s="335" t="s">
        <v>84</v>
      </c>
      <c r="AV297" s="335" t="s">
        <v>84</v>
      </c>
      <c r="AW297" s="335" t="s">
        <v>84</v>
      </c>
      <c r="AX297" s="335" t="s">
        <v>84</v>
      </c>
      <c r="AY297" s="116" t="s">
        <v>84</v>
      </c>
      <c r="AZ297" s="116" t="s">
        <v>84</v>
      </c>
      <c r="BA297" s="116" t="s">
        <v>84</v>
      </c>
      <c r="BB297" s="116" t="s">
        <v>84</v>
      </c>
      <c r="BC297" s="116" t="s">
        <v>84</v>
      </c>
      <c r="BD297" s="116" t="s">
        <v>84</v>
      </c>
      <c r="BE297" s="116" t="s">
        <v>84</v>
      </c>
      <c r="BF297" s="335" t="s">
        <v>84</v>
      </c>
      <c r="BG297" s="335" t="s">
        <v>84</v>
      </c>
      <c r="BH297" s="116" t="s">
        <v>84</v>
      </c>
      <c r="BI297" s="116" t="s">
        <v>84</v>
      </c>
      <c r="BJ297" s="335" t="s">
        <v>84</v>
      </c>
      <c r="BK297" s="335" t="s">
        <v>84</v>
      </c>
      <c r="BL297" s="335" t="s">
        <v>84</v>
      </c>
      <c r="BM297" s="336" t="s">
        <v>84</v>
      </c>
      <c r="BN297" s="336" t="s">
        <v>84</v>
      </c>
      <c r="BO297" s="335" t="s">
        <v>84</v>
      </c>
      <c r="BP297" s="116" t="s">
        <v>84</v>
      </c>
      <c r="BQ297" s="116" t="s">
        <v>84</v>
      </c>
      <c r="BR297" s="116" t="s">
        <v>84</v>
      </c>
      <c r="BS297" s="116" t="s">
        <v>84</v>
      </c>
      <c r="BT297" s="336" t="s">
        <v>84</v>
      </c>
      <c r="BU297" s="335" t="s">
        <v>84</v>
      </c>
      <c r="BV297" s="335" t="s">
        <v>84</v>
      </c>
      <c r="BW297" s="335" t="s">
        <v>84</v>
      </c>
      <c r="BX297" s="335" t="s">
        <v>84</v>
      </c>
    </row>
    <row r="298" spans="1:76" ht="15" customHeight="1" x14ac:dyDescent="0.3">
      <c r="A298" s="307">
        <v>82</v>
      </c>
      <c r="B298" s="114" t="s">
        <v>84</v>
      </c>
      <c r="C298" s="114" t="s">
        <v>84</v>
      </c>
      <c r="D298" s="115" t="s">
        <v>84</v>
      </c>
      <c r="E298" s="334" t="s">
        <v>84</v>
      </c>
      <c r="F298" s="334" t="s">
        <v>84</v>
      </c>
      <c r="G298" s="334" t="s">
        <v>84</v>
      </c>
      <c r="H298" s="335" t="s">
        <v>84</v>
      </c>
      <c r="I298" s="335" t="s">
        <v>84</v>
      </c>
      <c r="J298" s="335" t="s">
        <v>84</v>
      </c>
      <c r="K298" s="335" t="s">
        <v>84</v>
      </c>
      <c r="L298" s="335" t="s">
        <v>84</v>
      </c>
      <c r="M298" s="335" t="s">
        <v>84</v>
      </c>
      <c r="N298" s="335" t="s">
        <v>84</v>
      </c>
      <c r="O298" s="335" t="s">
        <v>84</v>
      </c>
      <c r="P298" s="335" t="s">
        <v>84</v>
      </c>
      <c r="Q298" s="335" t="s">
        <v>84</v>
      </c>
      <c r="R298" s="335" t="s">
        <v>84</v>
      </c>
      <c r="S298" s="335" t="s">
        <v>84</v>
      </c>
      <c r="T298" s="335" t="s">
        <v>84</v>
      </c>
      <c r="U298" s="335" t="s">
        <v>84</v>
      </c>
      <c r="V298" s="335" t="s">
        <v>84</v>
      </c>
      <c r="W298" s="335" t="s">
        <v>84</v>
      </c>
      <c r="X298" s="335" t="s">
        <v>84</v>
      </c>
      <c r="Y298" s="335" t="s">
        <v>84</v>
      </c>
      <c r="Z298" s="335" t="s">
        <v>84</v>
      </c>
      <c r="AA298" s="335" t="s">
        <v>84</v>
      </c>
      <c r="AB298" s="335" t="s">
        <v>84</v>
      </c>
      <c r="AC298" s="335" t="s">
        <v>84</v>
      </c>
      <c r="AD298" s="335" t="s">
        <v>84</v>
      </c>
      <c r="AE298" s="335" t="s">
        <v>84</v>
      </c>
      <c r="AF298" s="335" t="s">
        <v>84</v>
      </c>
      <c r="AG298" s="335" t="s">
        <v>84</v>
      </c>
      <c r="AH298" s="335" t="s">
        <v>84</v>
      </c>
      <c r="AI298" s="335" t="s">
        <v>84</v>
      </c>
      <c r="AJ298" s="335" t="s">
        <v>84</v>
      </c>
      <c r="AK298" s="335" t="s">
        <v>84</v>
      </c>
      <c r="AL298" s="335" t="s">
        <v>84</v>
      </c>
      <c r="AM298" s="335" t="s">
        <v>84</v>
      </c>
      <c r="AN298" s="335" t="s">
        <v>84</v>
      </c>
      <c r="AO298" s="335" t="s">
        <v>84</v>
      </c>
      <c r="AP298" s="335" t="s">
        <v>84</v>
      </c>
      <c r="AQ298" s="335" t="s">
        <v>84</v>
      </c>
      <c r="AR298" s="335" t="s">
        <v>84</v>
      </c>
      <c r="AS298" s="335" t="s">
        <v>84</v>
      </c>
      <c r="AT298" s="335" t="s">
        <v>84</v>
      </c>
      <c r="AU298" s="335" t="s">
        <v>84</v>
      </c>
      <c r="AV298" s="335" t="s">
        <v>84</v>
      </c>
      <c r="AW298" s="335" t="s">
        <v>84</v>
      </c>
      <c r="AX298" s="335" t="s">
        <v>84</v>
      </c>
      <c r="AY298" s="116" t="s">
        <v>84</v>
      </c>
      <c r="AZ298" s="116" t="s">
        <v>84</v>
      </c>
      <c r="BA298" s="116" t="s">
        <v>84</v>
      </c>
      <c r="BB298" s="116" t="s">
        <v>84</v>
      </c>
      <c r="BC298" s="116" t="s">
        <v>84</v>
      </c>
      <c r="BD298" s="116" t="s">
        <v>84</v>
      </c>
      <c r="BE298" s="116" t="s">
        <v>84</v>
      </c>
      <c r="BF298" s="335" t="s">
        <v>84</v>
      </c>
      <c r="BG298" s="335" t="s">
        <v>84</v>
      </c>
      <c r="BH298" s="116" t="s">
        <v>84</v>
      </c>
      <c r="BI298" s="116" t="s">
        <v>84</v>
      </c>
      <c r="BJ298" s="335" t="s">
        <v>84</v>
      </c>
      <c r="BK298" s="335" t="s">
        <v>84</v>
      </c>
      <c r="BL298" s="335" t="s">
        <v>84</v>
      </c>
      <c r="BM298" s="336" t="s">
        <v>84</v>
      </c>
      <c r="BN298" s="336" t="s">
        <v>84</v>
      </c>
      <c r="BO298" s="335" t="s">
        <v>84</v>
      </c>
      <c r="BP298" s="116" t="s">
        <v>84</v>
      </c>
      <c r="BQ298" s="116" t="s">
        <v>84</v>
      </c>
      <c r="BR298" s="116" t="s">
        <v>84</v>
      </c>
      <c r="BS298" s="116" t="s">
        <v>84</v>
      </c>
      <c r="BT298" s="336" t="s">
        <v>84</v>
      </c>
      <c r="BU298" s="335" t="s">
        <v>84</v>
      </c>
      <c r="BV298" s="335" t="s">
        <v>84</v>
      </c>
      <c r="BW298" s="335" t="s">
        <v>84</v>
      </c>
      <c r="BX298" s="335" t="s">
        <v>84</v>
      </c>
    </row>
    <row r="299" spans="1:76" ht="15" customHeight="1" x14ac:dyDescent="0.3">
      <c r="A299" s="307">
        <v>82</v>
      </c>
      <c r="B299" s="114" t="s">
        <v>84</v>
      </c>
      <c r="C299" s="114" t="s">
        <v>84</v>
      </c>
      <c r="D299" s="115" t="s">
        <v>84</v>
      </c>
      <c r="E299" s="334" t="s">
        <v>84</v>
      </c>
      <c r="F299" s="334" t="s">
        <v>84</v>
      </c>
      <c r="G299" s="334" t="s">
        <v>84</v>
      </c>
      <c r="H299" s="335" t="s">
        <v>84</v>
      </c>
      <c r="I299" s="335" t="s">
        <v>84</v>
      </c>
      <c r="J299" s="335" t="s">
        <v>84</v>
      </c>
      <c r="K299" s="335" t="s">
        <v>84</v>
      </c>
      <c r="L299" s="335" t="s">
        <v>84</v>
      </c>
      <c r="M299" s="335" t="s">
        <v>84</v>
      </c>
      <c r="N299" s="335" t="s">
        <v>84</v>
      </c>
      <c r="O299" s="335" t="s">
        <v>84</v>
      </c>
      <c r="P299" s="335" t="s">
        <v>84</v>
      </c>
      <c r="Q299" s="335" t="s">
        <v>84</v>
      </c>
      <c r="R299" s="335" t="s">
        <v>84</v>
      </c>
      <c r="S299" s="335" t="s">
        <v>84</v>
      </c>
      <c r="T299" s="335" t="s">
        <v>84</v>
      </c>
      <c r="U299" s="335" t="s">
        <v>84</v>
      </c>
      <c r="V299" s="335" t="s">
        <v>84</v>
      </c>
      <c r="W299" s="335" t="s">
        <v>84</v>
      </c>
      <c r="X299" s="335" t="s">
        <v>84</v>
      </c>
      <c r="Y299" s="335" t="s">
        <v>84</v>
      </c>
      <c r="Z299" s="335" t="s">
        <v>84</v>
      </c>
      <c r="AA299" s="335" t="s">
        <v>84</v>
      </c>
      <c r="AB299" s="335" t="s">
        <v>84</v>
      </c>
      <c r="AC299" s="335" t="s">
        <v>84</v>
      </c>
      <c r="AD299" s="335" t="s">
        <v>84</v>
      </c>
      <c r="AE299" s="335" t="s">
        <v>84</v>
      </c>
      <c r="AF299" s="335" t="s">
        <v>84</v>
      </c>
      <c r="AG299" s="335" t="s">
        <v>84</v>
      </c>
      <c r="AH299" s="335" t="s">
        <v>84</v>
      </c>
      <c r="AI299" s="335" t="s">
        <v>84</v>
      </c>
      <c r="AJ299" s="335" t="s">
        <v>84</v>
      </c>
      <c r="AK299" s="335" t="s">
        <v>84</v>
      </c>
      <c r="AL299" s="335" t="s">
        <v>84</v>
      </c>
      <c r="AM299" s="335" t="s">
        <v>84</v>
      </c>
      <c r="AN299" s="335" t="s">
        <v>84</v>
      </c>
      <c r="AO299" s="335" t="s">
        <v>84</v>
      </c>
      <c r="AP299" s="335" t="s">
        <v>84</v>
      </c>
      <c r="AQ299" s="335" t="s">
        <v>84</v>
      </c>
      <c r="AR299" s="335" t="s">
        <v>84</v>
      </c>
      <c r="AS299" s="335" t="s">
        <v>84</v>
      </c>
      <c r="AT299" s="335" t="s">
        <v>84</v>
      </c>
      <c r="AU299" s="335" t="s">
        <v>84</v>
      </c>
      <c r="AV299" s="335" t="s">
        <v>84</v>
      </c>
      <c r="AW299" s="335" t="s">
        <v>84</v>
      </c>
      <c r="AX299" s="335" t="s">
        <v>84</v>
      </c>
      <c r="AY299" s="116" t="s">
        <v>84</v>
      </c>
      <c r="AZ299" s="116" t="s">
        <v>84</v>
      </c>
      <c r="BA299" s="116" t="s">
        <v>84</v>
      </c>
      <c r="BB299" s="116" t="s">
        <v>84</v>
      </c>
      <c r="BC299" s="116" t="s">
        <v>84</v>
      </c>
      <c r="BD299" s="116" t="s">
        <v>84</v>
      </c>
      <c r="BE299" s="116" t="s">
        <v>84</v>
      </c>
      <c r="BF299" s="335" t="s">
        <v>84</v>
      </c>
      <c r="BG299" s="335" t="s">
        <v>84</v>
      </c>
      <c r="BH299" s="116" t="s">
        <v>84</v>
      </c>
      <c r="BI299" s="116" t="s">
        <v>84</v>
      </c>
      <c r="BJ299" s="335" t="s">
        <v>84</v>
      </c>
      <c r="BK299" s="335" t="s">
        <v>84</v>
      </c>
      <c r="BL299" s="335" t="s">
        <v>84</v>
      </c>
      <c r="BM299" s="336" t="s">
        <v>84</v>
      </c>
      <c r="BN299" s="336" t="s">
        <v>84</v>
      </c>
      <c r="BO299" s="335" t="s">
        <v>84</v>
      </c>
      <c r="BP299" s="116" t="s">
        <v>84</v>
      </c>
      <c r="BQ299" s="116" t="s">
        <v>84</v>
      </c>
      <c r="BR299" s="116" t="s">
        <v>84</v>
      </c>
      <c r="BS299" s="116" t="s">
        <v>84</v>
      </c>
      <c r="BT299" s="336" t="s">
        <v>84</v>
      </c>
      <c r="BU299" s="335" t="s">
        <v>84</v>
      </c>
      <c r="BV299" s="335" t="s">
        <v>84</v>
      </c>
      <c r="BW299" s="335" t="s">
        <v>84</v>
      </c>
      <c r="BX299" s="335" t="s">
        <v>84</v>
      </c>
    </row>
    <row r="300" spans="1:76" ht="15" customHeight="1" x14ac:dyDescent="0.3">
      <c r="A300" s="307">
        <v>82</v>
      </c>
      <c r="B300" s="114" t="s">
        <v>84</v>
      </c>
      <c r="C300" s="114" t="s">
        <v>84</v>
      </c>
      <c r="D300" s="115" t="s">
        <v>84</v>
      </c>
      <c r="E300" s="334" t="s">
        <v>84</v>
      </c>
      <c r="F300" s="334" t="s">
        <v>84</v>
      </c>
      <c r="G300" s="334" t="s">
        <v>84</v>
      </c>
      <c r="H300" s="335" t="s">
        <v>84</v>
      </c>
      <c r="I300" s="335" t="s">
        <v>84</v>
      </c>
      <c r="J300" s="335" t="s">
        <v>84</v>
      </c>
      <c r="K300" s="335" t="s">
        <v>84</v>
      </c>
      <c r="L300" s="335" t="s">
        <v>84</v>
      </c>
      <c r="M300" s="335" t="s">
        <v>84</v>
      </c>
      <c r="N300" s="335" t="s">
        <v>84</v>
      </c>
      <c r="O300" s="335" t="s">
        <v>84</v>
      </c>
      <c r="P300" s="335" t="s">
        <v>84</v>
      </c>
      <c r="Q300" s="335" t="s">
        <v>84</v>
      </c>
      <c r="R300" s="335" t="s">
        <v>84</v>
      </c>
      <c r="S300" s="335" t="s">
        <v>84</v>
      </c>
      <c r="T300" s="335" t="s">
        <v>84</v>
      </c>
      <c r="U300" s="335" t="s">
        <v>84</v>
      </c>
      <c r="V300" s="335" t="s">
        <v>84</v>
      </c>
      <c r="W300" s="335" t="s">
        <v>84</v>
      </c>
      <c r="X300" s="335" t="s">
        <v>84</v>
      </c>
      <c r="Y300" s="335" t="s">
        <v>84</v>
      </c>
      <c r="Z300" s="335" t="s">
        <v>84</v>
      </c>
      <c r="AA300" s="335" t="s">
        <v>84</v>
      </c>
      <c r="AB300" s="335" t="s">
        <v>84</v>
      </c>
      <c r="AC300" s="335" t="s">
        <v>84</v>
      </c>
      <c r="AD300" s="335" t="s">
        <v>84</v>
      </c>
      <c r="AE300" s="335" t="s">
        <v>84</v>
      </c>
      <c r="AF300" s="335" t="s">
        <v>84</v>
      </c>
      <c r="AG300" s="335" t="s">
        <v>84</v>
      </c>
      <c r="AH300" s="335" t="s">
        <v>84</v>
      </c>
      <c r="AI300" s="335" t="s">
        <v>84</v>
      </c>
      <c r="AJ300" s="335" t="s">
        <v>84</v>
      </c>
      <c r="AK300" s="335" t="s">
        <v>84</v>
      </c>
      <c r="AL300" s="335" t="s">
        <v>84</v>
      </c>
      <c r="AM300" s="335" t="s">
        <v>84</v>
      </c>
      <c r="AN300" s="335" t="s">
        <v>84</v>
      </c>
      <c r="AO300" s="335" t="s">
        <v>84</v>
      </c>
      <c r="AP300" s="335" t="s">
        <v>84</v>
      </c>
      <c r="AQ300" s="335" t="s">
        <v>84</v>
      </c>
      <c r="AR300" s="335" t="s">
        <v>84</v>
      </c>
      <c r="AS300" s="335" t="s">
        <v>84</v>
      </c>
      <c r="AT300" s="335" t="s">
        <v>84</v>
      </c>
      <c r="AU300" s="335" t="s">
        <v>84</v>
      </c>
      <c r="AV300" s="335" t="s">
        <v>84</v>
      </c>
      <c r="AW300" s="335" t="s">
        <v>84</v>
      </c>
      <c r="AX300" s="335" t="s">
        <v>84</v>
      </c>
      <c r="AY300" s="116" t="s">
        <v>84</v>
      </c>
      <c r="AZ300" s="116" t="s">
        <v>84</v>
      </c>
      <c r="BA300" s="116" t="s">
        <v>84</v>
      </c>
      <c r="BB300" s="116" t="s">
        <v>84</v>
      </c>
      <c r="BC300" s="116" t="s">
        <v>84</v>
      </c>
      <c r="BD300" s="116" t="s">
        <v>84</v>
      </c>
      <c r="BE300" s="116" t="s">
        <v>84</v>
      </c>
      <c r="BF300" s="335" t="s">
        <v>84</v>
      </c>
      <c r="BG300" s="335" t="s">
        <v>84</v>
      </c>
      <c r="BH300" s="116" t="s">
        <v>84</v>
      </c>
      <c r="BI300" s="116" t="s">
        <v>84</v>
      </c>
      <c r="BJ300" s="335" t="s">
        <v>84</v>
      </c>
      <c r="BK300" s="335" t="s">
        <v>84</v>
      </c>
      <c r="BL300" s="335" t="s">
        <v>84</v>
      </c>
      <c r="BM300" s="336" t="s">
        <v>84</v>
      </c>
      <c r="BN300" s="336" t="s">
        <v>84</v>
      </c>
      <c r="BO300" s="335" t="s">
        <v>84</v>
      </c>
      <c r="BP300" s="116" t="s">
        <v>84</v>
      </c>
      <c r="BQ300" s="116" t="s">
        <v>84</v>
      </c>
      <c r="BR300" s="116" t="s">
        <v>84</v>
      </c>
      <c r="BS300" s="116" t="s">
        <v>84</v>
      </c>
      <c r="BT300" s="336" t="s">
        <v>84</v>
      </c>
      <c r="BU300" s="335" t="s">
        <v>84</v>
      </c>
      <c r="BV300" s="335" t="s">
        <v>84</v>
      </c>
      <c r="BW300" s="335" t="s">
        <v>84</v>
      </c>
      <c r="BX300" s="335" t="s">
        <v>84</v>
      </c>
    </row>
    <row r="301" spans="1:76" ht="15" customHeight="1" x14ac:dyDescent="0.3">
      <c r="A301" s="307">
        <v>82</v>
      </c>
      <c r="B301" s="114" t="s">
        <v>84</v>
      </c>
      <c r="C301" s="114" t="s">
        <v>84</v>
      </c>
      <c r="D301" s="115" t="s">
        <v>84</v>
      </c>
      <c r="E301" s="334" t="s">
        <v>84</v>
      </c>
      <c r="F301" s="334" t="s">
        <v>84</v>
      </c>
      <c r="G301" s="334" t="s">
        <v>84</v>
      </c>
      <c r="H301" s="335" t="s">
        <v>84</v>
      </c>
      <c r="I301" s="335" t="s">
        <v>84</v>
      </c>
      <c r="J301" s="335" t="s">
        <v>84</v>
      </c>
      <c r="K301" s="335" t="s">
        <v>84</v>
      </c>
      <c r="L301" s="335" t="s">
        <v>84</v>
      </c>
      <c r="M301" s="335" t="s">
        <v>84</v>
      </c>
      <c r="N301" s="335" t="s">
        <v>84</v>
      </c>
      <c r="O301" s="335" t="s">
        <v>84</v>
      </c>
      <c r="P301" s="335" t="s">
        <v>84</v>
      </c>
      <c r="Q301" s="335" t="s">
        <v>84</v>
      </c>
      <c r="R301" s="335" t="s">
        <v>84</v>
      </c>
      <c r="S301" s="335" t="s">
        <v>84</v>
      </c>
      <c r="T301" s="335" t="s">
        <v>84</v>
      </c>
      <c r="U301" s="335" t="s">
        <v>84</v>
      </c>
      <c r="V301" s="335" t="s">
        <v>84</v>
      </c>
      <c r="W301" s="335" t="s">
        <v>84</v>
      </c>
      <c r="X301" s="335" t="s">
        <v>84</v>
      </c>
      <c r="Y301" s="335" t="s">
        <v>84</v>
      </c>
      <c r="Z301" s="335" t="s">
        <v>84</v>
      </c>
      <c r="AA301" s="335" t="s">
        <v>84</v>
      </c>
      <c r="AB301" s="335" t="s">
        <v>84</v>
      </c>
      <c r="AC301" s="335" t="s">
        <v>84</v>
      </c>
      <c r="AD301" s="335" t="s">
        <v>84</v>
      </c>
      <c r="AE301" s="335" t="s">
        <v>84</v>
      </c>
      <c r="AF301" s="335" t="s">
        <v>84</v>
      </c>
      <c r="AG301" s="335" t="s">
        <v>84</v>
      </c>
      <c r="AH301" s="335" t="s">
        <v>84</v>
      </c>
      <c r="AI301" s="335" t="s">
        <v>84</v>
      </c>
      <c r="AJ301" s="335" t="s">
        <v>84</v>
      </c>
      <c r="AK301" s="335" t="s">
        <v>84</v>
      </c>
      <c r="AL301" s="335" t="s">
        <v>84</v>
      </c>
      <c r="AM301" s="335" t="s">
        <v>84</v>
      </c>
      <c r="AN301" s="335" t="s">
        <v>84</v>
      </c>
      <c r="AO301" s="335" t="s">
        <v>84</v>
      </c>
      <c r="AP301" s="335" t="s">
        <v>84</v>
      </c>
      <c r="AQ301" s="335" t="s">
        <v>84</v>
      </c>
      <c r="AR301" s="335" t="s">
        <v>84</v>
      </c>
      <c r="AS301" s="335" t="s">
        <v>84</v>
      </c>
      <c r="AT301" s="335" t="s">
        <v>84</v>
      </c>
      <c r="AU301" s="335" t="s">
        <v>84</v>
      </c>
      <c r="AV301" s="335" t="s">
        <v>84</v>
      </c>
      <c r="AW301" s="335" t="s">
        <v>84</v>
      </c>
      <c r="AX301" s="335" t="s">
        <v>84</v>
      </c>
      <c r="AY301" s="116" t="s">
        <v>84</v>
      </c>
      <c r="AZ301" s="116" t="s">
        <v>84</v>
      </c>
      <c r="BA301" s="116" t="s">
        <v>84</v>
      </c>
      <c r="BB301" s="116" t="s">
        <v>84</v>
      </c>
      <c r="BC301" s="116" t="s">
        <v>84</v>
      </c>
      <c r="BD301" s="116" t="s">
        <v>84</v>
      </c>
      <c r="BE301" s="116" t="s">
        <v>84</v>
      </c>
      <c r="BF301" s="335" t="s">
        <v>84</v>
      </c>
      <c r="BG301" s="335" t="s">
        <v>84</v>
      </c>
      <c r="BH301" s="116" t="s">
        <v>84</v>
      </c>
      <c r="BI301" s="116" t="s">
        <v>84</v>
      </c>
      <c r="BJ301" s="335" t="s">
        <v>84</v>
      </c>
      <c r="BK301" s="335" t="s">
        <v>84</v>
      </c>
      <c r="BL301" s="335" t="s">
        <v>84</v>
      </c>
      <c r="BM301" s="336" t="s">
        <v>84</v>
      </c>
      <c r="BN301" s="336" t="s">
        <v>84</v>
      </c>
      <c r="BO301" s="335" t="s">
        <v>84</v>
      </c>
      <c r="BP301" s="116" t="s">
        <v>84</v>
      </c>
      <c r="BQ301" s="116" t="s">
        <v>84</v>
      </c>
      <c r="BR301" s="116" t="s">
        <v>84</v>
      </c>
      <c r="BS301" s="116" t="s">
        <v>84</v>
      </c>
      <c r="BT301" s="336" t="s">
        <v>84</v>
      </c>
      <c r="BU301" s="335" t="s">
        <v>84</v>
      </c>
      <c r="BV301" s="335" t="s">
        <v>84</v>
      </c>
      <c r="BW301" s="335" t="s">
        <v>84</v>
      </c>
      <c r="BX301" s="335" t="s">
        <v>84</v>
      </c>
    </row>
    <row r="302" spans="1:76" ht="15" customHeight="1" x14ac:dyDescent="0.3">
      <c r="A302" s="307">
        <v>82</v>
      </c>
      <c r="B302" s="114" t="s">
        <v>84</v>
      </c>
      <c r="C302" s="114" t="s">
        <v>84</v>
      </c>
      <c r="D302" s="115" t="s">
        <v>84</v>
      </c>
      <c r="E302" s="334" t="s">
        <v>84</v>
      </c>
      <c r="F302" s="334" t="s">
        <v>84</v>
      </c>
      <c r="G302" s="334" t="s">
        <v>84</v>
      </c>
      <c r="H302" s="335" t="s">
        <v>84</v>
      </c>
      <c r="I302" s="335" t="s">
        <v>84</v>
      </c>
      <c r="J302" s="335" t="s">
        <v>84</v>
      </c>
      <c r="K302" s="335" t="s">
        <v>84</v>
      </c>
      <c r="L302" s="335" t="s">
        <v>84</v>
      </c>
      <c r="M302" s="335" t="s">
        <v>84</v>
      </c>
      <c r="N302" s="335" t="s">
        <v>84</v>
      </c>
      <c r="O302" s="335" t="s">
        <v>84</v>
      </c>
      <c r="P302" s="335" t="s">
        <v>84</v>
      </c>
      <c r="Q302" s="335" t="s">
        <v>84</v>
      </c>
      <c r="R302" s="335" t="s">
        <v>84</v>
      </c>
      <c r="S302" s="335" t="s">
        <v>84</v>
      </c>
      <c r="T302" s="335" t="s">
        <v>84</v>
      </c>
      <c r="U302" s="335" t="s">
        <v>84</v>
      </c>
      <c r="V302" s="335" t="s">
        <v>84</v>
      </c>
      <c r="W302" s="335" t="s">
        <v>84</v>
      </c>
      <c r="X302" s="335" t="s">
        <v>84</v>
      </c>
      <c r="Y302" s="335" t="s">
        <v>84</v>
      </c>
      <c r="Z302" s="335" t="s">
        <v>84</v>
      </c>
      <c r="AA302" s="335" t="s">
        <v>84</v>
      </c>
      <c r="AB302" s="335" t="s">
        <v>84</v>
      </c>
      <c r="AC302" s="335" t="s">
        <v>84</v>
      </c>
      <c r="AD302" s="335" t="s">
        <v>84</v>
      </c>
      <c r="AE302" s="335" t="s">
        <v>84</v>
      </c>
      <c r="AF302" s="335" t="s">
        <v>84</v>
      </c>
      <c r="AG302" s="335" t="s">
        <v>84</v>
      </c>
      <c r="AH302" s="335" t="s">
        <v>84</v>
      </c>
      <c r="AI302" s="335" t="s">
        <v>84</v>
      </c>
      <c r="AJ302" s="335" t="s">
        <v>84</v>
      </c>
      <c r="AK302" s="335" t="s">
        <v>84</v>
      </c>
      <c r="AL302" s="335" t="s">
        <v>84</v>
      </c>
      <c r="AM302" s="335" t="s">
        <v>84</v>
      </c>
      <c r="AN302" s="335" t="s">
        <v>84</v>
      </c>
      <c r="AO302" s="335" t="s">
        <v>84</v>
      </c>
      <c r="AP302" s="335" t="s">
        <v>84</v>
      </c>
      <c r="AQ302" s="335" t="s">
        <v>84</v>
      </c>
      <c r="AR302" s="335" t="s">
        <v>84</v>
      </c>
      <c r="AS302" s="335" t="s">
        <v>84</v>
      </c>
      <c r="AT302" s="335" t="s">
        <v>84</v>
      </c>
      <c r="AU302" s="335" t="s">
        <v>84</v>
      </c>
      <c r="AV302" s="335" t="s">
        <v>84</v>
      </c>
      <c r="AW302" s="335" t="s">
        <v>84</v>
      </c>
      <c r="AX302" s="335" t="s">
        <v>84</v>
      </c>
      <c r="AY302" s="116" t="s">
        <v>84</v>
      </c>
      <c r="AZ302" s="116" t="s">
        <v>84</v>
      </c>
      <c r="BA302" s="116" t="s">
        <v>84</v>
      </c>
      <c r="BB302" s="116" t="s">
        <v>84</v>
      </c>
      <c r="BC302" s="116" t="s">
        <v>84</v>
      </c>
      <c r="BD302" s="116" t="s">
        <v>84</v>
      </c>
      <c r="BE302" s="116" t="s">
        <v>84</v>
      </c>
      <c r="BF302" s="335" t="s">
        <v>84</v>
      </c>
      <c r="BG302" s="335" t="s">
        <v>84</v>
      </c>
      <c r="BH302" s="116" t="s">
        <v>84</v>
      </c>
      <c r="BI302" s="116" t="s">
        <v>84</v>
      </c>
      <c r="BJ302" s="335" t="s">
        <v>84</v>
      </c>
      <c r="BK302" s="335" t="s">
        <v>84</v>
      </c>
      <c r="BL302" s="335" t="s">
        <v>84</v>
      </c>
      <c r="BM302" s="336" t="s">
        <v>84</v>
      </c>
      <c r="BN302" s="336" t="s">
        <v>84</v>
      </c>
      <c r="BO302" s="335" t="s">
        <v>84</v>
      </c>
      <c r="BP302" s="116" t="s">
        <v>84</v>
      </c>
      <c r="BQ302" s="116" t="s">
        <v>84</v>
      </c>
      <c r="BR302" s="116" t="s">
        <v>84</v>
      </c>
      <c r="BS302" s="116" t="s">
        <v>84</v>
      </c>
      <c r="BT302" s="336" t="s">
        <v>84</v>
      </c>
      <c r="BU302" s="335" t="s">
        <v>84</v>
      </c>
      <c r="BV302" s="335" t="s">
        <v>84</v>
      </c>
      <c r="BW302" s="335" t="s">
        <v>84</v>
      </c>
      <c r="BX302" s="335" t="s">
        <v>84</v>
      </c>
    </row>
    <row r="303" spans="1:76" ht="15" customHeight="1" x14ac:dyDescent="0.3">
      <c r="A303" s="307">
        <v>82</v>
      </c>
      <c r="B303" s="114" t="s">
        <v>84</v>
      </c>
      <c r="C303" s="114" t="s">
        <v>84</v>
      </c>
      <c r="D303" s="115" t="s">
        <v>84</v>
      </c>
      <c r="E303" s="334" t="s">
        <v>84</v>
      </c>
      <c r="F303" s="334" t="s">
        <v>84</v>
      </c>
      <c r="G303" s="334" t="s">
        <v>84</v>
      </c>
      <c r="H303" s="335" t="s">
        <v>84</v>
      </c>
      <c r="I303" s="335" t="s">
        <v>84</v>
      </c>
      <c r="J303" s="335" t="s">
        <v>84</v>
      </c>
      <c r="K303" s="335" t="s">
        <v>84</v>
      </c>
      <c r="L303" s="335" t="s">
        <v>84</v>
      </c>
      <c r="M303" s="335" t="s">
        <v>84</v>
      </c>
      <c r="N303" s="335" t="s">
        <v>84</v>
      </c>
      <c r="O303" s="335" t="s">
        <v>84</v>
      </c>
      <c r="P303" s="335" t="s">
        <v>84</v>
      </c>
      <c r="Q303" s="335" t="s">
        <v>84</v>
      </c>
      <c r="R303" s="335" t="s">
        <v>84</v>
      </c>
      <c r="S303" s="335" t="s">
        <v>84</v>
      </c>
      <c r="T303" s="335" t="s">
        <v>84</v>
      </c>
      <c r="U303" s="335" t="s">
        <v>84</v>
      </c>
      <c r="V303" s="335" t="s">
        <v>84</v>
      </c>
      <c r="W303" s="335" t="s">
        <v>84</v>
      </c>
      <c r="X303" s="335" t="s">
        <v>84</v>
      </c>
      <c r="Y303" s="335" t="s">
        <v>84</v>
      </c>
      <c r="Z303" s="335" t="s">
        <v>84</v>
      </c>
      <c r="AA303" s="335" t="s">
        <v>84</v>
      </c>
      <c r="AB303" s="335" t="s">
        <v>84</v>
      </c>
      <c r="AC303" s="335" t="s">
        <v>84</v>
      </c>
      <c r="AD303" s="335" t="s">
        <v>84</v>
      </c>
      <c r="AE303" s="335" t="s">
        <v>84</v>
      </c>
      <c r="AF303" s="335" t="s">
        <v>84</v>
      </c>
      <c r="AG303" s="335" t="s">
        <v>84</v>
      </c>
      <c r="AH303" s="335" t="s">
        <v>84</v>
      </c>
      <c r="AI303" s="335" t="s">
        <v>84</v>
      </c>
      <c r="AJ303" s="335" t="s">
        <v>84</v>
      </c>
      <c r="AK303" s="335" t="s">
        <v>84</v>
      </c>
      <c r="AL303" s="335" t="s">
        <v>84</v>
      </c>
      <c r="AM303" s="335" t="s">
        <v>84</v>
      </c>
      <c r="AN303" s="335" t="s">
        <v>84</v>
      </c>
      <c r="AO303" s="335" t="s">
        <v>84</v>
      </c>
      <c r="AP303" s="335" t="s">
        <v>84</v>
      </c>
      <c r="AQ303" s="335" t="s">
        <v>84</v>
      </c>
      <c r="AR303" s="335" t="s">
        <v>84</v>
      </c>
      <c r="AS303" s="335" t="s">
        <v>84</v>
      </c>
      <c r="AT303" s="335" t="s">
        <v>84</v>
      </c>
      <c r="AU303" s="335" t="s">
        <v>84</v>
      </c>
      <c r="AV303" s="335" t="s">
        <v>84</v>
      </c>
      <c r="AW303" s="335" t="s">
        <v>84</v>
      </c>
      <c r="AX303" s="335" t="s">
        <v>84</v>
      </c>
      <c r="AY303" s="116" t="s">
        <v>84</v>
      </c>
      <c r="AZ303" s="116" t="s">
        <v>84</v>
      </c>
      <c r="BA303" s="116" t="s">
        <v>84</v>
      </c>
      <c r="BB303" s="116" t="s">
        <v>84</v>
      </c>
      <c r="BC303" s="116" t="s">
        <v>84</v>
      </c>
      <c r="BD303" s="116" t="s">
        <v>84</v>
      </c>
      <c r="BE303" s="116" t="s">
        <v>84</v>
      </c>
      <c r="BF303" s="335" t="s">
        <v>84</v>
      </c>
      <c r="BG303" s="335" t="s">
        <v>84</v>
      </c>
      <c r="BH303" s="116" t="s">
        <v>84</v>
      </c>
      <c r="BI303" s="116" t="s">
        <v>84</v>
      </c>
      <c r="BJ303" s="335" t="s">
        <v>84</v>
      </c>
      <c r="BK303" s="335" t="s">
        <v>84</v>
      </c>
      <c r="BL303" s="335" t="s">
        <v>84</v>
      </c>
      <c r="BM303" s="336" t="s">
        <v>84</v>
      </c>
      <c r="BN303" s="336" t="s">
        <v>84</v>
      </c>
      <c r="BO303" s="335" t="s">
        <v>84</v>
      </c>
      <c r="BP303" s="116" t="s">
        <v>84</v>
      </c>
      <c r="BQ303" s="116" t="s">
        <v>84</v>
      </c>
      <c r="BR303" s="116" t="s">
        <v>84</v>
      </c>
      <c r="BS303" s="116" t="s">
        <v>84</v>
      </c>
      <c r="BT303" s="336" t="s">
        <v>84</v>
      </c>
      <c r="BU303" s="335" t="s">
        <v>84</v>
      </c>
      <c r="BV303" s="335" t="s">
        <v>84</v>
      </c>
      <c r="BW303" s="335" t="s">
        <v>84</v>
      </c>
      <c r="BX303" s="335" t="s">
        <v>84</v>
      </c>
    </row>
    <row r="304" spans="1:76" ht="15" customHeight="1" x14ac:dyDescent="0.3">
      <c r="A304" s="307">
        <v>82</v>
      </c>
      <c r="B304" s="114" t="s">
        <v>84</v>
      </c>
      <c r="C304" s="114" t="s">
        <v>84</v>
      </c>
      <c r="D304" s="115" t="s">
        <v>84</v>
      </c>
      <c r="E304" s="334" t="s">
        <v>84</v>
      </c>
      <c r="F304" s="334" t="s">
        <v>84</v>
      </c>
      <c r="G304" s="334" t="s">
        <v>84</v>
      </c>
      <c r="H304" s="335" t="s">
        <v>84</v>
      </c>
      <c r="I304" s="335" t="s">
        <v>84</v>
      </c>
      <c r="J304" s="335" t="s">
        <v>84</v>
      </c>
      <c r="K304" s="335" t="s">
        <v>84</v>
      </c>
      <c r="L304" s="335" t="s">
        <v>84</v>
      </c>
      <c r="M304" s="335" t="s">
        <v>84</v>
      </c>
      <c r="N304" s="335" t="s">
        <v>84</v>
      </c>
      <c r="O304" s="335" t="s">
        <v>84</v>
      </c>
      <c r="P304" s="335" t="s">
        <v>84</v>
      </c>
      <c r="Q304" s="335" t="s">
        <v>84</v>
      </c>
      <c r="R304" s="335" t="s">
        <v>84</v>
      </c>
      <c r="S304" s="335" t="s">
        <v>84</v>
      </c>
      <c r="T304" s="335" t="s">
        <v>84</v>
      </c>
      <c r="U304" s="335" t="s">
        <v>84</v>
      </c>
      <c r="V304" s="335" t="s">
        <v>84</v>
      </c>
      <c r="W304" s="335" t="s">
        <v>84</v>
      </c>
      <c r="X304" s="335" t="s">
        <v>84</v>
      </c>
      <c r="Y304" s="335" t="s">
        <v>84</v>
      </c>
      <c r="Z304" s="335" t="s">
        <v>84</v>
      </c>
      <c r="AA304" s="335" t="s">
        <v>84</v>
      </c>
      <c r="AB304" s="335" t="s">
        <v>84</v>
      </c>
      <c r="AC304" s="335" t="s">
        <v>84</v>
      </c>
      <c r="AD304" s="335" t="s">
        <v>84</v>
      </c>
      <c r="AE304" s="335" t="s">
        <v>84</v>
      </c>
      <c r="AF304" s="335" t="s">
        <v>84</v>
      </c>
      <c r="AG304" s="335" t="s">
        <v>84</v>
      </c>
      <c r="AH304" s="335" t="s">
        <v>84</v>
      </c>
      <c r="AI304" s="335" t="s">
        <v>84</v>
      </c>
      <c r="AJ304" s="335" t="s">
        <v>84</v>
      </c>
      <c r="AK304" s="335" t="s">
        <v>84</v>
      </c>
      <c r="AL304" s="335" t="s">
        <v>84</v>
      </c>
      <c r="AM304" s="335" t="s">
        <v>84</v>
      </c>
      <c r="AN304" s="335" t="s">
        <v>84</v>
      </c>
      <c r="AO304" s="335" t="s">
        <v>84</v>
      </c>
      <c r="AP304" s="335" t="s">
        <v>84</v>
      </c>
      <c r="AQ304" s="335" t="s">
        <v>84</v>
      </c>
      <c r="AR304" s="335" t="s">
        <v>84</v>
      </c>
      <c r="AS304" s="335" t="s">
        <v>84</v>
      </c>
      <c r="AT304" s="335" t="s">
        <v>84</v>
      </c>
      <c r="AU304" s="335" t="s">
        <v>84</v>
      </c>
      <c r="AV304" s="335" t="s">
        <v>84</v>
      </c>
      <c r="AW304" s="335" t="s">
        <v>84</v>
      </c>
      <c r="AX304" s="335" t="s">
        <v>84</v>
      </c>
      <c r="AY304" s="116" t="s">
        <v>84</v>
      </c>
      <c r="AZ304" s="116" t="s">
        <v>84</v>
      </c>
      <c r="BA304" s="116" t="s">
        <v>84</v>
      </c>
      <c r="BB304" s="116" t="s">
        <v>84</v>
      </c>
      <c r="BC304" s="116" t="s">
        <v>84</v>
      </c>
      <c r="BD304" s="116" t="s">
        <v>84</v>
      </c>
      <c r="BE304" s="116" t="s">
        <v>84</v>
      </c>
      <c r="BF304" s="335" t="s">
        <v>84</v>
      </c>
      <c r="BG304" s="335" t="s">
        <v>84</v>
      </c>
      <c r="BH304" s="116" t="s">
        <v>84</v>
      </c>
      <c r="BI304" s="116" t="s">
        <v>84</v>
      </c>
      <c r="BJ304" s="335" t="s">
        <v>84</v>
      </c>
      <c r="BK304" s="335" t="s">
        <v>84</v>
      </c>
      <c r="BL304" s="335" t="s">
        <v>84</v>
      </c>
      <c r="BM304" s="336" t="s">
        <v>84</v>
      </c>
      <c r="BN304" s="336" t="s">
        <v>84</v>
      </c>
      <c r="BO304" s="335" t="s">
        <v>84</v>
      </c>
      <c r="BP304" s="116" t="s">
        <v>84</v>
      </c>
      <c r="BQ304" s="116" t="s">
        <v>84</v>
      </c>
      <c r="BR304" s="116" t="s">
        <v>84</v>
      </c>
      <c r="BS304" s="116" t="s">
        <v>84</v>
      </c>
      <c r="BT304" s="336" t="s">
        <v>84</v>
      </c>
      <c r="BU304" s="335" t="s">
        <v>84</v>
      </c>
      <c r="BV304" s="335" t="s">
        <v>84</v>
      </c>
      <c r="BW304" s="335" t="s">
        <v>84</v>
      </c>
      <c r="BX304" s="335" t="s">
        <v>84</v>
      </c>
    </row>
    <row r="305" spans="1:76" ht="15" customHeight="1" x14ac:dyDescent="0.3">
      <c r="A305" s="307">
        <v>82</v>
      </c>
      <c r="B305" s="114" t="s">
        <v>84</v>
      </c>
      <c r="C305" s="114" t="s">
        <v>84</v>
      </c>
      <c r="D305" s="115" t="s">
        <v>84</v>
      </c>
      <c r="E305" s="334" t="s">
        <v>84</v>
      </c>
      <c r="F305" s="334" t="s">
        <v>84</v>
      </c>
      <c r="G305" s="334" t="s">
        <v>84</v>
      </c>
      <c r="H305" s="335" t="s">
        <v>84</v>
      </c>
      <c r="I305" s="335" t="s">
        <v>84</v>
      </c>
      <c r="J305" s="335" t="s">
        <v>84</v>
      </c>
      <c r="K305" s="335" t="s">
        <v>84</v>
      </c>
      <c r="L305" s="335" t="s">
        <v>84</v>
      </c>
      <c r="M305" s="335" t="s">
        <v>84</v>
      </c>
      <c r="N305" s="335" t="s">
        <v>84</v>
      </c>
      <c r="O305" s="335" t="s">
        <v>84</v>
      </c>
      <c r="P305" s="335" t="s">
        <v>84</v>
      </c>
      <c r="Q305" s="335" t="s">
        <v>84</v>
      </c>
      <c r="R305" s="335" t="s">
        <v>84</v>
      </c>
      <c r="S305" s="335" t="s">
        <v>84</v>
      </c>
      <c r="T305" s="335" t="s">
        <v>84</v>
      </c>
      <c r="U305" s="335" t="s">
        <v>84</v>
      </c>
      <c r="V305" s="335" t="s">
        <v>84</v>
      </c>
      <c r="W305" s="335" t="s">
        <v>84</v>
      </c>
      <c r="X305" s="335" t="s">
        <v>84</v>
      </c>
      <c r="Y305" s="335" t="s">
        <v>84</v>
      </c>
      <c r="Z305" s="335" t="s">
        <v>84</v>
      </c>
      <c r="AA305" s="335" t="s">
        <v>84</v>
      </c>
      <c r="AB305" s="335" t="s">
        <v>84</v>
      </c>
      <c r="AC305" s="335" t="s">
        <v>84</v>
      </c>
      <c r="AD305" s="335" t="s">
        <v>84</v>
      </c>
      <c r="AE305" s="335" t="s">
        <v>84</v>
      </c>
      <c r="AF305" s="335" t="s">
        <v>84</v>
      </c>
      <c r="AG305" s="335" t="s">
        <v>84</v>
      </c>
      <c r="AH305" s="335" t="s">
        <v>84</v>
      </c>
      <c r="AI305" s="335" t="s">
        <v>84</v>
      </c>
      <c r="AJ305" s="335" t="s">
        <v>84</v>
      </c>
      <c r="AK305" s="335" t="s">
        <v>84</v>
      </c>
      <c r="AL305" s="335" t="s">
        <v>84</v>
      </c>
      <c r="AM305" s="335" t="s">
        <v>84</v>
      </c>
      <c r="AN305" s="335" t="s">
        <v>84</v>
      </c>
      <c r="AO305" s="335" t="s">
        <v>84</v>
      </c>
      <c r="AP305" s="335" t="s">
        <v>84</v>
      </c>
      <c r="AQ305" s="335" t="s">
        <v>84</v>
      </c>
      <c r="AR305" s="335" t="s">
        <v>84</v>
      </c>
      <c r="AS305" s="335" t="s">
        <v>84</v>
      </c>
      <c r="AT305" s="335" t="s">
        <v>84</v>
      </c>
      <c r="AU305" s="335" t="s">
        <v>84</v>
      </c>
      <c r="AV305" s="335" t="s">
        <v>84</v>
      </c>
      <c r="AW305" s="335" t="s">
        <v>84</v>
      </c>
      <c r="AX305" s="335" t="s">
        <v>84</v>
      </c>
      <c r="AY305" s="116" t="s">
        <v>84</v>
      </c>
      <c r="AZ305" s="116" t="s">
        <v>84</v>
      </c>
      <c r="BA305" s="116" t="s">
        <v>84</v>
      </c>
      <c r="BB305" s="116" t="s">
        <v>84</v>
      </c>
      <c r="BC305" s="116" t="s">
        <v>84</v>
      </c>
      <c r="BD305" s="116" t="s">
        <v>84</v>
      </c>
      <c r="BE305" s="116" t="s">
        <v>84</v>
      </c>
      <c r="BF305" s="335" t="s">
        <v>84</v>
      </c>
      <c r="BG305" s="335" t="s">
        <v>84</v>
      </c>
      <c r="BH305" s="116" t="s">
        <v>84</v>
      </c>
      <c r="BI305" s="116" t="s">
        <v>84</v>
      </c>
      <c r="BJ305" s="335" t="s">
        <v>84</v>
      </c>
      <c r="BK305" s="335" t="s">
        <v>84</v>
      </c>
      <c r="BL305" s="335" t="s">
        <v>84</v>
      </c>
      <c r="BM305" s="336" t="s">
        <v>84</v>
      </c>
      <c r="BN305" s="336" t="s">
        <v>84</v>
      </c>
      <c r="BO305" s="335" t="s">
        <v>84</v>
      </c>
      <c r="BP305" s="116" t="s">
        <v>84</v>
      </c>
      <c r="BQ305" s="116" t="s">
        <v>84</v>
      </c>
      <c r="BR305" s="116" t="s">
        <v>84</v>
      </c>
      <c r="BS305" s="116" t="s">
        <v>84</v>
      </c>
      <c r="BT305" s="336" t="s">
        <v>84</v>
      </c>
      <c r="BU305" s="335" t="s">
        <v>84</v>
      </c>
      <c r="BV305" s="335" t="s">
        <v>84</v>
      </c>
      <c r="BW305" s="335" t="s">
        <v>84</v>
      </c>
      <c r="BX305" s="335" t="s">
        <v>84</v>
      </c>
    </row>
    <row r="306" spans="1:76" ht="15" customHeight="1" x14ac:dyDescent="0.3">
      <c r="A306" s="307">
        <v>82</v>
      </c>
      <c r="B306" s="114" t="s">
        <v>84</v>
      </c>
      <c r="C306" s="114" t="s">
        <v>84</v>
      </c>
      <c r="D306" s="115" t="s">
        <v>84</v>
      </c>
      <c r="E306" s="334" t="s">
        <v>84</v>
      </c>
      <c r="F306" s="334" t="s">
        <v>84</v>
      </c>
      <c r="G306" s="334" t="s">
        <v>84</v>
      </c>
      <c r="H306" s="335" t="s">
        <v>84</v>
      </c>
      <c r="I306" s="335" t="s">
        <v>84</v>
      </c>
      <c r="J306" s="335" t="s">
        <v>84</v>
      </c>
      <c r="K306" s="335" t="s">
        <v>84</v>
      </c>
      <c r="L306" s="335" t="s">
        <v>84</v>
      </c>
      <c r="M306" s="335" t="s">
        <v>84</v>
      </c>
      <c r="N306" s="335" t="s">
        <v>84</v>
      </c>
      <c r="O306" s="335" t="s">
        <v>84</v>
      </c>
      <c r="P306" s="335" t="s">
        <v>84</v>
      </c>
      <c r="Q306" s="335" t="s">
        <v>84</v>
      </c>
      <c r="R306" s="335" t="s">
        <v>84</v>
      </c>
      <c r="S306" s="335" t="s">
        <v>84</v>
      </c>
      <c r="T306" s="335" t="s">
        <v>84</v>
      </c>
      <c r="U306" s="335" t="s">
        <v>84</v>
      </c>
      <c r="V306" s="335" t="s">
        <v>84</v>
      </c>
      <c r="W306" s="335" t="s">
        <v>84</v>
      </c>
      <c r="X306" s="335" t="s">
        <v>84</v>
      </c>
      <c r="Y306" s="335" t="s">
        <v>84</v>
      </c>
      <c r="Z306" s="335" t="s">
        <v>84</v>
      </c>
      <c r="AA306" s="335" t="s">
        <v>84</v>
      </c>
      <c r="AB306" s="335" t="s">
        <v>84</v>
      </c>
      <c r="AC306" s="335" t="s">
        <v>84</v>
      </c>
      <c r="AD306" s="335" t="s">
        <v>84</v>
      </c>
      <c r="AE306" s="335" t="s">
        <v>84</v>
      </c>
      <c r="AF306" s="335" t="s">
        <v>84</v>
      </c>
      <c r="AG306" s="335" t="s">
        <v>84</v>
      </c>
      <c r="AH306" s="335" t="s">
        <v>84</v>
      </c>
      <c r="AI306" s="335" t="s">
        <v>84</v>
      </c>
      <c r="AJ306" s="335" t="s">
        <v>84</v>
      </c>
      <c r="AK306" s="335" t="s">
        <v>84</v>
      </c>
      <c r="AL306" s="335" t="s">
        <v>84</v>
      </c>
      <c r="AM306" s="335" t="s">
        <v>84</v>
      </c>
      <c r="AN306" s="335" t="s">
        <v>84</v>
      </c>
      <c r="AO306" s="335" t="s">
        <v>84</v>
      </c>
      <c r="AP306" s="335" t="s">
        <v>84</v>
      </c>
      <c r="AQ306" s="335" t="s">
        <v>84</v>
      </c>
      <c r="AR306" s="335" t="s">
        <v>84</v>
      </c>
      <c r="AS306" s="335" t="s">
        <v>84</v>
      </c>
      <c r="AT306" s="335" t="s">
        <v>84</v>
      </c>
      <c r="AU306" s="335" t="s">
        <v>84</v>
      </c>
      <c r="AV306" s="335" t="s">
        <v>84</v>
      </c>
      <c r="AW306" s="335" t="s">
        <v>84</v>
      </c>
      <c r="AX306" s="335" t="s">
        <v>84</v>
      </c>
      <c r="AY306" s="116" t="s">
        <v>84</v>
      </c>
      <c r="AZ306" s="116" t="s">
        <v>84</v>
      </c>
      <c r="BA306" s="116" t="s">
        <v>84</v>
      </c>
      <c r="BB306" s="116" t="s">
        <v>84</v>
      </c>
      <c r="BC306" s="116" t="s">
        <v>84</v>
      </c>
      <c r="BD306" s="116" t="s">
        <v>84</v>
      </c>
      <c r="BE306" s="116" t="s">
        <v>84</v>
      </c>
      <c r="BF306" s="335" t="s">
        <v>84</v>
      </c>
      <c r="BG306" s="335" t="s">
        <v>84</v>
      </c>
      <c r="BH306" s="116" t="s">
        <v>84</v>
      </c>
      <c r="BI306" s="116" t="s">
        <v>84</v>
      </c>
      <c r="BJ306" s="335" t="s">
        <v>84</v>
      </c>
      <c r="BK306" s="335" t="s">
        <v>84</v>
      </c>
      <c r="BL306" s="335" t="s">
        <v>84</v>
      </c>
      <c r="BM306" s="336" t="s">
        <v>84</v>
      </c>
      <c r="BN306" s="336" t="s">
        <v>84</v>
      </c>
      <c r="BO306" s="335" t="s">
        <v>84</v>
      </c>
      <c r="BP306" s="116" t="s">
        <v>84</v>
      </c>
      <c r="BQ306" s="116" t="s">
        <v>84</v>
      </c>
      <c r="BR306" s="116" t="s">
        <v>84</v>
      </c>
      <c r="BS306" s="116" t="s">
        <v>84</v>
      </c>
      <c r="BT306" s="336" t="s">
        <v>84</v>
      </c>
      <c r="BU306" s="335" t="s">
        <v>84</v>
      </c>
      <c r="BV306" s="335" t="s">
        <v>84</v>
      </c>
      <c r="BW306" s="335" t="s">
        <v>84</v>
      </c>
      <c r="BX306" s="335" t="s">
        <v>84</v>
      </c>
    </row>
    <row r="307" spans="1:76" ht="15" customHeight="1" x14ac:dyDescent="0.3">
      <c r="A307" s="307">
        <v>82</v>
      </c>
      <c r="B307" s="114" t="s">
        <v>84</v>
      </c>
      <c r="C307" s="114" t="s">
        <v>84</v>
      </c>
      <c r="D307" s="115" t="s">
        <v>84</v>
      </c>
      <c r="E307" s="334" t="s">
        <v>84</v>
      </c>
      <c r="F307" s="334" t="s">
        <v>84</v>
      </c>
      <c r="G307" s="334" t="s">
        <v>84</v>
      </c>
      <c r="H307" s="335" t="s">
        <v>84</v>
      </c>
      <c r="I307" s="335" t="s">
        <v>84</v>
      </c>
      <c r="J307" s="335" t="s">
        <v>84</v>
      </c>
      <c r="K307" s="335" t="s">
        <v>84</v>
      </c>
      <c r="L307" s="335" t="s">
        <v>84</v>
      </c>
      <c r="M307" s="335" t="s">
        <v>84</v>
      </c>
      <c r="N307" s="335" t="s">
        <v>84</v>
      </c>
      <c r="O307" s="335" t="s">
        <v>84</v>
      </c>
      <c r="P307" s="335" t="s">
        <v>84</v>
      </c>
      <c r="Q307" s="335" t="s">
        <v>84</v>
      </c>
      <c r="R307" s="335" t="s">
        <v>84</v>
      </c>
      <c r="S307" s="335" t="s">
        <v>84</v>
      </c>
      <c r="T307" s="335" t="s">
        <v>84</v>
      </c>
      <c r="U307" s="335" t="s">
        <v>84</v>
      </c>
      <c r="V307" s="335" t="s">
        <v>84</v>
      </c>
      <c r="W307" s="335" t="s">
        <v>84</v>
      </c>
      <c r="X307" s="335" t="s">
        <v>84</v>
      </c>
      <c r="Y307" s="335" t="s">
        <v>84</v>
      </c>
      <c r="Z307" s="335" t="s">
        <v>84</v>
      </c>
      <c r="AA307" s="335" t="s">
        <v>84</v>
      </c>
      <c r="AB307" s="335" t="s">
        <v>84</v>
      </c>
      <c r="AC307" s="335" t="s">
        <v>84</v>
      </c>
      <c r="AD307" s="335" t="s">
        <v>84</v>
      </c>
      <c r="AE307" s="335" t="s">
        <v>84</v>
      </c>
      <c r="AF307" s="335" t="s">
        <v>84</v>
      </c>
      <c r="AG307" s="335" t="s">
        <v>84</v>
      </c>
      <c r="AH307" s="335" t="s">
        <v>84</v>
      </c>
      <c r="AI307" s="335" t="s">
        <v>84</v>
      </c>
      <c r="AJ307" s="335" t="s">
        <v>84</v>
      </c>
      <c r="AK307" s="335" t="s">
        <v>84</v>
      </c>
      <c r="AL307" s="335" t="s">
        <v>84</v>
      </c>
      <c r="AM307" s="335" t="s">
        <v>84</v>
      </c>
      <c r="AN307" s="335" t="s">
        <v>84</v>
      </c>
      <c r="AO307" s="335" t="s">
        <v>84</v>
      </c>
      <c r="AP307" s="335" t="s">
        <v>84</v>
      </c>
      <c r="AQ307" s="335" t="s">
        <v>84</v>
      </c>
      <c r="AR307" s="335" t="s">
        <v>84</v>
      </c>
      <c r="AS307" s="335" t="s">
        <v>84</v>
      </c>
      <c r="AT307" s="335" t="s">
        <v>84</v>
      </c>
      <c r="AU307" s="335" t="s">
        <v>84</v>
      </c>
      <c r="AV307" s="335" t="s">
        <v>84</v>
      </c>
      <c r="AW307" s="335" t="s">
        <v>84</v>
      </c>
      <c r="AX307" s="335" t="s">
        <v>84</v>
      </c>
      <c r="AY307" s="116" t="s">
        <v>84</v>
      </c>
      <c r="AZ307" s="116" t="s">
        <v>84</v>
      </c>
      <c r="BA307" s="116" t="s">
        <v>84</v>
      </c>
      <c r="BB307" s="116" t="s">
        <v>84</v>
      </c>
      <c r="BC307" s="116" t="s">
        <v>84</v>
      </c>
      <c r="BD307" s="116" t="s">
        <v>84</v>
      </c>
      <c r="BE307" s="116" t="s">
        <v>84</v>
      </c>
      <c r="BF307" s="335" t="s">
        <v>84</v>
      </c>
      <c r="BG307" s="335" t="s">
        <v>84</v>
      </c>
      <c r="BH307" s="116" t="s">
        <v>84</v>
      </c>
      <c r="BI307" s="116" t="s">
        <v>84</v>
      </c>
      <c r="BJ307" s="335" t="s">
        <v>84</v>
      </c>
      <c r="BK307" s="335" t="s">
        <v>84</v>
      </c>
      <c r="BL307" s="335" t="s">
        <v>84</v>
      </c>
      <c r="BM307" s="336" t="s">
        <v>84</v>
      </c>
      <c r="BN307" s="336" t="s">
        <v>84</v>
      </c>
      <c r="BO307" s="335" t="s">
        <v>84</v>
      </c>
      <c r="BP307" s="116" t="s">
        <v>84</v>
      </c>
      <c r="BQ307" s="116" t="s">
        <v>84</v>
      </c>
      <c r="BR307" s="116" t="s">
        <v>84</v>
      </c>
      <c r="BS307" s="116" t="s">
        <v>84</v>
      </c>
      <c r="BT307" s="336" t="s">
        <v>84</v>
      </c>
      <c r="BU307" s="335" t="s">
        <v>84</v>
      </c>
      <c r="BV307" s="335" t="s">
        <v>84</v>
      </c>
      <c r="BW307" s="335" t="s">
        <v>84</v>
      </c>
      <c r="BX307" s="335" t="s">
        <v>84</v>
      </c>
    </row>
    <row r="308" spans="1:76" ht="15" customHeight="1" x14ac:dyDescent="0.3">
      <c r="A308" s="307">
        <v>82</v>
      </c>
      <c r="B308" s="114" t="s">
        <v>84</v>
      </c>
      <c r="C308" s="114" t="s">
        <v>84</v>
      </c>
      <c r="D308" s="115" t="s">
        <v>84</v>
      </c>
      <c r="E308" s="334" t="s">
        <v>84</v>
      </c>
      <c r="F308" s="334" t="s">
        <v>84</v>
      </c>
      <c r="G308" s="334" t="s">
        <v>84</v>
      </c>
      <c r="H308" s="335" t="s">
        <v>84</v>
      </c>
      <c r="I308" s="335" t="s">
        <v>84</v>
      </c>
      <c r="J308" s="335" t="s">
        <v>84</v>
      </c>
      <c r="K308" s="335" t="s">
        <v>84</v>
      </c>
      <c r="L308" s="335" t="s">
        <v>84</v>
      </c>
      <c r="M308" s="335" t="s">
        <v>84</v>
      </c>
      <c r="N308" s="335" t="s">
        <v>84</v>
      </c>
      <c r="O308" s="335" t="s">
        <v>84</v>
      </c>
      <c r="P308" s="335" t="s">
        <v>84</v>
      </c>
      <c r="Q308" s="335" t="s">
        <v>84</v>
      </c>
      <c r="R308" s="335" t="s">
        <v>84</v>
      </c>
      <c r="S308" s="335" t="s">
        <v>84</v>
      </c>
      <c r="T308" s="335" t="s">
        <v>84</v>
      </c>
      <c r="U308" s="335" t="s">
        <v>84</v>
      </c>
      <c r="V308" s="335" t="s">
        <v>84</v>
      </c>
      <c r="W308" s="335" t="s">
        <v>84</v>
      </c>
      <c r="X308" s="335" t="s">
        <v>84</v>
      </c>
      <c r="Y308" s="335" t="s">
        <v>84</v>
      </c>
      <c r="Z308" s="335" t="s">
        <v>84</v>
      </c>
      <c r="AA308" s="335" t="s">
        <v>84</v>
      </c>
      <c r="AB308" s="335" t="s">
        <v>84</v>
      </c>
      <c r="AC308" s="335" t="s">
        <v>84</v>
      </c>
      <c r="AD308" s="335" t="s">
        <v>84</v>
      </c>
      <c r="AE308" s="335" t="s">
        <v>84</v>
      </c>
      <c r="AF308" s="335" t="s">
        <v>84</v>
      </c>
      <c r="AG308" s="335" t="s">
        <v>84</v>
      </c>
      <c r="AH308" s="335" t="s">
        <v>84</v>
      </c>
      <c r="AI308" s="335" t="s">
        <v>84</v>
      </c>
      <c r="AJ308" s="335" t="s">
        <v>84</v>
      </c>
      <c r="AK308" s="335" t="s">
        <v>84</v>
      </c>
      <c r="AL308" s="335" t="s">
        <v>84</v>
      </c>
      <c r="AM308" s="335" t="s">
        <v>84</v>
      </c>
      <c r="AN308" s="335" t="s">
        <v>84</v>
      </c>
      <c r="AO308" s="335" t="s">
        <v>84</v>
      </c>
      <c r="AP308" s="335" t="s">
        <v>84</v>
      </c>
      <c r="AQ308" s="335" t="s">
        <v>84</v>
      </c>
      <c r="AR308" s="335" t="s">
        <v>84</v>
      </c>
      <c r="AS308" s="335" t="s">
        <v>84</v>
      </c>
      <c r="AT308" s="335" t="s">
        <v>84</v>
      </c>
      <c r="AU308" s="335" t="s">
        <v>84</v>
      </c>
      <c r="AV308" s="335" t="s">
        <v>84</v>
      </c>
      <c r="AW308" s="335" t="s">
        <v>84</v>
      </c>
      <c r="AX308" s="335" t="s">
        <v>84</v>
      </c>
      <c r="AY308" s="116" t="s">
        <v>84</v>
      </c>
      <c r="AZ308" s="116" t="s">
        <v>84</v>
      </c>
      <c r="BA308" s="116" t="s">
        <v>84</v>
      </c>
      <c r="BB308" s="116" t="s">
        <v>84</v>
      </c>
      <c r="BC308" s="116" t="s">
        <v>84</v>
      </c>
      <c r="BD308" s="116" t="s">
        <v>84</v>
      </c>
      <c r="BE308" s="116" t="s">
        <v>84</v>
      </c>
      <c r="BF308" s="335" t="s">
        <v>84</v>
      </c>
      <c r="BG308" s="335" t="s">
        <v>84</v>
      </c>
      <c r="BH308" s="116" t="s">
        <v>84</v>
      </c>
      <c r="BI308" s="116" t="s">
        <v>84</v>
      </c>
      <c r="BJ308" s="335" t="s">
        <v>84</v>
      </c>
      <c r="BK308" s="335" t="s">
        <v>84</v>
      </c>
      <c r="BL308" s="335" t="s">
        <v>84</v>
      </c>
      <c r="BM308" s="336" t="s">
        <v>84</v>
      </c>
      <c r="BN308" s="336" t="s">
        <v>84</v>
      </c>
      <c r="BO308" s="335" t="s">
        <v>84</v>
      </c>
      <c r="BP308" s="116" t="s">
        <v>84</v>
      </c>
      <c r="BQ308" s="116" t="s">
        <v>84</v>
      </c>
      <c r="BR308" s="116" t="s">
        <v>84</v>
      </c>
      <c r="BS308" s="116" t="s">
        <v>84</v>
      </c>
      <c r="BT308" s="336" t="s">
        <v>84</v>
      </c>
      <c r="BU308" s="335" t="s">
        <v>84</v>
      </c>
      <c r="BV308" s="335" t="s">
        <v>84</v>
      </c>
      <c r="BW308" s="335" t="s">
        <v>84</v>
      </c>
      <c r="BX308" s="335" t="s">
        <v>84</v>
      </c>
    </row>
    <row r="309" spans="1:76" ht="15" customHeight="1" x14ac:dyDescent="0.3">
      <c r="A309" s="307">
        <v>82</v>
      </c>
      <c r="B309" s="114" t="s">
        <v>84</v>
      </c>
      <c r="C309" s="114" t="s">
        <v>84</v>
      </c>
      <c r="D309" s="115" t="s">
        <v>84</v>
      </c>
      <c r="E309" s="334" t="s">
        <v>84</v>
      </c>
      <c r="F309" s="334" t="s">
        <v>84</v>
      </c>
      <c r="G309" s="334" t="s">
        <v>84</v>
      </c>
      <c r="H309" s="335" t="s">
        <v>84</v>
      </c>
      <c r="I309" s="335" t="s">
        <v>84</v>
      </c>
      <c r="J309" s="335" t="s">
        <v>84</v>
      </c>
      <c r="K309" s="335" t="s">
        <v>84</v>
      </c>
      <c r="L309" s="335" t="s">
        <v>84</v>
      </c>
      <c r="M309" s="335" t="s">
        <v>84</v>
      </c>
      <c r="N309" s="335" t="s">
        <v>84</v>
      </c>
      <c r="O309" s="335" t="s">
        <v>84</v>
      </c>
      <c r="P309" s="335" t="s">
        <v>84</v>
      </c>
      <c r="Q309" s="335" t="s">
        <v>84</v>
      </c>
      <c r="R309" s="335" t="s">
        <v>84</v>
      </c>
      <c r="S309" s="335" t="s">
        <v>84</v>
      </c>
      <c r="T309" s="335" t="s">
        <v>84</v>
      </c>
      <c r="U309" s="335" t="s">
        <v>84</v>
      </c>
      <c r="V309" s="335" t="s">
        <v>84</v>
      </c>
      <c r="W309" s="335" t="s">
        <v>84</v>
      </c>
      <c r="X309" s="335" t="s">
        <v>84</v>
      </c>
      <c r="Y309" s="335" t="s">
        <v>84</v>
      </c>
      <c r="Z309" s="335" t="s">
        <v>84</v>
      </c>
      <c r="AA309" s="335" t="s">
        <v>84</v>
      </c>
      <c r="AB309" s="335" t="s">
        <v>84</v>
      </c>
      <c r="AC309" s="335" t="s">
        <v>84</v>
      </c>
      <c r="AD309" s="335" t="s">
        <v>84</v>
      </c>
      <c r="AE309" s="335" t="s">
        <v>84</v>
      </c>
      <c r="AF309" s="335" t="s">
        <v>84</v>
      </c>
      <c r="AG309" s="335" t="s">
        <v>84</v>
      </c>
      <c r="AH309" s="335" t="s">
        <v>84</v>
      </c>
      <c r="AI309" s="335" t="s">
        <v>84</v>
      </c>
      <c r="AJ309" s="335" t="s">
        <v>84</v>
      </c>
      <c r="AK309" s="335" t="s">
        <v>84</v>
      </c>
      <c r="AL309" s="335" t="s">
        <v>84</v>
      </c>
      <c r="AM309" s="335" t="s">
        <v>84</v>
      </c>
      <c r="AN309" s="335" t="s">
        <v>84</v>
      </c>
      <c r="AO309" s="335" t="s">
        <v>84</v>
      </c>
      <c r="AP309" s="335" t="s">
        <v>84</v>
      </c>
      <c r="AQ309" s="335" t="s">
        <v>84</v>
      </c>
      <c r="AR309" s="335" t="s">
        <v>84</v>
      </c>
      <c r="AS309" s="335" t="s">
        <v>84</v>
      </c>
      <c r="AT309" s="335" t="s">
        <v>84</v>
      </c>
      <c r="AU309" s="335" t="s">
        <v>84</v>
      </c>
      <c r="AV309" s="335" t="s">
        <v>84</v>
      </c>
      <c r="AW309" s="335" t="s">
        <v>84</v>
      </c>
      <c r="AX309" s="335" t="s">
        <v>84</v>
      </c>
      <c r="AY309" s="116" t="s">
        <v>84</v>
      </c>
      <c r="AZ309" s="116" t="s">
        <v>84</v>
      </c>
      <c r="BA309" s="116" t="s">
        <v>84</v>
      </c>
      <c r="BB309" s="116" t="s">
        <v>84</v>
      </c>
      <c r="BC309" s="116" t="s">
        <v>84</v>
      </c>
      <c r="BD309" s="116" t="s">
        <v>84</v>
      </c>
      <c r="BE309" s="116" t="s">
        <v>84</v>
      </c>
      <c r="BF309" s="335" t="s">
        <v>84</v>
      </c>
      <c r="BG309" s="335" t="s">
        <v>84</v>
      </c>
      <c r="BH309" s="116" t="s">
        <v>84</v>
      </c>
      <c r="BI309" s="116" t="s">
        <v>84</v>
      </c>
      <c r="BJ309" s="335" t="s">
        <v>84</v>
      </c>
      <c r="BK309" s="335" t="s">
        <v>84</v>
      </c>
      <c r="BL309" s="335" t="s">
        <v>84</v>
      </c>
      <c r="BM309" s="336" t="s">
        <v>84</v>
      </c>
      <c r="BN309" s="336" t="s">
        <v>84</v>
      </c>
      <c r="BO309" s="335" t="s">
        <v>84</v>
      </c>
      <c r="BP309" s="116" t="s">
        <v>84</v>
      </c>
      <c r="BQ309" s="116" t="s">
        <v>84</v>
      </c>
      <c r="BR309" s="116" t="s">
        <v>84</v>
      </c>
      <c r="BS309" s="116" t="s">
        <v>84</v>
      </c>
      <c r="BT309" s="336" t="s">
        <v>84</v>
      </c>
      <c r="BU309" s="335" t="s">
        <v>84</v>
      </c>
      <c r="BV309" s="335" t="s">
        <v>84</v>
      </c>
      <c r="BW309" s="335" t="s">
        <v>84</v>
      </c>
      <c r="BX309" s="335" t="s">
        <v>84</v>
      </c>
    </row>
    <row r="310" spans="1:76" ht="15" customHeight="1" x14ac:dyDescent="0.3">
      <c r="A310" s="307">
        <v>82</v>
      </c>
      <c r="B310" s="114" t="s">
        <v>84</v>
      </c>
      <c r="C310" s="114" t="s">
        <v>84</v>
      </c>
      <c r="D310" s="115" t="s">
        <v>84</v>
      </c>
      <c r="E310" s="334" t="s">
        <v>84</v>
      </c>
      <c r="F310" s="334" t="s">
        <v>84</v>
      </c>
      <c r="G310" s="334" t="s">
        <v>84</v>
      </c>
      <c r="H310" s="335" t="s">
        <v>84</v>
      </c>
      <c r="I310" s="335" t="s">
        <v>84</v>
      </c>
      <c r="J310" s="335" t="s">
        <v>84</v>
      </c>
      <c r="K310" s="335" t="s">
        <v>84</v>
      </c>
      <c r="L310" s="335" t="s">
        <v>84</v>
      </c>
      <c r="M310" s="335" t="s">
        <v>84</v>
      </c>
      <c r="N310" s="335" t="s">
        <v>84</v>
      </c>
      <c r="O310" s="335" t="s">
        <v>84</v>
      </c>
      <c r="P310" s="335" t="s">
        <v>84</v>
      </c>
      <c r="Q310" s="335" t="s">
        <v>84</v>
      </c>
      <c r="R310" s="335" t="s">
        <v>84</v>
      </c>
      <c r="S310" s="335" t="s">
        <v>84</v>
      </c>
      <c r="T310" s="335" t="s">
        <v>84</v>
      </c>
      <c r="U310" s="335" t="s">
        <v>84</v>
      </c>
      <c r="V310" s="335" t="s">
        <v>84</v>
      </c>
      <c r="W310" s="335" t="s">
        <v>84</v>
      </c>
      <c r="X310" s="335" t="s">
        <v>84</v>
      </c>
      <c r="Y310" s="335" t="s">
        <v>84</v>
      </c>
      <c r="Z310" s="335" t="s">
        <v>84</v>
      </c>
      <c r="AA310" s="335" t="s">
        <v>84</v>
      </c>
      <c r="AB310" s="335" t="s">
        <v>84</v>
      </c>
      <c r="AC310" s="335" t="s">
        <v>84</v>
      </c>
      <c r="AD310" s="335" t="s">
        <v>84</v>
      </c>
      <c r="AE310" s="335" t="s">
        <v>84</v>
      </c>
      <c r="AF310" s="335" t="s">
        <v>84</v>
      </c>
      <c r="AG310" s="335" t="s">
        <v>84</v>
      </c>
      <c r="AH310" s="335" t="s">
        <v>84</v>
      </c>
      <c r="AI310" s="335" t="s">
        <v>84</v>
      </c>
      <c r="AJ310" s="335" t="s">
        <v>84</v>
      </c>
      <c r="AK310" s="335" t="s">
        <v>84</v>
      </c>
      <c r="AL310" s="335" t="s">
        <v>84</v>
      </c>
      <c r="AM310" s="335" t="s">
        <v>84</v>
      </c>
      <c r="AN310" s="335" t="s">
        <v>84</v>
      </c>
      <c r="AO310" s="335" t="s">
        <v>84</v>
      </c>
      <c r="AP310" s="335" t="s">
        <v>84</v>
      </c>
      <c r="AQ310" s="335" t="s">
        <v>84</v>
      </c>
      <c r="AR310" s="335" t="s">
        <v>84</v>
      </c>
      <c r="AS310" s="335" t="s">
        <v>84</v>
      </c>
      <c r="AT310" s="335" t="s">
        <v>84</v>
      </c>
      <c r="AU310" s="335" t="s">
        <v>84</v>
      </c>
      <c r="AV310" s="335" t="s">
        <v>84</v>
      </c>
      <c r="AW310" s="335" t="s">
        <v>84</v>
      </c>
      <c r="AX310" s="335" t="s">
        <v>84</v>
      </c>
      <c r="AY310" s="116" t="s">
        <v>84</v>
      </c>
      <c r="AZ310" s="116" t="s">
        <v>84</v>
      </c>
      <c r="BA310" s="116" t="s">
        <v>84</v>
      </c>
      <c r="BB310" s="116" t="s">
        <v>84</v>
      </c>
      <c r="BC310" s="116" t="s">
        <v>84</v>
      </c>
      <c r="BD310" s="116" t="s">
        <v>84</v>
      </c>
      <c r="BE310" s="116" t="s">
        <v>84</v>
      </c>
      <c r="BF310" s="335" t="s">
        <v>84</v>
      </c>
      <c r="BG310" s="335" t="s">
        <v>84</v>
      </c>
      <c r="BH310" s="116" t="s">
        <v>84</v>
      </c>
      <c r="BI310" s="116" t="s">
        <v>84</v>
      </c>
      <c r="BJ310" s="335" t="s">
        <v>84</v>
      </c>
      <c r="BK310" s="335" t="s">
        <v>84</v>
      </c>
      <c r="BL310" s="335" t="s">
        <v>84</v>
      </c>
      <c r="BM310" s="336" t="s">
        <v>84</v>
      </c>
      <c r="BN310" s="336" t="s">
        <v>84</v>
      </c>
      <c r="BO310" s="335" t="s">
        <v>84</v>
      </c>
      <c r="BP310" s="116" t="s">
        <v>84</v>
      </c>
      <c r="BQ310" s="116" t="s">
        <v>84</v>
      </c>
      <c r="BR310" s="116" t="s">
        <v>84</v>
      </c>
      <c r="BS310" s="116" t="s">
        <v>84</v>
      </c>
      <c r="BT310" s="336" t="s">
        <v>84</v>
      </c>
      <c r="BU310" s="335" t="s">
        <v>84</v>
      </c>
      <c r="BV310" s="335" t="s">
        <v>84</v>
      </c>
      <c r="BW310" s="335" t="s">
        <v>84</v>
      </c>
      <c r="BX310" s="335" t="s">
        <v>84</v>
      </c>
    </row>
    <row r="311" spans="1:76" ht="15" customHeight="1" x14ac:dyDescent="0.3">
      <c r="A311" s="307">
        <v>82</v>
      </c>
      <c r="B311" s="114" t="s">
        <v>84</v>
      </c>
      <c r="C311" s="114" t="s">
        <v>84</v>
      </c>
      <c r="D311" s="115" t="s">
        <v>84</v>
      </c>
      <c r="E311" s="334" t="s">
        <v>84</v>
      </c>
      <c r="F311" s="334" t="s">
        <v>84</v>
      </c>
      <c r="G311" s="334" t="s">
        <v>84</v>
      </c>
      <c r="H311" s="335" t="s">
        <v>84</v>
      </c>
      <c r="I311" s="335" t="s">
        <v>84</v>
      </c>
      <c r="J311" s="335" t="s">
        <v>84</v>
      </c>
      <c r="K311" s="335" t="s">
        <v>84</v>
      </c>
      <c r="L311" s="335" t="s">
        <v>84</v>
      </c>
      <c r="M311" s="335" t="s">
        <v>84</v>
      </c>
      <c r="N311" s="335" t="s">
        <v>84</v>
      </c>
      <c r="O311" s="335" t="s">
        <v>84</v>
      </c>
      <c r="P311" s="335" t="s">
        <v>84</v>
      </c>
      <c r="Q311" s="335" t="s">
        <v>84</v>
      </c>
      <c r="R311" s="335" t="s">
        <v>84</v>
      </c>
      <c r="S311" s="335" t="s">
        <v>84</v>
      </c>
      <c r="T311" s="335" t="s">
        <v>84</v>
      </c>
      <c r="U311" s="335" t="s">
        <v>84</v>
      </c>
      <c r="V311" s="335" t="s">
        <v>84</v>
      </c>
      <c r="W311" s="335" t="s">
        <v>84</v>
      </c>
      <c r="X311" s="335" t="s">
        <v>84</v>
      </c>
      <c r="Y311" s="335" t="s">
        <v>84</v>
      </c>
      <c r="Z311" s="335" t="s">
        <v>84</v>
      </c>
      <c r="AA311" s="335" t="s">
        <v>84</v>
      </c>
      <c r="AB311" s="335" t="s">
        <v>84</v>
      </c>
      <c r="AC311" s="335" t="s">
        <v>84</v>
      </c>
      <c r="AD311" s="335" t="s">
        <v>84</v>
      </c>
      <c r="AE311" s="335" t="s">
        <v>84</v>
      </c>
      <c r="AF311" s="335" t="s">
        <v>84</v>
      </c>
      <c r="AG311" s="335" t="s">
        <v>84</v>
      </c>
      <c r="AH311" s="335" t="s">
        <v>84</v>
      </c>
      <c r="AI311" s="335" t="s">
        <v>84</v>
      </c>
      <c r="AJ311" s="335" t="s">
        <v>84</v>
      </c>
      <c r="AK311" s="335" t="s">
        <v>84</v>
      </c>
      <c r="AL311" s="335" t="s">
        <v>84</v>
      </c>
      <c r="AM311" s="335" t="s">
        <v>84</v>
      </c>
      <c r="AN311" s="335" t="s">
        <v>84</v>
      </c>
      <c r="AO311" s="335" t="s">
        <v>84</v>
      </c>
      <c r="AP311" s="335" t="s">
        <v>84</v>
      </c>
      <c r="AQ311" s="335" t="s">
        <v>84</v>
      </c>
      <c r="AR311" s="335" t="s">
        <v>84</v>
      </c>
      <c r="AS311" s="335" t="s">
        <v>84</v>
      </c>
      <c r="AT311" s="335" t="s">
        <v>84</v>
      </c>
      <c r="AU311" s="335" t="s">
        <v>84</v>
      </c>
      <c r="AV311" s="335" t="s">
        <v>84</v>
      </c>
      <c r="AW311" s="335" t="s">
        <v>84</v>
      </c>
      <c r="AX311" s="335" t="s">
        <v>84</v>
      </c>
      <c r="AY311" s="116" t="s">
        <v>84</v>
      </c>
      <c r="AZ311" s="116" t="s">
        <v>84</v>
      </c>
      <c r="BA311" s="116" t="s">
        <v>84</v>
      </c>
      <c r="BB311" s="116" t="s">
        <v>84</v>
      </c>
      <c r="BC311" s="116" t="s">
        <v>84</v>
      </c>
      <c r="BD311" s="116" t="s">
        <v>84</v>
      </c>
      <c r="BE311" s="116" t="s">
        <v>84</v>
      </c>
      <c r="BF311" s="335" t="s">
        <v>84</v>
      </c>
      <c r="BG311" s="335" t="s">
        <v>84</v>
      </c>
      <c r="BH311" s="116" t="s">
        <v>84</v>
      </c>
      <c r="BI311" s="116" t="s">
        <v>84</v>
      </c>
      <c r="BJ311" s="335" t="s">
        <v>84</v>
      </c>
      <c r="BK311" s="335" t="s">
        <v>84</v>
      </c>
      <c r="BL311" s="335" t="s">
        <v>84</v>
      </c>
      <c r="BM311" s="336" t="s">
        <v>84</v>
      </c>
      <c r="BN311" s="336" t="s">
        <v>84</v>
      </c>
      <c r="BO311" s="335" t="s">
        <v>84</v>
      </c>
      <c r="BP311" s="116" t="s">
        <v>84</v>
      </c>
      <c r="BQ311" s="116" t="s">
        <v>84</v>
      </c>
      <c r="BR311" s="116" t="s">
        <v>84</v>
      </c>
      <c r="BS311" s="116" t="s">
        <v>84</v>
      </c>
      <c r="BT311" s="336" t="s">
        <v>84</v>
      </c>
      <c r="BU311" s="335" t="s">
        <v>84</v>
      </c>
      <c r="BV311" s="335" t="s">
        <v>84</v>
      </c>
      <c r="BW311" s="335" t="s">
        <v>84</v>
      </c>
      <c r="BX311" s="335" t="s">
        <v>84</v>
      </c>
    </row>
    <row r="312" spans="1:76" ht="15" customHeight="1" x14ac:dyDescent="0.3">
      <c r="A312" s="307">
        <v>82</v>
      </c>
      <c r="B312" s="114" t="s">
        <v>84</v>
      </c>
      <c r="C312" s="114" t="s">
        <v>84</v>
      </c>
      <c r="D312" s="115" t="s">
        <v>84</v>
      </c>
      <c r="E312" s="334" t="s">
        <v>84</v>
      </c>
      <c r="F312" s="334" t="s">
        <v>84</v>
      </c>
      <c r="G312" s="334" t="s">
        <v>84</v>
      </c>
      <c r="H312" s="335" t="s">
        <v>84</v>
      </c>
      <c r="I312" s="335" t="s">
        <v>84</v>
      </c>
      <c r="J312" s="335" t="s">
        <v>84</v>
      </c>
      <c r="K312" s="335" t="s">
        <v>84</v>
      </c>
      <c r="L312" s="335" t="s">
        <v>84</v>
      </c>
      <c r="M312" s="335" t="s">
        <v>84</v>
      </c>
      <c r="N312" s="335" t="s">
        <v>84</v>
      </c>
      <c r="O312" s="335" t="s">
        <v>84</v>
      </c>
      <c r="P312" s="335" t="s">
        <v>84</v>
      </c>
      <c r="Q312" s="335" t="s">
        <v>84</v>
      </c>
      <c r="R312" s="335" t="s">
        <v>84</v>
      </c>
      <c r="S312" s="335" t="s">
        <v>84</v>
      </c>
      <c r="T312" s="335" t="s">
        <v>84</v>
      </c>
      <c r="U312" s="335" t="s">
        <v>84</v>
      </c>
      <c r="V312" s="335" t="s">
        <v>84</v>
      </c>
      <c r="W312" s="335" t="s">
        <v>84</v>
      </c>
      <c r="X312" s="335" t="s">
        <v>84</v>
      </c>
      <c r="Y312" s="335" t="s">
        <v>84</v>
      </c>
      <c r="Z312" s="335" t="s">
        <v>84</v>
      </c>
      <c r="AA312" s="335" t="s">
        <v>84</v>
      </c>
      <c r="AB312" s="335" t="s">
        <v>84</v>
      </c>
      <c r="AC312" s="335" t="s">
        <v>84</v>
      </c>
      <c r="AD312" s="335" t="s">
        <v>84</v>
      </c>
      <c r="AE312" s="335" t="s">
        <v>84</v>
      </c>
      <c r="AF312" s="335" t="s">
        <v>84</v>
      </c>
      <c r="AG312" s="335" t="s">
        <v>84</v>
      </c>
      <c r="AH312" s="335" t="s">
        <v>84</v>
      </c>
      <c r="AI312" s="335" t="s">
        <v>84</v>
      </c>
      <c r="AJ312" s="335" t="s">
        <v>84</v>
      </c>
      <c r="AK312" s="335" t="s">
        <v>84</v>
      </c>
      <c r="AL312" s="335" t="s">
        <v>84</v>
      </c>
      <c r="AM312" s="335" t="s">
        <v>84</v>
      </c>
      <c r="AN312" s="335" t="s">
        <v>84</v>
      </c>
      <c r="AO312" s="335" t="s">
        <v>84</v>
      </c>
      <c r="AP312" s="335" t="s">
        <v>84</v>
      </c>
      <c r="AQ312" s="335" t="s">
        <v>84</v>
      </c>
      <c r="AR312" s="335" t="s">
        <v>84</v>
      </c>
      <c r="AS312" s="335" t="s">
        <v>84</v>
      </c>
      <c r="AT312" s="335" t="s">
        <v>84</v>
      </c>
      <c r="AU312" s="335" t="s">
        <v>84</v>
      </c>
      <c r="AV312" s="335" t="s">
        <v>84</v>
      </c>
      <c r="AW312" s="335" t="s">
        <v>84</v>
      </c>
      <c r="AX312" s="335" t="s">
        <v>84</v>
      </c>
      <c r="AY312" s="116" t="s">
        <v>84</v>
      </c>
      <c r="AZ312" s="116" t="s">
        <v>84</v>
      </c>
      <c r="BA312" s="116" t="s">
        <v>84</v>
      </c>
      <c r="BB312" s="116" t="s">
        <v>84</v>
      </c>
      <c r="BC312" s="116" t="s">
        <v>84</v>
      </c>
      <c r="BD312" s="116" t="s">
        <v>84</v>
      </c>
      <c r="BE312" s="116" t="s">
        <v>84</v>
      </c>
      <c r="BF312" s="335" t="s">
        <v>84</v>
      </c>
      <c r="BG312" s="335" t="s">
        <v>84</v>
      </c>
      <c r="BH312" s="116" t="s">
        <v>84</v>
      </c>
      <c r="BI312" s="116" t="s">
        <v>84</v>
      </c>
      <c r="BJ312" s="335" t="s">
        <v>84</v>
      </c>
      <c r="BK312" s="335" t="s">
        <v>84</v>
      </c>
      <c r="BL312" s="335" t="s">
        <v>84</v>
      </c>
      <c r="BM312" s="336" t="s">
        <v>84</v>
      </c>
      <c r="BN312" s="336" t="s">
        <v>84</v>
      </c>
      <c r="BO312" s="335" t="s">
        <v>84</v>
      </c>
      <c r="BP312" s="116" t="s">
        <v>84</v>
      </c>
      <c r="BQ312" s="116" t="s">
        <v>84</v>
      </c>
      <c r="BR312" s="116" t="s">
        <v>84</v>
      </c>
      <c r="BS312" s="116" t="s">
        <v>84</v>
      </c>
      <c r="BT312" s="336" t="s">
        <v>84</v>
      </c>
      <c r="BU312" s="335" t="s">
        <v>84</v>
      </c>
      <c r="BV312" s="335" t="s">
        <v>84</v>
      </c>
      <c r="BW312" s="335" t="s">
        <v>84</v>
      </c>
      <c r="BX312" s="335" t="s">
        <v>84</v>
      </c>
    </row>
    <row r="313" spans="1:76" ht="15" customHeight="1" x14ac:dyDescent="0.3">
      <c r="A313" s="307">
        <v>82</v>
      </c>
      <c r="B313" s="114" t="s">
        <v>84</v>
      </c>
      <c r="C313" s="114" t="s">
        <v>84</v>
      </c>
      <c r="D313" s="115" t="s">
        <v>84</v>
      </c>
      <c r="E313" s="334" t="s">
        <v>84</v>
      </c>
      <c r="F313" s="334" t="s">
        <v>84</v>
      </c>
      <c r="G313" s="334" t="s">
        <v>84</v>
      </c>
      <c r="H313" s="335" t="s">
        <v>84</v>
      </c>
      <c r="I313" s="335" t="s">
        <v>84</v>
      </c>
      <c r="J313" s="335" t="s">
        <v>84</v>
      </c>
      <c r="K313" s="335" t="s">
        <v>84</v>
      </c>
      <c r="L313" s="335" t="s">
        <v>84</v>
      </c>
      <c r="M313" s="335" t="s">
        <v>84</v>
      </c>
      <c r="N313" s="335" t="s">
        <v>84</v>
      </c>
      <c r="O313" s="335" t="s">
        <v>84</v>
      </c>
      <c r="P313" s="335" t="s">
        <v>84</v>
      </c>
      <c r="Q313" s="335" t="s">
        <v>84</v>
      </c>
      <c r="R313" s="335" t="s">
        <v>84</v>
      </c>
      <c r="S313" s="335" t="s">
        <v>84</v>
      </c>
      <c r="T313" s="335" t="s">
        <v>84</v>
      </c>
      <c r="U313" s="335" t="s">
        <v>84</v>
      </c>
      <c r="V313" s="335" t="s">
        <v>84</v>
      </c>
      <c r="W313" s="335" t="s">
        <v>84</v>
      </c>
      <c r="X313" s="335" t="s">
        <v>84</v>
      </c>
      <c r="Y313" s="335" t="s">
        <v>84</v>
      </c>
      <c r="Z313" s="335" t="s">
        <v>84</v>
      </c>
      <c r="AA313" s="335" t="s">
        <v>84</v>
      </c>
      <c r="AB313" s="335" t="s">
        <v>84</v>
      </c>
      <c r="AC313" s="335" t="s">
        <v>84</v>
      </c>
      <c r="AD313" s="335" t="s">
        <v>84</v>
      </c>
      <c r="AE313" s="335" t="s">
        <v>84</v>
      </c>
      <c r="AF313" s="335" t="s">
        <v>84</v>
      </c>
      <c r="AG313" s="335" t="s">
        <v>84</v>
      </c>
      <c r="AH313" s="335" t="s">
        <v>84</v>
      </c>
      <c r="AI313" s="335" t="s">
        <v>84</v>
      </c>
      <c r="AJ313" s="335" t="s">
        <v>84</v>
      </c>
      <c r="AK313" s="335" t="s">
        <v>84</v>
      </c>
      <c r="AL313" s="335" t="s">
        <v>84</v>
      </c>
      <c r="AM313" s="335" t="s">
        <v>84</v>
      </c>
      <c r="AN313" s="335" t="s">
        <v>84</v>
      </c>
      <c r="AO313" s="335" t="s">
        <v>84</v>
      </c>
      <c r="AP313" s="335" t="s">
        <v>84</v>
      </c>
      <c r="AQ313" s="335" t="s">
        <v>84</v>
      </c>
      <c r="AR313" s="335" t="s">
        <v>84</v>
      </c>
      <c r="AS313" s="335" t="s">
        <v>84</v>
      </c>
      <c r="AT313" s="335" t="s">
        <v>84</v>
      </c>
      <c r="AU313" s="335" t="s">
        <v>84</v>
      </c>
      <c r="AV313" s="335" t="s">
        <v>84</v>
      </c>
      <c r="AW313" s="335" t="s">
        <v>84</v>
      </c>
      <c r="AX313" s="335" t="s">
        <v>84</v>
      </c>
      <c r="AY313" s="116" t="s">
        <v>84</v>
      </c>
      <c r="AZ313" s="116" t="s">
        <v>84</v>
      </c>
      <c r="BA313" s="116" t="s">
        <v>84</v>
      </c>
      <c r="BB313" s="116" t="s">
        <v>84</v>
      </c>
      <c r="BC313" s="116" t="s">
        <v>84</v>
      </c>
      <c r="BD313" s="116" t="s">
        <v>84</v>
      </c>
      <c r="BE313" s="116" t="s">
        <v>84</v>
      </c>
      <c r="BF313" s="335" t="s">
        <v>84</v>
      </c>
      <c r="BG313" s="335" t="s">
        <v>84</v>
      </c>
      <c r="BH313" s="116" t="s">
        <v>84</v>
      </c>
      <c r="BI313" s="116" t="s">
        <v>84</v>
      </c>
      <c r="BJ313" s="335" t="s">
        <v>84</v>
      </c>
      <c r="BK313" s="335" t="s">
        <v>84</v>
      </c>
      <c r="BL313" s="335" t="s">
        <v>84</v>
      </c>
      <c r="BM313" s="336" t="s">
        <v>84</v>
      </c>
      <c r="BN313" s="336" t="s">
        <v>84</v>
      </c>
      <c r="BO313" s="335" t="s">
        <v>84</v>
      </c>
      <c r="BP313" s="116" t="s">
        <v>84</v>
      </c>
      <c r="BQ313" s="116" t="s">
        <v>84</v>
      </c>
      <c r="BR313" s="116" t="s">
        <v>84</v>
      </c>
      <c r="BS313" s="116" t="s">
        <v>84</v>
      </c>
      <c r="BT313" s="336" t="s">
        <v>84</v>
      </c>
      <c r="BU313" s="335" t="s">
        <v>84</v>
      </c>
      <c r="BV313" s="335" t="s">
        <v>84</v>
      </c>
      <c r="BW313" s="335" t="s">
        <v>84</v>
      </c>
      <c r="BX313" s="335" t="s">
        <v>84</v>
      </c>
    </row>
    <row r="314" spans="1:76" ht="15" customHeight="1" x14ac:dyDescent="0.3">
      <c r="A314" s="307">
        <v>82</v>
      </c>
      <c r="B314" s="114" t="s">
        <v>84</v>
      </c>
      <c r="C314" s="114" t="s">
        <v>84</v>
      </c>
      <c r="D314" s="115" t="s">
        <v>84</v>
      </c>
      <c r="E314" s="334" t="s">
        <v>84</v>
      </c>
      <c r="F314" s="334" t="s">
        <v>84</v>
      </c>
      <c r="G314" s="334" t="s">
        <v>84</v>
      </c>
      <c r="H314" s="335" t="s">
        <v>84</v>
      </c>
      <c r="I314" s="335" t="s">
        <v>84</v>
      </c>
      <c r="J314" s="335" t="s">
        <v>84</v>
      </c>
      <c r="K314" s="335" t="s">
        <v>84</v>
      </c>
      <c r="L314" s="335" t="s">
        <v>84</v>
      </c>
      <c r="M314" s="335" t="s">
        <v>84</v>
      </c>
      <c r="N314" s="335" t="s">
        <v>84</v>
      </c>
      <c r="O314" s="335" t="s">
        <v>84</v>
      </c>
      <c r="P314" s="335" t="s">
        <v>84</v>
      </c>
      <c r="Q314" s="335" t="s">
        <v>84</v>
      </c>
      <c r="R314" s="335" t="s">
        <v>84</v>
      </c>
      <c r="S314" s="335" t="s">
        <v>84</v>
      </c>
      <c r="T314" s="335" t="s">
        <v>84</v>
      </c>
      <c r="U314" s="335" t="s">
        <v>84</v>
      </c>
      <c r="V314" s="335" t="s">
        <v>84</v>
      </c>
      <c r="W314" s="335" t="s">
        <v>84</v>
      </c>
      <c r="X314" s="335" t="s">
        <v>84</v>
      </c>
      <c r="Y314" s="335" t="s">
        <v>84</v>
      </c>
      <c r="Z314" s="335" t="s">
        <v>84</v>
      </c>
      <c r="AA314" s="335" t="s">
        <v>84</v>
      </c>
      <c r="AB314" s="335" t="s">
        <v>84</v>
      </c>
      <c r="AC314" s="335" t="s">
        <v>84</v>
      </c>
      <c r="AD314" s="335" t="s">
        <v>84</v>
      </c>
      <c r="AE314" s="335" t="s">
        <v>84</v>
      </c>
      <c r="AF314" s="335" t="s">
        <v>84</v>
      </c>
      <c r="AG314" s="335" t="s">
        <v>84</v>
      </c>
      <c r="AH314" s="335" t="s">
        <v>84</v>
      </c>
      <c r="AI314" s="335" t="s">
        <v>84</v>
      </c>
      <c r="AJ314" s="335" t="s">
        <v>84</v>
      </c>
      <c r="AK314" s="335" t="s">
        <v>84</v>
      </c>
      <c r="AL314" s="335" t="s">
        <v>84</v>
      </c>
      <c r="AM314" s="335" t="s">
        <v>84</v>
      </c>
      <c r="AN314" s="335" t="s">
        <v>84</v>
      </c>
      <c r="AO314" s="335" t="s">
        <v>84</v>
      </c>
      <c r="AP314" s="335" t="s">
        <v>84</v>
      </c>
      <c r="AQ314" s="335" t="s">
        <v>84</v>
      </c>
      <c r="AR314" s="335" t="s">
        <v>84</v>
      </c>
      <c r="AS314" s="335" t="s">
        <v>84</v>
      </c>
      <c r="AT314" s="335" t="s">
        <v>84</v>
      </c>
      <c r="AU314" s="335" t="s">
        <v>84</v>
      </c>
      <c r="AV314" s="335" t="s">
        <v>84</v>
      </c>
      <c r="AW314" s="335" t="s">
        <v>84</v>
      </c>
      <c r="AX314" s="335" t="s">
        <v>84</v>
      </c>
      <c r="AY314" s="116" t="s">
        <v>84</v>
      </c>
      <c r="AZ314" s="116" t="s">
        <v>84</v>
      </c>
      <c r="BA314" s="116" t="s">
        <v>84</v>
      </c>
      <c r="BB314" s="116" t="s">
        <v>84</v>
      </c>
      <c r="BC314" s="116" t="s">
        <v>84</v>
      </c>
      <c r="BD314" s="116" t="s">
        <v>84</v>
      </c>
      <c r="BE314" s="116" t="s">
        <v>84</v>
      </c>
      <c r="BF314" s="335" t="s">
        <v>84</v>
      </c>
      <c r="BG314" s="335" t="s">
        <v>84</v>
      </c>
      <c r="BH314" s="116" t="s">
        <v>84</v>
      </c>
      <c r="BI314" s="116" t="s">
        <v>84</v>
      </c>
      <c r="BJ314" s="335" t="s">
        <v>84</v>
      </c>
      <c r="BK314" s="335" t="s">
        <v>84</v>
      </c>
      <c r="BL314" s="335" t="s">
        <v>84</v>
      </c>
      <c r="BM314" s="336" t="s">
        <v>84</v>
      </c>
      <c r="BN314" s="336" t="s">
        <v>84</v>
      </c>
      <c r="BO314" s="335" t="s">
        <v>84</v>
      </c>
      <c r="BP314" s="116" t="s">
        <v>84</v>
      </c>
      <c r="BQ314" s="116" t="s">
        <v>84</v>
      </c>
      <c r="BR314" s="116" t="s">
        <v>84</v>
      </c>
      <c r="BS314" s="116" t="s">
        <v>84</v>
      </c>
      <c r="BT314" s="336" t="s">
        <v>84</v>
      </c>
      <c r="BU314" s="335" t="s">
        <v>84</v>
      </c>
      <c r="BV314" s="335" t="s">
        <v>84</v>
      </c>
      <c r="BW314" s="335" t="s">
        <v>84</v>
      </c>
      <c r="BX314" s="335" t="s">
        <v>84</v>
      </c>
    </row>
    <row r="315" spans="1:76" ht="15" customHeight="1" x14ac:dyDescent="0.3">
      <c r="A315" s="307">
        <v>82</v>
      </c>
      <c r="B315" s="114" t="s">
        <v>84</v>
      </c>
      <c r="C315" s="114" t="s">
        <v>84</v>
      </c>
      <c r="D315" s="115" t="s">
        <v>84</v>
      </c>
      <c r="E315" s="334" t="s">
        <v>84</v>
      </c>
      <c r="F315" s="334" t="s">
        <v>84</v>
      </c>
      <c r="G315" s="334" t="s">
        <v>84</v>
      </c>
      <c r="H315" s="335" t="s">
        <v>84</v>
      </c>
      <c r="I315" s="335" t="s">
        <v>84</v>
      </c>
      <c r="J315" s="335" t="s">
        <v>84</v>
      </c>
      <c r="K315" s="335" t="s">
        <v>84</v>
      </c>
      <c r="L315" s="335" t="s">
        <v>84</v>
      </c>
      <c r="M315" s="335" t="s">
        <v>84</v>
      </c>
      <c r="N315" s="335" t="s">
        <v>84</v>
      </c>
      <c r="O315" s="335" t="s">
        <v>84</v>
      </c>
      <c r="P315" s="335" t="s">
        <v>84</v>
      </c>
      <c r="Q315" s="335" t="s">
        <v>84</v>
      </c>
      <c r="R315" s="335" t="s">
        <v>84</v>
      </c>
      <c r="S315" s="335" t="s">
        <v>84</v>
      </c>
      <c r="T315" s="335" t="s">
        <v>84</v>
      </c>
      <c r="U315" s="335" t="s">
        <v>84</v>
      </c>
      <c r="V315" s="335" t="s">
        <v>84</v>
      </c>
      <c r="W315" s="335" t="s">
        <v>84</v>
      </c>
      <c r="X315" s="335" t="s">
        <v>84</v>
      </c>
      <c r="Y315" s="335" t="s">
        <v>84</v>
      </c>
      <c r="Z315" s="335" t="s">
        <v>84</v>
      </c>
      <c r="AA315" s="335" t="s">
        <v>84</v>
      </c>
      <c r="AB315" s="335" t="s">
        <v>84</v>
      </c>
      <c r="AC315" s="335" t="s">
        <v>84</v>
      </c>
      <c r="AD315" s="335" t="s">
        <v>84</v>
      </c>
      <c r="AE315" s="335" t="s">
        <v>84</v>
      </c>
      <c r="AF315" s="335" t="s">
        <v>84</v>
      </c>
      <c r="AG315" s="335" t="s">
        <v>84</v>
      </c>
      <c r="AH315" s="335" t="s">
        <v>84</v>
      </c>
      <c r="AI315" s="335" t="s">
        <v>84</v>
      </c>
      <c r="AJ315" s="335" t="s">
        <v>84</v>
      </c>
      <c r="AK315" s="335" t="s">
        <v>84</v>
      </c>
      <c r="AL315" s="335" t="s">
        <v>84</v>
      </c>
      <c r="AM315" s="335" t="s">
        <v>84</v>
      </c>
      <c r="AN315" s="335" t="s">
        <v>84</v>
      </c>
      <c r="AO315" s="335" t="s">
        <v>84</v>
      </c>
      <c r="AP315" s="335" t="s">
        <v>84</v>
      </c>
      <c r="AQ315" s="335" t="s">
        <v>84</v>
      </c>
      <c r="AR315" s="335" t="s">
        <v>84</v>
      </c>
      <c r="AS315" s="335" t="s">
        <v>84</v>
      </c>
      <c r="AT315" s="335" t="s">
        <v>84</v>
      </c>
      <c r="AU315" s="335" t="s">
        <v>84</v>
      </c>
      <c r="AV315" s="335" t="s">
        <v>84</v>
      </c>
      <c r="AW315" s="335" t="s">
        <v>84</v>
      </c>
      <c r="AX315" s="335" t="s">
        <v>84</v>
      </c>
      <c r="AY315" s="116" t="s">
        <v>84</v>
      </c>
      <c r="AZ315" s="116" t="s">
        <v>84</v>
      </c>
      <c r="BA315" s="116" t="s">
        <v>84</v>
      </c>
      <c r="BB315" s="116" t="s">
        <v>84</v>
      </c>
      <c r="BC315" s="116" t="s">
        <v>84</v>
      </c>
      <c r="BD315" s="116" t="s">
        <v>84</v>
      </c>
      <c r="BE315" s="116" t="s">
        <v>84</v>
      </c>
      <c r="BF315" s="335" t="s">
        <v>84</v>
      </c>
      <c r="BG315" s="335" t="s">
        <v>84</v>
      </c>
      <c r="BH315" s="116" t="s">
        <v>84</v>
      </c>
      <c r="BI315" s="116" t="s">
        <v>84</v>
      </c>
      <c r="BJ315" s="335" t="s">
        <v>84</v>
      </c>
      <c r="BK315" s="335" t="s">
        <v>84</v>
      </c>
      <c r="BL315" s="335" t="s">
        <v>84</v>
      </c>
      <c r="BM315" s="336" t="s">
        <v>84</v>
      </c>
      <c r="BN315" s="336" t="s">
        <v>84</v>
      </c>
      <c r="BO315" s="335" t="s">
        <v>84</v>
      </c>
      <c r="BP315" s="116" t="s">
        <v>84</v>
      </c>
      <c r="BQ315" s="116" t="s">
        <v>84</v>
      </c>
      <c r="BR315" s="116" t="s">
        <v>84</v>
      </c>
      <c r="BS315" s="116" t="s">
        <v>84</v>
      </c>
      <c r="BT315" s="336" t="s">
        <v>84</v>
      </c>
      <c r="BU315" s="335" t="s">
        <v>84</v>
      </c>
      <c r="BV315" s="335" t="s">
        <v>84</v>
      </c>
      <c r="BW315" s="335" t="s">
        <v>84</v>
      </c>
      <c r="BX315" s="335" t="s">
        <v>84</v>
      </c>
    </row>
    <row r="316" spans="1:76" ht="15" customHeight="1" x14ac:dyDescent="0.3">
      <c r="A316" s="307">
        <v>82</v>
      </c>
      <c r="B316" s="114" t="s">
        <v>84</v>
      </c>
      <c r="C316" s="114" t="s">
        <v>84</v>
      </c>
      <c r="D316" s="115" t="s">
        <v>84</v>
      </c>
      <c r="E316" s="334" t="s">
        <v>84</v>
      </c>
      <c r="F316" s="334" t="s">
        <v>84</v>
      </c>
      <c r="G316" s="334" t="s">
        <v>84</v>
      </c>
      <c r="H316" s="335" t="s">
        <v>84</v>
      </c>
      <c r="I316" s="335" t="s">
        <v>84</v>
      </c>
      <c r="J316" s="335" t="s">
        <v>84</v>
      </c>
      <c r="K316" s="335" t="s">
        <v>84</v>
      </c>
      <c r="L316" s="335" t="s">
        <v>84</v>
      </c>
      <c r="M316" s="335" t="s">
        <v>84</v>
      </c>
      <c r="N316" s="335" t="s">
        <v>84</v>
      </c>
      <c r="O316" s="335" t="s">
        <v>84</v>
      </c>
      <c r="P316" s="335" t="s">
        <v>84</v>
      </c>
      <c r="Q316" s="335" t="s">
        <v>84</v>
      </c>
      <c r="R316" s="335" t="s">
        <v>84</v>
      </c>
      <c r="S316" s="335" t="s">
        <v>84</v>
      </c>
      <c r="T316" s="335" t="s">
        <v>84</v>
      </c>
      <c r="U316" s="335" t="s">
        <v>84</v>
      </c>
      <c r="V316" s="335" t="s">
        <v>84</v>
      </c>
      <c r="W316" s="335" t="s">
        <v>84</v>
      </c>
      <c r="X316" s="335" t="s">
        <v>84</v>
      </c>
      <c r="Y316" s="335" t="s">
        <v>84</v>
      </c>
      <c r="Z316" s="335" t="s">
        <v>84</v>
      </c>
      <c r="AA316" s="335" t="s">
        <v>84</v>
      </c>
      <c r="AB316" s="335" t="s">
        <v>84</v>
      </c>
      <c r="AC316" s="335" t="s">
        <v>84</v>
      </c>
      <c r="AD316" s="335" t="s">
        <v>84</v>
      </c>
      <c r="AE316" s="335" t="s">
        <v>84</v>
      </c>
      <c r="AF316" s="335" t="s">
        <v>84</v>
      </c>
      <c r="AG316" s="335" t="s">
        <v>84</v>
      </c>
      <c r="AH316" s="335" t="s">
        <v>84</v>
      </c>
      <c r="AI316" s="335" t="s">
        <v>84</v>
      </c>
      <c r="AJ316" s="335" t="s">
        <v>84</v>
      </c>
      <c r="AK316" s="335" t="s">
        <v>84</v>
      </c>
      <c r="AL316" s="335" t="s">
        <v>84</v>
      </c>
      <c r="AM316" s="335" t="s">
        <v>84</v>
      </c>
      <c r="AN316" s="335" t="s">
        <v>84</v>
      </c>
      <c r="AO316" s="335" t="s">
        <v>84</v>
      </c>
      <c r="AP316" s="335" t="s">
        <v>84</v>
      </c>
      <c r="AQ316" s="335" t="s">
        <v>84</v>
      </c>
      <c r="AR316" s="335" t="s">
        <v>84</v>
      </c>
      <c r="AS316" s="335" t="s">
        <v>84</v>
      </c>
      <c r="AT316" s="335" t="s">
        <v>84</v>
      </c>
      <c r="AU316" s="335" t="s">
        <v>84</v>
      </c>
      <c r="AV316" s="335" t="s">
        <v>84</v>
      </c>
      <c r="AW316" s="335" t="s">
        <v>84</v>
      </c>
      <c r="AX316" s="335" t="s">
        <v>84</v>
      </c>
      <c r="AY316" s="116" t="s">
        <v>84</v>
      </c>
      <c r="AZ316" s="116" t="s">
        <v>84</v>
      </c>
      <c r="BA316" s="116" t="s">
        <v>84</v>
      </c>
      <c r="BB316" s="116" t="s">
        <v>84</v>
      </c>
      <c r="BC316" s="116" t="s">
        <v>84</v>
      </c>
      <c r="BD316" s="116" t="s">
        <v>84</v>
      </c>
      <c r="BE316" s="116" t="s">
        <v>84</v>
      </c>
      <c r="BF316" s="335" t="s">
        <v>84</v>
      </c>
      <c r="BG316" s="335" t="s">
        <v>84</v>
      </c>
      <c r="BH316" s="116" t="s">
        <v>84</v>
      </c>
      <c r="BI316" s="116" t="s">
        <v>84</v>
      </c>
      <c r="BJ316" s="335" t="s">
        <v>84</v>
      </c>
      <c r="BK316" s="335" t="s">
        <v>84</v>
      </c>
      <c r="BL316" s="335" t="s">
        <v>84</v>
      </c>
      <c r="BM316" s="336" t="s">
        <v>84</v>
      </c>
      <c r="BN316" s="336" t="s">
        <v>84</v>
      </c>
      <c r="BO316" s="335" t="s">
        <v>84</v>
      </c>
      <c r="BP316" s="116" t="s">
        <v>84</v>
      </c>
      <c r="BQ316" s="116" t="s">
        <v>84</v>
      </c>
      <c r="BR316" s="116" t="s">
        <v>84</v>
      </c>
      <c r="BS316" s="116" t="s">
        <v>84</v>
      </c>
      <c r="BT316" s="336" t="s">
        <v>84</v>
      </c>
      <c r="BU316" s="335" t="s">
        <v>84</v>
      </c>
      <c r="BV316" s="335" t="s">
        <v>84</v>
      </c>
      <c r="BW316" s="335" t="s">
        <v>84</v>
      </c>
      <c r="BX316" s="335" t="s">
        <v>84</v>
      </c>
    </row>
    <row r="317" spans="1:76" ht="15" customHeight="1" x14ac:dyDescent="0.3">
      <c r="A317" s="307">
        <v>82</v>
      </c>
      <c r="B317" s="114" t="s">
        <v>84</v>
      </c>
      <c r="C317" s="114" t="s">
        <v>84</v>
      </c>
      <c r="D317" s="115" t="s">
        <v>84</v>
      </c>
      <c r="E317" s="334" t="s">
        <v>84</v>
      </c>
      <c r="F317" s="334" t="s">
        <v>84</v>
      </c>
      <c r="G317" s="334" t="s">
        <v>84</v>
      </c>
      <c r="H317" s="335" t="s">
        <v>84</v>
      </c>
      <c r="I317" s="335" t="s">
        <v>84</v>
      </c>
      <c r="J317" s="335" t="s">
        <v>84</v>
      </c>
      <c r="K317" s="335" t="s">
        <v>84</v>
      </c>
      <c r="L317" s="335" t="s">
        <v>84</v>
      </c>
      <c r="M317" s="335" t="s">
        <v>84</v>
      </c>
      <c r="N317" s="335" t="s">
        <v>84</v>
      </c>
      <c r="O317" s="335" t="s">
        <v>84</v>
      </c>
      <c r="P317" s="335" t="s">
        <v>84</v>
      </c>
      <c r="Q317" s="335" t="s">
        <v>84</v>
      </c>
      <c r="R317" s="335" t="s">
        <v>84</v>
      </c>
      <c r="S317" s="335" t="s">
        <v>84</v>
      </c>
      <c r="T317" s="335" t="s">
        <v>84</v>
      </c>
      <c r="U317" s="335" t="s">
        <v>84</v>
      </c>
      <c r="V317" s="335" t="s">
        <v>84</v>
      </c>
      <c r="W317" s="335" t="s">
        <v>84</v>
      </c>
      <c r="X317" s="335" t="s">
        <v>84</v>
      </c>
      <c r="Y317" s="335" t="s">
        <v>84</v>
      </c>
      <c r="Z317" s="335" t="s">
        <v>84</v>
      </c>
      <c r="AA317" s="335" t="s">
        <v>84</v>
      </c>
      <c r="AB317" s="335" t="s">
        <v>84</v>
      </c>
      <c r="AC317" s="335" t="s">
        <v>84</v>
      </c>
      <c r="AD317" s="335" t="s">
        <v>84</v>
      </c>
      <c r="AE317" s="335" t="s">
        <v>84</v>
      </c>
      <c r="AF317" s="335" t="s">
        <v>84</v>
      </c>
      <c r="AG317" s="335" t="s">
        <v>84</v>
      </c>
      <c r="AH317" s="335" t="s">
        <v>84</v>
      </c>
      <c r="AI317" s="335" t="s">
        <v>84</v>
      </c>
      <c r="AJ317" s="335" t="s">
        <v>84</v>
      </c>
      <c r="AK317" s="335" t="s">
        <v>84</v>
      </c>
      <c r="AL317" s="335" t="s">
        <v>84</v>
      </c>
      <c r="AM317" s="335" t="s">
        <v>84</v>
      </c>
      <c r="AN317" s="335" t="s">
        <v>84</v>
      </c>
      <c r="AO317" s="335" t="s">
        <v>84</v>
      </c>
      <c r="AP317" s="335" t="s">
        <v>84</v>
      </c>
      <c r="AQ317" s="335" t="s">
        <v>84</v>
      </c>
      <c r="AR317" s="335" t="s">
        <v>84</v>
      </c>
      <c r="AS317" s="335" t="s">
        <v>84</v>
      </c>
      <c r="AT317" s="335" t="s">
        <v>84</v>
      </c>
      <c r="AU317" s="335" t="s">
        <v>84</v>
      </c>
      <c r="AV317" s="335" t="s">
        <v>84</v>
      </c>
      <c r="AW317" s="335" t="s">
        <v>84</v>
      </c>
      <c r="AX317" s="335" t="s">
        <v>84</v>
      </c>
      <c r="AY317" s="116" t="s">
        <v>84</v>
      </c>
      <c r="AZ317" s="116" t="s">
        <v>84</v>
      </c>
      <c r="BA317" s="116" t="s">
        <v>84</v>
      </c>
      <c r="BB317" s="116" t="s">
        <v>84</v>
      </c>
      <c r="BC317" s="116" t="s">
        <v>84</v>
      </c>
      <c r="BD317" s="116" t="s">
        <v>84</v>
      </c>
      <c r="BE317" s="116" t="s">
        <v>84</v>
      </c>
      <c r="BF317" s="335" t="s">
        <v>84</v>
      </c>
      <c r="BG317" s="335" t="s">
        <v>84</v>
      </c>
      <c r="BH317" s="116" t="s">
        <v>84</v>
      </c>
      <c r="BI317" s="116" t="s">
        <v>84</v>
      </c>
      <c r="BJ317" s="335" t="s">
        <v>84</v>
      </c>
      <c r="BK317" s="335" t="s">
        <v>84</v>
      </c>
      <c r="BL317" s="335" t="s">
        <v>84</v>
      </c>
      <c r="BM317" s="336" t="s">
        <v>84</v>
      </c>
      <c r="BN317" s="336" t="s">
        <v>84</v>
      </c>
      <c r="BO317" s="335" t="s">
        <v>84</v>
      </c>
      <c r="BP317" s="116" t="s">
        <v>84</v>
      </c>
      <c r="BQ317" s="116" t="s">
        <v>84</v>
      </c>
      <c r="BR317" s="116" t="s">
        <v>84</v>
      </c>
      <c r="BS317" s="116" t="s">
        <v>84</v>
      </c>
      <c r="BT317" s="336" t="s">
        <v>84</v>
      </c>
      <c r="BU317" s="335" t="s">
        <v>84</v>
      </c>
      <c r="BV317" s="335" t="s">
        <v>84</v>
      </c>
      <c r="BW317" s="335" t="s">
        <v>84</v>
      </c>
      <c r="BX317" s="335" t="s">
        <v>84</v>
      </c>
    </row>
    <row r="318" spans="1:76" ht="15" customHeight="1" x14ac:dyDescent="0.3">
      <c r="A318" s="307">
        <v>82</v>
      </c>
      <c r="B318" s="114" t="s">
        <v>84</v>
      </c>
      <c r="C318" s="114" t="s">
        <v>84</v>
      </c>
      <c r="D318" s="115" t="s">
        <v>84</v>
      </c>
      <c r="E318" s="334" t="s">
        <v>84</v>
      </c>
      <c r="F318" s="334" t="s">
        <v>84</v>
      </c>
      <c r="G318" s="334" t="s">
        <v>84</v>
      </c>
      <c r="H318" s="335" t="s">
        <v>84</v>
      </c>
      <c r="I318" s="335" t="s">
        <v>84</v>
      </c>
      <c r="J318" s="335" t="s">
        <v>84</v>
      </c>
      <c r="K318" s="335" t="s">
        <v>84</v>
      </c>
      <c r="L318" s="335" t="s">
        <v>84</v>
      </c>
      <c r="M318" s="335" t="s">
        <v>84</v>
      </c>
      <c r="N318" s="335" t="s">
        <v>84</v>
      </c>
      <c r="O318" s="335" t="s">
        <v>84</v>
      </c>
      <c r="P318" s="335" t="s">
        <v>84</v>
      </c>
      <c r="Q318" s="335" t="s">
        <v>84</v>
      </c>
      <c r="R318" s="335" t="s">
        <v>84</v>
      </c>
      <c r="S318" s="335" t="s">
        <v>84</v>
      </c>
      <c r="T318" s="335" t="s">
        <v>84</v>
      </c>
      <c r="U318" s="335" t="s">
        <v>84</v>
      </c>
      <c r="V318" s="335" t="s">
        <v>84</v>
      </c>
      <c r="W318" s="335" t="s">
        <v>84</v>
      </c>
      <c r="X318" s="335" t="s">
        <v>84</v>
      </c>
      <c r="Y318" s="335" t="s">
        <v>84</v>
      </c>
      <c r="Z318" s="335" t="s">
        <v>84</v>
      </c>
      <c r="AA318" s="335" t="s">
        <v>84</v>
      </c>
      <c r="AB318" s="335" t="s">
        <v>84</v>
      </c>
      <c r="AC318" s="335" t="s">
        <v>84</v>
      </c>
      <c r="AD318" s="335" t="s">
        <v>84</v>
      </c>
      <c r="AE318" s="335" t="s">
        <v>84</v>
      </c>
      <c r="AF318" s="335" t="s">
        <v>84</v>
      </c>
      <c r="AG318" s="335" t="s">
        <v>84</v>
      </c>
      <c r="AH318" s="335" t="s">
        <v>84</v>
      </c>
      <c r="AI318" s="335" t="s">
        <v>84</v>
      </c>
      <c r="AJ318" s="335" t="s">
        <v>84</v>
      </c>
      <c r="AK318" s="335" t="s">
        <v>84</v>
      </c>
      <c r="AL318" s="335" t="s">
        <v>84</v>
      </c>
      <c r="AM318" s="335" t="s">
        <v>84</v>
      </c>
      <c r="AN318" s="335" t="s">
        <v>84</v>
      </c>
      <c r="AO318" s="335" t="s">
        <v>84</v>
      </c>
      <c r="AP318" s="335" t="s">
        <v>84</v>
      </c>
      <c r="AQ318" s="335" t="s">
        <v>84</v>
      </c>
      <c r="AR318" s="335" t="s">
        <v>84</v>
      </c>
      <c r="AS318" s="335" t="s">
        <v>84</v>
      </c>
      <c r="AT318" s="335" t="s">
        <v>84</v>
      </c>
      <c r="AU318" s="335" t="s">
        <v>84</v>
      </c>
      <c r="AV318" s="335" t="s">
        <v>84</v>
      </c>
      <c r="AW318" s="335" t="s">
        <v>84</v>
      </c>
      <c r="AX318" s="335" t="s">
        <v>84</v>
      </c>
      <c r="AY318" s="116" t="s">
        <v>84</v>
      </c>
      <c r="AZ318" s="116" t="s">
        <v>84</v>
      </c>
      <c r="BA318" s="116" t="s">
        <v>84</v>
      </c>
      <c r="BB318" s="116" t="s">
        <v>84</v>
      </c>
      <c r="BC318" s="116" t="s">
        <v>84</v>
      </c>
      <c r="BD318" s="116" t="s">
        <v>84</v>
      </c>
      <c r="BE318" s="116" t="s">
        <v>84</v>
      </c>
      <c r="BF318" s="335" t="s">
        <v>84</v>
      </c>
      <c r="BG318" s="335" t="s">
        <v>84</v>
      </c>
      <c r="BH318" s="116" t="s">
        <v>84</v>
      </c>
      <c r="BI318" s="116" t="s">
        <v>84</v>
      </c>
      <c r="BJ318" s="335" t="s">
        <v>84</v>
      </c>
      <c r="BK318" s="335" t="s">
        <v>84</v>
      </c>
      <c r="BL318" s="335" t="s">
        <v>84</v>
      </c>
      <c r="BM318" s="336" t="s">
        <v>84</v>
      </c>
      <c r="BN318" s="336" t="s">
        <v>84</v>
      </c>
      <c r="BO318" s="335" t="s">
        <v>84</v>
      </c>
      <c r="BP318" s="116" t="s">
        <v>84</v>
      </c>
      <c r="BQ318" s="116" t="s">
        <v>84</v>
      </c>
      <c r="BR318" s="116" t="s">
        <v>84</v>
      </c>
      <c r="BS318" s="116" t="s">
        <v>84</v>
      </c>
      <c r="BT318" s="336" t="s">
        <v>84</v>
      </c>
      <c r="BU318" s="335" t="s">
        <v>84</v>
      </c>
      <c r="BV318" s="335" t="s">
        <v>84</v>
      </c>
      <c r="BW318" s="335" t="s">
        <v>84</v>
      </c>
      <c r="BX318" s="335" t="s">
        <v>84</v>
      </c>
    </row>
    <row r="319" spans="1:76" ht="15" customHeight="1" x14ac:dyDescent="0.3">
      <c r="A319" s="307">
        <v>82</v>
      </c>
      <c r="B319" s="114" t="s">
        <v>84</v>
      </c>
      <c r="C319" s="114" t="s">
        <v>84</v>
      </c>
      <c r="D319" s="115" t="s">
        <v>84</v>
      </c>
      <c r="E319" s="334" t="s">
        <v>84</v>
      </c>
      <c r="F319" s="334" t="s">
        <v>84</v>
      </c>
      <c r="G319" s="334" t="s">
        <v>84</v>
      </c>
      <c r="H319" s="335" t="s">
        <v>84</v>
      </c>
      <c r="I319" s="335" t="s">
        <v>84</v>
      </c>
      <c r="J319" s="335" t="s">
        <v>84</v>
      </c>
      <c r="K319" s="335" t="s">
        <v>84</v>
      </c>
      <c r="L319" s="335" t="s">
        <v>84</v>
      </c>
      <c r="M319" s="335" t="s">
        <v>84</v>
      </c>
      <c r="N319" s="335" t="s">
        <v>84</v>
      </c>
      <c r="O319" s="335" t="s">
        <v>84</v>
      </c>
      <c r="P319" s="335" t="s">
        <v>84</v>
      </c>
      <c r="Q319" s="335" t="s">
        <v>84</v>
      </c>
      <c r="R319" s="335" t="s">
        <v>84</v>
      </c>
      <c r="S319" s="335" t="s">
        <v>84</v>
      </c>
      <c r="T319" s="335" t="s">
        <v>84</v>
      </c>
      <c r="U319" s="335" t="s">
        <v>84</v>
      </c>
      <c r="V319" s="335" t="s">
        <v>84</v>
      </c>
      <c r="W319" s="335" t="s">
        <v>84</v>
      </c>
      <c r="X319" s="335" t="s">
        <v>84</v>
      </c>
      <c r="Y319" s="335" t="s">
        <v>84</v>
      </c>
      <c r="Z319" s="335" t="s">
        <v>84</v>
      </c>
      <c r="AA319" s="335" t="s">
        <v>84</v>
      </c>
      <c r="AB319" s="335" t="s">
        <v>84</v>
      </c>
      <c r="AC319" s="335" t="s">
        <v>84</v>
      </c>
      <c r="AD319" s="335" t="s">
        <v>84</v>
      </c>
      <c r="AE319" s="335" t="s">
        <v>84</v>
      </c>
      <c r="AF319" s="335" t="s">
        <v>84</v>
      </c>
      <c r="AG319" s="335" t="s">
        <v>84</v>
      </c>
      <c r="AH319" s="335" t="s">
        <v>84</v>
      </c>
      <c r="AI319" s="335" t="s">
        <v>84</v>
      </c>
      <c r="AJ319" s="335" t="s">
        <v>84</v>
      </c>
      <c r="AK319" s="335" t="s">
        <v>84</v>
      </c>
      <c r="AL319" s="335" t="s">
        <v>84</v>
      </c>
      <c r="AM319" s="335" t="s">
        <v>84</v>
      </c>
      <c r="AN319" s="335" t="s">
        <v>84</v>
      </c>
      <c r="AO319" s="335" t="s">
        <v>84</v>
      </c>
      <c r="AP319" s="335" t="s">
        <v>84</v>
      </c>
      <c r="AQ319" s="335" t="s">
        <v>84</v>
      </c>
      <c r="AR319" s="335" t="s">
        <v>84</v>
      </c>
      <c r="AS319" s="335" t="s">
        <v>84</v>
      </c>
      <c r="AT319" s="335" t="s">
        <v>84</v>
      </c>
      <c r="AU319" s="335" t="s">
        <v>84</v>
      </c>
      <c r="AV319" s="335" t="s">
        <v>84</v>
      </c>
      <c r="AW319" s="335" t="s">
        <v>84</v>
      </c>
      <c r="AX319" s="335" t="s">
        <v>84</v>
      </c>
      <c r="AY319" s="116" t="s">
        <v>84</v>
      </c>
      <c r="AZ319" s="116" t="s">
        <v>84</v>
      </c>
      <c r="BA319" s="116" t="s">
        <v>84</v>
      </c>
      <c r="BB319" s="116" t="s">
        <v>84</v>
      </c>
      <c r="BC319" s="116" t="s">
        <v>84</v>
      </c>
      <c r="BD319" s="116" t="s">
        <v>84</v>
      </c>
      <c r="BE319" s="116" t="s">
        <v>84</v>
      </c>
      <c r="BF319" s="335" t="s">
        <v>84</v>
      </c>
      <c r="BG319" s="335" t="s">
        <v>84</v>
      </c>
      <c r="BH319" s="116" t="s">
        <v>84</v>
      </c>
      <c r="BI319" s="116" t="s">
        <v>84</v>
      </c>
      <c r="BJ319" s="335" t="s">
        <v>84</v>
      </c>
      <c r="BK319" s="335" t="s">
        <v>84</v>
      </c>
      <c r="BL319" s="335" t="s">
        <v>84</v>
      </c>
      <c r="BM319" s="336" t="s">
        <v>84</v>
      </c>
      <c r="BN319" s="336" t="s">
        <v>84</v>
      </c>
      <c r="BO319" s="335" t="s">
        <v>84</v>
      </c>
      <c r="BP319" s="116" t="s">
        <v>84</v>
      </c>
      <c r="BQ319" s="116" t="s">
        <v>84</v>
      </c>
      <c r="BR319" s="116" t="s">
        <v>84</v>
      </c>
      <c r="BS319" s="116" t="s">
        <v>84</v>
      </c>
      <c r="BT319" s="336" t="s">
        <v>84</v>
      </c>
      <c r="BU319" s="335" t="s">
        <v>84</v>
      </c>
      <c r="BV319" s="335" t="s">
        <v>84</v>
      </c>
      <c r="BW319" s="335" t="s">
        <v>84</v>
      </c>
      <c r="BX319" s="335" t="s">
        <v>84</v>
      </c>
    </row>
    <row r="320" spans="1:76" ht="15" customHeight="1" x14ac:dyDescent="0.3">
      <c r="A320" s="307">
        <v>82</v>
      </c>
      <c r="B320" s="114" t="s">
        <v>84</v>
      </c>
      <c r="C320" s="114" t="s">
        <v>84</v>
      </c>
      <c r="D320" s="115" t="s">
        <v>84</v>
      </c>
      <c r="E320" s="334" t="s">
        <v>84</v>
      </c>
      <c r="F320" s="334" t="s">
        <v>84</v>
      </c>
      <c r="G320" s="334" t="s">
        <v>84</v>
      </c>
      <c r="H320" s="335" t="s">
        <v>84</v>
      </c>
      <c r="I320" s="335" t="s">
        <v>84</v>
      </c>
      <c r="J320" s="335" t="s">
        <v>84</v>
      </c>
      <c r="K320" s="335" t="s">
        <v>84</v>
      </c>
      <c r="L320" s="335" t="s">
        <v>84</v>
      </c>
      <c r="M320" s="335" t="s">
        <v>84</v>
      </c>
      <c r="N320" s="335" t="s">
        <v>84</v>
      </c>
      <c r="O320" s="335" t="s">
        <v>84</v>
      </c>
      <c r="P320" s="335" t="s">
        <v>84</v>
      </c>
      <c r="Q320" s="335" t="s">
        <v>84</v>
      </c>
      <c r="R320" s="335" t="s">
        <v>84</v>
      </c>
      <c r="S320" s="335" t="s">
        <v>84</v>
      </c>
      <c r="T320" s="335" t="s">
        <v>84</v>
      </c>
      <c r="U320" s="335" t="s">
        <v>84</v>
      </c>
      <c r="V320" s="335" t="s">
        <v>84</v>
      </c>
      <c r="W320" s="335" t="s">
        <v>84</v>
      </c>
      <c r="X320" s="335" t="s">
        <v>84</v>
      </c>
      <c r="Y320" s="335" t="s">
        <v>84</v>
      </c>
      <c r="Z320" s="335" t="s">
        <v>84</v>
      </c>
      <c r="AA320" s="335" t="s">
        <v>84</v>
      </c>
      <c r="AB320" s="335" t="s">
        <v>84</v>
      </c>
      <c r="AC320" s="335" t="s">
        <v>84</v>
      </c>
      <c r="AD320" s="335" t="s">
        <v>84</v>
      </c>
      <c r="AE320" s="335" t="s">
        <v>84</v>
      </c>
      <c r="AF320" s="335" t="s">
        <v>84</v>
      </c>
      <c r="AG320" s="335" t="s">
        <v>84</v>
      </c>
      <c r="AH320" s="335" t="s">
        <v>84</v>
      </c>
      <c r="AI320" s="335" t="s">
        <v>84</v>
      </c>
      <c r="AJ320" s="335" t="s">
        <v>84</v>
      </c>
      <c r="AK320" s="335" t="s">
        <v>84</v>
      </c>
      <c r="AL320" s="335" t="s">
        <v>84</v>
      </c>
      <c r="AM320" s="335" t="s">
        <v>84</v>
      </c>
      <c r="AN320" s="335" t="s">
        <v>84</v>
      </c>
      <c r="AO320" s="335" t="s">
        <v>84</v>
      </c>
      <c r="AP320" s="335" t="s">
        <v>84</v>
      </c>
      <c r="AQ320" s="335" t="s">
        <v>84</v>
      </c>
      <c r="AR320" s="335" t="s">
        <v>84</v>
      </c>
      <c r="AS320" s="335" t="s">
        <v>84</v>
      </c>
      <c r="AT320" s="335" t="s">
        <v>84</v>
      </c>
      <c r="AU320" s="335" t="s">
        <v>84</v>
      </c>
      <c r="AV320" s="335" t="s">
        <v>84</v>
      </c>
      <c r="AW320" s="335" t="s">
        <v>84</v>
      </c>
      <c r="AX320" s="335" t="s">
        <v>84</v>
      </c>
      <c r="AY320" s="116" t="s">
        <v>84</v>
      </c>
      <c r="AZ320" s="116" t="s">
        <v>84</v>
      </c>
      <c r="BA320" s="116" t="s">
        <v>84</v>
      </c>
      <c r="BB320" s="116" t="s">
        <v>84</v>
      </c>
      <c r="BC320" s="116" t="s">
        <v>84</v>
      </c>
      <c r="BD320" s="116" t="s">
        <v>84</v>
      </c>
      <c r="BE320" s="116" t="s">
        <v>84</v>
      </c>
      <c r="BF320" s="335" t="s">
        <v>84</v>
      </c>
      <c r="BG320" s="335" t="s">
        <v>84</v>
      </c>
      <c r="BH320" s="116" t="s">
        <v>84</v>
      </c>
      <c r="BI320" s="116" t="s">
        <v>84</v>
      </c>
      <c r="BJ320" s="335" t="s">
        <v>84</v>
      </c>
      <c r="BK320" s="335" t="s">
        <v>84</v>
      </c>
      <c r="BL320" s="335" t="s">
        <v>84</v>
      </c>
      <c r="BM320" s="336" t="s">
        <v>84</v>
      </c>
      <c r="BN320" s="336" t="s">
        <v>84</v>
      </c>
      <c r="BO320" s="335" t="s">
        <v>84</v>
      </c>
      <c r="BP320" s="116" t="s">
        <v>84</v>
      </c>
      <c r="BQ320" s="116" t="s">
        <v>84</v>
      </c>
      <c r="BR320" s="116" t="s">
        <v>84</v>
      </c>
      <c r="BS320" s="116" t="s">
        <v>84</v>
      </c>
      <c r="BT320" s="336" t="s">
        <v>84</v>
      </c>
      <c r="BU320" s="335" t="s">
        <v>84</v>
      </c>
      <c r="BV320" s="335" t="s">
        <v>84</v>
      </c>
      <c r="BW320" s="335" t="s">
        <v>84</v>
      </c>
      <c r="BX320" s="335" t="s">
        <v>84</v>
      </c>
    </row>
    <row r="321" spans="1:76" ht="15" customHeight="1" x14ac:dyDescent="0.3">
      <c r="A321" s="307">
        <v>82</v>
      </c>
      <c r="B321" s="114" t="s">
        <v>84</v>
      </c>
      <c r="C321" s="114" t="s">
        <v>84</v>
      </c>
      <c r="D321" s="115" t="s">
        <v>84</v>
      </c>
      <c r="E321" s="334" t="s">
        <v>84</v>
      </c>
      <c r="F321" s="334" t="s">
        <v>84</v>
      </c>
      <c r="G321" s="334" t="s">
        <v>84</v>
      </c>
      <c r="H321" s="335" t="s">
        <v>84</v>
      </c>
      <c r="I321" s="335" t="s">
        <v>84</v>
      </c>
      <c r="J321" s="335" t="s">
        <v>84</v>
      </c>
      <c r="K321" s="335" t="s">
        <v>84</v>
      </c>
      <c r="L321" s="335" t="s">
        <v>84</v>
      </c>
      <c r="M321" s="335" t="s">
        <v>84</v>
      </c>
      <c r="N321" s="335" t="s">
        <v>84</v>
      </c>
      <c r="O321" s="335" t="s">
        <v>84</v>
      </c>
      <c r="P321" s="335" t="s">
        <v>84</v>
      </c>
      <c r="Q321" s="335" t="s">
        <v>84</v>
      </c>
      <c r="R321" s="335" t="s">
        <v>84</v>
      </c>
      <c r="S321" s="335" t="s">
        <v>84</v>
      </c>
      <c r="T321" s="335" t="s">
        <v>84</v>
      </c>
      <c r="U321" s="335" t="s">
        <v>84</v>
      </c>
      <c r="V321" s="335" t="s">
        <v>84</v>
      </c>
      <c r="W321" s="335" t="s">
        <v>84</v>
      </c>
      <c r="X321" s="335" t="s">
        <v>84</v>
      </c>
      <c r="Y321" s="335" t="s">
        <v>84</v>
      </c>
      <c r="Z321" s="335" t="s">
        <v>84</v>
      </c>
      <c r="AA321" s="335" t="s">
        <v>84</v>
      </c>
      <c r="AB321" s="335" t="s">
        <v>84</v>
      </c>
      <c r="AC321" s="335" t="s">
        <v>84</v>
      </c>
      <c r="AD321" s="335" t="s">
        <v>84</v>
      </c>
      <c r="AE321" s="335" t="s">
        <v>84</v>
      </c>
      <c r="AF321" s="335" t="s">
        <v>84</v>
      </c>
      <c r="AG321" s="335" t="s">
        <v>84</v>
      </c>
      <c r="AH321" s="335" t="s">
        <v>84</v>
      </c>
      <c r="AI321" s="335" t="s">
        <v>84</v>
      </c>
      <c r="AJ321" s="335" t="s">
        <v>84</v>
      </c>
      <c r="AK321" s="335" t="s">
        <v>84</v>
      </c>
      <c r="AL321" s="335" t="s">
        <v>84</v>
      </c>
      <c r="AM321" s="335" t="s">
        <v>84</v>
      </c>
      <c r="AN321" s="335" t="s">
        <v>84</v>
      </c>
      <c r="AO321" s="335" t="s">
        <v>84</v>
      </c>
      <c r="AP321" s="335" t="s">
        <v>84</v>
      </c>
      <c r="AQ321" s="335" t="s">
        <v>84</v>
      </c>
      <c r="AR321" s="335" t="s">
        <v>84</v>
      </c>
      <c r="AS321" s="335" t="s">
        <v>84</v>
      </c>
      <c r="AT321" s="335" t="s">
        <v>84</v>
      </c>
      <c r="AU321" s="335" t="s">
        <v>84</v>
      </c>
      <c r="AV321" s="335" t="s">
        <v>84</v>
      </c>
      <c r="AW321" s="335" t="s">
        <v>84</v>
      </c>
      <c r="AX321" s="335" t="s">
        <v>84</v>
      </c>
      <c r="AY321" s="116" t="s">
        <v>84</v>
      </c>
      <c r="AZ321" s="116" t="s">
        <v>84</v>
      </c>
      <c r="BA321" s="116" t="s">
        <v>84</v>
      </c>
      <c r="BB321" s="116" t="s">
        <v>84</v>
      </c>
      <c r="BC321" s="116" t="s">
        <v>84</v>
      </c>
      <c r="BD321" s="116" t="s">
        <v>84</v>
      </c>
      <c r="BE321" s="116" t="s">
        <v>84</v>
      </c>
      <c r="BF321" s="335" t="s">
        <v>84</v>
      </c>
      <c r="BG321" s="335" t="s">
        <v>84</v>
      </c>
      <c r="BH321" s="116" t="s">
        <v>84</v>
      </c>
      <c r="BI321" s="116" t="s">
        <v>84</v>
      </c>
      <c r="BJ321" s="335" t="s">
        <v>84</v>
      </c>
      <c r="BK321" s="335" t="s">
        <v>84</v>
      </c>
      <c r="BL321" s="335" t="s">
        <v>84</v>
      </c>
      <c r="BM321" s="336" t="s">
        <v>84</v>
      </c>
      <c r="BN321" s="336" t="s">
        <v>84</v>
      </c>
      <c r="BO321" s="335" t="s">
        <v>84</v>
      </c>
      <c r="BP321" s="116" t="s">
        <v>84</v>
      </c>
      <c r="BQ321" s="116" t="s">
        <v>84</v>
      </c>
      <c r="BR321" s="116" t="s">
        <v>84</v>
      </c>
      <c r="BS321" s="116" t="s">
        <v>84</v>
      </c>
      <c r="BT321" s="336" t="s">
        <v>84</v>
      </c>
      <c r="BU321" s="335" t="s">
        <v>84</v>
      </c>
      <c r="BV321" s="335" t="s">
        <v>84</v>
      </c>
      <c r="BW321" s="335" t="s">
        <v>84</v>
      </c>
      <c r="BX321" s="335" t="s">
        <v>84</v>
      </c>
    </row>
    <row r="322" spans="1:76" ht="15" customHeight="1" x14ac:dyDescent="0.3">
      <c r="A322" s="307">
        <v>82</v>
      </c>
      <c r="B322" s="114" t="s">
        <v>84</v>
      </c>
      <c r="C322" s="114" t="s">
        <v>84</v>
      </c>
      <c r="D322" s="115" t="s">
        <v>84</v>
      </c>
      <c r="E322" s="334" t="s">
        <v>84</v>
      </c>
      <c r="F322" s="334" t="s">
        <v>84</v>
      </c>
      <c r="G322" s="334" t="s">
        <v>84</v>
      </c>
      <c r="H322" s="335" t="s">
        <v>84</v>
      </c>
      <c r="I322" s="335" t="s">
        <v>84</v>
      </c>
      <c r="J322" s="335" t="s">
        <v>84</v>
      </c>
      <c r="K322" s="335" t="s">
        <v>84</v>
      </c>
      <c r="L322" s="335" t="s">
        <v>84</v>
      </c>
      <c r="M322" s="335" t="s">
        <v>84</v>
      </c>
      <c r="N322" s="335" t="s">
        <v>84</v>
      </c>
      <c r="O322" s="335" t="s">
        <v>84</v>
      </c>
      <c r="P322" s="335" t="s">
        <v>84</v>
      </c>
      <c r="Q322" s="335" t="s">
        <v>84</v>
      </c>
      <c r="R322" s="335" t="s">
        <v>84</v>
      </c>
      <c r="S322" s="335" t="s">
        <v>84</v>
      </c>
      <c r="T322" s="335" t="s">
        <v>84</v>
      </c>
      <c r="U322" s="335" t="s">
        <v>84</v>
      </c>
      <c r="V322" s="335" t="s">
        <v>84</v>
      </c>
      <c r="W322" s="335" t="s">
        <v>84</v>
      </c>
      <c r="X322" s="335" t="s">
        <v>84</v>
      </c>
      <c r="Y322" s="335" t="s">
        <v>84</v>
      </c>
      <c r="Z322" s="335" t="s">
        <v>84</v>
      </c>
      <c r="AA322" s="335" t="s">
        <v>84</v>
      </c>
      <c r="AB322" s="335" t="s">
        <v>84</v>
      </c>
      <c r="AC322" s="335" t="s">
        <v>84</v>
      </c>
      <c r="AD322" s="335" t="s">
        <v>84</v>
      </c>
      <c r="AE322" s="335" t="s">
        <v>84</v>
      </c>
      <c r="AF322" s="335" t="s">
        <v>84</v>
      </c>
      <c r="AG322" s="335" t="s">
        <v>84</v>
      </c>
      <c r="AH322" s="335" t="s">
        <v>84</v>
      </c>
      <c r="AI322" s="335" t="s">
        <v>84</v>
      </c>
      <c r="AJ322" s="335" t="s">
        <v>84</v>
      </c>
      <c r="AK322" s="335" t="s">
        <v>84</v>
      </c>
      <c r="AL322" s="335" t="s">
        <v>84</v>
      </c>
      <c r="AM322" s="335" t="s">
        <v>84</v>
      </c>
      <c r="AN322" s="335" t="s">
        <v>84</v>
      </c>
      <c r="AO322" s="335" t="s">
        <v>84</v>
      </c>
      <c r="AP322" s="335" t="s">
        <v>84</v>
      </c>
      <c r="AQ322" s="335" t="s">
        <v>84</v>
      </c>
      <c r="AR322" s="335" t="s">
        <v>84</v>
      </c>
      <c r="AS322" s="335" t="s">
        <v>84</v>
      </c>
      <c r="AT322" s="335" t="s">
        <v>84</v>
      </c>
      <c r="AU322" s="335" t="s">
        <v>84</v>
      </c>
      <c r="AV322" s="335" t="s">
        <v>84</v>
      </c>
      <c r="AW322" s="335" t="s">
        <v>84</v>
      </c>
      <c r="AX322" s="335" t="s">
        <v>84</v>
      </c>
      <c r="AY322" s="116" t="s">
        <v>84</v>
      </c>
      <c r="AZ322" s="116" t="s">
        <v>84</v>
      </c>
      <c r="BA322" s="116" t="s">
        <v>84</v>
      </c>
      <c r="BB322" s="116" t="s">
        <v>84</v>
      </c>
      <c r="BC322" s="116" t="s">
        <v>84</v>
      </c>
      <c r="BD322" s="116" t="s">
        <v>84</v>
      </c>
      <c r="BE322" s="116" t="s">
        <v>84</v>
      </c>
      <c r="BF322" s="335" t="s">
        <v>84</v>
      </c>
      <c r="BG322" s="335" t="s">
        <v>84</v>
      </c>
      <c r="BH322" s="116" t="s">
        <v>84</v>
      </c>
      <c r="BI322" s="116" t="s">
        <v>84</v>
      </c>
      <c r="BJ322" s="335" t="s">
        <v>84</v>
      </c>
      <c r="BK322" s="335" t="s">
        <v>84</v>
      </c>
      <c r="BL322" s="335" t="s">
        <v>84</v>
      </c>
      <c r="BM322" s="336" t="s">
        <v>84</v>
      </c>
      <c r="BN322" s="336" t="s">
        <v>84</v>
      </c>
      <c r="BO322" s="335" t="s">
        <v>84</v>
      </c>
      <c r="BP322" s="116" t="s">
        <v>84</v>
      </c>
      <c r="BQ322" s="116" t="s">
        <v>84</v>
      </c>
      <c r="BR322" s="116" t="s">
        <v>84</v>
      </c>
      <c r="BS322" s="116" t="s">
        <v>84</v>
      </c>
      <c r="BT322" s="336" t="s">
        <v>84</v>
      </c>
      <c r="BU322" s="335" t="s">
        <v>84</v>
      </c>
      <c r="BV322" s="335" t="s">
        <v>84</v>
      </c>
      <c r="BW322" s="335" t="s">
        <v>84</v>
      </c>
      <c r="BX322" s="335" t="s">
        <v>84</v>
      </c>
    </row>
    <row r="323" spans="1:76" ht="15" customHeight="1" x14ac:dyDescent="0.3">
      <c r="A323" s="307">
        <v>82</v>
      </c>
      <c r="B323" s="114" t="s">
        <v>84</v>
      </c>
      <c r="C323" s="114" t="s">
        <v>84</v>
      </c>
      <c r="D323" s="115" t="s">
        <v>84</v>
      </c>
      <c r="E323" s="334" t="s">
        <v>84</v>
      </c>
      <c r="F323" s="334" t="s">
        <v>84</v>
      </c>
      <c r="G323" s="334" t="s">
        <v>84</v>
      </c>
      <c r="H323" s="335" t="s">
        <v>84</v>
      </c>
      <c r="I323" s="335" t="s">
        <v>84</v>
      </c>
      <c r="J323" s="335" t="s">
        <v>84</v>
      </c>
      <c r="K323" s="335" t="s">
        <v>84</v>
      </c>
      <c r="L323" s="335" t="s">
        <v>84</v>
      </c>
      <c r="M323" s="335" t="s">
        <v>84</v>
      </c>
      <c r="N323" s="335" t="s">
        <v>84</v>
      </c>
      <c r="O323" s="335" t="s">
        <v>84</v>
      </c>
      <c r="P323" s="335" t="s">
        <v>84</v>
      </c>
      <c r="Q323" s="335" t="s">
        <v>84</v>
      </c>
      <c r="R323" s="335" t="s">
        <v>84</v>
      </c>
      <c r="S323" s="335" t="s">
        <v>84</v>
      </c>
      <c r="T323" s="335" t="s">
        <v>84</v>
      </c>
      <c r="U323" s="335" t="s">
        <v>84</v>
      </c>
      <c r="V323" s="335" t="s">
        <v>84</v>
      </c>
      <c r="W323" s="335" t="s">
        <v>84</v>
      </c>
      <c r="X323" s="335" t="s">
        <v>84</v>
      </c>
      <c r="Y323" s="335" t="s">
        <v>84</v>
      </c>
      <c r="Z323" s="335" t="s">
        <v>84</v>
      </c>
      <c r="AA323" s="335" t="s">
        <v>84</v>
      </c>
      <c r="AB323" s="335" t="s">
        <v>84</v>
      </c>
      <c r="AC323" s="335" t="s">
        <v>84</v>
      </c>
      <c r="AD323" s="335" t="s">
        <v>84</v>
      </c>
      <c r="AE323" s="335" t="s">
        <v>84</v>
      </c>
      <c r="AF323" s="335" t="s">
        <v>84</v>
      </c>
      <c r="AG323" s="335" t="s">
        <v>84</v>
      </c>
      <c r="AH323" s="335" t="s">
        <v>84</v>
      </c>
      <c r="AI323" s="335" t="s">
        <v>84</v>
      </c>
      <c r="AJ323" s="335" t="s">
        <v>84</v>
      </c>
      <c r="AK323" s="335" t="s">
        <v>84</v>
      </c>
      <c r="AL323" s="335" t="s">
        <v>84</v>
      </c>
      <c r="AM323" s="335" t="s">
        <v>84</v>
      </c>
      <c r="AN323" s="335" t="s">
        <v>84</v>
      </c>
      <c r="AO323" s="335" t="s">
        <v>84</v>
      </c>
      <c r="AP323" s="335" t="s">
        <v>84</v>
      </c>
      <c r="AQ323" s="335" t="s">
        <v>84</v>
      </c>
      <c r="AR323" s="335" t="s">
        <v>84</v>
      </c>
      <c r="AS323" s="335" t="s">
        <v>84</v>
      </c>
      <c r="AT323" s="335" t="s">
        <v>84</v>
      </c>
      <c r="AU323" s="335" t="s">
        <v>84</v>
      </c>
      <c r="AV323" s="335" t="s">
        <v>84</v>
      </c>
      <c r="AW323" s="335" t="s">
        <v>84</v>
      </c>
      <c r="AX323" s="335" t="s">
        <v>84</v>
      </c>
      <c r="AY323" s="116" t="s">
        <v>84</v>
      </c>
      <c r="AZ323" s="116" t="s">
        <v>84</v>
      </c>
      <c r="BA323" s="116" t="s">
        <v>84</v>
      </c>
      <c r="BB323" s="116" t="s">
        <v>84</v>
      </c>
      <c r="BC323" s="116" t="s">
        <v>84</v>
      </c>
      <c r="BD323" s="116" t="s">
        <v>84</v>
      </c>
      <c r="BE323" s="116" t="s">
        <v>84</v>
      </c>
      <c r="BF323" s="335" t="s">
        <v>84</v>
      </c>
      <c r="BG323" s="335" t="s">
        <v>84</v>
      </c>
      <c r="BH323" s="116" t="s">
        <v>84</v>
      </c>
      <c r="BI323" s="116" t="s">
        <v>84</v>
      </c>
      <c r="BJ323" s="335" t="s">
        <v>84</v>
      </c>
      <c r="BK323" s="335" t="s">
        <v>84</v>
      </c>
      <c r="BL323" s="335" t="s">
        <v>84</v>
      </c>
      <c r="BM323" s="336" t="s">
        <v>84</v>
      </c>
      <c r="BN323" s="336" t="s">
        <v>84</v>
      </c>
      <c r="BO323" s="335" t="s">
        <v>84</v>
      </c>
      <c r="BP323" s="116" t="s">
        <v>84</v>
      </c>
      <c r="BQ323" s="116" t="s">
        <v>84</v>
      </c>
      <c r="BR323" s="116" t="s">
        <v>84</v>
      </c>
      <c r="BS323" s="116" t="s">
        <v>84</v>
      </c>
      <c r="BT323" s="336" t="s">
        <v>84</v>
      </c>
      <c r="BU323" s="335" t="s">
        <v>84</v>
      </c>
      <c r="BV323" s="335" t="s">
        <v>84</v>
      </c>
      <c r="BW323" s="335" t="s">
        <v>84</v>
      </c>
      <c r="BX323" s="335" t="s">
        <v>84</v>
      </c>
    </row>
    <row r="324" spans="1:76" ht="15" customHeight="1" x14ac:dyDescent="0.3">
      <c r="A324" s="307">
        <v>82</v>
      </c>
      <c r="B324" s="114" t="s">
        <v>84</v>
      </c>
      <c r="C324" s="114" t="s">
        <v>84</v>
      </c>
      <c r="D324" s="115" t="s">
        <v>84</v>
      </c>
      <c r="E324" s="334" t="s">
        <v>84</v>
      </c>
      <c r="F324" s="334" t="s">
        <v>84</v>
      </c>
      <c r="G324" s="334" t="s">
        <v>84</v>
      </c>
      <c r="H324" s="335" t="s">
        <v>84</v>
      </c>
      <c r="I324" s="335" t="s">
        <v>84</v>
      </c>
      <c r="J324" s="335" t="s">
        <v>84</v>
      </c>
      <c r="K324" s="335" t="s">
        <v>84</v>
      </c>
      <c r="L324" s="335" t="s">
        <v>84</v>
      </c>
      <c r="M324" s="335" t="s">
        <v>84</v>
      </c>
      <c r="N324" s="335" t="s">
        <v>84</v>
      </c>
      <c r="O324" s="335" t="s">
        <v>84</v>
      </c>
      <c r="P324" s="335" t="s">
        <v>84</v>
      </c>
      <c r="Q324" s="335" t="s">
        <v>84</v>
      </c>
      <c r="R324" s="335" t="s">
        <v>84</v>
      </c>
      <c r="S324" s="335" t="s">
        <v>84</v>
      </c>
      <c r="T324" s="335" t="s">
        <v>84</v>
      </c>
      <c r="U324" s="335" t="s">
        <v>84</v>
      </c>
      <c r="V324" s="335" t="s">
        <v>84</v>
      </c>
      <c r="W324" s="335" t="s">
        <v>84</v>
      </c>
      <c r="X324" s="335" t="s">
        <v>84</v>
      </c>
      <c r="Y324" s="335" t="s">
        <v>84</v>
      </c>
      <c r="Z324" s="335" t="s">
        <v>84</v>
      </c>
      <c r="AA324" s="335" t="s">
        <v>84</v>
      </c>
      <c r="AB324" s="335" t="s">
        <v>84</v>
      </c>
      <c r="AC324" s="335" t="s">
        <v>84</v>
      </c>
      <c r="AD324" s="335" t="s">
        <v>84</v>
      </c>
      <c r="AE324" s="335" t="s">
        <v>84</v>
      </c>
      <c r="AF324" s="335" t="s">
        <v>84</v>
      </c>
      <c r="AG324" s="335" t="s">
        <v>84</v>
      </c>
      <c r="AH324" s="335" t="s">
        <v>84</v>
      </c>
      <c r="AI324" s="335" t="s">
        <v>84</v>
      </c>
      <c r="AJ324" s="335" t="s">
        <v>84</v>
      </c>
      <c r="AK324" s="335" t="s">
        <v>84</v>
      </c>
      <c r="AL324" s="335" t="s">
        <v>84</v>
      </c>
      <c r="AM324" s="335" t="s">
        <v>84</v>
      </c>
      <c r="AN324" s="335" t="s">
        <v>84</v>
      </c>
      <c r="AO324" s="335" t="s">
        <v>84</v>
      </c>
      <c r="AP324" s="335" t="s">
        <v>84</v>
      </c>
      <c r="AQ324" s="335" t="s">
        <v>84</v>
      </c>
      <c r="AR324" s="335" t="s">
        <v>84</v>
      </c>
      <c r="AS324" s="335" t="s">
        <v>84</v>
      </c>
      <c r="AT324" s="335" t="s">
        <v>84</v>
      </c>
      <c r="AU324" s="335" t="s">
        <v>84</v>
      </c>
      <c r="AV324" s="335" t="s">
        <v>84</v>
      </c>
      <c r="AW324" s="335" t="s">
        <v>84</v>
      </c>
      <c r="AX324" s="335" t="s">
        <v>84</v>
      </c>
      <c r="AY324" s="116" t="s">
        <v>84</v>
      </c>
      <c r="AZ324" s="116" t="s">
        <v>84</v>
      </c>
      <c r="BA324" s="116" t="s">
        <v>84</v>
      </c>
      <c r="BB324" s="116" t="s">
        <v>84</v>
      </c>
      <c r="BC324" s="116" t="s">
        <v>84</v>
      </c>
      <c r="BD324" s="116" t="s">
        <v>84</v>
      </c>
      <c r="BE324" s="116" t="s">
        <v>84</v>
      </c>
      <c r="BF324" s="335" t="s">
        <v>84</v>
      </c>
      <c r="BG324" s="335" t="s">
        <v>84</v>
      </c>
      <c r="BH324" s="116" t="s">
        <v>84</v>
      </c>
      <c r="BI324" s="116" t="s">
        <v>84</v>
      </c>
      <c r="BJ324" s="335" t="s">
        <v>84</v>
      </c>
      <c r="BK324" s="335" t="s">
        <v>84</v>
      </c>
      <c r="BL324" s="335" t="s">
        <v>84</v>
      </c>
      <c r="BM324" s="336" t="s">
        <v>84</v>
      </c>
      <c r="BN324" s="336" t="s">
        <v>84</v>
      </c>
      <c r="BO324" s="335" t="s">
        <v>84</v>
      </c>
      <c r="BP324" s="116" t="s">
        <v>84</v>
      </c>
      <c r="BQ324" s="116" t="s">
        <v>84</v>
      </c>
      <c r="BR324" s="116" t="s">
        <v>84</v>
      </c>
      <c r="BS324" s="116" t="s">
        <v>84</v>
      </c>
      <c r="BT324" s="336" t="s">
        <v>84</v>
      </c>
      <c r="BU324" s="335" t="s">
        <v>84</v>
      </c>
      <c r="BV324" s="335" t="s">
        <v>84</v>
      </c>
      <c r="BW324" s="335" t="s">
        <v>84</v>
      </c>
      <c r="BX324" s="335" t="s">
        <v>84</v>
      </c>
    </row>
    <row r="325" spans="1:76" ht="15" customHeight="1" x14ac:dyDescent="0.3">
      <c r="A325" s="307">
        <v>82</v>
      </c>
      <c r="B325" s="114" t="s">
        <v>84</v>
      </c>
      <c r="C325" s="114" t="s">
        <v>84</v>
      </c>
      <c r="D325" s="115" t="s">
        <v>84</v>
      </c>
      <c r="E325" s="334" t="s">
        <v>84</v>
      </c>
      <c r="F325" s="334" t="s">
        <v>84</v>
      </c>
      <c r="G325" s="334" t="s">
        <v>84</v>
      </c>
      <c r="H325" s="335" t="s">
        <v>84</v>
      </c>
      <c r="I325" s="335" t="s">
        <v>84</v>
      </c>
      <c r="J325" s="335" t="s">
        <v>84</v>
      </c>
      <c r="K325" s="335" t="s">
        <v>84</v>
      </c>
      <c r="L325" s="335" t="s">
        <v>84</v>
      </c>
      <c r="M325" s="335" t="s">
        <v>84</v>
      </c>
      <c r="N325" s="335" t="s">
        <v>84</v>
      </c>
      <c r="O325" s="335" t="s">
        <v>84</v>
      </c>
      <c r="P325" s="335" t="s">
        <v>84</v>
      </c>
      <c r="Q325" s="335" t="s">
        <v>84</v>
      </c>
      <c r="R325" s="335" t="s">
        <v>84</v>
      </c>
      <c r="S325" s="335" t="s">
        <v>84</v>
      </c>
      <c r="T325" s="335" t="s">
        <v>84</v>
      </c>
      <c r="U325" s="335" t="s">
        <v>84</v>
      </c>
      <c r="V325" s="335" t="s">
        <v>84</v>
      </c>
      <c r="W325" s="335" t="s">
        <v>84</v>
      </c>
      <c r="X325" s="335" t="s">
        <v>84</v>
      </c>
      <c r="Y325" s="335" t="s">
        <v>84</v>
      </c>
      <c r="Z325" s="335" t="s">
        <v>84</v>
      </c>
      <c r="AA325" s="335" t="s">
        <v>84</v>
      </c>
      <c r="AB325" s="335" t="s">
        <v>84</v>
      </c>
      <c r="AC325" s="335" t="s">
        <v>84</v>
      </c>
      <c r="AD325" s="335" t="s">
        <v>84</v>
      </c>
      <c r="AE325" s="335" t="s">
        <v>84</v>
      </c>
      <c r="AF325" s="335" t="s">
        <v>84</v>
      </c>
      <c r="AG325" s="335" t="s">
        <v>84</v>
      </c>
      <c r="AH325" s="335" t="s">
        <v>84</v>
      </c>
      <c r="AI325" s="335" t="s">
        <v>84</v>
      </c>
      <c r="AJ325" s="335" t="s">
        <v>84</v>
      </c>
      <c r="AK325" s="335" t="s">
        <v>84</v>
      </c>
      <c r="AL325" s="335" t="s">
        <v>84</v>
      </c>
      <c r="AM325" s="335" t="s">
        <v>84</v>
      </c>
      <c r="AN325" s="335" t="s">
        <v>84</v>
      </c>
      <c r="AO325" s="335" t="s">
        <v>84</v>
      </c>
      <c r="AP325" s="335" t="s">
        <v>84</v>
      </c>
      <c r="AQ325" s="335" t="s">
        <v>84</v>
      </c>
      <c r="AR325" s="335" t="s">
        <v>84</v>
      </c>
      <c r="AS325" s="335" t="s">
        <v>84</v>
      </c>
      <c r="AT325" s="335" t="s">
        <v>84</v>
      </c>
      <c r="AU325" s="335" t="s">
        <v>84</v>
      </c>
      <c r="AV325" s="335" t="s">
        <v>84</v>
      </c>
      <c r="AW325" s="335" t="s">
        <v>84</v>
      </c>
      <c r="AX325" s="335" t="s">
        <v>84</v>
      </c>
      <c r="AY325" s="116" t="s">
        <v>84</v>
      </c>
      <c r="AZ325" s="116" t="s">
        <v>84</v>
      </c>
      <c r="BA325" s="116" t="s">
        <v>84</v>
      </c>
      <c r="BB325" s="116" t="s">
        <v>84</v>
      </c>
      <c r="BC325" s="116" t="s">
        <v>84</v>
      </c>
      <c r="BD325" s="116" t="s">
        <v>84</v>
      </c>
      <c r="BE325" s="116" t="s">
        <v>84</v>
      </c>
      <c r="BF325" s="335" t="s">
        <v>84</v>
      </c>
      <c r="BG325" s="335" t="s">
        <v>84</v>
      </c>
      <c r="BH325" s="116" t="s">
        <v>84</v>
      </c>
      <c r="BI325" s="116" t="s">
        <v>84</v>
      </c>
      <c r="BJ325" s="335" t="s">
        <v>84</v>
      </c>
      <c r="BK325" s="335" t="s">
        <v>84</v>
      </c>
      <c r="BL325" s="335" t="s">
        <v>84</v>
      </c>
      <c r="BM325" s="336" t="s">
        <v>84</v>
      </c>
      <c r="BN325" s="336" t="s">
        <v>84</v>
      </c>
      <c r="BO325" s="335" t="s">
        <v>84</v>
      </c>
      <c r="BP325" s="116" t="s">
        <v>84</v>
      </c>
      <c r="BQ325" s="116" t="s">
        <v>84</v>
      </c>
      <c r="BR325" s="116" t="s">
        <v>84</v>
      </c>
      <c r="BS325" s="116" t="s">
        <v>84</v>
      </c>
      <c r="BT325" s="336" t="s">
        <v>84</v>
      </c>
      <c r="BU325" s="335" t="s">
        <v>84</v>
      </c>
      <c r="BV325" s="335" t="s">
        <v>84</v>
      </c>
      <c r="BW325" s="335" t="s">
        <v>84</v>
      </c>
      <c r="BX325" s="335" t="s">
        <v>84</v>
      </c>
    </row>
    <row r="326" spans="1:76" ht="15" customHeight="1" x14ac:dyDescent="0.3">
      <c r="A326" s="307">
        <v>82</v>
      </c>
      <c r="B326" s="114" t="s">
        <v>84</v>
      </c>
      <c r="C326" s="114" t="s">
        <v>84</v>
      </c>
      <c r="D326" s="115" t="s">
        <v>84</v>
      </c>
      <c r="E326" s="334" t="s">
        <v>84</v>
      </c>
      <c r="F326" s="334" t="s">
        <v>84</v>
      </c>
      <c r="G326" s="334" t="s">
        <v>84</v>
      </c>
      <c r="H326" s="335" t="s">
        <v>84</v>
      </c>
      <c r="I326" s="335" t="s">
        <v>84</v>
      </c>
      <c r="J326" s="335" t="s">
        <v>84</v>
      </c>
      <c r="K326" s="335" t="s">
        <v>84</v>
      </c>
      <c r="L326" s="335" t="s">
        <v>84</v>
      </c>
      <c r="M326" s="335" t="s">
        <v>84</v>
      </c>
      <c r="N326" s="335" t="s">
        <v>84</v>
      </c>
      <c r="O326" s="335" t="s">
        <v>84</v>
      </c>
      <c r="P326" s="335" t="s">
        <v>84</v>
      </c>
      <c r="Q326" s="335" t="s">
        <v>84</v>
      </c>
      <c r="R326" s="335" t="s">
        <v>84</v>
      </c>
      <c r="S326" s="335" t="s">
        <v>84</v>
      </c>
      <c r="T326" s="335" t="s">
        <v>84</v>
      </c>
      <c r="U326" s="335" t="s">
        <v>84</v>
      </c>
      <c r="V326" s="335" t="s">
        <v>84</v>
      </c>
      <c r="W326" s="335" t="s">
        <v>84</v>
      </c>
      <c r="X326" s="335" t="s">
        <v>84</v>
      </c>
      <c r="Y326" s="335" t="s">
        <v>84</v>
      </c>
      <c r="Z326" s="335" t="s">
        <v>84</v>
      </c>
      <c r="AA326" s="335" t="s">
        <v>84</v>
      </c>
      <c r="AB326" s="335" t="s">
        <v>84</v>
      </c>
      <c r="AC326" s="335" t="s">
        <v>84</v>
      </c>
      <c r="AD326" s="335" t="s">
        <v>84</v>
      </c>
      <c r="AE326" s="335" t="s">
        <v>84</v>
      </c>
      <c r="AF326" s="335" t="s">
        <v>84</v>
      </c>
      <c r="AG326" s="335" t="s">
        <v>84</v>
      </c>
      <c r="AH326" s="335" t="s">
        <v>84</v>
      </c>
      <c r="AI326" s="335" t="s">
        <v>84</v>
      </c>
      <c r="AJ326" s="335" t="s">
        <v>84</v>
      </c>
      <c r="AK326" s="335" t="s">
        <v>84</v>
      </c>
      <c r="AL326" s="335" t="s">
        <v>84</v>
      </c>
      <c r="AM326" s="335" t="s">
        <v>84</v>
      </c>
      <c r="AN326" s="335" t="s">
        <v>84</v>
      </c>
      <c r="AO326" s="335" t="s">
        <v>84</v>
      </c>
      <c r="AP326" s="335" t="s">
        <v>84</v>
      </c>
      <c r="AQ326" s="335" t="s">
        <v>84</v>
      </c>
      <c r="AR326" s="335" t="s">
        <v>84</v>
      </c>
      <c r="AS326" s="335" t="s">
        <v>84</v>
      </c>
      <c r="AT326" s="335" t="s">
        <v>84</v>
      </c>
      <c r="AU326" s="335" t="s">
        <v>84</v>
      </c>
      <c r="AV326" s="335" t="s">
        <v>84</v>
      </c>
      <c r="AW326" s="335" t="s">
        <v>84</v>
      </c>
      <c r="AX326" s="335" t="s">
        <v>84</v>
      </c>
      <c r="AY326" s="116" t="s">
        <v>84</v>
      </c>
      <c r="AZ326" s="116" t="s">
        <v>84</v>
      </c>
      <c r="BA326" s="116" t="s">
        <v>84</v>
      </c>
      <c r="BB326" s="116" t="s">
        <v>84</v>
      </c>
      <c r="BC326" s="116" t="s">
        <v>84</v>
      </c>
      <c r="BD326" s="116" t="s">
        <v>84</v>
      </c>
      <c r="BE326" s="116" t="s">
        <v>84</v>
      </c>
      <c r="BF326" s="335" t="s">
        <v>84</v>
      </c>
      <c r="BG326" s="335" t="s">
        <v>84</v>
      </c>
      <c r="BH326" s="116" t="s">
        <v>84</v>
      </c>
      <c r="BI326" s="116" t="s">
        <v>84</v>
      </c>
      <c r="BJ326" s="335" t="s">
        <v>84</v>
      </c>
      <c r="BK326" s="335" t="s">
        <v>84</v>
      </c>
      <c r="BL326" s="335" t="s">
        <v>84</v>
      </c>
      <c r="BM326" s="336" t="s">
        <v>84</v>
      </c>
      <c r="BN326" s="336" t="s">
        <v>84</v>
      </c>
      <c r="BO326" s="335" t="s">
        <v>84</v>
      </c>
      <c r="BP326" s="116" t="s">
        <v>84</v>
      </c>
      <c r="BQ326" s="116" t="s">
        <v>84</v>
      </c>
      <c r="BR326" s="116" t="s">
        <v>84</v>
      </c>
      <c r="BS326" s="116" t="s">
        <v>84</v>
      </c>
      <c r="BT326" s="336" t="s">
        <v>84</v>
      </c>
      <c r="BU326" s="335" t="s">
        <v>84</v>
      </c>
      <c r="BV326" s="335" t="s">
        <v>84</v>
      </c>
      <c r="BW326" s="335" t="s">
        <v>84</v>
      </c>
      <c r="BX326" s="335" t="s">
        <v>84</v>
      </c>
    </row>
    <row r="327" spans="1:76" ht="15" customHeight="1" x14ac:dyDescent="0.3">
      <c r="A327" s="307">
        <v>82</v>
      </c>
      <c r="B327" s="114" t="s">
        <v>84</v>
      </c>
      <c r="C327" s="114" t="s">
        <v>84</v>
      </c>
      <c r="D327" s="115" t="s">
        <v>84</v>
      </c>
      <c r="E327" s="334" t="s">
        <v>84</v>
      </c>
      <c r="F327" s="334" t="s">
        <v>84</v>
      </c>
      <c r="G327" s="334" t="s">
        <v>84</v>
      </c>
      <c r="H327" s="335" t="s">
        <v>84</v>
      </c>
      <c r="I327" s="335" t="s">
        <v>84</v>
      </c>
      <c r="J327" s="335" t="s">
        <v>84</v>
      </c>
      <c r="K327" s="335" t="s">
        <v>84</v>
      </c>
      <c r="L327" s="335" t="s">
        <v>84</v>
      </c>
      <c r="M327" s="335" t="s">
        <v>84</v>
      </c>
      <c r="N327" s="335" t="s">
        <v>84</v>
      </c>
      <c r="O327" s="335" t="s">
        <v>84</v>
      </c>
      <c r="P327" s="335" t="s">
        <v>84</v>
      </c>
      <c r="Q327" s="335" t="s">
        <v>84</v>
      </c>
      <c r="R327" s="335" t="s">
        <v>84</v>
      </c>
      <c r="S327" s="335" t="s">
        <v>84</v>
      </c>
      <c r="T327" s="335" t="s">
        <v>84</v>
      </c>
      <c r="U327" s="335" t="s">
        <v>84</v>
      </c>
      <c r="V327" s="335" t="s">
        <v>84</v>
      </c>
      <c r="W327" s="335" t="s">
        <v>84</v>
      </c>
      <c r="X327" s="335" t="s">
        <v>84</v>
      </c>
      <c r="Y327" s="335" t="s">
        <v>84</v>
      </c>
      <c r="Z327" s="335" t="s">
        <v>84</v>
      </c>
      <c r="AA327" s="335" t="s">
        <v>84</v>
      </c>
      <c r="AB327" s="335" t="s">
        <v>84</v>
      </c>
      <c r="AC327" s="335" t="s">
        <v>84</v>
      </c>
      <c r="AD327" s="335" t="s">
        <v>84</v>
      </c>
      <c r="AE327" s="335" t="s">
        <v>84</v>
      </c>
      <c r="AF327" s="335" t="s">
        <v>84</v>
      </c>
      <c r="AG327" s="335" t="s">
        <v>84</v>
      </c>
      <c r="AH327" s="335" t="s">
        <v>84</v>
      </c>
      <c r="AI327" s="335" t="s">
        <v>84</v>
      </c>
      <c r="AJ327" s="335" t="s">
        <v>84</v>
      </c>
      <c r="AK327" s="335" t="s">
        <v>84</v>
      </c>
      <c r="AL327" s="335" t="s">
        <v>84</v>
      </c>
      <c r="AM327" s="335" t="s">
        <v>84</v>
      </c>
      <c r="AN327" s="335" t="s">
        <v>84</v>
      </c>
      <c r="AO327" s="335" t="s">
        <v>84</v>
      </c>
      <c r="AP327" s="335" t="s">
        <v>84</v>
      </c>
      <c r="AQ327" s="335" t="s">
        <v>84</v>
      </c>
      <c r="AR327" s="335" t="s">
        <v>84</v>
      </c>
      <c r="AS327" s="335" t="s">
        <v>84</v>
      </c>
      <c r="AT327" s="335" t="s">
        <v>84</v>
      </c>
      <c r="AU327" s="335" t="s">
        <v>84</v>
      </c>
      <c r="AV327" s="335" t="s">
        <v>84</v>
      </c>
      <c r="AW327" s="335" t="s">
        <v>84</v>
      </c>
      <c r="AX327" s="335" t="s">
        <v>84</v>
      </c>
      <c r="AY327" s="116" t="s">
        <v>84</v>
      </c>
      <c r="AZ327" s="116" t="s">
        <v>84</v>
      </c>
      <c r="BA327" s="116" t="s">
        <v>84</v>
      </c>
      <c r="BB327" s="116" t="s">
        <v>84</v>
      </c>
      <c r="BC327" s="116" t="s">
        <v>84</v>
      </c>
      <c r="BD327" s="116" t="s">
        <v>84</v>
      </c>
      <c r="BE327" s="116" t="s">
        <v>84</v>
      </c>
      <c r="BF327" s="335" t="s">
        <v>84</v>
      </c>
      <c r="BG327" s="335" t="s">
        <v>84</v>
      </c>
      <c r="BH327" s="116" t="s">
        <v>84</v>
      </c>
      <c r="BI327" s="116" t="s">
        <v>84</v>
      </c>
      <c r="BJ327" s="335" t="s">
        <v>84</v>
      </c>
      <c r="BK327" s="335" t="s">
        <v>84</v>
      </c>
      <c r="BL327" s="335" t="s">
        <v>84</v>
      </c>
      <c r="BM327" s="336" t="s">
        <v>84</v>
      </c>
      <c r="BN327" s="336" t="s">
        <v>84</v>
      </c>
      <c r="BO327" s="335" t="s">
        <v>84</v>
      </c>
      <c r="BP327" s="116" t="s">
        <v>84</v>
      </c>
      <c r="BQ327" s="116" t="s">
        <v>84</v>
      </c>
      <c r="BR327" s="116" t="s">
        <v>84</v>
      </c>
      <c r="BS327" s="116" t="s">
        <v>84</v>
      </c>
      <c r="BT327" s="336" t="s">
        <v>84</v>
      </c>
      <c r="BU327" s="335" t="s">
        <v>84</v>
      </c>
      <c r="BV327" s="335" t="s">
        <v>84</v>
      </c>
      <c r="BW327" s="335" t="s">
        <v>84</v>
      </c>
      <c r="BX327" s="335" t="s">
        <v>84</v>
      </c>
    </row>
    <row r="328" spans="1:76" ht="15" customHeight="1" x14ac:dyDescent="0.3">
      <c r="A328" s="307">
        <v>82</v>
      </c>
      <c r="B328" s="114" t="s">
        <v>84</v>
      </c>
      <c r="C328" s="114" t="s">
        <v>84</v>
      </c>
      <c r="D328" s="115" t="s">
        <v>84</v>
      </c>
      <c r="E328" s="334" t="s">
        <v>84</v>
      </c>
      <c r="F328" s="334" t="s">
        <v>84</v>
      </c>
      <c r="G328" s="334" t="s">
        <v>84</v>
      </c>
      <c r="H328" s="335" t="s">
        <v>84</v>
      </c>
      <c r="I328" s="335" t="s">
        <v>84</v>
      </c>
      <c r="J328" s="335" t="s">
        <v>84</v>
      </c>
      <c r="K328" s="335" t="s">
        <v>84</v>
      </c>
      <c r="L328" s="335" t="s">
        <v>84</v>
      </c>
      <c r="M328" s="335" t="s">
        <v>84</v>
      </c>
      <c r="N328" s="335" t="s">
        <v>84</v>
      </c>
      <c r="O328" s="335" t="s">
        <v>84</v>
      </c>
      <c r="P328" s="335" t="s">
        <v>84</v>
      </c>
      <c r="Q328" s="335" t="s">
        <v>84</v>
      </c>
      <c r="R328" s="335" t="s">
        <v>84</v>
      </c>
      <c r="S328" s="335" t="s">
        <v>84</v>
      </c>
      <c r="T328" s="335" t="s">
        <v>84</v>
      </c>
      <c r="U328" s="335" t="s">
        <v>84</v>
      </c>
      <c r="V328" s="335" t="s">
        <v>84</v>
      </c>
      <c r="W328" s="335" t="s">
        <v>84</v>
      </c>
      <c r="X328" s="335" t="s">
        <v>84</v>
      </c>
      <c r="Y328" s="335" t="s">
        <v>84</v>
      </c>
      <c r="Z328" s="335" t="s">
        <v>84</v>
      </c>
      <c r="AA328" s="335" t="s">
        <v>84</v>
      </c>
      <c r="AB328" s="335" t="s">
        <v>84</v>
      </c>
      <c r="AC328" s="335" t="s">
        <v>84</v>
      </c>
      <c r="AD328" s="335" t="s">
        <v>84</v>
      </c>
      <c r="AE328" s="335" t="s">
        <v>84</v>
      </c>
      <c r="AF328" s="335" t="s">
        <v>84</v>
      </c>
      <c r="AG328" s="335" t="s">
        <v>84</v>
      </c>
      <c r="AH328" s="335" t="s">
        <v>84</v>
      </c>
      <c r="AI328" s="335" t="s">
        <v>84</v>
      </c>
      <c r="AJ328" s="335" t="s">
        <v>84</v>
      </c>
      <c r="AK328" s="335" t="s">
        <v>84</v>
      </c>
      <c r="AL328" s="335" t="s">
        <v>84</v>
      </c>
      <c r="AM328" s="335" t="s">
        <v>84</v>
      </c>
      <c r="AN328" s="335" t="s">
        <v>84</v>
      </c>
      <c r="AO328" s="335" t="s">
        <v>84</v>
      </c>
      <c r="AP328" s="335" t="s">
        <v>84</v>
      </c>
      <c r="AQ328" s="335" t="s">
        <v>84</v>
      </c>
      <c r="AR328" s="335" t="s">
        <v>84</v>
      </c>
      <c r="AS328" s="335" t="s">
        <v>84</v>
      </c>
      <c r="AT328" s="335" t="s">
        <v>84</v>
      </c>
      <c r="AU328" s="335" t="s">
        <v>84</v>
      </c>
      <c r="AV328" s="335" t="s">
        <v>84</v>
      </c>
      <c r="AW328" s="335" t="s">
        <v>84</v>
      </c>
      <c r="AX328" s="335" t="s">
        <v>84</v>
      </c>
      <c r="AY328" s="116" t="s">
        <v>84</v>
      </c>
      <c r="AZ328" s="116" t="s">
        <v>84</v>
      </c>
      <c r="BA328" s="116" t="s">
        <v>84</v>
      </c>
      <c r="BB328" s="116" t="s">
        <v>84</v>
      </c>
      <c r="BC328" s="116" t="s">
        <v>84</v>
      </c>
      <c r="BD328" s="116" t="s">
        <v>84</v>
      </c>
      <c r="BE328" s="116" t="s">
        <v>84</v>
      </c>
      <c r="BF328" s="335" t="s">
        <v>84</v>
      </c>
      <c r="BG328" s="335" t="s">
        <v>84</v>
      </c>
      <c r="BH328" s="116" t="s">
        <v>84</v>
      </c>
      <c r="BI328" s="116" t="s">
        <v>84</v>
      </c>
      <c r="BJ328" s="335" t="s">
        <v>84</v>
      </c>
      <c r="BK328" s="335" t="s">
        <v>84</v>
      </c>
      <c r="BL328" s="335" t="s">
        <v>84</v>
      </c>
      <c r="BM328" s="336" t="s">
        <v>84</v>
      </c>
      <c r="BN328" s="336" t="s">
        <v>84</v>
      </c>
      <c r="BO328" s="335" t="s">
        <v>84</v>
      </c>
      <c r="BP328" s="116" t="s">
        <v>84</v>
      </c>
      <c r="BQ328" s="116" t="s">
        <v>84</v>
      </c>
      <c r="BR328" s="116" t="s">
        <v>84</v>
      </c>
      <c r="BS328" s="116" t="s">
        <v>84</v>
      </c>
      <c r="BT328" s="336" t="s">
        <v>84</v>
      </c>
      <c r="BU328" s="335" t="s">
        <v>84</v>
      </c>
      <c r="BV328" s="335" t="s">
        <v>84</v>
      </c>
      <c r="BW328" s="335" t="s">
        <v>84</v>
      </c>
      <c r="BX328" s="335" t="s">
        <v>84</v>
      </c>
    </row>
    <row r="329" spans="1:76" ht="15" customHeight="1" x14ac:dyDescent="0.3">
      <c r="A329" s="307">
        <v>82</v>
      </c>
      <c r="B329" s="114" t="s">
        <v>84</v>
      </c>
      <c r="C329" s="114" t="s">
        <v>84</v>
      </c>
      <c r="D329" s="115" t="s">
        <v>84</v>
      </c>
      <c r="E329" s="334" t="s">
        <v>84</v>
      </c>
      <c r="F329" s="334" t="s">
        <v>84</v>
      </c>
      <c r="G329" s="334" t="s">
        <v>84</v>
      </c>
      <c r="H329" s="335" t="s">
        <v>84</v>
      </c>
      <c r="I329" s="335" t="s">
        <v>84</v>
      </c>
      <c r="J329" s="335" t="s">
        <v>84</v>
      </c>
      <c r="K329" s="335" t="s">
        <v>84</v>
      </c>
      <c r="L329" s="335" t="s">
        <v>84</v>
      </c>
      <c r="M329" s="335" t="s">
        <v>84</v>
      </c>
      <c r="N329" s="335" t="s">
        <v>84</v>
      </c>
      <c r="O329" s="335" t="s">
        <v>84</v>
      </c>
      <c r="P329" s="335" t="s">
        <v>84</v>
      </c>
      <c r="Q329" s="335" t="s">
        <v>84</v>
      </c>
      <c r="R329" s="335" t="s">
        <v>84</v>
      </c>
      <c r="S329" s="335" t="s">
        <v>84</v>
      </c>
      <c r="T329" s="335" t="s">
        <v>84</v>
      </c>
      <c r="U329" s="335" t="s">
        <v>84</v>
      </c>
      <c r="V329" s="335" t="s">
        <v>84</v>
      </c>
      <c r="W329" s="335" t="s">
        <v>84</v>
      </c>
      <c r="X329" s="335" t="s">
        <v>84</v>
      </c>
      <c r="Y329" s="335" t="s">
        <v>84</v>
      </c>
      <c r="Z329" s="335" t="s">
        <v>84</v>
      </c>
      <c r="AA329" s="335" t="s">
        <v>84</v>
      </c>
      <c r="AB329" s="335" t="s">
        <v>84</v>
      </c>
      <c r="AC329" s="335" t="s">
        <v>84</v>
      </c>
      <c r="AD329" s="335" t="s">
        <v>84</v>
      </c>
      <c r="AE329" s="335" t="s">
        <v>84</v>
      </c>
      <c r="AF329" s="335" t="s">
        <v>84</v>
      </c>
      <c r="AG329" s="335" t="s">
        <v>84</v>
      </c>
      <c r="AH329" s="335" t="s">
        <v>84</v>
      </c>
      <c r="AI329" s="335" t="s">
        <v>84</v>
      </c>
      <c r="AJ329" s="335" t="s">
        <v>84</v>
      </c>
      <c r="AK329" s="335" t="s">
        <v>84</v>
      </c>
      <c r="AL329" s="335" t="s">
        <v>84</v>
      </c>
      <c r="AM329" s="335" t="s">
        <v>84</v>
      </c>
      <c r="AN329" s="335" t="s">
        <v>84</v>
      </c>
      <c r="AO329" s="335" t="s">
        <v>84</v>
      </c>
      <c r="AP329" s="335" t="s">
        <v>84</v>
      </c>
      <c r="AQ329" s="335" t="s">
        <v>84</v>
      </c>
      <c r="AR329" s="335" t="s">
        <v>84</v>
      </c>
      <c r="AS329" s="335" t="s">
        <v>84</v>
      </c>
      <c r="AT329" s="335" t="s">
        <v>84</v>
      </c>
      <c r="AU329" s="335" t="s">
        <v>84</v>
      </c>
      <c r="AV329" s="335" t="s">
        <v>84</v>
      </c>
      <c r="AW329" s="335" t="s">
        <v>84</v>
      </c>
      <c r="AX329" s="335" t="s">
        <v>84</v>
      </c>
      <c r="AY329" s="116" t="s">
        <v>84</v>
      </c>
      <c r="AZ329" s="116" t="s">
        <v>84</v>
      </c>
      <c r="BA329" s="116" t="s">
        <v>84</v>
      </c>
      <c r="BB329" s="116" t="s">
        <v>84</v>
      </c>
      <c r="BC329" s="116" t="s">
        <v>84</v>
      </c>
      <c r="BD329" s="116" t="s">
        <v>84</v>
      </c>
      <c r="BE329" s="116" t="s">
        <v>84</v>
      </c>
      <c r="BF329" s="335" t="s">
        <v>84</v>
      </c>
      <c r="BG329" s="335" t="s">
        <v>84</v>
      </c>
      <c r="BH329" s="116" t="s">
        <v>84</v>
      </c>
      <c r="BI329" s="116" t="s">
        <v>84</v>
      </c>
      <c r="BJ329" s="335" t="s">
        <v>84</v>
      </c>
      <c r="BK329" s="335" t="s">
        <v>84</v>
      </c>
      <c r="BL329" s="335" t="s">
        <v>84</v>
      </c>
      <c r="BM329" s="336" t="s">
        <v>84</v>
      </c>
      <c r="BN329" s="336" t="s">
        <v>84</v>
      </c>
      <c r="BO329" s="335" t="s">
        <v>84</v>
      </c>
      <c r="BP329" s="116" t="s">
        <v>84</v>
      </c>
      <c r="BQ329" s="116" t="s">
        <v>84</v>
      </c>
      <c r="BR329" s="116" t="s">
        <v>84</v>
      </c>
      <c r="BS329" s="116" t="s">
        <v>84</v>
      </c>
      <c r="BT329" s="336" t="s">
        <v>84</v>
      </c>
      <c r="BU329" s="335" t="s">
        <v>84</v>
      </c>
      <c r="BV329" s="335" t="s">
        <v>84</v>
      </c>
      <c r="BW329" s="335" t="s">
        <v>84</v>
      </c>
      <c r="BX329" s="335" t="s">
        <v>84</v>
      </c>
    </row>
    <row r="330" spans="1:76" ht="15" customHeight="1" x14ac:dyDescent="0.3">
      <c r="A330" s="307">
        <v>82</v>
      </c>
      <c r="B330" s="114" t="s">
        <v>84</v>
      </c>
      <c r="C330" s="114" t="s">
        <v>84</v>
      </c>
      <c r="D330" s="115" t="s">
        <v>84</v>
      </c>
      <c r="E330" s="334" t="s">
        <v>84</v>
      </c>
      <c r="F330" s="334" t="s">
        <v>84</v>
      </c>
      <c r="G330" s="334" t="s">
        <v>84</v>
      </c>
      <c r="H330" s="335" t="s">
        <v>84</v>
      </c>
      <c r="I330" s="335" t="s">
        <v>84</v>
      </c>
      <c r="J330" s="335" t="s">
        <v>84</v>
      </c>
      <c r="K330" s="335" t="s">
        <v>84</v>
      </c>
      <c r="L330" s="335" t="s">
        <v>84</v>
      </c>
      <c r="M330" s="335" t="s">
        <v>84</v>
      </c>
      <c r="N330" s="335" t="s">
        <v>84</v>
      </c>
      <c r="O330" s="335" t="s">
        <v>84</v>
      </c>
      <c r="P330" s="335" t="s">
        <v>84</v>
      </c>
      <c r="Q330" s="335" t="s">
        <v>84</v>
      </c>
      <c r="R330" s="335" t="s">
        <v>84</v>
      </c>
      <c r="S330" s="335" t="s">
        <v>84</v>
      </c>
      <c r="T330" s="335" t="s">
        <v>84</v>
      </c>
      <c r="U330" s="335" t="s">
        <v>84</v>
      </c>
      <c r="V330" s="335" t="s">
        <v>84</v>
      </c>
      <c r="W330" s="335" t="s">
        <v>84</v>
      </c>
      <c r="X330" s="335" t="s">
        <v>84</v>
      </c>
      <c r="Y330" s="335" t="s">
        <v>84</v>
      </c>
      <c r="Z330" s="335" t="s">
        <v>84</v>
      </c>
      <c r="AA330" s="335" t="s">
        <v>84</v>
      </c>
      <c r="AB330" s="335" t="s">
        <v>84</v>
      </c>
      <c r="AC330" s="335" t="s">
        <v>84</v>
      </c>
      <c r="AD330" s="335" t="s">
        <v>84</v>
      </c>
      <c r="AE330" s="335" t="s">
        <v>84</v>
      </c>
      <c r="AF330" s="335" t="s">
        <v>84</v>
      </c>
      <c r="AG330" s="335" t="s">
        <v>84</v>
      </c>
      <c r="AH330" s="335" t="s">
        <v>84</v>
      </c>
      <c r="AI330" s="335" t="s">
        <v>84</v>
      </c>
      <c r="AJ330" s="335" t="s">
        <v>84</v>
      </c>
      <c r="AK330" s="335" t="s">
        <v>84</v>
      </c>
      <c r="AL330" s="335" t="s">
        <v>84</v>
      </c>
      <c r="AM330" s="335" t="s">
        <v>84</v>
      </c>
      <c r="AN330" s="335" t="s">
        <v>84</v>
      </c>
      <c r="AO330" s="335" t="s">
        <v>84</v>
      </c>
      <c r="AP330" s="335" t="s">
        <v>84</v>
      </c>
      <c r="AQ330" s="335" t="s">
        <v>84</v>
      </c>
      <c r="AR330" s="335" t="s">
        <v>84</v>
      </c>
      <c r="AS330" s="335" t="s">
        <v>84</v>
      </c>
      <c r="AT330" s="335" t="s">
        <v>84</v>
      </c>
      <c r="AU330" s="335" t="s">
        <v>84</v>
      </c>
      <c r="AV330" s="335" t="s">
        <v>84</v>
      </c>
      <c r="AW330" s="335" t="s">
        <v>84</v>
      </c>
      <c r="AX330" s="335" t="s">
        <v>84</v>
      </c>
      <c r="AY330" s="116" t="s">
        <v>84</v>
      </c>
      <c r="AZ330" s="116" t="s">
        <v>84</v>
      </c>
      <c r="BA330" s="116" t="s">
        <v>84</v>
      </c>
      <c r="BB330" s="116" t="s">
        <v>84</v>
      </c>
      <c r="BC330" s="116" t="s">
        <v>84</v>
      </c>
      <c r="BD330" s="116" t="s">
        <v>84</v>
      </c>
      <c r="BE330" s="116" t="s">
        <v>84</v>
      </c>
      <c r="BF330" s="335" t="s">
        <v>84</v>
      </c>
      <c r="BG330" s="335" t="s">
        <v>84</v>
      </c>
      <c r="BH330" s="116" t="s">
        <v>84</v>
      </c>
      <c r="BI330" s="116" t="s">
        <v>84</v>
      </c>
      <c r="BJ330" s="335" t="s">
        <v>84</v>
      </c>
      <c r="BK330" s="335" t="s">
        <v>84</v>
      </c>
      <c r="BL330" s="335" t="s">
        <v>84</v>
      </c>
      <c r="BM330" s="336" t="s">
        <v>84</v>
      </c>
      <c r="BN330" s="336" t="s">
        <v>84</v>
      </c>
      <c r="BO330" s="335" t="s">
        <v>84</v>
      </c>
      <c r="BP330" s="116" t="s">
        <v>84</v>
      </c>
      <c r="BQ330" s="116" t="s">
        <v>84</v>
      </c>
      <c r="BR330" s="116" t="s">
        <v>84</v>
      </c>
      <c r="BS330" s="116" t="s">
        <v>84</v>
      </c>
      <c r="BT330" s="336" t="s">
        <v>84</v>
      </c>
      <c r="BU330" s="335" t="s">
        <v>84</v>
      </c>
      <c r="BV330" s="335" t="s">
        <v>84</v>
      </c>
      <c r="BW330" s="335" t="s">
        <v>84</v>
      </c>
      <c r="BX330" s="335" t="s">
        <v>84</v>
      </c>
    </row>
    <row r="331" spans="1:76" ht="15" customHeight="1" x14ac:dyDescent="0.3">
      <c r="A331" s="307">
        <v>82</v>
      </c>
      <c r="B331" s="114" t="s">
        <v>84</v>
      </c>
      <c r="C331" s="114" t="s">
        <v>84</v>
      </c>
      <c r="D331" s="115" t="s">
        <v>84</v>
      </c>
      <c r="E331" s="334" t="s">
        <v>84</v>
      </c>
      <c r="F331" s="334" t="s">
        <v>84</v>
      </c>
      <c r="G331" s="334" t="s">
        <v>84</v>
      </c>
      <c r="H331" s="335" t="s">
        <v>84</v>
      </c>
      <c r="I331" s="335" t="s">
        <v>84</v>
      </c>
      <c r="J331" s="335" t="s">
        <v>84</v>
      </c>
      <c r="K331" s="335" t="s">
        <v>84</v>
      </c>
      <c r="L331" s="335" t="s">
        <v>84</v>
      </c>
      <c r="M331" s="335" t="s">
        <v>84</v>
      </c>
      <c r="N331" s="335" t="s">
        <v>84</v>
      </c>
      <c r="O331" s="335" t="s">
        <v>84</v>
      </c>
      <c r="P331" s="335" t="s">
        <v>84</v>
      </c>
      <c r="Q331" s="335" t="s">
        <v>84</v>
      </c>
      <c r="R331" s="335" t="s">
        <v>84</v>
      </c>
      <c r="S331" s="335" t="s">
        <v>84</v>
      </c>
      <c r="T331" s="335" t="s">
        <v>84</v>
      </c>
      <c r="U331" s="335" t="s">
        <v>84</v>
      </c>
      <c r="V331" s="335" t="s">
        <v>84</v>
      </c>
      <c r="W331" s="335" t="s">
        <v>84</v>
      </c>
      <c r="X331" s="335" t="s">
        <v>84</v>
      </c>
      <c r="Y331" s="335" t="s">
        <v>84</v>
      </c>
      <c r="Z331" s="335" t="s">
        <v>84</v>
      </c>
      <c r="AA331" s="335" t="s">
        <v>84</v>
      </c>
      <c r="AB331" s="335" t="s">
        <v>84</v>
      </c>
      <c r="AC331" s="335" t="s">
        <v>84</v>
      </c>
      <c r="AD331" s="335" t="s">
        <v>84</v>
      </c>
      <c r="AE331" s="335" t="s">
        <v>84</v>
      </c>
      <c r="AF331" s="335" t="s">
        <v>84</v>
      </c>
      <c r="AG331" s="335" t="s">
        <v>84</v>
      </c>
      <c r="AH331" s="335" t="s">
        <v>84</v>
      </c>
      <c r="AI331" s="335" t="s">
        <v>84</v>
      </c>
      <c r="AJ331" s="335" t="s">
        <v>84</v>
      </c>
      <c r="AK331" s="335" t="s">
        <v>84</v>
      </c>
      <c r="AL331" s="335" t="s">
        <v>84</v>
      </c>
      <c r="AM331" s="335" t="s">
        <v>84</v>
      </c>
      <c r="AN331" s="335" t="s">
        <v>84</v>
      </c>
      <c r="AO331" s="335" t="s">
        <v>84</v>
      </c>
      <c r="AP331" s="335" t="s">
        <v>84</v>
      </c>
      <c r="AQ331" s="335" t="s">
        <v>84</v>
      </c>
      <c r="AR331" s="335" t="s">
        <v>84</v>
      </c>
      <c r="AS331" s="335" t="s">
        <v>84</v>
      </c>
      <c r="AT331" s="335" t="s">
        <v>84</v>
      </c>
      <c r="AU331" s="335" t="s">
        <v>84</v>
      </c>
      <c r="AV331" s="335" t="s">
        <v>84</v>
      </c>
      <c r="AW331" s="335" t="s">
        <v>84</v>
      </c>
      <c r="AX331" s="335" t="s">
        <v>84</v>
      </c>
      <c r="AY331" s="116" t="s">
        <v>84</v>
      </c>
      <c r="AZ331" s="116" t="s">
        <v>84</v>
      </c>
      <c r="BA331" s="116" t="s">
        <v>84</v>
      </c>
      <c r="BB331" s="116" t="s">
        <v>84</v>
      </c>
      <c r="BC331" s="116" t="s">
        <v>84</v>
      </c>
      <c r="BD331" s="116" t="s">
        <v>84</v>
      </c>
      <c r="BE331" s="116" t="s">
        <v>84</v>
      </c>
      <c r="BF331" s="335" t="s">
        <v>84</v>
      </c>
      <c r="BG331" s="335" t="s">
        <v>84</v>
      </c>
      <c r="BH331" s="116" t="s">
        <v>84</v>
      </c>
      <c r="BI331" s="116" t="s">
        <v>84</v>
      </c>
      <c r="BJ331" s="335" t="s">
        <v>84</v>
      </c>
      <c r="BK331" s="335" t="s">
        <v>84</v>
      </c>
      <c r="BL331" s="335" t="s">
        <v>84</v>
      </c>
      <c r="BM331" s="336" t="s">
        <v>84</v>
      </c>
      <c r="BN331" s="336" t="s">
        <v>84</v>
      </c>
      <c r="BO331" s="335" t="s">
        <v>84</v>
      </c>
      <c r="BP331" s="116" t="s">
        <v>84</v>
      </c>
      <c r="BQ331" s="116" t="s">
        <v>84</v>
      </c>
      <c r="BR331" s="116" t="s">
        <v>84</v>
      </c>
      <c r="BS331" s="116" t="s">
        <v>84</v>
      </c>
      <c r="BT331" s="336" t="s">
        <v>84</v>
      </c>
      <c r="BU331" s="335" t="s">
        <v>84</v>
      </c>
      <c r="BV331" s="335" t="s">
        <v>84</v>
      </c>
      <c r="BW331" s="335" t="s">
        <v>84</v>
      </c>
      <c r="BX331" s="335" t="s">
        <v>84</v>
      </c>
    </row>
    <row r="332" spans="1:76" ht="15" customHeight="1" x14ac:dyDescent="0.3">
      <c r="A332" s="307">
        <v>82</v>
      </c>
      <c r="B332" s="114" t="s">
        <v>84</v>
      </c>
      <c r="C332" s="114" t="s">
        <v>84</v>
      </c>
      <c r="D332" s="115" t="s">
        <v>84</v>
      </c>
      <c r="E332" s="334" t="s">
        <v>84</v>
      </c>
      <c r="F332" s="334" t="s">
        <v>84</v>
      </c>
      <c r="G332" s="334" t="s">
        <v>84</v>
      </c>
      <c r="H332" s="335" t="s">
        <v>84</v>
      </c>
      <c r="I332" s="335" t="s">
        <v>84</v>
      </c>
      <c r="J332" s="335" t="s">
        <v>84</v>
      </c>
      <c r="K332" s="335" t="s">
        <v>84</v>
      </c>
      <c r="L332" s="335" t="s">
        <v>84</v>
      </c>
      <c r="M332" s="335" t="s">
        <v>84</v>
      </c>
      <c r="N332" s="335" t="s">
        <v>84</v>
      </c>
      <c r="O332" s="335" t="s">
        <v>84</v>
      </c>
      <c r="P332" s="335" t="s">
        <v>84</v>
      </c>
      <c r="Q332" s="335" t="s">
        <v>84</v>
      </c>
      <c r="R332" s="335" t="s">
        <v>84</v>
      </c>
      <c r="S332" s="335" t="s">
        <v>84</v>
      </c>
      <c r="T332" s="335" t="s">
        <v>84</v>
      </c>
      <c r="U332" s="335" t="s">
        <v>84</v>
      </c>
      <c r="V332" s="335" t="s">
        <v>84</v>
      </c>
      <c r="W332" s="335" t="s">
        <v>84</v>
      </c>
      <c r="X332" s="335" t="s">
        <v>84</v>
      </c>
      <c r="Y332" s="335" t="s">
        <v>84</v>
      </c>
      <c r="Z332" s="335" t="s">
        <v>84</v>
      </c>
      <c r="AA332" s="335" t="s">
        <v>84</v>
      </c>
      <c r="AB332" s="335" t="s">
        <v>84</v>
      </c>
      <c r="AC332" s="335" t="s">
        <v>84</v>
      </c>
      <c r="AD332" s="335" t="s">
        <v>84</v>
      </c>
      <c r="AE332" s="335" t="s">
        <v>84</v>
      </c>
      <c r="AF332" s="335" t="s">
        <v>84</v>
      </c>
      <c r="AG332" s="335" t="s">
        <v>84</v>
      </c>
      <c r="AH332" s="335" t="s">
        <v>84</v>
      </c>
      <c r="AI332" s="335" t="s">
        <v>84</v>
      </c>
      <c r="AJ332" s="335" t="s">
        <v>84</v>
      </c>
      <c r="AK332" s="335" t="s">
        <v>84</v>
      </c>
      <c r="AL332" s="335" t="s">
        <v>84</v>
      </c>
      <c r="AM332" s="335" t="s">
        <v>84</v>
      </c>
      <c r="AN332" s="335" t="s">
        <v>84</v>
      </c>
      <c r="AO332" s="335" t="s">
        <v>84</v>
      </c>
      <c r="AP332" s="335" t="s">
        <v>84</v>
      </c>
      <c r="AQ332" s="335" t="s">
        <v>84</v>
      </c>
      <c r="AR332" s="335" t="s">
        <v>84</v>
      </c>
      <c r="AS332" s="335" t="s">
        <v>84</v>
      </c>
      <c r="AT332" s="335" t="s">
        <v>84</v>
      </c>
      <c r="AU332" s="335" t="s">
        <v>84</v>
      </c>
      <c r="AV332" s="335" t="s">
        <v>84</v>
      </c>
      <c r="AW332" s="335" t="s">
        <v>84</v>
      </c>
      <c r="AX332" s="335" t="s">
        <v>84</v>
      </c>
      <c r="AY332" s="116" t="s">
        <v>84</v>
      </c>
      <c r="AZ332" s="116" t="s">
        <v>84</v>
      </c>
      <c r="BA332" s="116" t="s">
        <v>84</v>
      </c>
      <c r="BB332" s="116" t="s">
        <v>84</v>
      </c>
      <c r="BC332" s="116" t="s">
        <v>84</v>
      </c>
      <c r="BD332" s="116" t="s">
        <v>84</v>
      </c>
      <c r="BE332" s="116" t="s">
        <v>84</v>
      </c>
      <c r="BF332" s="335" t="s">
        <v>84</v>
      </c>
      <c r="BG332" s="335" t="s">
        <v>84</v>
      </c>
      <c r="BH332" s="116" t="s">
        <v>84</v>
      </c>
      <c r="BI332" s="116" t="s">
        <v>84</v>
      </c>
      <c r="BJ332" s="335" t="s">
        <v>84</v>
      </c>
      <c r="BK332" s="335" t="s">
        <v>84</v>
      </c>
      <c r="BL332" s="335" t="s">
        <v>84</v>
      </c>
      <c r="BM332" s="336" t="s">
        <v>84</v>
      </c>
      <c r="BN332" s="336" t="s">
        <v>84</v>
      </c>
      <c r="BO332" s="335" t="s">
        <v>84</v>
      </c>
      <c r="BP332" s="116" t="s">
        <v>84</v>
      </c>
      <c r="BQ332" s="116" t="s">
        <v>84</v>
      </c>
      <c r="BR332" s="116" t="s">
        <v>84</v>
      </c>
      <c r="BS332" s="116" t="s">
        <v>84</v>
      </c>
      <c r="BT332" s="336" t="s">
        <v>84</v>
      </c>
      <c r="BU332" s="335" t="s">
        <v>84</v>
      </c>
      <c r="BV332" s="335" t="s">
        <v>84</v>
      </c>
      <c r="BW332" s="335" t="s">
        <v>84</v>
      </c>
      <c r="BX332" s="335" t="s">
        <v>84</v>
      </c>
    </row>
    <row r="333" spans="1:76" ht="15" customHeight="1" x14ac:dyDescent="0.3">
      <c r="A333" s="307">
        <v>82</v>
      </c>
      <c r="B333" s="114" t="s">
        <v>84</v>
      </c>
      <c r="C333" s="114" t="s">
        <v>84</v>
      </c>
      <c r="D333" s="115" t="s">
        <v>84</v>
      </c>
      <c r="E333" s="334" t="s">
        <v>84</v>
      </c>
      <c r="F333" s="334" t="s">
        <v>84</v>
      </c>
      <c r="G333" s="334" t="s">
        <v>84</v>
      </c>
      <c r="H333" s="335" t="s">
        <v>84</v>
      </c>
      <c r="I333" s="335" t="s">
        <v>84</v>
      </c>
      <c r="J333" s="335" t="s">
        <v>84</v>
      </c>
      <c r="K333" s="335" t="s">
        <v>84</v>
      </c>
      <c r="L333" s="335" t="s">
        <v>84</v>
      </c>
      <c r="M333" s="335" t="s">
        <v>84</v>
      </c>
      <c r="N333" s="335" t="s">
        <v>84</v>
      </c>
      <c r="O333" s="335" t="s">
        <v>84</v>
      </c>
      <c r="P333" s="335" t="s">
        <v>84</v>
      </c>
      <c r="Q333" s="335" t="s">
        <v>84</v>
      </c>
      <c r="R333" s="335" t="s">
        <v>84</v>
      </c>
      <c r="S333" s="335" t="s">
        <v>84</v>
      </c>
      <c r="T333" s="335" t="s">
        <v>84</v>
      </c>
      <c r="U333" s="335" t="s">
        <v>84</v>
      </c>
      <c r="V333" s="335" t="s">
        <v>84</v>
      </c>
      <c r="W333" s="335" t="s">
        <v>84</v>
      </c>
      <c r="X333" s="335" t="s">
        <v>84</v>
      </c>
      <c r="Y333" s="335" t="s">
        <v>84</v>
      </c>
      <c r="Z333" s="335" t="s">
        <v>84</v>
      </c>
      <c r="AA333" s="335" t="s">
        <v>84</v>
      </c>
      <c r="AB333" s="335" t="s">
        <v>84</v>
      </c>
      <c r="AC333" s="335" t="s">
        <v>84</v>
      </c>
      <c r="AD333" s="335" t="s">
        <v>84</v>
      </c>
      <c r="AE333" s="335" t="s">
        <v>84</v>
      </c>
      <c r="AF333" s="335" t="s">
        <v>84</v>
      </c>
      <c r="AG333" s="335" t="s">
        <v>84</v>
      </c>
      <c r="AH333" s="335" t="s">
        <v>84</v>
      </c>
      <c r="AI333" s="335" t="s">
        <v>84</v>
      </c>
      <c r="AJ333" s="335" t="s">
        <v>84</v>
      </c>
      <c r="AK333" s="335" t="s">
        <v>84</v>
      </c>
      <c r="AL333" s="335" t="s">
        <v>84</v>
      </c>
      <c r="AM333" s="335" t="s">
        <v>84</v>
      </c>
      <c r="AN333" s="335" t="s">
        <v>84</v>
      </c>
      <c r="AO333" s="335" t="s">
        <v>84</v>
      </c>
      <c r="AP333" s="335" t="s">
        <v>84</v>
      </c>
      <c r="AQ333" s="335" t="s">
        <v>84</v>
      </c>
      <c r="AR333" s="335" t="s">
        <v>84</v>
      </c>
      <c r="AS333" s="335" t="s">
        <v>84</v>
      </c>
      <c r="AT333" s="335" t="s">
        <v>84</v>
      </c>
      <c r="AU333" s="335" t="s">
        <v>84</v>
      </c>
      <c r="AV333" s="335" t="s">
        <v>84</v>
      </c>
      <c r="AW333" s="335" t="s">
        <v>84</v>
      </c>
      <c r="AX333" s="335" t="s">
        <v>84</v>
      </c>
      <c r="AY333" s="116" t="s">
        <v>84</v>
      </c>
      <c r="AZ333" s="116" t="s">
        <v>84</v>
      </c>
      <c r="BA333" s="116" t="s">
        <v>84</v>
      </c>
      <c r="BB333" s="116" t="s">
        <v>84</v>
      </c>
      <c r="BC333" s="116" t="s">
        <v>84</v>
      </c>
      <c r="BD333" s="116" t="s">
        <v>84</v>
      </c>
      <c r="BE333" s="116" t="s">
        <v>84</v>
      </c>
      <c r="BF333" s="335" t="s">
        <v>84</v>
      </c>
      <c r="BG333" s="335" t="s">
        <v>84</v>
      </c>
      <c r="BH333" s="116" t="s">
        <v>84</v>
      </c>
      <c r="BI333" s="116" t="s">
        <v>84</v>
      </c>
      <c r="BJ333" s="335" t="s">
        <v>84</v>
      </c>
      <c r="BK333" s="335" t="s">
        <v>84</v>
      </c>
      <c r="BL333" s="335" t="s">
        <v>84</v>
      </c>
      <c r="BM333" s="336" t="s">
        <v>84</v>
      </c>
      <c r="BN333" s="336" t="s">
        <v>84</v>
      </c>
      <c r="BO333" s="335" t="s">
        <v>84</v>
      </c>
      <c r="BP333" s="116" t="s">
        <v>84</v>
      </c>
      <c r="BQ333" s="116" t="s">
        <v>84</v>
      </c>
      <c r="BR333" s="116" t="s">
        <v>84</v>
      </c>
      <c r="BS333" s="116" t="s">
        <v>84</v>
      </c>
      <c r="BT333" s="336" t="s">
        <v>84</v>
      </c>
      <c r="BU333" s="335" t="s">
        <v>84</v>
      </c>
      <c r="BV333" s="335" t="s">
        <v>84</v>
      </c>
      <c r="BW333" s="335" t="s">
        <v>84</v>
      </c>
      <c r="BX333" s="335" t="s">
        <v>84</v>
      </c>
    </row>
    <row r="334" spans="1:76" ht="15" customHeight="1" x14ac:dyDescent="0.3">
      <c r="A334" s="307">
        <v>82</v>
      </c>
      <c r="B334" s="114" t="s">
        <v>84</v>
      </c>
      <c r="C334" s="114" t="s">
        <v>84</v>
      </c>
      <c r="D334" s="115" t="s">
        <v>84</v>
      </c>
      <c r="E334" s="334" t="s">
        <v>84</v>
      </c>
      <c r="F334" s="334" t="s">
        <v>84</v>
      </c>
      <c r="G334" s="334" t="s">
        <v>84</v>
      </c>
      <c r="H334" s="335" t="s">
        <v>84</v>
      </c>
      <c r="I334" s="335" t="s">
        <v>84</v>
      </c>
      <c r="J334" s="335" t="s">
        <v>84</v>
      </c>
      <c r="K334" s="335" t="s">
        <v>84</v>
      </c>
      <c r="L334" s="335" t="s">
        <v>84</v>
      </c>
      <c r="M334" s="335" t="s">
        <v>84</v>
      </c>
      <c r="N334" s="335" t="s">
        <v>84</v>
      </c>
      <c r="O334" s="335" t="s">
        <v>84</v>
      </c>
      <c r="P334" s="335" t="s">
        <v>84</v>
      </c>
      <c r="Q334" s="335" t="s">
        <v>84</v>
      </c>
      <c r="R334" s="335" t="s">
        <v>84</v>
      </c>
      <c r="S334" s="335" t="s">
        <v>84</v>
      </c>
      <c r="T334" s="335" t="s">
        <v>84</v>
      </c>
      <c r="U334" s="335" t="s">
        <v>84</v>
      </c>
      <c r="V334" s="335" t="s">
        <v>84</v>
      </c>
      <c r="W334" s="335" t="s">
        <v>84</v>
      </c>
      <c r="X334" s="335" t="s">
        <v>84</v>
      </c>
      <c r="Y334" s="335" t="s">
        <v>84</v>
      </c>
      <c r="Z334" s="335" t="s">
        <v>84</v>
      </c>
      <c r="AA334" s="335" t="s">
        <v>84</v>
      </c>
      <c r="AB334" s="335" t="s">
        <v>84</v>
      </c>
      <c r="AC334" s="335" t="s">
        <v>84</v>
      </c>
      <c r="AD334" s="335" t="s">
        <v>84</v>
      </c>
      <c r="AE334" s="335" t="s">
        <v>84</v>
      </c>
      <c r="AF334" s="335" t="s">
        <v>84</v>
      </c>
      <c r="AG334" s="335" t="s">
        <v>84</v>
      </c>
      <c r="AH334" s="335" t="s">
        <v>84</v>
      </c>
      <c r="AI334" s="335" t="s">
        <v>84</v>
      </c>
      <c r="AJ334" s="335" t="s">
        <v>84</v>
      </c>
      <c r="AK334" s="335" t="s">
        <v>84</v>
      </c>
      <c r="AL334" s="335" t="s">
        <v>84</v>
      </c>
      <c r="AM334" s="335" t="s">
        <v>84</v>
      </c>
      <c r="AN334" s="335" t="s">
        <v>84</v>
      </c>
      <c r="AO334" s="335" t="s">
        <v>84</v>
      </c>
      <c r="AP334" s="335" t="s">
        <v>84</v>
      </c>
      <c r="AQ334" s="335" t="s">
        <v>84</v>
      </c>
      <c r="AR334" s="335" t="s">
        <v>84</v>
      </c>
      <c r="AS334" s="335" t="s">
        <v>84</v>
      </c>
      <c r="AT334" s="335" t="s">
        <v>84</v>
      </c>
      <c r="AU334" s="335" t="s">
        <v>84</v>
      </c>
      <c r="AV334" s="335" t="s">
        <v>84</v>
      </c>
      <c r="AW334" s="335" t="s">
        <v>84</v>
      </c>
      <c r="AX334" s="335" t="s">
        <v>84</v>
      </c>
      <c r="AY334" s="116" t="s">
        <v>84</v>
      </c>
      <c r="AZ334" s="116" t="s">
        <v>84</v>
      </c>
      <c r="BA334" s="116" t="s">
        <v>84</v>
      </c>
      <c r="BB334" s="116" t="s">
        <v>84</v>
      </c>
      <c r="BC334" s="116" t="s">
        <v>84</v>
      </c>
      <c r="BD334" s="116" t="s">
        <v>84</v>
      </c>
      <c r="BE334" s="116" t="s">
        <v>84</v>
      </c>
      <c r="BF334" s="335" t="s">
        <v>84</v>
      </c>
      <c r="BG334" s="335" t="s">
        <v>84</v>
      </c>
      <c r="BH334" s="116" t="s">
        <v>84</v>
      </c>
      <c r="BI334" s="116" t="s">
        <v>84</v>
      </c>
      <c r="BJ334" s="335" t="s">
        <v>84</v>
      </c>
      <c r="BK334" s="335" t="s">
        <v>84</v>
      </c>
      <c r="BL334" s="335" t="s">
        <v>84</v>
      </c>
      <c r="BM334" s="336" t="s">
        <v>84</v>
      </c>
      <c r="BN334" s="336" t="s">
        <v>84</v>
      </c>
      <c r="BO334" s="335" t="s">
        <v>84</v>
      </c>
      <c r="BP334" s="116" t="s">
        <v>84</v>
      </c>
      <c r="BQ334" s="116" t="s">
        <v>84</v>
      </c>
      <c r="BR334" s="116" t="s">
        <v>84</v>
      </c>
      <c r="BS334" s="116" t="s">
        <v>84</v>
      </c>
      <c r="BT334" s="336" t="s">
        <v>84</v>
      </c>
      <c r="BU334" s="335" t="s">
        <v>84</v>
      </c>
      <c r="BV334" s="335" t="s">
        <v>84</v>
      </c>
      <c r="BW334" s="335" t="s">
        <v>84</v>
      </c>
      <c r="BX334" s="335" t="s">
        <v>84</v>
      </c>
    </row>
    <row r="335" spans="1:76" ht="15" customHeight="1" x14ac:dyDescent="0.3">
      <c r="A335" s="307">
        <v>82</v>
      </c>
      <c r="B335" s="114" t="s">
        <v>84</v>
      </c>
      <c r="C335" s="114" t="s">
        <v>84</v>
      </c>
      <c r="D335" s="115" t="s">
        <v>84</v>
      </c>
      <c r="E335" s="334" t="s">
        <v>84</v>
      </c>
      <c r="F335" s="334" t="s">
        <v>84</v>
      </c>
      <c r="G335" s="334" t="s">
        <v>84</v>
      </c>
      <c r="H335" s="335" t="s">
        <v>84</v>
      </c>
      <c r="I335" s="335" t="s">
        <v>84</v>
      </c>
      <c r="J335" s="335" t="s">
        <v>84</v>
      </c>
      <c r="K335" s="335" t="s">
        <v>84</v>
      </c>
      <c r="L335" s="335" t="s">
        <v>84</v>
      </c>
      <c r="M335" s="335" t="s">
        <v>84</v>
      </c>
      <c r="N335" s="335" t="s">
        <v>84</v>
      </c>
      <c r="O335" s="335" t="s">
        <v>84</v>
      </c>
      <c r="P335" s="335" t="s">
        <v>84</v>
      </c>
      <c r="Q335" s="335" t="s">
        <v>84</v>
      </c>
      <c r="R335" s="335" t="s">
        <v>84</v>
      </c>
      <c r="S335" s="335" t="s">
        <v>84</v>
      </c>
      <c r="T335" s="335" t="s">
        <v>84</v>
      </c>
      <c r="U335" s="335" t="s">
        <v>84</v>
      </c>
      <c r="V335" s="335" t="s">
        <v>84</v>
      </c>
      <c r="W335" s="335" t="s">
        <v>84</v>
      </c>
      <c r="X335" s="335" t="s">
        <v>84</v>
      </c>
      <c r="Y335" s="335" t="s">
        <v>84</v>
      </c>
      <c r="Z335" s="335" t="s">
        <v>84</v>
      </c>
      <c r="AA335" s="335" t="s">
        <v>84</v>
      </c>
      <c r="AB335" s="335" t="s">
        <v>84</v>
      </c>
      <c r="AC335" s="335" t="s">
        <v>84</v>
      </c>
      <c r="AD335" s="335" t="s">
        <v>84</v>
      </c>
      <c r="AE335" s="335" t="s">
        <v>84</v>
      </c>
      <c r="AF335" s="335" t="s">
        <v>84</v>
      </c>
      <c r="AG335" s="335" t="s">
        <v>84</v>
      </c>
      <c r="AH335" s="335" t="s">
        <v>84</v>
      </c>
      <c r="AI335" s="335" t="s">
        <v>84</v>
      </c>
      <c r="AJ335" s="335" t="s">
        <v>84</v>
      </c>
      <c r="AK335" s="335" t="s">
        <v>84</v>
      </c>
      <c r="AL335" s="335" t="s">
        <v>84</v>
      </c>
      <c r="AM335" s="335" t="s">
        <v>84</v>
      </c>
      <c r="AN335" s="335" t="s">
        <v>84</v>
      </c>
      <c r="AO335" s="335" t="s">
        <v>84</v>
      </c>
      <c r="AP335" s="335" t="s">
        <v>84</v>
      </c>
      <c r="AQ335" s="335" t="s">
        <v>84</v>
      </c>
      <c r="AR335" s="335" t="s">
        <v>84</v>
      </c>
      <c r="AS335" s="335" t="s">
        <v>84</v>
      </c>
      <c r="AT335" s="335" t="s">
        <v>84</v>
      </c>
      <c r="AU335" s="335" t="s">
        <v>84</v>
      </c>
      <c r="AV335" s="335" t="s">
        <v>84</v>
      </c>
      <c r="AW335" s="335" t="s">
        <v>84</v>
      </c>
      <c r="AX335" s="335" t="s">
        <v>84</v>
      </c>
      <c r="AY335" s="116" t="s">
        <v>84</v>
      </c>
      <c r="AZ335" s="116" t="s">
        <v>84</v>
      </c>
      <c r="BA335" s="116" t="s">
        <v>84</v>
      </c>
      <c r="BB335" s="116" t="s">
        <v>84</v>
      </c>
      <c r="BC335" s="116" t="s">
        <v>84</v>
      </c>
      <c r="BD335" s="116" t="s">
        <v>84</v>
      </c>
      <c r="BE335" s="116" t="s">
        <v>84</v>
      </c>
      <c r="BF335" s="335" t="s">
        <v>84</v>
      </c>
      <c r="BG335" s="335" t="s">
        <v>84</v>
      </c>
      <c r="BH335" s="116" t="s">
        <v>84</v>
      </c>
      <c r="BI335" s="116" t="s">
        <v>84</v>
      </c>
      <c r="BJ335" s="335" t="s">
        <v>84</v>
      </c>
      <c r="BK335" s="335" t="s">
        <v>84</v>
      </c>
      <c r="BL335" s="335" t="s">
        <v>84</v>
      </c>
      <c r="BM335" s="336" t="s">
        <v>84</v>
      </c>
      <c r="BN335" s="336" t="s">
        <v>84</v>
      </c>
      <c r="BO335" s="335" t="s">
        <v>84</v>
      </c>
      <c r="BP335" s="116" t="s">
        <v>84</v>
      </c>
      <c r="BQ335" s="116" t="s">
        <v>84</v>
      </c>
      <c r="BR335" s="116" t="s">
        <v>84</v>
      </c>
      <c r="BS335" s="116" t="s">
        <v>84</v>
      </c>
      <c r="BT335" s="336" t="s">
        <v>84</v>
      </c>
      <c r="BU335" s="335" t="s">
        <v>84</v>
      </c>
      <c r="BV335" s="335" t="s">
        <v>84</v>
      </c>
      <c r="BW335" s="335" t="s">
        <v>84</v>
      </c>
      <c r="BX335" s="335" t="s">
        <v>84</v>
      </c>
    </row>
    <row r="336" spans="1:76" ht="15" customHeight="1" x14ac:dyDescent="0.3">
      <c r="A336" s="307">
        <v>82</v>
      </c>
      <c r="B336" s="114" t="s">
        <v>84</v>
      </c>
      <c r="C336" s="114" t="s">
        <v>84</v>
      </c>
      <c r="D336" s="115" t="s">
        <v>84</v>
      </c>
      <c r="E336" s="334" t="s">
        <v>84</v>
      </c>
      <c r="F336" s="334" t="s">
        <v>84</v>
      </c>
      <c r="G336" s="334" t="s">
        <v>84</v>
      </c>
      <c r="H336" s="335" t="s">
        <v>84</v>
      </c>
      <c r="I336" s="335" t="s">
        <v>84</v>
      </c>
      <c r="J336" s="335" t="s">
        <v>84</v>
      </c>
      <c r="K336" s="335" t="s">
        <v>84</v>
      </c>
      <c r="L336" s="335" t="s">
        <v>84</v>
      </c>
      <c r="M336" s="335" t="s">
        <v>84</v>
      </c>
      <c r="N336" s="335" t="s">
        <v>84</v>
      </c>
      <c r="O336" s="335" t="s">
        <v>84</v>
      </c>
      <c r="P336" s="335" t="s">
        <v>84</v>
      </c>
      <c r="Q336" s="335" t="s">
        <v>84</v>
      </c>
      <c r="R336" s="335" t="s">
        <v>84</v>
      </c>
      <c r="S336" s="335" t="s">
        <v>84</v>
      </c>
      <c r="T336" s="335" t="s">
        <v>84</v>
      </c>
      <c r="U336" s="335" t="s">
        <v>84</v>
      </c>
      <c r="V336" s="335" t="s">
        <v>84</v>
      </c>
      <c r="W336" s="335" t="s">
        <v>84</v>
      </c>
      <c r="X336" s="335" t="s">
        <v>84</v>
      </c>
      <c r="Y336" s="335" t="s">
        <v>84</v>
      </c>
      <c r="Z336" s="335" t="s">
        <v>84</v>
      </c>
      <c r="AA336" s="335" t="s">
        <v>84</v>
      </c>
      <c r="AB336" s="335" t="s">
        <v>84</v>
      </c>
      <c r="AC336" s="335" t="s">
        <v>84</v>
      </c>
      <c r="AD336" s="335" t="s">
        <v>84</v>
      </c>
      <c r="AE336" s="335" t="s">
        <v>84</v>
      </c>
      <c r="AF336" s="335" t="s">
        <v>84</v>
      </c>
      <c r="AG336" s="335" t="s">
        <v>84</v>
      </c>
      <c r="AH336" s="335" t="s">
        <v>84</v>
      </c>
      <c r="AI336" s="335" t="s">
        <v>84</v>
      </c>
      <c r="AJ336" s="335" t="s">
        <v>84</v>
      </c>
      <c r="AK336" s="335" t="s">
        <v>84</v>
      </c>
      <c r="AL336" s="335" t="s">
        <v>84</v>
      </c>
      <c r="AM336" s="335" t="s">
        <v>84</v>
      </c>
      <c r="AN336" s="335" t="s">
        <v>84</v>
      </c>
      <c r="AO336" s="335" t="s">
        <v>84</v>
      </c>
      <c r="AP336" s="335" t="s">
        <v>84</v>
      </c>
      <c r="AQ336" s="335" t="s">
        <v>84</v>
      </c>
      <c r="AR336" s="335" t="s">
        <v>84</v>
      </c>
      <c r="AS336" s="335" t="s">
        <v>84</v>
      </c>
      <c r="AT336" s="335" t="s">
        <v>84</v>
      </c>
      <c r="AU336" s="335" t="s">
        <v>84</v>
      </c>
      <c r="AV336" s="335" t="s">
        <v>84</v>
      </c>
      <c r="AW336" s="335" t="s">
        <v>84</v>
      </c>
      <c r="AX336" s="335" t="s">
        <v>84</v>
      </c>
      <c r="AY336" s="116" t="s">
        <v>84</v>
      </c>
      <c r="AZ336" s="116" t="s">
        <v>84</v>
      </c>
      <c r="BA336" s="116" t="s">
        <v>84</v>
      </c>
      <c r="BB336" s="116" t="s">
        <v>84</v>
      </c>
      <c r="BC336" s="116" t="s">
        <v>84</v>
      </c>
      <c r="BD336" s="116" t="s">
        <v>84</v>
      </c>
      <c r="BE336" s="116" t="s">
        <v>84</v>
      </c>
      <c r="BF336" s="335" t="s">
        <v>84</v>
      </c>
      <c r="BG336" s="335" t="s">
        <v>84</v>
      </c>
      <c r="BH336" s="116" t="s">
        <v>84</v>
      </c>
      <c r="BI336" s="116" t="s">
        <v>84</v>
      </c>
      <c r="BJ336" s="335" t="s">
        <v>84</v>
      </c>
      <c r="BK336" s="335" t="s">
        <v>84</v>
      </c>
      <c r="BL336" s="335" t="s">
        <v>84</v>
      </c>
      <c r="BM336" s="336" t="s">
        <v>84</v>
      </c>
      <c r="BN336" s="336" t="s">
        <v>84</v>
      </c>
      <c r="BO336" s="335" t="s">
        <v>84</v>
      </c>
      <c r="BP336" s="116" t="s">
        <v>84</v>
      </c>
      <c r="BQ336" s="116" t="s">
        <v>84</v>
      </c>
      <c r="BR336" s="116" t="s">
        <v>84</v>
      </c>
      <c r="BS336" s="116" t="s">
        <v>84</v>
      </c>
      <c r="BT336" s="336" t="s">
        <v>84</v>
      </c>
      <c r="BU336" s="335" t="s">
        <v>84</v>
      </c>
      <c r="BV336" s="335" t="s">
        <v>84</v>
      </c>
      <c r="BW336" s="335" t="s">
        <v>84</v>
      </c>
      <c r="BX336" s="335" t="s">
        <v>84</v>
      </c>
    </row>
    <row r="337" spans="1:76" ht="15" customHeight="1" x14ac:dyDescent="0.3">
      <c r="A337" s="307">
        <v>82</v>
      </c>
      <c r="B337" s="114" t="s">
        <v>84</v>
      </c>
      <c r="C337" s="114" t="s">
        <v>84</v>
      </c>
      <c r="D337" s="115" t="s">
        <v>84</v>
      </c>
      <c r="E337" s="334" t="s">
        <v>84</v>
      </c>
      <c r="F337" s="334" t="s">
        <v>84</v>
      </c>
      <c r="G337" s="334" t="s">
        <v>84</v>
      </c>
      <c r="H337" s="335" t="s">
        <v>84</v>
      </c>
      <c r="I337" s="335" t="s">
        <v>84</v>
      </c>
      <c r="J337" s="335" t="s">
        <v>84</v>
      </c>
      <c r="K337" s="335" t="s">
        <v>84</v>
      </c>
      <c r="L337" s="335" t="s">
        <v>84</v>
      </c>
      <c r="M337" s="335" t="s">
        <v>84</v>
      </c>
      <c r="N337" s="335" t="s">
        <v>84</v>
      </c>
      <c r="O337" s="335" t="s">
        <v>84</v>
      </c>
      <c r="P337" s="335" t="s">
        <v>84</v>
      </c>
      <c r="Q337" s="335" t="s">
        <v>84</v>
      </c>
      <c r="R337" s="335" t="s">
        <v>84</v>
      </c>
      <c r="S337" s="335" t="s">
        <v>84</v>
      </c>
      <c r="T337" s="335" t="s">
        <v>84</v>
      </c>
      <c r="U337" s="335" t="s">
        <v>84</v>
      </c>
      <c r="V337" s="335" t="s">
        <v>84</v>
      </c>
      <c r="W337" s="335" t="s">
        <v>84</v>
      </c>
      <c r="X337" s="335" t="s">
        <v>84</v>
      </c>
      <c r="Y337" s="335" t="s">
        <v>84</v>
      </c>
      <c r="Z337" s="335" t="s">
        <v>84</v>
      </c>
      <c r="AA337" s="335" t="s">
        <v>84</v>
      </c>
      <c r="AB337" s="335" t="s">
        <v>84</v>
      </c>
      <c r="AC337" s="335" t="s">
        <v>84</v>
      </c>
      <c r="AD337" s="335" t="s">
        <v>84</v>
      </c>
      <c r="AE337" s="335" t="s">
        <v>84</v>
      </c>
      <c r="AF337" s="335" t="s">
        <v>84</v>
      </c>
      <c r="AG337" s="335" t="s">
        <v>84</v>
      </c>
      <c r="AH337" s="335" t="s">
        <v>84</v>
      </c>
      <c r="AI337" s="335" t="s">
        <v>84</v>
      </c>
      <c r="AJ337" s="335" t="s">
        <v>84</v>
      </c>
      <c r="AK337" s="335" t="s">
        <v>84</v>
      </c>
      <c r="AL337" s="335" t="s">
        <v>84</v>
      </c>
      <c r="AM337" s="335" t="s">
        <v>84</v>
      </c>
      <c r="AN337" s="335" t="s">
        <v>84</v>
      </c>
      <c r="AO337" s="335" t="s">
        <v>84</v>
      </c>
      <c r="AP337" s="335" t="s">
        <v>84</v>
      </c>
      <c r="AQ337" s="335" t="s">
        <v>84</v>
      </c>
      <c r="AR337" s="335" t="s">
        <v>84</v>
      </c>
      <c r="AS337" s="335" t="s">
        <v>84</v>
      </c>
      <c r="AT337" s="335" t="s">
        <v>84</v>
      </c>
      <c r="AU337" s="335" t="s">
        <v>84</v>
      </c>
      <c r="AV337" s="335" t="s">
        <v>84</v>
      </c>
      <c r="AW337" s="335" t="s">
        <v>84</v>
      </c>
      <c r="AX337" s="335" t="s">
        <v>84</v>
      </c>
      <c r="AY337" s="116" t="s">
        <v>84</v>
      </c>
      <c r="AZ337" s="116" t="s">
        <v>84</v>
      </c>
      <c r="BA337" s="116" t="s">
        <v>84</v>
      </c>
      <c r="BB337" s="116" t="s">
        <v>84</v>
      </c>
      <c r="BC337" s="116" t="s">
        <v>84</v>
      </c>
      <c r="BD337" s="116" t="s">
        <v>84</v>
      </c>
      <c r="BE337" s="116" t="s">
        <v>84</v>
      </c>
      <c r="BF337" s="335" t="s">
        <v>84</v>
      </c>
      <c r="BG337" s="335" t="s">
        <v>84</v>
      </c>
      <c r="BH337" s="116" t="s">
        <v>84</v>
      </c>
      <c r="BI337" s="116" t="s">
        <v>84</v>
      </c>
      <c r="BJ337" s="335" t="s">
        <v>84</v>
      </c>
      <c r="BK337" s="335" t="s">
        <v>84</v>
      </c>
      <c r="BL337" s="335" t="s">
        <v>84</v>
      </c>
      <c r="BM337" s="336" t="s">
        <v>84</v>
      </c>
      <c r="BN337" s="336" t="s">
        <v>84</v>
      </c>
      <c r="BO337" s="335" t="s">
        <v>84</v>
      </c>
      <c r="BP337" s="116" t="s">
        <v>84</v>
      </c>
      <c r="BQ337" s="116" t="s">
        <v>84</v>
      </c>
      <c r="BR337" s="116" t="s">
        <v>84</v>
      </c>
      <c r="BS337" s="116" t="s">
        <v>84</v>
      </c>
      <c r="BT337" s="336" t="s">
        <v>84</v>
      </c>
      <c r="BU337" s="335" t="s">
        <v>84</v>
      </c>
      <c r="BV337" s="335" t="s">
        <v>84</v>
      </c>
      <c r="BW337" s="335" t="s">
        <v>84</v>
      </c>
      <c r="BX337" s="335" t="s">
        <v>84</v>
      </c>
    </row>
    <row r="338" spans="1:76" ht="15" customHeight="1" x14ac:dyDescent="0.3">
      <c r="A338" s="307">
        <v>82</v>
      </c>
      <c r="B338" s="114" t="s">
        <v>84</v>
      </c>
      <c r="C338" s="114" t="s">
        <v>84</v>
      </c>
      <c r="D338" s="115" t="s">
        <v>84</v>
      </c>
      <c r="E338" s="334" t="s">
        <v>84</v>
      </c>
      <c r="F338" s="334" t="s">
        <v>84</v>
      </c>
      <c r="G338" s="334" t="s">
        <v>84</v>
      </c>
      <c r="H338" s="335" t="s">
        <v>84</v>
      </c>
      <c r="I338" s="335" t="s">
        <v>84</v>
      </c>
      <c r="J338" s="335" t="s">
        <v>84</v>
      </c>
      <c r="K338" s="335" t="s">
        <v>84</v>
      </c>
      <c r="L338" s="335" t="s">
        <v>84</v>
      </c>
      <c r="M338" s="335" t="s">
        <v>84</v>
      </c>
      <c r="N338" s="335" t="s">
        <v>84</v>
      </c>
      <c r="O338" s="335" t="s">
        <v>84</v>
      </c>
      <c r="P338" s="335" t="s">
        <v>84</v>
      </c>
      <c r="Q338" s="335" t="s">
        <v>84</v>
      </c>
      <c r="R338" s="335" t="s">
        <v>84</v>
      </c>
      <c r="S338" s="335" t="s">
        <v>84</v>
      </c>
      <c r="T338" s="335" t="s">
        <v>84</v>
      </c>
      <c r="U338" s="335" t="s">
        <v>84</v>
      </c>
      <c r="V338" s="335" t="s">
        <v>84</v>
      </c>
      <c r="W338" s="335" t="s">
        <v>84</v>
      </c>
      <c r="X338" s="335" t="s">
        <v>84</v>
      </c>
      <c r="Y338" s="335" t="s">
        <v>84</v>
      </c>
      <c r="Z338" s="335" t="s">
        <v>84</v>
      </c>
      <c r="AA338" s="335" t="s">
        <v>84</v>
      </c>
      <c r="AB338" s="335" t="s">
        <v>84</v>
      </c>
      <c r="AC338" s="335" t="s">
        <v>84</v>
      </c>
      <c r="AD338" s="335" t="s">
        <v>84</v>
      </c>
      <c r="AE338" s="335" t="s">
        <v>84</v>
      </c>
      <c r="AF338" s="335" t="s">
        <v>84</v>
      </c>
      <c r="AG338" s="335" t="s">
        <v>84</v>
      </c>
      <c r="AH338" s="335" t="s">
        <v>84</v>
      </c>
      <c r="AI338" s="335" t="s">
        <v>84</v>
      </c>
      <c r="AJ338" s="335" t="s">
        <v>84</v>
      </c>
      <c r="AK338" s="335" t="s">
        <v>84</v>
      </c>
      <c r="AL338" s="335" t="s">
        <v>84</v>
      </c>
      <c r="AM338" s="335" t="s">
        <v>84</v>
      </c>
      <c r="AN338" s="335" t="s">
        <v>84</v>
      </c>
      <c r="AO338" s="335" t="s">
        <v>84</v>
      </c>
      <c r="AP338" s="335" t="s">
        <v>84</v>
      </c>
      <c r="AQ338" s="335" t="s">
        <v>84</v>
      </c>
      <c r="AR338" s="335" t="s">
        <v>84</v>
      </c>
      <c r="AS338" s="335" t="s">
        <v>84</v>
      </c>
      <c r="AT338" s="335" t="s">
        <v>84</v>
      </c>
      <c r="AU338" s="335" t="s">
        <v>84</v>
      </c>
      <c r="AV338" s="335" t="s">
        <v>84</v>
      </c>
      <c r="AW338" s="335" t="s">
        <v>84</v>
      </c>
      <c r="AX338" s="335" t="s">
        <v>84</v>
      </c>
      <c r="AY338" s="116" t="s">
        <v>84</v>
      </c>
      <c r="AZ338" s="116" t="s">
        <v>84</v>
      </c>
      <c r="BA338" s="116" t="s">
        <v>84</v>
      </c>
      <c r="BB338" s="116" t="s">
        <v>84</v>
      </c>
      <c r="BC338" s="116" t="s">
        <v>84</v>
      </c>
      <c r="BD338" s="116" t="s">
        <v>84</v>
      </c>
      <c r="BE338" s="116" t="s">
        <v>84</v>
      </c>
      <c r="BF338" s="335" t="s">
        <v>84</v>
      </c>
      <c r="BG338" s="335" t="s">
        <v>84</v>
      </c>
      <c r="BH338" s="116" t="s">
        <v>84</v>
      </c>
      <c r="BI338" s="116" t="s">
        <v>84</v>
      </c>
      <c r="BJ338" s="335" t="s">
        <v>84</v>
      </c>
      <c r="BK338" s="335" t="s">
        <v>84</v>
      </c>
      <c r="BL338" s="335" t="s">
        <v>84</v>
      </c>
      <c r="BM338" s="336" t="s">
        <v>84</v>
      </c>
      <c r="BN338" s="336" t="s">
        <v>84</v>
      </c>
      <c r="BO338" s="335" t="s">
        <v>84</v>
      </c>
      <c r="BP338" s="116" t="s">
        <v>84</v>
      </c>
      <c r="BQ338" s="116" t="s">
        <v>84</v>
      </c>
      <c r="BR338" s="116" t="s">
        <v>84</v>
      </c>
      <c r="BS338" s="116" t="s">
        <v>84</v>
      </c>
      <c r="BT338" s="336" t="s">
        <v>84</v>
      </c>
      <c r="BU338" s="335" t="s">
        <v>84</v>
      </c>
      <c r="BV338" s="335" t="s">
        <v>84</v>
      </c>
      <c r="BW338" s="335" t="s">
        <v>84</v>
      </c>
      <c r="BX338" s="335" t="s">
        <v>84</v>
      </c>
    </row>
    <row r="339" spans="1:76" ht="15" customHeight="1" x14ac:dyDescent="0.3">
      <c r="A339" s="307">
        <v>82</v>
      </c>
      <c r="B339" s="114" t="s">
        <v>84</v>
      </c>
      <c r="C339" s="114" t="s">
        <v>84</v>
      </c>
      <c r="D339" s="115" t="s">
        <v>84</v>
      </c>
      <c r="E339" s="334" t="s">
        <v>84</v>
      </c>
      <c r="F339" s="334" t="s">
        <v>84</v>
      </c>
      <c r="G339" s="334" t="s">
        <v>84</v>
      </c>
      <c r="H339" s="335" t="s">
        <v>84</v>
      </c>
      <c r="I339" s="335" t="s">
        <v>84</v>
      </c>
      <c r="J339" s="335" t="s">
        <v>84</v>
      </c>
      <c r="K339" s="335" t="s">
        <v>84</v>
      </c>
      <c r="L339" s="335" t="s">
        <v>84</v>
      </c>
      <c r="M339" s="335" t="s">
        <v>84</v>
      </c>
      <c r="N339" s="335" t="s">
        <v>84</v>
      </c>
      <c r="O339" s="335" t="s">
        <v>84</v>
      </c>
      <c r="P339" s="335" t="s">
        <v>84</v>
      </c>
      <c r="Q339" s="335" t="s">
        <v>84</v>
      </c>
      <c r="R339" s="335" t="s">
        <v>84</v>
      </c>
      <c r="S339" s="335" t="s">
        <v>84</v>
      </c>
      <c r="T339" s="335" t="s">
        <v>84</v>
      </c>
      <c r="U339" s="335" t="s">
        <v>84</v>
      </c>
      <c r="V339" s="335" t="s">
        <v>84</v>
      </c>
      <c r="W339" s="335" t="s">
        <v>84</v>
      </c>
      <c r="X339" s="335" t="s">
        <v>84</v>
      </c>
      <c r="Y339" s="335" t="s">
        <v>84</v>
      </c>
      <c r="Z339" s="335" t="s">
        <v>84</v>
      </c>
      <c r="AA339" s="335" t="s">
        <v>84</v>
      </c>
      <c r="AB339" s="335" t="s">
        <v>84</v>
      </c>
      <c r="AC339" s="335" t="s">
        <v>84</v>
      </c>
      <c r="AD339" s="335" t="s">
        <v>84</v>
      </c>
      <c r="AE339" s="335" t="s">
        <v>84</v>
      </c>
      <c r="AF339" s="335" t="s">
        <v>84</v>
      </c>
      <c r="AG339" s="335" t="s">
        <v>84</v>
      </c>
      <c r="AH339" s="335" t="s">
        <v>84</v>
      </c>
      <c r="AI339" s="335" t="s">
        <v>84</v>
      </c>
      <c r="AJ339" s="335" t="s">
        <v>84</v>
      </c>
      <c r="AK339" s="335" t="s">
        <v>84</v>
      </c>
      <c r="AL339" s="335" t="s">
        <v>84</v>
      </c>
      <c r="AM339" s="335" t="s">
        <v>84</v>
      </c>
      <c r="AN339" s="335" t="s">
        <v>84</v>
      </c>
      <c r="AO339" s="335" t="s">
        <v>84</v>
      </c>
      <c r="AP339" s="335" t="s">
        <v>84</v>
      </c>
      <c r="AQ339" s="335" t="s">
        <v>84</v>
      </c>
      <c r="AR339" s="335" t="s">
        <v>84</v>
      </c>
      <c r="AS339" s="335" t="s">
        <v>84</v>
      </c>
      <c r="AT339" s="335" t="s">
        <v>84</v>
      </c>
      <c r="AU339" s="335" t="s">
        <v>84</v>
      </c>
      <c r="AV339" s="335" t="s">
        <v>84</v>
      </c>
      <c r="AW339" s="335" t="s">
        <v>84</v>
      </c>
      <c r="AX339" s="335" t="s">
        <v>84</v>
      </c>
      <c r="AY339" s="116" t="s">
        <v>84</v>
      </c>
      <c r="AZ339" s="116" t="s">
        <v>84</v>
      </c>
      <c r="BA339" s="116" t="s">
        <v>84</v>
      </c>
      <c r="BB339" s="116" t="s">
        <v>84</v>
      </c>
      <c r="BC339" s="116" t="s">
        <v>84</v>
      </c>
      <c r="BD339" s="116" t="s">
        <v>84</v>
      </c>
      <c r="BE339" s="116" t="s">
        <v>84</v>
      </c>
      <c r="BF339" s="335" t="s">
        <v>84</v>
      </c>
      <c r="BG339" s="335" t="s">
        <v>84</v>
      </c>
      <c r="BH339" s="116" t="s">
        <v>84</v>
      </c>
      <c r="BI339" s="116" t="s">
        <v>84</v>
      </c>
      <c r="BJ339" s="335" t="s">
        <v>84</v>
      </c>
      <c r="BK339" s="335" t="s">
        <v>84</v>
      </c>
      <c r="BL339" s="335" t="s">
        <v>84</v>
      </c>
      <c r="BM339" s="336" t="s">
        <v>84</v>
      </c>
      <c r="BN339" s="336" t="s">
        <v>84</v>
      </c>
      <c r="BO339" s="335" t="s">
        <v>84</v>
      </c>
      <c r="BP339" s="116" t="s">
        <v>84</v>
      </c>
      <c r="BQ339" s="116" t="s">
        <v>84</v>
      </c>
      <c r="BR339" s="116" t="s">
        <v>84</v>
      </c>
      <c r="BS339" s="116" t="s">
        <v>84</v>
      </c>
      <c r="BT339" s="336" t="s">
        <v>84</v>
      </c>
      <c r="BU339" s="335" t="s">
        <v>84</v>
      </c>
      <c r="BV339" s="335" t="s">
        <v>84</v>
      </c>
      <c r="BW339" s="335" t="s">
        <v>84</v>
      </c>
      <c r="BX339" s="335" t="s">
        <v>84</v>
      </c>
    </row>
    <row r="340" spans="1:76" ht="15" customHeight="1" x14ac:dyDescent="0.3">
      <c r="A340" s="307">
        <v>82</v>
      </c>
      <c r="B340" s="114" t="s">
        <v>84</v>
      </c>
      <c r="C340" s="114" t="s">
        <v>84</v>
      </c>
      <c r="D340" s="115" t="s">
        <v>84</v>
      </c>
      <c r="E340" s="334" t="s">
        <v>84</v>
      </c>
      <c r="F340" s="334" t="s">
        <v>84</v>
      </c>
      <c r="G340" s="334" t="s">
        <v>84</v>
      </c>
      <c r="H340" s="335" t="s">
        <v>84</v>
      </c>
      <c r="I340" s="335" t="s">
        <v>84</v>
      </c>
      <c r="J340" s="335" t="s">
        <v>84</v>
      </c>
      <c r="K340" s="335" t="s">
        <v>84</v>
      </c>
      <c r="L340" s="335" t="s">
        <v>84</v>
      </c>
      <c r="M340" s="335" t="s">
        <v>84</v>
      </c>
      <c r="N340" s="335" t="s">
        <v>84</v>
      </c>
      <c r="O340" s="335" t="s">
        <v>84</v>
      </c>
      <c r="P340" s="335" t="s">
        <v>84</v>
      </c>
      <c r="Q340" s="335" t="s">
        <v>84</v>
      </c>
      <c r="R340" s="335" t="s">
        <v>84</v>
      </c>
      <c r="S340" s="335" t="s">
        <v>84</v>
      </c>
      <c r="T340" s="335" t="s">
        <v>84</v>
      </c>
      <c r="U340" s="335" t="s">
        <v>84</v>
      </c>
      <c r="V340" s="335" t="s">
        <v>84</v>
      </c>
      <c r="W340" s="335" t="s">
        <v>84</v>
      </c>
      <c r="X340" s="335" t="s">
        <v>84</v>
      </c>
      <c r="Y340" s="335" t="s">
        <v>84</v>
      </c>
      <c r="Z340" s="335" t="s">
        <v>84</v>
      </c>
      <c r="AA340" s="335" t="s">
        <v>84</v>
      </c>
      <c r="AB340" s="335" t="s">
        <v>84</v>
      </c>
      <c r="AC340" s="335" t="s">
        <v>84</v>
      </c>
      <c r="AD340" s="335" t="s">
        <v>84</v>
      </c>
      <c r="AE340" s="335" t="s">
        <v>84</v>
      </c>
      <c r="AF340" s="335" t="s">
        <v>84</v>
      </c>
      <c r="AG340" s="335" t="s">
        <v>84</v>
      </c>
      <c r="AH340" s="335" t="s">
        <v>84</v>
      </c>
      <c r="AI340" s="335" t="s">
        <v>84</v>
      </c>
      <c r="AJ340" s="335" t="s">
        <v>84</v>
      </c>
      <c r="AK340" s="335" t="s">
        <v>84</v>
      </c>
      <c r="AL340" s="335" t="s">
        <v>84</v>
      </c>
      <c r="AM340" s="335" t="s">
        <v>84</v>
      </c>
      <c r="AN340" s="335" t="s">
        <v>84</v>
      </c>
      <c r="AO340" s="335" t="s">
        <v>84</v>
      </c>
      <c r="AP340" s="335" t="s">
        <v>84</v>
      </c>
      <c r="AQ340" s="335" t="s">
        <v>84</v>
      </c>
      <c r="AR340" s="335" t="s">
        <v>84</v>
      </c>
      <c r="AS340" s="335" t="s">
        <v>84</v>
      </c>
      <c r="AT340" s="335" t="s">
        <v>84</v>
      </c>
      <c r="AU340" s="335" t="s">
        <v>84</v>
      </c>
      <c r="AV340" s="335" t="s">
        <v>84</v>
      </c>
      <c r="AW340" s="335" t="s">
        <v>84</v>
      </c>
      <c r="AX340" s="335" t="s">
        <v>84</v>
      </c>
      <c r="AY340" s="116" t="s">
        <v>84</v>
      </c>
      <c r="AZ340" s="116" t="s">
        <v>84</v>
      </c>
      <c r="BA340" s="116" t="s">
        <v>84</v>
      </c>
      <c r="BB340" s="116" t="s">
        <v>84</v>
      </c>
      <c r="BC340" s="116" t="s">
        <v>84</v>
      </c>
      <c r="BD340" s="116" t="s">
        <v>84</v>
      </c>
      <c r="BE340" s="116" t="s">
        <v>84</v>
      </c>
      <c r="BF340" s="335" t="s">
        <v>84</v>
      </c>
      <c r="BG340" s="335" t="s">
        <v>84</v>
      </c>
      <c r="BH340" s="116" t="s">
        <v>84</v>
      </c>
      <c r="BI340" s="116" t="s">
        <v>84</v>
      </c>
      <c r="BJ340" s="335" t="s">
        <v>84</v>
      </c>
      <c r="BK340" s="335" t="s">
        <v>84</v>
      </c>
      <c r="BL340" s="335" t="s">
        <v>84</v>
      </c>
      <c r="BM340" s="336" t="s">
        <v>84</v>
      </c>
      <c r="BN340" s="336" t="s">
        <v>84</v>
      </c>
      <c r="BO340" s="335" t="s">
        <v>84</v>
      </c>
      <c r="BP340" s="116" t="s">
        <v>84</v>
      </c>
      <c r="BQ340" s="116" t="s">
        <v>84</v>
      </c>
      <c r="BR340" s="116" t="s">
        <v>84</v>
      </c>
      <c r="BS340" s="116" t="s">
        <v>84</v>
      </c>
      <c r="BT340" s="336" t="s">
        <v>84</v>
      </c>
      <c r="BU340" s="335" t="s">
        <v>84</v>
      </c>
      <c r="BV340" s="335" t="s">
        <v>84</v>
      </c>
      <c r="BW340" s="335" t="s">
        <v>84</v>
      </c>
      <c r="BX340" s="335" t="s">
        <v>84</v>
      </c>
    </row>
    <row r="341" spans="1:76" ht="15" customHeight="1" x14ac:dyDescent="0.3">
      <c r="A341" s="307">
        <v>82</v>
      </c>
      <c r="B341" s="114" t="s">
        <v>84</v>
      </c>
      <c r="C341" s="114" t="s">
        <v>84</v>
      </c>
      <c r="D341" s="115" t="s">
        <v>84</v>
      </c>
      <c r="E341" s="334" t="s">
        <v>84</v>
      </c>
      <c r="F341" s="334" t="s">
        <v>84</v>
      </c>
      <c r="G341" s="334" t="s">
        <v>84</v>
      </c>
      <c r="H341" s="335" t="s">
        <v>84</v>
      </c>
      <c r="I341" s="335" t="s">
        <v>84</v>
      </c>
      <c r="J341" s="335" t="s">
        <v>84</v>
      </c>
      <c r="K341" s="335" t="s">
        <v>84</v>
      </c>
      <c r="L341" s="335" t="s">
        <v>84</v>
      </c>
      <c r="M341" s="335" t="s">
        <v>84</v>
      </c>
      <c r="N341" s="335" t="s">
        <v>84</v>
      </c>
      <c r="O341" s="335" t="s">
        <v>84</v>
      </c>
      <c r="P341" s="335" t="s">
        <v>84</v>
      </c>
      <c r="Q341" s="335" t="s">
        <v>84</v>
      </c>
      <c r="R341" s="335" t="s">
        <v>84</v>
      </c>
      <c r="S341" s="335" t="s">
        <v>84</v>
      </c>
      <c r="T341" s="335" t="s">
        <v>84</v>
      </c>
      <c r="U341" s="335" t="s">
        <v>84</v>
      </c>
      <c r="V341" s="335" t="s">
        <v>84</v>
      </c>
      <c r="W341" s="335" t="s">
        <v>84</v>
      </c>
      <c r="X341" s="335" t="s">
        <v>84</v>
      </c>
      <c r="Y341" s="335" t="s">
        <v>84</v>
      </c>
      <c r="Z341" s="335" t="s">
        <v>84</v>
      </c>
      <c r="AA341" s="335" t="s">
        <v>84</v>
      </c>
      <c r="AB341" s="335" t="s">
        <v>84</v>
      </c>
      <c r="AC341" s="335" t="s">
        <v>84</v>
      </c>
      <c r="AD341" s="335" t="s">
        <v>84</v>
      </c>
      <c r="AE341" s="335" t="s">
        <v>84</v>
      </c>
      <c r="AF341" s="335" t="s">
        <v>84</v>
      </c>
      <c r="AG341" s="335" t="s">
        <v>84</v>
      </c>
      <c r="AH341" s="335" t="s">
        <v>84</v>
      </c>
      <c r="AI341" s="335" t="s">
        <v>84</v>
      </c>
      <c r="AJ341" s="335" t="s">
        <v>84</v>
      </c>
      <c r="AK341" s="335" t="s">
        <v>84</v>
      </c>
      <c r="AL341" s="335" t="s">
        <v>84</v>
      </c>
      <c r="AM341" s="335" t="s">
        <v>84</v>
      </c>
      <c r="AN341" s="335" t="s">
        <v>84</v>
      </c>
      <c r="AO341" s="335" t="s">
        <v>84</v>
      </c>
      <c r="AP341" s="335" t="s">
        <v>84</v>
      </c>
      <c r="AQ341" s="335" t="s">
        <v>84</v>
      </c>
      <c r="AR341" s="335" t="s">
        <v>84</v>
      </c>
      <c r="AS341" s="335" t="s">
        <v>84</v>
      </c>
      <c r="AT341" s="335" t="s">
        <v>84</v>
      </c>
      <c r="AU341" s="335" t="s">
        <v>84</v>
      </c>
      <c r="AV341" s="335" t="s">
        <v>84</v>
      </c>
      <c r="AW341" s="335" t="s">
        <v>84</v>
      </c>
      <c r="AX341" s="335" t="s">
        <v>84</v>
      </c>
      <c r="AY341" s="116" t="s">
        <v>84</v>
      </c>
      <c r="AZ341" s="116" t="s">
        <v>84</v>
      </c>
      <c r="BA341" s="116" t="s">
        <v>84</v>
      </c>
      <c r="BB341" s="116" t="s">
        <v>84</v>
      </c>
      <c r="BC341" s="116" t="s">
        <v>84</v>
      </c>
      <c r="BD341" s="116" t="s">
        <v>84</v>
      </c>
      <c r="BE341" s="116" t="s">
        <v>84</v>
      </c>
      <c r="BF341" s="335" t="s">
        <v>84</v>
      </c>
      <c r="BG341" s="335" t="s">
        <v>84</v>
      </c>
      <c r="BH341" s="116" t="s">
        <v>84</v>
      </c>
      <c r="BI341" s="116" t="s">
        <v>84</v>
      </c>
      <c r="BJ341" s="335" t="s">
        <v>84</v>
      </c>
      <c r="BK341" s="335" t="s">
        <v>84</v>
      </c>
      <c r="BL341" s="335" t="s">
        <v>84</v>
      </c>
      <c r="BM341" s="336" t="s">
        <v>84</v>
      </c>
      <c r="BN341" s="336" t="s">
        <v>84</v>
      </c>
      <c r="BO341" s="335" t="s">
        <v>84</v>
      </c>
      <c r="BP341" s="116" t="s">
        <v>84</v>
      </c>
      <c r="BQ341" s="116" t="s">
        <v>84</v>
      </c>
      <c r="BR341" s="116" t="s">
        <v>84</v>
      </c>
      <c r="BS341" s="116" t="s">
        <v>84</v>
      </c>
      <c r="BT341" s="336" t="s">
        <v>84</v>
      </c>
      <c r="BU341" s="335" t="s">
        <v>84</v>
      </c>
      <c r="BV341" s="335" t="s">
        <v>84</v>
      </c>
      <c r="BW341" s="335" t="s">
        <v>84</v>
      </c>
      <c r="BX341" s="335" t="s">
        <v>84</v>
      </c>
    </row>
    <row r="342" spans="1:76" ht="15" customHeight="1" x14ac:dyDescent="0.3">
      <c r="A342" s="307">
        <v>82</v>
      </c>
      <c r="B342" s="114" t="s">
        <v>84</v>
      </c>
      <c r="C342" s="114" t="s">
        <v>84</v>
      </c>
      <c r="D342" s="115" t="s">
        <v>84</v>
      </c>
      <c r="E342" s="334" t="s">
        <v>84</v>
      </c>
      <c r="F342" s="334" t="s">
        <v>84</v>
      </c>
      <c r="G342" s="334" t="s">
        <v>84</v>
      </c>
      <c r="H342" s="335" t="s">
        <v>84</v>
      </c>
      <c r="I342" s="335" t="s">
        <v>84</v>
      </c>
      <c r="J342" s="335" t="s">
        <v>84</v>
      </c>
      <c r="K342" s="335" t="s">
        <v>84</v>
      </c>
      <c r="L342" s="335" t="s">
        <v>84</v>
      </c>
      <c r="M342" s="335" t="s">
        <v>84</v>
      </c>
      <c r="N342" s="335" t="s">
        <v>84</v>
      </c>
      <c r="O342" s="335" t="s">
        <v>84</v>
      </c>
      <c r="P342" s="335" t="s">
        <v>84</v>
      </c>
      <c r="Q342" s="335" t="s">
        <v>84</v>
      </c>
      <c r="R342" s="335" t="s">
        <v>84</v>
      </c>
      <c r="S342" s="335" t="s">
        <v>84</v>
      </c>
      <c r="T342" s="335" t="s">
        <v>84</v>
      </c>
      <c r="U342" s="335" t="s">
        <v>84</v>
      </c>
      <c r="V342" s="335" t="s">
        <v>84</v>
      </c>
      <c r="W342" s="335" t="s">
        <v>84</v>
      </c>
      <c r="X342" s="335" t="s">
        <v>84</v>
      </c>
      <c r="Y342" s="335" t="s">
        <v>84</v>
      </c>
      <c r="Z342" s="335" t="s">
        <v>84</v>
      </c>
      <c r="AA342" s="335" t="s">
        <v>84</v>
      </c>
      <c r="AB342" s="335" t="s">
        <v>84</v>
      </c>
      <c r="AC342" s="335" t="s">
        <v>84</v>
      </c>
      <c r="AD342" s="335" t="s">
        <v>84</v>
      </c>
      <c r="AE342" s="335" t="s">
        <v>84</v>
      </c>
      <c r="AF342" s="335" t="s">
        <v>84</v>
      </c>
      <c r="AG342" s="335" t="s">
        <v>84</v>
      </c>
      <c r="AH342" s="335" t="s">
        <v>84</v>
      </c>
      <c r="AI342" s="335" t="s">
        <v>84</v>
      </c>
      <c r="AJ342" s="335" t="s">
        <v>84</v>
      </c>
      <c r="AK342" s="335" t="s">
        <v>84</v>
      </c>
      <c r="AL342" s="335" t="s">
        <v>84</v>
      </c>
      <c r="AM342" s="335" t="s">
        <v>84</v>
      </c>
      <c r="AN342" s="335" t="s">
        <v>84</v>
      </c>
      <c r="AO342" s="335" t="s">
        <v>84</v>
      </c>
      <c r="AP342" s="335" t="s">
        <v>84</v>
      </c>
      <c r="AQ342" s="335" t="s">
        <v>84</v>
      </c>
      <c r="AR342" s="335" t="s">
        <v>84</v>
      </c>
      <c r="AS342" s="335" t="s">
        <v>84</v>
      </c>
      <c r="AT342" s="335" t="s">
        <v>84</v>
      </c>
      <c r="AU342" s="335" t="s">
        <v>84</v>
      </c>
      <c r="AV342" s="335" t="s">
        <v>84</v>
      </c>
      <c r="AW342" s="335" t="s">
        <v>84</v>
      </c>
      <c r="AX342" s="335" t="s">
        <v>84</v>
      </c>
      <c r="AY342" s="116" t="s">
        <v>84</v>
      </c>
      <c r="AZ342" s="116" t="s">
        <v>84</v>
      </c>
      <c r="BA342" s="116" t="s">
        <v>84</v>
      </c>
      <c r="BB342" s="116" t="s">
        <v>84</v>
      </c>
      <c r="BC342" s="116" t="s">
        <v>84</v>
      </c>
      <c r="BD342" s="116" t="s">
        <v>84</v>
      </c>
      <c r="BE342" s="116" t="s">
        <v>84</v>
      </c>
      <c r="BF342" s="335" t="s">
        <v>84</v>
      </c>
      <c r="BG342" s="335" t="s">
        <v>84</v>
      </c>
      <c r="BH342" s="116" t="s">
        <v>84</v>
      </c>
      <c r="BI342" s="116" t="s">
        <v>84</v>
      </c>
      <c r="BJ342" s="335" t="s">
        <v>84</v>
      </c>
      <c r="BK342" s="335" t="s">
        <v>84</v>
      </c>
      <c r="BL342" s="335" t="s">
        <v>84</v>
      </c>
      <c r="BM342" s="336" t="s">
        <v>84</v>
      </c>
      <c r="BN342" s="336" t="s">
        <v>84</v>
      </c>
      <c r="BO342" s="335" t="s">
        <v>84</v>
      </c>
      <c r="BP342" s="116" t="s">
        <v>84</v>
      </c>
      <c r="BQ342" s="116" t="s">
        <v>84</v>
      </c>
      <c r="BR342" s="116" t="s">
        <v>84</v>
      </c>
      <c r="BS342" s="116" t="s">
        <v>84</v>
      </c>
      <c r="BT342" s="336" t="s">
        <v>84</v>
      </c>
      <c r="BU342" s="335" t="s">
        <v>84</v>
      </c>
      <c r="BV342" s="335" t="s">
        <v>84</v>
      </c>
      <c r="BW342" s="335" t="s">
        <v>84</v>
      </c>
      <c r="BX342" s="335" t="s">
        <v>84</v>
      </c>
    </row>
    <row r="343" spans="1:76" ht="15" customHeight="1" x14ac:dyDescent="0.3">
      <c r="A343" s="307">
        <v>82</v>
      </c>
      <c r="B343" s="114" t="s">
        <v>84</v>
      </c>
      <c r="C343" s="114" t="s">
        <v>84</v>
      </c>
      <c r="D343" s="115" t="s">
        <v>84</v>
      </c>
      <c r="E343" s="334" t="s">
        <v>84</v>
      </c>
      <c r="F343" s="334" t="s">
        <v>84</v>
      </c>
      <c r="G343" s="334" t="s">
        <v>84</v>
      </c>
      <c r="H343" s="335" t="s">
        <v>84</v>
      </c>
      <c r="I343" s="335" t="s">
        <v>84</v>
      </c>
      <c r="J343" s="335" t="s">
        <v>84</v>
      </c>
      <c r="K343" s="335" t="s">
        <v>84</v>
      </c>
      <c r="L343" s="335" t="s">
        <v>84</v>
      </c>
      <c r="M343" s="335" t="s">
        <v>84</v>
      </c>
      <c r="N343" s="335" t="s">
        <v>84</v>
      </c>
      <c r="O343" s="335" t="s">
        <v>84</v>
      </c>
      <c r="P343" s="335" t="s">
        <v>84</v>
      </c>
      <c r="Q343" s="335" t="s">
        <v>84</v>
      </c>
      <c r="R343" s="335" t="s">
        <v>84</v>
      </c>
      <c r="S343" s="335" t="s">
        <v>84</v>
      </c>
      <c r="T343" s="335" t="s">
        <v>84</v>
      </c>
      <c r="U343" s="335" t="s">
        <v>84</v>
      </c>
      <c r="V343" s="335" t="s">
        <v>84</v>
      </c>
      <c r="W343" s="335" t="s">
        <v>84</v>
      </c>
      <c r="X343" s="335" t="s">
        <v>84</v>
      </c>
      <c r="Y343" s="335" t="s">
        <v>84</v>
      </c>
      <c r="Z343" s="335" t="s">
        <v>84</v>
      </c>
      <c r="AA343" s="335" t="s">
        <v>84</v>
      </c>
      <c r="AB343" s="335" t="s">
        <v>84</v>
      </c>
      <c r="AC343" s="335" t="s">
        <v>84</v>
      </c>
      <c r="AD343" s="335" t="s">
        <v>84</v>
      </c>
      <c r="AE343" s="335" t="s">
        <v>84</v>
      </c>
      <c r="AF343" s="335" t="s">
        <v>84</v>
      </c>
      <c r="AG343" s="335" t="s">
        <v>84</v>
      </c>
      <c r="AH343" s="335" t="s">
        <v>84</v>
      </c>
      <c r="AI343" s="335" t="s">
        <v>84</v>
      </c>
      <c r="AJ343" s="335" t="s">
        <v>84</v>
      </c>
      <c r="AK343" s="335" t="s">
        <v>84</v>
      </c>
      <c r="AL343" s="335" t="s">
        <v>84</v>
      </c>
      <c r="AM343" s="335" t="s">
        <v>84</v>
      </c>
      <c r="AN343" s="335" t="s">
        <v>84</v>
      </c>
      <c r="AO343" s="335" t="s">
        <v>84</v>
      </c>
      <c r="AP343" s="335" t="s">
        <v>84</v>
      </c>
      <c r="AQ343" s="335" t="s">
        <v>84</v>
      </c>
      <c r="AR343" s="335" t="s">
        <v>84</v>
      </c>
      <c r="AS343" s="335" t="s">
        <v>84</v>
      </c>
      <c r="AT343" s="335" t="s">
        <v>84</v>
      </c>
      <c r="AU343" s="335" t="s">
        <v>84</v>
      </c>
      <c r="AV343" s="335" t="s">
        <v>84</v>
      </c>
      <c r="AW343" s="335" t="s">
        <v>84</v>
      </c>
      <c r="AX343" s="335" t="s">
        <v>84</v>
      </c>
      <c r="AY343" s="116" t="s">
        <v>84</v>
      </c>
      <c r="AZ343" s="116" t="s">
        <v>84</v>
      </c>
      <c r="BA343" s="116" t="s">
        <v>84</v>
      </c>
      <c r="BB343" s="116" t="s">
        <v>84</v>
      </c>
      <c r="BC343" s="116" t="s">
        <v>84</v>
      </c>
      <c r="BD343" s="116" t="s">
        <v>84</v>
      </c>
      <c r="BE343" s="116" t="s">
        <v>84</v>
      </c>
      <c r="BF343" s="335" t="s">
        <v>84</v>
      </c>
      <c r="BG343" s="335" t="s">
        <v>84</v>
      </c>
      <c r="BH343" s="116" t="s">
        <v>84</v>
      </c>
      <c r="BI343" s="116" t="s">
        <v>84</v>
      </c>
      <c r="BJ343" s="335" t="s">
        <v>84</v>
      </c>
      <c r="BK343" s="335" t="s">
        <v>84</v>
      </c>
      <c r="BL343" s="335" t="s">
        <v>84</v>
      </c>
      <c r="BM343" s="336" t="s">
        <v>84</v>
      </c>
      <c r="BN343" s="336" t="s">
        <v>84</v>
      </c>
      <c r="BO343" s="335" t="s">
        <v>84</v>
      </c>
      <c r="BP343" s="116" t="s">
        <v>84</v>
      </c>
      <c r="BQ343" s="116" t="s">
        <v>84</v>
      </c>
      <c r="BR343" s="116" t="s">
        <v>84</v>
      </c>
      <c r="BS343" s="116" t="s">
        <v>84</v>
      </c>
      <c r="BT343" s="336" t="s">
        <v>84</v>
      </c>
      <c r="BU343" s="335" t="s">
        <v>84</v>
      </c>
      <c r="BV343" s="335" t="s">
        <v>84</v>
      </c>
      <c r="BW343" s="335" t="s">
        <v>84</v>
      </c>
      <c r="BX343" s="335" t="s">
        <v>84</v>
      </c>
    </row>
    <row r="344" spans="1:76" ht="15" customHeight="1" x14ac:dyDescent="0.3">
      <c r="A344" s="307">
        <v>82</v>
      </c>
      <c r="B344" s="114" t="s">
        <v>84</v>
      </c>
      <c r="C344" s="114" t="s">
        <v>84</v>
      </c>
      <c r="D344" s="115" t="s">
        <v>84</v>
      </c>
      <c r="E344" s="334" t="s">
        <v>84</v>
      </c>
      <c r="F344" s="334" t="s">
        <v>84</v>
      </c>
      <c r="G344" s="334" t="s">
        <v>84</v>
      </c>
      <c r="H344" s="335" t="s">
        <v>84</v>
      </c>
      <c r="I344" s="335" t="s">
        <v>84</v>
      </c>
      <c r="J344" s="335" t="s">
        <v>84</v>
      </c>
      <c r="K344" s="335" t="s">
        <v>84</v>
      </c>
      <c r="L344" s="335" t="s">
        <v>84</v>
      </c>
      <c r="M344" s="335" t="s">
        <v>84</v>
      </c>
      <c r="N344" s="335" t="s">
        <v>84</v>
      </c>
      <c r="O344" s="335" t="s">
        <v>84</v>
      </c>
      <c r="P344" s="335" t="s">
        <v>84</v>
      </c>
      <c r="Q344" s="335" t="s">
        <v>84</v>
      </c>
      <c r="R344" s="335" t="s">
        <v>84</v>
      </c>
      <c r="S344" s="335" t="s">
        <v>84</v>
      </c>
      <c r="T344" s="335" t="s">
        <v>84</v>
      </c>
      <c r="U344" s="335" t="s">
        <v>84</v>
      </c>
      <c r="V344" s="335" t="s">
        <v>84</v>
      </c>
      <c r="W344" s="335" t="s">
        <v>84</v>
      </c>
      <c r="X344" s="335" t="s">
        <v>84</v>
      </c>
      <c r="Y344" s="335" t="s">
        <v>84</v>
      </c>
      <c r="Z344" s="335" t="s">
        <v>84</v>
      </c>
      <c r="AA344" s="335" t="s">
        <v>84</v>
      </c>
      <c r="AB344" s="335" t="s">
        <v>84</v>
      </c>
      <c r="AC344" s="335" t="s">
        <v>84</v>
      </c>
      <c r="AD344" s="335" t="s">
        <v>84</v>
      </c>
      <c r="AE344" s="335" t="s">
        <v>84</v>
      </c>
      <c r="AF344" s="335" t="s">
        <v>84</v>
      </c>
      <c r="AG344" s="335" t="s">
        <v>84</v>
      </c>
      <c r="AH344" s="335" t="s">
        <v>84</v>
      </c>
      <c r="AI344" s="335" t="s">
        <v>84</v>
      </c>
      <c r="AJ344" s="335" t="s">
        <v>84</v>
      </c>
      <c r="AK344" s="335" t="s">
        <v>84</v>
      </c>
      <c r="AL344" s="335" t="s">
        <v>84</v>
      </c>
      <c r="AM344" s="335" t="s">
        <v>84</v>
      </c>
      <c r="AN344" s="335" t="s">
        <v>84</v>
      </c>
      <c r="AO344" s="335" t="s">
        <v>84</v>
      </c>
      <c r="AP344" s="335" t="s">
        <v>84</v>
      </c>
      <c r="AQ344" s="335" t="s">
        <v>84</v>
      </c>
      <c r="AR344" s="335" t="s">
        <v>84</v>
      </c>
      <c r="AS344" s="335" t="s">
        <v>84</v>
      </c>
      <c r="AT344" s="335" t="s">
        <v>84</v>
      </c>
      <c r="AU344" s="335" t="s">
        <v>84</v>
      </c>
      <c r="AV344" s="335" t="s">
        <v>84</v>
      </c>
      <c r="AW344" s="335" t="s">
        <v>84</v>
      </c>
      <c r="AX344" s="335" t="s">
        <v>84</v>
      </c>
      <c r="AY344" s="116" t="s">
        <v>84</v>
      </c>
      <c r="AZ344" s="116" t="s">
        <v>84</v>
      </c>
      <c r="BA344" s="116" t="s">
        <v>84</v>
      </c>
      <c r="BB344" s="116" t="s">
        <v>84</v>
      </c>
      <c r="BC344" s="116" t="s">
        <v>84</v>
      </c>
      <c r="BD344" s="116" t="s">
        <v>84</v>
      </c>
      <c r="BE344" s="116" t="s">
        <v>84</v>
      </c>
      <c r="BF344" s="335" t="s">
        <v>84</v>
      </c>
      <c r="BG344" s="335" t="s">
        <v>84</v>
      </c>
      <c r="BH344" s="116" t="s">
        <v>84</v>
      </c>
      <c r="BI344" s="116" t="s">
        <v>84</v>
      </c>
      <c r="BJ344" s="335" t="s">
        <v>84</v>
      </c>
      <c r="BK344" s="335" t="s">
        <v>84</v>
      </c>
      <c r="BL344" s="335" t="s">
        <v>84</v>
      </c>
      <c r="BM344" s="336" t="s">
        <v>84</v>
      </c>
      <c r="BN344" s="336" t="s">
        <v>84</v>
      </c>
      <c r="BO344" s="335" t="s">
        <v>84</v>
      </c>
      <c r="BP344" s="116" t="s">
        <v>84</v>
      </c>
      <c r="BQ344" s="116" t="s">
        <v>84</v>
      </c>
      <c r="BR344" s="116" t="s">
        <v>84</v>
      </c>
      <c r="BS344" s="116" t="s">
        <v>84</v>
      </c>
      <c r="BT344" s="336" t="s">
        <v>84</v>
      </c>
      <c r="BU344" s="335" t="s">
        <v>84</v>
      </c>
      <c r="BV344" s="335" t="s">
        <v>84</v>
      </c>
      <c r="BW344" s="335" t="s">
        <v>84</v>
      </c>
      <c r="BX344" s="335" t="s">
        <v>84</v>
      </c>
    </row>
    <row r="345" spans="1:76" ht="15" customHeight="1" x14ac:dyDescent="0.3">
      <c r="A345" s="307">
        <v>82</v>
      </c>
      <c r="B345" s="114" t="s">
        <v>84</v>
      </c>
      <c r="C345" s="114" t="s">
        <v>84</v>
      </c>
      <c r="D345" s="115" t="s">
        <v>84</v>
      </c>
      <c r="E345" s="334" t="s">
        <v>84</v>
      </c>
      <c r="F345" s="334" t="s">
        <v>84</v>
      </c>
      <c r="G345" s="334" t="s">
        <v>84</v>
      </c>
      <c r="H345" s="335" t="s">
        <v>84</v>
      </c>
      <c r="I345" s="335" t="s">
        <v>84</v>
      </c>
      <c r="J345" s="335" t="s">
        <v>84</v>
      </c>
      <c r="K345" s="335" t="s">
        <v>84</v>
      </c>
      <c r="L345" s="335" t="s">
        <v>84</v>
      </c>
      <c r="M345" s="335" t="s">
        <v>84</v>
      </c>
      <c r="N345" s="335" t="s">
        <v>84</v>
      </c>
      <c r="O345" s="335" t="s">
        <v>84</v>
      </c>
      <c r="P345" s="335" t="s">
        <v>84</v>
      </c>
      <c r="Q345" s="335" t="s">
        <v>84</v>
      </c>
      <c r="R345" s="335" t="s">
        <v>84</v>
      </c>
      <c r="S345" s="335" t="s">
        <v>84</v>
      </c>
      <c r="T345" s="335" t="s">
        <v>84</v>
      </c>
      <c r="U345" s="335" t="s">
        <v>84</v>
      </c>
      <c r="V345" s="335" t="s">
        <v>84</v>
      </c>
      <c r="W345" s="335" t="s">
        <v>84</v>
      </c>
      <c r="X345" s="335" t="s">
        <v>84</v>
      </c>
      <c r="Y345" s="335" t="s">
        <v>84</v>
      </c>
      <c r="Z345" s="335" t="s">
        <v>84</v>
      </c>
      <c r="AA345" s="335" t="s">
        <v>84</v>
      </c>
      <c r="AB345" s="335" t="s">
        <v>84</v>
      </c>
      <c r="AC345" s="335" t="s">
        <v>84</v>
      </c>
      <c r="AD345" s="335" t="s">
        <v>84</v>
      </c>
      <c r="AE345" s="335" t="s">
        <v>84</v>
      </c>
      <c r="AF345" s="335" t="s">
        <v>84</v>
      </c>
      <c r="AG345" s="335" t="s">
        <v>84</v>
      </c>
      <c r="AH345" s="335" t="s">
        <v>84</v>
      </c>
      <c r="AI345" s="335" t="s">
        <v>84</v>
      </c>
      <c r="AJ345" s="335" t="s">
        <v>84</v>
      </c>
      <c r="AK345" s="335" t="s">
        <v>84</v>
      </c>
      <c r="AL345" s="335" t="s">
        <v>84</v>
      </c>
      <c r="AM345" s="335" t="s">
        <v>84</v>
      </c>
      <c r="AN345" s="335" t="s">
        <v>84</v>
      </c>
      <c r="AO345" s="335" t="s">
        <v>84</v>
      </c>
      <c r="AP345" s="335" t="s">
        <v>84</v>
      </c>
      <c r="AQ345" s="335" t="s">
        <v>84</v>
      </c>
      <c r="AR345" s="335" t="s">
        <v>84</v>
      </c>
      <c r="AS345" s="335" t="s">
        <v>84</v>
      </c>
      <c r="AT345" s="335" t="s">
        <v>84</v>
      </c>
      <c r="AU345" s="335" t="s">
        <v>84</v>
      </c>
      <c r="AV345" s="335" t="s">
        <v>84</v>
      </c>
      <c r="AW345" s="335" t="s">
        <v>84</v>
      </c>
      <c r="AX345" s="335" t="s">
        <v>84</v>
      </c>
      <c r="AY345" s="116" t="s">
        <v>84</v>
      </c>
      <c r="AZ345" s="116" t="s">
        <v>84</v>
      </c>
      <c r="BA345" s="116" t="s">
        <v>84</v>
      </c>
      <c r="BB345" s="116" t="s">
        <v>84</v>
      </c>
      <c r="BC345" s="116" t="s">
        <v>84</v>
      </c>
      <c r="BD345" s="116" t="s">
        <v>84</v>
      </c>
      <c r="BE345" s="116" t="s">
        <v>84</v>
      </c>
      <c r="BF345" s="335" t="s">
        <v>84</v>
      </c>
      <c r="BG345" s="335" t="s">
        <v>84</v>
      </c>
      <c r="BH345" s="116" t="s">
        <v>84</v>
      </c>
      <c r="BI345" s="116" t="s">
        <v>84</v>
      </c>
      <c r="BJ345" s="335" t="s">
        <v>84</v>
      </c>
      <c r="BK345" s="335" t="s">
        <v>84</v>
      </c>
      <c r="BL345" s="335" t="s">
        <v>84</v>
      </c>
      <c r="BM345" s="336" t="s">
        <v>84</v>
      </c>
      <c r="BN345" s="336" t="s">
        <v>84</v>
      </c>
      <c r="BO345" s="335" t="s">
        <v>84</v>
      </c>
      <c r="BP345" s="116" t="s">
        <v>84</v>
      </c>
      <c r="BQ345" s="116" t="s">
        <v>84</v>
      </c>
      <c r="BR345" s="116" t="s">
        <v>84</v>
      </c>
      <c r="BS345" s="116" t="s">
        <v>84</v>
      </c>
      <c r="BT345" s="336" t="s">
        <v>84</v>
      </c>
      <c r="BU345" s="335" t="s">
        <v>84</v>
      </c>
      <c r="BV345" s="335" t="s">
        <v>84</v>
      </c>
      <c r="BW345" s="335" t="s">
        <v>84</v>
      </c>
      <c r="BX345" s="335" t="s">
        <v>84</v>
      </c>
    </row>
    <row r="346" spans="1:76" ht="15" customHeight="1" x14ac:dyDescent="0.3">
      <c r="A346" s="307">
        <v>82</v>
      </c>
      <c r="B346" s="114" t="s">
        <v>84</v>
      </c>
      <c r="C346" s="114" t="s">
        <v>84</v>
      </c>
      <c r="D346" s="115" t="s">
        <v>84</v>
      </c>
      <c r="E346" s="334" t="s">
        <v>84</v>
      </c>
      <c r="F346" s="334" t="s">
        <v>84</v>
      </c>
      <c r="G346" s="334" t="s">
        <v>84</v>
      </c>
      <c r="H346" s="335" t="s">
        <v>84</v>
      </c>
      <c r="I346" s="335" t="s">
        <v>84</v>
      </c>
      <c r="J346" s="335" t="s">
        <v>84</v>
      </c>
      <c r="K346" s="335" t="s">
        <v>84</v>
      </c>
      <c r="L346" s="335" t="s">
        <v>84</v>
      </c>
      <c r="M346" s="335" t="s">
        <v>84</v>
      </c>
      <c r="N346" s="335" t="s">
        <v>84</v>
      </c>
      <c r="O346" s="335" t="s">
        <v>84</v>
      </c>
      <c r="P346" s="335" t="s">
        <v>84</v>
      </c>
      <c r="Q346" s="335" t="s">
        <v>84</v>
      </c>
      <c r="R346" s="335" t="s">
        <v>84</v>
      </c>
      <c r="S346" s="335" t="s">
        <v>84</v>
      </c>
      <c r="T346" s="335" t="s">
        <v>84</v>
      </c>
      <c r="U346" s="335" t="s">
        <v>84</v>
      </c>
      <c r="V346" s="335" t="s">
        <v>84</v>
      </c>
      <c r="W346" s="335" t="s">
        <v>84</v>
      </c>
      <c r="X346" s="335" t="s">
        <v>84</v>
      </c>
      <c r="Y346" s="335" t="s">
        <v>84</v>
      </c>
      <c r="Z346" s="335" t="s">
        <v>84</v>
      </c>
      <c r="AA346" s="335" t="s">
        <v>84</v>
      </c>
      <c r="AB346" s="335" t="s">
        <v>84</v>
      </c>
      <c r="AC346" s="335" t="s">
        <v>84</v>
      </c>
      <c r="AD346" s="335" t="s">
        <v>84</v>
      </c>
      <c r="AE346" s="335" t="s">
        <v>84</v>
      </c>
      <c r="AF346" s="335" t="s">
        <v>84</v>
      </c>
      <c r="AG346" s="335" t="s">
        <v>84</v>
      </c>
      <c r="AH346" s="335" t="s">
        <v>84</v>
      </c>
      <c r="AI346" s="335" t="s">
        <v>84</v>
      </c>
      <c r="AJ346" s="335" t="s">
        <v>84</v>
      </c>
      <c r="AK346" s="335" t="s">
        <v>84</v>
      </c>
      <c r="AL346" s="335" t="s">
        <v>84</v>
      </c>
      <c r="AM346" s="335" t="s">
        <v>84</v>
      </c>
      <c r="AN346" s="335" t="s">
        <v>84</v>
      </c>
      <c r="AO346" s="335" t="s">
        <v>84</v>
      </c>
      <c r="AP346" s="335" t="s">
        <v>84</v>
      </c>
      <c r="AQ346" s="335" t="s">
        <v>84</v>
      </c>
      <c r="AR346" s="335" t="s">
        <v>84</v>
      </c>
      <c r="AS346" s="335" t="s">
        <v>84</v>
      </c>
      <c r="AT346" s="335" t="s">
        <v>84</v>
      </c>
      <c r="AU346" s="335" t="s">
        <v>84</v>
      </c>
      <c r="AV346" s="335" t="s">
        <v>84</v>
      </c>
      <c r="AW346" s="335" t="s">
        <v>84</v>
      </c>
      <c r="AX346" s="335" t="s">
        <v>84</v>
      </c>
      <c r="AY346" s="116" t="s">
        <v>84</v>
      </c>
      <c r="AZ346" s="116" t="s">
        <v>84</v>
      </c>
      <c r="BA346" s="116" t="s">
        <v>84</v>
      </c>
      <c r="BB346" s="116" t="s">
        <v>84</v>
      </c>
      <c r="BC346" s="116" t="s">
        <v>84</v>
      </c>
      <c r="BD346" s="116" t="s">
        <v>84</v>
      </c>
      <c r="BE346" s="116" t="s">
        <v>84</v>
      </c>
      <c r="BF346" s="335" t="s">
        <v>84</v>
      </c>
      <c r="BG346" s="335" t="s">
        <v>84</v>
      </c>
      <c r="BH346" s="116" t="s">
        <v>84</v>
      </c>
      <c r="BI346" s="116" t="s">
        <v>84</v>
      </c>
      <c r="BJ346" s="335" t="s">
        <v>84</v>
      </c>
      <c r="BK346" s="335" t="s">
        <v>84</v>
      </c>
      <c r="BL346" s="335" t="s">
        <v>84</v>
      </c>
      <c r="BM346" s="336" t="s">
        <v>84</v>
      </c>
      <c r="BN346" s="336" t="s">
        <v>84</v>
      </c>
      <c r="BO346" s="335" t="s">
        <v>84</v>
      </c>
      <c r="BP346" s="116" t="s">
        <v>84</v>
      </c>
      <c r="BQ346" s="116" t="s">
        <v>84</v>
      </c>
      <c r="BR346" s="116" t="s">
        <v>84</v>
      </c>
      <c r="BS346" s="116" t="s">
        <v>84</v>
      </c>
      <c r="BT346" s="336" t="s">
        <v>84</v>
      </c>
      <c r="BU346" s="335" t="s">
        <v>84</v>
      </c>
      <c r="BV346" s="335" t="s">
        <v>84</v>
      </c>
      <c r="BW346" s="335" t="s">
        <v>84</v>
      </c>
      <c r="BX346" s="335" t="s">
        <v>84</v>
      </c>
    </row>
    <row r="347" spans="1:76" ht="15" customHeight="1" x14ac:dyDescent="0.3">
      <c r="A347" s="307">
        <v>82</v>
      </c>
      <c r="B347" s="114" t="s">
        <v>84</v>
      </c>
      <c r="C347" s="114" t="s">
        <v>84</v>
      </c>
      <c r="D347" s="115" t="s">
        <v>84</v>
      </c>
      <c r="E347" s="334" t="s">
        <v>84</v>
      </c>
      <c r="F347" s="334" t="s">
        <v>84</v>
      </c>
      <c r="G347" s="334" t="s">
        <v>84</v>
      </c>
      <c r="H347" s="335" t="s">
        <v>84</v>
      </c>
      <c r="I347" s="335" t="s">
        <v>84</v>
      </c>
      <c r="J347" s="335" t="s">
        <v>84</v>
      </c>
      <c r="K347" s="335" t="s">
        <v>84</v>
      </c>
      <c r="L347" s="335" t="s">
        <v>84</v>
      </c>
      <c r="M347" s="335" t="s">
        <v>84</v>
      </c>
      <c r="N347" s="335" t="s">
        <v>84</v>
      </c>
      <c r="O347" s="335" t="s">
        <v>84</v>
      </c>
      <c r="P347" s="335" t="s">
        <v>84</v>
      </c>
      <c r="Q347" s="335" t="s">
        <v>84</v>
      </c>
      <c r="R347" s="335" t="s">
        <v>84</v>
      </c>
      <c r="S347" s="335" t="s">
        <v>84</v>
      </c>
      <c r="T347" s="335" t="s">
        <v>84</v>
      </c>
      <c r="U347" s="335" t="s">
        <v>84</v>
      </c>
      <c r="V347" s="335" t="s">
        <v>84</v>
      </c>
      <c r="W347" s="335" t="s">
        <v>84</v>
      </c>
      <c r="X347" s="335" t="s">
        <v>84</v>
      </c>
      <c r="Y347" s="335" t="s">
        <v>84</v>
      </c>
      <c r="Z347" s="335" t="s">
        <v>84</v>
      </c>
      <c r="AA347" s="335" t="s">
        <v>84</v>
      </c>
      <c r="AB347" s="335" t="s">
        <v>84</v>
      </c>
      <c r="AC347" s="335" t="s">
        <v>84</v>
      </c>
      <c r="AD347" s="335" t="s">
        <v>84</v>
      </c>
      <c r="AE347" s="335" t="s">
        <v>84</v>
      </c>
      <c r="AF347" s="335" t="s">
        <v>84</v>
      </c>
      <c r="AG347" s="335" t="s">
        <v>84</v>
      </c>
      <c r="AH347" s="335" t="s">
        <v>84</v>
      </c>
      <c r="AI347" s="335" t="s">
        <v>84</v>
      </c>
      <c r="AJ347" s="335" t="s">
        <v>84</v>
      </c>
      <c r="AK347" s="335" t="s">
        <v>84</v>
      </c>
      <c r="AL347" s="335" t="s">
        <v>84</v>
      </c>
      <c r="AM347" s="335" t="s">
        <v>84</v>
      </c>
      <c r="AN347" s="335" t="s">
        <v>84</v>
      </c>
      <c r="AO347" s="335" t="s">
        <v>84</v>
      </c>
      <c r="AP347" s="335" t="s">
        <v>84</v>
      </c>
      <c r="AQ347" s="335" t="s">
        <v>84</v>
      </c>
      <c r="AR347" s="335" t="s">
        <v>84</v>
      </c>
      <c r="AS347" s="335" t="s">
        <v>84</v>
      </c>
      <c r="AT347" s="335" t="s">
        <v>84</v>
      </c>
      <c r="AU347" s="335" t="s">
        <v>84</v>
      </c>
      <c r="AV347" s="335" t="s">
        <v>84</v>
      </c>
      <c r="AW347" s="335" t="s">
        <v>84</v>
      </c>
      <c r="AX347" s="335" t="s">
        <v>84</v>
      </c>
      <c r="AY347" s="116" t="s">
        <v>84</v>
      </c>
      <c r="AZ347" s="116" t="s">
        <v>84</v>
      </c>
      <c r="BA347" s="116" t="s">
        <v>84</v>
      </c>
      <c r="BB347" s="116" t="s">
        <v>84</v>
      </c>
      <c r="BC347" s="116" t="s">
        <v>84</v>
      </c>
      <c r="BD347" s="116" t="s">
        <v>84</v>
      </c>
      <c r="BE347" s="116" t="s">
        <v>84</v>
      </c>
      <c r="BF347" s="335" t="s">
        <v>84</v>
      </c>
      <c r="BG347" s="335" t="s">
        <v>84</v>
      </c>
      <c r="BH347" s="116" t="s">
        <v>84</v>
      </c>
      <c r="BI347" s="116" t="s">
        <v>84</v>
      </c>
      <c r="BJ347" s="335" t="s">
        <v>84</v>
      </c>
      <c r="BK347" s="335" t="s">
        <v>84</v>
      </c>
      <c r="BL347" s="335" t="s">
        <v>84</v>
      </c>
      <c r="BM347" s="336" t="s">
        <v>84</v>
      </c>
      <c r="BN347" s="336" t="s">
        <v>84</v>
      </c>
      <c r="BO347" s="335" t="s">
        <v>84</v>
      </c>
      <c r="BP347" s="116" t="s">
        <v>84</v>
      </c>
      <c r="BQ347" s="116" t="s">
        <v>84</v>
      </c>
      <c r="BR347" s="116" t="s">
        <v>84</v>
      </c>
      <c r="BS347" s="116" t="s">
        <v>84</v>
      </c>
      <c r="BT347" s="336" t="s">
        <v>84</v>
      </c>
      <c r="BU347" s="335" t="s">
        <v>84</v>
      </c>
      <c r="BV347" s="335" t="s">
        <v>84</v>
      </c>
      <c r="BW347" s="335" t="s">
        <v>84</v>
      </c>
      <c r="BX347" s="335" t="s">
        <v>84</v>
      </c>
    </row>
    <row r="348" spans="1:76" ht="15" customHeight="1" x14ac:dyDescent="0.3">
      <c r="A348" s="307">
        <v>82</v>
      </c>
      <c r="B348" s="114" t="s">
        <v>84</v>
      </c>
      <c r="C348" s="114" t="s">
        <v>84</v>
      </c>
      <c r="D348" s="115" t="s">
        <v>84</v>
      </c>
      <c r="E348" s="334" t="s">
        <v>84</v>
      </c>
      <c r="F348" s="334" t="s">
        <v>84</v>
      </c>
      <c r="G348" s="334" t="s">
        <v>84</v>
      </c>
      <c r="H348" s="335" t="s">
        <v>84</v>
      </c>
      <c r="I348" s="335" t="s">
        <v>84</v>
      </c>
      <c r="J348" s="335" t="s">
        <v>84</v>
      </c>
      <c r="K348" s="335" t="s">
        <v>84</v>
      </c>
      <c r="L348" s="335" t="s">
        <v>84</v>
      </c>
      <c r="M348" s="335" t="s">
        <v>84</v>
      </c>
      <c r="N348" s="335" t="s">
        <v>84</v>
      </c>
      <c r="O348" s="335" t="s">
        <v>84</v>
      </c>
      <c r="P348" s="335" t="s">
        <v>84</v>
      </c>
      <c r="Q348" s="335" t="s">
        <v>84</v>
      </c>
      <c r="R348" s="335" t="s">
        <v>84</v>
      </c>
      <c r="S348" s="335" t="s">
        <v>84</v>
      </c>
      <c r="T348" s="335" t="s">
        <v>84</v>
      </c>
      <c r="U348" s="335" t="s">
        <v>84</v>
      </c>
      <c r="V348" s="335" t="s">
        <v>84</v>
      </c>
      <c r="W348" s="335" t="s">
        <v>84</v>
      </c>
      <c r="X348" s="335" t="s">
        <v>84</v>
      </c>
      <c r="Y348" s="335" t="s">
        <v>84</v>
      </c>
      <c r="Z348" s="335" t="s">
        <v>84</v>
      </c>
      <c r="AA348" s="335" t="s">
        <v>84</v>
      </c>
      <c r="AB348" s="335" t="s">
        <v>84</v>
      </c>
      <c r="AC348" s="335" t="s">
        <v>84</v>
      </c>
      <c r="AD348" s="335" t="s">
        <v>84</v>
      </c>
      <c r="AE348" s="335" t="s">
        <v>84</v>
      </c>
      <c r="AF348" s="335" t="s">
        <v>84</v>
      </c>
      <c r="AG348" s="335" t="s">
        <v>84</v>
      </c>
      <c r="AH348" s="335" t="s">
        <v>84</v>
      </c>
      <c r="AI348" s="335" t="s">
        <v>84</v>
      </c>
      <c r="AJ348" s="335" t="s">
        <v>84</v>
      </c>
      <c r="AK348" s="335" t="s">
        <v>84</v>
      </c>
      <c r="AL348" s="335" t="s">
        <v>84</v>
      </c>
      <c r="AM348" s="335" t="s">
        <v>84</v>
      </c>
      <c r="AN348" s="335" t="s">
        <v>84</v>
      </c>
      <c r="AO348" s="335" t="s">
        <v>84</v>
      </c>
      <c r="AP348" s="335" t="s">
        <v>84</v>
      </c>
      <c r="AQ348" s="335" t="s">
        <v>84</v>
      </c>
      <c r="AR348" s="335" t="s">
        <v>84</v>
      </c>
      <c r="AS348" s="335" t="s">
        <v>84</v>
      </c>
      <c r="AT348" s="335" t="s">
        <v>84</v>
      </c>
      <c r="AU348" s="335" t="s">
        <v>84</v>
      </c>
      <c r="AV348" s="335" t="s">
        <v>84</v>
      </c>
      <c r="AW348" s="335" t="s">
        <v>84</v>
      </c>
      <c r="AX348" s="335" t="s">
        <v>84</v>
      </c>
      <c r="AY348" s="116" t="s">
        <v>84</v>
      </c>
      <c r="AZ348" s="116" t="s">
        <v>84</v>
      </c>
      <c r="BA348" s="116" t="s">
        <v>84</v>
      </c>
      <c r="BB348" s="116" t="s">
        <v>84</v>
      </c>
      <c r="BC348" s="116" t="s">
        <v>84</v>
      </c>
      <c r="BD348" s="116" t="s">
        <v>84</v>
      </c>
      <c r="BE348" s="116" t="s">
        <v>84</v>
      </c>
      <c r="BF348" s="335" t="s">
        <v>84</v>
      </c>
      <c r="BG348" s="335" t="s">
        <v>84</v>
      </c>
      <c r="BH348" s="116" t="s">
        <v>84</v>
      </c>
      <c r="BI348" s="116" t="s">
        <v>84</v>
      </c>
      <c r="BJ348" s="335" t="s">
        <v>84</v>
      </c>
      <c r="BK348" s="335" t="s">
        <v>84</v>
      </c>
      <c r="BL348" s="335" t="s">
        <v>84</v>
      </c>
      <c r="BM348" s="336" t="s">
        <v>84</v>
      </c>
      <c r="BN348" s="336" t="s">
        <v>84</v>
      </c>
      <c r="BO348" s="335" t="s">
        <v>84</v>
      </c>
      <c r="BP348" s="116" t="s">
        <v>84</v>
      </c>
      <c r="BQ348" s="116" t="s">
        <v>84</v>
      </c>
      <c r="BR348" s="116" t="s">
        <v>84</v>
      </c>
      <c r="BS348" s="116" t="s">
        <v>84</v>
      </c>
      <c r="BT348" s="336" t="s">
        <v>84</v>
      </c>
      <c r="BU348" s="335" t="s">
        <v>84</v>
      </c>
      <c r="BV348" s="335" t="s">
        <v>84</v>
      </c>
      <c r="BW348" s="335" t="s">
        <v>84</v>
      </c>
      <c r="BX348" s="335" t="s">
        <v>84</v>
      </c>
    </row>
    <row r="349" spans="1:76" ht="15" customHeight="1" x14ac:dyDescent="0.3">
      <c r="A349" s="307">
        <v>82</v>
      </c>
      <c r="B349" s="114" t="s">
        <v>84</v>
      </c>
      <c r="C349" s="114" t="s">
        <v>84</v>
      </c>
      <c r="D349" s="115" t="s">
        <v>84</v>
      </c>
      <c r="E349" s="334" t="s">
        <v>84</v>
      </c>
      <c r="F349" s="334" t="s">
        <v>84</v>
      </c>
      <c r="G349" s="334" t="s">
        <v>84</v>
      </c>
      <c r="H349" s="335" t="s">
        <v>84</v>
      </c>
      <c r="I349" s="335" t="s">
        <v>84</v>
      </c>
      <c r="J349" s="335" t="s">
        <v>84</v>
      </c>
      <c r="K349" s="335" t="s">
        <v>84</v>
      </c>
      <c r="L349" s="335" t="s">
        <v>84</v>
      </c>
      <c r="M349" s="335" t="s">
        <v>84</v>
      </c>
      <c r="N349" s="335" t="s">
        <v>84</v>
      </c>
      <c r="O349" s="335" t="s">
        <v>84</v>
      </c>
      <c r="P349" s="335" t="s">
        <v>84</v>
      </c>
      <c r="Q349" s="335" t="s">
        <v>84</v>
      </c>
      <c r="R349" s="335" t="s">
        <v>84</v>
      </c>
      <c r="S349" s="335" t="s">
        <v>84</v>
      </c>
      <c r="T349" s="335" t="s">
        <v>84</v>
      </c>
      <c r="U349" s="335" t="s">
        <v>84</v>
      </c>
      <c r="V349" s="335" t="s">
        <v>84</v>
      </c>
      <c r="W349" s="335" t="s">
        <v>84</v>
      </c>
      <c r="X349" s="335" t="s">
        <v>84</v>
      </c>
      <c r="Y349" s="335" t="s">
        <v>84</v>
      </c>
      <c r="Z349" s="335" t="s">
        <v>84</v>
      </c>
      <c r="AA349" s="335" t="s">
        <v>84</v>
      </c>
      <c r="AB349" s="335" t="s">
        <v>84</v>
      </c>
      <c r="AC349" s="335" t="s">
        <v>84</v>
      </c>
      <c r="AD349" s="335" t="s">
        <v>84</v>
      </c>
      <c r="AE349" s="335" t="s">
        <v>84</v>
      </c>
      <c r="AF349" s="335" t="s">
        <v>84</v>
      </c>
      <c r="AG349" s="335" t="s">
        <v>84</v>
      </c>
      <c r="AH349" s="335" t="s">
        <v>84</v>
      </c>
      <c r="AI349" s="335" t="s">
        <v>84</v>
      </c>
      <c r="AJ349" s="335" t="s">
        <v>84</v>
      </c>
      <c r="AK349" s="335" t="s">
        <v>84</v>
      </c>
      <c r="AL349" s="335" t="s">
        <v>84</v>
      </c>
      <c r="AM349" s="335" t="s">
        <v>84</v>
      </c>
      <c r="AN349" s="335" t="s">
        <v>84</v>
      </c>
      <c r="AO349" s="335" t="s">
        <v>84</v>
      </c>
      <c r="AP349" s="335" t="s">
        <v>84</v>
      </c>
      <c r="AQ349" s="335" t="s">
        <v>84</v>
      </c>
      <c r="AR349" s="335" t="s">
        <v>84</v>
      </c>
      <c r="AS349" s="335" t="s">
        <v>84</v>
      </c>
      <c r="AT349" s="335" t="s">
        <v>84</v>
      </c>
      <c r="AU349" s="335" t="s">
        <v>84</v>
      </c>
      <c r="AV349" s="335" t="s">
        <v>84</v>
      </c>
      <c r="AW349" s="335" t="s">
        <v>84</v>
      </c>
      <c r="AX349" s="335" t="s">
        <v>84</v>
      </c>
      <c r="AY349" s="116" t="s">
        <v>84</v>
      </c>
      <c r="AZ349" s="116" t="s">
        <v>84</v>
      </c>
      <c r="BA349" s="116" t="s">
        <v>84</v>
      </c>
      <c r="BB349" s="116" t="s">
        <v>84</v>
      </c>
      <c r="BC349" s="116" t="s">
        <v>84</v>
      </c>
      <c r="BD349" s="116" t="s">
        <v>84</v>
      </c>
      <c r="BE349" s="116" t="s">
        <v>84</v>
      </c>
      <c r="BF349" s="335" t="s">
        <v>84</v>
      </c>
      <c r="BG349" s="335" t="s">
        <v>84</v>
      </c>
      <c r="BH349" s="116" t="s">
        <v>84</v>
      </c>
      <c r="BI349" s="116" t="s">
        <v>84</v>
      </c>
      <c r="BJ349" s="335" t="s">
        <v>84</v>
      </c>
      <c r="BK349" s="335" t="s">
        <v>84</v>
      </c>
      <c r="BL349" s="335" t="s">
        <v>84</v>
      </c>
      <c r="BM349" s="336" t="s">
        <v>84</v>
      </c>
      <c r="BN349" s="336" t="s">
        <v>84</v>
      </c>
      <c r="BO349" s="335" t="s">
        <v>84</v>
      </c>
      <c r="BP349" s="116" t="s">
        <v>84</v>
      </c>
      <c r="BQ349" s="116" t="s">
        <v>84</v>
      </c>
      <c r="BR349" s="116" t="s">
        <v>84</v>
      </c>
      <c r="BS349" s="116" t="s">
        <v>84</v>
      </c>
      <c r="BT349" s="336" t="s">
        <v>84</v>
      </c>
      <c r="BU349" s="335" t="s">
        <v>84</v>
      </c>
      <c r="BV349" s="335" t="s">
        <v>84</v>
      </c>
      <c r="BW349" s="335" t="s">
        <v>84</v>
      </c>
      <c r="BX349" s="335" t="s">
        <v>84</v>
      </c>
    </row>
    <row r="350" spans="1:76" ht="15" customHeight="1" x14ac:dyDescent="0.3">
      <c r="A350" s="307">
        <v>82</v>
      </c>
      <c r="B350" s="114" t="s">
        <v>84</v>
      </c>
      <c r="C350" s="114" t="s">
        <v>84</v>
      </c>
      <c r="D350" s="115" t="s">
        <v>84</v>
      </c>
      <c r="E350" s="334" t="s">
        <v>84</v>
      </c>
      <c r="F350" s="334" t="s">
        <v>84</v>
      </c>
      <c r="G350" s="334" t="s">
        <v>84</v>
      </c>
      <c r="H350" s="335" t="s">
        <v>84</v>
      </c>
      <c r="I350" s="335" t="s">
        <v>84</v>
      </c>
      <c r="J350" s="335" t="s">
        <v>84</v>
      </c>
      <c r="K350" s="335" t="s">
        <v>84</v>
      </c>
      <c r="L350" s="335" t="s">
        <v>84</v>
      </c>
      <c r="M350" s="335" t="s">
        <v>84</v>
      </c>
      <c r="N350" s="335" t="s">
        <v>84</v>
      </c>
      <c r="O350" s="335" t="s">
        <v>84</v>
      </c>
      <c r="P350" s="335" t="s">
        <v>84</v>
      </c>
      <c r="Q350" s="335" t="s">
        <v>84</v>
      </c>
      <c r="R350" s="335" t="s">
        <v>84</v>
      </c>
      <c r="S350" s="335" t="s">
        <v>84</v>
      </c>
      <c r="T350" s="335" t="s">
        <v>84</v>
      </c>
      <c r="U350" s="335" t="s">
        <v>84</v>
      </c>
      <c r="V350" s="335" t="s">
        <v>84</v>
      </c>
      <c r="W350" s="335" t="s">
        <v>84</v>
      </c>
      <c r="X350" s="335" t="s">
        <v>84</v>
      </c>
      <c r="Y350" s="335" t="s">
        <v>84</v>
      </c>
      <c r="Z350" s="335" t="s">
        <v>84</v>
      </c>
      <c r="AA350" s="335" t="s">
        <v>84</v>
      </c>
      <c r="AB350" s="335" t="s">
        <v>84</v>
      </c>
      <c r="AC350" s="335" t="s">
        <v>84</v>
      </c>
      <c r="AD350" s="335" t="s">
        <v>84</v>
      </c>
      <c r="AE350" s="335" t="s">
        <v>84</v>
      </c>
      <c r="AF350" s="335" t="s">
        <v>84</v>
      </c>
      <c r="AG350" s="335" t="s">
        <v>84</v>
      </c>
      <c r="AH350" s="335" t="s">
        <v>84</v>
      </c>
      <c r="AI350" s="335" t="s">
        <v>84</v>
      </c>
      <c r="AJ350" s="335" t="s">
        <v>84</v>
      </c>
      <c r="AK350" s="335" t="s">
        <v>84</v>
      </c>
      <c r="AL350" s="335" t="s">
        <v>84</v>
      </c>
      <c r="AM350" s="335" t="s">
        <v>84</v>
      </c>
      <c r="AN350" s="335" t="s">
        <v>84</v>
      </c>
      <c r="AO350" s="335" t="s">
        <v>84</v>
      </c>
      <c r="AP350" s="335" t="s">
        <v>84</v>
      </c>
      <c r="AQ350" s="335" t="s">
        <v>84</v>
      </c>
      <c r="AR350" s="335" t="s">
        <v>84</v>
      </c>
      <c r="AS350" s="335" t="s">
        <v>84</v>
      </c>
      <c r="AT350" s="335" t="s">
        <v>84</v>
      </c>
      <c r="AU350" s="335" t="s">
        <v>84</v>
      </c>
      <c r="AV350" s="335" t="s">
        <v>84</v>
      </c>
      <c r="AW350" s="335" t="s">
        <v>84</v>
      </c>
      <c r="AX350" s="335" t="s">
        <v>84</v>
      </c>
      <c r="AY350" s="116" t="s">
        <v>84</v>
      </c>
      <c r="AZ350" s="116" t="s">
        <v>84</v>
      </c>
      <c r="BA350" s="116" t="s">
        <v>84</v>
      </c>
      <c r="BB350" s="116" t="s">
        <v>84</v>
      </c>
      <c r="BC350" s="116" t="s">
        <v>84</v>
      </c>
      <c r="BD350" s="116" t="s">
        <v>84</v>
      </c>
      <c r="BE350" s="116" t="s">
        <v>84</v>
      </c>
      <c r="BF350" s="335" t="s">
        <v>84</v>
      </c>
      <c r="BG350" s="335" t="s">
        <v>84</v>
      </c>
      <c r="BH350" s="116" t="s">
        <v>84</v>
      </c>
      <c r="BI350" s="116" t="s">
        <v>84</v>
      </c>
      <c r="BJ350" s="335" t="s">
        <v>84</v>
      </c>
      <c r="BK350" s="335" t="s">
        <v>84</v>
      </c>
      <c r="BL350" s="335" t="s">
        <v>84</v>
      </c>
      <c r="BM350" s="336" t="s">
        <v>84</v>
      </c>
      <c r="BN350" s="336" t="s">
        <v>84</v>
      </c>
      <c r="BO350" s="335" t="s">
        <v>84</v>
      </c>
      <c r="BP350" s="116" t="s">
        <v>84</v>
      </c>
      <c r="BQ350" s="116" t="s">
        <v>84</v>
      </c>
      <c r="BR350" s="116" t="s">
        <v>84</v>
      </c>
      <c r="BS350" s="116" t="s">
        <v>84</v>
      </c>
      <c r="BT350" s="336" t="s">
        <v>84</v>
      </c>
      <c r="BU350" s="335" t="s">
        <v>84</v>
      </c>
      <c r="BV350" s="335" t="s">
        <v>84</v>
      </c>
      <c r="BW350" s="335" t="s">
        <v>84</v>
      </c>
      <c r="BX350" s="335" t="s">
        <v>84</v>
      </c>
    </row>
    <row r="351" spans="1:76" ht="15" customHeight="1" x14ac:dyDescent="0.3">
      <c r="A351" s="307">
        <v>82</v>
      </c>
      <c r="B351" s="114" t="s">
        <v>84</v>
      </c>
      <c r="C351" s="114" t="s">
        <v>84</v>
      </c>
      <c r="D351" s="115" t="s">
        <v>84</v>
      </c>
      <c r="E351" s="334" t="s">
        <v>84</v>
      </c>
      <c r="F351" s="334" t="s">
        <v>84</v>
      </c>
      <c r="G351" s="334" t="s">
        <v>84</v>
      </c>
      <c r="H351" s="335" t="s">
        <v>84</v>
      </c>
      <c r="I351" s="335" t="s">
        <v>84</v>
      </c>
      <c r="J351" s="335" t="s">
        <v>84</v>
      </c>
      <c r="K351" s="335" t="s">
        <v>84</v>
      </c>
      <c r="L351" s="335" t="s">
        <v>84</v>
      </c>
      <c r="M351" s="335" t="s">
        <v>84</v>
      </c>
      <c r="N351" s="335" t="s">
        <v>84</v>
      </c>
      <c r="O351" s="335" t="s">
        <v>84</v>
      </c>
      <c r="P351" s="335" t="s">
        <v>84</v>
      </c>
      <c r="Q351" s="335" t="s">
        <v>84</v>
      </c>
      <c r="R351" s="335" t="s">
        <v>84</v>
      </c>
      <c r="S351" s="335" t="s">
        <v>84</v>
      </c>
      <c r="T351" s="335" t="s">
        <v>84</v>
      </c>
      <c r="U351" s="335" t="s">
        <v>84</v>
      </c>
      <c r="V351" s="335" t="s">
        <v>84</v>
      </c>
      <c r="W351" s="335" t="s">
        <v>84</v>
      </c>
      <c r="X351" s="335" t="s">
        <v>84</v>
      </c>
      <c r="Y351" s="335" t="s">
        <v>84</v>
      </c>
      <c r="Z351" s="335" t="s">
        <v>84</v>
      </c>
      <c r="AA351" s="335" t="s">
        <v>84</v>
      </c>
      <c r="AB351" s="335" t="s">
        <v>84</v>
      </c>
      <c r="AC351" s="335" t="s">
        <v>84</v>
      </c>
      <c r="AD351" s="335" t="s">
        <v>84</v>
      </c>
      <c r="AE351" s="335" t="s">
        <v>84</v>
      </c>
      <c r="AF351" s="335" t="s">
        <v>84</v>
      </c>
      <c r="AG351" s="335" t="s">
        <v>84</v>
      </c>
      <c r="AH351" s="335" t="s">
        <v>84</v>
      </c>
      <c r="AI351" s="335" t="s">
        <v>84</v>
      </c>
      <c r="AJ351" s="335" t="s">
        <v>84</v>
      </c>
      <c r="AK351" s="335" t="s">
        <v>84</v>
      </c>
      <c r="AL351" s="335" t="s">
        <v>84</v>
      </c>
      <c r="AM351" s="335" t="s">
        <v>84</v>
      </c>
      <c r="AN351" s="335" t="s">
        <v>84</v>
      </c>
      <c r="AO351" s="335" t="s">
        <v>84</v>
      </c>
      <c r="AP351" s="335" t="s">
        <v>84</v>
      </c>
      <c r="AQ351" s="335" t="s">
        <v>84</v>
      </c>
      <c r="AR351" s="335" t="s">
        <v>84</v>
      </c>
      <c r="AS351" s="335" t="s">
        <v>84</v>
      </c>
      <c r="AT351" s="335" t="s">
        <v>84</v>
      </c>
      <c r="AU351" s="335" t="s">
        <v>84</v>
      </c>
      <c r="AV351" s="335" t="s">
        <v>84</v>
      </c>
      <c r="AW351" s="335" t="s">
        <v>84</v>
      </c>
      <c r="AX351" s="335" t="s">
        <v>84</v>
      </c>
      <c r="AY351" s="116" t="s">
        <v>84</v>
      </c>
      <c r="AZ351" s="116" t="s">
        <v>84</v>
      </c>
      <c r="BA351" s="116" t="s">
        <v>84</v>
      </c>
      <c r="BB351" s="116" t="s">
        <v>84</v>
      </c>
      <c r="BC351" s="116" t="s">
        <v>84</v>
      </c>
      <c r="BD351" s="116" t="s">
        <v>84</v>
      </c>
      <c r="BE351" s="116" t="s">
        <v>84</v>
      </c>
      <c r="BF351" s="335" t="s">
        <v>84</v>
      </c>
      <c r="BG351" s="335" t="s">
        <v>84</v>
      </c>
      <c r="BH351" s="116" t="s">
        <v>84</v>
      </c>
      <c r="BI351" s="116" t="s">
        <v>84</v>
      </c>
      <c r="BJ351" s="335" t="s">
        <v>84</v>
      </c>
      <c r="BK351" s="335" t="s">
        <v>84</v>
      </c>
      <c r="BL351" s="335" t="s">
        <v>84</v>
      </c>
      <c r="BM351" s="336" t="s">
        <v>84</v>
      </c>
      <c r="BN351" s="336" t="s">
        <v>84</v>
      </c>
      <c r="BO351" s="335" t="s">
        <v>84</v>
      </c>
      <c r="BP351" s="116" t="s">
        <v>84</v>
      </c>
      <c r="BQ351" s="116" t="s">
        <v>84</v>
      </c>
      <c r="BR351" s="116" t="s">
        <v>84</v>
      </c>
      <c r="BS351" s="116" t="s">
        <v>84</v>
      </c>
      <c r="BT351" s="336" t="s">
        <v>84</v>
      </c>
      <c r="BU351" s="335" t="s">
        <v>84</v>
      </c>
      <c r="BV351" s="335" t="s">
        <v>84</v>
      </c>
      <c r="BW351" s="335" t="s">
        <v>84</v>
      </c>
      <c r="BX351" s="335" t="s">
        <v>84</v>
      </c>
    </row>
    <row r="352" spans="1:76" ht="15" customHeight="1" x14ac:dyDescent="0.3">
      <c r="A352" s="307">
        <v>82</v>
      </c>
      <c r="B352" s="114" t="s">
        <v>84</v>
      </c>
      <c r="C352" s="114" t="s">
        <v>84</v>
      </c>
      <c r="D352" s="115" t="s">
        <v>84</v>
      </c>
      <c r="E352" s="334" t="s">
        <v>84</v>
      </c>
      <c r="F352" s="334" t="s">
        <v>84</v>
      </c>
      <c r="G352" s="334" t="s">
        <v>84</v>
      </c>
      <c r="H352" s="335" t="s">
        <v>84</v>
      </c>
      <c r="I352" s="335" t="s">
        <v>84</v>
      </c>
      <c r="J352" s="335" t="s">
        <v>84</v>
      </c>
      <c r="K352" s="335" t="s">
        <v>84</v>
      </c>
      <c r="L352" s="335" t="s">
        <v>84</v>
      </c>
      <c r="M352" s="335" t="s">
        <v>84</v>
      </c>
      <c r="N352" s="335" t="s">
        <v>84</v>
      </c>
      <c r="O352" s="335" t="s">
        <v>84</v>
      </c>
      <c r="P352" s="335" t="s">
        <v>84</v>
      </c>
      <c r="Q352" s="335" t="s">
        <v>84</v>
      </c>
      <c r="R352" s="335" t="s">
        <v>84</v>
      </c>
      <c r="S352" s="335" t="s">
        <v>84</v>
      </c>
      <c r="T352" s="335" t="s">
        <v>84</v>
      </c>
      <c r="U352" s="335" t="s">
        <v>84</v>
      </c>
      <c r="V352" s="335" t="s">
        <v>84</v>
      </c>
      <c r="W352" s="335" t="s">
        <v>84</v>
      </c>
      <c r="X352" s="335" t="s">
        <v>84</v>
      </c>
      <c r="Y352" s="335" t="s">
        <v>84</v>
      </c>
      <c r="Z352" s="335" t="s">
        <v>84</v>
      </c>
      <c r="AA352" s="335" t="s">
        <v>84</v>
      </c>
      <c r="AB352" s="335" t="s">
        <v>84</v>
      </c>
      <c r="AC352" s="335" t="s">
        <v>84</v>
      </c>
      <c r="AD352" s="335" t="s">
        <v>84</v>
      </c>
      <c r="AE352" s="335" t="s">
        <v>84</v>
      </c>
      <c r="AF352" s="335" t="s">
        <v>84</v>
      </c>
      <c r="AG352" s="335" t="s">
        <v>84</v>
      </c>
      <c r="AH352" s="335" t="s">
        <v>84</v>
      </c>
      <c r="AI352" s="335" t="s">
        <v>84</v>
      </c>
      <c r="AJ352" s="335" t="s">
        <v>84</v>
      </c>
      <c r="AK352" s="335" t="s">
        <v>84</v>
      </c>
      <c r="AL352" s="335" t="s">
        <v>84</v>
      </c>
      <c r="AM352" s="335" t="s">
        <v>84</v>
      </c>
      <c r="AN352" s="335" t="s">
        <v>84</v>
      </c>
      <c r="AO352" s="335" t="s">
        <v>84</v>
      </c>
      <c r="AP352" s="335" t="s">
        <v>84</v>
      </c>
      <c r="AQ352" s="335" t="s">
        <v>84</v>
      </c>
      <c r="AR352" s="335" t="s">
        <v>84</v>
      </c>
      <c r="AS352" s="335" t="s">
        <v>84</v>
      </c>
      <c r="AT352" s="335" t="s">
        <v>84</v>
      </c>
      <c r="AU352" s="335" t="s">
        <v>84</v>
      </c>
      <c r="AV352" s="335" t="s">
        <v>84</v>
      </c>
      <c r="AW352" s="335" t="s">
        <v>84</v>
      </c>
      <c r="AX352" s="335" t="s">
        <v>84</v>
      </c>
      <c r="AY352" s="116" t="s">
        <v>84</v>
      </c>
      <c r="AZ352" s="116" t="s">
        <v>84</v>
      </c>
      <c r="BA352" s="116" t="s">
        <v>84</v>
      </c>
      <c r="BB352" s="116" t="s">
        <v>84</v>
      </c>
      <c r="BC352" s="116" t="s">
        <v>84</v>
      </c>
      <c r="BD352" s="116" t="s">
        <v>84</v>
      </c>
      <c r="BE352" s="116" t="s">
        <v>84</v>
      </c>
      <c r="BF352" s="335" t="s">
        <v>84</v>
      </c>
      <c r="BG352" s="335" t="s">
        <v>84</v>
      </c>
      <c r="BH352" s="116" t="s">
        <v>84</v>
      </c>
      <c r="BI352" s="116" t="s">
        <v>84</v>
      </c>
      <c r="BJ352" s="335" t="s">
        <v>84</v>
      </c>
      <c r="BK352" s="335" t="s">
        <v>84</v>
      </c>
      <c r="BL352" s="335" t="s">
        <v>84</v>
      </c>
      <c r="BM352" s="336" t="s">
        <v>84</v>
      </c>
      <c r="BN352" s="336" t="s">
        <v>84</v>
      </c>
      <c r="BO352" s="335" t="s">
        <v>84</v>
      </c>
      <c r="BP352" s="116" t="s">
        <v>84</v>
      </c>
      <c r="BQ352" s="116" t="s">
        <v>84</v>
      </c>
      <c r="BR352" s="116" t="s">
        <v>84</v>
      </c>
      <c r="BS352" s="116" t="s">
        <v>84</v>
      </c>
      <c r="BT352" s="336" t="s">
        <v>84</v>
      </c>
      <c r="BU352" s="335" t="s">
        <v>84</v>
      </c>
      <c r="BV352" s="335" t="s">
        <v>84</v>
      </c>
      <c r="BW352" s="335" t="s">
        <v>84</v>
      </c>
      <c r="BX352" s="335" t="s">
        <v>84</v>
      </c>
    </row>
    <row r="353" spans="1:76" ht="15" customHeight="1" x14ac:dyDescent="0.3">
      <c r="A353" s="307">
        <v>82</v>
      </c>
      <c r="B353" s="114" t="s">
        <v>84</v>
      </c>
      <c r="C353" s="114" t="s">
        <v>84</v>
      </c>
      <c r="D353" s="115" t="s">
        <v>84</v>
      </c>
      <c r="E353" s="334" t="s">
        <v>84</v>
      </c>
      <c r="F353" s="334" t="s">
        <v>84</v>
      </c>
      <c r="G353" s="334" t="s">
        <v>84</v>
      </c>
      <c r="H353" s="335" t="s">
        <v>84</v>
      </c>
      <c r="I353" s="335" t="s">
        <v>84</v>
      </c>
      <c r="J353" s="335" t="s">
        <v>84</v>
      </c>
      <c r="K353" s="335" t="s">
        <v>84</v>
      </c>
      <c r="L353" s="335" t="s">
        <v>84</v>
      </c>
      <c r="M353" s="335" t="s">
        <v>84</v>
      </c>
      <c r="N353" s="335" t="s">
        <v>84</v>
      </c>
      <c r="O353" s="335" t="s">
        <v>84</v>
      </c>
      <c r="P353" s="335" t="s">
        <v>84</v>
      </c>
      <c r="Q353" s="335" t="s">
        <v>84</v>
      </c>
      <c r="R353" s="335" t="s">
        <v>84</v>
      </c>
      <c r="S353" s="335" t="s">
        <v>84</v>
      </c>
      <c r="T353" s="335" t="s">
        <v>84</v>
      </c>
      <c r="U353" s="335" t="s">
        <v>84</v>
      </c>
      <c r="V353" s="335" t="s">
        <v>84</v>
      </c>
      <c r="W353" s="335" t="s">
        <v>84</v>
      </c>
      <c r="X353" s="335" t="s">
        <v>84</v>
      </c>
      <c r="Y353" s="335" t="s">
        <v>84</v>
      </c>
      <c r="Z353" s="335" t="s">
        <v>84</v>
      </c>
      <c r="AA353" s="335" t="s">
        <v>84</v>
      </c>
      <c r="AB353" s="335" t="s">
        <v>84</v>
      </c>
      <c r="AC353" s="335" t="s">
        <v>84</v>
      </c>
      <c r="AD353" s="335" t="s">
        <v>84</v>
      </c>
      <c r="AE353" s="335" t="s">
        <v>84</v>
      </c>
      <c r="AF353" s="335" t="s">
        <v>84</v>
      </c>
      <c r="AG353" s="335" t="s">
        <v>84</v>
      </c>
      <c r="AH353" s="335" t="s">
        <v>84</v>
      </c>
      <c r="AI353" s="335" t="s">
        <v>84</v>
      </c>
      <c r="AJ353" s="335" t="s">
        <v>84</v>
      </c>
      <c r="AK353" s="335" t="s">
        <v>84</v>
      </c>
      <c r="AL353" s="335" t="s">
        <v>84</v>
      </c>
      <c r="AM353" s="335" t="s">
        <v>84</v>
      </c>
      <c r="AN353" s="335" t="s">
        <v>84</v>
      </c>
      <c r="AO353" s="335" t="s">
        <v>84</v>
      </c>
      <c r="AP353" s="335" t="s">
        <v>84</v>
      </c>
      <c r="AQ353" s="335" t="s">
        <v>84</v>
      </c>
      <c r="AR353" s="335" t="s">
        <v>84</v>
      </c>
      <c r="AS353" s="335" t="s">
        <v>84</v>
      </c>
      <c r="AT353" s="335" t="s">
        <v>84</v>
      </c>
      <c r="AU353" s="335" t="s">
        <v>84</v>
      </c>
      <c r="AV353" s="335" t="s">
        <v>84</v>
      </c>
      <c r="AW353" s="335" t="s">
        <v>84</v>
      </c>
      <c r="AX353" s="335" t="s">
        <v>84</v>
      </c>
      <c r="AY353" s="116" t="s">
        <v>84</v>
      </c>
      <c r="AZ353" s="116" t="s">
        <v>84</v>
      </c>
      <c r="BA353" s="116" t="s">
        <v>84</v>
      </c>
      <c r="BB353" s="116" t="s">
        <v>84</v>
      </c>
      <c r="BC353" s="116" t="s">
        <v>84</v>
      </c>
      <c r="BD353" s="116" t="s">
        <v>84</v>
      </c>
      <c r="BE353" s="116" t="s">
        <v>84</v>
      </c>
      <c r="BF353" s="335" t="s">
        <v>84</v>
      </c>
      <c r="BG353" s="335" t="s">
        <v>84</v>
      </c>
      <c r="BH353" s="116" t="s">
        <v>84</v>
      </c>
      <c r="BI353" s="116" t="s">
        <v>84</v>
      </c>
      <c r="BJ353" s="335" t="s">
        <v>84</v>
      </c>
      <c r="BK353" s="335" t="s">
        <v>84</v>
      </c>
      <c r="BL353" s="335" t="s">
        <v>84</v>
      </c>
      <c r="BM353" s="336" t="s">
        <v>84</v>
      </c>
      <c r="BN353" s="336" t="s">
        <v>84</v>
      </c>
      <c r="BO353" s="335" t="s">
        <v>84</v>
      </c>
      <c r="BP353" s="116" t="s">
        <v>84</v>
      </c>
      <c r="BQ353" s="116" t="s">
        <v>84</v>
      </c>
      <c r="BR353" s="116" t="s">
        <v>84</v>
      </c>
      <c r="BS353" s="116" t="s">
        <v>84</v>
      </c>
      <c r="BT353" s="336" t="s">
        <v>84</v>
      </c>
      <c r="BU353" s="335" t="s">
        <v>84</v>
      </c>
      <c r="BV353" s="335" t="s">
        <v>84</v>
      </c>
      <c r="BW353" s="335" t="s">
        <v>84</v>
      </c>
      <c r="BX353" s="335" t="s">
        <v>84</v>
      </c>
    </row>
    <row r="354" spans="1:76" ht="15" customHeight="1" x14ac:dyDescent="0.3">
      <c r="A354" s="307">
        <v>82</v>
      </c>
      <c r="B354" s="114" t="s">
        <v>84</v>
      </c>
      <c r="C354" s="114" t="s">
        <v>84</v>
      </c>
      <c r="D354" s="115" t="s">
        <v>84</v>
      </c>
      <c r="E354" s="334" t="s">
        <v>84</v>
      </c>
      <c r="F354" s="334" t="s">
        <v>84</v>
      </c>
      <c r="G354" s="334" t="s">
        <v>84</v>
      </c>
      <c r="H354" s="335" t="s">
        <v>84</v>
      </c>
      <c r="I354" s="335" t="s">
        <v>84</v>
      </c>
      <c r="J354" s="335" t="s">
        <v>84</v>
      </c>
      <c r="K354" s="335" t="s">
        <v>84</v>
      </c>
      <c r="L354" s="335" t="s">
        <v>84</v>
      </c>
      <c r="M354" s="335" t="s">
        <v>84</v>
      </c>
      <c r="N354" s="335" t="s">
        <v>84</v>
      </c>
      <c r="O354" s="335" t="s">
        <v>84</v>
      </c>
      <c r="P354" s="335" t="s">
        <v>84</v>
      </c>
      <c r="Q354" s="335" t="s">
        <v>84</v>
      </c>
      <c r="R354" s="335" t="s">
        <v>84</v>
      </c>
      <c r="S354" s="335" t="s">
        <v>84</v>
      </c>
      <c r="T354" s="335" t="s">
        <v>84</v>
      </c>
      <c r="U354" s="335" t="s">
        <v>84</v>
      </c>
      <c r="V354" s="335" t="s">
        <v>84</v>
      </c>
      <c r="W354" s="335" t="s">
        <v>84</v>
      </c>
      <c r="X354" s="335" t="s">
        <v>84</v>
      </c>
      <c r="Y354" s="335" t="s">
        <v>84</v>
      </c>
      <c r="Z354" s="335" t="s">
        <v>84</v>
      </c>
      <c r="AA354" s="335" t="s">
        <v>84</v>
      </c>
      <c r="AB354" s="335" t="s">
        <v>84</v>
      </c>
      <c r="AC354" s="335" t="s">
        <v>84</v>
      </c>
      <c r="AD354" s="335" t="s">
        <v>84</v>
      </c>
      <c r="AE354" s="335" t="s">
        <v>84</v>
      </c>
      <c r="AF354" s="335" t="s">
        <v>84</v>
      </c>
      <c r="AG354" s="335" t="s">
        <v>84</v>
      </c>
      <c r="AH354" s="335" t="s">
        <v>84</v>
      </c>
      <c r="AI354" s="335" t="s">
        <v>84</v>
      </c>
      <c r="AJ354" s="335" t="s">
        <v>84</v>
      </c>
      <c r="AK354" s="335" t="s">
        <v>84</v>
      </c>
      <c r="AL354" s="335" t="s">
        <v>84</v>
      </c>
      <c r="AM354" s="335" t="s">
        <v>84</v>
      </c>
      <c r="AN354" s="335" t="s">
        <v>84</v>
      </c>
      <c r="AO354" s="335" t="s">
        <v>84</v>
      </c>
      <c r="AP354" s="335" t="s">
        <v>84</v>
      </c>
      <c r="AQ354" s="335" t="s">
        <v>84</v>
      </c>
      <c r="AR354" s="335" t="s">
        <v>84</v>
      </c>
      <c r="AS354" s="335" t="s">
        <v>84</v>
      </c>
      <c r="AT354" s="335" t="s">
        <v>84</v>
      </c>
      <c r="AU354" s="335" t="s">
        <v>84</v>
      </c>
      <c r="AV354" s="335" t="s">
        <v>84</v>
      </c>
      <c r="AW354" s="335" t="s">
        <v>84</v>
      </c>
      <c r="AX354" s="335" t="s">
        <v>84</v>
      </c>
      <c r="AY354" s="116" t="s">
        <v>84</v>
      </c>
      <c r="AZ354" s="116" t="s">
        <v>84</v>
      </c>
      <c r="BA354" s="116" t="s">
        <v>84</v>
      </c>
      <c r="BB354" s="116" t="s">
        <v>84</v>
      </c>
      <c r="BC354" s="116" t="s">
        <v>84</v>
      </c>
      <c r="BD354" s="116" t="s">
        <v>84</v>
      </c>
      <c r="BE354" s="116" t="s">
        <v>84</v>
      </c>
      <c r="BF354" s="335" t="s">
        <v>84</v>
      </c>
      <c r="BG354" s="335" t="s">
        <v>84</v>
      </c>
      <c r="BH354" s="116" t="s">
        <v>84</v>
      </c>
      <c r="BI354" s="116" t="s">
        <v>84</v>
      </c>
      <c r="BJ354" s="335" t="s">
        <v>84</v>
      </c>
      <c r="BK354" s="335" t="s">
        <v>84</v>
      </c>
      <c r="BL354" s="335" t="s">
        <v>84</v>
      </c>
      <c r="BM354" s="336" t="s">
        <v>84</v>
      </c>
      <c r="BN354" s="336" t="s">
        <v>84</v>
      </c>
      <c r="BO354" s="335" t="s">
        <v>84</v>
      </c>
      <c r="BP354" s="116" t="s">
        <v>84</v>
      </c>
      <c r="BQ354" s="116" t="s">
        <v>84</v>
      </c>
      <c r="BR354" s="116" t="s">
        <v>84</v>
      </c>
      <c r="BS354" s="116" t="s">
        <v>84</v>
      </c>
      <c r="BT354" s="336" t="s">
        <v>84</v>
      </c>
      <c r="BU354" s="335" t="s">
        <v>84</v>
      </c>
      <c r="BV354" s="335" t="s">
        <v>84</v>
      </c>
      <c r="BW354" s="335" t="s">
        <v>84</v>
      </c>
      <c r="BX354" s="335" t="s">
        <v>84</v>
      </c>
    </row>
    <row r="355" spans="1:76" ht="15" customHeight="1" x14ac:dyDescent="0.3">
      <c r="A355" s="307">
        <v>82</v>
      </c>
      <c r="B355" s="114" t="s">
        <v>84</v>
      </c>
      <c r="C355" s="114" t="s">
        <v>84</v>
      </c>
      <c r="D355" s="115" t="s">
        <v>84</v>
      </c>
      <c r="E355" s="334" t="s">
        <v>84</v>
      </c>
      <c r="F355" s="334" t="s">
        <v>84</v>
      </c>
      <c r="G355" s="334" t="s">
        <v>84</v>
      </c>
      <c r="H355" s="335" t="s">
        <v>84</v>
      </c>
      <c r="I355" s="335" t="s">
        <v>84</v>
      </c>
      <c r="J355" s="335" t="s">
        <v>84</v>
      </c>
      <c r="K355" s="335" t="s">
        <v>84</v>
      </c>
      <c r="L355" s="335" t="s">
        <v>84</v>
      </c>
      <c r="M355" s="335" t="s">
        <v>84</v>
      </c>
      <c r="N355" s="335" t="s">
        <v>84</v>
      </c>
      <c r="O355" s="335" t="s">
        <v>84</v>
      </c>
      <c r="P355" s="335" t="s">
        <v>84</v>
      </c>
      <c r="Q355" s="335" t="s">
        <v>84</v>
      </c>
      <c r="R355" s="335" t="s">
        <v>84</v>
      </c>
      <c r="S355" s="335" t="s">
        <v>84</v>
      </c>
      <c r="T355" s="335" t="s">
        <v>84</v>
      </c>
      <c r="U355" s="335" t="s">
        <v>84</v>
      </c>
      <c r="V355" s="335" t="s">
        <v>84</v>
      </c>
      <c r="W355" s="335" t="s">
        <v>84</v>
      </c>
      <c r="X355" s="335" t="s">
        <v>84</v>
      </c>
      <c r="Y355" s="335" t="s">
        <v>84</v>
      </c>
      <c r="Z355" s="335" t="s">
        <v>84</v>
      </c>
      <c r="AA355" s="335" t="s">
        <v>84</v>
      </c>
      <c r="AB355" s="335" t="s">
        <v>84</v>
      </c>
      <c r="AC355" s="335" t="s">
        <v>84</v>
      </c>
      <c r="AD355" s="335" t="s">
        <v>84</v>
      </c>
      <c r="AE355" s="335" t="s">
        <v>84</v>
      </c>
      <c r="AF355" s="335" t="s">
        <v>84</v>
      </c>
      <c r="AG355" s="335" t="s">
        <v>84</v>
      </c>
      <c r="AH355" s="335" t="s">
        <v>84</v>
      </c>
      <c r="AI355" s="335" t="s">
        <v>84</v>
      </c>
      <c r="AJ355" s="335" t="s">
        <v>84</v>
      </c>
      <c r="AK355" s="335" t="s">
        <v>84</v>
      </c>
      <c r="AL355" s="335" t="s">
        <v>84</v>
      </c>
      <c r="AM355" s="335" t="s">
        <v>84</v>
      </c>
      <c r="AN355" s="335" t="s">
        <v>84</v>
      </c>
      <c r="AO355" s="335" t="s">
        <v>84</v>
      </c>
      <c r="AP355" s="335" t="s">
        <v>84</v>
      </c>
      <c r="AQ355" s="335" t="s">
        <v>84</v>
      </c>
      <c r="AR355" s="335" t="s">
        <v>84</v>
      </c>
      <c r="AS355" s="335" t="s">
        <v>84</v>
      </c>
      <c r="AT355" s="335" t="s">
        <v>84</v>
      </c>
      <c r="AU355" s="335" t="s">
        <v>84</v>
      </c>
      <c r="AV355" s="335" t="s">
        <v>84</v>
      </c>
      <c r="AW355" s="335" t="s">
        <v>84</v>
      </c>
      <c r="AX355" s="335" t="s">
        <v>84</v>
      </c>
      <c r="AY355" s="116" t="s">
        <v>84</v>
      </c>
      <c r="AZ355" s="116" t="s">
        <v>84</v>
      </c>
      <c r="BA355" s="116" t="s">
        <v>84</v>
      </c>
      <c r="BB355" s="116" t="s">
        <v>84</v>
      </c>
      <c r="BC355" s="116" t="s">
        <v>84</v>
      </c>
      <c r="BD355" s="116" t="s">
        <v>84</v>
      </c>
      <c r="BE355" s="116" t="s">
        <v>84</v>
      </c>
      <c r="BF355" s="335" t="s">
        <v>84</v>
      </c>
      <c r="BG355" s="335" t="s">
        <v>84</v>
      </c>
      <c r="BH355" s="116" t="s">
        <v>84</v>
      </c>
      <c r="BI355" s="116" t="s">
        <v>84</v>
      </c>
      <c r="BJ355" s="335" t="s">
        <v>84</v>
      </c>
      <c r="BK355" s="335" t="s">
        <v>84</v>
      </c>
      <c r="BL355" s="335" t="s">
        <v>84</v>
      </c>
      <c r="BM355" s="336" t="s">
        <v>84</v>
      </c>
      <c r="BN355" s="336" t="s">
        <v>84</v>
      </c>
      <c r="BO355" s="335" t="s">
        <v>84</v>
      </c>
      <c r="BP355" s="116" t="s">
        <v>84</v>
      </c>
      <c r="BQ355" s="116" t="s">
        <v>84</v>
      </c>
      <c r="BR355" s="116" t="s">
        <v>84</v>
      </c>
      <c r="BS355" s="116" t="s">
        <v>84</v>
      </c>
      <c r="BT355" s="336" t="s">
        <v>84</v>
      </c>
      <c r="BU355" s="335" t="s">
        <v>84</v>
      </c>
      <c r="BV355" s="335" t="s">
        <v>84</v>
      </c>
      <c r="BW355" s="335" t="s">
        <v>84</v>
      </c>
      <c r="BX355" s="335" t="s">
        <v>84</v>
      </c>
    </row>
    <row r="356" spans="1:76" ht="15" customHeight="1" x14ac:dyDescent="0.3">
      <c r="A356" s="307">
        <v>82</v>
      </c>
      <c r="B356" s="114" t="s">
        <v>84</v>
      </c>
      <c r="C356" s="114" t="s">
        <v>84</v>
      </c>
      <c r="D356" s="115" t="s">
        <v>84</v>
      </c>
      <c r="E356" s="334" t="s">
        <v>84</v>
      </c>
      <c r="F356" s="334" t="s">
        <v>84</v>
      </c>
      <c r="G356" s="334" t="s">
        <v>84</v>
      </c>
      <c r="H356" s="335" t="s">
        <v>84</v>
      </c>
      <c r="I356" s="335" t="s">
        <v>84</v>
      </c>
      <c r="J356" s="335" t="s">
        <v>84</v>
      </c>
      <c r="K356" s="335" t="s">
        <v>84</v>
      </c>
      <c r="L356" s="335" t="s">
        <v>84</v>
      </c>
      <c r="M356" s="335" t="s">
        <v>84</v>
      </c>
      <c r="N356" s="335" t="s">
        <v>84</v>
      </c>
      <c r="O356" s="335" t="s">
        <v>84</v>
      </c>
      <c r="P356" s="335" t="s">
        <v>84</v>
      </c>
      <c r="Q356" s="335" t="s">
        <v>84</v>
      </c>
      <c r="R356" s="335" t="s">
        <v>84</v>
      </c>
      <c r="S356" s="335" t="s">
        <v>84</v>
      </c>
      <c r="T356" s="335" t="s">
        <v>84</v>
      </c>
      <c r="U356" s="335" t="s">
        <v>84</v>
      </c>
      <c r="V356" s="335" t="s">
        <v>84</v>
      </c>
      <c r="W356" s="335" t="s">
        <v>84</v>
      </c>
      <c r="X356" s="335" t="s">
        <v>84</v>
      </c>
      <c r="Y356" s="335" t="s">
        <v>84</v>
      </c>
      <c r="Z356" s="335" t="s">
        <v>84</v>
      </c>
      <c r="AA356" s="335" t="s">
        <v>84</v>
      </c>
      <c r="AB356" s="335" t="s">
        <v>84</v>
      </c>
      <c r="AC356" s="335" t="s">
        <v>84</v>
      </c>
      <c r="AD356" s="335" t="s">
        <v>84</v>
      </c>
      <c r="AE356" s="335" t="s">
        <v>84</v>
      </c>
      <c r="AF356" s="335" t="s">
        <v>84</v>
      </c>
      <c r="AG356" s="335" t="s">
        <v>84</v>
      </c>
      <c r="AH356" s="335" t="s">
        <v>84</v>
      </c>
      <c r="AI356" s="335" t="s">
        <v>84</v>
      </c>
      <c r="AJ356" s="335" t="s">
        <v>84</v>
      </c>
      <c r="AK356" s="335" t="s">
        <v>84</v>
      </c>
      <c r="AL356" s="335" t="s">
        <v>84</v>
      </c>
      <c r="AM356" s="335" t="s">
        <v>84</v>
      </c>
      <c r="AN356" s="335" t="s">
        <v>84</v>
      </c>
      <c r="AO356" s="335" t="s">
        <v>84</v>
      </c>
      <c r="AP356" s="335" t="s">
        <v>84</v>
      </c>
      <c r="AQ356" s="335" t="s">
        <v>84</v>
      </c>
      <c r="AR356" s="335" t="s">
        <v>84</v>
      </c>
      <c r="AS356" s="335" t="s">
        <v>84</v>
      </c>
      <c r="AT356" s="335" t="s">
        <v>84</v>
      </c>
      <c r="AU356" s="335" t="s">
        <v>84</v>
      </c>
      <c r="AV356" s="335" t="s">
        <v>84</v>
      </c>
      <c r="AW356" s="335" t="s">
        <v>84</v>
      </c>
      <c r="AX356" s="335" t="s">
        <v>84</v>
      </c>
      <c r="AY356" s="116" t="s">
        <v>84</v>
      </c>
      <c r="AZ356" s="116" t="s">
        <v>84</v>
      </c>
      <c r="BA356" s="116" t="s">
        <v>84</v>
      </c>
      <c r="BB356" s="116" t="s">
        <v>84</v>
      </c>
      <c r="BC356" s="116" t="s">
        <v>84</v>
      </c>
      <c r="BD356" s="116" t="s">
        <v>84</v>
      </c>
      <c r="BE356" s="116" t="s">
        <v>84</v>
      </c>
      <c r="BF356" s="335" t="s">
        <v>84</v>
      </c>
      <c r="BG356" s="335" t="s">
        <v>84</v>
      </c>
      <c r="BH356" s="116" t="s">
        <v>84</v>
      </c>
      <c r="BI356" s="116" t="s">
        <v>84</v>
      </c>
      <c r="BJ356" s="335" t="s">
        <v>84</v>
      </c>
      <c r="BK356" s="335" t="s">
        <v>84</v>
      </c>
      <c r="BL356" s="335" t="s">
        <v>84</v>
      </c>
      <c r="BM356" s="336" t="s">
        <v>84</v>
      </c>
      <c r="BN356" s="336" t="s">
        <v>84</v>
      </c>
      <c r="BO356" s="335" t="s">
        <v>84</v>
      </c>
      <c r="BP356" s="116" t="s">
        <v>84</v>
      </c>
      <c r="BQ356" s="116" t="s">
        <v>84</v>
      </c>
      <c r="BR356" s="116" t="s">
        <v>84</v>
      </c>
      <c r="BS356" s="116" t="s">
        <v>84</v>
      </c>
      <c r="BT356" s="336" t="s">
        <v>84</v>
      </c>
      <c r="BU356" s="335" t="s">
        <v>84</v>
      </c>
      <c r="BV356" s="335" t="s">
        <v>84</v>
      </c>
      <c r="BW356" s="335" t="s">
        <v>84</v>
      </c>
      <c r="BX356" s="335" t="s">
        <v>84</v>
      </c>
    </row>
    <row r="357" spans="1:76" ht="15" customHeight="1" x14ac:dyDescent="0.3">
      <c r="A357" s="307">
        <v>82</v>
      </c>
      <c r="B357" s="114" t="s">
        <v>84</v>
      </c>
      <c r="C357" s="114" t="s">
        <v>84</v>
      </c>
      <c r="D357" s="115" t="s">
        <v>84</v>
      </c>
      <c r="E357" s="334" t="s">
        <v>84</v>
      </c>
      <c r="F357" s="334" t="s">
        <v>84</v>
      </c>
      <c r="G357" s="334" t="s">
        <v>84</v>
      </c>
      <c r="H357" s="335" t="s">
        <v>84</v>
      </c>
      <c r="I357" s="335" t="s">
        <v>84</v>
      </c>
      <c r="J357" s="335" t="s">
        <v>84</v>
      </c>
      <c r="K357" s="335" t="s">
        <v>84</v>
      </c>
      <c r="L357" s="335" t="s">
        <v>84</v>
      </c>
      <c r="M357" s="335" t="s">
        <v>84</v>
      </c>
      <c r="N357" s="335" t="s">
        <v>84</v>
      </c>
      <c r="O357" s="335" t="s">
        <v>84</v>
      </c>
      <c r="P357" s="335" t="s">
        <v>84</v>
      </c>
      <c r="Q357" s="335" t="s">
        <v>84</v>
      </c>
      <c r="R357" s="335" t="s">
        <v>84</v>
      </c>
      <c r="S357" s="335" t="s">
        <v>84</v>
      </c>
      <c r="T357" s="335" t="s">
        <v>84</v>
      </c>
      <c r="U357" s="335" t="s">
        <v>84</v>
      </c>
      <c r="V357" s="335" t="s">
        <v>84</v>
      </c>
      <c r="W357" s="335" t="s">
        <v>84</v>
      </c>
      <c r="X357" s="335" t="s">
        <v>84</v>
      </c>
      <c r="Y357" s="335" t="s">
        <v>84</v>
      </c>
      <c r="Z357" s="335" t="s">
        <v>84</v>
      </c>
      <c r="AA357" s="335" t="s">
        <v>84</v>
      </c>
      <c r="AB357" s="335" t="s">
        <v>84</v>
      </c>
      <c r="AC357" s="335" t="s">
        <v>84</v>
      </c>
      <c r="AD357" s="335" t="s">
        <v>84</v>
      </c>
      <c r="AE357" s="335" t="s">
        <v>84</v>
      </c>
      <c r="AF357" s="335" t="s">
        <v>84</v>
      </c>
      <c r="AG357" s="335" t="s">
        <v>84</v>
      </c>
      <c r="AH357" s="335" t="s">
        <v>84</v>
      </c>
      <c r="AI357" s="335" t="s">
        <v>84</v>
      </c>
      <c r="AJ357" s="335" t="s">
        <v>84</v>
      </c>
      <c r="AK357" s="335" t="s">
        <v>84</v>
      </c>
      <c r="AL357" s="335" t="s">
        <v>84</v>
      </c>
      <c r="AM357" s="335" t="s">
        <v>84</v>
      </c>
      <c r="AN357" s="335" t="s">
        <v>84</v>
      </c>
      <c r="AO357" s="335" t="s">
        <v>84</v>
      </c>
      <c r="AP357" s="335" t="s">
        <v>84</v>
      </c>
      <c r="AQ357" s="335" t="s">
        <v>84</v>
      </c>
      <c r="AR357" s="335" t="s">
        <v>84</v>
      </c>
      <c r="AS357" s="335" t="s">
        <v>84</v>
      </c>
      <c r="AT357" s="335" t="s">
        <v>84</v>
      </c>
      <c r="AU357" s="335" t="s">
        <v>84</v>
      </c>
      <c r="AV357" s="335" t="s">
        <v>84</v>
      </c>
      <c r="AW357" s="335" t="s">
        <v>84</v>
      </c>
      <c r="AX357" s="335" t="s">
        <v>84</v>
      </c>
      <c r="AY357" s="116" t="s">
        <v>84</v>
      </c>
      <c r="AZ357" s="116" t="s">
        <v>84</v>
      </c>
      <c r="BA357" s="116" t="s">
        <v>84</v>
      </c>
      <c r="BB357" s="116" t="s">
        <v>84</v>
      </c>
      <c r="BC357" s="116" t="s">
        <v>84</v>
      </c>
      <c r="BD357" s="116" t="s">
        <v>84</v>
      </c>
      <c r="BE357" s="116" t="s">
        <v>84</v>
      </c>
      <c r="BF357" s="335" t="s">
        <v>84</v>
      </c>
      <c r="BG357" s="335" t="s">
        <v>84</v>
      </c>
      <c r="BH357" s="116" t="s">
        <v>84</v>
      </c>
      <c r="BI357" s="116" t="s">
        <v>84</v>
      </c>
      <c r="BJ357" s="335" t="s">
        <v>84</v>
      </c>
      <c r="BK357" s="335" t="s">
        <v>84</v>
      </c>
      <c r="BL357" s="335" t="s">
        <v>84</v>
      </c>
      <c r="BM357" s="336" t="s">
        <v>84</v>
      </c>
      <c r="BN357" s="336" t="s">
        <v>84</v>
      </c>
      <c r="BO357" s="335" t="s">
        <v>84</v>
      </c>
      <c r="BP357" s="116" t="s">
        <v>84</v>
      </c>
      <c r="BQ357" s="116" t="s">
        <v>84</v>
      </c>
      <c r="BR357" s="116" t="s">
        <v>84</v>
      </c>
      <c r="BS357" s="116" t="s">
        <v>84</v>
      </c>
      <c r="BT357" s="336" t="s">
        <v>84</v>
      </c>
      <c r="BU357" s="335" t="s">
        <v>84</v>
      </c>
      <c r="BV357" s="335" t="s">
        <v>84</v>
      </c>
      <c r="BW357" s="335" t="s">
        <v>84</v>
      </c>
      <c r="BX357" s="335" t="s">
        <v>84</v>
      </c>
    </row>
    <row r="358" spans="1:76" ht="15" customHeight="1" x14ac:dyDescent="0.3">
      <c r="A358" s="307">
        <v>82</v>
      </c>
      <c r="B358" s="114" t="s">
        <v>84</v>
      </c>
      <c r="C358" s="114" t="s">
        <v>84</v>
      </c>
      <c r="D358" s="115" t="s">
        <v>84</v>
      </c>
      <c r="E358" s="334" t="s">
        <v>84</v>
      </c>
      <c r="F358" s="334" t="s">
        <v>84</v>
      </c>
      <c r="G358" s="334" t="s">
        <v>84</v>
      </c>
      <c r="H358" s="335" t="s">
        <v>84</v>
      </c>
      <c r="I358" s="335" t="s">
        <v>84</v>
      </c>
      <c r="J358" s="335" t="s">
        <v>84</v>
      </c>
      <c r="K358" s="335" t="s">
        <v>84</v>
      </c>
      <c r="L358" s="335" t="s">
        <v>84</v>
      </c>
      <c r="M358" s="335" t="s">
        <v>84</v>
      </c>
      <c r="N358" s="335" t="s">
        <v>84</v>
      </c>
      <c r="O358" s="335" t="s">
        <v>84</v>
      </c>
      <c r="P358" s="335" t="s">
        <v>84</v>
      </c>
      <c r="Q358" s="335" t="s">
        <v>84</v>
      </c>
      <c r="R358" s="335" t="s">
        <v>84</v>
      </c>
      <c r="S358" s="335" t="s">
        <v>84</v>
      </c>
      <c r="T358" s="335" t="s">
        <v>84</v>
      </c>
      <c r="U358" s="335" t="s">
        <v>84</v>
      </c>
      <c r="V358" s="335" t="s">
        <v>84</v>
      </c>
      <c r="W358" s="335" t="s">
        <v>84</v>
      </c>
      <c r="X358" s="335" t="s">
        <v>84</v>
      </c>
      <c r="Y358" s="335" t="s">
        <v>84</v>
      </c>
      <c r="Z358" s="335" t="s">
        <v>84</v>
      </c>
      <c r="AA358" s="335" t="s">
        <v>84</v>
      </c>
      <c r="AB358" s="335" t="s">
        <v>84</v>
      </c>
      <c r="AC358" s="335" t="s">
        <v>84</v>
      </c>
      <c r="AD358" s="335" t="s">
        <v>84</v>
      </c>
      <c r="AE358" s="335" t="s">
        <v>84</v>
      </c>
      <c r="AF358" s="335" t="s">
        <v>84</v>
      </c>
      <c r="AG358" s="335" t="s">
        <v>84</v>
      </c>
      <c r="AH358" s="335" t="s">
        <v>84</v>
      </c>
      <c r="AI358" s="335" t="s">
        <v>84</v>
      </c>
      <c r="AJ358" s="335" t="s">
        <v>84</v>
      </c>
      <c r="AK358" s="335" t="s">
        <v>84</v>
      </c>
      <c r="AL358" s="335" t="s">
        <v>84</v>
      </c>
      <c r="AM358" s="335" t="s">
        <v>84</v>
      </c>
      <c r="AN358" s="335" t="s">
        <v>84</v>
      </c>
      <c r="AO358" s="335" t="s">
        <v>84</v>
      </c>
      <c r="AP358" s="335" t="s">
        <v>84</v>
      </c>
      <c r="AQ358" s="335" t="s">
        <v>84</v>
      </c>
      <c r="AR358" s="335" t="s">
        <v>84</v>
      </c>
      <c r="AS358" s="335" t="s">
        <v>84</v>
      </c>
      <c r="AT358" s="335" t="s">
        <v>84</v>
      </c>
      <c r="AU358" s="335" t="s">
        <v>84</v>
      </c>
      <c r="AV358" s="335" t="s">
        <v>84</v>
      </c>
      <c r="AW358" s="335" t="s">
        <v>84</v>
      </c>
      <c r="AX358" s="335" t="s">
        <v>84</v>
      </c>
      <c r="AY358" s="116" t="s">
        <v>84</v>
      </c>
      <c r="AZ358" s="116" t="s">
        <v>84</v>
      </c>
      <c r="BA358" s="116" t="s">
        <v>84</v>
      </c>
      <c r="BB358" s="116" t="s">
        <v>84</v>
      </c>
      <c r="BC358" s="116" t="s">
        <v>84</v>
      </c>
      <c r="BD358" s="116" t="s">
        <v>84</v>
      </c>
      <c r="BE358" s="116" t="s">
        <v>84</v>
      </c>
      <c r="BF358" s="335" t="s">
        <v>84</v>
      </c>
      <c r="BG358" s="335" t="s">
        <v>84</v>
      </c>
      <c r="BH358" s="116" t="s">
        <v>84</v>
      </c>
      <c r="BI358" s="116" t="s">
        <v>84</v>
      </c>
      <c r="BJ358" s="335" t="s">
        <v>84</v>
      </c>
      <c r="BK358" s="335" t="s">
        <v>84</v>
      </c>
      <c r="BL358" s="335" t="s">
        <v>84</v>
      </c>
      <c r="BM358" s="336" t="s">
        <v>84</v>
      </c>
      <c r="BN358" s="336" t="s">
        <v>84</v>
      </c>
      <c r="BO358" s="335" t="s">
        <v>84</v>
      </c>
      <c r="BP358" s="116" t="s">
        <v>84</v>
      </c>
      <c r="BQ358" s="116" t="s">
        <v>84</v>
      </c>
      <c r="BR358" s="116" t="s">
        <v>84</v>
      </c>
      <c r="BS358" s="116" t="s">
        <v>84</v>
      </c>
      <c r="BT358" s="336" t="s">
        <v>84</v>
      </c>
      <c r="BU358" s="335" t="s">
        <v>84</v>
      </c>
      <c r="BV358" s="335" t="s">
        <v>84</v>
      </c>
      <c r="BW358" s="335" t="s">
        <v>84</v>
      </c>
      <c r="BX358" s="335" t="s">
        <v>84</v>
      </c>
    </row>
    <row r="359" spans="1:76" ht="15" customHeight="1" x14ac:dyDescent="0.3">
      <c r="A359" s="307">
        <v>82</v>
      </c>
      <c r="B359" s="114" t="s">
        <v>84</v>
      </c>
      <c r="C359" s="114" t="s">
        <v>84</v>
      </c>
      <c r="D359" s="115" t="s">
        <v>84</v>
      </c>
      <c r="E359" s="334" t="s">
        <v>84</v>
      </c>
      <c r="F359" s="334" t="s">
        <v>84</v>
      </c>
      <c r="G359" s="334" t="s">
        <v>84</v>
      </c>
      <c r="H359" s="335" t="s">
        <v>84</v>
      </c>
      <c r="I359" s="335" t="s">
        <v>84</v>
      </c>
      <c r="J359" s="335" t="s">
        <v>84</v>
      </c>
      <c r="K359" s="335" t="s">
        <v>84</v>
      </c>
      <c r="L359" s="335" t="s">
        <v>84</v>
      </c>
      <c r="M359" s="335" t="s">
        <v>84</v>
      </c>
      <c r="N359" s="335" t="s">
        <v>84</v>
      </c>
      <c r="O359" s="335" t="s">
        <v>84</v>
      </c>
      <c r="P359" s="335" t="s">
        <v>84</v>
      </c>
      <c r="Q359" s="335" t="s">
        <v>84</v>
      </c>
      <c r="R359" s="335" t="s">
        <v>84</v>
      </c>
      <c r="S359" s="335" t="s">
        <v>84</v>
      </c>
      <c r="T359" s="335" t="s">
        <v>84</v>
      </c>
      <c r="U359" s="335" t="s">
        <v>84</v>
      </c>
      <c r="V359" s="335" t="s">
        <v>84</v>
      </c>
      <c r="W359" s="335" t="s">
        <v>84</v>
      </c>
      <c r="X359" s="335" t="s">
        <v>84</v>
      </c>
      <c r="Y359" s="335" t="s">
        <v>84</v>
      </c>
      <c r="Z359" s="335" t="s">
        <v>84</v>
      </c>
      <c r="AA359" s="335" t="s">
        <v>84</v>
      </c>
      <c r="AB359" s="335" t="s">
        <v>84</v>
      </c>
      <c r="AC359" s="335" t="s">
        <v>84</v>
      </c>
      <c r="AD359" s="335" t="s">
        <v>84</v>
      </c>
      <c r="AE359" s="335" t="s">
        <v>84</v>
      </c>
      <c r="AF359" s="335" t="s">
        <v>84</v>
      </c>
      <c r="AG359" s="335" t="s">
        <v>84</v>
      </c>
      <c r="AH359" s="335" t="s">
        <v>84</v>
      </c>
      <c r="AI359" s="335" t="s">
        <v>84</v>
      </c>
      <c r="AJ359" s="335" t="s">
        <v>84</v>
      </c>
      <c r="AK359" s="335" t="s">
        <v>84</v>
      </c>
      <c r="AL359" s="335" t="s">
        <v>84</v>
      </c>
      <c r="AM359" s="335" t="s">
        <v>84</v>
      </c>
      <c r="AN359" s="335" t="s">
        <v>84</v>
      </c>
      <c r="AO359" s="335" t="s">
        <v>84</v>
      </c>
      <c r="AP359" s="335" t="s">
        <v>84</v>
      </c>
      <c r="AQ359" s="335" t="s">
        <v>84</v>
      </c>
      <c r="AR359" s="335" t="s">
        <v>84</v>
      </c>
      <c r="AS359" s="335" t="s">
        <v>84</v>
      </c>
      <c r="AT359" s="335" t="s">
        <v>84</v>
      </c>
      <c r="AU359" s="335" t="s">
        <v>84</v>
      </c>
      <c r="AV359" s="335" t="s">
        <v>84</v>
      </c>
      <c r="AW359" s="335" t="s">
        <v>84</v>
      </c>
      <c r="AX359" s="335" t="s">
        <v>84</v>
      </c>
      <c r="AY359" s="116" t="s">
        <v>84</v>
      </c>
      <c r="AZ359" s="116" t="s">
        <v>84</v>
      </c>
      <c r="BA359" s="116" t="s">
        <v>84</v>
      </c>
      <c r="BB359" s="116" t="s">
        <v>84</v>
      </c>
      <c r="BC359" s="116" t="s">
        <v>84</v>
      </c>
      <c r="BD359" s="116" t="s">
        <v>84</v>
      </c>
      <c r="BE359" s="116" t="s">
        <v>84</v>
      </c>
      <c r="BF359" s="335" t="s">
        <v>84</v>
      </c>
      <c r="BG359" s="335" t="s">
        <v>84</v>
      </c>
      <c r="BH359" s="116" t="s">
        <v>84</v>
      </c>
      <c r="BI359" s="116" t="s">
        <v>84</v>
      </c>
      <c r="BJ359" s="335" t="s">
        <v>84</v>
      </c>
      <c r="BK359" s="335" t="s">
        <v>84</v>
      </c>
      <c r="BL359" s="335" t="s">
        <v>84</v>
      </c>
      <c r="BM359" s="336" t="s">
        <v>84</v>
      </c>
      <c r="BN359" s="336" t="s">
        <v>84</v>
      </c>
      <c r="BO359" s="335" t="s">
        <v>84</v>
      </c>
      <c r="BP359" s="116" t="s">
        <v>84</v>
      </c>
      <c r="BQ359" s="116" t="s">
        <v>84</v>
      </c>
      <c r="BR359" s="116" t="s">
        <v>84</v>
      </c>
      <c r="BS359" s="116" t="s">
        <v>84</v>
      </c>
      <c r="BT359" s="336" t="s">
        <v>84</v>
      </c>
      <c r="BU359" s="335" t="s">
        <v>84</v>
      </c>
      <c r="BV359" s="335" t="s">
        <v>84</v>
      </c>
      <c r="BW359" s="335" t="s">
        <v>84</v>
      </c>
      <c r="BX359" s="335" t="s">
        <v>84</v>
      </c>
    </row>
    <row r="360" spans="1:76" ht="15" customHeight="1" x14ac:dyDescent="0.3">
      <c r="A360" s="307">
        <v>82</v>
      </c>
      <c r="B360" s="114" t="s">
        <v>84</v>
      </c>
      <c r="C360" s="114" t="s">
        <v>84</v>
      </c>
      <c r="D360" s="115" t="s">
        <v>84</v>
      </c>
      <c r="E360" s="334" t="s">
        <v>84</v>
      </c>
      <c r="F360" s="334" t="s">
        <v>84</v>
      </c>
      <c r="G360" s="334" t="s">
        <v>84</v>
      </c>
      <c r="H360" s="335" t="s">
        <v>84</v>
      </c>
      <c r="I360" s="335" t="s">
        <v>84</v>
      </c>
      <c r="J360" s="335" t="s">
        <v>84</v>
      </c>
      <c r="K360" s="335" t="s">
        <v>84</v>
      </c>
      <c r="L360" s="335" t="s">
        <v>84</v>
      </c>
      <c r="M360" s="335" t="s">
        <v>84</v>
      </c>
      <c r="N360" s="335" t="s">
        <v>84</v>
      </c>
      <c r="O360" s="335" t="s">
        <v>84</v>
      </c>
      <c r="P360" s="335" t="s">
        <v>84</v>
      </c>
      <c r="Q360" s="335" t="s">
        <v>84</v>
      </c>
      <c r="R360" s="335" t="s">
        <v>84</v>
      </c>
      <c r="S360" s="335" t="s">
        <v>84</v>
      </c>
      <c r="T360" s="335" t="s">
        <v>84</v>
      </c>
      <c r="U360" s="335" t="s">
        <v>84</v>
      </c>
      <c r="V360" s="335" t="s">
        <v>84</v>
      </c>
      <c r="W360" s="335" t="s">
        <v>84</v>
      </c>
      <c r="X360" s="335" t="s">
        <v>84</v>
      </c>
      <c r="Y360" s="335" t="s">
        <v>84</v>
      </c>
      <c r="Z360" s="335" t="s">
        <v>84</v>
      </c>
      <c r="AA360" s="335" t="s">
        <v>84</v>
      </c>
      <c r="AB360" s="335" t="s">
        <v>84</v>
      </c>
      <c r="AC360" s="335" t="s">
        <v>84</v>
      </c>
      <c r="AD360" s="335" t="s">
        <v>84</v>
      </c>
      <c r="AE360" s="335" t="s">
        <v>84</v>
      </c>
      <c r="AF360" s="335" t="s">
        <v>84</v>
      </c>
      <c r="AG360" s="335" t="s">
        <v>84</v>
      </c>
      <c r="AH360" s="335" t="s">
        <v>84</v>
      </c>
      <c r="AI360" s="335" t="s">
        <v>84</v>
      </c>
      <c r="AJ360" s="335" t="s">
        <v>84</v>
      </c>
      <c r="AK360" s="335" t="s">
        <v>84</v>
      </c>
      <c r="AL360" s="335" t="s">
        <v>84</v>
      </c>
      <c r="AM360" s="335" t="s">
        <v>84</v>
      </c>
      <c r="AN360" s="335" t="s">
        <v>84</v>
      </c>
      <c r="AO360" s="335" t="s">
        <v>84</v>
      </c>
      <c r="AP360" s="335" t="s">
        <v>84</v>
      </c>
      <c r="AQ360" s="335" t="s">
        <v>84</v>
      </c>
      <c r="AR360" s="335" t="s">
        <v>84</v>
      </c>
      <c r="AS360" s="335" t="s">
        <v>84</v>
      </c>
      <c r="AT360" s="335" t="s">
        <v>84</v>
      </c>
      <c r="AU360" s="335" t="s">
        <v>84</v>
      </c>
      <c r="AV360" s="335" t="s">
        <v>84</v>
      </c>
      <c r="AW360" s="335" t="s">
        <v>84</v>
      </c>
      <c r="AX360" s="335" t="s">
        <v>84</v>
      </c>
      <c r="AY360" s="116" t="s">
        <v>84</v>
      </c>
      <c r="AZ360" s="116" t="s">
        <v>84</v>
      </c>
      <c r="BA360" s="116" t="s">
        <v>84</v>
      </c>
      <c r="BB360" s="116" t="s">
        <v>84</v>
      </c>
      <c r="BC360" s="116" t="s">
        <v>84</v>
      </c>
      <c r="BD360" s="116" t="s">
        <v>84</v>
      </c>
      <c r="BE360" s="116" t="s">
        <v>84</v>
      </c>
      <c r="BF360" s="335" t="s">
        <v>84</v>
      </c>
      <c r="BG360" s="335" t="s">
        <v>84</v>
      </c>
      <c r="BH360" s="116" t="s">
        <v>84</v>
      </c>
      <c r="BI360" s="116" t="s">
        <v>84</v>
      </c>
      <c r="BJ360" s="335" t="s">
        <v>84</v>
      </c>
      <c r="BK360" s="335" t="s">
        <v>84</v>
      </c>
      <c r="BL360" s="335" t="s">
        <v>84</v>
      </c>
      <c r="BM360" s="336" t="s">
        <v>84</v>
      </c>
      <c r="BN360" s="336" t="s">
        <v>84</v>
      </c>
      <c r="BO360" s="335" t="s">
        <v>84</v>
      </c>
      <c r="BP360" s="116" t="s">
        <v>84</v>
      </c>
      <c r="BQ360" s="116" t="s">
        <v>84</v>
      </c>
      <c r="BR360" s="116" t="s">
        <v>84</v>
      </c>
      <c r="BS360" s="116" t="s">
        <v>84</v>
      </c>
      <c r="BT360" s="336" t="s">
        <v>84</v>
      </c>
      <c r="BU360" s="335" t="s">
        <v>84</v>
      </c>
      <c r="BV360" s="335" t="s">
        <v>84</v>
      </c>
      <c r="BW360" s="335" t="s">
        <v>84</v>
      </c>
      <c r="BX360" s="335" t="s">
        <v>84</v>
      </c>
    </row>
    <row r="361" spans="1:76" ht="15" customHeight="1" x14ac:dyDescent="0.3">
      <c r="A361" s="307">
        <v>82</v>
      </c>
      <c r="B361" s="114" t="s">
        <v>84</v>
      </c>
      <c r="C361" s="114" t="s">
        <v>84</v>
      </c>
      <c r="D361" s="115" t="s">
        <v>84</v>
      </c>
      <c r="E361" s="334" t="s">
        <v>84</v>
      </c>
      <c r="F361" s="334" t="s">
        <v>84</v>
      </c>
      <c r="G361" s="334" t="s">
        <v>84</v>
      </c>
      <c r="H361" s="335" t="s">
        <v>84</v>
      </c>
      <c r="I361" s="335" t="s">
        <v>84</v>
      </c>
      <c r="J361" s="335" t="s">
        <v>84</v>
      </c>
      <c r="K361" s="335" t="s">
        <v>84</v>
      </c>
      <c r="L361" s="335" t="s">
        <v>84</v>
      </c>
      <c r="M361" s="335" t="s">
        <v>84</v>
      </c>
      <c r="N361" s="335" t="s">
        <v>84</v>
      </c>
      <c r="O361" s="335" t="s">
        <v>84</v>
      </c>
      <c r="P361" s="335" t="s">
        <v>84</v>
      </c>
      <c r="Q361" s="335" t="s">
        <v>84</v>
      </c>
      <c r="R361" s="335" t="s">
        <v>84</v>
      </c>
      <c r="S361" s="335" t="s">
        <v>84</v>
      </c>
      <c r="T361" s="335" t="s">
        <v>84</v>
      </c>
      <c r="U361" s="335" t="s">
        <v>84</v>
      </c>
      <c r="V361" s="335" t="s">
        <v>84</v>
      </c>
      <c r="W361" s="335" t="s">
        <v>84</v>
      </c>
      <c r="X361" s="335" t="s">
        <v>84</v>
      </c>
      <c r="Y361" s="335" t="s">
        <v>84</v>
      </c>
      <c r="Z361" s="335" t="s">
        <v>84</v>
      </c>
      <c r="AA361" s="335" t="s">
        <v>84</v>
      </c>
      <c r="AB361" s="335" t="s">
        <v>84</v>
      </c>
      <c r="AC361" s="335" t="s">
        <v>84</v>
      </c>
      <c r="AD361" s="335" t="s">
        <v>84</v>
      </c>
      <c r="AE361" s="335" t="s">
        <v>84</v>
      </c>
      <c r="AF361" s="335" t="s">
        <v>84</v>
      </c>
      <c r="AG361" s="335" t="s">
        <v>84</v>
      </c>
      <c r="AH361" s="335" t="s">
        <v>84</v>
      </c>
      <c r="AI361" s="335" t="s">
        <v>84</v>
      </c>
      <c r="AJ361" s="335" t="s">
        <v>84</v>
      </c>
      <c r="AK361" s="335" t="s">
        <v>84</v>
      </c>
      <c r="AL361" s="335" t="s">
        <v>84</v>
      </c>
      <c r="AM361" s="335" t="s">
        <v>84</v>
      </c>
      <c r="AN361" s="335" t="s">
        <v>84</v>
      </c>
      <c r="AO361" s="335" t="s">
        <v>84</v>
      </c>
      <c r="AP361" s="335" t="s">
        <v>84</v>
      </c>
      <c r="AQ361" s="335" t="s">
        <v>84</v>
      </c>
      <c r="AR361" s="335" t="s">
        <v>84</v>
      </c>
      <c r="AS361" s="335" t="s">
        <v>84</v>
      </c>
      <c r="AT361" s="335" t="s">
        <v>84</v>
      </c>
      <c r="AU361" s="335" t="s">
        <v>84</v>
      </c>
      <c r="AV361" s="335" t="s">
        <v>84</v>
      </c>
      <c r="AW361" s="335" t="s">
        <v>84</v>
      </c>
      <c r="AX361" s="335" t="s">
        <v>84</v>
      </c>
      <c r="AY361" s="116" t="s">
        <v>84</v>
      </c>
      <c r="AZ361" s="116" t="s">
        <v>84</v>
      </c>
      <c r="BA361" s="116" t="s">
        <v>84</v>
      </c>
      <c r="BB361" s="116" t="s">
        <v>84</v>
      </c>
      <c r="BC361" s="116" t="s">
        <v>84</v>
      </c>
      <c r="BD361" s="116" t="s">
        <v>84</v>
      </c>
      <c r="BE361" s="116" t="s">
        <v>84</v>
      </c>
      <c r="BF361" s="335" t="s">
        <v>84</v>
      </c>
      <c r="BG361" s="335" t="s">
        <v>84</v>
      </c>
      <c r="BH361" s="116" t="s">
        <v>84</v>
      </c>
      <c r="BI361" s="116" t="s">
        <v>84</v>
      </c>
      <c r="BJ361" s="335" t="s">
        <v>84</v>
      </c>
      <c r="BK361" s="335" t="s">
        <v>84</v>
      </c>
      <c r="BL361" s="335" t="s">
        <v>84</v>
      </c>
      <c r="BM361" s="336" t="s">
        <v>84</v>
      </c>
      <c r="BN361" s="336" t="s">
        <v>84</v>
      </c>
      <c r="BO361" s="335" t="s">
        <v>84</v>
      </c>
      <c r="BP361" s="116" t="s">
        <v>84</v>
      </c>
      <c r="BQ361" s="116" t="s">
        <v>84</v>
      </c>
      <c r="BR361" s="116" t="s">
        <v>84</v>
      </c>
      <c r="BS361" s="116" t="s">
        <v>84</v>
      </c>
      <c r="BT361" s="336" t="s">
        <v>84</v>
      </c>
      <c r="BU361" s="335" t="s">
        <v>84</v>
      </c>
      <c r="BV361" s="335" t="s">
        <v>84</v>
      </c>
      <c r="BW361" s="335" t="s">
        <v>84</v>
      </c>
      <c r="BX361" s="335" t="s">
        <v>84</v>
      </c>
    </row>
    <row r="362" spans="1:76" ht="15" customHeight="1" x14ac:dyDescent="0.3">
      <c r="A362" s="307">
        <v>82</v>
      </c>
      <c r="B362" s="114" t="s">
        <v>84</v>
      </c>
      <c r="C362" s="114" t="s">
        <v>84</v>
      </c>
      <c r="D362" s="115" t="s">
        <v>84</v>
      </c>
      <c r="E362" s="334" t="s">
        <v>84</v>
      </c>
      <c r="F362" s="334" t="s">
        <v>84</v>
      </c>
      <c r="G362" s="334" t="s">
        <v>84</v>
      </c>
      <c r="H362" s="335" t="s">
        <v>84</v>
      </c>
      <c r="I362" s="335" t="s">
        <v>84</v>
      </c>
      <c r="J362" s="335" t="s">
        <v>84</v>
      </c>
      <c r="K362" s="335" t="s">
        <v>84</v>
      </c>
      <c r="L362" s="335" t="s">
        <v>84</v>
      </c>
      <c r="M362" s="335" t="s">
        <v>84</v>
      </c>
      <c r="N362" s="335" t="s">
        <v>84</v>
      </c>
      <c r="O362" s="335" t="s">
        <v>84</v>
      </c>
      <c r="P362" s="335" t="s">
        <v>84</v>
      </c>
      <c r="Q362" s="335" t="s">
        <v>84</v>
      </c>
      <c r="R362" s="335" t="s">
        <v>84</v>
      </c>
      <c r="S362" s="335" t="s">
        <v>84</v>
      </c>
      <c r="T362" s="335" t="s">
        <v>84</v>
      </c>
      <c r="U362" s="335" t="s">
        <v>84</v>
      </c>
      <c r="V362" s="335" t="s">
        <v>84</v>
      </c>
      <c r="W362" s="335" t="s">
        <v>84</v>
      </c>
      <c r="X362" s="335" t="s">
        <v>84</v>
      </c>
      <c r="Y362" s="335" t="s">
        <v>84</v>
      </c>
      <c r="Z362" s="335" t="s">
        <v>84</v>
      </c>
      <c r="AA362" s="335" t="s">
        <v>84</v>
      </c>
      <c r="AB362" s="335" t="s">
        <v>84</v>
      </c>
      <c r="AC362" s="335" t="s">
        <v>84</v>
      </c>
      <c r="AD362" s="335" t="s">
        <v>84</v>
      </c>
      <c r="AE362" s="335" t="s">
        <v>84</v>
      </c>
      <c r="AF362" s="335" t="s">
        <v>84</v>
      </c>
      <c r="AG362" s="335" t="s">
        <v>84</v>
      </c>
      <c r="AH362" s="335" t="s">
        <v>84</v>
      </c>
      <c r="AI362" s="335" t="s">
        <v>84</v>
      </c>
      <c r="AJ362" s="335" t="s">
        <v>84</v>
      </c>
      <c r="AK362" s="335" t="s">
        <v>84</v>
      </c>
      <c r="AL362" s="335" t="s">
        <v>84</v>
      </c>
      <c r="AM362" s="335" t="s">
        <v>84</v>
      </c>
      <c r="AN362" s="335" t="s">
        <v>84</v>
      </c>
      <c r="AO362" s="335" t="s">
        <v>84</v>
      </c>
      <c r="AP362" s="335" t="s">
        <v>84</v>
      </c>
      <c r="AQ362" s="335" t="s">
        <v>84</v>
      </c>
      <c r="AR362" s="335" t="s">
        <v>84</v>
      </c>
      <c r="AS362" s="335" t="s">
        <v>84</v>
      </c>
      <c r="AT362" s="335" t="s">
        <v>84</v>
      </c>
      <c r="AU362" s="335" t="s">
        <v>84</v>
      </c>
      <c r="AV362" s="335" t="s">
        <v>84</v>
      </c>
      <c r="AW362" s="335" t="s">
        <v>84</v>
      </c>
      <c r="AX362" s="335" t="s">
        <v>84</v>
      </c>
      <c r="AY362" s="116" t="s">
        <v>84</v>
      </c>
      <c r="AZ362" s="116" t="s">
        <v>84</v>
      </c>
      <c r="BA362" s="116" t="s">
        <v>84</v>
      </c>
      <c r="BB362" s="116" t="s">
        <v>84</v>
      </c>
      <c r="BC362" s="116" t="s">
        <v>84</v>
      </c>
      <c r="BD362" s="116" t="s">
        <v>84</v>
      </c>
      <c r="BE362" s="116" t="s">
        <v>84</v>
      </c>
      <c r="BF362" s="335" t="s">
        <v>84</v>
      </c>
      <c r="BG362" s="335" t="s">
        <v>84</v>
      </c>
      <c r="BH362" s="116" t="s">
        <v>84</v>
      </c>
      <c r="BI362" s="116" t="s">
        <v>84</v>
      </c>
      <c r="BJ362" s="335" t="s">
        <v>84</v>
      </c>
      <c r="BK362" s="335" t="s">
        <v>84</v>
      </c>
      <c r="BL362" s="335" t="s">
        <v>84</v>
      </c>
      <c r="BM362" s="336" t="s">
        <v>84</v>
      </c>
      <c r="BN362" s="336" t="s">
        <v>84</v>
      </c>
      <c r="BO362" s="335" t="s">
        <v>84</v>
      </c>
      <c r="BP362" s="116" t="s">
        <v>84</v>
      </c>
      <c r="BQ362" s="116" t="s">
        <v>84</v>
      </c>
      <c r="BR362" s="116" t="s">
        <v>84</v>
      </c>
      <c r="BS362" s="116" t="s">
        <v>84</v>
      </c>
      <c r="BT362" s="336" t="s">
        <v>84</v>
      </c>
      <c r="BU362" s="335" t="s">
        <v>84</v>
      </c>
      <c r="BV362" s="335" t="s">
        <v>84</v>
      </c>
      <c r="BW362" s="335" t="s">
        <v>84</v>
      </c>
      <c r="BX362" s="335" t="s">
        <v>84</v>
      </c>
    </row>
    <row r="363" spans="1:76" ht="15" customHeight="1" x14ac:dyDescent="0.3">
      <c r="A363" s="307">
        <v>82</v>
      </c>
      <c r="B363" s="114" t="s">
        <v>84</v>
      </c>
      <c r="C363" s="114" t="s">
        <v>84</v>
      </c>
      <c r="D363" s="115" t="s">
        <v>84</v>
      </c>
      <c r="E363" s="334" t="s">
        <v>84</v>
      </c>
      <c r="F363" s="334" t="s">
        <v>84</v>
      </c>
      <c r="G363" s="334" t="s">
        <v>84</v>
      </c>
      <c r="H363" s="335" t="s">
        <v>84</v>
      </c>
      <c r="I363" s="335" t="s">
        <v>84</v>
      </c>
      <c r="J363" s="335" t="s">
        <v>84</v>
      </c>
      <c r="K363" s="335" t="s">
        <v>84</v>
      </c>
      <c r="L363" s="335" t="s">
        <v>84</v>
      </c>
      <c r="M363" s="335" t="s">
        <v>84</v>
      </c>
      <c r="N363" s="335" t="s">
        <v>84</v>
      </c>
      <c r="O363" s="335" t="s">
        <v>84</v>
      </c>
      <c r="P363" s="335" t="s">
        <v>84</v>
      </c>
      <c r="Q363" s="335" t="s">
        <v>84</v>
      </c>
      <c r="R363" s="335" t="s">
        <v>84</v>
      </c>
      <c r="S363" s="335" t="s">
        <v>84</v>
      </c>
      <c r="T363" s="335" t="s">
        <v>84</v>
      </c>
      <c r="U363" s="335" t="s">
        <v>84</v>
      </c>
      <c r="V363" s="335" t="s">
        <v>84</v>
      </c>
      <c r="W363" s="335" t="s">
        <v>84</v>
      </c>
      <c r="X363" s="335" t="s">
        <v>84</v>
      </c>
      <c r="Y363" s="335" t="s">
        <v>84</v>
      </c>
      <c r="Z363" s="335" t="s">
        <v>84</v>
      </c>
      <c r="AA363" s="335" t="s">
        <v>84</v>
      </c>
      <c r="AB363" s="335" t="s">
        <v>84</v>
      </c>
      <c r="AC363" s="335" t="s">
        <v>84</v>
      </c>
      <c r="AD363" s="335" t="s">
        <v>84</v>
      </c>
      <c r="AE363" s="335" t="s">
        <v>84</v>
      </c>
      <c r="AF363" s="335" t="s">
        <v>84</v>
      </c>
      <c r="AG363" s="335" t="s">
        <v>84</v>
      </c>
      <c r="AH363" s="335" t="s">
        <v>84</v>
      </c>
      <c r="AI363" s="335" t="s">
        <v>84</v>
      </c>
      <c r="AJ363" s="335" t="s">
        <v>84</v>
      </c>
      <c r="AK363" s="335" t="s">
        <v>84</v>
      </c>
      <c r="AL363" s="335" t="s">
        <v>84</v>
      </c>
      <c r="AM363" s="335" t="s">
        <v>84</v>
      </c>
      <c r="AN363" s="335" t="s">
        <v>84</v>
      </c>
      <c r="AO363" s="335" t="s">
        <v>84</v>
      </c>
      <c r="AP363" s="335" t="s">
        <v>84</v>
      </c>
      <c r="AQ363" s="335" t="s">
        <v>84</v>
      </c>
      <c r="AR363" s="335" t="s">
        <v>84</v>
      </c>
      <c r="AS363" s="335" t="s">
        <v>84</v>
      </c>
      <c r="AT363" s="335" t="s">
        <v>84</v>
      </c>
      <c r="AU363" s="335" t="s">
        <v>84</v>
      </c>
      <c r="AV363" s="335" t="s">
        <v>84</v>
      </c>
      <c r="AW363" s="335" t="s">
        <v>84</v>
      </c>
      <c r="AX363" s="335" t="s">
        <v>84</v>
      </c>
      <c r="AY363" s="116" t="s">
        <v>84</v>
      </c>
      <c r="AZ363" s="116" t="s">
        <v>84</v>
      </c>
      <c r="BA363" s="116" t="s">
        <v>84</v>
      </c>
      <c r="BB363" s="116" t="s">
        <v>84</v>
      </c>
      <c r="BC363" s="116" t="s">
        <v>84</v>
      </c>
      <c r="BD363" s="116" t="s">
        <v>84</v>
      </c>
      <c r="BE363" s="116" t="s">
        <v>84</v>
      </c>
      <c r="BF363" s="335" t="s">
        <v>84</v>
      </c>
      <c r="BG363" s="335" t="s">
        <v>84</v>
      </c>
      <c r="BH363" s="116" t="s">
        <v>84</v>
      </c>
      <c r="BI363" s="116" t="s">
        <v>84</v>
      </c>
      <c r="BJ363" s="335" t="s">
        <v>84</v>
      </c>
      <c r="BK363" s="335" t="s">
        <v>84</v>
      </c>
      <c r="BL363" s="335" t="s">
        <v>84</v>
      </c>
      <c r="BM363" s="336" t="s">
        <v>84</v>
      </c>
      <c r="BN363" s="336" t="s">
        <v>84</v>
      </c>
      <c r="BO363" s="335" t="s">
        <v>84</v>
      </c>
      <c r="BP363" s="116" t="s">
        <v>84</v>
      </c>
      <c r="BQ363" s="116" t="s">
        <v>84</v>
      </c>
      <c r="BR363" s="116" t="s">
        <v>84</v>
      </c>
      <c r="BS363" s="116" t="s">
        <v>84</v>
      </c>
      <c r="BT363" s="336" t="s">
        <v>84</v>
      </c>
      <c r="BU363" s="335" t="s">
        <v>84</v>
      </c>
      <c r="BV363" s="335" t="s">
        <v>84</v>
      </c>
      <c r="BW363" s="335" t="s">
        <v>84</v>
      </c>
      <c r="BX363" s="335" t="s">
        <v>84</v>
      </c>
    </row>
    <row r="364" spans="1:76" ht="15" customHeight="1" x14ac:dyDescent="0.3">
      <c r="A364" s="307">
        <v>82</v>
      </c>
      <c r="B364" s="114" t="s">
        <v>84</v>
      </c>
      <c r="C364" s="114" t="s">
        <v>84</v>
      </c>
      <c r="D364" s="115" t="s">
        <v>84</v>
      </c>
      <c r="E364" s="334" t="s">
        <v>84</v>
      </c>
      <c r="F364" s="334" t="s">
        <v>84</v>
      </c>
      <c r="G364" s="334" t="s">
        <v>84</v>
      </c>
      <c r="H364" s="335" t="s">
        <v>84</v>
      </c>
      <c r="I364" s="335" t="s">
        <v>84</v>
      </c>
      <c r="J364" s="335" t="s">
        <v>84</v>
      </c>
      <c r="K364" s="335" t="s">
        <v>84</v>
      </c>
      <c r="L364" s="335" t="s">
        <v>84</v>
      </c>
      <c r="M364" s="335" t="s">
        <v>84</v>
      </c>
      <c r="N364" s="335" t="s">
        <v>84</v>
      </c>
      <c r="O364" s="335" t="s">
        <v>84</v>
      </c>
      <c r="P364" s="335" t="s">
        <v>84</v>
      </c>
      <c r="Q364" s="335" t="s">
        <v>84</v>
      </c>
      <c r="R364" s="335" t="s">
        <v>84</v>
      </c>
      <c r="S364" s="335" t="s">
        <v>84</v>
      </c>
      <c r="T364" s="335" t="s">
        <v>84</v>
      </c>
      <c r="U364" s="335" t="s">
        <v>84</v>
      </c>
      <c r="V364" s="335" t="s">
        <v>84</v>
      </c>
      <c r="W364" s="335" t="s">
        <v>84</v>
      </c>
      <c r="X364" s="335" t="s">
        <v>84</v>
      </c>
      <c r="Y364" s="335" t="s">
        <v>84</v>
      </c>
      <c r="Z364" s="335" t="s">
        <v>84</v>
      </c>
      <c r="AA364" s="335" t="s">
        <v>84</v>
      </c>
      <c r="AB364" s="335" t="s">
        <v>84</v>
      </c>
      <c r="AC364" s="335" t="s">
        <v>84</v>
      </c>
      <c r="AD364" s="335" t="s">
        <v>84</v>
      </c>
      <c r="AE364" s="335" t="s">
        <v>84</v>
      </c>
      <c r="AF364" s="335" t="s">
        <v>84</v>
      </c>
      <c r="AG364" s="335" t="s">
        <v>84</v>
      </c>
      <c r="AH364" s="335" t="s">
        <v>84</v>
      </c>
      <c r="AI364" s="335" t="s">
        <v>84</v>
      </c>
      <c r="AJ364" s="335" t="s">
        <v>84</v>
      </c>
      <c r="AK364" s="335" t="s">
        <v>84</v>
      </c>
      <c r="AL364" s="335" t="s">
        <v>84</v>
      </c>
      <c r="AM364" s="335" t="s">
        <v>84</v>
      </c>
      <c r="AN364" s="335" t="s">
        <v>84</v>
      </c>
      <c r="AO364" s="335" t="s">
        <v>84</v>
      </c>
      <c r="AP364" s="335" t="s">
        <v>84</v>
      </c>
      <c r="AQ364" s="335" t="s">
        <v>84</v>
      </c>
      <c r="AR364" s="335" t="s">
        <v>84</v>
      </c>
      <c r="AS364" s="335" t="s">
        <v>84</v>
      </c>
      <c r="AT364" s="335" t="s">
        <v>84</v>
      </c>
      <c r="AU364" s="335" t="s">
        <v>84</v>
      </c>
      <c r="AV364" s="335" t="s">
        <v>84</v>
      </c>
      <c r="AW364" s="335" t="s">
        <v>84</v>
      </c>
      <c r="AX364" s="335" t="s">
        <v>84</v>
      </c>
      <c r="AY364" s="116" t="s">
        <v>84</v>
      </c>
      <c r="AZ364" s="116" t="s">
        <v>84</v>
      </c>
      <c r="BA364" s="116" t="s">
        <v>84</v>
      </c>
      <c r="BB364" s="116" t="s">
        <v>84</v>
      </c>
      <c r="BC364" s="116" t="s">
        <v>84</v>
      </c>
      <c r="BD364" s="116" t="s">
        <v>84</v>
      </c>
      <c r="BE364" s="116" t="s">
        <v>84</v>
      </c>
      <c r="BF364" s="335" t="s">
        <v>84</v>
      </c>
      <c r="BG364" s="335" t="s">
        <v>84</v>
      </c>
      <c r="BH364" s="116" t="s">
        <v>84</v>
      </c>
      <c r="BI364" s="116" t="s">
        <v>84</v>
      </c>
      <c r="BJ364" s="335" t="s">
        <v>84</v>
      </c>
      <c r="BK364" s="335" t="s">
        <v>84</v>
      </c>
      <c r="BL364" s="335" t="s">
        <v>84</v>
      </c>
      <c r="BM364" s="336" t="s">
        <v>84</v>
      </c>
      <c r="BN364" s="336" t="s">
        <v>84</v>
      </c>
      <c r="BO364" s="335" t="s">
        <v>84</v>
      </c>
      <c r="BP364" s="116" t="s">
        <v>84</v>
      </c>
      <c r="BQ364" s="116" t="s">
        <v>84</v>
      </c>
      <c r="BR364" s="116" t="s">
        <v>84</v>
      </c>
      <c r="BS364" s="116" t="s">
        <v>84</v>
      </c>
      <c r="BT364" s="336" t="s">
        <v>84</v>
      </c>
      <c r="BU364" s="335" t="s">
        <v>84</v>
      </c>
      <c r="BV364" s="335" t="s">
        <v>84</v>
      </c>
      <c r="BW364" s="335" t="s">
        <v>84</v>
      </c>
      <c r="BX364" s="335" t="s">
        <v>84</v>
      </c>
    </row>
    <row r="365" spans="1:76" ht="15" customHeight="1" x14ac:dyDescent="0.3">
      <c r="A365" s="307">
        <v>82</v>
      </c>
      <c r="B365" s="114" t="s">
        <v>84</v>
      </c>
      <c r="C365" s="114" t="s">
        <v>84</v>
      </c>
      <c r="D365" s="115" t="s">
        <v>84</v>
      </c>
      <c r="E365" s="334" t="s">
        <v>84</v>
      </c>
      <c r="F365" s="334" t="s">
        <v>84</v>
      </c>
      <c r="G365" s="334" t="s">
        <v>84</v>
      </c>
      <c r="H365" s="335" t="s">
        <v>84</v>
      </c>
      <c r="I365" s="335" t="s">
        <v>84</v>
      </c>
      <c r="J365" s="335" t="s">
        <v>84</v>
      </c>
      <c r="K365" s="335" t="s">
        <v>84</v>
      </c>
      <c r="L365" s="335" t="s">
        <v>84</v>
      </c>
      <c r="M365" s="335" t="s">
        <v>84</v>
      </c>
      <c r="N365" s="335" t="s">
        <v>84</v>
      </c>
      <c r="O365" s="335" t="s">
        <v>84</v>
      </c>
      <c r="P365" s="335" t="s">
        <v>84</v>
      </c>
      <c r="Q365" s="335" t="s">
        <v>84</v>
      </c>
      <c r="R365" s="335" t="s">
        <v>84</v>
      </c>
      <c r="S365" s="335" t="s">
        <v>84</v>
      </c>
      <c r="T365" s="335" t="s">
        <v>84</v>
      </c>
      <c r="U365" s="335" t="s">
        <v>84</v>
      </c>
      <c r="V365" s="335" t="s">
        <v>84</v>
      </c>
      <c r="W365" s="335" t="s">
        <v>84</v>
      </c>
      <c r="X365" s="335" t="s">
        <v>84</v>
      </c>
      <c r="Y365" s="335" t="s">
        <v>84</v>
      </c>
      <c r="Z365" s="335" t="s">
        <v>84</v>
      </c>
      <c r="AA365" s="335" t="s">
        <v>84</v>
      </c>
      <c r="AB365" s="335" t="s">
        <v>84</v>
      </c>
      <c r="AC365" s="335" t="s">
        <v>84</v>
      </c>
      <c r="AD365" s="335" t="s">
        <v>84</v>
      </c>
      <c r="AE365" s="335" t="s">
        <v>84</v>
      </c>
      <c r="AF365" s="335" t="s">
        <v>84</v>
      </c>
      <c r="AG365" s="335" t="s">
        <v>84</v>
      </c>
      <c r="AH365" s="335" t="s">
        <v>84</v>
      </c>
      <c r="AI365" s="335" t="s">
        <v>84</v>
      </c>
      <c r="AJ365" s="335" t="s">
        <v>84</v>
      </c>
      <c r="AK365" s="335" t="s">
        <v>84</v>
      </c>
      <c r="AL365" s="335" t="s">
        <v>84</v>
      </c>
      <c r="AM365" s="335" t="s">
        <v>84</v>
      </c>
      <c r="AN365" s="335" t="s">
        <v>84</v>
      </c>
      <c r="AO365" s="335" t="s">
        <v>84</v>
      </c>
      <c r="AP365" s="335" t="s">
        <v>84</v>
      </c>
      <c r="AQ365" s="335" t="s">
        <v>84</v>
      </c>
      <c r="AR365" s="335" t="s">
        <v>84</v>
      </c>
      <c r="AS365" s="335" t="s">
        <v>84</v>
      </c>
      <c r="AT365" s="335" t="s">
        <v>84</v>
      </c>
      <c r="AU365" s="335" t="s">
        <v>84</v>
      </c>
      <c r="AV365" s="335" t="s">
        <v>84</v>
      </c>
      <c r="AW365" s="335" t="s">
        <v>84</v>
      </c>
      <c r="AX365" s="335" t="s">
        <v>84</v>
      </c>
      <c r="AY365" s="116" t="s">
        <v>84</v>
      </c>
      <c r="AZ365" s="116" t="s">
        <v>84</v>
      </c>
      <c r="BA365" s="116" t="s">
        <v>84</v>
      </c>
      <c r="BB365" s="116" t="s">
        <v>84</v>
      </c>
      <c r="BC365" s="116" t="s">
        <v>84</v>
      </c>
      <c r="BD365" s="116" t="s">
        <v>84</v>
      </c>
      <c r="BE365" s="116" t="s">
        <v>84</v>
      </c>
      <c r="BF365" s="335" t="s">
        <v>84</v>
      </c>
      <c r="BG365" s="335" t="s">
        <v>84</v>
      </c>
      <c r="BH365" s="116" t="s">
        <v>84</v>
      </c>
      <c r="BI365" s="116" t="s">
        <v>84</v>
      </c>
      <c r="BJ365" s="335" t="s">
        <v>84</v>
      </c>
      <c r="BK365" s="335" t="s">
        <v>84</v>
      </c>
      <c r="BL365" s="335" t="s">
        <v>84</v>
      </c>
      <c r="BM365" s="336" t="s">
        <v>84</v>
      </c>
      <c r="BN365" s="336" t="s">
        <v>84</v>
      </c>
      <c r="BO365" s="335" t="s">
        <v>84</v>
      </c>
      <c r="BP365" s="116" t="s">
        <v>84</v>
      </c>
      <c r="BQ365" s="116" t="s">
        <v>84</v>
      </c>
      <c r="BR365" s="116" t="s">
        <v>84</v>
      </c>
      <c r="BS365" s="116" t="s">
        <v>84</v>
      </c>
      <c r="BT365" s="336" t="s">
        <v>84</v>
      </c>
      <c r="BU365" s="335" t="s">
        <v>84</v>
      </c>
      <c r="BV365" s="335" t="s">
        <v>84</v>
      </c>
      <c r="BW365" s="335" t="s">
        <v>84</v>
      </c>
      <c r="BX365" s="335" t="s">
        <v>84</v>
      </c>
    </row>
    <row r="366" spans="1:76" ht="15" customHeight="1" x14ac:dyDescent="0.3">
      <c r="A366" s="307">
        <v>82</v>
      </c>
      <c r="B366" s="114" t="s">
        <v>84</v>
      </c>
      <c r="C366" s="114" t="s">
        <v>84</v>
      </c>
      <c r="D366" s="115" t="s">
        <v>84</v>
      </c>
      <c r="E366" s="334" t="s">
        <v>84</v>
      </c>
      <c r="F366" s="334" t="s">
        <v>84</v>
      </c>
      <c r="G366" s="334" t="s">
        <v>84</v>
      </c>
      <c r="H366" s="335" t="s">
        <v>84</v>
      </c>
      <c r="I366" s="335" t="s">
        <v>84</v>
      </c>
      <c r="J366" s="335" t="s">
        <v>84</v>
      </c>
      <c r="K366" s="335" t="s">
        <v>84</v>
      </c>
      <c r="L366" s="335" t="s">
        <v>84</v>
      </c>
      <c r="M366" s="335" t="s">
        <v>84</v>
      </c>
      <c r="N366" s="335" t="s">
        <v>84</v>
      </c>
      <c r="O366" s="335" t="s">
        <v>84</v>
      </c>
      <c r="P366" s="335" t="s">
        <v>84</v>
      </c>
      <c r="Q366" s="335" t="s">
        <v>84</v>
      </c>
      <c r="R366" s="335" t="s">
        <v>84</v>
      </c>
      <c r="S366" s="335" t="s">
        <v>84</v>
      </c>
      <c r="T366" s="335" t="s">
        <v>84</v>
      </c>
      <c r="U366" s="335" t="s">
        <v>84</v>
      </c>
      <c r="V366" s="335" t="s">
        <v>84</v>
      </c>
      <c r="W366" s="335" t="s">
        <v>84</v>
      </c>
      <c r="X366" s="335" t="s">
        <v>84</v>
      </c>
      <c r="Y366" s="335" t="s">
        <v>84</v>
      </c>
      <c r="Z366" s="335" t="s">
        <v>84</v>
      </c>
      <c r="AA366" s="335" t="s">
        <v>84</v>
      </c>
      <c r="AB366" s="335" t="s">
        <v>84</v>
      </c>
      <c r="AC366" s="335" t="s">
        <v>84</v>
      </c>
      <c r="AD366" s="335" t="s">
        <v>84</v>
      </c>
      <c r="AE366" s="335" t="s">
        <v>84</v>
      </c>
      <c r="AF366" s="335" t="s">
        <v>84</v>
      </c>
      <c r="AG366" s="335" t="s">
        <v>84</v>
      </c>
      <c r="AH366" s="335" t="s">
        <v>84</v>
      </c>
      <c r="AI366" s="335" t="s">
        <v>84</v>
      </c>
      <c r="AJ366" s="335" t="s">
        <v>84</v>
      </c>
      <c r="AK366" s="335" t="s">
        <v>84</v>
      </c>
      <c r="AL366" s="335" t="s">
        <v>84</v>
      </c>
      <c r="AM366" s="335" t="s">
        <v>84</v>
      </c>
      <c r="AN366" s="335" t="s">
        <v>84</v>
      </c>
      <c r="AO366" s="335" t="s">
        <v>84</v>
      </c>
      <c r="AP366" s="335" t="s">
        <v>84</v>
      </c>
      <c r="AQ366" s="335" t="s">
        <v>84</v>
      </c>
      <c r="AR366" s="335" t="s">
        <v>84</v>
      </c>
      <c r="AS366" s="335" t="s">
        <v>84</v>
      </c>
      <c r="AT366" s="335" t="s">
        <v>84</v>
      </c>
      <c r="AU366" s="335" t="s">
        <v>84</v>
      </c>
      <c r="AV366" s="335" t="s">
        <v>84</v>
      </c>
      <c r="AW366" s="335" t="s">
        <v>84</v>
      </c>
      <c r="AX366" s="335" t="s">
        <v>84</v>
      </c>
      <c r="AY366" s="116" t="s">
        <v>84</v>
      </c>
      <c r="AZ366" s="116" t="s">
        <v>84</v>
      </c>
      <c r="BA366" s="116" t="s">
        <v>84</v>
      </c>
      <c r="BB366" s="116" t="s">
        <v>84</v>
      </c>
      <c r="BC366" s="116" t="s">
        <v>84</v>
      </c>
      <c r="BD366" s="116" t="s">
        <v>84</v>
      </c>
      <c r="BE366" s="116" t="s">
        <v>84</v>
      </c>
      <c r="BF366" s="335" t="s">
        <v>84</v>
      </c>
      <c r="BG366" s="335" t="s">
        <v>84</v>
      </c>
      <c r="BH366" s="116" t="s">
        <v>84</v>
      </c>
      <c r="BI366" s="116" t="s">
        <v>84</v>
      </c>
      <c r="BJ366" s="335" t="s">
        <v>84</v>
      </c>
      <c r="BK366" s="335" t="s">
        <v>84</v>
      </c>
      <c r="BL366" s="335" t="s">
        <v>84</v>
      </c>
      <c r="BM366" s="336" t="s">
        <v>84</v>
      </c>
      <c r="BN366" s="336" t="s">
        <v>84</v>
      </c>
      <c r="BO366" s="335" t="s">
        <v>84</v>
      </c>
      <c r="BP366" s="116" t="s">
        <v>84</v>
      </c>
      <c r="BQ366" s="116" t="s">
        <v>84</v>
      </c>
      <c r="BR366" s="116" t="s">
        <v>84</v>
      </c>
      <c r="BS366" s="116" t="s">
        <v>84</v>
      </c>
      <c r="BT366" s="336" t="s">
        <v>84</v>
      </c>
      <c r="BU366" s="335" t="s">
        <v>84</v>
      </c>
      <c r="BV366" s="335" t="s">
        <v>84</v>
      </c>
      <c r="BW366" s="335" t="s">
        <v>84</v>
      </c>
      <c r="BX366" s="335" t="s">
        <v>84</v>
      </c>
    </row>
    <row r="367" spans="1:76" ht="15" customHeight="1" x14ac:dyDescent="0.3">
      <c r="A367" s="307">
        <v>82</v>
      </c>
      <c r="B367" s="114" t="s">
        <v>84</v>
      </c>
      <c r="C367" s="114" t="s">
        <v>84</v>
      </c>
      <c r="D367" s="115" t="s">
        <v>84</v>
      </c>
      <c r="E367" s="334" t="s">
        <v>84</v>
      </c>
      <c r="F367" s="334" t="s">
        <v>84</v>
      </c>
      <c r="G367" s="334" t="s">
        <v>84</v>
      </c>
      <c r="H367" s="335" t="s">
        <v>84</v>
      </c>
      <c r="I367" s="335" t="s">
        <v>84</v>
      </c>
      <c r="J367" s="335" t="s">
        <v>84</v>
      </c>
      <c r="K367" s="335" t="s">
        <v>84</v>
      </c>
      <c r="L367" s="335" t="s">
        <v>84</v>
      </c>
      <c r="M367" s="335" t="s">
        <v>84</v>
      </c>
      <c r="N367" s="335" t="s">
        <v>84</v>
      </c>
      <c r="O367" s="335" t="s">
        <v>84</v>
      </c>
      <c r="P367" s="335" t="s">
        <v>84</v>
      </c>
      <c r="Q367" s="335" t="s">
        <v>84</v>
      </c>
      <c r="R367" s="335" t="s">
        <v>84</v>
      </c>
      <c r="S367" s="335" t="s">
        <v>84</v>
      </c>
      <c r="T367" s="335" t="s">
        <v>84</v>
      </c>
      <c r="U367" s="335" t="s">
        <v>84</v>
      </c>
      <c r="V367" s="335" t="s">
        <v>84</v>
      </c>
      <c r="W367" s="335" t="s">
        <v>84</v>
      </c>
      <c r="X367" s="335" t="s">
        <v>84</v>
      </c>
      <c r="Y367" s="335" t="s">
        <v>84</v>
      </c>
      <c r="Z367" s="335" t="s">
        <v>84</v>
      </c>
      <c r="AA367" s="335" t="s">
        <v>84</v>
      </c>
      <c r="AB367" s="335" t="s">
        <v>84</v>
      </c>
      <c r="AC367" s="335" t="s">
        <v>84</v>
      </c>
      <c r="AD367" s="335" t="s">
        <v>84</v>
      </c>
      <c r="AE367" s="335" t="s">
        <v>84</v>
      </c>
      <c r="AF367" s="335" t="s">
        <v>84</v>
      </c>
      <c r="AG367" s="335" t="s">
        <v>84</v>
      </c>
      <c r="AH367" s="335" t="s">
        <v>84</v>
      </c>
      <c r="AI367" s="335" t="s">
        <v>84</v>
      </c>
      <c r="AJ367" s="335" t="s">
        <v>84</v>
      </c>
      <c r="AK367" s="335" t="s">
        <v>84</v>
      </c>
      <c r="AL367" s="335" t="s">
        <v>84</v>
      </c>
      <c r="AM367" s="335" t="s">
        <v>84</v>
      </c>
      <c r="AN367" s="335" t="s">
        <v>84</v>
      </c>
      <c r="AO367" s="335" t="s">
        <v>84</v>
      </c>
      <c r="AP367" s="335" t="s">
        <v>84</v>
      </c>
      <c r="AQ367" s="335" t="s">
        <v>84</v>
      </c>
      <c r="AR367" s="335" t="s">
        <v>84</v>
      </c>
      <c r="AS367" s="335" t="s">
        <v>84</v>
      </c>
      <c r="AT367" s="335" t="s">
        <v>84</v>
      </c>
      <c r="AU367" s="335" t="s">
        <v>84</v>
      </c>
      <c r="AV367" s="335" t="s">
        <v>84</v>
      </c>
      <c r="AW367" s="335" t="s">
        <v>84</v>
      </c>
      <c r="AX367" s="335" t="s">
        <v>84</v>
      </c>
      <c r="AY367" s="116" t="s">
        <v>84</v>
      </c>
      <c r="AZ367" s="116" t="s">
        <v>84</v>
      </c>
      <c r="BA367" s="116" t="s">
        <v>84</v>
      </c>
      <c r="BB367" s="116" t="s">
        <v>84</v>
      </c>
      <c r="BC367" s="116" t="s">
        <v>84</v>
      </c>
      <c r="BD367" s="116" t="s">
        <v>84</v>
      </c>
      <c r="BE367" s="116" t="s">
        <v>84</v>
      </c>
      <c r="BF367" s="335" t="s">
        <v>84</v>
      </c>
      <c r="BG367" s="335" t="s">
        <v>84</v>
      </c>
      <c r="BH367" s="116" t="s">
        <v>84</v>
      </c>
      <c r="BI367" s="116" t="s">
        <v>84</v>
      </c>
      <c r="BJ367" s="335" t="s">
        <v>84</v>
      </c>
      <c r="BK367" s="335" t="s">
        <v>84</v>
      </c>
      <c r="BL367" s="335" t="s">
        <v>84</v>
      </c>
      <c r="BM367" s="336" t="s">
        <v>84</v>
      </c>
      <c r="BN367" s="336" t="s">
        <v>84</v>
      </c>
      <c r="BO367" s="335" t="s">
        <v>84</v>
      </c>
      <c r="BP367" s="116" t="s">
        <v>84</v>
      </c>
      <c r="BQ367" s="116" t="s">
        <v>84</v>
      </c>
      <c r="BR367" s="116" t="s">
        <v>84</v>
      </c>
      <c r="BS367" s="116" t="s">
        <v>84</v>
      </c>
      <c r="BT367" s="336" t="s">
        <v>84</v>
      </c>
      <c r="BU367" s="335" t="s">
        <v>84</v>
      </c>
      <c r="BV367" s="335" t="s">
        <v>84</v>
      </c>
      <c r="BW367" s="335" t="s">
        <v>84</v>
      </c>
      <c r="BX367" s="335" t="s">
        <v>84</v>
      </c>
    </row>
    <row r="368" spans="1:76" ht="15" customHeight="1" x14ac:dyDescent="0.3">
      <c r="A368" s="307">
        <v>82</v>
      </c>
      <c r="B368" s="114" t="s">
        <v>84</v>
      </c>
      <c r="C368" s="114" t="s">
        <v>84</v>
      </c>
      <c r="D368" s="115" t="s">
        <v>84</v>
      </c>
      <c r="E368" s="334" t="s">
        <v>84</v>
      </c>
      <c r="F368" s="334" t="s">
        <v>84</v>
      </c>
      <c r="G368" s="334" t="s">
        <v>84</v>
      </c>
      <c r="H368" s="335" t="s">
        <v>84</v>
      </c>
      <c r="I368" s="335" t="s">
        <v>84</v>
      </c>
      <c r="J368" s="335" t="s">
        <v>84</v>
      </c>
      <c r="K368" s="335" t="s">
        <v>84</v>
      </c>
      <c r="L368" s="335" t="s">
        <v>84</v>
      </c>
      <c r="M368" s="335" t="s">
        <v>84</v>
      </c>
      <c r="N368" s="335" t="s">
        <v>84</v>
      </c>
      <c r="O368" s="335" t="s">
        <v>84</v>
      </c>
      <c r="P368" s="335" t="s">
        <v>84</v>
      </c>
      <c r="Q368" s="335" t="s">
        <v>84</v>
      </c>
      <c r="R368" s="335" t="s">
        <v>84</v>
      </c>
      <c r="S368" s="335" t="s">
        <v>84</v>
      </c>
      <c r="T368" s="335" t="s">
        <v>84</v>
      </c>
      <c r="U368" s="335" t="s">
        <v>84</v>
      </c>
      <c r="V368" s="335" t="s">
        <v>84</v>
      </c>
      <c r="W368" s="335" t="s">
        <v>84</v>
      </c>
      <c r="X368" s="335" t="s">
        <v>84</v>
      </c>
      <c r="Y368" s="335" t="s">
        <v>84</v>
      </c>
      <c r="Z368" s="335" t="s">
        <v>84</v>
      </c>
      <c r="AA368" s="335" t="s">
        <v>84</v>
      </c>
      <c r="AB368" s="335" t="s">
        <v>84</v>
      </c>
      <c r="AC368" s="335" t="s">
        <v>84</v>
      </c>
      <c r="AD368" s="335" t="s">
        <v>84</v>
      </c>
      <c r="AE368" s="335" t="s">
        <v>84</v>
      </c>
      <c r="AF368" s="335" t="s">
        <v>84</v>
      </c>
      <c r="AG368" s="335" t="s">
        <v>84</v>
      </c>
      <c r="AH368" s="335" t="s">
        <v>84</v>
      </c>
      <c r="AI368" s="335" t="s">
        <v>84</v>
      </c>
      <c r="AJ368" s="335" t="s">
        <v>84</v>
      </c>
      <c r="AK368" s="335" t="s">
        <v>84</v>
      </c>
      <c r="AL368" s="335" t="s">
        <v>84</v>
      </c>
      <c r="AM368" s="335" t="s">
        <v>84</v>
      </c>
      <c r="AN368" s="335" t="s">
        <v>84</v>
      </c>
      <c r="AO368" s="335" t="s">
        <v>84</v>
      </c>
      <c r="AP368" s="335" t="s">
        <v>84</v>
      </c>
      <c r="AQ368" s="335" t="s">
        <v>84</v>
      </c>
      <c r="AR368" s="335" t="s">
        <v>84</v>
      </c>
      <c r="AS368" s="335" t="s">
        <v>84</v>
      </c>
      <c r="AT368" s="335" t="s">
        <v>84</v>
      </c>
      <c r="AU368" s="335" t="s">
        <v>84</v>
      </c>
      <c r="AV368" s="335" t="s">
        <v>84</v>
      </c>
      <c r="AW368" s="335" t="s">
        <v>84</v>
      </c>
      <c r="AX368" s="335" t="s">
        <v>84</v>
      </c>
      <c r="AY368" s="116" t="s">
        <v>84</v>
      </c>
      <c r="AZ368" s="116" t="s">
        <v>84</v>
      </c>
      <c r="BA368" s="116" t="s">
        <v>84</v>
      </c>
      <c r="BB368" s="116" t="s">
        <v>84</v>
      </c>
      <c r="BC368" s="116" t="s">
        <v>84</v>
      </c>
      <c r="BD368" s="116" t="s">
        <v>84</v>
      </c>
      <c r="BE368" s="116" t="s">
        <v>84</v>
      </c>
      <c r="BF368" s="335" t="s">
        <v>84</v>
      </c>
      <c r="BG368" s="335" t="s">
        <v>84</v>
      </c>
      <c r="BH368" s="116" t="s">
        <v>84</v>
      </c>
      <c r="BI368" s="116" t="s">
        <v>84</v>
      </c>
      <c r="BJ368" s="335" t="s">
        <v>84</v>
      </c>
      <c r="BK368" s="335" t="s">
        <v>84</v>
      </c>
      <c r="BL368" s="335" t="s">
        <v>84</v>
      </c>
      <c r="BM368" s="336" t="s">
        <v>84</v>
      </c>
      <c r="BN368" s="336" t="s">
        <v>84</v>
      </c>
      <c r="BO368" s="335" t="s">
        <v>84</v>
      </c>
      <c r="BP368" s="116" t="s">
        <v>84</v>
      </c>
      <c r="BQ368" s="116" t="s">
        <v>84</v>
      </c>
      <c r="BR368" s="116" t="s">
        <v>84</v>
      </c>
      <c r="BS368" s="116" t="s">
        <v>84</v>
      </c>
      <c r="BT368" s="336" t="s">
        <v>84</v>
      </c>
      <c r="BU368" s="335" t="s">
        <v>84</v>
      </c>
      <c r="BV368" s="335" t="s">
        <v>84</v>
      </c>
      <c r="BW368" s="335" t="s">
        <v>84</v>
      </c>
      <c r="BX368" s="335" t="s">
        <v>84</v>
      </c>
    </row>
    <row r="369" spans="1:76" ht="15" customHeight="1" x14ac:dyDescent="0.3">
      <c r="A369" s="307">
        <v>82</v>
      </c>
      <c r="B369" s="114" t="s">
        <v>84</v>
      </c>
      <c r="C369" s="114" t="s">
        <v>84</v>
      </c>
      <c r="D369" s="115" t="s">
        <v>84</v>
      </c>
      <c r="E369" s="334" t="s">
        <v>84</v>
      </c>
      <c r="F369" s="334" t="s">
        <v>84</v>
      </c>
      <c r="G369" s="334" t="s">
        <v>84</v>
      </c>
      <c r="H369" s="335" t="s">
        <v>84</v>
      </c>
      <c r="I369" s="335" t="s">
        <v>84</v>
      </c>
      <c r="J369" s="335" t="s">
        <v>84</v>
      </c>
      <c r="K369" s="335" t="s">
        <v>84</v>
      </c>
      <c r="L369" s="335" t="s">
        <v>84</v>
      </c>
      <c r="M369" s="335" t="s">
        <v>84</v>
      </c>
      <c r="N369" s="335" t="s">
        <v>84</v>
      </c>
      <c r="O369" s="335" t="s">
        <v>84</v>
      </c>
      <c r="P369" s="335" t="s">
        <v>84</v>
      </c>
      <c r="Q369" s="335" t="s">
        <v>84</v>
      </c>
      <c r="R369" s="335" t="s">
        <v>84</v>
      </c>
      <c r="S369" s="335" t="s">
        <v>84</v>
      </c>
      <c r="T369" s="335" t="s">
        <v>84</v>
      </c>
      <c r="U369" s="335" t="s">
        <v>84</v>
      </c>
      <c r="V369" s="335" t="s">
        <v>84</v>
      </c>
      <c r="W369" s="335" t="s">
        <v>84</v>
      </c>
      <c r="X369" s="335" t="s">
        <v>84</v>
      </c>
      <c r="Y369" s="335" t="s">
        <v>84</v>
      </c>
      <c r="Z369" s="335" t="s">
        <v>84</v>
      </c>
      <c r="AA369" s="335" t="s">
        <v>84</v>
      </c>
      <c r="AB369" s="335" t="s">
        <v>84</v>
      </c>
      <c r="AC369" s="335" t="s">
        <v>84</v>
      </c>
      <c r="AD369" s="335" t="s">
        <v>84</v>
      </c>
      <c r="AE369" s="335" t="s">
        <v>84</v>
      </c>
      <c r="AF369" s="335" t="s">
        <v>84</v>
      </c>
      <c r="AG369" s="335" t="s">
        <v>84</v>
      </c>
      <c r="AH369" s="335" t="s">
        <v>84</v>
      </c>
      <c r="AI369" s="335" t="s">
        <v>84</v>
      </c>
      <c r="AJ369" s="335" t="s">
        <v>84</v>
      </c>
      <c r="AK369" s="335" t="s">
        <v>84</v>
      </c>
      <c r="AL369" s="335" t="s">
        <v>84</v>
      </c>
      <c r="AM369" s="335" t="s">
        <v>84</v>
      </c>
      <c r="AN369" s="335" t="s">
        <v>84</v>
      </c>
      <c r="AO369" s="335" t="s">
        <v>84</v>
      </c>
      <c r="AP369" s="335" t="s">
        <v>84</v>
      </c>
      <c r="AQ369" s="335" t="s">
        <v>84</v>
      </c>
      <c r="AR369" s="335" t="s">
        <v>84</v>
      </c>
      <c r="AS369" s="335" t="s">
        <v>84</v>
      </c>
      <c r="AT369" s="335" t="s">
        <v>84</v>
      </c>
      <c r="AU369" s="335" t="s">
        <v>84</v>
      </c>
      <c r="AV369" s="335" t="s">
        <v>84</v>
      </c>
      <c r="AW369" s="335" t="s">
        <v>84</v>
      </c>
      <c r="AX369" s="335" t="s">
        <v>84</v>
      </c>
      <c r="AY369" s="116" t="s">
        <v>84</v>
      </c>
      <c r="AZ369" s="116" t="s">
        <v>84</v>
      </c>
      <c r="BA369" s="116" t="s">
        <v>84</v>
      </c>
      <c r="BB369" s="116" t="s">
        <v>84</v>
      </c>
      <c r="BC369" s="116" t="s">
        <v>84</v>
      </c>
      <c r="BD369" s="116" t="s">
        <v>84</v>
      </c>
      <c r="BE369" s="116" t="s">
        <v>84</v>
      </c>
      <c r="BF369" s="335" t="s">
        <v>84</v>
      </c>
      <c r="BG369" s="335" t="s">
        <v>84</v>
      </c>
      <c r="BH369" s="116" t="s">
        <v>84</v>
      </c>
      <c r="BI369" s="116" t="s">
        <v>84</v>
      </c>
      <c r="BJ369" s="335" t="s">
        <v>84</v>
      </c>
      <c r="BK369" s="335" t="s">
        <v>84</v>
      </c>
      <c r="BL369" s="335" t="s">
        <v>84</v>
      </c>
      <c r="BM369" s="336" t="s">
        <v>84</v>
      </c>
      <c r="BN369" s="336" t="s">
        <v>84</v>
      </c>
      <c r="BO369" s="335" t="s">
        <v>84</v>
      </c>
      <c r="BP369" s="116" t="s">
        <v>84</v>
      </c>
      <c r="BQ369" s="116" t="s">
        <v>84</v>
      </c>
      <c r="BR369" s="116" t="s">
        <v>84</v>
      </c>
      <c r="BS369" s="116" t="s">
        <v>84</v>
      </c>
      <c r="BT369" s="336" t="s">
        <v>84</v>
      </c>
      <c r="BU369" s="335" t="s">
        <v>84</v>
      </c>
      <c r="BV369" s="335" t="s">
        <v>84</v>
      </c>
      <c r="BW369" s="335" t="s">
        <v>84</v>
      </c>
      <c r="BX369" s="335" t="s">
        <v>84</v>
      </c>
    </row>
    <row r="370" spans="1:76" ht="15" customHeight="1" x14ac:dyDescent="0.3">
      <c r="A370" s="307">
        <v>82</v>
      </c>
      <c r="B370" s="114" t="s">
        <v>84</v>
      </c>
      <c r="C370" s="114" t="s">
        <v>84</v>
      </c>
      <c r="D370" s="115" t="s">
        <v>84</v>
      </c>
      <c r="E370" s="334" t="s">
        <v>84</v>
      </c>
      <c r="F370" s="334" t="s">
        <v>84</v>
      </c>
      <c r="G370" s="334" t="s">
        <v>84</v>
      </c>
      <c r="H370" s="335" t="s">
        <v>84</v>
      </c>
      <c r="I370" s="335" t="s">
        <v>84</v>
      </c>
      <c r="J370" s="335" t="s">
        <v>84</v>
      </c>
      <c r="K370" s="335" t="s">
        <v>84</v>
      </c>
      <c r="L370" s="335" t="s">
        <v>84</v>
      </c>
      <c r="M370" s="335" t="s">
        <v>84</v>
      </c>
      <c r="N370" s="335" t="s">
        <v>84</v>
      </c>
      <c r="O370" s="335" t="s">
        <v>84</v>
      </c>
      <c r="P370" s="335" t="s">
        <v>84</v>
      </c>
      <c r="Q370" s="335" t="s">
        <v>84</v>
      </c>
      <c r="R370" s="335" t="s">
        <v>84</v>
      </c>
      <c r="S370" s="335" t="s">
        <v>84</v>
      </c>
      <c r="T370" s="335" t="s">
        <v>84</v>
      </c>
      <c r="U370" s="335" t="s">
        <v>84</v>
      </c>
      <c r="V370" s="335" t="s">
        <v>84</v>
      </c>
      <c r="W370" s="335" t="s">
        <v>84</v>
      </c>
      <c r="X370" s="335" t="s">
        <v>84</v>
      </c>
      <c r="Y370" s="335" t="s">
        <v>84</v>
      </c>
      <c r="Z370" s="335" t="s">
        <v>84</v>
      </c>
      <c r="AA370" s="335" t="s">
        <v>84</v>
      </c>
      <c r="AB370" s="335" t="s">
        <v>84</v>
      </c>
      <c r="AC370" s="335" t="s">
        <v>84</v>
      </c>
      <c r="AD370" s="335" t="s">
        <v>84</v>
      </c>
      <c r="AE370" s="335" t="s">
        <v>84</v>
      </c>
      <c r="AF370" s="335" t="s">
        <v>84</v>
      </c>
      <c r="AG370" s="335" t="s">
        <v>84</v>
      </c>
      <c r="AH370" s="335" t="s">
        <v>84</v>
      </c>
      <c r="AI370" s="335" t="s">
        <v>84</v>
      </c>
      <c r="AJ370" s="335" t="s">
        <v>84</v>
      </c>
      <c r="AK370" s="335" t="s">
        <v>84</v>
      </c>
      <c r="AL370" s="335" t="s">
        <v>84</v>
      </c>
      <c r="AM370" s="335" t="s">
        <v>84</v>
      </c>
      <c r="AN370" s="335" t="s">
        <v>84</v>
      </c>
      <c r="AO370" s="335" t="s">
        <v>84</v>
      </c>
      <c r="AP370" s="335" t="s">
        <v>84</v>
      </c>
      <c r="AQ370" s="335" t="s">
        <v>84</v>
      </c>
      <c r="AR370" s="335" t="s">
        <v>84</v>
      </c>
      <c r="AS370" s="335" t="s">
        <v>84</v>
      </c>
      <c r="AT370" s="335" t="s">
        <v>84</v>
      </c>
      <c r="AU370" s="335" t="s">
        <v>84</v>
      </c>
      <c r="AV370" s="335" t="s">
        <v>84</v>
      </c>
      <c r="AW370" s="335" t="s">
        <v>84</v>
      </c>
      <c r="AX370" s="335" t="s">
        <v>84</v>
      </c>
      <c r="AY370" s="116" t="s">
        <v>84</v>
      </c>
      <c r="AZ370" s="116" t="s">
        <v>84</v>
      </c>
      <c r="BA370" s="116" t="s">
        <v>84</v>
      </c>
      <c r="BB370" s="116" t="s">
        <v>84</v>
      </c>
      <c r="BC370" s="116" t="s">
        <v>84</v>
      </c>
      <c r="BD370" s="116" t="s">
        <v>84</v>
      </c>
      <c r="BE370" s="116" t="s">
        <v>84</v>
      </c>
      <c r="BF370" s="335" t="s">
        <v>84</v>
      </c>
      <c r="BG370" s="335" t="s">
        <v>84</v>
      </c>
      <c r="BH370" s="116" t="s">
        <v>84</v>
      </c>
      <c r="BI370" s="116" t="s">
        <v>84</v>
      </c>
      <c r="BJ370" s="335" t="s">
        <v>84</v>
      </c>
      <c r="BK370" s="335" t="s">
        <v>84</v>
      </c>
      <c r="BL370" s="335" t="s">
        <v>84</v>
      </c>
      <c r="BM370" s="336" t="s">
        <v>84</v>
      </c>
      <c r="BN370" s="336" t="s">
        <v>84</v>
      </c>
      <c r="BO370" s="335" t="s">
        <v>84</v>
      </c>
      <c r="BP370" s="116" t="s">
        <v>84</v>
      </c>
      <c r="BQ370" s="116" t="s">
        <v>84</v>
      </c>
      <c r="BR370" s="116" t="s">
        <v>84</v>
      </c>
      <c r="BS370" s="116" t="s">
        <v>84</v>
      </c>
      <c r="BT370" s="336" t="s">
        <v>84</v>
      </c>
      <c r="BU370" s="335" t="s">
        <v>84</v>
      </c>
      <c r="BV370" s="335" t="s">
        <v>84</v>
      </c>
      <c r="BW370" s="335" t="s">
        <v>84</v>
      </c>
      <c r="BX370" s="335" t="s">
        <v>84</v>
      </c>
    </row>
    <row r="371" spans="1:76" ht="15" customHeight="1" x14ac:dyDescent="0.3">
      <c r="A371" s="307">
        <v>82</v>
      </c>
      <c r="B371" s="114" t="s">
        <v>84</v>
      </c>
      <c r="C371" s="114" t="s">
        <v>84</v>
      </c>
      <c r="D371" s="115" t="s">
        <v>84</v>
      </c>
      <c r="E371" s="334" t="s">
        <v>84</v>
      </c>
      <c r="F371" s="334" t="s">
        <v>84</v>
      </c>
      <c r="G371" s="334" t="s">
        <v>84</v>
      </c>
      <c r="H371" s="335" t="s">
        <v>84</v>
      </c>
      <c r="I371" s="335" t="s">
        <v>84</v>
      </c>
      <c r="J371" s="335" t="s">
        <v>84</v>
      </c>
      <c r="K371" s="335" t="s">
        <v>84</v>
      </c>
      <c r="L371" s="335" t="s">
        <v>84</v>
      </c>
      <c r="M371" s="335" t="s">
        <v>84</v>
      </c>
      <c r="N371" s="335" t="s">
        <v>84</v>
      </c>
      <c r="O371" s="335" t="s">
        <v>84</v>
      </c>
      <c r="P371" s="335" t="s">
        <v>84</v>
      </c>
      <c r="Q371" s="335" t="s">
        <v>84</v>
      </c>
      <c r="R371" s="335" t="s">
        <v>84</v>
      </c>
      <c r="S371" s="335" t="s">
        <v>84</v>
      </c>
      <c r="T371" s="335" t="s">
        <v>84</v>
      </c>
      <c r="U371" s="335" t="s">
        <v>84</v>
      </c>
      <c r="V371" s="335" t="s">
        <v>84</v>
      </c>
      <c r="W371" s="335" t="s">
        <v>84</v>
      </c>
      <c r="X371" s="335" t="s">
        <v>84</v>
      </c>
      <c r="Y371" s="335" t="s">
        <v>84</v>
      </c>
      <c r="Z371" s="335" t="s">
        <v>84</v>
      </c>
      <c r="AA371" s="335" t="s">
        <v>84</v>
      </c>
      <c r="AB371" s="335" t="s">
        <v>84</v>
      </c>
      <c r="AC371" s="335" t="s">
        <v>84</v>
      </c>
      <c r="AD371" s="335" t="s">
        <v>84</v>
      </c>
      <c r="AE371" s="335" t="s">
        <v>84</v>
      </c>
      <c r="AF371" s="335" t="s">
        <v>84</v>
      </c>
      <c r="AG371" s="335" t="s">
        <v>84</v>
      </c>
      <c r="AH371" s="335" t="s">
        <v>84</v>
      </c>
      <c r="AI371" s="335" t="s">
        <v>84</v>
      </c>
      <c r="AJ371" s="335" t="s">
        <v>84</v>
      </c>
      <c r="AK371" s="335" t="s">
        <v>84</v>
      </c>
      <c r="AL371" s="335" t="s">
        <v>84</v>
      </c>
      <c r="AM371" s="335" t="s">
        <v>84</v>
      </c>
      <c r="AN371" s="335" t="s">
        <v>84</v>
      </c>
      <c r="AO371" s="335" t="s">
        <v>84</v>
      </c>
      <c r="AP371" s="335" t="s">
        <v>84</v>
      </c>
      <c r="AQ371" s="335" t="s">
        <v>84</v>
      </c>
      <c r="AR371" s="335" t="s">
        <v>84</v>
      </c>
      <c r="AS371" s="335" t="s">
        <v>84</v>
      </c>
      <c r="AT371" s="335" t="s">
        <v>84</v>
      </c>
      <c r="AU371" s="335" t="s">
        <v>84</v>
      </c>
      <c r="AV371" s="335" t="s">
        <v>84</v>
      </c>
      <c r="AW371" s="335" t="s">
        <v>84</v>
      </c>
      <c r="AX371" s="335" t="s">
        <v>84</v>
      </c>
      <c r="AY371" s="116" t="s">
        <v>84</v>
      </c>
      <c r="AZ371" s="116" t="s">
        <v>84</v>
      </c>
      <c r="BA371" s="116" t="s">
        <v>84</v>
      </c>
      <c r="BB371" s="116" t="s">
        <v>84</v>
      </c>
      <c r="BC371" s="116" t="s">
        <v>84</v>
      </c>
      <c r="BD371" s="116" t="s">
        <v>84</v>
      </c>
      <c r="BE371" s="116" t="s">
        <v>84</v>
      </c>
      <c r="BF371" s="335" t="s">
        <v>84</v>
      </c>
      <c r="BG371" s="335" t="s">
        <v>84</v>
      </c>
      <c r="BH371" s="116" t="s">
        <v>84</v>
      </c>
      <c r="BI371" s="116" t="s">
        <v>84</v>
      </c>
      <c r="BJ371" s="335" t="s">
        <v>84</v>
      </c>
      <c r="BK371" s="335" t="s">
        <v>84</v>
      </c>
      <c r="BL371" s="335" t="s">
        <v>84</v>
      </c>
      <c r="BM371" s="336" t="s">
        <v>84</v>
      </c>
      <c r="BN371" s="336" t="s">
        <v>84</v>
      </c>
      <c r="BO371" s="335" t="s">
        <v>84</v>
      </c>
      <c r="BP371" s="116" t="s">
        <v>84</v>
      </c>
      <c r="BQ371" s="116" t="s">
        <v>84</v>
      </c>
      <c r="BR371" s="116" t="s">
        <v>84</v>
      </c>
      <c r="BS371" s="116" t="s">
        <v>84</v>
      </c>
      <c r="BT371" s="336" t="s">
        <v>84</v>
      </c>
      <c r="BU371" s="335" t="s">
        <v>84</v>
      </c>
      <c r="BV371" s="335" t="s">
        <v>84</v>
      </c>
      <c r="BW371" s="335" t="s">
        <v>84</v>
      </c>
      <c r="BX371" s="335" t="s">
        <v>84</v>
      </c>
    </row>
    <row r="372" spans="1:76" ht="15" customHeight="1" x14ac:dyDescent="0.3">
      <c r="A372" s="307">
        <v>82</v>
      </c>
      <c r="B372" s="114" t="s">
        <v>84</v>
      </c>
      <c r="C372" s="114" t="s">
        <v>84</v>
      </c>
      <c r="D372" s="115" t="s">
        <v>84</v>
      </c>
      <c r="E372" s="334" t="s">
        <v>84</v>
      </c>
      <c r="F372" s="334" t="s">
        <v>84</v>
      </c>
      <c r="G372" s="334" t="s">
        <v>84</v>
      </c>
      <c r="H372" s="335" t="s">
        <v>84</v>
      </c>
      <c r="I372" s="335" t="s">
        <v>84</v>
      </c>
      <c r="J372" s="335" t="s">
        <v>84</v>
      </c>
      <c r="K372" s="335" t="s">
        <v>84</v>
      </c>
      <c r="L372" s="335" t="s">
        <v>84</v>
      </c>
      <c r="M372" s="335" t="s">
        <v>84</v>
      </c>
      <c r="N372" s="335" t="s">
        <v>84</v>
      </c>
      <c r="O372" s="335" t="s">
        <v>84</v>
      </c>
      <c r="P372" s="335" t="s">
        <v>84</v>
      </c>
      <c r="Q372" s="335" t="s">
        <v>84</v>
      </c>
      <c r="R372" s="335" t="s">
        <v>84</v>
      </c>
      <c r="S372" s="335" t="s">
        <v>84</v>
      </c>
      <c r="T372" s="335" t="s">
        <v>84</v>
      </c>
      <c r="U372" s="335" t="s">
        <v>84</v>
      </c>
      <c r="V372" s="335" t="s">
        <v>84</v>
      </c>
      <c r="W372" s="335" t="s">
        <v>84</v>
      </c>
      <c r="X372" s="335" t="s">
        <v>84</v>
      </c>
      <c r="Y372" s="335" t="s">
        <v>84</v>
      </c>
      <c r="Z372" s="335" t="s">
        <v>84</v>
      </c>
      <c r="AA372" s="335" t="s">
        <v>84</v>
      </c>
      <c r="AB372" s="335" t="s">
        <v>84</v>
      </c>
      <c r="AC372" s="335" t="s">
        <v>84</v>
      </c>
      <c r="AD372" s="335" t="s">
        <v>84</v>
      </c>
      <c r="AE372" s="335" t="s">
        <v>84</v>
      </c>
      <c r="AF372" s="335" t="s">
        <v>84</v>
      </c>
      <c r="AG372" s="335" t="s">
        <v>84</v>
      </c>
      <c r="AH372" s="335" t="s">
        <v>84</v>
      </c>
      <c r="AI372" s="335" t="s">
        <v>84</v>
      </c>
      <c r="AJ372" s="335" t="s">
        <v>84</v>
      </c>
      <c r="AK372" s="335" t="s">
        <v>84</v>
      </c>
      <c r="AL372" s="335" t="s">
        <v>84</v>
      </c>
      <c r="AM372" s="335" t="s">
        <v>84</v>
      </c>
      <c r="AN372" s="335" t="s">
        <v>84</v>
      </c>
      <c r="AO372" s="335" t="s">
        <v>84</v>
      </c>
      <c r="AP372" s="335" t="s">
        <v>84</v>
      </c>
      <c r="AQ372" s="335" t="s">
        <v>84</v>
      </c>
      <c r="AR372" s="335" t="s">
        <v>84</v>
      </c>
      <c r="AS372" s="335" t="s">
        <v>84</v>
      </c>
      <c r="AT372" s="335" t="s">
        <v>84</v>
      </c>
      <c r="AU372" s="335" t="s">
        <v>84</v>
      </c>
      <c r="AV372" s="335" t="s">
        <v>84</v>
      </c>
      <c r="AW372" s="335" t="s">
        <v>84</v>
      </c>
      <c r="AX372" s="335" t="s">
        <v>84</v>
      </c>
      <c r="AY372" s="116" t="s">
        <v>84</v>
      </c>
      <c r="AZ372" s="116" t="s">
        <v>84</v>
      </c>
      <c r="BA372" s="116" t="s">
        <v>84</v>
      </c>
      <c r="BB372" s="116" t="s">
        <v>84</v>
      </c>
      <c r="BC372" s="116" t="s">
        <v>84</v>
      </c>
      <c r="BD372" s="116" t="s">
        <v>84</v>
      </c>
      <c r="BE372" s="116" t="s">
        <v>84</v>
      </c>
      <c r="BF372" s="335" t="s">
        <v>84</v>
      </c>
      <c r="BG372" s="335" t="s">
        <v>84</v>
      </c>
      <c r="BH372" s="116" t="s">
        <v>84</v>
      </c>
      <c r="BI372" s="116" t="s">
        <v>84</v>
      </c>
      <c r="BJ372" s="335" t="s">
        <v>84</v>
      </c>
      <c r="BK372" s="335" t="s">
        <v>84</v>
      </c>
      <c r="BL372" s="335" t="s">
        <v>84</v>
      </c>
      <c r="BM372" s="336" t="s">
        <v>84</v>
      </c>
      <c r="BN372" s="336" t="s">
        <v>84</v>
      </c>
      <c r="BO372" s="335" t="s">
        <v>84</v>
      </c>
      <c r="BP372" s="116" t="s">
        <v>84</v>
      </c>
      <c r="BQ372" s="116" t="s">
        <v>84</v>
      </c>
      <c r="BR372" s="116" t="s">
        <v>84</v>
      </c>
      <c r="BS372" s="116" t="s">
        <v>84</v>
      </c>
      <c r="BT372" s="336" t="s">
        <v>84</v>
      </c>
      <c r="BU372" s="335" t="s">
        <v>84</v>
      </c>
      <c r="BV372" s="335" t="s">
        <v>84</v>
      </c>
      <c r="BW372" s="335" t="s">
        <v>84</v>
      </c>
      <c r="BX372" s="335" t="s">
        <v>84</v>
      </c>
    </row>
    <row r="373" spans="1:76" ht="15" customHeight="1" x14ac:dyDescent="0.3">
      <c r="A373" s="307">
        <v>82</v>
      </c>
      <c r="B373" s="114" t="s">
        <v>84</v>
      </c>
      <c r="C373" s="114" t="s">
        <v>84</v>
      </c>
      <c r="D373" s="115" t="s">
        <v>84</v>
      </c>
      <c r="E373" s="334" t="s">
        <v>84</v>
      </c>
      <c r="F373" s="334" t="s">
        <v>84</v>
      </c>
      <c r="G373" s="334" t="s">
        <v>84</v>
      </c>
      <c r="H373" s="335" t="s">
        <v>84</v>
      </c>
      <c r="I373" s="335" t="s">
        <v>84</v>
      </c>
      <c r="J373" s="335" t="s">
        <v>84</v>
      </c>
      <c r="K373" s="335" t="s">
        <v>84</v>
      </c>
      <c r="L373" s="335" t="s">
        <v>84</v>
      </c>
      <c r="M373" s="335" t="s">
        <v>84</v>
      </c>
      <c r="N373" s="335" t="s">
        <v>84</v>
      </c>
      <c r="O373" s="335" t="s">
        <v>84</v>
      </c>
      <c r="P373" s="335" t="s">
        <v>84</v>
      </c>
      <c r="Q373" s="335" t="s">
        <v>84</v>
      </c>
      <c r="R373" s="335" t="s">
        <v>84</v>
      </c>
      <c r="S373" s="335" t="s">
        <v>84</v>
      </c>
      <c r="T373" s="335" t="s">
        <v>84</v>
      </c>
      <c r="U373" s="335" t="s">
        <v>84</v>
      </c>
      <c r="V373" s="335" t="s">
        <v>84</v>
      </c>
      <c r="W373" s="335" t="s">
        <v>84</v>
      </c>
      <c r="X373" s="335" t="s">
        <v>84</v>
      </c>
      <c r="Y373" s="335" t="s">
        <v>84</v>
      </c>
      <c r="Z373" s="335" t="s">
        <v>84</v>
      </c>
      <c r="AA373" s="335" t="s">
        <v>84</v>
      </c>
      <c r="AB373" s="335" t="s">
        <v>84</v>
      </c>
      <c r="AC373" s="335" t="s">
        <v>84</v>
      </c>
      <c r="AD373" s="335" t="s">
        <v>84</v>
      </c>
      <c r="AE373" s="335" t="s">
        <v>84</v>
      </c>
      <c r="AF373" s="335" t="s">
        <v>84</v>
      </c>
      <c r="AG373" s="335" t="s">
        <v>84</v>
      </c>
      <c r="AH373" s="335" t="s">
        <v>84</v>
      </c>
      <c r="AI373" s="335" t="s">
        <v>84</v>
      </c>
      <c r="AJ373" s="335" t="s">
        <v>84</v>
      </c>
      <c r="AK373" s="335" t="s">
        <v>84</v>
      </c>
      <c r="AL373" s="335" t="s">
        <v>84</v>
      </c>
      <c r="AM373" s="335" t="s">
        <v>84</v>
      </c>
      <c r="AN373" s="335" t="s">
        <v>84</v>
      </c>
      <c r="AO373" s="335" t="s">
        <v>84</v>
      </c>
      <c r="AP373" s="335" t="s">
        <v>84</v>
      </c>
      <c r="AQ373" s="335" t="s">
        <v>84</v>
      </c>
      <c r="AR373" s="335" t="s">
        <v>84</v>
      </c>
      <c r="AS373" s="335" t="s">
        <v>84</v>
      </c>
      <c r="AT373" s="335" t="s">
        <v>84</v>
      </c>
      <c r="AU373" s="335" t="s">
        <v>84</v>
      </c>
      <c r="AV373" s="335" t="s">
        <v>84</v>
      </c>
      <c r="AW373" s="335" t="s">
        <v>84</v>
      </c>
      <c r="AX373" s="335" t="s">
        <v>84</v>
      </c>
      <c r="AY373" s="116" t="s">
        <v>84</v>
      </c>
      <c r="AZ373" s="116" t="s">
        <v>84</v>
      </c>
      <c r="BA373" s="116" t="s">
        <v>84</v>
      </c>
      <c r="BB373" s="116" t="s">
        <v>84</v>
      </c>
      <c r="BC373" s="116" t="s">
        <v>84</v>
      </c>
      <c r="BD373" s="116" t="s">
        <v>84</v>
      </c>
      <c r="BE373" s="116" t="s">
        <v>84</v>
      </c>
      <c r="BF373" s="335" t="s">
        <v>84</v>
      </c>
      <c r="BG373" s="335" t="s">
        <v>84</v>
      </c>
      <c r="BH373" s="116" t="s">
        <v>84</v>
      </c>
      <c r="BI373" s="116" t="s">
        <v>84</v>
      </c>
      <c r="BJ373" s="335" t="s">
        <v>84</v>
      </c>
      <c r="BK373" s="335" t="s">
        <v>84</v>
      </c>
      <c r="BL373" s="335" t="s">
        <v>84</v>
      </c>
      <c r="BM373" s="336" t="s">
        <v>84</v>
      </c>
      <c r="BN373" s="336" t="s">
        <v>84</v>
      </c>
      <c r="BO373" s="335" t="s">
        <v>84</v>
      </c>
      <c r="BP373" s="116" t="s">
        <v>84</v>
      </c>
      <c r="BQ373" s="116" t="s">
        <v>84</v>
      </c>
      <c r="BR373" s="116" t="s">
        <v>84</v>
      </c>
      <c r="BS373" s="116" t="s">
        <v>84</v>
      </c>
      <c r="BT373" s="336" t="s">
        <v>84</v>
      </c>
      <c r="BU373" s="335" t="s">
        <v>84</v>
      </c>
      <c r="BV373" s="335" t="s">
        <v>84</v>
      </c>
      <c r="BW373" s="335" t="s">
        <v>84</v>
      </c>
      <c r="BX373" s="335" t="s">
        <v>84</v>
      </c>
    </row>
    <row r="374" spans="1:76" ht="15" customHeight="1" x14ac:dyDescent="0.3">
      <c r="A374" s="307">
        <v>82</v>
      </c>
      <c r="B374" s="114" t="s">
        <v>84</v>
      </c>
      <c r="C374" s="114" t="s">
        <v>84</v>
      </c>
      <c r="D374" s="115" t="s">
        <v>84</v>
      </c>
      <c r="E374" s="334" t="s">
        <v>84</v>
      </c>
      <c r="F374" s="334" t="s">
        <v>84</v>
      </c>
      <c r="G374" s="334" t="s">
        <v>84</v>
      </c>
      <c r="H374" s="335" t="s">
        <v>84</v>
      </c>
      <c r="I374" s="335" t="s">
        <v>84</v>
      </c>
      <c r="J374" s="335" t="s">
        <v>84</v>
      </c>
      <c r="K374" s="335" t="s">
        <v>84</v>
      </c>
      <c r="L374" s="335" t="s">
        <v>84</v>
      </c>
      <c r="M374" s="335" t="s">
        <v>84</v>
      </c>
      <c r="N374" s="335" t="s">
        <v>84</v>
      </c>
      <c r="O374" s="335" t="s">
        <v>84</v>
      </c>
      <c r="P374" s="335" t="s">
        <v>84</v>
      </c>
      <c r="Q374" s="335" t="s">
        <v>84</v>
      </c>
      <c r="R374" s="335" t="s">
        <v>84</v>
      </c>
      <c r="S374" s="335" t="s">
        <v>84</v>
      </c>
      <c r="T374" s="335" t="s">
        <v>84</v>
      </c>
      <c r="U374" s="335" t="s">
        <v>84</v>
      </c>
      <c r="V374" s="335" t="s">
        <v>84</v>
      </c>
      <c r="W374" s="335" t="s">
        <v>84</v>
      </c>
      <c r="X374" s="335" t="s">
        <v>84</v>
      </c>
      <c r="Y374" s="335" t="s">
        <v>84</v>
      </c>
      <c r="Z374" s="335" t="s">
        <v>84</v>
      </c>
      <c r="AA374" s="335" t="s">
        <v>84</v>
      </c>
      <c r="AB374" s="335" t="s">
        <v>84</v>
      </c>
      <c r="AC374" s="335" t="s">
        <v>84</v>
      </c>
      <c r="AD374" s="335" t="s">
        <v>84</v>
      </c>
      <c r="AE374" s="335" t="s">
        <v>84</v>
      </c>
      <c r="AF374" s="335" t="s">
        <v>84</v>
      </c>
      <c r="AG374" s="335" t="s">
        <v>84</v>
      </c>
      <c r="AH374" s="335" t="s">
        <v>84</v>
      </c>
      <c r="AI374" s="335" t="s">
        <v>84</v>
      </c>
      <c r="AJ374" s="335" t="s">
        <v>84</v>
      </c>
      <c r="AK374" s="335" t="s">
        <v>84</v>
      </c>
      <c r="AL374" s="335" t="s">
        <v>84</v>
      </c>
      <c r="AM374" s="335" t="s">
        <v>84</v>
      </c>
      <c r="AN374" s="335" t="s">
        <v>84</v>
      </c>
      <c r="AO374" s="335" t="s">
        <v>84</v>
      </c>
      <c r="AP374" s="335" t="s">
        <v>84</v>
      </c>
      <c r="AQ374" s="335" t="s">
        <v>84</v>
      </c>
      <c r="AR374" s="335" t="s">
        <v>84</v>
      </c>
      <c r="AS374" s="335" t="s">
        <v>84</v>
      </c>
      <c r="AT374" s="335" t="s">
        <v>84</v>
      </c>
      <c r="AU374" s="335" t="s">
        <v>84</v>
      </c>
      <c r="AV374" s="335" t="s">
        <v>84</v>
      </c>
      <c r="AW374" s="335" t="s">
        <v>84</v>
      </c>
      <c r="AX374" s="335" t="s">
        <v>84</v>
      </c>
      <c r="AY374" s="116" t="s">
        <v>84</v>
      </c>
      <c r="AZ374" s="116" t="s">
        <v>84</v>
      </c>
      <c r="BA374" s="116" t="s">
        <v>84</v>
      </c>
      <c r="BB374" s="116" t="s">
        <v>84</v>
      </c>
      <c r="BC374" s="116" t="s">
        <v>84</v>
      </c>
      <c r="BD374" s="116" t="s">
        <v>84</v>
      </c>
      <c r="BE374" s="116" t="s">
        <v>84</v>
      </c>
      <c r="BF374" s="335" t="s">
        <v>84</v>
      </c>
      <c r="BG374" s="335" t="s">
        <v>84</v>
      </c>
      <c r="BH374" s="116" t="s">
        <v>84</v>
      </c>
      <c r="BI374" s="116" t="s">
        <v>84</v>
      </c>
      <c r="BJ374" s="335" t="s">
        <v>84</v>
      </c>
      <c r="BK374" s="335" t="s">
        <v>84</v>
      </c>
      <c r="BL374" s="335" t="s">
        <v>84</v>
      </c>
      <c r="BM374" s="336" t="s">
        <v>84</v>
      </c>
      <c r="BN374" s="336" t="s">
        <v>84</v>
      </c>
      <c r="BO374" s="335" t="s">
        <v>84</v>
      </c>
      <c r="BP374" s="116" t="s">
        <v>84</v>
      </c>
      <c r="BQ374" s="116" t="s">
        <v>84</v>
      </c>
      <c r="BR374" s="116" t="s">
        <v>84</v>
      </c>
      <c r="BS374" s="116" t="s">
        <v>84</v>
      </c>
      <c r="BT374" s="336" t="s">
        <v>84</v>
      </c>
      <c r="BU374" s="335" t="s">
        <v>84</v>
      </c>
      <c r="BV374" s="335" t="s">
        <v>84</v>
      </c>
      <c r="BW374" s="335" t="s">
        <v>84</v>
      </c>
      <c r="BX374" s="335" t="s">
        <v>84</v>
      </c>
    </row>
    <row r="375" spans="1:76" ht="15" customHeight="1" x14ac:dyDescent="0.3">
      <c r="A375" s="307">
        <v>82</v>
      </c>
      <c r="B375" s="114" t="s">
        <v>84</v>
      </c>
      <c r="C375" s="114" t="s">
        <v>84</v>
      </c>
      <c r="D375" s="115" t="s">
        <v>84</v>
      </c>
      <c r="E375" s="334" t="s">
        <v>84</v>
      </c>
      <c r="F375" s="334" t="s">
        <v>84</v>
      </c>
      <c r="G375" s="334" t="s">
        <v>84</v>
      </c>
      <c r="H375" s="335" t="s">
        <v>84</v>
      </c>
      <c r="I375" s="335" t="s">
        <v>84</v>
      </c>
      <c r="J375" s="335" t="s">
        <v>84</v>
      </c>
      <c r="K375" s="335" t="s">
        <v>84</v>
      </c>
      <c r="L375" s="335" t="s">
        <v>84</v>
      </c>
      <c r="M375" s="335" t="s">
        <v>84</v>
      </c>
      <c r="N375" s="335" t="s">
        <v>84</v>
      </c>
      <c r="O375" s="335" t="s">
        <v>84</v>
      </c>
      <c r="P375" s="335" t="s">
        <v>84</v>
      </c>
      <c r="Q375" s="335" t="s">
        <v>84</v>
      </c>
      <c r="R375" s="335" t="s">
        <v>84</v>
      </c>
      <c r="S375" s="335" t="s">
        <v>84</v>
      </c>
      <c r="T375" s="335" t="s">
        <v>84</v>
      </c>
      <c r="U375" s="335" t="s">
        <v>84</v>
      </c>
      <c r="V375" s="335" t="s">
        <v>84</v>
      </c>
      <c r="W375" s="335" t="s">
        <v>84</v>
      </c>
      <c r="X375" s="335" t="s">
        <v>84</v>
      </c>
      <c r="Y375" s="335" t="s">
        <v>84</v>
      </c>
      <c r="Z375" s="335" t="s">
        <v>84</v>
      </c>
      <c r="AA375" s="335" t="s">
        <v>84</v>
      </c>
      <c r="AB375" s="335" t="s">
        <v>84</v>
      </c>
      <c r="AC375" s="335" t="s">
        <v>84</v>
      </c>
      <c r="AD375" s="335" t="s">
        <v>84</v>
      </c>
      <c r="AE375" s="335" t="s">
        <v>84</v>
      </c>
      <c r="AF375" s="335" t="s">
        <v>84</v>
      </c>
      <c r="AG375" s="335" t="s">
        <v>84</v>
      </c>
      <c r="AH375" s="335" t="s">
        <v>84</v>
      </c>
      <c r="AI375" s="335" t="s">
        <v>84</v>
      </c>
      <c r="AJ375" s="335" t="s">
        <v>84</v>
      </c>
      <c r="AK375" s="335" t="s">
        <v>84</v>
      </c>
      <c r="AL375" s="335" t="s">
        <v>84</v>
      </c>
      <c r="AM375" s="335" t="s">
        <v>84</v>
      </c>
      <c r="AN375" s="335" t="s">
        <v>84</v>
      </c>
      <c r="AO375" s="335" t="s">
        <v>84</v>
      </c>
      <c r="AP375" s="335" t="s">
        <v>84</v>
      </c>
      <c r="AQ375" s="335" t="s">
        <v>84</v>
      </c>
      <c r="AR375" s="335" t="s">
        <v>84</v>
      </c>
      <c r="AS375" s="335" t="s">
        <v>84</v>
      </c>
      <c r="AT375" s="335" t="s">
        <v>84</v>
      </c>
      <c r="AU375" s="335" t="s">
        <v>84</v>
      </c>
      <c r="AV375" s="335" t="s">
        <v>84</v>
      </c>
      <c r="AW375" s="335" t="s">
        <v>84</v>
      </c>
      <c r="AX375" s="335" t="s">
        <v>84</v>
      </c>
      <c r="AY375" s="116" t="s">
        <v>84</v>
      </c>
      <c r="AZ375" s="116" t="s">
        <v>84</v>
      </c>
      <c r="BA375" s="116" t="s">
        <v>84</v>
      </c>
      <c r="BB375" s="116" t="s">
        <v>84</v>
      </c>
      <c r="BC375" s="116" t="s">
        <v>84</v>
      </c>
      <c r="BD375" s="116" t="s">
        <v>84</v>
      </c>
      <c r="BE375" s="116" t="s">
        <v>84</v>
      </c>
      <c r="BF375" s="335" t="s">
        <v>84</v>
      </c>
      <c r="BG375" s="335" t="s">
        <v>84</v>
      </c>
      <c r="BH375" s="116" t="s">
        <v>84</v>
      </c>
      <c r="BI375" s="116" t="s">
        <v>84</v>
      </c>
      <c r="BJ375" s="335" t="s">
        <v>84</v>
      </c>
      <c r="BK375" s="335" t="s">
        <v>84</v>
      </c>
      <c r="BL375" s="335" t="s">
        <v>84</v>
      </c>
      <c r="BM375" s="336" t="s">
        <v>84</v>
      </c>
      <c r="BN375" s="336" t="s">
        <v>84</v>
      </c>
      <c r="BO375" s="335" t="s">
        <v>84</v>
      </c>
      <c r="BP375" s="116" t="s">
        <v>84</v>
      </c>
      <c r="BQ375" s="116" t="s">
        <v>84</v>
      </c>
      <c r="BR375" s="116" t="s">
        <v>84</v>
      </c>
      <c r="BS375" s="116" t="s">
        <v>84</v>
      </c>
      <c r="BT375" s="336" t="s">
        <v>84</v>
      </c>
      <c r="BU375" s="335" t="s">
        <v>84</v>
      </c>
      <c r="BV375" s="335" t="s">
        <v>84</v>
      </c>
      <c r="BW375" s="335" t="s">
        <v>84</v>
      </c>
      <c r="BX375" s="335" t="s">
        <v>84</v>
      </c>
    </row>
    <row r="376" spans="1:76" ht="15" customHeight="1" x14ac:dyDescent="0.3">
      <c r="A376" s="307">
        <v>82</v>
      </c>
      <c r="B376" s="114" t="s">
        <v>84</v>
      </c>
      <c r="C376" s="114" t="s">
        <v>84</v>
      </c>
      <c r="D376" s="115" t="s">
        <v>84</v>
      </c>
      <c r="E376" s="334" t="s">
        <v>84</v>
      </c>
      <c r="F376" s="334" t="s">
        <v>84</v>
      </c>
      <c r="G376" s="334" t="s">
        <v>84</v>
      </c>
      <c r="H376" s="335" t="s">
        <v>84</v>
      </c>
      <c r="I376" s="335" t="s">
        <v>84</v>
      </c>
      <c r="J376" s="335" t="s">
        <v>84</v>
      </c>
      <c r="K376" s="335" t="s">
        <v>84</v>
      </c>
      <c r="L376" s="335" t="s">
        <v>84</v>
      </c>
      <c r="M376" s="335" t="s">
        <v>84</v>
      </c>
      <c r="N376" s="335" t="s">
        <v>84</v>
      </c>
      <c r="O376" s="335" t="s">
        <v>84</v>
      </c>
      <c r="P376" s="335" t="s">
        <v>84</v>
      </c>
      <c r="Q376" s="335" t="s">
        <v>84</v>
      </c>
      <c r="R376" s="335" t="s">
        <v>84</v>
      </c>
      <c r="S376" s="335" t="s">
        <v>84</v>
      </c>
      <c r="T376" s="335" t="s">
        <v>84</v>
      </c>
      <c r="U376" s="335" t="s">
        <v>84</v>
      </c>
      <c r="V376" s="335" t="s">
        <v>84</v>
      </c>
      <c r="W376" s="335" t="s">
        <v>84</v>
      </c>
      <c r="X376" s="335" t="s">
        <v>84</v>
      </c>
      <c r="Y376" s="335" t="s">
        <v>84</v>
      </c>
      <c r="Z376" s="335" t="s">
        <v>84</v>
      </c>
      <c r="AA376" s="335" t="s">
        <v>84</v>
      </c>
      <c r="AB376" s="335" t="s">
        <v>84</v>
      </c>
      <c r="AC376" s="335" t="s">
        <v>84</v>
      </c>
      <c r="AD376" s="335" t="s">
        <v>84</v>
      </c>
      <c r="AE376" s="335" t="s">
        <v>84</v>
      </c>
      <c r="AF376" s="335" t="s">
        <v>84</v>
      </c>
      <c r="AG376" s="335" t="s">
        <v>84</v>
      </c>
      <c r="AH376" s="335" t="s">
        <v>84</v>
      </c>
      <c r="AI376" s="335" t="s">
        <v>84</v>
      </c>
      <c r="AJ376" s="335" t="s">
        <v>84</v>
      </c>
      <c r="AK376" s="335" t="s">
        <v>84</v>
      </c>
      <c r="AL376" s="335" t="s">
        <v>84</v>
      </c>
      <c r="AM376" s="335" t="s">
        <v>84</v>
      </c>
      <c r="AN376" s="335" t="s">
        <v>84</v>
      </c>
      <c r="AO376" s="335" t="s">
        <v>84</v>
      </c>
      <c r="AP376" s="335" t="s">
        <v>84</v>
      </c>
      <c r="AQ376" s="335" t="s">
        <v>84</v>
      </c>
      <c r="AR376" s="335" t="s">
        <v>84</v>
      </c>
      <c r="AS376" s="335" t="s">
        <v>84</v>
      </c>
      <c r="AT376" s="335" t="s">
        <v>84</v>
      </c>
      <c r="AU376" s="335" t="s">
        <v>84</v>
      </c>
      <c r="AV376" s="335" t="s">
        <v>84</v>
      </c>
      <c r="AW376" s="335" t="s">
        <v>84</v>
      </c>
      <c r="AX376" s="335" t="s">
        <v>84</v>
      </c>
      <c r="AY376" s="116" t="s">
        <v>84</v>
      </c>
      <c r="AZ376" s="116" t="s">
        <v>84</v>
      </c>
      <c r="BA376" s="116" t="s">
        <v>84</v>
      </c>
      <c r="BB376" s="116" t="s">
        <v>84</v>
      </c>
      <c r="BC376" s="116" t="s">
        <v>84</v>
      </c>
      <c r="BD376" s="116" t="s">
        <v>84</v>
      </c>
      <c r="BE376" s="116" t="s">
        <v>84</v>
      </c>
      <c r="BF376" s="335" t="s">
        <v>84</v>
      </c>
      <c r="BG376" s="335" t="s">
        <v>84</v>
      </c>
      <c r="BH376" s="116" t="s">
        <v>84</v>
      </c>
      <c r="BI376" s="116" t="s">
        <v>84</v>
      </c>
      <c r="BJ376" s="335" t="s">
        <v>84</v>
      </c>
      <c r="BK376" s="335" t="s">
        <v>84</v>
      </c>
      <c r="BL376" s="335" t="s">
        <v>84</v>
      </c>
      <c r="BM376" s="336" t="s">
        <v>84</v>
      </c>
      <c r="BN376" s="336" t="s">
        <v>84</v>
      </c>
      <c r="BO376" s="335" t="s">
        <v>84</v>
      </c>
      <c r="BP376" s="116" t="s">
        <v>84</v>
      </c>
      <c r="BQ376" s="116" t="s">
        <v>84</v>
      </c>
      <c r="BR376" s="116" t="s">
        <v>84</v>
      </c>
      <c r="BS376" s="116" t="s">
        <v>84</v>
      </c>
      <c r="BT376" s="336" t="s">
        <v>84</v>
      </c>
      <c r="BU376" s="335" t="s">
        <v>84</v>
      </c>
      <c r="BV376" s="335" t="s">
        <v>84</v>
      </c>
      <c r="BW376" s="335" t="s">
        <v>84</v>
      </c>
      <c r="BX376" s="335" t="s">
        <v>84</v>
      </c>
    </row>
    <row r="377" spans="1:76" ht="15" customHeight="1" x14ac:dyDescent="0.3">
      <c r="A377" s="307">
        <v>82</v>
      </c>
      <c r="B377" s="114" t="s">
        <v>84</v>
      </c>
      <c r="C377" s="114" t="s">
        <v>84</v>
      </c>
      <c r="D377" s="115" t="s">
        <v>84</v>
      </c>
      <c r="E377" s="334" t="s">
        <v>84</v>
      </c>
      <c r="F377" s="334" t="s">
        <v>84</v>
      </c>
      <c r="G377" s="334" t="s">
        <v>84</v>
      </c>
      <c r="H377" s="335" t="s">
        <v>84</v>
      </c>
      <c r="I377" s="335" t="s">
        <v>84</v>
      </c>
      <c r="J377" s="335" t="s">
        <v>84</v>
      </c>
      <c r="K377" s="335" t="s">
        <v>84</v>
      </c>
      <c r="L377" s="335" t="s">
        <v>84</v>
      </c>
      <c r="M377" s="335" t="s">
        <v>84</v>
      </c>
      <c r="N377" s="335" t="s">
        <v>84</v>
      </c>
      <c r="O377" s="335" t="s">
        <v>84</v>
      </c>
      <c r="P377" s="335" t="s">
        <v>84</v>
      </c>
      <c r="Q377" s="335" t="s">
        <v>84</v>
      </c>
      <c r="R377" s="335" t="s">
        <v>84</v>
      </c>
      <c r="S377" s="335" t="s">
        <v>84</v>
      </c>
      <c r="T377" s="335" t="s">
        <v>84</v>
      </c>
      <c r="U377" s="335" t="s">
        <v>84</v>
      </c>
      <c r="V377" s="335" t="s">
        <v>84</v>
      </c>
      <c r="W377" s="335" t="s">
        <v>84</v>
      </c>
      <c r="X377" s="335" t="s">
        <v>84</v>
      </c>
      <c r="Y377" s="335" t="s">
        <v>84</v>
      </c>
      <c r="Z377" s="335" t="s">
        <v>84</v>
      </c>
      <c r="AA377" s="335" t="s">
        <v>84</v>
      </c>
      <c r="AB377" s="335" t="s">
        <v>84</v>
      </c>
      <c r="AC377" s="335" t="s">
        <v>84</v>
      </c>
      <c r="AD377" s="335" t="s">
        <v>84</v>
      </c>
      <c r="AE377" s="335" t="s">
        <v>84</v>
      </c>
      <c r="AF377" s="335" t="s">
        <v>84</v>
      </c>
      <c r="AG377" s="335" t="s">
        <v>84</v>
      </c>
      <c r="AH377" s="335" t="s">
        <v>84</v>
      </c>
      <c r="AI377" s="335" t="s">
        <v>84</v>
      </c>
      <c r="AJ377" s="335" t="s">
        <v>84</v>
      </c>
      <c r="AK377" s="335" t="s">
        <v>84</v>
      </c>
      <c r="AL377" s="335" t="s">
        <v>84</v>
      </c>
      <c r="AM377" s="335" t="s">
        <v>84</v>
      </c>
      <c r="AN377" s="335" t="s">
        <v>84</v>
      </c>
      <c r="AO377" s="335" t="s">
        <v>84</v>
      </c>
      <c r="AP377" s="335" t="s">
        <v>84</v>
      </c>
      <c r="AQ377" s="335" t="s">
        <v>84</v>
      </c>
      <c r="AR377" s="335" t="s">
        <v>84</v>
      </c>
      <c r="AS377" s="335" t="s">
        <v>84</v>
      </c>
      <c r="AT377" s="335" t="s">
        <v>84</v>
      </c>
      <c r="AU377" s="335" t="s">
        <v>84</v>
      </c>
      <c r="AV377" s="335" t="s">
        <v>84</v>
      </c>
      <c r="AW377" s="335" t="s">
        <v>84</v>
      </c>
      <c r="AX377" s="335" t="s">
        <v>84</v>
      </c>
      <c r="AY377" s="116" t="s">
        <v>84</v>
      </c>
      <c r="AZ377" s="116" t="s">
        <v>84</v>
      </c>
      <c r="BA377" s="116" t="s">
        <v>84</v>
      </c>
      <c r="BB377" s="116" t="s">
        <v>84</v>
      </c>
      <c r="BC377" s="116" t="s">
        <v>84</v>
      </c>
      <c r="BD377" s="116" t="s">
        <v>84</v>
      </c>
      <c r="BE377" s="116" t="s">
        <v>84</v>
      </c>
      <c r="BF377" s="335" t="s">
        <v>84</v>
      </c>
      <c r="BG377" s="335" t="s">
        <v>84</v>
      </c>
      <c r="BH377" s="116" t="s">
        <v>84</v>
      </c>
      <c r="BI377" s="116" t="s">
        <v>84</v>
      </c>
      <c r="BJ377" s="335" t="s">
        <v>84</v>
      </c>
      <c r="BK377" s="335" t="s">
        <v>84</v>
      </c>
      <c r="BL377" s="335" t="s">
        <v>84</v>
      </c>
      <c r="BM377" s="336" t="s">
        <v>84</v>
      </c>
      <c r="BN377" s="336" t="s">
        <v>84</v>
      </c>
      <c r="BO377" s="335" t="s">
        <v>84</v>
      </c>
      <c r="BP377" s="116" t="s">
        <v>84</v>
      </c>
      <c r="BQ377" s="116" t="s">
        <v>84</v>
      </c>
      <c r="BR377" s="116" t="s">
        <v>84</v>
      </c>
      <c r="BS377" s="116" t="s">
        <v>84</v>
      </c>
      <c r="BT377" s="336" t="s">
        <v>84</v>
      </c>
      <c r="BU377" s="335" t="s">
        <v>84</v>
      </c>
      <c r="BV377" s="335" t="s">
        <v>84</v>
      </c>
      <c r="BW377" s="335" t="s">
        <v>84</v>
      </c>
      <c r="BX377" s="335" t="s">
        <v>84</v>
      </c>
    </row>
    <row r="378" spans="1:76" ht="15" customHeight="1" x14ac:dyDescent="0.3">
      <c r="A378" s="307">
        <v>82</v>
      </c>
      <c r="B378" s="114" t="s">
        <v>84</v>
      </c>
      <c r="C378" s="114" t="s">
        <v>84</v>
      </c>
      <c r="D378" s="115" t="s">
        <v>84</v>
      </c>
      <c r="E378" s="334" t="s">
        <v>84</v>
      </c>
      <c r="F378" s="334" t="s">
        <v>84</v>
      </c>
      <c r="G378" s="334" t="s">
        <v>84</v>
      </c>
      <c r="H378" s="335" t="s">
        <v>84</v>
      </c>
      <c r="I378" s="335" t="s">
        <v>84</v>
      </c>
      <c r="J378" s="335" t="s">
        <v>84</v>
      </c>
      <c r="K378" s="335" t="s">
        <v>84</v>
      </c>
      <c r="L378" s="335" t="s">
        <v>84</v>
      </c>
      <c r="M378" s="335" t="s">
        <v>84</v>
      </c>
      <c r="N378" s="335" t="s">
        <v>84</v>
      </c>
      <c r="O378" s="335" t="s">
        <v>84</v>
      </c>
      <c r="P378" s="335" t="s">
        <v>84</v>
      </c>
      <c r="Q378" s="335" t="s">
        <v>84</v>
      </c>
      <c r="R378" s="335" t="s">
        <v>84</v>
      </c>
      <c r="S378" s="335" t="s">
        <v>84</v>
      </c>
      <c r="T378" s="335" t="s">
        <v>84</v>
      </c>
      <c r="U378" s="335" t="s">
        <v>84</v>
      </c>
      <c r="V378" s="335" t="s">
        <v>84</v>
      </c>
      <c r="W378" s="335" t="s">
        <v>84</v>
      </c>
      <c r="X378" s="335" t="s">
        <v>84</v>
      </c>
      <c r="Y378" s="335" t="s">
        <v>84</v>
      </c>
      <c r="Z378" s="335" t="s">
        <v>84</v>
      </c>
      <c r="AA378" s="335" t="s">
        <v>84</v>
      </c>
      <c r="AB378" s="335" t="s">
        <v>84</v>
      </c>
      <c r="AC378" s="335" t="s">
        <v>84</v>
      </c>
      <c r="AD378" s="335" t="s">
        <v>84</v>
      </c>
      <c r="AE378" s="335" t="s">
        <v>84</v>
      </c>
      <c r="AF378" s="335" t="s">
        <v>84</v>
      </c>
      <c r="AG378" s="335" t="s">
        <v>84</v>
      </c>
      <c r="AH378" s="335" t="s">
        <v>84</v>
      </c>
      <c r="AI378" s="335" t="s">
        <v>84</v>
      </c>
      <c r="AJ378" s="335" t="s">
        <v>84</v>
      </c>
      <c r="AK378" s="335" t="s">
        <v>84</v>
      </c>
      <c r="AL378" s="335" t="s">
        <v>84</v>
      </c>
      <c r="AM378" s="335" t="s">
        <v>84</v>
      </c>
      <c r="AN378" s="335" t="s">
        <v>84</v>
      </c>
      <c r="AO378" s="335" t="s">
        <v>84</v>
      </c>
      <c r="AP378" s="335" t="s">
        <v>84</v>
      </c>
      <c r="AQ378" s="335" t="s">
        <v>84</v>
      </c>
      <c r="AR378" s="335" t="s">
        <v>84</v>
      </c>
      <c r="AS378" s="335" t="s">
        <v>84</v>
      </c>
      <c r="AT378" s="335" t="s">
        <v>84</v>
      </c>
      <c r="AU378" s="335" t="s">
        <v>84</v>
      </c>
      <c r="AV378" s="335" t="s">
        <v>84</v>
      </c>
      <c r="AW378" s="335" t="s">
        <v>84</v>
      </c>
      <c r="AX378" s="335" t="s">
        <v>84</v>
      </c>
      <c r="AY378" s="116" t="s">
        <v>84</v>
      </c>
      <c r="AZ378" s="116" t="s">
        <v>84</v>
      </c>
      <c r="BA378" s="116" t="s">
        <v>84</v>
      </c>
      <c r="BB378" s="116" t="s">
        <v>84</v>
      </c>
      <c r="BC378" s="116" t="s">
        <v>84</v>
      </c>
      <c r="BD378" s="116" t="s">
        <v>84</v>
      </c>
      <c r="BE378" s="116" t="s">
        <v>84</v>
      </c>
      <c r="BF378" s="335" t="s">
        <v>84</v>
      </c>
      <c r="BG378" s="335" t="s">
        <v>84</v>
      </c>
      <c r="BH378" s="116" t="s">
        <v>84</v>
      </c>
      <c r="BI378" s="116" t="s">
        <v>84</v>
      </c>
      <c r="BJ378" s="335" t="s">
        <v>84</v>
      </c>
      <c r="BK378" s="335" t="s">
        <v>84</v>
      </c>
      <c r="BL378" s="335" t="s">
        <v>84</v>
      </c>
      <c r="BM378" s="336" t="s">
        <v>84</v>
      </c>
      <c r="BN378" s="336" t="s">
        <v>84</v>
      </c>
      <c r="BO378" s="335" t="s">
        <v>84</v>
      </c>
      <c r="BP378" s="116" t="s">
        <v>84</v>
      </c>
      <c r="BQ378" s="116" t="s">
        <v>84</v>
      </c>
      <c r="BR378" s="116" t="s">
        <v>84</v>
      </c>
      <c r="BS378" s="116" t="s">
        <v>84</v>
      </c>
      <c r="BT378" s="336" t="s">
        <v>84</v>
      </c>
      <c r="BU378" s="335" t="s">
        <v>84</v>
      </c>
      <c r="BV378" s="335" t="s">
        <v>84</v>
      </c>
      <c r="BW378" s="335" t="s">
        <v>84</v>
      </c>
      <c r="BX378" s="335" t="s">
        <v>84</v>
      </c>
    </row>
    <row r="379" spans="1:76" ht="15" customHeight="1" x14ac:dyDescent="0.3">
      <c r="A379" s="307">
        <v>82</v>
      </c>
      <c r="B379" s="114" t="s">
        <v>84</v>
      </c>
      <c r="C379" s="114" t="s">
        <v>84</v>
      </c>
      <c r="D379" s="115" t="s">
        <v>84</v>
      </c>
      <c r="E379" s="334" t="s">
        <v>84</v>
      </c>
      <c r="F379" s="334" t="s">
        <v>84</v>
      </c>
      <c r="G379" s="334" t="s">
        <v>84</v>
      </c>
      <c r="H379" s="335" t="s">
        <v>84</v>
      </c>
      <c r="I379" s="335" t="s">
        <v>84</v>
      </c>
      <c r="J379" s="335" t="s">
        <v>84</v>
      </c>
      <c r="K379" s="335" t="s">
        <v>84</v>
      </c>
      <c r="L379" s="335" t="s">
        <v>84</v>
      </c>
      <c r="M379" s="335" t="s">
        <v>84</v>
      </c>
      <c r="N379" s="335" t="s">
        <v>84</v>
      </c>
      <c r="O379" s="335" t="s">
        <v>84</v>
      </c>
      <c r="P379" s="335" t="s">
        <v>84</v>
      </c>
      <c r="Q379" s="335" t="s">
        <v>84</v>
      </c>
      <c r="R379" s="335" t="s">
        <v>84</v>
      </c>
      <c r="S379" s="335" t="s">
        <v>84</v>
      </c>
      <c r="T379" s="335" t="s">
        <v>84</v>
      </c>
      <c r="U379" s="335" t="s">
        <v>84</v>
      </c>
      <c r="V379" s="335" t="s">
        <v>84</v>
      </c>
      <c r="W379" s="335" t="s">
        <v>84</v>
      </c>
      <c r="X379" s="335" t="s">
        <v>84</v>
      </c>
      <c r="Y379" s="335" t="s">
        <v>84</v>
      </c>
      <c r="Z379" s="335" t="s">
        <v>84</v>
      </c>
      <c r="AA379" s="335" t="s">
        <v>84</v>
      </c>
      <c r="AB379" s="335" t="s">
        <v>84</v>
      </c>
      <c r="AC379" s="335" t="s">
        <v>84</v>
      </c>
      <c r="AD379" s="335" t="s">
        <v>84</v>
      </c>
      <c r="AE379" s="335" t="s">
        <v>84</v>
      </c>
      <c r="AF379" s="335" t="s">
        <v>84</v>
      </c>
      <c r="AG379" s="335" t="s">
        <v>84</v>
      </c>
      <c r="AH379" s="335" t="s">
        <v>84</v>
      </c>
      <c r="AI379" s="335" t="s">
        <v>84</v>
      </c>
      <c r="AJ379" s="335" t="s">
        <v>84</v>
      </c>
      <c r="AK379" s="335" t="s">
        <v>84</v>
      </c>
      <c r="AL379" s="335" t="s">
        <v>84</v>
      </c>
      <c r="AM379" s="335" t="s">
        <v>84</v>
      </c>
      <c r="AN379" s="335" t="s">
        <v>84</v>
      </c>
      <c r="AO379" s="335" t="s">
        <v>84</v>
      </c>
      <c r="AP379" s="335" t="s">
        <v>84</v>
      </c>
      <c r="AQ379" s="335" t="s">
        <v>84</v>
      </c>
      <c r="AR379" s="335" t="s">
        <v>84</v>
      </c>
      <c r="AS379" s="335" t="s">
        <v>84</v>
      </c>
      <c r="AT379" s="335" t="s">
        <v>84</v>
      </c>
      <c r="AU379" s="335" t="s">
        <v>84</v>
      </c>
      <c r="AV379" s="335" t="s">
        <v>84</v>
      </c>
      <c r="AW379" s="335" t="s">
        <v>84</v>
      </c>
      <c r="AX379" s="335" t="s">
        <v>84</v>
      </c>
      <c r="AY379" s="116" t="s">
        <v>84</v>
      </c>
      <c r="AZ379" s="116" t="s">
        <v>84</v>
      </c>
      <c r="BA379" s="116" t="s">
        <v>84</v>
      </c>
      <c r="BB379" s="116" t="s">
        <v>84</v>
      </c>
      <c r="BC379" s="116" t="s">
        <v>84</v>
      </c>
      <c r="BD379" s="116" t="s">
        <v>84</v>
      </c>
      <c r="BE379" s="116" t="s">
        <v>84</v>
      </c>
      <c r="BF379" s="335" t="s">
        <v>84</v>
      </c>
      <c r="BG379" s="335" t="s">
        <v>84</v>
      </c>
      <c r="BH379" s="116" t="s">
        <v>84</v>
      </c>
      <c r="BI379" s="116" t="s">
        <v>84</v>
      </c>
      <c r="BJ379" s="335" t="s">
        <v>84</v>
      </c>
      <c r="BK379" s="335" t="s">
        <v>84</v>
      </c>
      <c r="BL379" s="335" t="s">
        <v>84</v>
      </c>
      <c r="BM379" s="336" t="s">
        <v>84</v>
      </c>
      <c r="BN379" s="336" t="s">
        <v>84</v>
      </c>
      <c r="BO379" s="335" t="s">
        <v>84</v>
      </c>
      <c r="BP379" s="116" t="s">
        <v>84</v>
      </c>
      <c r="BQ379" s="116" t="s">
        <v>84</v>
      </c>
      <c r="BR379" s="116" t="s">
        <v>84</v>
      </c>
      <c r="BS379" s="116" t="s">
        <v>84</v>
      </c>
      <c r="BT379" s="336" t="s">
        <v>84</v>
      </c>
      <c r="BU379" s="335" t="s">
        <v>84</v>
      </c>
      <c r="BV379" s="335" t="s">
        <v>84</v>
      </c>
      <c r="BW379" s="335" t="s">
        <v>84</v>
      </c>
      <c r="BX379" s="335" t="s">
        <v>84</v>
      </c>
    </row>
    <row r="380" spans="1:76" ht="15" customHeight="1" x14ac:dyDescent="0.3">
      <c r="A380" s="307">
        <v>82</v>
      </c>
      <c r="B380" s="114" t="s">
        <v>84</v>
      </c>
      <c r="C380" s="114" t="s">
        <v>84</v>
      </c>
      <c r="D380" s="115" t="s">
        <v>84</v>
      </c>
      <c r="E380" s="334" t="s">
        <v>84</v>
      </c>
      <c r="F380" s="334" t="s">
        <v>84</v>
      </c>
      <c r="G380" s="334" t="s">
        <v>84</v>
      </c>
      <c r="H380" s="335" t="s">
        <v>84</v>
      </c>
      <c r="I380" s="335" t="s">
        <v>84</v>
      </c>
      <c r="J380" s="335" t="s">
        <v>84</v>
      </c>
      <c r="K380" s="335" t="s">
        <v>84</v>
      </c>
      <c r="L380" s="335" t="s">
        <v>84</v>
      </c>
      <c r="M380" s="335" t="s">
        <v>84</v>
      </c>
      <c r="N380" s="335" t="s">
        <v>84</v>
      </c>
      <c r="O380" s="335" t="s">
        <v>84</v>
      </c>
      <c r="P380" s="335" t="s">
        <v>84</v>
      </c>
      <c r="Q380" s="335" t="s">
        <v>84</v>
      </c>
      <c r="R380" s="335" t="s">
        <v>84</v>
      </c>
      <c r="S380" s="335" t="s">
        <v>84</v>
      </c>
      <c r="T380" s="335" t="s">
        <v>84</v>
      </c>
      <c r="U380" s="335" t="s">
        <v>84</v>
      </c>
      <c r="V380" s="335" t="s">
        <v>84</v>
      </c>
      <c r="W380" s="335" t="s">
        <v>84</v>
      </c>
      <c r="X380" s="335" t="s">
        <v>84</v>
      </c>
      <c r="Y380" s="335" t="s">
        <v>84</v>
      </c>
      <c r="Z380" s="335" t="s">
        <v>84</v>
      </c>
      <c r="AA380" s="335" t="s">
        <v>84</v>
      </c>
      <c r="AB380" s="335" t="s">
        <v>84</v>
      </c>
      <c r="AC380" s="335" t="s">
        <v>84</v>
      </c>
      <c r="AD380" s="335" t="s">
        <v>84</v>
      </c>
      <c r="AE380" s="335" t="s">
        <v>84</v>
      </c>
      <c r="AF380" s="335" t="s">
        <v>84</v>
      </c>
      <c r="AG380" s="335" t="s">
        <v>84</v>
      </c>
      <c r="AH380" s="335" t="s">
        <v>84</v>
      </c>
      <c r="AI380" s="335" t="s">
        <v>84</v>
      </c>
      <c r="AJ380" s="335" t="s">
        <v>84</v>
      </c>
      <c r="AK380" s="335" t="s">
        <v>84</v>
      </c>
      <c r="AL380" s="335" t="s">
        <v>84</v>
      </c>
      <c r="AM380" s="335" t="s">
        <v>84</v>
      </c>
      <c r="AN380" s="335" t="s">
        <v>84</v>
      </c>
      <c r="AO380" s="335" t="s">
        <v>84</v>
      </c>
      <c r="AP380" s="335" t="s">
        <v>84</v>
      </c>
      <c r="AQ380" s="335" t="s">
        <v>84</v>
      </c>
      <c r="AR380" s="335" t="s">
        <v>84</v>
      </c>
      <c r="AS380" s="335" t="s">
        <v>84</v>
      </c>
      <c r="AT380" s="335" t="s">
        <v>84</v>
      </c>
      <c r="AU380" s="335" t="s">
        <v>84</v>
      </c>
      <c r="AV380" s="335" t="s">
        <v>84</v>
      </c>
      <c r="AW380" s="335" t="s">
        <v>84</v>
      </c>
      <c r="AX380" s="335" t="s">
        <v>84</v>
      </c>
      <c r="AY380" s="116" t="s">
        <v>84</v>
      </c>
      <c r="AZ380" s="116" t="s">
        <v>84</v>
      </c>
      <c r="BA380" s="116" t="s">
        <v>84</v>
      </c>
      <c r="BB380" s="116" t="s">
        <v>84</v>
      </c>
      <c r="BC380" s="116" t="s">
        <v>84</v>
      </c>
      <c r="BD380" s="116" t="s">
        <v>84</v>
      </c>
      <c r="BE380" s="116" t="s">
        <v>84</v>
      </c>
      <c r="BF380" s="335" t="s">
        <v>84</v>
      </c>
      <c r="BG380" s="335" t="s">
        <v>84</v>
      </c>
      <c r="BH380" s="116" t="s">
        <v>84</v>
      </c>
      <c r="BI380" s="116" t="s">
        <v>84</v>
      </c>
      <c r="BJ380" s="335" t="s">
        <v>84</v>
      </c>
      <c r="BK380" s="335" t="s">
        <v>84</v>
      </c>
      <c r="BL380" s="335" t="s">
        <v>84</v>
      </c>
      <c r="BM380" s="336" t="s">
        <v>84</v>
      </c>
      <c r="BN380" s="336" t="s">
        <v>84</v>
      </c>
      <c r="BO380" s="335" t="s">
        <v>84</v>
      </c>
      <c r="BP380" s="116" t="s">
        <v>84</v>
      </c>
      <c r="BQ380" s="116" t="s">
        <v>84</v>
      </c>
      <c r="BR380" s="116" t="s">
        <v>84</v>
      </c>
      <c r="BS380" s="116" t="s">
        <v>84</v>
      </c>
      <c r="BT380" s="336" t="s">
        <v>84</v>
      </c>
      <c r="BU380" s="335" t="s">
        <v>84</v>
      </c>
      <c r="BV380" s="335" t="s">
        <v>84</v>
      </c>
      <c r="BW380" s="335" t="s">
        <v>84</v>
      </c>
      <c r="BX380" s="335" t="s">
        <v>84</v>
      </c>
    </row>
    <row r="381" spans="1:76" ht="15" customHeight="1" x14ac:dyDescent="0.3">
      <c r="A381" s="307">
        <v>82</v>
      </c>
      <c r="B381" s="114" t="s">
        <v>84</v>
      </c>
      <c r="C381" s="114" t="s">
        <v>84</v>
      </c>
      <c r="D381" s="115" t="s">
        <v>84</v>
      </c>
      <c r="E381" s="334" t="s">
        <v>84</v>
      </c>
      <c r="F381" s="334" t="s">
        <v>84</v>
      </c>
      <c r="G381" s="334" t="s">
        <v>84</v>
      </c>
      <c r="H381" s="335" t="s">
        <v>84</v>
      </c>
      <c r="I381" s="335" t="s">
        <v>84</v>
      </c>
      <c r="J381" s="335" t="s">
        <v>84</v>
      </c>
      <c r="K381" s="335" t="s">
        <v>84</v>
      </c>
      <c r="L381" s="335" t="s">
        <v>84</v>
      </c>
      <c r="M381" s="335" t="s">
        <v>84</v>
      </c>
      <c r="N381" s="335" t="s">
        <v>84</v>
      </c>
      <c r="O381" s="335" t="s">
        <v>84</v>
      </c>
      <c r="P381" s="335" t="s">
        <v>84</v>
      </c>
      <c r="Q381" s="335" t="s">
        <v>84</v>
      </c>
      <c r="R381" s="335" t="s">
        <v>84</v>
      </c>
      <c r="S381" s="335" t="s">
        <v>84</v>
      </c>
      <c r="T381" s="335" t="s">
        <v>84</v>
      </c>
      <c r="U381" s="335" t="s">
        <v>84</v>
      </c>
      <c r="V381" s="335" t="s">
        <v>84</v>
      </c>
      <c r="W381" s="335" t="s">
        <v>84</v>
      </c>
      <c r="X381" s="335" t="s">
        <v>84</v>
      </c>
      <c r="Y381" s="335" t="s">
        <v>84</v>
      </c>
      <c r="Z381" s="335" t="s">
        <v>84</v>
      </c>
      <c r="AA381" s="335" t="s">
        <v>84</v>
      </c>
      <c r="AB381" s="335" t="s">
        <v>84</v>
      </c>
      <c r="AC381" s="335" t="s">
        <v>84</v>
      </c>
      <c r="AD381" s="335" t="s">
        <v>84</v>
      </c>
      <c r="AE381" s="335" t="s">
        <v>84</v>
      </c>
      <c r="AF381" s="335" t="s">
        <v>84</v>
      </c>
      <c r="AG381" s="335" t="s">
        <v>84</v>
      </c>
      <c r="AH381" s="335" t="s">
        <v>84</v>
      </c>
      <c r="AI381" s="335" t="s">
        <v>84</v>
      </c>
      <c r="AJ381" s="335" t="s">
        <v>84</v>
      </c>
      <c r="AK381" s="335" t="s">
        <v>84</v>
      </c>
      <c r="AL381" s="335" t="s">
        <v>84</v>
      </c>
      <c r="AM381" s="335" t="s">
        <v>84</v>
      </c>
      <c r="AN381" s="335" t="s">
        <v>84</v>
      </c>
      <c r="AO381" s="335" t="s">
        <v>84</v>
      </c>
      <c r="AP381" s="335" t="s">
        <v>84</v>
      </c>
      <c r="AQ381" s="335" t="s">
        <v>84</v>
      </c>
      <c r="AR381" s="335" t="s">
        <v>84</v>
      </c>
      <c r="AS381" s="335" t="s">
        <v>84</v>
      </c>
      <c r="AT381" s="335" t="s">
        <v>84</v>
      </c>
      <c r="AU381" s="335" t="s">
        <v>84</v>
      </c>
      <c r="AV381" s="335" t="s">
        <v>84</v>
      </c>
      <c r="AW381" s="335" t="s">
        <v>84</v>
      </c>
      <c r="AX381" s="335" t="s">
        <v>84</v>
      </c>
      <c r="AY381" s="116" t="s">
        <v>84</v>
      </c>
      <c r="AZ381" s="116" t="s">
        <v>84</v>
      </c>
      <c r="BA381" s="116" t="s">
        <v>84</v>
      </c>
      <c r="BB381" s="116" t="s">
        <v>84</v>
      </c>
      <c r="BC381" s="116" t="s">
        <v>84</v>
      </c>
      <c r="BD381" s="116" t="s">
        <v>84</v>
      </c>
      <c r="BE381" s="116" t="s">
        <v>84</v>
      </c>
      <c r="BF381" s="335" t="s">
        <v>84</v>
      </c>
      <c r="BG381" s="335" t="s">
        <v>84</v>
      </c>
      <c r="BH381" s="116" t="s">
        <v>84</v>
      </c>
      <c r="BI381" s="116" t="s">
        <v>84</v>
      </c>
      <c r="BJ381" s="335" t="s">
        <v>84</v>
      </c>
      <c r="BK381" s="335" t="s">
        <v>84</v>
      </c>
      <c r="BL381" s="335" t="s">
        <v>84</v>
      </c>
      <c r="BM381" s="336" t="s">
        <v>84</v>
      </c>
      <c r="BN381" s="336" t="s">
        <v>84</v>
      </c>
      <c r="BO381" s="335" t="s">
        <v>84</v>
      </c>
      <c r="BP381" s="116" t="s">
        <v>84</v>
      </c>
      <c r="BQ381" s="116" t="s">
        <v>84</v>
      </c>
      <c r="BR381" s="116" t="s">
        <v>84</v>
      </c>
      <c r="BS381" s="116" t="s">
        <v>84</v>
      </c>
      <c r="BT381" s="336" t="s">
        <v>84</v>
      </c>
      <c r="BU381" s="335" t="s">
        <v>84</v>
      </c>
      <c r="BV381" s="335" t="s">
        <v>84</v>
      </c>
      <c r="BW381" s="335" t="s">
        <v>84</v>
      </c>
      <c r="BX381" s="335" t="s">
        <v>84</v>
      </c>
    </row>
    <row r="382" spans="1:76" ht="15" customHeight="1" x14ac:dyDescent="0.3">
      <c r="A382" s="307">
        <v>82</v>
      </c>
      <c r="B382" s="114" t="s">
        <v>84</v>
      </c>
      <c r="C382" s="114" t="s">
        <v>84</v>
      </c>
      <c r="D382" s="115" t="s">
        <v>84</v>
      </c>
      <c r="E382" s="334" t="s">
        <v>84</v>
      </c>
      <c r="F382" s="334" t="s">
        <v>84</v>
      </c>
      <c r="G382" s="334" t="s">
        <v>84</v>
      </c>
      <c r="H382" s="335" t="s">
        <v>84</v>
      </c>
      <c r="I382" s="335" t="s">
        <v>84</v>
      </c>
      <c r="J382" s="335" t="s">
        <v>84</v>
      </c>
      <c r="K382" s="335" t="s">
        <v>84</v>
      </c>
      <c r="L382" s="335" t="s">
        <v>84</v>
      </c>
      <c r="M382" s="335" t="s">
        <v>84</v>
      </c>
      <c r="N382" s="335" t="s">
        <v>84</v>
      </c>
      <c r="O382" s="335" t="s">
        <v>84</v>
      </c>
      <c r="P382" s="335" t="s">
        <v>84</v>
      </c>
      <c r="Q382" s="335" t="s">
        <v>84</v>
      </c>
      <c r="R382" s="335" t="s">
        <v>84</v>
      </c>
      <c r="S382" s="335" t="s">
        <v>84</v>
      </c>
      <c r="T382" s="335" t="s">
        <v>84</v>
      </c>
      <c r="U382" s="335" t="s">
        <v>84</v>
      </c>
      <c r="V382" s="335" t="s">
        <v>84</v>
      </c>
      <c r="W382" s="335" t="s">
        <v>84</v>
      </c>
      <c r="X382" s="335" t="s">
        <v>84</v>
      </c>
      <c r="Y382" s="335" t="s">
        <v>84</v>
      </c>
      <c r="Z382" s="335" t="s">
        <v>84</v>
      </c>
      <c r="AA382" s="335" t="s">
        <v>84</v>
      </c>
      <c r="AB382" s="335" t="s">
        <v>84</v>
      </c>
      <c r="AC382" s="335" t="s">
        <v>84</v>
      </c>
      <c r="AD382" s="335" t="s">
        <v>84</v>
      </c>
      <c r="AE382" s="335" t="s">
        <v>84</v>
      </c>
      <c r="AF382" s="335" t="s">
        <v>84</v>
      </c>
      <c r="AG382" s="335" t="s">
        <v>84</v>
      </c>
      <c r="AH382" s="335" t="s">
        <v>84</v>
      </c>
      <c r="AI382" s="335" t="s">
        <v>84</v>
      </c>
      <c r="AJ382" s="335" t="s">
        <v>84</v>
      </c>
      <c r="AK382" s="335" t="s">
        <v>84</v>
      </c>
      <c r="AL382" s="335" t="s">
        <v>84</v>
      </c>
      <c r="AM382" s="335" t="s">
        <v>84</v>
      </c>
      <c r="AN382" s="335" t="s">
        <v>84</v>
      </c>
      <c r="AO382" s="335" t="s">
        <v>84</v>
      </c>
      <c r="AP382" s="335" t="s">
        <v>84</v>
      </c>
      <c r="AQ382" s="335" t="s">
        <v>84</v>
      </c>
      <c r="AR382" s="335" t="s">
        <v>84</v>
      </c>
      <c r="AS382" s="335" t="s">
        <v>84</v>
      </c>
      <c r="AT382" s="335" t="s">
        <v>84</v>
      </c>
      <c r="AU382" s="335" t="s">
        <v>84</v>
      </c>
      <c r="AV382" s="335" t="s">
        <v>84</v>
      </c>
      <c r="AW382" s="335" t="s">
        <v>84</v>
      </c>
      <c r="AX382" s="335" t="s">
        <v>84</v>
      </c>
      <c r="AY382" s="116" t="s">
        <v>84</v>
      </c>
      <c r="AZ382" s="116" t="s">
        <v>84</v>
      </c>
      <c r="BA382" s="116" t="s">
        <v>84</v>
      </c>
      <c r="BB382" s="116" t="s">
        <v>84</v>
      </c>
      <c r="BC382" s="116" t="s">
        <v>84</v>
      </c>
      <c r="BD382" s="116" t="s">
        <v>84</v>
      </c>
      <c r="BE382" s="116" t="s">
        <v>84</v>
      </c>
      <c r="BF382" s="335" t="s">
        <v>84</v>
      </c>
      <c r="BG382" s="335" t="s">
        <v>84</v>
      </c>
      <c r="BH382" s="116" t="s">
        <v>84</v>
      </c>
      <c r="BI382" s="116" t="s">
        <v>84</v>
      </c>
      <c r="BJ382" s="335" t="s">
        <v>84</v>
      </c>
      <c r="BK382" s="335" t="s">
        <v>84</v>
      </c>
      <c r="BL382" s="335" t="s">
        <v>84</v>
      </c>
      <c r="BM382" s="336" t="s">
        <v>84</v>
      </c>
      <c r="BN382" s="336" t="s">
        <v>84</v>
      </c>
      <c r="BO382" s="335" t="s">
        <v>84</v>
      </c>
      <c r="BP382" s="116" t="s">
        <v>84</v>
      </c>
      <c r="BQ382" s="116" t="s">
        <v>84</v>
      </c>
      <c r="BR382" s="116" t="s">
        <v>84</v>
      </c>
      <c r="BS382" s="116" t="s">
        <v>84</v>
      </c>
      <c r="BT382" s="336" t="s">
        <v>84</v>
      </c>
      <c r="BU382" s="335" t="s">
        <v>84</v>
      </c>
      <c r="BV382" s="335" t="s">
        <v>84</v>
      </c>
      <c r="BW382" s="335" t="s">
        <v>84</v>
      </c>
      <c r="BX382" s="335" t="s">
        <v>84</v>
      </c>
    </row>
    <row r="383" spans="1:76" ht="15" customHeight="1" x14ac:dyDescent="0.3">
      <c r="A383" s="307">
        <v>82</v>
      </c>
      <c r="B383" s="114" t="s">
        <v>84</v>
      </c>
      <c r="C383" s="114" t="s">
        <v>84</v>
      </c>
      <c r="D383" s="115" t="s">
        <v>84</v>
      </c>
      <c r="E383" s="334" t="s">
        <v>84</v>
      </c>
      <c r="F383" s="334" t="s">
        <v>84</v>
      </c>
      <c r="G383" s="334" t="s">
        <v>84</v>
      </c>
      <c r="H383" s="335" t="s">
        <v>84</v>
      </c>
      <c r="I383" s="335" t="s">
        <v>84</v>
      </c>
      <c r="J383" s="335" t="s">
        <v>84</v>
      </c>
      <c r="K383" s="335" t="s">
        <v>84</v>
      </c>
      <c r="L383" s="335" t="s">
        <v>84</v>
      </c>
      <c r="M383" s="335" t="s">
        <v>84</v>
      </c>
      <c r="N383" s="335" t="s">
        <v>84</v>
      </c>
      <c r="O383" s="335" t="s">
        <v>84</v>
      </c>
      <c r="P383" s="335" t="s">
        <v>84</v>
      </c>
      <c r="Q383" s="335" t="s">
        <v>84</v>
      </c>
      <c r="R383" s="335" t="s">
        <v>84</v>
      </c>
      <c r="S383" s="335" t="s">
        <v>84</v>
      </c>
      <c r="T383" s="335" t="s">
        <v>84</v>
      </c>
      <c r="U383" s="335" t="s">
        <v>84</v>
      </c>
      <c r="V383" s="335" t="s">
        <v>84</v>
      </c>
      <c r="W383" s="335" t="s">
        <v>84</v>
      </c>
      <c r="X383" s="335" t="s">
        <v>84</v>
      </c>
      <c r="Y383" s="335" t="s">
        <v>84</v>
      </c>
      <c r="Z383" s="335" t="s">
        <v>84</v>
      </c>
      <c r="AA383" s="335" t="s">
        <v>84</v>
      </c>
      <c r="AB383" s="335" t="s">
        <v>84</v>
      </c>
      <c r="AC383" s="335" t="s">
        <v>84</v>
      </c>
      <c r="AD383" s="335" t="s">
        <v>84</v>
      </c>
      <c r="AE383" s="335" t="s">
        <v>84</v>
      </c>
      <c r="AF383" s="335" t="s">
        <v>84</v>
      </c>
      <c r="AG383" s="335" t="s">
        <v>84</v>
      </c>
      <c r="AH383" s="335" t="s">
        <v>84</v>
      </c>
      <c r="AI383" s="335" t="s">
        <v>84</v>
      </c>
      <c r="AJ383" s="335" t="s">
        <v>84</v>
      </c>
      <c r="AK383" s="335" t="s">
        <v>84</v>
      </c>
      <c r="AL383" s="335" t="s">
        <v>84</v>
      </c>
      <c r="AM383" s="335" t="s">
        <v>84</v>
      </c>
      <c r="AN383" s="335" t="s">
        <v>84</v>
      </c>
      <c r="AO383" s="335" t="s">
        <v>84</v>
      </c>
      <c r="AP383" s="335" t="s">
        <v>84</v>
      </c>
      <c r="AQ383" s="335" t="s">
        <v>84</v>
      </c>
      <c r="AR383" s="335" t="s">
        <v>84</v>
      </c>
      <c r="AS383" s="335" t="s">
        <v>84</v>
      </c>
      <c r="AT383" s="335" t="s">
        <v>84</v>
      </c>
      <c r="AU383" s="335" t="s">
        <v>84</v>
      </c>
      <c r="AV383" s="335" t="s">
        <v>84</v>
      </c>
      <c r="AW383" s="335" t="s">
        <v>84</v>
      </c>
      <c r="AX383" s="335" t="s">
        <v>84</v>
      </c>
      <c r="AY383" s="116" t="s">
        <v>84</v>
      </c>
      <c r="AZ383" s="116" t="s">
        <v>84</v>
      </c>
      <c r="BA383" s="116" t="s">
        <v>84</v>
      </c>
      <c r="BB383" s="116" t="s">
        <v>84</v>
      </c>
      <c r="BC383" s="116" t="s">
        <v>84</v>
      </c>
      <c r="BD383" s="116" t="s">
        <v>84</v>
      </c>
      <c r="BE383" s="116" t="s">
        <v>84</v>
      </c>
      <c r="BF383" s="335" t="s">
        <v>84</v>
      </c>
      <c r="BG383" s="335" t="s">
        <v>84</v>
      </c>
      <c r="BH383" s="116" t="s">
        <v>84</v>
      </c>
      <c r="BI383" s="116" t="s">
        <v>84</v>
      </c>
      <c r="BJ383" s="335" t="s">
        <v>84</v>
      </c>
      <c r="BK383" s="335" t="s">
        <v>84</v>
      </c>
      <c r="BL383" s="335" t="s">
        <v>84</v>
      </c>
      <c r="BM383" s="336" t="s">
        <v>84</v>
      </c>
      <c r="BN383" s="336" t="s">
        <v>84</v>
      </c>
      <c r="BO383" s="335" t="s">
        <v>84</v>
      </c>
      <c r="BP383" s="116" t="s">
        <v>84</v>
      </c>
      <c r="BQ383" s="116" t="s">
        <v>84</v>
      </c>
      <c r="BR383" s="116" t="s">
        <v>84</v>
      </c>
      <c r="BS383" s="116" t="s">
        <v>84</v>
      </c>
      <c r="BT383" s="336" t="s">
        <v>84</v>
      </c>
      <c r="BU383" s="335" t="s">
        <v>84</v>
      </c>
      <c r="BV383" s="335" t="s">
        <v>84</v>
      </c>
      <c r="BW383" s="335" t="s">
        <v>84</v>
      </c>
      <c r="BX383" s="335" t="s">
        <v>84</v>
      </c>
    </row>
    <row r="384" spans="1:76" ht="15" customHeight="1" x14ac:dyDescent="0.3">
      <c r="A384" s="307">
        <v>82</v>
      </c>
      <c r="B384" s="114" t="s">
        <v>84</v>
      </c>
      <c r="C384" s="114" t="s">
        <v>84</v>
      </c>
      <c r="D384" s="115" t="s">
        <v>84</v>
      </c>
      <c r="E384" s="334" t="s">
        <v>84</v>
      </c>
      <c r="F384" s="334" t="s">
        <v>84</v>
      </c>
      <c r="G384" s="334" t="s">
        <v>84</v>
      </c>
      <c r="H384" s="335" t="s">
        <v>84</v>
      </c>
      <c r="I384" s="335" t="s">
        <v>84</v>
      </c>
      <c r="J384" s="335" t="s">
        <v>84</v>
      </c>
      <c r="K384" s="335" t="s">
        <v>84</v>
      </c>
      <c r="L384" s="335" t="s">
        <v>84</v>
      </c>
      <c r="M384" s="335" t="s">
        <v>84</v>
      </c>
      <c r="N384" s="335" t="s">
        <v>84</v>
      </c>
      <c r="O384" s="335" t="s">
        <v>84</v>
      </c>
      <c r="P384" s="335" t="s">
        <v>84</v>
      </c>
      <c r="Q384" s="335" t="s">
        <v>84</v>
      </c>
      <c r="R384" s="335" t="s">
        <v>84</v>
      </c>
      <c r="S384" s="335" t="s">
        <v>84</v>
      </c>
      <c r="T384" s="335" t="s">
        <v>84</v>
      </c>
      <c r="U384" s="335" t="s">
        <v>84</v>
      </c>
      <c r="V384" s="335" t="s">
        <v>84</v>
      </c>
      <c r="W384" s="335" t="s">
        <v>84</v>
      </c>
      <c r="X384" s="335" t="s">
        <v>84</v>
      </c>
      <c r="Y384" s="335" t="s">
        <v>84</v>
      </c>
      <c r="Z384" s="335" t="s">
        <v>84</v>
      </c>
      <c r="AA384" s="335" t="s">
        <v>84</v>
      </c>
      <c r="AB384" s="335" t="s">
        <v>84</v>
      </c>
      <c r="AC384" s="335" t="s">
        <v>84</v>
      </c>
      <c r="AD384" s="335" t="s">
        <v>84</v>
      </c>
      <c r="AE384" s="335" t="s">
        <v>84</v>
      </c>
      <c r="AF384" s="335" t="s">
        <v>84</v>
      </c>
      <c r="AG384" s="335" t="s">
        <v>84</v>
      </c>
      <c r="AH384" s="335" t="s">
        <v>84</v>
      </c>
      <c r="AI384" s="335" t="s">
        <v>84</v>
      </c>
      <c r="AJ384" s="335" t="s">
        <v>84</v>
      </c>
      <c r="AK384" s="335" t="s">
        <v>84</v>
      </c>
      <c r="AL384" s="335" t="s">
        <v>84</v>
      </c>
      <c r="AM384" s="335" t="s">
        <v>84</v>
      </c>
      <c r="AN384" s="335" t="s">
        <v>84</v>
      </c>
      <c r="AO384" s="335" t="s">
        <v>84</v>
      </c>
      <c r="AP384" s="335" t="s">
        <v>84</v>
      </c>
      <c r="AQ384" s="335" t="s">
        <v>84</v>
      </c>
      <c r="AR384" s="335" t="s">
        <v>84</v>
      </c>
      <c r="AS384" s="335" t="s">
        <v>84</v>
      </c>
      <c r="AT384" s="335" t="s">
        <v>84</v>
      </c>
      <c r="AU384" s="335" t="s">
        <v>84</v>
      </c>
      <c r="AV384" s="335" t="s">
        <v>84</v>
      </c>
      <c r="AW384" s="335" t="s">
        <v>84</v>
      </c>
      <c r="AX384" s="335" t="s">
        <v>84</v>
      </c>
      <c r="AY384" s="116" t="s">
        <v>84</v>
      </c>
      <c r="AZ384" s="116" t="s">
        <v>84</v>
      </c>
      <c r="BA384" s="116" t="s">
        <v>84</v>
      </c>
      <c r="BB384" s="116" t="s">
        <v>84</v>
      </c>
      <c r="BC384" s="116" t="s">
        <v>84</v>
      </c>
      <c r="BD384" s="116" t="s">
        <v>84</v>
      </c>
      <c r="BE384" s="116" t="s">
        <v>84</v>
      </c>
      <c r="BF384" s="335" t="s">
        <v>84</v>
      </c>
      <c r="BG384" s="335" t="s">
        <v>84</v>
      </c>
      <c r="BH384" s="116" t="s">
        <v>84</v>
      </c>
      <c r="BI384" s="116" t="s">
        <v>84</v>
      </c>
      <c r="BJ384" s="335" t="s">
        <v>84</v>
      </c>
      <c r="BK384" s="335" t="s">
        <v>84</v>
      </c>
      <c r="BL384" s="335" t="s">
        <v>84</v>
      </c>
      <c r="BM384" s="336" t="s">
        <v>84</v>
      </c>
      <c r="BN384" s="336" t="s">
        <v>84</v>
      </c>
      <c r="BO384" s="335" t="s">
        <v>84</v>
      </c>
      <c r="BP384" s="116" t="s">
        <v>84</v>
      </c>
      <c r="BQ384" s="116" t="s">
        <v>84</v>
      </c>
      <c r="BR384" s="116" t="s">
        <v>84</v>
      </c>
      <c r="BS384" s="116" t="s">
        <v>84</v>
      </c>
      <c r="BT384" s="336" t="s">
        <v>84</v>
      </c>
      <c r="BU384" s="335" t="s">
        <v>84</v>
      </c>
      <c r="BV384" s="335" t="s">
        <v>84</v>
      </c>
      <c r="BW384" s="335" t="s">
        <v>84</v>
      </c>
      <c r="BX384" s="335" t="s">
        <v>84</v>
      </c>
    </row>
    <row r="385" spans="1:76" ht="15" customHeight="1" x14ac:dyDescent="0.3">
      <c r="A385" s="307">
        <v>82</v>
      </c>
      <c r="B385" s="114" t="s">
        <v>84</v>
      </c>
      <c r="C385" s="114" t="s">
        <v>84</v>
      </c>
      <c r="D385" s="115" t="s">
        <v>84</v>
      </c>
      <c r="E385" s="334" t="s">
        <v>84</v>
      </c>
      <c r="F385" s="334" t="s">
        <v>84</v>
      </c>
      <c r="G385" s="334" t="s">
        <v>84</v>
      </c>
      <c r="H385" s="335" t="s">
        <v>84</v>
      </c>
      <c r="I385" s="335" t="s">
        <v>84</v>
      </c>
      <c r="J385" s="335" t="s">
        <v>84</v>
      </c>
      <c r="K385" s="335" t="s">
        <v>84</v>
      </c>
      <c r="L385" s="335" t="s">
        <v>84</v>
      </c>
      <c r="M385" s="335" t="s">
        <v>84</v>
      </c>
      <c r="N385" s="335" t="s">
        <v>84</v>
      </c>
      <c r="O385" s="335" t="s">
        <v>84</v>
      </c>
      <c r="P385" s="335" t="s">
        <v>84</v>
      </c>
      <c r="Q385" s="335" t="s">
        <v>84</v>
      </c>
      <c r="R385" s="335" t="s">
        <v>84</v>
      </c>
      <c r="S385" s="335" t="s">
        <v>84</v>
      </c>
      <c r="T385" s="335" t="s">
        <v>84</v>
      </c>
      <c r="U385" s="335" t="s">
        <v>84</v>
      </c>
      <c r="V385" s="335" t="s">
        <v>84</v>
      </c>
      <c r="W385" s="335" t="s">
        <v>84</v>
      </c>
      <c r="X385" s="335" t="s">
        <v>84</v>
      </c>
      <c r="Y385" s="335" t="s">
        <v>84</v>
      </c>
      <c r="Z385" s="335" t="s">
        <v>84</v>
      </c>
      <c r="AA385" s="335" t="s">
        <v>84</v>
      </c>
      <c r="AB385" s="335" t="s">
        <v>84</v>
      </c>
      <c r="AC385" s="335" t="s">
        <v>84</v>
      </c>
      <c r="AD385" s="335" t="s">
        <v>84</v>
      </c>
      <c r="AE385" s="335" t="s">
        <v>84</v>
      </c>
      <c r="AF385" s="335" t="s">
        <v>84</v>
      </c>
      <c r="AG385" s="335" t="s">
        <v>84</v>
      </c>
      <c r="AH385" s="335" t="s">
        <v>84</v>
      </c>
      <c r="AI385" s="335" t="s">
        <v>84</v>
      </c>
      <c r="AJ385" s="335" t="s">
        <v>84</v>
      </c>
      <c r="AK385" s="335" t="s">
        <v>84</v>
      </c>
      <c r="AL385" s="335" t="s">
        <v>84</v>
      </c>
      <c r="AM385" s="335" t="s">
        <v>84</v>
      </c>
      <c r="AN385" s="335" t="s">
        <v>84</v>
      </c>
      <c r="AO385" s="335" t="s">
        <v>84</v>
      </c>
      <c r="AP385" s="335" t="s">
        <v>84</v>
      </c>
      <c r="AQ385" s="335" t="s">
        <v>84</v>
      </c>
      <c r="AR385" s="335" t="s">
        <v>84</v>
      </c>
      <c r="AS385" s="335" t="s">
        <v>84</v>
      </c>
      <c r="AT385" s="335" t="s">
        <v>84</v>
      </c>
      <c r="AU385" s="335" t="s">
        <v>84</v>
      </c>
      <c r="AV385" s="335" t="s">
        <v>84</v>
      </c>
      <c r="AW385" s="335" t="s">
        <v>84</v>
      </c>
      <c r="AX385" s="335" t="s">
        <v>84</v>
      </c>
      <c r="AY385" s="116" t="s">
        <v>84</v>
      </c>
      <c r="AZ385" s="116" t="s">
        <v>84</v>
      </c>
      <c r="BA385" s="116" t="s">
        <v>84</v>
      </c>
      <c r="BB385" s="116" t="s">
        <v>84</v>
      </c>
      <c r="BC385" s="116" t="s">
        <v>84</v>
      </c>
      <c r="BD385" s="116" t="s">
        <v>84</v>
      </c>
      <c r="BE385" s="116" t="s">
        <v>84</v>
      </c>
      <c r="BF385" s="335" t="s">
        <v>84</v>
      </c>
      <c r="BG385" s="335" t="s">
        <v>84</v>
      </c>
      <c r="BH385" s="116" t="s">
        <v>84</v>
      </c>
      <c r="BI385" s="116" t="s">
        <v>84</v>
      </c>
      <c r="BJ385" s="335" t="s">
        <v>84</v>
      </c>
      <c r="BK385" s="335" t="s">
        <v>84</v>
      </c>
      <c r="BL385" s="335" t="s">
        <v>84</v>
      </c>
      <c r="BM385" s="336" t="s">
        <v>84</v>
      </c>
      <c r="BN385" s="336" t="s">
        <v>84</v>
      </c>
      <c r="BO385" s="335" t="s">
        <v>84</v>
      </c>
      <c r="BP385" s="116" t="s">
        <v>84</v>
      </c>
      <c r="BQ385" s="116" t="s">
        <v>84</v>
      </c>
      <c r="BR385" s="116" t="s">
        <v>84</v>
      </c>
      <c r="BS385" s="116" t="s">
        <v>84</v>
      </c>
      <c r="BT385" s="336" t="s">
        <v>84</v>
      </c>
      <c r="BU385" s="335" t="s">
        <v>84</v>
      </c>
      <c r="BV385" s="335" t="s">
        <v>84</v>
      </c>
      <c r="BW385" s="335" t="s">
        <v>84</v>
      </c>
      <c r="BX385" s="335" t="s">
        <v>84</v>
      </c>
    </row>
    <row r="386" spans="1:76" ht="15" customHeight="1" x14ac:dyDescent="0.3">
      <c r="A386" s="307">
        <v>82</v>
      </c>
      <c r="B386" s="114" t="s">
        <v>84</v>
      </c>
      <c r="C386" s="114" t="s">
        <v>84</v>
      </c>
      <c r="D386" s="115" t="s">
        <v>84</v>
      </c>
      <c r="E386" s="334" t="s">
        <v>84</v>
      </c>
      <c r="F386" s="334" t="s">
        <v>84</v>
      </c>
      <c r="G386" s="334" t="s">
        <v>84</v>
      </c>
      <c r="H386" s="335" t="s">
        <v>84</v>
      </c>
      <c r="I386" s="335" t="s">
        <v>84</v>
      </c>
      <c r="J386" s="335" t="s">
        <v>84</v>
      </c>
      <c r="K386" s="335" t="s">
        <v>84</v>
      </c>
      <c r="L386" s="335" t="s">
        <v>84</v>
      </c>
      <c r="M386" s="335" t="s">
        <v>84</v>
      </c>
      <c r="N386" s="335" t="s">
        <v>84</v>
      </c>
      <c r="O386" s="335" t="s">
        <v>84</v>
      </c>
      <c r="P386" s="335" t="s">
        <v>84</v>
      </c>
      <c r="Q386" s="335" t="s">
        <v>84</v>
      </c>
      <c r="R386" s="335" t="s">
        <v>84</v>
      </c>
      <c r="S386" s="335" t="s">
        <v>84</v>
      </c>
      <c r="T386" s="335" t="s">
        <v>84</v>
      </c>
      <c r="U386" s="335" t="s">
        <v>84</v>
      </c>
      <c r="V386" s="335" t="s">
        <v>84</v>
      </c>
      <c r="W386" s="335" t="s">
        <v>84</v>
      </c>
      <c r="X386" s="335" t="s">
        <v>84</v>
      </c>
      <c r="Y386" s="335" t="s">
        <v>84</v>
      </c>
      <c r="Z386" s="335" t="s">
        <v>84</v>
      </c>
      <c r="AA386" s="335" t="s">
        <v>84</v>
      </c>
      <c r="AB386" s="335" t="s">
        <v>84</v>
      </c>
      <c r="AC386" s="335" t="s">
        <v>84</v>
      </c>
      <c r="AD386" s="335" t="s">
        <v>84</v>
      </c>
      <c r="AE386" s="335" t="s">
        <v>84</v>
      </c>
      <c r="AF386" s="335" t="s">
        <v>84</v>
      </c>
      <c r="AG386" s="335" t="s">
        <v>84</v>
      </c>
      <c r="AH386" s="335" t="s">
        <v>84</v>
      </c>
      <c r="AI386" s="335" t="s">
        <v>84</v>
      </c>
      <c r="AJ386" s="335" t="s">
        <v>84</v>
      </c>
      <c r="AK386" s="335" t="s">
        <v>84</v>
      </c>
      <c r="AL386" s="335" t="s">
        <v>84</v>
      </c>
      <c r="AM386" s="335" t="s">
        <v>84</v>
      </c>
      <c r="AN386" s="335" t="s">
        <v>84</v>
      </c>
      <c r="AO386" s="335" t="s">
        <v>84</v>
      </c>
      <c r="AP386" s="335" t="s">
        <v>84</v>
      </c>
      <c r="AQ386" s="335" t="s">
        <v>84</v>
      </c>
      <c r="AR386" s="335" t="s">
        <v>84</v>
      </c>
      <c r="AS386" s="335" t="s">
        <v>84</v>
      </c>
      <c r="AT386" s="335" t="s">
        <v>84</v>
      </c>
      <c r="AU386" s="335" t="s">
        <v>84</v>
      </c>
      <c r="AV386" s="335" t="s">
        <v>84</v>
      </c>
      <c r="AW386" s="335" t="s">
        <v>84</v>
      </c>
      <c r="AX386" s="335" t="s">
        <v>84</v>
      </c>
      <c r="AY386" s="116" t="s">
        <v>84</v>
      </c>
      <c r="AZ386" s="116" t="s">
        <v>84</v>
      </c>
      <c r="BA386" s="116" t="s">
        <v>84</v>
      </c>
      <c r="BB386" s="116" t="s">
        <v>84</v>
      </c>
      <c r="BC386" s="116" t="s">
        <v>84</v>
      </c>
      <c r="BD386" s="116" t="s">
        <v>84</v>
      </c>
      <c r="BE386" s="116" t="s">
        <v>84</v>
      </c>
      <c r="BF386" s="335" t="s">
        <v>84</v>
      </c>
      <c r="BG386" s="335" t="s">
        <v>84</v>
      </c>
      <c r="BH386" s="116" t="s">
        <v>84</v>
      </c>
      <c r="BI386" s="116" t="s">
        <v>84</v>
      </c>
      <c r="BJ386" s="335" t="s">
        <v>84</v>
      </c>
      <c r="BK386" s="335" t="s">
        <v>84</v>
      </c>
      <c r="BL386" s="335" t="s">
        <v>84</v>
      </c>
      <c r="BM386" s="336" t="s">
        <v>84</v>
      </c>
      <c r="BN386" s="336" t="s">
        <v>84</v>
      </c>
      <c r="BO386" s="335" t="s">
        <v>84</v>
      </c>
      <c r="BP386" s="116" t="s">
        <v>84</v>
      </c>
      <c r="BQ386" s="116" t="s">
        <v>84</v>
      </c>
      <c r="BR386" s="116" t="s">
        <v>84</v>
      </c>
      <c r="BS386" s="116" t="s">
        <v>84</v>
      </c>
      <c r="BT386" s="336" t="s">
        <v>84</v>
      </c>
      <c r="BU386" s="335" t="s">
        <v>84</v>
      </c>
      <c r="BV386" s="335" t="s">
        <v>84</v>
      </c>
      <c r="BW386" s="335" t="s">
        <v>84</v>
      </c>
      <c r="BX386" s="335" t="s">
        <v>84</v>
      </c>
    </row>
    <row r="387" spans="1:76" ht="15" customHeight="1" x14ac:dyDescent="0.3">
      <c r="A387" s="307">
        <v>82</v>
      </c>
      <c r="B387" s="114" t="s">
        <v>84</v>
      </c>
      <c r="C387" s="114" t="s">
        <v>84</v>
      </c>
      <c r="D387" s="115" t="s">
        <v>84</v>
      </c>
      <c r="E387" s="334" t="s">
        <v>84</v>
      </c>
      <c r="F387" s="334" t="s">
        <v>84</v>
      </c>
      <c r="G387" s="334" t="s">
        <v>84</v>
      </c>
      <c r="H387" s="335" t="s">
        <v>84</v>
      </c>
      <c r="I387" s="335" t="s">
        <v>84</v>
      </c>
      <c r="J387" s="335" t="s">
        <v>84</v>
      </c>
      <c r="K387" s="335" t="s">
        <v>84</v>
      </c>
      <c r="L387" s="335" t="s">
        <v>84</v>
      </c>
      <c r="M387" s="335" t="s">
        <v>84</v>
      </c>
      <c r="N387" s="335" t="s">
        <v>84</v>
      </c>
      <c r="O387" s="335" t="s">
        <v>84</v>
      </c>
      <c r="P387" s="335" t="s">
        <v>84</v>
      </c>
      <c r="Q387" s="335" t="s">
        <v>84</v>
      </c>
      <c r="R387" s="335" t="s">
        <v>84</v>
      </c>
      <c r="S387" s="335" t="s">
        <v>84</v>
      </c>
      <c r="T387" s="335" t="s">
        <v>84</v>
      </c>
      <c r="U387" s="335" t="s">
        <v>84</v>
      </c>
      <c r="V387" s="335" t="s">
        <v>84</v>
      </c>
      <c r="W387" s="335" t="s">
        <v>84</v>
      </c>
      <c r="X387" s="335" t="s">
        <v>84</v>
      </c>
      <c r="Y387" s="335" t="s">
        <v>84</v>
      </c>
      <c r="Z387" s="335" t="s">
        <v>84</v>
      </c>
      <c r="AA387" s="335" t="s">
        <v>84</v>
      </c>
      <c r="AB387" s="335" t="s">
        <v>84</v>
      </c>
      <c r="AC387" s="335" t="s">
        <v>84</v>
      </c>
      <c r="AD387" s="335" t="s">
        <v>84</v>
      </c>
      <c r="AE387" s="335" t="s">
        <v>84</v>
      </c>
      <c r="AF387" s="335" t="s">
        <v>84</v>
      </c>
      <c r="AG387" s="335" t="s">
        <v>84</v>
      </c>
      <c r="AH387" s="335" t="s">
        <v>84</v>
      </c>
      <c r="AI387" s="335" t="s">
        <v>84</v>
      </c>
      <c r="AJ387" s="335" t="s">
        <v>84</v>
      </c>
      <c r="AK387" s="335" t="s">
        <v>84</v>
      </c>
      <c r="AL387" s="335" t="s">
        <v>84</v>
      </c>
      <c r="AM387" s="335" t="s">
        <v>84</v>
      </c>
      <c r="AN387" s="335" t="s">
        <v>84</v>
      </c>
      <c r="AO387" s="335" t="s">
        <v>84</v>
      </c>
      <c r="AP387" s="335" t="s">
        <v>84</v>
      </c>
      <c r="AQ387" s="335" t="s">
        <v>84</v>
      </c>
      <c r="AR387" s="335" t="s">
        <v>84</v>
      </c>
      <c r="AS387" s="335" t="s">
        <v>84</v>
      </c>
      <c r="AT387" s="335" t="s">
        <v>84</v>
      </c>
      <c r="AU387" s="335" t="s">
        <v>84</v>
      </c>
      <c r="AV387" s="335" t="s">
        <v>84</v>
      </c>
      <c r="AW387" s="335" t="s">
        <v>84</v>
      </c>
      <c r="AX387" s="335" t="s">
        <v>84</v>
      </c>
      <c r="AY387" s="116" t="s">
        <v>84</v>
      </c>
      <c r="AZ387" s="116" t="s">
        <v>84</v>
      </c>
      <c r="BA387" s="116" t="s">
        <v>84</v>
      </c>
      <c r="BB387" s="116" t="s">
        <v>84</v>
      </c>
      <c r="BC387" s="116" t="s">
        <v>84</v>
      </c>
      <c r="BD387" s="116" t="s">
        <v>84</v>
      </c>
      <c r="BE387" s="116" t="s">
        <v>84</v>
      </c>
      <c r="BF387" s="335" t="s">
        <v>84</v>
      </c>
      <c r="BG387" s="335" t="s">
        <v>84</v>
      </c>
      <c r="BH387" s="116" t="s">
        <v>84</v>
      </c>
      <c r="BI387" s="116" t="s">
        <v>84</v>
      </c>
      <c r="BJ387" s="335" t="s">
        <v>84</v>
      </c>
      <c r="BK387" s="335" t="s">
        <v>84</v>
      </c>
      <c r="BL387" s="335" t="s">
        <v>84</v>
      </c>
      <c r="BM387" s="336" t="s">
        <v>84</v>
      </c>
      <c r="BN387" s="336" t="s">
        <v>84</v>
      </c>
      <c r="BO387" s="335" t="s">
        <v>84</v>
      </c>
      <c r="BP387" s="116" t="s">
        <v>84</v>
      </c>
      <c r="BQ387" s="116" t="s">
        <v>84</v>
      </c>
      <c r="BR387" s="116" t="s">
        <v>84</v>
      </c>
      <c r="BS387" s="116" t="s">
        <v>84</v>
      </c>
      <c r="BT387" s="336" t="s">
        <v>84</v>
      </c>
      <c r="BU387" s="335" t="s">
        <v>84</v>
      </c>
      <c r="BV387" s="335" t="s">
        <v>84</v>
      </c>
      <c r="BW387" s="335" t="s">
        <v>84</v>
      </c>
      <c r="BX387" s="335" t="s">
        <v>84</v>
      </c>
    </row>
    <row r="388" spans="1:76" ht="15" customHeight="1" x14ac:dyDescent="0.3">
      <c r="A388" s="307">
        <v>82</v>
      </c>
      <c r="B388" s="114" t="s">
        <v>84</v>
      </c>
      <c r="C388" s="114" t="s">
        <v>84</v>
      </c>
      <c r="D388" s="115" t="s">
        <v>84</v>
      </c>
      <c r="E388" s="334" t="s">
        <v>84</v>
      </c>
      <c r="F388" s="334" t="s">
        <v>84</v>
      </c>
      <c r="G388" s="334" t="s">
        <v>84</v>
      </c>
      <c r="H388" s="335" t="s">
        <v>84</v>
      </c>
      <c r="I388" s="335" t="s">
        <v>84</v>
      </c>
      <c r="J388" s="335" t="s">
        <v>84</v>
      </c>
      <c r="K388" s="335" t="s">
        <v>84</v>
      </c>
      <c r="L388" s="335" t="s">
        <v>84</v>
      </c>
      <c r="M388" s="335" t="s">
        <v>84</v>
      </c>
      <c r="N388" s="335" t="s">
        <v>84</v>
      </c>
      <c r="O388" s="335" t="s">
        <v>84</v>
      </c>
      <c r="P388" s="335" t="s">
        <v>84</v>
      </c>
      <c r="Q388" s="335" t="s">
        <v>84</v>
      </c>
      <c r="R388" s="335" t="s">
        <v>84</v>
      </c>
      <c r="S388" s="335" t="s">
        <v>84</v>
      </c>
      <c r="T388" s="335" t="s">
        <v>84</v>
      </c>
      <c r="U388" s="335" t="s">
        <v>84</v>
      </c>
      <c r="V388" s="335" t="s">
        <v>84</v>
      </c>
      <c r="W388" s="335" t="s">
        <v>84</v>
      </c>
      <c r="X388" s="335" t="s">
        <v>84</v>
      </c>
      <c r="Y388" s="335" t="s">
        <v>84</v>
      </c>
      <c r="Z388" s="335" t="s">
        <v>84</v>
      </c>
      <c r="AA388" s="335" t="s">
        <v>84</v>
      </c>
      <c r="AB388" s="335" t="s">
        <v>84</v>
      </c>
      <c r="AC388" s="335" t="s">
        <v>84</v>
      </c>
      <c r="AD388" s="335" t="s">
        <v>84</v>
      </c>
      <c r="AE388" s="335" t="s">
        <v>84</v>
      </c>
      <c r="AF388" s="335" t="s">
        <v>84</v>
      </c>
      <c r="AG388" s="335" t="s">
        <v>84</v>
      </c>
      <c r="AH388" s="335" t="s">
        <v>84</v>
      </c>
      <c r="AI388" s="335" t="s">
        <v>84</v>
      </c>
      <c r="AJ388" s="335" t="s">
        <v>84</v>
      </c>
      <c r="AK388" s="335" t="s">
        <v>84</v>
      </c>
      <c r="AL388" s="335" t="s">
        <v>84</v>
      </c>
      <c r="AM388" s="335" t="s">
        <v>84</v>
      </c>
      <c r="AN388" s="335" t="s">
        <v>84</v>
      </c>
      <c r="AO388" s="335" t="s">
        <v>84</v>
      </c>
      <c r="AP388" s="335" t="s">
        <v>84</v>
      </c>
      <c r="AQ388" s="335" t="s">
        <v>84</v>
      </c>
      <c r="AR388" s="335" t="s">
        <v>84</v>
      </c>
      <c r="AS388" s="335" t="s">
        <v>84</v>
      </c>
      <c r="AT388" s="335" t="s">
        <v>84</v>
      </c>
      <c r="AU388" s="335" t="s">
        <v>84</v>
      </c>
      <c r="AV388" s="335" t="s">
        <v>84</v>
      </c>
      <c r="AW388" s="335" t="s">
        <v>84</v>
      </c>
      <c r="AX388" s="335" t="s">
        <v>84</v>
      </c>
      <c r="AY388" s="116" t="s">
        <v>84</v>
      </c>
      <c r="AZ388" s="116" t="s">
        <v>84</v>
      </c>
      <c r="BA388" s="116" t="s">
        <v>84</v>
      </c>
      <c r="BB388" s="116" t="s">
        <v>84</v>
      </c>
      <c r="BC388" s="116" t="s">
        <v>84</v>
      </c>
      <c r="BD388" s="116" t="s">
        <v>84</v>
      </c>
      <c r="BE388" s="116" t="s">
        <v>84</v>
      </c>
      <c r="BF388" s="335" t="s">
        <v>84</v>
      </c>
      <c r="BG388" s="335" t="s">
        <v>84</v>
      </c>
      <c r="BH388" s="116" t="s">
        <v>84</v>
      </c>
      <c r="BI388" s="116" t="s">
        <v>84</v>
      </c>
      <c r="BJ388" s="335" t="s">
        <v>84</v>
      </c>
      <c r="BK388" s="335" t="s">
        <v>84</v>
      </c>
      <c r="BL388" s="335" t="s">
        <v>84</v>
      </c>
      <c r="BM388" s="336" t="s">
        <v>84</v>
      </c>
      <c r="BN388" s="336" t="s">
        <v>84</v>
      </c>
      <c r="BO388" s="335" t="s">
        <v>84</v>
      </c>
      <c r="BP388" s="116" t="s">
        <v>84</v>
      </c>
      <c r="BQ388" s="116" t="s">
        <v>84</v>
      </c>
      <c r="BR388" s="116" t="s">
        <v>84</v>
      </c>
      <c r="BS388" s="116" t="s">
        <v>84</v>
      </c>
      <c r="BT388" s="336" t="s">
        <v>84</v>
      </c>
      <c r="BU388" s="335" t="s">
        <v>84</v>
      </c>
      <c r="BV388" s="335" t="s">
        <v>84</v>
      </c>
      <c r="BW388" s="335" t="s">
        <v>84</v>
      </c>
      <c r="BX388" s="335" t="s">
        <v>84</v>
      </c>
    </row>
    <row r="389" spans="1:76" ht="15" customHeight="1" x14ac:dyDescent="0.3">
      <c r="A389" s="307">
        <v>82</v>
      </c>
      <c r="B389" s="114" t="s">
        <v>84</v>
      </c>
      <c r="C389" s="114" t="s">
        <v>84</v>
      </c>
      <c r="D389" s="115" t="s">
        <v>84</v>
      </c>
      <c r="E389" s="334" t="s">
        <v>84</v>
      </c>
      <c r="F389" s="334" t="s">
        <v>84</v>
      </c>
      <c r="G389" s="334" t="s">
        <v>84</v>
      </c>
      <c r="H389" s="335" t="s">
        <v>84</v>
      </c>
      <c r="I389" s="335" t="s">
        <v>84</v>
      </c>
      <c r="J389" s="335" t="s">
        <v>84</v>
      </c>
      <c r="K389" s="335" t="s">
        <v>84</v>
      </c>
      <c r="L389" s="335" t="s">
        <v>84</v>
      </c>
      <c r="M389" s="335" t="s">
        <v>84</v>
      </c>
      <c r="N389" s="335" t="s">
        <v>84</v>
      </c>
      <c r="O389" s="335" t="s">
        <v>84</v>
      </c>
      <c r="P389" s="335" t="s">
        <v>84</v>
      </c>
      <c r="Q389" s="335" t="s">
        <v>84</v>
      </c>
      <c r="R389" s="335" t="s">
        <v>84</v>
      </c>
      <c r="S389" s="335" t="s">
        <v>84</v>
      </c>
      <c r="T389" s="335" t="s">
        <v>84</v>
      </c>
      <c r="U389" s="335" t="s">
        <v>84</v>
      </c>
      <c r="V389" s="335" t="s">
        <v>84</v>
      </c>
      <c r="W389" s="335" t="s">
        <v>84</v>
      </c>
      <c r="X389" s="335" t="s">
        <v>84</v>
      </c>
      <c r="Y389" s="335" t="s">
        <v>84</v>
      </c>
      <c r="Z389" s="335" t="s">
        <v>84</v>
      </c>
      <c r="AA389" s="335" t="s">
        <v>84</v>
      </c>
      <c r="AB389" s="335" t="s">
        <v>84</v>
      </c>
      <c r="AC389" s="335" t="s">
        <v>84</v>
      </c>
      <c r="AD389" s="335" t="s">
        <v>84</v>
      </c>
      <c r="AE389" s="335" t="s">
        <v>84</v>
      </c>
      <c r="AF389" s="335" t="s">
        <v>84</v>
      </c>
      <c r="AG389" s="335" t="s">
        <v>84</v>
      </c>
      <c r="AH389" s="335" t="s">
        <v>84</v>
      </c>
      <c r="AI389" s="335" t="s">
        <v>84</v>
      </c>
      <c r="AJ389" s="335" t="s">
        <v>84</v>
      </c>
      <c r="AK389" s="335" t="s">
        <v>84</v>
      </c>
      <c r="AL389" s="335" t="s">
        <v>84</v>
      </c>
      <c r="AM389" s="335" t="s">
        <v>84</v>
      </c>
      <c r="AN389" s="335" t="s">
        <v>84</v>
      </c>
      <c r="AO389" s="335" t="s">
        <v>84</v>
      </c>
      <c r="AP389" s="335" t="s">
        <v>84</v>
      </c>
      <c r="AQ389" s="335" t="s">
        <v>84</v>
      </c>
      <c r="AR389" s="335" t="s">
        <v>84</v>
      </c>
      <c r="AS389" s="335" t="s">
        <v>84</v>
      </c>
      <c r="AT389" s="335" t="s">
        <v>84</v>
      </c>
      <c r="AU389" s="335" t="s">
        <v>84</v>
      </c>
      <c r="AV389" s="335" t="s">
        <v>84</v>
      </c>
      <c r="AW389" s="335" t="s">
        <v>84</v>
      </c>
      <c r="AX389" s="335" t="s">
        <v>84</v>
      </c>
      <c r="AY389" s="116" t="s">
        <v>84</v>
      </c>
      <c r="AZ389" s="116" t="s">
        <v>84</v>
      </c>
      <c r="BA389" s="116" t="s">
        <v>84</v>
      </c>
      <c r="BB389" s="116" t="s">
        <v>84</v>
      </c>
      <c r="BC389" s="116" t="s">
        <v>84</v>
      </c>
      <c r="BD389" s="116" t="s">
        <v>84</v>
      </c>
      <c r="BE389" s="116" t="s">
        <v>84</v>
      </c>
      <c r="BF389" s="335" t="s">
        <v>84</v>
      </c>
      <c r="BG389" s="335" t="s">
        <v>84</v>
      </c>
      <c r="BH389" s="116" t="s">
        <v>84</v>
      </c>
      <c r="BI389" s="116" t="s">
        <v>84</v>
      </c>
      <c r="BJ389" s="335" t="s">
        <v>84</v>
      </c>
      <c r="BK389" s="335" t="s">
        <v>84</v>
      </c>
      <c r="BL389" s="335" t="s">
        <v>84</v>
      </c>
      <c r="BM389" s="336" t="s">
        <v>84</v>
      </c>
      <c r="BN389" s="336" t="s">
        <v>84</v>
      </c>
      <c r="BO389" s="335" t="s">
        <v>84</v>
      </c>
      <c r="BP389" s="116" t="s">
        <v>84</v>
      </c>
      <c r="BQ389" s="116" t="s">
        <v>84</v>
      </c>
      <c r="BR389" s="116" t="s">
        <v>84</v>
      </c>
      <c r="BS389" s="116" t="s">
        <v>84</v>
      </c>
      <c r="BT389" s="336" t="s">
        <v>84</v>
      </c>
      <c r="BU389" s="335" t="s">
        <v>84</v>
      </c>
      <c r="BV389" s="335" t="s">
        <v>84</v>
      </c>
      <c r="BW389" s="335" t="s">
        <v>84</v>
      </c>
      <c r="BX389" s="335" t="s">
        <v>84</v>
      </c>
    </row>
    <row r="390" spans="1:76" ht="15" customHeight="1" x14ac:dyDescent="0.3">
      <c r="A390" s="307">
        <v>82</v>
      </c>
      <c r="B390" s="114" t="s">
        <v>84</v>
      </c>
      <c r="C390" s="114" t="s">
        <v>84</v>
      </c>
      <c r="D390" s="115" t="s">
        <v>84</v>
      </c>
      <c r="E390" s="334" t="s">
        <v>84</v>
      </c>
      <c r="F390" s="334" t="s">
        <v>84</v>
      </c>
      <c r="G390" s="334" t="s">
        <v>84</v>
      </c>
      <c r="H390" s="335" t="s">
        <v>84</v>
      </c>
      <c r="I390" s="335" t="s">
        <v>84</v>
      </c>
      <c r="J390" s="335" t="s">
        <v>84</v>
      </c>
      <c r="K390" s="335" t="s">
        <v>84</v>
      </c>
      <c r="L390" s="335" t="s">
        <v>84</v>
      </c>
      <c r="M390" s="335" t="s">
        <v>84</v>
      </c>
      <c r="N390" s="335" t="s">
        <v>84</v>
      </c>
      <c r="O390" s="335" t="s">
        <v>84</v>
      </c>
      <c r="P390" s="335" t="s">
        <v>84</v>
      </c>
      <c r="Q390" s="335" t="s">
        <v>84</v>
      </c>
      <c r="R390" s="335" t="s">
        <v>84</v>
      </c>
      <c r="S390" s="335" t="s">
        <v>84</v>
      </c>
      <c r="T390" s="335" t="s">
        <v>84</v>
      </c>
      <c r="U390" s="335" t="s">
        <v>84</v>
      </c>
      <c r="V390" s="335" t="s">
        <v>84</v>
      </c>
      <c r="W390" s="335" t="s">
        <v>84</v>
      </c>
      <c r="X390" s="335" t="s">
        <v>84</v>
      </c>
      <c r="Y390" s="335" t="s">
        <v>84</v>
      </c>
      <c r="Z390" s="335" t="s">
        <v>84</v>
      </c>
      <c r="AA390" s="335" t="s">
        <v>84</v>
      </c>
      <c r="AB390" s="335" t="s">
        <v>84</v>
      </c>
      <c r="AC390" s="335" t="s">
        <v>84</v>
      </c>
      <c r="AD390" s="335" t="s">
        <v>84</v>
      </c>
      <c r="AE390" s="335" t="s">
        <v>84</v>
      </c>
      <c r="AF390" s="335" t="s">
        <v>84</v>
      </c>
      <c r="AG390" s="335" t="s">
        <v>84</v>
      </c>
      <c r="AH390" s="335" t="s">
        <v>84</v>
      </c>
      <c r="AI390" s="335" t="s">
        <v>84</v>
      </c>
      <c r="AJ390" s="335" t="s">
        <v>84</v>
      </c>
      <c r="AK390" s="335" t="s">
        <v>84</v>
      </c>
      <c r="AL390" s="335" t="s">
        <v>84</v>
      </c>
      <c r="AM390" s="335" t="s">
        <v>84</v>
      </c>
      <c r="AN390" s="335" t="s">
        <v>84</v>
      </c>
      <c r="AO390" s="335" t="s">
        <v>84</v>
      </c>
      <c r="AP390" s="335" t="s">
        <v>84</v>
      </c>
      <c r="AQ390" s="335" t="s">
        <v>84</v>
      </c>
      <c r="AR390" s="335" t="s">
        <v>84</v>
      </c>
      <c r="AS390" s="335" t="s">
        <v>84</v>
      </c>
      <c r="AT390" s="335" t="s">
        <v>84</v>
      </c>
      <c r="AU390" s="335" t="s">
        <v>84</v>
      </c>
      <c r="AV390" s="335" t="s">
        <v>84</v>
      </c>
      <c r="AW390" s="335" t="s">
        <v>84</v>
      </c>
      <c r="AX390" s="335" t="s">
        <v>84</v>
      </c>
      <c r="AY390" s="116" t="s">
        <v>84</v>
      </c>
      <c r="AZ390" s="116" t="s">
        <v>84</v>
      </c>
      <c r="BA390" s="116" t="s">
        <v>84</v>
      </c>
      <c r="BB390" s="116" t="s">
        <v>84</v>
      </c>
      <c r="BC390" s="116" t="s">
        <v>84</v>
      </c>
      <c r="BD390" s="116" t="s">
        <v>84</v>
      </c>
      <c r="BE390" s="116" t="s">
        <v>84</v>
      </c>
      <c r="BF390" s="335" t="s">
        <v>84</v>
      </c>
      <c r="BG390" s="335" t="s">
        <v>84</v>
      </c>
      <c r="BH390" s="116" t="s">
        <v>84</v>
      </c>
      <c r="BI390" s="116" t="s">
        <v>84</v>
      </c>
      <c r="BJ390" s="335" t="s">
        <v>84</v>
      </c>
      <c r="BK390" s="335" t="s">
        <v>84</v>
      </c>
      <c r="BL390" s="335" t="s">
        <v>84</v>
      </c>
      <c r="BM390" s="336" t="s">
        <v>84</v>
      </c>
      <c r="BN390" s="336" t="s">
        <v>84</v>
      </c>
      <c r="BO390" s="335" t="s">
        <v>84</v>
      </c>
      <c r="BP390" s="116" t="s">
        <v>84</v>
      </c>
      <c r="BQ390" s="116" t="s">
        <v>84</v>
      </c>
      <c r="BR390" s="116" t="s">
        <v>84</v>
      </c>
      <c r="BS390" s="116" t="s">
        <v>84</v>
      </c>
      <c r="BT390" s="336" t="s">
        <v>84</v>
      </c>
      <c r="BU390" s="335" t="s">
        <v>84</v>
      </c>
      <c r="BV390" s="335" t="s">
        <v>84</v>
      </c>
      <c r="BW390" s="335" t="s">
        <v>84</v>
      </c>
      <c r="BX390" s="335" t="s">
        <v>84</v>
      </c>
    </row>
    <row r="391" spans="1:76" ht="15" customHeight="1" x14ac:dyDescent="0.3">
      <c r="A391" s="307">
        <v>82</v>
      </c>
      <c r="B391" s="114" t="s">
        <v>84</v>
      </c>
      <c r="C391" s="114" t="s">
        <v>84</v>
      </c>
      <c r="D391" s="115" t="s">
        <v>84</v>
      </c>
      <c r="E391" s="334" t="s">
        <v>84</v>
      </c>
      <c r="F391" s="334" t="s">
        <v>84</v>
      </c>
      <c r="G391" s="334" t="s">
        <v>84</v>
      </c>
      <c r="H391" s="335" t="s">
        <v>84</v>
      </c>
      <c r="I391" s="335" t="s">
        <v>84</v>
      </c>
      <c r="J391" s="335" t="s">
        <v>84</v>
      </c>
      <c r="K391" s="335" t="s">
        <v>84</v>
      </c>
      <c r="L391" s="335" t="s">
        <v>84</v>
      </c>
      <c r="M391" s="335" t="s">
        <v>84</v>
      </c>
      <c r="N391" s="335" t="s">
        <v>84</v>
      </c>
      <c r="O391" s="335" t="s">
        <v>84</v>
      </c>
      <c r="P391" s="335" t="s">
        <v>84</v>
      </c>
      <c r="Q391" s="335" t="s">
        <v>84</v>
      </c>
      <c r="R391" s="335" t="s">
        <v>84</v>
      </c>
      <c r="S391" s="335" t="s">
        <v>84</v>
      </c>
      <c r="T391" s="335" t="s">
        <v>84</v>
      </c>
      <c r="U391" s="335" t="s">
        <v>84</v>
      </c>
      <c r="V391" s="335" t="s">
        <v>84</v>
      </c>
      <c r="W391" s="335" t="s">
        <v>84</v>
      </c>
      <c r="X391" s="335" t="s">
        <v>84</v>
      </c>
      <c r="Y391" s="335" t="s">
        <v>84</v>
      </c>
      <c r="Z391" s="335" t="s">
        <v>84</v>
      </c>
      <c r="AA391" s="335" t="s">
        <v>84</v>
      </c>
      <c r="AB391" s="335" t="s">
        <v>84</v>
      </c>
      <c r="AC391" s="335" t="s">
        <v>84</v>
      </c>
      <c r="AD391" s="335" t="s">
        <v>84</v>
      </c>
      <c r="AE391" s="335" t="s">
        <v>84</v>
      </c>
      <c r="AF391" s="335" t="s">
        <v>84</v>
      </c>
      <c r="AG391" s="335" t="s">
        <v>84</v>
      </c>
      <c r="AH391" s="335" t="s">
        <v>84</v>
      </c>
      <c r="AI391" s="335" t="s">
        <v>84</v>
      </c>
      <c r="AJ391" s="335" t="s">
        <v>84</v>
      </c>
      <c r="AK391" s="335" t="s">
        <v>84</v>
      </c>
      <c r="AL391" s="335" t="s">
        <v>84</v>
      </c>
      <c r="AM391" s="335" t="s">
        <v>84</v>
      </c>
      <c r="AN391" s="335" t="s">
        <v>84</v>
      </c>
      <c r="AO391" s="335" t="s">
        <v>84</v>
      </c>
      <c r="AP391" s="335" t="s">
        <v>84</v>
      </c>
      <c r="AQ391" s="335" t="s">
        <v>84</v>
      </c>
      <c r="AR391" s="335" t="s">
        <v>84</v>
      </c>
      <c r="AS391" s="335" t="s">
        <v>84</v>
      </c>
      <c r="AT391" s="335" t="s">
        <v>84</v>
      </c>
      <c r="AU391" s="335" t="s">
        <v>84</v>
      </c>
      <c r="AV391" s="335" t="s">
        <v>84</v>
      </c>
      <c r="AW391" s="335" t="s">
        <v>84</v>
      </c>
      <c r="AX391" s="335" t="s">
        <v>84</v>
      </c>
      <c r="AY391" s="116" t="s">
        <v>84</v>
      </c>
      <c r="AZ391" s="116" t="s">
        <v>84</v>
      </c>
      <c r="BA391" s="116" t="s">
        <v>84</v>
      </c>
      <c r="BB391" s="116" t="s">
        <v>84</v>
      </c>
      <c r="BC391" s="116" t="s">
        <v>84</v>
      </c>
      <c r="BD391" s="116" t="s">
        <v>84</v>
      </c>
      <c r="BE391" s="116" t="s">
        <v>84</v>
      </c>
      <c r="BF391" s="335" t="s">
        <v>84</v>
      </c>
      <c r="BG391" s="335" t="s">
        <v>84</v>
      </c>
      <c r="BH391" s="116" t="s">
        <v>84</v>
      </c>
      <c r="BI391" s="116" t="s">
        <v>84</v>
      </c>
      <c r="BJ391" s="335" t="s">
        <v>84</v>
      </c>
      <c r="BK391" s="335" t="s">
        <v>84</v>
      </c>
      <c r="BL391" s="335" t="s">
        <v>84</v>
      </c>
      <c r="BM391" s="336" t="s">
        <v>84</v>
      </c>
      <c r="BN391" s="336" t="s">
        <v>84</v>
      </c>
      <c r="BO391" s="335" t="s">
        <v>84</v>
      </c>
      <c r="BP391" s="116" t="s">
        <v>84</v>
      </c>
      <c r="BQ391" s="116" t="s">
        <v>84</v>
      </c>
      <c r="BR391" s="116" t="s">
        <v>84</v>
      </c>
      <c r="BS391" s="116" t="s">
        <v>84</v>
      </c>
      <c r="BT391" s="336" t="s">
        <v>84</v>
      </c>
      <c r="BU391" s="335" t="s">
        <v>84</v>
      </c>
      <c r="BV391" s="335" t="s">
        <v>84</v>
      </c>
      <c r="BW391" s="335" t="s">
        <v>84</v>
      </c>
      <c r="BX391" s="335" t="s">
        <v>84</v>
      </c>
    </row>
    <row r="392" spans="1:76" ht="15" customHeight="1" x14ac:dyDescent="0.3">
      <c r="A392" s="307">
        <v>82</v>
      </c>
      <c r="B392" s="114" t="s">
        <v>84</v>
      </c>
      <c r="C392" s="114" t="s">
        <v>84</v>
      </c>
      <c r="D392" s="115" t="s">
        <v>84</v>
      </c>
      <c r="E392" s="334" t="s">
        <v>84</v>
      </c>
      <c r="F392" s="334" t="s">
        <v>84</v>
      </c>
      <c r="G392" s="334" t="s">
        <v>84</v>
      </c>
      <c r="H392" s="335" t="s">
        <v>84</v>
      </c>
      <c r="I392" s="335" t="s">
        <v>84</v>
      </c>
      <c r="J392" s="335" t="s">
        <v>84</v>
      </c>
      <c r="K392" s="335" t="s">
        <v>84</v>
      </c>
      <c r="L392" s="335" t="s">
        <v>84</v>
      </c>
      <c r="M392" s="335" t="s">
        <v>84</v>
      </c>
      <c r="N392" s="335" t="s">
        <v>84</v>
      </c>
      <c r="O392" s="335" t="s">
        <v>84</v>
      </c>
      <c r="P392" s="335" t="s">
        <v>84</v>
      </c>
      <c r="Q392" s="335" t="s">
        <v>84</v>
      </c>
      <c r="R392" s="335" t="s">
        <v>84</v>
      </c>
      <c r="S392" s="335" t="s">
        <v>84</v>
      </c>
      <c r="T392" s="335" t="s">
        <v>84</v>
      </c>
      <c r="U392" s="335" t="s">
        <v>84</v>
      </c>
      <c r="V392" s="335" t="s">
        <v>84</v>
      </c>
      <c r="W392" s="335" t="s">
        <v>84</v>
      </c>
      <c r="X392" s="335" t="s">
        <v>84</v>
      </c>
      <c r="Y392" s="335" t="s">
        <v>84</v>
      </c>
      <c r="Z392" s="335" t="s">
        <v>84</v>
      </c>
      <c r="AA392" s="335" t="s">
        <v>84</v>
      </c>
      <c r="AB392" s="335" t="s">
        <v>84</v>
      </c>
      <c r="AC392" s="335" t="s">
        <v>84</v>
      </c>
      <c r="AD392" s="335" t="s">
        <v>84</v>
      </c>
      <c r="AE392" s="335" t="s">
        <v>84</v>
      </c>
      <c r="AF392" s="335" t="s">
        <v>84</v>
      </c>
      <c r="AG392" s="335" t="s">
        <v>84</v>
      </c>
      <c r="AH392" s="335" t="s">
        <v>84</v>
      </c>
      <c r="AI392" s="335" t="s">
        <v>84</v>
      </c>
      <c r="AJ392" s="335" t="s">
        <v>84</v>
      </c>
      <c r="AK392" s="335" t="s">
        <v>84</v>
      </c>
      <c r="AL392" s="335" t="s">
        <v>84</v>
      </c>
      <c r="AM392" s="335" t="s">
        <v>84</v>
      </c>
      <c r="AN392" s="335" t="s">
        <v>84</v>
      </c>
      <c r="AO392" s="335" t="s">
        <v>84</v>
      </c>
      <c r="AP392" s="335" t="s">
        <v>84</v>
      </c>
      <c r="AQ392" s="335" t="s">
        <v>84</v>
      </c>
      <c r="AR392" s="335" t="s">
        <v>84</v>
      </c>
      <c r="AS392" s="335" t="s">
        <v>84</v>
      </c>
      <c r="AT392" s="335" t="s">
        <v>84</v>
      </c>
      <c r="AU392" s="335" t="s">
        <v>84</v>
      </c>
      <c r="AV392" s="335" t="s">
        <v>84</v>
      </c>
      <c r="AW392" s="335" t="s">
        <v>84</v>
      </c>
      <c r="AX392" s="335" t="s">
        <v>84</v>
      </c>
      <c r="AY392" s="116" t="s">
        <v>84</v>
      </c>
      <c r="AZ392" s="116" t="s">
        <v>84</v>
      </c>
      <c r="BA392" s="116" t="s">
        <v>84</v>
      </c>
      <c r="BB392" s="116" t="s">
        <v>84</v>
      </c>
      <c r="BC392" s="116" t="s">
        <v>84</v>
      </c>
      <c r="BD392" s="116" t="s">
        <v>84</v>
      </c>
      <c r="BE392" s="116" t="s">
        <v>84</v>
      </c>
      <c r="BF392" s="335" t="s">
        <v>84</v>
      </c>
      <c r="BG392" s="335" t="s">
        <v>84</v>
      </c>
      <c r="BH392" s="116" t="s">
        <v>84</v>
      </c>
      <c r="BI392" s="116" t="s">
        <v>84</v>
      </c>
      <c r="BJ392" s="335" t="s">
        <v>84</v>
      </c>
      <c r="BK392" s="335" t="s">
        <v>84</v>
      </c>
      <c r="BL392" s="335" t="s">
        <v>84</v>
      </c>
      <c r="BM392" s="336" t="s">
        <v>84</v>
      </c>
      <c r="BN392" s="336" t="s">
        <v>84</v>
      </c>
      <c r="BO392" s="335" t="s">
        <v>84</v>
      </c>
      <c r="BP392" s="116" t="s">
        <v>84</v>
      </c>
      <c r="BQ392" s="116" t="s">
        <v>84</v>
      </c>
      <c r="BR392" s="116" t="s">
        <v>84</v>
      </c>
      <c r="BS392" s="116" t="s">
        <v>84</v>
      </c>
      <c r="BT392" s="336" t="s">
        <v>84</v>
      </c>
      <c r="BU392" s="335" t="s">
        <v>84</v>
      </c>
      <c r="BV392" s="335" t="s">
        <v>84</v>
      </c>
      <c r="BW392" s="335" t="s">
        <v>84</v>
      </c>
      <c r="BX392" s="335" t="s">
        <v>84</v>
      </c>
    </row>
    <row r="393" spans="1:76" ht="15" customHeight="1" x14ac:dyDescent="0.3">
      <c r="A393" s="307">
        <v>82</v>
      </c>
      <c r="B393" s="114" t="s">
        <v>84</v>
      </c>
      <c r="C393" s="114" t="s">
        <v>84</v>
      </c>
      <c r="D393" s="115" t="s">
        <v>84</v>
      </c>
      <c r="E393" s="334" t="s">
        <v>84</v>
      </c>
      <c r="F393" s="334" t="s">
        <v>84</v>
      </c>
      <c r="G393" s="334" t="s">
        <v>84</v>
      </c>
      <c r="H393" s="335" t="s">
        <v>84</v>
      </c>
      <c r="I393" s="335" t="s">
        <v>84</v>
      </c>
      <c r="J393" s="335" t="s">
        <v>84</v>
      </c>
      <c r="K393" s="335" t="s">
        <v>84</v>
      </c>
      <c r="L393" s="335" t="s">
        <v>84</v>
      </c>
      <c r="M393" s="335" t="s">
        <v>84</v>
      </c>
      <c r="N393" s="335" t="s">
        <v>84</v>
      </c>
      <c r="O393" s="335" t="s">
        <v>84</v>
      </c>
      <c r="P393" s="335" t="s">
        <v>84</v>
      </c>
      <c r="Q393" s="335" t="s">
        <v>84</v>
      </c>
      <c r="R393" s="335" t="s">
        <v>84</v>
      </c>
      <c r="S393" s="335" t="s">
        <v>84</v>
      </c>
      <c r="T393" s="335" t="s">
        <v>84</v>
      </c>
      <c r="U393" s="335" t="s">
        <v>84</v>
      </c>
      <c r="V393" s="335" t="s">
        <v>84</v>
      </c>
      <c r="W393" s="335" t="s">
        <v>84</v>
      </c>
      <c r="X393" s="335" t="s">
        <v>84</v>
      </c>
      <c r="Y393" s="335" t="s">
        <v>84</v>
      </c>
      <c r="Z393" s="335" t="s">
        <v>84</v>
      </c>
      <c r="AA393" s="335" t="s">
        <v>84</v>
      </c>
      <c r="AB393" s="335" t="s">
        <v>84</v>
      </c>
      <c r="AC393" s="335" t="s">
        <v>84</v>
      </c>
      <c r="AD393" s="335" t="s">
        <v>84</v>
      </c>
      <c r="AE393" s="335" t="s">
        <v>84</v>
      </c>
      <c r="AF393" s="335" t="s">
        <v>84</v>
      </c>
      <c r="AG393" s="335" t="s">
        <v>84</v>
      </c>
      <c r="AH393" s="335" t="s">
        <v>84</v>
      </c>
      <c r="AI393" s="335" t="s">
        <v>84</v>
      </c>
      <c r="AJ393" s="335" t="s">
        <v>84</v>
      </c>
      <c r="AK393" s="335" t="s">
        <v>84</v>
      </c>
      <c r="AL393" s="335" t="s">
        <v>84</v>
      </c>
      <c r="AM393" s="335" t="s">
        <v>84</v>
      </c>
      <c r="AN393" s="335" t="s">
        <v>84</v>
      </c>
      <c r="AO393" s="335" t="s">
        <v>84</v>
      </c>
      <c r="AP393" s="335" t="s">
        <v>84</v>
      </c>
      <c r="AQ393" s="335" t="s">
        <v>84</v>
      </c>
      <c r="AR393" s="335" t="s">
        <v>84</v>
      </c>
      <c r="AS393" s="335" t="s">
        <v>84</v>
      </c>
      <c r="AT393" s="335" t="s">
        <v>84</v>
      </c>
      <c r="AU393" s="335" t="s">
        <v>84</v>
      </c>
      <c r="AV393" s="335" t="s">
        <v>84</v>
      </c>
      <c r="AW393" s="335" t="s">
        <v>84</v>
      </c>
      <c r="AX393" s="335" t="s">
        <v>84</v>
      </c>
      <c r="AY393" s="116" t="s">
        <v>84</v>
      </c>
      <c r="AZ393" s="116" t="s">
        <v>84</v>
      </c>
      <c r="BA393" s="116" t="s">
        <v>84</v>
      </c>
      <c r="BB393" s="116" t="s">
        <v>84</v>
      </c>
      <c r="BC393" s="116" t="s">
        <v>84</v>
      </c>
      <c r="BD393" s="116" t="s">
        <v>84</v>
      </c>
      <c r="BE393" s="116" t="s">
        <v>84</v>
      </c>
      <c r="BF393" s="335" t="s">
        <v>84</v>
      </c>
      <c r="BG393" s="335" t="s">
        <v>84</v>
      </c>
      <c r="BH393" s="116" t="s">
        <v>84</v>
      </c>
      <c r="BI393" s="116" t="s">
        <v>84</v>
      </c>
      <c r="BJ393" s="335" t="s">
        <v>84</v>
      </c>
      <c r="BK393" s="335" t="s">
        <v>84</v>
      </c>
      <c r="BL393" s="335" t="s">
        <v>84</v>
      </c>
      <c r="BM393" s="336" t="s">
        <v>84</v>
      </c>
      <c r="BN393" s="336" t="s">
        <v>84</v>
      </c>
      <c r="BO393" s="335" t="s">
        <v>84</v>
      </c>
      <c r="BP393" s="116" t="s">
        <v>84</v>
      </c>
      <c r="BQ393" s="116" t="s">
        <v>84</v>
      </c>
      <c r="BR393" s="116" t="s">
        <v>84</v>
      </c>
      <c r="BS393" s="116" t="s">
        <v>84</v>
      </c>
      <c r="BT393" s="336" t="s">
        <v>84</v>
      </c>
      <c r="BU393" s="335" t="s">
        <v>84</v>
      </c>
      <c r="BV393" s="335" t="s">
        <v>84</v>
      </c>
      <c r="BW393" s="335" t="s">
        <v>84</v>
      </c>
      <c r="BX393" s="335" t="s">
        <v>84</v>
      </c>
    </row>
    <row r="394" spans="1:76" ht="15" customHeight="1" x14ac:dyDescent="0.3">
      <c r="A394" s="307">
        <v>82</v>
      </c>
      <c r="B394" s="114" t="s">
        <v>84</v>
      </c>
      <c r="C394" s="114" t="s">
        <v>84</v>
      </c>
      <c r="D394" s="115" t="s">
        <v>84</v>
      </c>
      <c r="E394" s="334" t="s">
        <v>84</v>
      </c>
      <c r="F394" s="334" t="s">
        <v>84</v>
      </c>
      <c r="G394" s="334" t="s">
        <v>84</v>
      </c>
      <c r="H394" s="335" t="s">
        <v>84</v>
      </c>
      <c r="I394" s="335" t="s">
        <v>84</v>
      </c>
      <c r="J394" s="335" t="s">
        <v>84</v>
      </c>
      <c r="K394" s="335" t="s">
        <v>84</v>
      </c>
      <c r="L394" s="335" t="s">
        <v>84</v>
      </c>
      <c r="M394" s="335" t="s">
        <v>84</v>
      </c>
      <c r="N394" s="335" t="s">
        <v>84</v>
      </c>
      <c r="O394" s="335" t="s">
        <v>84</v>
      </c>
      <c r="P394" s="335" t="s">
        <v>84</v>
      </c>
      <c r="Q394" s="335" t="s">
        <v>84</v>
      </c>
      <c r="R394" s="335" t="s">
        <v>84</v>
      </c>
      <c r="S394" s="335" t="s">
        <v>84</v>
      </c>
      <c r="T394" s="335" t="s">
        <v>84</v>
      </c>
      <c r="U394" s="335" t="s">
        <v>84</v>
      </c>
      <c r="V394" s="335" t="s">
        <v>84</v>
      </c>
      <c r="W394" s="335" t="s">
        <v>84</v>
      </c>
      <c r="X394" s="335" t="s">
        <v>84</v>
      </c>
      <c r="Y394" s="335" t="s">
        <v>84</v>
      </c>
      <c r="Z394" s="335" t="s">
        <v>84</v>
      </c>
      <c r="AA394" s="335" t="s">
        <v>84</v>
      </c>
      <c r="AB394" s="335" t="s">
        <v>84</v>
      </c>
      <c r="AC394" s="335" t="s">
        <v>84</v>
      </c>
      <c r="AD394" s="335" t="s">
        <v>84</v>
      </c>
      <c r="AE394" s="335" t="s">
        <v>84</v>
      </c>
      <c r="AF394" s="335" t="s">
        <v>84</v>
      </c>
      <c r="AG394" s="335" t="s">
        <v>84</v>
      </c>
      <c r="AH394" s="335" t="s">
        <v>84</v>
      </c>
      <c r="AI394" s="335" t="s">
        <v>84</v>
      </c>
      <c r="AJ394" s="335" t="s">
        <v>84</v>
      </c>
      <c r="AK394" s="335" t="s">
        <v>84</v>
      </c>
      <c r="AL394" s="335" t="s">
        <v>84</v>
      </c>
      <c r="AM394" s="335" t="s">
        <v>84</v>
      </c>
      <c r="AN394" s="335" t="s">
        <v>84</v>
      </c>
      <c r="AO394" s="335" t="s">
        <v>84</v>
      </c>
      <c r="AP394" s="335" t="s">
        <v>84</v>
      </c>
      <c r="AQ394" s="335" t="s">
        <v>84</v>
      </c>
      <c r="AR394" s="335" t="s">
        <v>84</v>
      </c>
      <c r="AS394" s="335" t="s">
        <v>84</v>
      </c>
      <c r="AT394" s="335" t="s">
        <v>84</v>
      </c>
      <c r="AU394" s="335" t="s">
        <v>84</v>
      </c>
      <c r="AV394" s="335" t="s">
        <v>84</v>
      </c>
      <c r="AW394" s="335" t="s">
        <v>84</v>
      </c>
      <c r="AX394" s="335" t="s">
        <v>84</v>
      </c>
      <c r="AY394" s="116" t="s">
        <v>84</v>
      </c>
      <c r="AZ394" s="116" t="s">
        <v>84</v>
      </c>
      <c r="BA394" s="116" t="s">
        <v>84</v>
      </c>
      <c r="BB394" s="116" t="s">
        <v>84</v>
      </c>
      <c r="BC394" s="116" t="s">
        <v>84</v>
      </c>
      <c r="BD394" s="116" t="s">
        <v>84</v>
      </c>
      <c r="BE394" s="116" t="s">
        <v>84</v>
      </c>
      <c r="BF394" s="335" t="s">
        <v>84</v>
      </c>
      <c r="BG394" s="335" t="s">
        <v>84</v>
      </c>
      <c r="BH394" s="116" t="s">
        <v>84</v>
      </c>
      <c r="BI394" s="116" t="s">
        <v>84</v>
      </c>
      <c r="BJ394" s="335" t="s">
        <v>84</v>
      </c>
      <c r="BK394" s="335" t="s">
        <v>84</v>
      </c>
      <c r="BL394" s="335" t="s">
        <v>84</v>
      </c>
      <c r="BM394" s="336" t="s">
        <v>84</v>
      </c>
      <c r="BN394" s="336" t="s">
        <v>84</v>
      </c>
      <c r="BO394" s="335" t="s">
        <v>84</v>
      </c>
      <c r="BP394" s="116" t="s">
        <v>84</v>
      </c>
      <c r="BQ394" s="116" t="s">
        <v>84</v>
      </c>
      <c r="BR394" s="116" t="s">
        <v>84</v>
      </c>
      <c r="BS394" s="116" t="s">
        <v>84</v>
      </c>
      <c r="BT394" s="336" t="s">
        <v>84</v>
      </c>
      <c r="BU394" s="335" t="s">
        <v>84</v>
      </c>
      <c r="BV394" s="335" t="s">
        <v>84</v>
      </c>
      <c r="BW394" s="335" t="s">
        <v>84</v>
      </c>
      <c r="BX394" s="335" t="s">
        <v>84</v>
      </c>
    </row>
    <row r="395" spans="1:76" ht="15" customHeight="1" x14ac:dyDescent="0.3">
      <c r="A395" s="307">
        <v>82</v>
      </c>
      <c r="B395" s="114" t="s">
        <v>84</v>
      </c>
      <c r="C395" s="114" t="s">
        <v>84</v>
      </c>
      <c r="D395" s="115" t="s">
        <v>84</v>
      </c>
      <c r="E395" s="334" t="s">
        <v>84</v>
      </c>
      <c r="F395" s="334" t="s">
        <v>84</v>
      </c>
      <c r="G395" s="334" t="s">
        <v>84</v>
      </c>
      <c r="H395" s="335" t="s">
        <v>84</v>
      </c>
      <c r="I395" s="335" t="s">
        <v>84</v>
      </c>
      <c r="J395" s="335" t="s">
        <v>84</v>
      </c>
      <c r="K395" s="335" t="s">
        <v>84</v>
      </c>
      <c r="L395" s="335" t="s">
        <v>84</v>
      </c>
      <c r="M395" s="335" t="s">
        <v>84</v>
      </c>
      <c r="N395" s="335" t="s">
        <v>84</v>
      </c>
      <c r="O395" s="335" t="s">
        <v>84</v>
      </c>
      <c r="P395" s="335" t="s">
        <v>84</v>
      </c>
      <c r="Q395" s="335" t="s">
        <v>84</v>
      </c>
      <c r="R395" s="335" t="s">
        <v>84</v>
      </c>
      <c r="S395" s="335" t="s">
        <v>84</v>
      </c>
      <c r="T395" s="335" t="s">
        <v>84</v>
      </c>
      <c r="U395" s="335" t="s">
        <v>84</v>
      </c>
      <c r="V395" s="335" t="s">
        <v>84</v>
      </c>
      <c r="W395" s="335" t="s">
        <v>84</v>
      </c>
      <c r="X395" s="335" t="s">
        <v>84</v>
      </c>
      <c r="Y395" s="335" t="s">
        <v>84</v>
      </c>
      <c r="Z395" s="335" t="s">
        <v>84</v>
      </c>
      <c r="AA395" s="335" t="s">
        <v>84</v>
      </c>
      <c r="AB395" s="335" t="s">
        <v>84</v>
      </c>
      <c r="AC395" s="335" t="s">
        <v>84</v>
      </c>
      <c r="AD395" s="335" t="s">
        <v>84</v>
      </c>
      <c r="AE395" s="335" t="s">
        <v>84</v>
      </c>
      <c r="AF395" s="335" t="s">
        <v>84</v>
      </c>
      <c r="AG395" s="335" t="s">
        <v>84</v>
      </c>
      <c r="AH395" s="335" t="s">
        <v>84</v>
      </c>
      <c r="AI395" s="335" t="s">
        <v>84</v>
      </c>
      <c r="AJ395" s="335" t="s">
        <v>84</v>
      </c>
      <c r="AK395" s="335" t="s">
        <v>84</v>
      </c>
      <c r="AL395" s="335" t="s">
        <v>84</v>
      </c>
      <c r="AM395" s="335" t="s">
        <v>84</v>
      </c>
      <c r="AN395" s="335" t="s">
        <v>84</v>
      </c>
      <c r="AO395" s="335" t="s">
        <v>84</v>
      </c>
      <c r="AP395" s="335" t="s">
        <v>84</v>
      </c>
      <c r="AQ395" s="335" t="s">
        <v>84</v>
      </c>
      <c r="AR395" s="335" t="s">
        <v>84</v>
      </c>
      <c r="AS395" s="335" t="s">
        <v>84</v>
      </c>
      <c r="AT395" s="335" t="s">
        <v>84</v>
      </c>
      <c r="AU395" s="335" t="s">
        <v>84</v>
      </c>
      <c r="AV395" s="335" t="s">
        <v>84</v>
      </c>
      <c r="AW395" s="335" t="s">
        <v>84</v>
      </c>
      <c r="AX395" s="335" t="s">
        <v>84</v>
      </c>
      <c r="AY395" s="116" t="s">
        <v>84</v>
      </c>
      <c r="AZ395" s="116" t="s">
        <v>84</v>
      </c>
      <c r="BA395" s="116" t="s">
        <v>84</v>
      </c>
      <c r="BB395" s="116" t="s">
        <v>84</v>
      </c>
      <c r="BC395" s="116" t="s">
        <v>84</v>
      </c>
      <c r="BD395" s="116" t="s">
        <v>84</v>
      </c>
      <c r="BE395" s="116" t="s">
        <v>84</v>
      </c>
      <c r="BF395" s="335" t="s">
        <v>84</v>
      </c>
      <c r="BG395" s="335" t="s">
        <v>84</v>
      </c>
      <c r="BH395" s="116" t="s">
        <v>84</v>
      </c>
      <c r="BI395" s="116" t="s">
        <v>84</v>
      </c>
      <c r="BJ395" s="335" t="s">
        <v>84</v>
      </c>
      <c r="BK395" s="335" t="s">
        <v>84</v>
      </c>
      <c r="BL395" s="335" t="s">
        <v>84</v>
      </c>
      <c r="BM395" s="336" t="s">
        <v>84</v>
      </c>
      <c r="BN395" s="336" t="s">
        <v>84</v>
      </c>
      <c r="BO395" s="335" t="s">
        <v>84</v>
      </c>
      <c r="BP395" s="116" t="s">
        <v>84</v>
      </c>
      <c r="BQ395" s="116" t="s">
        <v>84</v>
      </c>
      <c r="BR395" s="116" t="s">
        <v>84</v>
      </c>
      <c r="BS395" s="116" t="s">
        <v>84</v>
      </c>
      <c r="BT395" s="336" t="s">
        <v>84</v>
      </c>
      <c r="BU395" s="335" t="s">
        <v>84</v>
      </c>
      <c r="BV395" s="335" t="s">
        <v>84</v>
      </c>
      <c r="BW395" s="335" t="s">
        <v>84</v>
      </c>
      <c r="BX395" s="335" t="s">
        <v>84</v>
      </c>
    </row>
    <row r="396" spans="1:76" ht="15" customHeight="1" x14ac:dyDescent="0.3">
      <c r="A396" s="307">
        <v>82</v>
      </c>
      <c r="B396" s="114" t="s">
        <v>84</v>
      </c>
      <c r="C396" s="114" t="s">
        <v>84</v>
      </c>
      <c r="D396" s="115" t="s">
        <v>84</v>
      </c>
      <c r="E396" s="334" t="s">
        <v>84</v>
      </c>
      <c r="F396" s="334" t="s">
        <v>84</v>
      </c>
      <c r="G396" s="334" t="s">
        <v>84</v>
      </c>
      <c r="H396" s="335" t="s">
        <v>84</v>
      </c>
      <c r="I396" s="335" t="s">
        <v>84</v>
      </c>
      <c r="J396" s="335" t="s">
        <v>84</v>
      </c>
      <c r="K396" s="335" t="s">
        <v>84</v>
      </c>
      <c r="L396" s="335" t="s">
        <v>84</v>
      </c>
      <c r="M396" s="335" t="s">
        <v>84</v>
      </c>
      <c r="N396" s="335" t="s">
        <v>84</v>
      </c>
      <c r="O396" s="335" t="s">
        <v>84</v>
      </c>
      <c r="P396" s="335" t="s">
        <v>84</v>
      </c>
      <c r="Q396" s="335" t="s">
        <v>84</v>
      </c>
      <c r="R396" s="335" t="s">
        <v>84</v>
      </c>
      <c r="S396" s="335" t="s">
        <v>84</v>
      </c>
      <c r="T396" s="335" t="s">
        <v>84</v>
      </c>
      <c r="U396" s="335" t="s">
        <v>84</v>
      </c>
      <c r="V396" s="335" t="s">
        <v>84</v>
      </c>
      <c r="W396" s="335" t="s">
        <v>84</v>
      </c>
      <c r="X396" s="335" t="s">
        <v>84</v>
      </c>
      <c r="Y396" s="335" t="s">
        <v>84</v>
      </c>
      <c r="Z396" s="335" t="s">
        <v>84</v>
      </c>
      <c r="AA396" s="335" t="s">
        <v>84</v>
      </c>
      <c r="AB396" s="335" t="s">
        <v>84</v>
      </c>
      <c r="AC396" s="335" t="s">
        <v>84</v>
      </c>
      <c r="AD396" s="335" t="s">
        <v>84</v>
      </c>
      <c r="AE396" s="335" t="s">
        <v>84</v>
      </c>
      <c r="AF396" s="335" t="s">
        <v>84</v>
      </c>
      <c r="AG396" s="335" t="s">
        <v>84</v>
      </c>
      <c r="AH396" s="335" t="s">
        <v>84</v>
      </c>
      <c r="AI396" s="335" t="s">
        <v>84</v>
      </c>
      <c r="AJ396" s="335" t="s">
        <v>84</v>
      </c>
      <c r="AK396" s="335" t="s">
        <v>84</v>
      </c>
      <c r="AL396" s="335" t="s">
        <v>84</v>
      </c>
      <c r="AM396" s="335" t="s">
        <v>84</v>
      </c>
      <c r="AN396" s="335" t="s">
        <v>84</v>
      </c>
      <c r="AO396" s="335" t="s">
        <v>84</v>
      </c>
      <c r="AP396" s="335" t="s">
        <v>84</v>
      </c>
      <c r="AQ396" s="335" t="s">
        <v>84</v>
      </c>
      <c r="AR396" s="335" t="s">
        <v>84</v>
      </c>
      <c r="AS396" s="335" t="s">
        <v>84</v>
      </c>
      <c r="AT396" s="335" t="s">
        <v>84</v>
      </c>
      <c r="AU396" s="335" t="s">
        <v>84</v>
      </c>
      <c r="AV396" s="335" t="s">
        <v>84</v>
      </c>
      <c r="AW396" s="335" t="s">
        <v>84</v>
      </c>
      <c r="AX396" s="335" t="s">
        <v>84</v>
      </c>
      <c r="AY396" s="116" t="s">
        <v>84</v>
      </c>
      <c r="AZ396" s="116" t="s">
        <v>84</v>
      </c>
      <c r="BA396" s="116" t="s">
        <v>84</v>
      </c>
      <c r="BB396" s="116" t="s">
        <v>84</v>
      </c>
      <c r="BC396" s="116" t="s">
        <v>84</v>
      </c>
      <c r="BD396" s="116" t="s">
        <v>84</v>
      </c>
      <c r="BE396" s="116" t="s">
        <v>84</v>
      </c>
      <c r="BF396" s="335" t="s">
        <v>84</v>
      </c>
      <c r="BG396" s="335" t="s">
        <v>84</v>
      </c>
      <c r="BH396" s="116" t="s">
        <v>84</v>
      </c>
      <c r="BI396" s="116" t="s">
        <v>84</v>
      </c>
      <c r="BJ396" s="335" t="s">
        <v>84</v>
      </c>
      <c r="BK396" s="335" t="s">
        <v>84</v>
      </c>
      <c r="BL396" s="335" t="s">
        <v>84</v>
      </c>
      <c r="BM396" s="336" t="s">
        <v>84</v>
      </c>
      <c r="BN396" s="336" t="s">
        <v>84</v>
      </c>
      <c r="BO396" s="335" t="s">
        <v>84</v>
      </c>
      <c r="BP396" s="116" t="s">
        <v>84</v>
      </c>
      <c r="BQ396" s="116" t="s">
        <v>84</v>
      </c>
      <c r="BR396" s="116" t="s">
        <v>84</v>
      </c>
      <c r="BS396" s="116" t="s">
        <v>84</v>
      </c>
      <c r="BT396" s="336" t="s">
        <v>84</v>
      </c>
      <c r="BU396" s="335" t="s">
        <v>84</v>
      </c>
      <c r="BV396" s="335" t="s">
        <v>84</v>
      </c>
      <c r="BW396" s="335" t="s">
        <v>84</v>
      </c>
      <c r="BX396" s="335" t="s">
        <v>84</v>
      </c>
    </row>
    <row r="397" spans="1:76" ht="15" customHeight="1" x14ac:dyDescent="0.3">
      <c r="A397" s="307">
        <v>82</v>
      </c>
      <c r="B397" s="114" t="s">
        <v>84</v>
      </c>
      <c r="C397" s="114" t="s">
        <v>84</v>
      </c>
      <c r="D397" s="115" t="s">
        <v>84</v>
      </c>
      <c r="E397" s="334" t="s">
        <v>84</v>
      </c>
      <c r="F397" s="334" t="s">
        <v>84</v>
      </c>
      <c r="G397" s="334" t="s">
        <v>84</v>
      </c>
      <c r="H397" s="335" t="s">
        <v>84</v>
      </c>
      <c r="I397" s="335" t="s">
        <v>84</v>
      </c>
      <c r="J397" s="335" t="s">
        <v>84</v>
      </c>
      <c r="K397" s="335" t="s">
        <v>84</v>
      </c>
      <c r="L397" s="335" t="s">
        <v>84</v>
      </c>
      <c r="M397" s="335" t="s">
        <v>84</v>
      </c>
      <c r="N397" s="335" t="s">
        <v>84</v>
      </c>
      <c r="O397" s="335" t="s">
        <v>84</v>
      </c>
      <c r="P397" s="335" t="s">
        <v>84</v>
      </c>
      <c r="Q397" s="335" t="s">
        <v>84</v>
      </c>
      <c r="R397" s="335" t="s">
        <v>84</v>
      </c>
      <c r="S397" s="335" t="s">
        <v>84</v>
      </c>
      <c r="T397" s="335" t="s">
        <v>84</v>
      </c>
      <c r="U397" s="335" t="s">
        <v>84</v>
      </c>
      <c r="V397" s="335" t="s">
        <v>84</v>
      </c>
      <c r="W397" s="335" t="s">
        <v>84</v>
      </c>
      <c r="X397" s="335" t="s">
        <v>84</v>
      </c>
      <c r="Y397" s="335" t="s">
        <v>84</v>
      </c>
      <c r="Z397" s="335" t="s">
        <v>84</v>
      </c>
      <c r="AA397" s="335" t="s">
        <v>84</v>
      </c>
      <c r="AB397" s="335" t="s">
        <v>84</v>
      </c>
      <c r="AC397" s="335" t="s">
        <v>84</v>
      </c>
      <c r="AD397" s="335" t="s">
        <v>84</v>
      </c>
      <c r="AE397" s="335" t="s">
        <v>84</v>
      </c>
      <c r="AF397" s="335" t="s">
        <v>84</v>
      </c>
      <c r="AG397" s="335" t="s">
        <v>84</v>
      </c>
      <c r="AH397" s="335" t="s">
        <v>84</v>
      </c>
      <c r="AI397" s="335" t="s">
        <v>84</v>
      </c>
      <c r="AJ397" s="335" t="s">
        <v>84</v>
      </c>
      <c r="AK397" s="335" t="s">
        <v>84</v>
      </c>
      <c r="AL397" s="335" t="s">
        <v>84</v>
      </c>
      <c r="AM397" s="335" t="s">
        <v>84</v>
      </c>
      <c r="AN397" s="335" t="s">
        <v>84</v>
      </c>
      <c r="AO397" s="335" t="s">
        <v>84</v>
      </c>
      <c r="AP397" s="335" t="s">
        <v>84</v>
      </c>
      <c r="AQ397" s="335" t="s">
        <v>84</v>
      </c>
      <c r="AR397" s="335" t="s">
        <v>84</v>
      </c>
      <c r="AS397" s="335" t="s">
        <v>84</v>
      </c>
      <c r="AT397" s="335" t="s">
        <v>84</v>
      </c>
      <c r="AU397" s="335" t="s">
        <v>84</v>
      </c>
      <c r="AV397" s="335" t="s">
        <v>84</v>
      </c>
      <c r="AW397" s="335" t="s">
        <v>84</v>
      </c>
      <c r="AX397" s="335" t="s">
        <v>84</v>
      </c>
      <c r="AY397" s="116" t="s">
        <v>84</v>
      </c>
      <c r="AZ397" s="116" t="s">
        <v>84</v>
      </c>
      <c r="BA397" s="116" t="s">
        <v>84</v>
      </c>
      <c r="BB397" s="116" t="s">
        <v>84</v>
      </c>
      <c r="BC397" s="116" t="s">
        <v>84</v>
      </c>
      <c r="BD397" s="116" t="s">
        <v>84</v>
      </c>
      <c r="BE397" s="116" t="s">
        <v>84</v>
      </c>
      <c r="BF397" s="335" t="s">
        <v>84</v>
      </c>
      <c r="BG397" s="335" t="s">
        <v>84</v>
      </c>
      <c r="BH397" s="116" t="s">
        <v>84</v>
      </c>
      <c r="BI397" s="116" t="s">
        <v>84</v>
      </c>
      <c r="BJ397" s="335" t="s">
        <v>84</v>
      </c>
      <c r="BK397" s="335" t="s">
        <v>84</v>
      </c>
      <c r="BL397" s="335" t="s">
        <v>84</v>
      </c>
      <c r="BM397" s="336" t="s">
        <v>84</v>
      </c>
      <c r="BN397" s="336" t="s">
        <v>84</v>
      </c>
      <c r="BO397" s="335" t="s">
        <v>84</v>
      </c>
      <c r="BP397" s="116" t="s">
        <v>84</v>
      </c>
      <c r="BQ397" s="116" t="s">
        <v>84</v>
      </c>
      <c r="BR397" s="116" t="s">
        <v>84</v>
      </c>
      <c r="BS397" s="116" t="s">
        <v>84</v>
      </c>
      <c r="BT397" s="336" t="s">
        <v>84</v>
      </c>
      <c r="BU397" s="335" t="s">
        <v>84</v>
      </c>
      <c r="BV397" s="335" t="s">
        <v>84</v>
      </c>
      <c r="BW397" s="335" t="s">
        <v>84</v>
      </c>
      <c r="BX397" s="335" t="s">
        <v>84</v>
      </c>
    </row>
    <row r="398" spans="1:76" ht="15" customHeight="1" x14ac:dyDescent="0.3">
      <c r="A398" s="307">
        <v>82</v>
      </c>
      <c r="B398" s="114" t="s">
        <v>84</v>
      </c>
      <c r="C398" s="114" t="s">
        <v>84</v>
      </c>
      <c r="D398" s="115" t="s">
        <v>84</v>
      </c>
      <c r="E398" s="334" t="s">
        <v>84</v>
      </c>
      <c r="F398" s="334" t="s">
        <v>84</v>
      </c>
      <c r="G398" s="334" t="s">
        <v>84</v>
      </c>
      <c r="H398" s="335" t="s">
        <v>84</v>
      </c>
      <c r="I398" s="335" t="s">
        <v>84</v>
      </c>
      <c r="J398" s="335" t="s">
        <v>84</v>
      </c>
      <c r="K398" s="335" t="s">
        <v>84</v>
      </c>
      <c r="L398" s="335" t="s">
        <v>84</v>
      </c>
      <c r="M398" s="335" t="s">
        <v>84</v>
      </c>
      <c r="N398" s="335" t="s">
        <v>84</v>
      </c>
      <c r="O398" s="335" t="s">
        <v>84</v>
      </c>
      <c r="P398" s="335" t="s">
        <v>84</v>
      </c>
      <c r="Q398" s="335" t="s">
        <v>84</v>
      </c>
      <c r="R398" s="335" t="s">
        <v>84</v>
      </c>
      <c r="S398" s="335" t="s">
        <v>84</v>
      </c>
      <c r="T398" s="335" t="s">
        <v>84</v>
      </c>
      <c r="U398" s="335" t="s">
        <v>84</v>
      </c>
      <c r="V398" s="335" t="s">
        <v>84</v>
      </c>
      <c r="W398" s="335" t="s">
        <v>84</v>
      </c>
      <c r="X398" s="335" t="s">
        <v>84</v>
      </c>
      <c r="Y398" s="335" t="s">
        <v>84</v>
      </c>
      <c r="Z398" s="335" t="s">
        <v>84</v>
      </c>
      <c r="AA398" s="335" t="s">
        <v>84</v>
      </c>
      <c r="AB398" s="335" t="s">
        <v>84</v>
      </c>
      <c r="AC398" s="335" t="s">
        <v>84</v>
      </c>
      <c r="AD398" s="335" t="s">
        <v>84</v>
      </c>
      <c r="AE398" s="335" t="s">
        <v>84</v>
      </c>
      <c r="AF398" s="335" t="s">
        <v>84</v>
      </c>
      <c r="AG398" s="335" t="s">
        <v>84</v>
      </c>
      <c r="AH398" s="335" t="s">
        <v>84</v>
      </c>
      <c r="AI398" s="335" t="s">
        <v>84</v>
      </c>
      <c r="AJ398" s="335" t="s">
        <v>84</v>
      </c>
      <c r="AK398" s="335" t="s">
        <v>84</v>
      </c>
      <c r="AL398" s="335" t="s">
        <v>84</v>
      </c>
      <c r="AM398" s="335" t="s">
        <v>84</v>
      </c>
      <c r="AN398" s="335" t="s">
        <v>84</v>
      </c>
      <c r="AO398" s="335" t="s">
        <v>84</v>
      </c>
      <c r="AP398" s="335" t="s">
        <v>84</v>
      </c>
      <c r="AQ398" s="335" t="s">
        <v>84</v>
      </c>
      <c r="AR398" s="335" t="s">
        <v>84</v>
      </c>
      <c r="AS398" s="335" t="s">
        <v>84</v>
      </c>
      <c r="AT398" s="335" t="s">
        <v>84</v>
      </c>
      <c r="AU398" s="335" t="s">
        <v>84</v>
      </c>
      <c r="AV398" s="335" t="s">
        <v>84</v>
      </c>
      <c r="AW398" s="335" t="s">
        <v>84</v>
      </c>
      <c r="AX398" s="335" t="s">
        <v>84</v>
      </c>
      <c r="AY398" s="116" t="s">
        <v>84</v>
      </c>
      <c r="AZ398" s="116" t="s">
        <v>84</v>
      </c>
      <c r="BA398" s="116" t="s">
        <v>84</v>
      </c>
      <c r="BB398" s="116" t="s">
        <v>84</v>
      </c>
      <c r="BC398" s="116" t="s">
        <v>84</v>
      </c>
      <c r="BD398" s="116" t="s">
        <v>84</v>
      </c>
      <c r="BE398" s="116" t="s">
        <v>84</v>
      </c>
      <c r="BF398" s="335" t="s">
        <v>84</v>
      </c>
      <c r="BG398" s="335" t="s">
        <v>84</v>
      </c>
      <c r="BH398" s="116" t="s">
        <v>84</v>
      </c>
      <c r="BI398" s="116" t="s">
        <v>84</v>
      </c>
      <c r="BJ398" s="335" t="s">
        <v>84</v>
      </c>
      <c r="BK398" s="335" t="s">
        <v>84</v>
      </c>
      <c r="BL398" s="335" t="s">
        <v>84</v>
      </c>
      <c r="BM398" s="336" t="s">
        <v>84</v>
      </c>
      <c r="BN398" s="336" t="s">
        <v>84</v>
      </c>
      <c r="BO398" s="335" t="s">
        <v>84</v>
      </c>
      <c r="BP398" s="116" t="s">
        <v>84</v>
      </c>
      <c r="BQ398" s="116" t="s">
        <v>84</v>
      </c>
      <c r="BR398" s="116" t="s">
        <v>84</v>
      </c>
      <c r="BS398" s="116" t="s">
        <v>84</v>
      </c>
      <c r="BT398" s="336" t="s">
        <v>84</v>
      </c>
      <c r="BU398" s="335" t="s">
        <v>84</v>
      </c>
      <c r="BV398" s="335" t="s">
        <v>84</v>
      </c>
      <c r="BW398" s="335" t="s">
        <v>84</v>
      </c>
      <c r="BX398" s="335" t="s">
        <v>84</v>
      </c>
    </row>
    <row r="399" spans="1:76" ht="15" customHeight="1" x14ac:dyDescent="0.3">
      <c r="A399" s="307">
        <v>82</v>
      </c>
      <c r="B399" s="114" t="s">
        <v>84</v>
      </c>
      <c r="C399" s="114" t="s">
        <v>84</v>
      </c>
      <c r="D399" s="115" t="s">
        <v>84</v>
      </c>
      <c r="E399" s="334" t="s">
        <v>84</v>
      </c>
      <c r="F399" s="334" t="s">
        <v>84</v>
      </c>
      <c r="G399" s="334" t="s">
        <v>84</v>
      </c>
      <c r="H399" s="335" t="s">
        <v>84</v>
      </c>
      <c r="I399" s="335" t="s">
        <v>84</v>
      </c>
      <c r="J399" s="335" t="s">
        <v>84</v>
      </c>
      <c r="K399" s="335" t="s">
        <v>84</v>
      </c>
      <c r="L399" s="335" t="s">
        <v>84</v>
      </c>
      <c r="M399" s="335" t="s">
        <v>84</v>
      </c>
      <c r="N399" s="335" t="s">
        <v>84</v>
      </c>
      <c r="O399" s="335" t="s">
        <v>84</v>
      </c>
      <c r="P399" s="335" t="s">
        <v>84</v>
      </c>
      <c r="Q399" s="335" t="s">
        <v>84</v>
      </c>
      <c r="R399" s="335" t="s">
        <v>84</v>
      </c>
      <c r="S399" s="335" t="s">
        <v>84</v>
      </c>
      <c r="T399" s="335" t="s">
        <v>84</v>
      </c>
      <c r="U399" s="335" t="s">
        <v>84</v>
      </c>
      <c r="V399" s="335" t="s">
        <v>84</v>
      </c>
      <c r="W399" s="335" t="s">
        <v>84</v>
      </c>
      <c r="X399" s="335" t="s">
        <v>84</v>
      </c>
      <c r="Y399" s="335" t="s">
        <v>84</v>
      </c>
      <c r="Z399" s="335" t="s">
        <v>84</v>
      </c>
      <c r="AA399" s="335" t="s">
        <v>84</v>
      </c>
      <c r="AB399" s="335" t="s">
        <v>84</v>
      </c>
      <c r="AC399" s="335" t="s">
        <v>84</v>
      </c>
      <c r="AD399" s="335" t="s">
        <v>84</v>
      </c>
      <c r="AE399" s="335" t="s">
        <v>84</v>
      </c>
      <c r="AF399" s="335" t="s">
        <v>84</v>
      </c>
      <c r="AG399" s="335" t="s">
        <v>84</v>
      </c>
      <c r="AH399" s="335" t="s">
        <v>84</v>
      </c>
      <c r="AI399" s="335" t="s">
        <v>84</v>
      </c>
      <c r="AJ399" s="335" t="s">
        <v>84</v>
      </c>
      <c r="AK399" s="335" t="s">
        <v>84</v>
      </c>
      <c r="AL399" s="335" t="s">
        <v>84</v>
      </c>
      <c r="AM399" s="335" t="s">
        <v>84</v>
      </c>
      <c r="AN399" s="335" t="s">
        <v>84</v>
      </c>
      <c r="AO399" s="335" t="s">
        <v>84</v>
      </c>
      <c r="AP399" s="335" t="s">
        <v>84</v>
      </c>
      <c r="AQ399" s="335" t="s">
        <v>84</v>
      </c>
      <c r="AR399" s="335" t="s">
        <v>84</v>
      </c>
      <c r="AS399" s="335" t="s">
        <v>84</v>
      </c>
      <c r="AT399" s="335" t="s">
        <v>84</v>
      </c>
      <c r="AU399" s="335" t="s">
        <v>84</v>
      </c>
      <c r="AV399" s="335" t="s">
        <v>84</v>
      </c>
      <c r="AW399" s="335" t="s">
        <v>84</v>
      </c>
      <c r="AX399" s="335" t="s">
        <v>84</v>
      </c>
      <c r="AY399" s="116" t="s">
        <v>84</v>
      </c>
      <c r="AZ399" s="116" t="s">
        <v>84</v>
      </c>
      <c r="BA399" s="116" t="s">
        <v>84</v>
      </c>
      <c r="BB399" s="116" t="s">
        <v>84</v>
      </c>
      <c r="BC399" s="116" t="s">
        <v>84</v>
      </c>
      <c r="BD399" s="116" t="s">
        <v>84</v>
      </c>
      <c r="BE399" s="116" t="s">
        <v>84</v>
      </c>
      <c r="BF399" s="335" t="s">
        <v>84</v>
      </c>
      <c r="BG399" s="335" t="s">
        <v>84</v>
      </c>
      <c r="BH399" s="116" t="s">
        <v>84</v>
      </c>
      <c r="BI399" s="116" t="s">
        <v>84</v>
      </c>
      <c r="BJ399" s="335" t="s">
        <v>84</v>
      </c>
      <c r="BK399" s="335" t="s">
        <v>84</v>
      </c>
      <c r="BL399" s="335" t="s">
        <v>84</v>
      </c>
      <c r="BM399" s="336" t="s">
        <v>84</v>
      </c>
      <c r="BN399" s="336" t="s">
        <v>84</v>
      </c>
      <c r="BO399" s="335" t="s">
        <v>84</v>
      </c>
      <c r="BP399" s="116" t="s">
        <v>84</v>
      </c>
      <c r="BQ399" s="116" t="s">
        <v>84</v>
      </c>
      <c r="BR399" s="116" t="s">
        <v>84</v>
      </c>
      <c r="BS399" s="116" t="s">
        <v>84</v>
      </c>
      <c r="BT399" s="336" t="s">
        <v>84</v>
      </c>
      <c r="BU399" s="335" t="s">
        <v>84</v>
      </c>
      <c r="BV399" s="335" t="s">
        <v>84</v>
      </c>
      <c r="BW399" s="335" t="s">
        <v>84</v>
      </c>
      <c r="BX399" s="335" t="s">
        <v>84</v>
      </c>
    </row>
    <row r="400" spans="1:76" ht="15" customHeight="1" x14ac:dyDescent="0.3">
      <c r="A400" s="307">
        <v>82</v>
      </c>
      <c r="B400" s="114" t="s">
        <v>84</v>
      </c>
      <c r="C400" s="114" t="s">
        <v>84</v>
      </c>
      <c r="D400" s="115" t="s">
        <v>84</v>
      </c>
      <c r="E400" s="334" t="s">
        <v>84</v>
      </c>
      <c r="F400" s="334" t="s">
        <v>84</v>
      </c>
      <c r="G400" s="334" t="s">
        <v>84</v>
      </c>
      <c r="H400" s="335" t="s">
        <v>84</v>
      </c>
      <c r="I400" s="335" t="s">
        <v>84</v>
      </c>
      <c r="J400" s="335" t="s">
        <v>84</v>
      </c>
      <c r="K400" s="335" t="s">
        <v>84</v>
      </c>
      <c r="L400" s="335" t="s">
        <v>84</v>
      </c>
      <c r="M400" s="335" t="s">
        <v>84</v>
      </c>
      <c r="N400" s="335" t="s">
        <v>84</v>
      </c>
      <c r="O400" s="335" t="s">
        <v>84</v>
      </c>
      <c r="P400" s="335" t="s">
        <v>84</v>
      </c>
      <c r="Q400" s="335" t="s">
        <v>84</v>
      </c>
      <c r="R400" s="335" t="s">
        <v>84</v>
      </c>
      <c r="S400" s="335" t="s">
        <v>84</v>
      </c>
      <c r="T400" s="335" t="s">
        <v>84</v>
      </c>
      <c r="U400" s="335" t="s">
        <v>84</v>
      </c>
      <c r="V400" s="335" t="s">
        <v>84</v>
      </c>
      <c r="W400" s="335" t="s">
        <v>84</v>
      </c>
      <c r="X400" s="335" t="s">
        <v>84</v>
      </c>
      <c r="Y400" s="335" t="s">
        <v>84</v>
      </c>
      <c r="Z400" s="335" t="s">
        <v>84</v>
      </c>
      <c r="AA400" s="335" t="s">
        <v>84</v>
      </c>
      <c r="AB400" s="335" t="s">
        <v>84</v>
      </c>
      <c r="AC400" s="335" t="s">
        <v>84</v>
      </c>
      <c r="AD400" s="335" t="s">
        <v>84</v>
      </c>
      <c r="AE400" s="335" t="s">
        <v>84</v>
      </c>
      <c r="AF400" s="335" t="s">
        <v>84</v>
      </c>
      <c r="AG400" s="335" t="s">
        <v>84</v>
      </c>
      <c r="AH400" s="335" t="s">
        <v>84</v>
      </c>
      <c r="AI400" s="335" t="s">
        <v>84</v>
      </c>
      <c r="AJ400" s="335" t="s">
        <v>84</v>
      </c>
      <c r="AK400" s="335" t="s">
        <v>84</v>
      </c>
      <c r="AL400" s="335" t="s">
        <v>84</v>
      </c>
      <c r="AM400" s="335" t="s">
        <v>84</v>
      </c>
      <c r="AN400" s="335" t="s">
        <v>84</v>
      </c>
      <c r="AO400" s="335" t="s">
        <v>84</v>
      </c>
      <c r="AP400" s="335" t="s">
        <v>84</v>
      </c>
      <c r="AQ400" s="335" t="s">
        <v>84</v>
      </c>
      <c r="AR400" s="335" t="s">
        <v>84</v>
      </c>
      <c r="AS400" s="335" t="s">
        <v>84</v>
      </c>
      <c r="AT400" s="335" t="s">
        <v>84</v>
      </c>
      <c r="AU400" s="335" t="s">
        <v>84</v>
      </c>
      <c r="AV400" s="335" t="s">
        <v>84</v>
      </c>
      <c r="AW400" s="335" t="s">
        <v>84</v>
      </c>
      <c r="AX400" s="335" t="s">
        <v>84</v>
      </c>
      <c r="AY400" s="116" t="s">
        <v>84</v>
      </c>
      <c r="AZ400" s="116" t="s">
        <v>84</v>
      </c>
      <c r="BA400" s="116" t="s">
        <v>84</v>
      </c>
      <c r="BB400" s="116" t="s">
        <v>84</v>
      </c>
      <c r="BC400" s="116" t="s">
        <v>84</v>
      </c>
      <c r="BD400" s="116" t="s">
        <v>84</v>
      </c>
      <c r="BE400" s="116" t="s">
        <v>84</v>
      </c>
      <c r="BF400" s="335" t="s">
        <v>84</v>
      </c>
      <c r="BG400" s="335" t="s">
        <v>84</v>
      </c>
      <c r="BH400" s="116" t="s">
        <v>84</v>
      </c>
      <c r="BI400" s="116" t="s">
        <v>84</v>
      </c>
      <c r="BJ400" s="335" t="s">
        <v>84</v>
      </c>
      <c r="BK400" s="335" t="s">
        <v>84</v>
      </c>
      <c r="BL400" s="335" t="s">
        <v>84</v>
      </c>
      <c r="BM400" s="336" t="s">
        <v>84</v>
      </c>
      <c r="BN400" s="336" t="s">
        <v>84</v>
      </c>
      <c r="BO400" s="335" t="s">
        <v>84</v>
      </c>
      <c r="BP400" s="116" t="s">
        <v>84</v>
      </c>
      <c r="BQ400" s="116" t="s">
        <v>84</v>
      </c>
      <c r="BR400" s="116" t="s">
        <v>84</v>
      </c>
      <c r="BS400" s="116" t="s">
        <v>84</v>
      </c>
      <c r="BT400" s="336" t="s">
        <v>84</v>
      </c>
      <c r="BU400" s="335" t="s">
        <v>84</v>
      </c>
      <c r="BV400" s="335" t="s">
        <v>84</v>
      </c>
      <c r="BW400" s="335" t="s">
        <v>84</v>
      </c>
      <c r="BX400" s="335" t="s">
        <v>84</v>
      </c>
    </row>
    <row r="401" spans="1:76" ht="15" customHeight="1" x14ac:dyDescent="0.3">
      <c r="A401" s="307">
        <v>82</v>
      </c>
      <c r="B401" s="114" t="s">
        <v>84</v>
      </c>
      <c r="C401" s="114" t="s">
        <v>84</v>
      </c>
      <c r="D401" s="115" t="s">
        <v>84</v>
      </c>
      <c r="E401" s="334" t="s">
        <v>84</v>
      </c>
      <c r="F401" s="334" t="s">
        <v>84</v>
      </c>
      <c r="G401" s="334" t="s">
        <v>84</v>
      </c>
      <c r="H401" s="335" t="s">
        <v>84</v>
      </c>
      <c r="I401" s="335" t="s">
        <v>84</v>
      </c>
      <c r="J401" s="335" t="s">
        <v>84</v>
      </c>
      <c r="K401" s="335" t="s">
        <v>84</v>
      </c>
      <c r="L401" s="335" t="s">
        <v>84</v>
      </c>
      <c r="M401" s="335" t="s">
        <v>84</v>
      </c>
      <c r="N401" s="335" t="s">
        <v>84</v>
      </c>
      <c r="O401" s="335" t="s">
        <v>84</v>
      </c>
      <c r="P401" s="335" t="s">
        <v>84</v>
      </c>
      <c r="Q401" s="335" t="s">
        <v>84</v>
      </c>
      <c r="R401" s="335" t="s">
        <v>84</v>
      </c>
      <c r="S401" s="335" t="s">
        <v>84</v>
      </c>
      <c r="T401" s="335" t="s">
        <v>84</v>
      </c>
      <c r="U401" s="335" t="s">
        <v>84</v>
      </c>
      <c r="V401" s="335" t="s">
        <v>84</v>
      </c>
      <c r="W401" s="335" t="s">
        <v>84</v>
      </c>
      <c r="X401" s="335" t="s">
        <v>84</v>
      </c>
      <c r="Y401" s="335" t="s">
        <v>84</v>
      </c>
      <c r="Z401" s="335" t="s">
        <v>84</v>
      </c>
      <c r="AA401" s="335" t="s">
        <v>84</v>
      </c>
      <c r="AB401" s="335" t="s">
        <v>84</v>
      </c>
      <c r="AC401" s="335" t="s">
        <v>84</v>
      </c>
      <c r="AD401" s="335" t="s">
        <v>84</v>
      </c>
      <c r="AE401" s="335" t="s">
        <v>84</v>
      </c>
      <c r="AF401" s="335" t="s">
        <v>84</v>
      </c>
      <c r="AG401" s="335" t="s">
        <v>84</v>
      </c>
      <c r="AH401" s="335" t="s">
        <v>84</v>
      </c>
      <c r="AI401" s="335" t="s">
        <v>84</v>
      </c>
      <c r="AJ401" s="335" t="s">
        <v>84</v>
      </c>
      <c r="AK401" s="335" t="s">
        <v>84</v>
      </c>
      <c r="AL401" s="335" t="s">
        <v>84</v>
      </c>
      <c r="AM401" s="335" t="s">
        <v>84</v>
      </c>
      <c r="AN401" s="335" t="s">
        <v>84</v>
      </c>
      <c r="AO401" s="335" t="s">
        <v>84</v>
      </c>
      <c r="AP401" s="335" t="s">
        <v>84</v>
      </c>
      <c r="AQ401" s="335" t="s">
        <v>84</v>
      </c>
      <c r="AR401" s="335" t="s">
        <v>84</v>
      </c>
      <c r="AS401" s="335" t="s">
        <v>84</v>
      </c>
      <c r="AT401" s="335" t="s">
        <v>84</v>
      </c>
      <c r="AU401" s="335" t="s">
        <v>84</v>
      </c>
      <c r="AV401" s="335" t="s">
        <v>84</v>
      </c>
      <c r="AW401" s="335" t="s">
        <v>84</v>
      </c>
      <c r="AX401" s="335" t="s">
        <v>84</v>
      </c>
      <c r="AY401" s="116" t="s">
        <v>84</v>
      </c>
      <c r="AZ401" s="116" t="s">
        <v>84</v>
      </c>
      <c r="BA401" s="116" t="s">
        <v>84</v>
      </c>
      <c r="BB401" s="116" t="s">
        <v>84</v>
      </c>
      <c r="BC401" s="116" t="s">
        <v>84</v>
      </c>
      <c r="BD401" s="116" t="s">
        <v>84</v>
      </c>
      <c r="BE401" s="116" t="s">
        <v>84</v>
      </c>
      <c r="BF401" s="335" t="s">
        <v>84</v>
      </c>
      <c r="BG401" s="335" t="s">
        <v>84</v>
      </c>
      <c r="BH401" s="116" t="s">
        <v>84</v>
      </c>
      <c r="BI401" s="116" t="s">
        <v>84</v>
      </c>
      <c r="BJ401" s="335" t="s">
        <v>84</v>
      </c>
      <c r="BK401" s="335" t="s">
        <v>84</v>
      </c>
      <c r="BL401" s="335" t="s">
        <v>84</v>
      </c>
      <c r="BM401" s="336" t="s">
        <v>84</v>
      </c>
      <c r="BN401" s="336" t="s">
        <v>84</v>
      </c>
      <c r="BO401" s="335" t="s">
        <v>84</v>
      </c>
      <c r="BP401" s="116" t="s">
        <v>84</v>
      </c>
      <c r="BQ401" s="116" t="s">
        <v>84</v>
      </c>
      <c r="BR401" s="116" t="s">
        <v>84</v>
      </c>
      <c r="BS401" s="116" t="s">
        <v>84</v>
      </c>
      <c r="BT401" s="336" t="s">
        <v>84</v>
      </c>
      <c r="BU401" s="335" t="s">
        <v>84</v>
      </c>
      <c r="BV401" s="335" t="s">
        <v>84</v>
      </c>
      <c r="BW401" s="335" t="s">
        <v>84</v>
      </c>
      <c r="BX401" s="335" t="s">
        <v>84</v>
      </c>
    </row>
    <row r="402" spans="1:76" ht="15" customHeight="1" x14ac:dyDescent="0.3">
      <c r="A402" s="307">
        <v>82</v>
      </c>
      <c r="B402" s="114" t="s">
        <v>84</v>
      </c>
      <c r="C402" s="114" t="s">
        <v>84</v>
      </c>
      <c r="D402" s="115" t="s">
        <v>84</v>
      </c>
      <c r="E402" s="334" t="s">
        <v>84</v>
      </c>
      <c r="F402" s="334" t="s">
        <v>84</v>
      </c>
      <c r="G402" s="334" t="s">
        <v>84</v>
      </c>
      <c r="H402" s="335" t="s">
        <v>84</v>
      </c>
      <c r="I402" s="335" t="s">
        <v>84</v>
      </c>
      <c r="J402" s="335" t="s">
        <v>84</v>
      </c>
      <c r="K402" s="335" t="s">
        <v>84</v>
      </c>
      <c r="L402" s="335" t="s">
        <v>84</v>
      </c>
      <c r="M402" s="335" t="s">
        <v>84</v>
      </c>
      <c r="N402" s="335" t="s">
        <v>84</v>
      </c>
      <c r="O402" s="335" t="s">
        <v>84</v>
      </c>
      <c r="P402" s="335" t="s">
        <v>84</v>
      </c>
      <c r="Q402" s="335" t="s">
        <v>84</v>
      </c>
      <c r="R402" s="335" t="s">
        <v>84</v>
      </c>
      <c r="S402" s="335" t="s">
        <v>84</v>
      </c>
      <c r="T402" s="335" t="s">
        <v>84</v>
      </c>
      <c r="U402" s="335" t="s">
        <v>84</v>
      </c>
      <c r="V402" s="335" t="s">
        <v>84</v>
      </c>
      <c r="W402" s="335" t="s">
        <v>84</v>
      </c>
      <c r="X402" s="335" t="s">
        <v>84</v>
      </c>
      <c r="Y402" s="335" t="s">
        <v>84</v>
      </c>
      <c r="Z402" s="335" t="s">
        <v>84</v>
      </c>
      <c r="AA402" s="335" t="s">
        <v>84</v>
      </c>
      <c r="AB402" s="335" t="s">
        <v>84</v>
      </c>
      <c r="AC402" s="335" t="s">
        <v>84</v>
      </c>
      <c r="AD402" s="335" t="s">
        <v>84</v>
      </c>
      <c r="AE402" s="335" t="s">
        <v>84</v>
      </c>
      <c r="AF402" s="335" t="s">
        <v>84</v>
      </c>
      <c r="AG402" s="335" t="s">
        <v>84</v>
      </c>
      <c r="AH402" s="335" t="s">
        <v>84</v>
      </c>
      <c r="AI402" s="335" t="s">
        <v>84</v>
      </c>
      <c r="AJ402" s="335" t="s">
        <v>84</v>
      </c>
      <c r="AK402" s="335" t="s">
        <v>84</v>
      </c>
      <c r="AL402" s="335" t="s">
        <v>84</v>
      </c>
      <c r="AM402" s="335" t="s">
        <v>84</v>
      </c>
      <c r="AN402" s="335" t="s">
        <v>84</v>
      </c>
      <c r="AO402" s="335" t="s">
        <v>84</v>
      </c>
      <c r="AP402" s="335" t="s">
        <v>84</v>
      </c>
      <c r="AQ402" s="335" t="s">
        <v>84</v>
      </c>
      <c r="AR402" s="335" t="s">
        <v>84</v>
      </c>
      <c r="AS402" s="335" t="s">
        <v>84</v>
      </c>
      <c r="AT402" s="335" t="s">
        <v>84</v>
      </c>
      <c r="AU402" s="335" t="s">
        <v>84</v>
      </c>
      <c r="AV402" s="335" t="s">
        <v>84</v>
      </c>
      <c r="AW402" s="335" t="s">
        <v>84</v>
      </c>
      <c r="AX402" s="335" t="s">
        <v>84</v>
      </c>
      <c r="AY402" s="116" t="s">
        <v>84</v>
      </c>
      <c r="AZ402" s="116" t="s">
        <v>84</v>
      </c>
      <c r="BA402" s="116" t="s">
        <v>84</v>
      </c>
      <c r="BB402" s="116" t="s">
        <v>84</v>
      </c>
      <c r="BC402" s="116" t="s">
        <v>84</v>
      </c>
      <c r="BD402" s="116" t="s">
        <v>84</v>
      </c>
      <c r="BE402" s="116" t="s">
        <v>84</v>
      </c>
      <c r="BF402" s="335" t="s">
        <v>84</v>
      </c>
      <c r="BG402" s="335" t="s">
        <v>84</v>
      </c>
      <c r="BH402" s="116" t="s">
        <v>84</v>
      </c>
      <c r="BI402" s="116" t="s">
        <v>84</v>
      </c>
      <c r="BJ402" s="335" t="s">
        <v>84</v>
      </c>
      <c r="BK402" s="335" t="s">
        <v>84</v>
      </c>
      <c r="BL402" s="335" t="s">
        <v>84</v>
      </c>
      <c r="BM402" s="336" t="s">
        <v>84</v>
      </c>
      <c r="BN402" s="336" t="s">
        <v>84</v>
      </c>
      <c r="BO402" s="335" t="s">
        <v>84</v>
      </c>
      <c r="BP402" s="116" t="s">
        <v>84</v>
      </c>
      <c r="BQ402" s="116" t="s">
        <v>84</v>
      </c>
      <c r="BR402" s="116" t="s">
        <v>84</v>
      </c>
      <c r="BS402" s="116" t="s">
        <v>84</v>
      </c>
      <c r="BT402" s="336" t="s">
        <v>84</v>
      </c>
      <c r="BU402" s="335" t="s">
        <v>84</v>
      </c>
      <c r="BV402" s="335" t="s">
        <v>84</v>
      </c>
      <c r="BW402" s="335" t="s">
        <v>84</v>
      </c>
      <c r="BX402" s="335" t="s">
        <v>84</v>
      </c>
    </row>
    <row r="403" spans="1:76" ht="15" customHeight="1" x14ac:dyDescent="0.3">
      <c r="A403" s="307">
        <v>82</v>
      </c>
      <c r="B403" s="114" t="s">
        <v>84</v>
      </c>
      <c r="C403" s="114" t="s">
        <v>84</v>
      </c>
      <c r="D403" s="115" t="s">
        <v>84</v>
      </c>
      <c r="E403" s="334" t="s">
        <v>84</v>
      </c>
      <c r="F403" s="334" t="s">
        <v>84</v>
      </c>
      <c r="G403" s="334" t="s">
        <v>84</v>
      </c>
      <c r="H403" s="335" t="s">
        <v>84</v>
      </c>
      <c r="I403" s="335" t="s">
        <v>84</v>
      </c>
      <c r="J403" s="335" t="s">
        <v>84</v>
      </c>
      <c r="K403" s="335" t="s">
        <v>84</v>
      </c>
      <c r="L403" s="335" t="s">
        <v>84</v>
      </c>
      <c r="M403" s="335" t="s">
        <v>84</v>
      </c>
      <c r="N403" s="335" t="s">
        <v>84</v>
      </c>
      <c r="O403" s="335" t="s">
        <v>84</v>
      </c>
      <c r="P403" s="335" t="s">
        <v>84</v>
      </c>
      <c r="Q403" s="335" t="s">
        <v>84</v>
      </c>
      <c r="R403" s="335" t="s">
        <v>84</v>
      </c>
      <c r="S403" s="335" t="s">
        <v>84</v>
      </c>
      <c r="T403" s="335" t="s">
        <v>84</v>
      </c>
      <c r="U403" s="335" t="s">
        <v>84</v>
      </c>
      <c r="V403" s="335" t="s">
        <v>84</v>
      </c>
      <c r="W403" s="335" t="s">
        <v>84</v>
      </c>
      <c r="X403" s="335" t="s">
        <v>84</v>
      </c>
      <c r="Y403" s="335" t="s">
        <v>84</v>
      </c>
      <c r="Z403" s="335" t="s">
        <v>84</v>
      </c>
      <c r="AA403" s="335" t="s">
        <v>84</v>
      </c>
      <c r="AB403" s="335" t="s">
        <v>84</v>
      </c>
      <c r="AC403" s="335" t="s">
        <v>84</v>
      </c>
      <c r="AD403" s="335" t="s">
        <v>84</v>
      </c>
      <c r="AE403" s="335" t="s">
        <v>84</v>
      </c>
      <c r="AF403" s="335" t="s">
        <v>84</v>
      </c>
      <c r="AG403" s="335" t="s">
        <v>84</v>
      </c>
      <c r="AH403" s="335" t="s">
        <v>84</v>
      </c>
      <c r="AI403" s="335" t="s">
        <v>84</v>
      </c>
      <c r="AJ403" s="335" t="s">
        <v>84</v>
      </c>
      <c r="AK403" s="335" t="s">
        <v>84</v>
      </c>
      <c r="AL403" s="335" t="s">
        <v>84</v>
      </c>
      <c r="AM403" s="335" t="s">
        <v>84</v>
      </c>
      <c r="AN403" s="335" t="s">
        <v>84</v>
      </c>
      <c r="AO403" s="335" t="s">
        <v>84</v>
      </c>
      <c r="AP403" s="335" t="s">
        <v>84</v>
      </c>
      <c r="AQ403" s="335" t="s">
        <v>84</v>
      </c>
      <c r="AR403" s="335" t="s">
        <v>84</v>
      </c>
      <c r="AS403" s="335" t="s">
        <v>84</v>
      </c>
      <c r="AT403" s="335" t="s">
        <v>84</v>
      </c>
      <c r="AU403" s="335" t="s">
        <v>84</v>
      </c>
      <c r="AV403" s="335" t="s">
        <v>84</v>
      </c>
      <c r="AW403" s="335" t="s">
        <v>84</v>
      </c>
      <c r="AX403" s="335" t="s">
        <v>84</v>
      </c>
      <c r="AY403" s="116" t="s">
        <v>84</v>
      </c>
      <c r="AZ403" s="116" t="s">
        <v>84</v>
      </c>
      <c r="BA403" s="116" t="s">
        <v>84</v>
      </c>
      <c r="BB403" s="116" t="s">
        <v>84</v>
      </c>
      <c r="BC403" s="116" t="s">
        <v>84</v>
      </c>
      <c r="BD403" s="116" t="s">
        <v>84</v>
      </c>
      <c r="BE403" s="116" t="s">
        <v>84</v>
      </c>
      <c r="BF403" s="335" t="s">
        <v>84</v>
      </c>
      <c r="BG403" s="335" t="s">
        <v>84</v>
      </c>
      <c r="BH403" s="116" t="s">
        <v>84</v>
      </c>
      <c r="BI403" s="116" t="s">
        <v>84</v>
      </c>
      <c r="BJ403" s="335" t="s">
        <v>84</v>
      </c>
      <c r="BK403" s="335" t="s">
        <v>84</v>
      </c>
      <c r="BL403" s="335" t="s">
        <v>84</v>
      </c>
      <c r="BM403" s="336" t="s">
        <v>84</v>
      </c>
      <c r="BN403" s="336" t="s">
        <v>84</v>
      </c>
      <c r="BO403" s="335" t="s">
        <v>84</v>
      </c>
      <c r="BP403" s="116" t="s">
        <v>84</v>
      </c>
      <c r="BQ403" s="116" t="s">
        <v>84</v>
      </c>
      <c r="BR403" s="116" t="s">
        <v>84</v>
      </c>
      <c r="BS403" s="116" t="s">
        <v>84</v>
      </c>
      <c r="BT403" s="336" t="s">
        <v>84</v>
      </c>
      <c r="BU403" s="335" t="s">
        <v>84</v>
      </c>
      <c r="BV403" s="335" t="s">
        <v>84</v>
      </c>
      <c r="BW403" s="335" t="s">
        <v>84</v>
      </c>
      <c r="BX403" s="335" t="s">
        <v>84</v>
      </c>
    </row>
    <row r="404" spans="1:76" ht="15" customHeight="1" x14ac:dyDescent="0.3">
      <c r="A404" s="307">
        <v>82</v>
      </c>
      <c r="B404" s="114" t="s">
        <v>84</v>
      </c>
      <c r="C404" s="114" t="s">
        <v>84</v>
      </c>
      <c r="D404" s="115" t="s">
        <v>84</v>
      </c>
      <c r="E404" s="334" t="s">
        <v>84</v>
      </c>
      <c r="F404" s="334" t="s">
        <v>84</v>
      </c>
      <c r="G404" s="334" t="s">
        <v>84</v>
      </c>
      <c r="H404" s="335" t="s">
        <v>84</v>
      </c>
      <c r="I404" s="335" t="s">
        <v>84</v>
      </c>
      <c r="J404" s="335" t="s">
        <v>84</v>
      </c>
      <c r="K404" s="335" t="s">
        <v>84</v>
      </c>
      <c r="L404" s="335" t="s">
        <v>84</v>
      </c>
      <c r="M404" s="335" t="s">
        <v>84</v>
      </c>
      <c r="N404" s="335" t="s">
        <v>84</v>
      </c>
      <c r="O404" s="335" t="s">
        <v>84</v>
      </c>
      <c r="P404" s="335" t="s">
        <v>84</v>
      </c>
      <c r="Q404" s="335" t="s">
        <v>84</v>
      </c>
      <c r="R404" s="335" t="s">
        <v>84</v>
      </c>
      <c r="S404" s="335" t="s">
        <v>84</v>
      </c>
      <c r="T404" s="335" t="s">
        <v>84</v>
      </c>
      <c r="U404" s="335" t="s">
        <v>84</v>
      </c>
      <c r="V404" s="335" t="s">
        <v>84</v>
      </c>
      <c r="W404" s="335" t="s">
        <v>84</v>
      </c>
      <c r="X404" s="335" t="s">
        <v>84</v>
      </c>
      <c r="Y404" s="335" t="s">
        <v>84</v>
      </c>
      <c r="Z404" s="335" t="s">
        <v>84</v>
      </c>
      <c r="AA404" s="335" t="s">
        <v>84</v>
      </c>
      <c r="AB404" s="335" t="s">
        <v>84</v>
      </c>
      <c r="AC404" s="335" t="s">
        <v>84</v>
      </c>
      <c r="AD404" s="335" t="s">
        <v>84</v>
      </c>
      <c r="AE404" s="335" t="s">
        <v>84</v>
      </c>
      <c r="AF404" s="335" t="s">
        <v>84</v>
      </c>
      <c r="AG404" s="335" t="s">
        <v>84</v>
      </c>
      <c r="AH404" s="335" t="s">
        <v>84</v>
      </c>
      <c r="AI404" s="335" t="s">
        <v>84</v>
      </c>
      <c r="AJ404" s="335" t="s">
        <v>84</v>
      </c>
      <c r="AK404" s="335" t="s">
        <v>84</v>
      </c>
      <c r="AL404" s="335" t="s">
        <v>84</v>
      </c>
      <c r="AM404" s="335" t="s">
        <v>84</v>
      </c>
      <c r="AN404" s="335" t="s">
        <v>84</v>
      </c>
      <c r="AO404" s="335" t="s">
        <v>84</v>
      </c>
      <c r="AP404" s="335" t="s">
        <v>84</v>
      </c>
      <c r="AQ404" s="335" t="s">
        <v>84</v>
      </c>
      <c r="AR404" s="335" t="s">
        <v>84</v>
      </c>
      <c r="AS404" s="335" t="s">
        <v>84</v>
      </c>
      <c r="AT404" s="335" t="s">
        <v>84</v>
      </c>
      <c r="AU404" s="335" t="s">
        <v>84</v>
      </c>
      <c r="AV404" s="335" t="s">
        <v>84</v>
      </c>
      <c r="AW404" s="335" t="s">
        <v>84</v>
      </c>
      <c r="AX404" s="335" t="s">
        <v>84</v>
      </c>
      <c r="AY404" s="116" t="s">
        <v>84</v>
      </c>
      <c r="AZ404" s="116" t="s">
        <v>84</v>
      </c>
      <c r="BA404" s="116" t="s">
        <v>84</v>
      </c>
      <c r="BB404" s="116" t="s">
        <v>84</v>
      </c>
      <c r="BC404" s="116" t="s">
        <v>84</v>
      </c>
      <c r="BD404" s="116" t="s">
        <v>84</v>
      </c>
      <c r="BE404" s="116" t="s">
        <v>84</v>
      </c>
      <c r="BF404" s="335" t="s">
        <v>84</v>
      </c>
      <c r="BG404" s="335" t="s">
        <v>84</v>
      </c>
      <c r="BH404" s="116" t="s">
        <v>84</v>
      </c>
      <c r="BI404" s="116" t="s">
        <v>84</v>
      </c>
      <c r="BJ404" s="335" t="s">
        <v>84</v>
      </c>
      <c r="BK404" s="335" t="s">
        <v>84</v>
      </c>
      <c r="BL404" s="335" t="s">
        <v>84</v>
      </c>
      <c r="BM404" s="336" t="s">
        <v>84</v>
      </c>
      <c r="BN404" s="336" t="s">
        <v>84</v>
      </c>
      <c r="BO404" s="335" t="s">
        <v>84</v>
      </c>
      <c r="BP404" s="116" t="s">
        <v>84</v>
      </c>
      <c r="BQ404" s="116" t="s">
        <v>84</v>
      </c>
      <c r="BR404" s="116" t="s">
        <v>84</v>
      </c>
      <c r="BS404" s="116" t="s">
        <v>84</v>
      </c>
      <c r="BT404" s="336" t="s">
        <v>84</v>
      </c>
      <c r="BU404" s="335" t="s">
        <v>84</v>
      </c>
      <c r="BV404" s="335" t="s">
        <v>84</v>
      </c>
      <c r="BW404" s="335" t="s">
        <v>84</v>
      </c>
      <c r="BX404" s="335" t="s">
        <v>84</v>
      </c>
    </row>
    <row r="405" spans="1:76" ht="15" customHeight="1" x14ac:dyDescent="0.3">
      <c r="A405" s="307">
        <v>82</v>
      </c>
      <c r="B405" s="114" t="s">
        <v>84</v>
      </c>
      <c r="C405" s="114" t="s">
        <v>84</v>
      </c>
      <c r="D405" s="115" t="s">
        <v>84</v>
      </c>
      <c r="E405" s="334" t="s">
        <v>84</v>
      </c>
      <c r="F405" s="334" t="s">
        <v>84</v>
      </c>
      <c r="G405" s="334" t="s">
        <v>84</v>
      </c>
      <c r="H405" s="335" t="s">
        <v>84</v>
      </c>
      <c r="I405" s="335" t="s">
        <v>84</v>
      </c>
      <c r="J405" s="335" t="s">
        <v>84</v>
      </c>
      <c r="K405" s="335" t="s">
        <v>84</v>
      </c>
      <c r="L405" s="335" t="s">
        <v>84</v>
      </c>
      <c r="M405" s="335" t="s">
        <v>84</v>
      </c>
      <c r="N405" s="335" t="s">
        <v>84</v>
      </c>
      <c r="O405" s="335" t="s">
        <v>84</v>
      </c>
      <c r="P405" s="335" t="s">
        <v>84</v>
      </c>
      <c r="Q405" s="335" t="s">
        <v>84</v>
      </c>
      <c r="R405" s="335" t="s">
        <v>84</v>
      </c>
      <c r="S405" s="335" t="s">
        <v>84</v>
      </c>
      <c r="T405" s="335" t="s">
        <v>84</v>
      </c>
      <c r="U405" s="335" t="s">
        <v>84</v>
      </c>
      <c r="V405" s="335" t="s">
        <v>84</v>
      </c>
      <c r="W405" s="335" t="s">
        <v>84</v>
      </c>
      <c r="X405" s="335" t="s">
        <v>84</v>
      </c>
      <c r="Y405" s="335" t="s">
        <v>84</v>
      </c>
      <c r="Z405" s="335" t="s">
        <v>84</v>
      </c>
      <c r="AA405" s="335" t="s">
        <v>84</v>
      </c>
      <c r="AB405" s="335" t="s">
        <v>84</v>
      </c>
      <c r="AC405" s="335" t="s">
        <v>84</v>
      </c>
      <c r="AD405" s="335" t="s">
        <v>84</v>
      </c>
      <c r="AE405" s="335" t="s">
        <v>84</v>
      </c>
      <c r="AF405" s="335" t="s">
        <v>84</v>
      </c>
      <c r="AG405" s="335" t="s">
        <v>84</v>
      </c>
      <c r="AH405" s="335" t="s">
        <v>84</v>
      </c>
      <c r="AI405" s="335" t="s">
        <v>84</v>
      </c>
      <c r="AJ405" s="335" t="s">
        <v>84</v>
      </c>
      <c r="AK405" s="335" t="s">
        <v>84</v>
      </c>
      <c r="AL405" s="335" t="s">
        <v>84</v>
      </c>
      <c r="AM405" s="335" t="s">
        <v>84</v>
      </c>
      <c r="AN405" s="335" t="s">
        <v>84</v>
      </c>
      <c r="AO405" s="335" t="s">
        <v>84</v>
      </c>
      <c r="AP405" s="335" t="s">
        <v>84</v>
      </c>
      <c r="AQ405" s="335" t="s">
        <v>84</v>
      </c>
      <c r="AR405" s="335" t="s">
        <v>84</v>
      </c>
      <c r="AS405" s="335" t="s">
        <v>84</v>
      </c>
      <c r="AT405" s="335" t="s">
        <v>84</v>
      </c>
      <c r="AU405" s="335" t="s">
        <v>84</v>
      </c>
      <c r="AV405" s="335" t="s">
        <v>84</v>
      </c>
      <c r="AW405" s="335" t="s">
        <v>84</v>
      </c>
      <c r="AX405" s="335" t="s">
        <v>84</v>
      </c>
      <c r="AY405" s="116" t="s">
        <v>84</v>
      </c>
      <c r="AZ405" s="116" t="s">
        <v>84</v>
      </c>
      <c r="BA405" s="116" t="s">
        <v>84</v>
      </c>
      <c r="BB405" s="116" t="s">
        <v>84</v>
      </c>
      <c r="BC405" s="116" t="s">
        <v>84</v>
      </c>
      <c r="BD405" s="116" t="s">
        <v>84</v>
      </c>
      <c r="BE405" s="116" t="s">
        <v>84</v>
      </c>
      <c r="BF405" s="335" t="s">
        <v>84</v>
      </c>
      <c r="BG405" s="335" t="s">
        <v>84</v>
      </c>
      <c r="BH405" s="116" t="s">
        <v>84</v>
      </c>
      <c r="BI405" s="116" t="s">
        <v>84</v>
      </c>
      <c r="BJ405" s="335" t="s">
        <v>84</v>
      </c>
      <c r="BK405" s="335" t="s">
        <v>84</v>
      </c>
      <c r="BL405" s="335" t="s">
        <v>84</v>
      </c>
      <c r="BM405" s="336" t="s">
        <v>84</v>
      </c>
      <c r="BN405" s="336" t="s">
        <v>84</v>
      </c>
      <c r="BO405" s="335" t="s">
        <v>84</v>
      </c>
      <c r="BP405" s="116" t="s">
        <v>84</v>
      </c>
      <c r="BQ405" s="116" t="s">
        <v>84</v>
      </c>
      <c r="BR405" s="116" t="s">
        <v>84</v>
      </c>
      <c r="BS405" s="116" t="s">
        <v>84</v>
      </c>
      <c r="BT405" s="336" t="s">
        <v>84</v>
      </c>
      <c r="BU405" s="335" t="s">
        <v>84</v>
      </c>
      <c r="BV405" s="335" t="s">
        <v>84</v>
      </c>
      <c r="BW405" s="335" t="s">
        <v>84</v>
      </c>
      <c r="BX405" s="335" t="s">
        <v>84</v>
      </c>
    </row>
    <row r="406" spans="1:76" ht="15" customHeight="1" x14ac:dyDescent="0.3">
      <c r="A406" s="307">
        <v>82</v>
      </c>
      <c r="B406" s="114" t="s">
        <v>84</v>
      </c>
      <c r="C406" s="114" t="s">
        <v>84</v>
      </c>
      <c r="D406" s="115" t="s">
        <v>84</v>
      </c>
      <c r="E406" s="334" t="s">
        <v>84</v>
      </c>
      <c r="F406" s="334" t="s">
        <v>84</v>
      </c>
      <c r="G406" s="334" t="s">
        <v>84</v>
      </c>
      <c r="H406" s="335" t="s">
        <v>84</v>
      </c>
      <c r="I406" s="335" t="s">
        <v>84</v>
      </c>
      <c r="J406" s="335" t="s">
        <v>84</v>
      </c>
      <c r="K406" s="335" t="s">
        <v>84</v>
      </c>
      <c r="L406" s="335" t="s">
        <v>84</v>
      </c>
      <c r="M406" s="335" t="s">
        <v>84</v>
      </c>
      <c r="N406" s="335" t="s">
        <v>84</v>
      </c>
      <c r="O406" s="335" t="s">
        <v>84</v>
      </c>
      <c r="P406" s="335" t="s">
        <v>84</v>
      </c>
      <c r="Q406" s="335" t="s">
        <v>84</v>
      </c>
      <c r="R406" s="335" t="s">
        <v>84</v>
      </c>
      <c r="S406" s="335" t="s">
        <v>84</v>
      </c>
      <c r="T406" s="335" t="s">
        <v>84</v>
      </c>
      <c r="U406" s="335" t="s">
        <v>84</v>
      </c>
      <c r="V406" s="335" t="s">
        <v>84</v>
      </c>
      <c r="W406" s="335" t="s">
        <v>84</v>
      </c>
      <c r="X406" s="335" t="s">
        <v>84</v>
      </c>
      <c r="Y406" s="335" t="s">
        <v>84</v>
      </c>
      <c r="Z406" s="335" t="s">
        <v>84</v>
      </c>
      <c r="AA406" s="335" t="s">
        <v>84</v>
      </c>
      <c r="AB406" s="335" t="s">
        <v>84</v>
      </c>
      <c r="AC406" s="335" t="s">
        <v>84</v>
      </c>
      <c r="AD406" s="335" t="s">
        <v>84</v>
      </c>
      <c r="AE406" s="335" t="s">
        <v>84</v>
      </c>
      <c r="AF406" s="335" t="s">
        <v>84</v>
      </c>
      <c r="AG406" s="335" t="s">
        <v>84</v>
      </c>
      <c r="AH406" s="335" t="s">
        <v>84</v>
      </c>
      <c r="AI406" s="335" t="s">
        <v>84</v>
      </c>
      <c r="AJ406" s="335" t="s">
        <v>84</v>
      </c>
      <c r="AK406" s="335" t="s">
        <v>84</v>
      </c>
      <c r="AL406" s="335" t="s">
        <v>84</v>
      </c>
      <c r="AM406" s="335" t="s">
        <v>84</v>
      </c>
      <c r="AN406" s="335" t="s">
        <v>84</v>
      </c>
      <c r="AO406" s="335" t="s">
        <v>84</v>
      </c>
      <c r="AP406" s="335" t="s">
        <v>84</v>
      </c>
      <c r="AQ406" s="335" t="s">
        <v>84</v>
      </c>
      <c r="AR406" s="335" t="s">
        <v>84</v>
      </c>
      <c r="AS406" s="335" t="s">
        <v>84</v>
      </c>
      <c r="AT406" s="335" t="s">
        <v>84</v>
      </c>
      <c r="AU406" s="335" t="s">
        <v>84</v>
      </c>
      <c r="AV406" s="335" t="s">
        <v>84</v>
      </c>
      <c r="AW406" s="335" t="s">
        <v>84</v>
      </c>
      <c r="AX406" s="335" t="s">
        <v>84</v>
      </c>
      <c r="AY406" s="116" t="s">
        <v>84</v>
      </c>
      <c r="AZ406" s="116" t="s">
        <v>84</v>
      </c>
      <c r="BA406" s="116" t="s">
        <v>84</v>
      </c>
      <c r="BB406" s="116" t="s">
        <v>84</v>
      </c>
      <c r="BC406" s="116" t="s">
        <v>84</v>
      </c>
      <c r="BD406" s="116" t="s">
        <v>84</v>
      </c>
      <c r="BE406" s="116" t="s">
        <v>84</v>
      </c>
      <c r="BF406" s="335" t="s">
        <v>84</v>
      </c>
      <c r="BG406" s="335" t="s">
        <v>84</v>
      </c>
      <c r="BH406" s="116" t="s">
        <v>84</v>
      </c>
      <c r="BI406" s="116" t="s">
        <v>84</v>
      </c>
      <c r="BJ406" s="335" t="s">
        <v>84</v>
      </c>
      <c r="BK406" s="335" t="s">
        <v>84</v>
      </c>
      <c r="BL406" s="335" t="s">
        <v>84</v>
      </c>
      <c r="BM406" s="336" t="s">
        <v>84</v>
      </c>
      <c r="BN406" s="336" t="s">
        <v>84</v>
      </c>
      <c r="BO406" s="335" t="s">
        <v>84</v>
      </c>
      <c r="BP406" s="116" t="s">
        <v>84</v>
      </c>
      <c r="BQ406" s="116" t="s">
        <v>84</v>
      </c>
      <c r="BR406" s="116" t="s">
        <v>84</v>
      </c>
      <c r="BS406" s="116" t="s">
        <v>84</v>
      </c>
      <c r="BT406" s="336" t="s">
        <v>84</v>
      </c>
      <c r="BU406" s="335" t="s">
        <v>84</v>
      </c>
      <c r="BV406" s="335" t="s">
        <v>84</v>
      </c>
      <c r="BW406" s="335" t="s">
        <v>84</v>
      </c>
      <c r="BX406" s="335" t="s">
        <v>84</v>
      </c>
    </row>
    <row r="407" spans="1:76" ht="15" customHeight="1" x14ac:dyDescent="0.3">
      <c r="A407" s="307">
        <v>82</v>
      </c>
      <c r="B407" s="114" t="s">
        <v>84</v>
      </c>
      <c r="C407" s="114" t="s">
        <v>84</v>
      </c>
      <c r="D407" s="115" t="s">
        <v>84</v>
      </c>
      <c r="E407" s="334" t="s">
        <v>84</v>
      </c>
      <c r="F407" s="334" t="s">
        <v>84</v>
      </c>
      <c r="G407" s="334" t="s">
        <v>84</v>
      </c>
      <c r="H407" s="335" t="s">
        <v>84</v>
      </c>
      <c r="I407" s="335" t="s">
        <v>84</v>
      </c>
      <c r="J407" s="335" t="s">
        <v>84</v>
      </c>
      <c r="K407" s="335" t="s">
        <v>84</v>
      </c>
      <c r="L407" s="335" t="s">
        <v>84</v>
      </c>
      <c r="M407" s="335" t="s">
        <v>84</v>
      </c>
      <c r="N407" s="335" t="s">
        <v>84</v>
      </c>
      <c r="O407" s="335" t="s">
        <v>84</v>
      </c>
      <c r="P407" s="335" t="s">
        <v>84</v>
      </c>
      <c r="Q407" s="335" t="s">
        <v>84</v>
      </c>
      <c r="R407" s="335" t="s">
        <v>84</v>
      </c>
      <c r="S407" s="335" t="s">
        <v>84</v>
      </c>
      <c r="T407" s="335" t="s">
        <v>84</v>
      </c>
      <c r="U407" s="335" t="s">
        <v>84</v>
      </c>
      <c r="V407" s="335" t="s">
        <v>84</v>
      </c>
      <c r="W407" s="335" t="s">
        <v>84</v>
      </c>
      <c r="X407" s="335" t="s">
        <v>84</v>
      </c>
      <c r="Y407" s="335" t="s">
        <v>84</v>
      </c>
      <c r="Z407" s="335" t="s">
        <v>84</v>
      </c>
      <c r="AA407" s="335" t="s">
        <v>84</v>
      </c>
      <c r="AB407" s="335" t="s">
        <v>84</v>
      </c>
      <c r="AC407" s="335" t="s">
        <v>84</v>
      </c>
      <c r="AD407" s="335" t="s">
        <v>84</v>
      </c>
      <c r="AE407" s="335" t="s">
        <v>84</v>
      </c>
      <c r="AF407" s="335" t="s">
        <v>84</v>
      </c>
      <c r="AG407" s="335" t="s">
        <v>84</v>
      </c>
      <c r="AH407" s="335" t="s">
        <v>84</v>
      </c>
      <c r="AI407" s="335" t="s">
        <v>84</v>
      </c>
      <c r="AJ407" s="335" t="s">
        <v>84</v>
      </c>
      <c r="AK407" s="335" t="s">
        <v>84</v>
      </c>
      <c r="AL407" s="335" t="s">
        <v>84</v>
      </c>
      <c r="AM407" s="335" t="s">
        <v>84</v>
      </c>
      <c r="AN407" s="335" t="s">
        <v>84</v>
      </c>
      <c r="AO407" s="335" t="s">
        <v>84</v>
      </c>
      <c r="AP407" s="335" t="s">
        <v>84</v>
      </c>
      <c r="AQ407" s="335" t="s">
        <v>84</v>
      </c>
      <c r="AR407" s="335" t="s">
        <v>84</v>
      </c>
      <c r="AS407" s="335" t="s">
        <v>84</v>
      </c>
      <c r="AT407" s="335" t="s">
        <v>84</v>
      </c>
      <c r="AU407" s="335" t="s">
        <v>84</v>
      </c>
      <c r="AV407" s="335" t="s">
        <v>84</v>
      </c>
      <c r="AW407" s="335" t="s">
        <v>84</v>
      </c>
      <c r="AX407" s="335" t="s">
        <v>84</v>
      </c>
      <c r="AY407" s="116" t="s">
        <v>84</v>
      </c>
      <c r="AZ407" s="116" t="s">
        <v>84</v>
      </c>
      <c r="BA407" s="116" t="s">
        <v>84</v>
      </c>
      <c r="BB407" s="116" t="s">
        <v>84</v>
      </c>
      <c r="BC407" s="116" t="s">
        <v>84</v>
      </c>
      <c r="BD407" s="116" t="s">
        <v>84</v>
      </c>
      <c r="BE407" s="116" t="s">
        <v>84</v>
      </c>
      <c r="BF407" s="335" t="s">
        <v>84</v>
      </c>
      <c r="BG407" s="335" t="s">
        <v>84</v>
      </c>
      <c r="BH407" s="116" t="s">
        <v>84</v>
      </c>
      <c r="BI407" s="116" t="s">
        <v>84</v>
      </c>
      <c r="BJ407" s="335" t="s">
        <v>84</v>
      </c>
      <c r="BK407" s="335" t="s">
        <v>84</v>
      </c>
      <c r="BL407" s="335" t="s">
        <v>84</v>
      </c>
      <c r="BM407" s="336" t="s">
        <v>84</v>
      </c>
      <c r="BN407" s="336" t="s">
        <v>84</v>
      </c>
      <c r="BO407" s="335" t="s">
        <v>84</v>
      </c>
      <c r="BP407" s="116" t="s">
        <v>84</v>
      </c>
      <c r="BQ407" s="116" t="s">
        <v>84</v>
      </c>
      <c r="BR407" s="116" t="s">
        <v>84</v>
      </c>
      <c r="BS407" s="116" t="s">
        <v>84</v>
      </c>
      <c r="BT407" s="336" t="s">
        <v>84</v>
      </c>
      <c r="BU407" s="335" t="s">
        <v>84</v>
      </c>
      <c r="BV407" s="335" t="s">
        <v>84</v>
      </c>
      <c r="BW407" s="335" t="s">
        <v>84</v>
      </c>
      <c r="BX407" s="335" t="s">
        <v>84</v>
      </c>
    </row>
    <row r="408" spans="1:76" ht="15" customHeight="1" x14ac:dyDescent="0.3">
      <c r="A408" s="307">
        <v>82</v>
      </c>
      <c r="B408" s="114" t="s">
        <v>84</v>
      </c>
      <c r="C408" s="114" t="s">
        <v>84</v>
      </c>
      <c r="D408" s="115" t="s">
        <v>84</v>
      </c>
      <c r="E408" s="334" t="s">
        <v>84</v>
      </c>
      <c r="F408" s="334" t="s">
        <v>84</v>
      </c>
      <c r="G408" s="334" t="s">
        <v>84</v>
      </c>
      <c r="H408" s="335" t="s">
        <v>84</v>
      </c>
      <c r="I408" s="335" t="s">
        <v>84</v>
      </c>
      <c r="J408" s="335" t="s">
        <v>84</v>
      </c>
      <c r="K408" s="335" t="s">
        <v>84</v>
      </c>
      <c r="L408" s="335" t="s">
        <v>84</v>
      </c>
      <c r="M408" s="335" t="s">
        <v>84</v>
      </c>
      <c r="N408" s="335" t="s">
        <v>84</v>
      </c>
      <c r="O408" s="335" t="s">
        <v>84</v>
      </c>
      <c r="P408" s="335" t="s">
        <v>84</v>
      </c>
      <c r="Q408" s="335" t="s">
        <v>84</v>
      </c>
      <c r="R408" s="335" t="s">
        <v>84</v>
      </c>
      <c r="S408" s="335" t="s">
        <v>84</v>
      </c>
      <c r="T408" s="335" t="s">
        <v>84</v>
      </c>
      <c r="U408" s="335" t="s">
        <v>84</v>
      </c>
      <c r="V408" s="335" t="s">
        <v>84</v>
      </c>
      <c r="W408" s="335" t="s">
        <v>84</v>
      </c>
      <c r="X408" s="335" t="s">
        <v>84</v>
      </c>
      <c r="Y408" s="335" t="s">
        <v>84</v>
      </c>
      <c r="Z408" s="335" t="s">
        <v>84</v>
      </c>
      <c r="AA408" s="335" t="s">
        <v>84</v>
      </c>
      <c r="AB408" s="335" t="s">
        <v>84</v>
      </c>
      <c r="AC408" s="335" t="s">
        <v>84</v>
      </c>
      <c r="AD408" s="335" t="s">
        <v>84</v>
      </c>
      <c r="AE408" s="335" t="s">
        <v>84</v>
      </c>
      <c r="AF408" s="335" t="s">
        <v>84</v>
      </c>
      <c r="AG408" s="335" t="s">
        <v>84</v>
      </c>
      <c r="AH408" s="335" t="s">
        <v>84</v>
      </c>
      <c r="AI408" s="335" t="s">
        <v>84</v>
      </c>
      <c r="AJ408" s="335" t="s">
        <v>84</v>
      </c>
      <c r="AK408" s="335" t="s">
        <v>84</v>
      </c>
      <c r="AL408" s="335" t="s">
        <v>84</v>
      </c>
      <c r="AM408" s="335" t="s">
        <v>84</v>
      </c>
      <c r="AN408" s="335" t="s">
        <v>84</v>
      </c>
      <c r="AO408" s="335" t="s">
        <v>84</v>
      </c>
      <c r="AP408" s="335" t="s">
        <v>84</v>
      </c>
      <c r="AQ408" s="335" t="s">
        <v>84</v>
      </c>
      <c r="AR408" s="335" t="s">
        <v>84</v>
      </c>
      <c r="AS408" s="335" t="s">
        <v>84</v>
      </c>
      <c r="AT408" s="335" t="s">
        <v>84</v>
      </c>
      <c r="AU408" s="335" t="s">
        <v>84</v>
      </c>
      <c r="AV408" s="335" t="s">
        <v>84</v>
      </c>
      <c r="AW408" s="335" t="s">
        <v>84</v>
      </c>
      <c r="AX408" s="335" t="s">
        <v>84</v>
      </c>
      <c r="AY408" s="116" t="s">
        <v>84</v>
      </c>
      <c r="AZ408" s="116" t="s">
        <v>84</v>
      </c>
      <c r="BA408" s="116" t="s">
        <v>84</v>
      </c>
      <c r="BB408" s="116" t="s">
        <v>84</v>
      </c>
      <c r="BC408" s="116" t="s">
        <v>84</v>
      </c>
      <c r="BD408" s="116" t="s">
        <v>84</v>
      </c>
      <c r="BE408" s="116" t="s">
        <v>84</v>
      </c>
      <c r="BF408" s="335" t="s">
        <v>84</v>
      </c>
      <c r="BG408" s="335" t="s">
        <v>84</v>
      </c>
      <c r="BH408" s="116" t="s">
        <v>84</v>
      </c>
      <c r="BI408" s="116" t="s">
        <v>84</v>
      </c>
      <c r="BJ408" s="335" t="s">
        <v>84</v>
      </c>
      <c r="BK408" s="335" t="s">
        <v>84</v>
      </c>
      <c r="BL408" s="335" t="s">
        <v>84</v>
      </c>
      <c r="BM408" s="336" t="s">
        <v>84</v>
      </c>
      <c r="BN408" s="336" t="s">
        <v>84</v>
      </c>
      <c r="BO408" s="335" t="s">
        <v>84</v>
      </c>
      <c r="BP408" s="116" t="s">
        <v>84</v>
      </c>
      <c r="BQ408" s="116" t="s">
        <v>84</v>
      </c>
      <c r="BR408" s="116" t="s">
        <v>84</v>
      </c>
      <c r="BS408" s="116" t="s">
        <v>84</v>
      </c>
      <c r="BT408" s="336" t="s">
        <v>84</v>
      </c>
      <c r="BU408" s="335" t="s">
        <v>84</v>
      </c>
      <c r="BV408" s="335" t="s">
        <v>84</v>
      </c>
      <c r="BW408" s="335" t="s">
        <v>84</v>
      </c>
      <c r="BX408" s="335" t="s">
        <v>84</v>
      </c>
    </row>
    <row r="409" spans="1:76" ht="15" customHeight="1" x14ac:dyDescent="0.3">
      <c r="A409" s="307">
        <v>82</v>
      </c>
      <c r="B409" s="114" t="s">
        <v>84</v>
      </c>
      <c r="C409" s="114" t="s">
        <v>84</v>
      </c>
      <c r="D409" s="115" t="s">
        <v>84</v>
      </c>
      <c r="E409" s="334" t="s">
        <v>84</v>
      </c>
      <c r="F409" s="334" t="s">
        <v>84</v>
      </c>
      <c r="G409" s="334" t="s">
        <v>84</v>
      </c>
      <c r="H409" s="335" t="s">
        <v>84</v>
      </c>
      <c r="I409" s="335" t="s">
        <v>84</v>
      </c>
      <c r="J409" s="335" t="s">
        <v>84</v>
      </c>
      <c r="K409" s="335" t="s">
        <v>84</v>
      </c>
      <c r="L409" s="335" t="s">
        <v>84</v>
      </c>
      <c r="M409" s="335" t="s">
        <v>84</v>
      </c>
      <c r="N409" s="335" t="s">
        <v>84</v>
      </c>
      <c r="O409" s="335" t="s">
        <v>84</v>
      </c>
      <c r="P409" s="335" t="s">
        <v>84</v>
      </c>
      <c r="Q409" s="335" t="s">
        <v>84</v>
      </c>
      <c r="R409" s="335" t="s">
        <v>84</v>
      </c>
      <c r="S409" s="335" t="s">
        <v>84</v>
      </c>
      <c r="T409" s="335" t="s">
        <v>84</v>
      </c>
      <c r="U409" s="335" t="s">
        <v>84</v>
      </c>
      <c r="V409" s="335" t="s">
        <v>84</v>
      </c>
      <c r="W409" s="335" t="s">
        <v>84</v>
      </c>
      <c r="X409" s="335" t="s">
        <v>84</v>
      </c>
      <c r="Y409" s="335" t="s">
        <v>84</v>
      </c>
      <c r="Z409" s="335" t="s">
        <v>84</v>
      </c>
      <c r="AA409" s="335" t="s">
        <v>84</v>
      </c>
      <c r="AB409" s="335" t="s">
        <v>84</v>
      </c>
      <c r="AC409" s="335" t="s">
        <v>84</v>
      </c>
      <c r="AD409" s="335" t="s">
        <v>84</v>
      </c>
      <c r="AE409" s="335" t="s">
        <v>84</v>
      </c>
      <c r="AF409" s="335" t="s">
        <v>84</v>
      </c>
      <c r="AG409" s="335" t="s">
        <v>84</v>
      </c>
      <c r="AH409" s="335" t="s">
        <v>84</v>
      </c>
      <c r="AI409" s="335" t="s">
        <v>84</v>
      </c>
      <c r="AJ409" s="335" t="s">
        <v>84</v>
      </c>
      <c r="AK409" s="335" t="s">
        <v>84</v>
      </c>
      <c r="AL409" s="335" t="s">
        <v>84</v>
      </c>
      <c r="AM409" s="335" t="s">
        <v>84</v>
      </c>
      <c r="AN409" s="335" t="s">
        <v>84</v>
      </c>
      <c r="AO409" s="335" t="s">
        <v>84</v>
      </c>
      <c r="AP409" s="335" t="s">
        <v>84</v>
      </c>
      <c r="AQ409" s="335" t="s">
        <v>84</v>
      </c>
      <c r="AR409" s="335" t="s">
        <v>84</v>
      </c>
      <c r="AS409" s="335" t="s">
        <v>84</v>
      </c>
      <c r="AT409" s="335" t="s">
        <v>84</v>
      </c>
      <c r="AU409" s="335" t="s">
        <v>84</v>
      </c>
      <c r="AV409" s="335" t="s">
        <v>84</v>
      </c>
      <c r="AW409" s="335" t="s">
        <v>84</v>
      </c>
      <c r="AX409" s="335" t="s">
        <v>84</v>
      </c>
      <c r="AY409" s="116" t="s">
        <v>84</v>
      </c>
      <c r="AZ409" s="116" t="s">
        <v>84</v>
      </c>
      <c r="BA409" s="116" t="s">
        <v>84</v>
      </c>
      <c r="BB409" s="116" t="s">
        <v>84</v>
      </c>
      <c r="BC409" s="116" t="s">
        <v>84</v>
      </c>
      <c r="BD409" s="116" t="s">
        <v>84</v>
      </c>
      <c r="BE409" s="116" t="s">
        <v>84</v>
      </c>
      <c r="BF409" s="335" t="s">
        <v>84</v>
      </c>
      <c r="BG409" s="335" t="s">
        <v>84</v>
      </c>
      <c r="BH409" s="116" t="s">
        <v>84</v>
      </c>
      <c r="BI409" s="116" t="s">
        <v>84</v>
      </c>
      <c r="BJ409" s="335" t="s">
        <v>84</v>
      </c>
      <c r="BK409" s="335" t="s">
        <v>84</v>
      </c>
      <c r="BL409" s="335" t="s">
        <v>84</v>
      </c>
      <c r="BM409" s="336" t="s">
        <v>84</v>
      </c>
      <c r="BN409" s="336" t="s">
        <v>84</v>
      </c>
      <c r="BO409" s="335" t="s">
        <v>84</v>
      </c>
      <c r="BP409" s="116" t="s">
        <v>84</v>
      </c>
      <c r="BQ409" s="116" t="s">
        <v>84</v>
      </c>
      <c r="BR409" s="116" t="s">
        <v>84</v>
      </c>
      <c r="BS409" s="116" t="s">
        <v>84</v>
      </c>
      <c r="BT409" s="336" t="s">
        <v>84</v>
      </c>
      <c r="BU409" s="335" t="s">
        <v>84</v>
      </c>
      <c r="BV409" s="335" t="s">
        <v>84</v>
      </c>
      <c r="BW409" s="335" t="s">
        <v>84</v>
      </c>
      <c r="BX409" s="335" t="s">
        <v>84</v>
      </c>
    </row>
    <row r="410" spans="1:76" ht="15" customHeight="1" x14ac:dyDescent="0.3">
      <c r="A410" s="307">
        <v>82</v>
      </c>
      <c r="B410" s="114" t="s">
        <v>84</v>
      </c>
      <c r="C410" s="114" t="s">
        <v>84</v>
      </c>
      <c r="D410" s="115" t="s">
        <v>84</v>
      </c>
      <c r="E410" s="334" t="s">
        <v>84</v>
      </c>
      <c r="F410" s="334" t="s">
        <v>84</v>
      </c>
      <c r="G410" s="334" t="s">
        <v>84</v>
      </c>
      <c r="H410" s="335" t="s">
        <v>84</v>
      </c>
      <c r="I410" s="335" t="s">
        <v>84</v>
      </c>
      <c r="J410" s="335" t="s">
        <v>84</v>
      </c>
      <c r="K410" s="335" t="s">
        <v>84</v>
      </c>
      <c r="L410" s="335" t="s">
        <v>84</v>
      </c>
      <c r="M410" s="335" t="s">
        <v>84</v>
      </c>
      <c r="N410" s="335" t="s">
        <v>84</v>
      </c>
      <c r="O410" s="335" t="s">
        <v>84</v>
      </c>
      <c r="P410" s="335" t="s">
        <v>84</v>
      </c>
      <c r="Q410" s="335" t="s">
        <v>84</v>
      </c>
      <c r="R410" s="335" t="s">
        <v>84</v>
      </c>
      <c r="S410" s="335" t="s">
        <v>84</v>
      </c>
      <c r="T410" s="335" t="s">
        <v>84</v>
      </c>
      <c r="U410" s="335" t="s">
        <v>84</v>
      </c>
      <c r="V410" s="335" t="s">
        <v>84</v>
      </c>
      <c r="W410" s="335" t="s">
        <v>84</v>
      </c>
      <c r="X410" s="335" t="s">
        <v>84</v>
      </c>
      <c r="Y410" s="335" t="s">
        <v>84</v>
      </c>
      <c r="Z410" s="335" t="s">
        <v>84</v>
      </c>
      <c r="AA410" s="335" t="s">
        <v>84</v>
      </c>
      <c r="AB410" s="335" t="s">
        <v>84</v>
      </c>
      <c r="AC410" s="335" t="s">
        <v>84</v>
      </c>
      <c r="AD410" s="335" t="s">
        <v>84</v>
      </c>
      <c r="AE410" s="335" t="s">
        <v>84</v>
      </c>
      <c r="AF410" s="335" t="s">
        <v>84</v>
      </c>
      <c r="AG410" s="335" t="s">
        <v>84</v>
      </c>
      <c r="AH410" s="335" t="s">
        <v>84</v>
      </c>
      <c r="AI410" s="335" t="s">
        <v>84</v>
      </c>
      <c r="AJ410" s="335" t="s">
        <v>84</v>
      </c>
      <c r="AK410" s="335" t="s">
        <v>84</v>
      </c>
      <c r="AL410" s="335" t="s">
        <v>84</v>
      </c>
      <c r="AM410" s="335" t="s">
        <v>84</v>
      </c>
      <c r="AN410" s="335" t="s">
        <v>84</v>
      </c>
      <c r="AO410" s="335" t="s">
        <v>84</v>
      </c>
      <c r="AP410" s="335" t="s">
        <v>84</v>
      </c>
      <c r="AQ410" s="335" t="s">
        <v>84</v>
      </c>
      <c r="AR410" s="335" t="s">
        <v>84</v>
      </c>
      <c r="AS410" s="335" t="s">
        <v>84</v>
      </c>
      <c r="AT410" s="335" t="s">
        <v>84</v>
      </c>
      <c r="AU410" s="335" t="s">
        <v>84</v>
      </c>
      <c r="AV410" s="335" t="s">
        <v>84</v>
      </c>
      <c r="AW410" s="335" t="s">
        <v>84</v>
      </c>
      <c r="AX410" s="335" t="s">
        <v>84</v>
      </c>
      <c r="AY410" s="116" t="s">
        <v>84</v>
      </c>
      <c r="AZ410" s="116" t="s">
        <v>84</v>
      </c>
      <c r="BA410" s="116" t="s">
        <v>84</v>
      </c>
      <c r="BB410" s="116" t="s">
        <v>84</v>
      </c>
      <c r="BC410" s="116" t="s">
        <v>84</v>
      </c>
      <c r="BD410" s="116" t="s">
        <v>84</v>
      </c>
      <c r="BE410" s="116" t="s">
        <v>84</v>
      </c>
      <c r="BF410" s="335" t="s">
        <v>84</v>
      </c>
      <c r="BG410" s="335" t="s">
        <v>84</v>
      </c>
      <c r="BH410" s="116" t="s">
        <v>84</v>
      </c>
      <c r="BI410" s="116" t="s">
        <v>84</v>
      </c>
      <c r="BJ410" s="335" t="s">
        <v>84</v>
      </c>
      <c r="BK410" s="335" t="s">
        <v>84</v>
      </c>
      <c r="BL410" s="335" t="s">
        <v>84</v>
      </c>
      <c r="BM410" s="336" t="s">
        <v>84</v>
      </c>
      <c r="BN410" s="336" t="s">
        <v>84</v>
      </c>
      <c r="BO410" s="335" t="s">
        <v>84</v>
      </c>
      <c r="BP410" s="116" t="s">
        <v>84</v>
      </c>
      <c r="BQ410" s="116" t="s">
        <v>84</v>
      </c>
      <c r="BR410" s="116" t="s">
        <v>84</v>
      </c>
      <c r="BS410" s="116" t="s">
        <v>84</v>
      </c>
      <c r="BT410" s="336" t="s">
        <v>84</v>
      </c>
      <c r="BU410" s="335" t="s">
        <v>84</v>
      </c>
      <c r="BV410" s="335" t="s">
        <v>84</v>
      </c>
      <c r="BW410" s="335" t="s">
        <v>84</v>
      </c>
      <c r="BX410" s="335" t="s">
        <v>84</v>
      </c>
    </row>
    <row r="411" spans="1:76" ht="15" customHeight="1" x14ac:dyDescent="0.3">
      <c r="A411" s="307">
        <v>82</v>
      </c>
      <c r="B411" s="114" t="s">
        <v>84</v>
      </c>
      <c r="C411" s="114" t="s">
        <v>84</v>
      </c>
      <c r="D411" s="115" t="s">
        <v>84</v>
      </c>
      <c r="E411" s="334" t="s">
        <v>84</v>
      </c>
      <c r="F411" s="334" t="s">
        <v>84</v>
      </c>
      <c r="G411" s="334" t="s">
        <v>84</v>
      </c>
      <c r="H411" s="335" t="s">
        <v>84</v>
      </c>
      <c r="I411" s="335" t="s">
        <v>84</v>
      </c>
      <c r="J411" s="335" t="s">
        <v>84</v>
      </c>
      <c r="K411" s="335" t="s">
        <v>84</v>
      </c>
      <c r="L411" s="335" t="s">
        <v>84</v>
      </c>
      <c r="M411" s="335" t="s">
        <v>84</v>
      </c>
      <c r="N411" s="335" t="s">
        <v>84</v>
      </c>
      <c r="O411" s="335" t="s">
        <v>84</v>
      </c>
      <c r="P411" s="335" t="s">
        <v>84</v>
      </c>
      <c r="Q411" s="335" t="s">
        <v>84</v>
      </c>
      <c r="R411" s="335" t="s">
        <v>84</v>
      </c>
      <c r="S411" s="335" t="s">
        <v>84</v>
      </c>
      <c r="T411" s="335" t="s">
        <v>84</v>
      </c>
      <c r="U411" s="335" t="s">
        <v>84</v>
      </c>
      <c r="V411" s="335" t="s">
        <v>84</v>
      </c>
      <c r="W411" s="335" t="s">
        <v>84</v>
      </c>
      <c r="X411" s="335" t="s">
        <v>84</v>
      </c>
      <c r="Y411" s="335" t="s">
        <v>84</v>
      </c>
      <c r="Z411" s="335" t="s">
        <v>84</v>
      </c>
      <c r="AA411" s="335" t="s">
        <v>84</v>
      </c>
      <c r="AB411" s="335" t="s">
        <v>84</v>
      </c>
      <c r="AC411" s="335" t="s">
        <v>84</v>
      </c>
      <c r="AD411" s="335" t="s">
        <v>84</v>
      </c>
      <c r="AE411" s="335" t="s">
        <v>84</v>
      </c>
      <c r="AF411" s="335" t="s">
        <v>84</v>
      </c>
      <c r="AG411" s="335" t="s">
        <v>84</v>
      </c>
      <c r="AH411" s="335" t="s">
        <v>84</v>
      </c>
      <c r="AI411" s="335" t="s">
        <v>84</v>
      </c>
      <c r="AJ411" s="335" t="s">
        <v>84</v>
      </c>
      <c r="AK411" s="335" t="s">
        <v>84</v>
      </c>
      <c r="AL411" s="335" t="s">
        <v>84</v>
      </c>
      <c r="AM411" s="335" t="s">
        <v>84</v>
      </c>
      <c r="AN411" s="335" t="s">
        <v>84</v>
      </c>
      <c r="AO411" s="335" t="s">
        <v>84</v>
      </c>
      <c r="AP411" s="335" t="s">
        <v>84</v>
      </c>
      <c r="AQ411" s="335" t="s">
        <v>84</v>
      </c>
      <c r="AR411" s="335" t="s">
        <v>84</v>
      </c>
      <c r="AS411" s="335" t="s">
        <v>84</v>
      </c>
      <c r="AT411" s="335" t="s">
        <v>84</v>
      </c>
      <c r="AU411" s="335" t="s">
        <v>84</v>
      </c>
      <c r="AV411" s="335" t="s">
        <v>84</v>
      </c>
      <c r="AW411" s="335" t="s">
        <v>84</v>
      </c>
      <c r="AX411" s="335" t="s">
        <v>84</v>
      </c>
      <c r="AY411" s="116" t="s">
        <v>84</v>
      </c>
      <c r="AZ411" s="116" t="s">
        <v>84</v>
      </c>
      <c r="BA411" s="116" t="s">
        <v>84</v>
      </c>
      <c r="BB411" s="116" t="s">
        <v>84</v>
      </c>
      <c r="BC411" s="116" t="s">
        <v>84</v>
      </c>
      <c r="BD411" s="116" t="s">
        <v>84</v>
      </c>
      <c r="BE411" s="116" t="s">
        <v>84</v>
      </c>
      <c r="BF411" s="335" t="s">
        <v>84</v>
      </c>
      <c r="BG411" s="335" t="s">
        <v>84</v>
      </c>
      <c r="BH411" s="116" t="s">
        <v>84</v>
      </c>
      <c r="BI411" s="116" t="s">
        <v>84</v>
      </c>
      <c r="BJ411" s="335" t="s">
        <v>84</v>
      </c>
      <c r="BK411" s="335" t="s">
        <v>84</v>
      </c>
      <c r="BL411" s="335" t="s">
        <v>84</v>
      </c>
      <c r="BM411" s="336" t="s">
        <v>84</v>
      </c>
      <c r="BN411" s="336" t="s">
        <v>84</v>
      </c>
      <c r="BO411" s="335" t="s">
        <v>84</v>
      </c>
      <c r="BP411" s="116" t="s">
        <v>84</v>
      </c>
      <c r="BQ411" s="116" t="s">
        <v>84</v>
      </c>
      <c r="BR411" s="116" t="s">
        <v>84</v>
      </c>
      <c r="BS411" s="116" t="s">
        <v>84</v>
      </c>
      <c r="BT411" s="336" t="s">
        <v>84</v>
      </c>
      <c r="BU411" s="335" t="s">
        <v>84</v>
      </c>
      <c r="BV411" s="335" t="s">
        <v>84</v>
      </c>
      <c r="BW411" s="335" t="s">
        <v>84</v>
      </c>
      <c r="BX411" s="335" t="s">
        <v>84</v>
      </c>
    </row>
    <row r="412" spans="1:76" ht="15" customHeight="1" x14ac:dyDescent="0.3">
      <c r="A412" s="307">
        <v>82</v>
      </c>
      <c r="B412" s="114" t="s">
        <v>84</v>
      </c>
      <c r="C412" s="114" t="s">
        <v>84</v>
      </c>
      <c r="D412" s="115" t="s">
        <v>84</v>
      </c>
      <c r="E412" s="334" t="s">
        <v>84</v>
      </c>
      <c r="F412" s="334" t="s">
        <v>84</v>
      </c>
      <c r="G412" s="334" t="s">
        <v>84</v>
      </c>
      <c r="H412" s="335" t="s">
        <v>84</v>
      </c>
      <c r="I412" s="335" t="s">
        <v>84</v>
      </c>
      <c r="J412" s="335" t="s">
        <v>84</v>
      </c>
      <c r="K412" s="335" t="s">
        <v>84</v>
      </c>
      <c r="L412" s="335" t="s">
        <v>84</v>
      </c>
      <c r="M412" s="335" t="s">
        <v>84</v>
      </c>
      <c r="N412" s="335" t="s">
        <v>84</v>
      </c>
      <c r="O412" s="335" t="s">
        <v>84</v>
      </c>
      <c r="P412" s="335" t="s">
        <v>84</v>
      </c>
      <c r="Q412" s="335" t="s">
        <v>84</v>
      </c>
      <c r="R412" s="335" t="s">
        <v>84</v>
      </c>
      <c r="S412" s="335" t="s">
        <v>84</v>
      </c>
      <c r="T412" s="335" t="s">
        <v>84</v>
      </c>
      <c r="U412" s="335" t="s">
        <v>84</v>
      </c>
      <c r="V412" s="335" t="s">
        <v>84</v>
      </c>
      <c r="W412" s="335" t="s">
        <v>84</v>
      </c>
      <c r="X412" s="335" t="s">
        <v>84</v>
      </c>
      <c r="Y412" s="335" t="s">
        <v>84</v>
      </c>
      <c r="Z412" s="335" t="s">
        <v>84</v>
      </c>
      <c r="AA412" s="335" t="s">
        <v>84</v>
      </c>
      <c r="AB412" s="335" t="s">
        <v>84</v>
      </c>
      <c r="AC412" s="335" t="s">
        <v>84</v>
      </c>
      <c r="AD412" s="335" t="s">
        <v>84</v>
      </c>
      <c r="AE412" s="335" t="s">
        <v>84</v>
      </c>
      <c r="AF412" s="335" t="s">
        <v>84</v>
      </c>
      <c r="AG412" s="335" t="s">
        <v>84</v>
      </c>
      <c r="AH412" s="335" t="s">
        <v>84</v>
      </c>
      <c r="AI412" s="335" t="s">
        <v>84</v>
      </c>
      <c r="AJ412" s="335" t="s">
        <v>84</v>
      </c>
      <c r="AK412" s="335" t="s">
        <v>84</v>
      </c>
      <c r="AL412" s="335" t="s">
        <v>84</v>
      </c>
      <c r="AM412" s="335" t="s">
        <v>84</v>
      </c>
      <c r="AN412" s="335" t="s">
        <v>84</v>
      </c>
      <c r="AO412" s="335" t="s">
        <v>84</v>
      </c>
      <c r="AP412" s="335" t="s">
        <v>84</v>
      </c>
      <c r="AQ412" s="335" t="s">
        <v>84</v>
      </c>
      <c r="AR412" s="335" t="s">
        <v>84</v>
      </c>
      <c r="AS412" s="335" t="s">
        <v>84</v>
      </c>
      <c r="AT412" s="335" t="s">
        <v>84</v>
      </c>
      <c r="AU412" s="335" t="s">
        <v>84</v>
      </c>
      <c r="AV412" s="335" t="s">
        <v>84</v>
      </c>
      <c r="AW412" s="335" t="s">
        <v>84</v>
      </c>
      <c r="AX412" s="335" t="s">
        <v>84</v>
      </c>
      <c r="AY412" s="116" t="s">
        <v>84</v>
      </c>
      <c r="AZ412" s="116" t="s">
        <v>84</v>
      </c>
      <c r="BA412" s="116" t="s">
        <v>84</v>
      </c>
      <c r="BB412" s="116" t="s">
        <v>84</v>
      </c>
      <c r="BC412" s="116" t="s">
        <v>84</v>
      </c>
      <c r="BD412" s="116" t="s">
        <v>84</v>
      </c>
      <c r="BE412" s="116" t="s">
        <v>84</v>
      </c>
      <c r="BF412" s="335" t="s">
        <v>84</v>
      </c>
      <c r="BG412" s="335" t="s">
        <v>84</v>
      </c>
      <c r="BH412" s="116" t="s">
        <v>84</v>
      </c>
      <c r="BI412" s="116" t="s">
        <v>84</v>
      </c>
      <c r="BJ412" s="335" t="s">
        <v>84</v>
      </c>
      <c r="BK412" s="335" t="s">
        <v>84</v>
      </c>
      <c r="BL412" s="335" t="s">
        <v>84</v>
      </c>
      <c r="BM412" s="336" t="s">
        <v>84</v>
      </c>
      <c r="BN412" s="336" t="s">
        <v>84</v>
      </c>
      <c r="BO412" s="335" t="s">
        <v>84</v>
      </c>
      <c r="BP412" s="116" t="s">
        <v>84</v>
      </c>
      <c r="BQ412" s="116" t="s">
        <v>84</v>
      </c>
      <c r="BR412" s="116" t="s">
        <v>84</v>
      </c>
      <c r="BS412" s="116" t="s">
        <v>84</v>
      </c>
      <c r="BT412" s="336" t="s">
        <v>84</v>
      </c>
      <c r="BU412" s="335" t="s">
        <v>84</v>
      </c>
      <c r="BV412" s="335" t="s">
        <v>84</v>
      </c>
      <c r="BW412" s="335" t="s">
        <v>84</v>
      </c>
      <c r="BX412" s="335" t="s">
        <v>84</v>
      </c>
    </row>
    <row r="413" spans="1:76" ht="15" customHeight="1" x14ac:dyDescent="0.3">
      <c r="A413" s="307">
        <v>82</v>
      </c>
      <c r="B413" s="114" t="s">
        <v>84</v>
      </c>
      <c r="C413" s="114" t="s">
        <v>84</v>
      </c>
      <c r="D413" s="115" t="s">
        <v>84</v>
      </c>
      <c r="E413" s="334" t="s">
        <v>84</v>
      </c>
      <c r="F413" s="334" t="s">
        <v>84</v>
      </c>
      <c r="G413" s="334" t="s">
        <v>84</v>
      </c>
      <c r="H413" s="335" t="s">
        <v>84</v>
      </c>
      <c r="I413" s="335" t="s">
        <v>84</v>
      </c>
      <c r="J413" s="335" t="s">
        <v>84</v>
      </c>
      <c r="K413" s="335" t="s">
        <v>84</v>
      </c>
      <c r="L413" s="335" t="s">
        <v>84</v>
      </c>
      <c r="M413" s="335" t="s">
        <v>84</v>
      </c>
      <c r="N413" s="335" t="s">
        <v>84</v>
      </c>
      <c r="O413" s="335" t="s">
        <v>84</v>
      </c>
      <c r="P413" s="335" t="s">
        <v>84</v>
      </c>
      <c r="Q413" s="335" t="s">
        <v>84</v>
      </c>
      <c r="R413" s="335" t="s">
        <v>84</v>
      </c>
      <c r="S413" s="335" t="s">
        <v>84</v>
      </c>
      <c r="T413" s="335" t="s">
        <v>84</v>
      </c>
      <c r="U413" s="335" t="s">
        <v>84</v>
      </c>
      <c r="V413" s="335" t="s">
        <v>84</v>
      </c>
      <c r="W413" s="335" t="s">
        <v>84</v>
      </c>
      <c r="X413" s="335" t="s">
        <v>84</v>
      </c>
      <c r="Y413" s="335" t="s">
        <v>84</v>
      </c>
      <c r="Z413" s="335" t="s">
        <v>84</v>
      </c>
      <c r="AA413" s="335" t="s">
        <v>84</v>
      </c>
      <c r="AB413" s="335" t="s">
        <v>84</v>
      </c>
      <c r="AC413" s="335" t="s">
        <v>84</v>
      </c>
      <c r="AD413" s="335" t="s">
        <v>84</v>
      </c>
      <c r="AE413" s="335" t="s">
        <v>84</v>
      </c>
      <c r="AF413" s="335" t="s">
        <v>84</v>
      </c>
      <c r="AG413" s="335" t="s">
        <v>84</v>
      </c>
      <c r="AH413" s="335" t="s">
        <v>84</v>
      </c>
      <c r="AI413" s="335" t="s">
        <v>84</v>
      </c>
      <c r="AJ413" s="335" t="s">
        <v>84</v>
      </c>
      <c r="AK413" s="335" t="s">
        <v>84</v>
      </c>
      <c r="AL413" s="335" t="s">
        <v>84</v>
      </c>
      <c r="AM413" s="335" t="s">
        <v>84</v>
      </c>
      <c r="AN413" s="335" t="s">
        <v>84</v>
      </c>
      <c r="AO413" s="335" t="s">
        <v>84</v>
      </c>
      <c r="AP413" s="335" t="s">
        <v>84</v>
      </c>
      <c r="AQ413" s="335" t="s">
        <v>84</v>
      </c>
      <c r="AR413" s="335" t="s">
        <v>84</v>
      </c>
      <c r="AS413" s="335" t="s">
        <v>84</v>
      </c>
      <c r="AT413" s="335" t="s">
        <v>84</v>
      </c>
      <c r="AU413" s="335" t="s">
        <v>84</v>
      </c>
      <c r="AV413" s="335" t="s">
        <v>84</v>
      </c>
      <c r="AW413" s="335" t="s">
        <v>84</v>
      </c>
      <c r="AX413" s="335" t="s">
        <v>84</v>
      </c>
      <c r="AY413" s="116" t="s">
        <v>84</v>
      </c>
      <c r="AZ413" s="116" t="s">
        <v>84</v>
      </c>
      <c r="BA413" s="116" t="s">
        <v>84</v>
      </c>
      <c r="BB413" s="116" t="s">
        <v>84</v>
      </c>
      <c r="BC413" s="116" t="s">
        <v>84</v>
      </c>
      <c r="BD413" s="116" t="s">
        <v>84</v>
      </c>
      <c r="BE413" s="116" t="s">
        <v>84</v>
      </c>
      <c r="BF413" s="335" t="s">
        <v>84</v>
      </c>
      <c r="BG413" s="335" t="s">
        <v>84</v>
      </c>
      <c r="BH413" s="116" t="s">
        <v>84</v>
      </c>
      <c r="BI413" s="116" t="s">
        <v>84</v>
      </c>
      <c r="BJ413" s="335" t="s">
        <v>84</v>
      </c>
      <c r="BK413" s="335" t="s">
        <v>84</v>
      </c>
      <c r="BL413" s="335" t="s">
        <v>84</v>
      </c>
      <c r="BM413" s="336" t="s">
        <v>84</v>
      </c>
      <c r="BN413" s="336" t="s">
        <v>84</v>
      </c>
      <c r="BO413" s="335" t="s">
        <v>84</v>
      </c>
      <c r="BP413" s="116" t="s">
        <v>84</v>
      </c>
      <c r="BQ413" s="116" t="s">
        <v>84</v>
      </c>
      <c r="BR413" s="116" t="s">
        <v>84</v>
      </c>
      <c r="BS413" s="116" t="s">
        <v>84</v>
      </c>
      <c r="BT413" s="336" t="s">
        <v>84</v>
      </c>
      <c r="BU413" s="335" t="s">
        <v>84</v>
      </c>
      <c r="BV413" s="335" t="s">
        <v>84</v>
      </c>
      <c r="BW413" s="335" t="s">
        <v>84</v>
      </c>
      <c r="BX413" s="335" t="s">
        <v>84</v>
      </c>
    </row>
    <row r="414" spans="1:76" ht="15" customHeight="1" x14ac:dyDescent="0.3">
      <c r="A414" s="307">
        <v>82</v>
      </c>
      <c r="B414" s="114" t="s">
        <v>84</v>
      </c>
      <c r="C414" s="114" t="s">
        <v>84</v>
      </c>
      <c r="D414" s="115" t="s">
        <v>84</v>
      </c>
      <c r="E414" s="334" t="s">
        <v>84</v>
      </c>
      <c r="F414" s="334" t="s">
        <v>84</v>
      </c>
      <c r="G414" s="334" t="s">
        <v>84</v>
      </c>
      <c r="H414" s="335" t="s">
        <v>84</v>
      </c>
      <c r="I414" s="335" t="s">
        <v>84</v>
      </c>
      <c r="J414" s="335" t="s">
        <v>84</v>
      </c>
      <c r="K414" s="335" t="s">
        <v>84</v>
      </c>
      <c r="L414" s="335" t="s">
        <v>84</v>
      </c>
      <c r="M414" s="335" t="s">
        <v>84</v>
      </c>
      <c r="N414" s="335" t="s">
        <v>84</v>
      </c>
      <c r="O414" s="335" t="s">
        <v>84</v>
      </c>
      <c r="P414" s="335" t="s">
        <v>84</v>
      </c>
      <c r="Q414" s="335" t="s">
        <v>84</v>
      </c>
      <c r="R414" s="335" t="s">
        <v>84</v>
      </c>
      <c r="S414" s="335" t="s">
        <v>84</v>
      </c>
      <c r="T414" s="335" t="s">
        <v>84</v>
      </c>
      <c r="U414" s="335" t="s">
        <v>84</v>
      </c>
      <c r="V414" s="335" t="s">
        <v>84</v>
      </c>
      <c r="W414" s="335" t="s">
        <v>84</v>
      </c>
      <c r="X414" s="335" t="s">
        <v>84</v>
      </c>
      <c r="Y414" s="335" t="s">
        <v>84</v>
      </c>
      <c r="Z414" s="335" t="s">
        <v>84</v>
      </c>
      <c r="AA414" s="335" t="s">
        <v>84</v>
      </c>
      <c r="AB414" s="335" t="s">
        <v>84</v>
      </c>
      <c r="AC414" s="335" t="s">
        <v>84</v>
      </c>
      <c r="AD414" s="335" t="s">
        <v>84</v>
      </c>
      <c r="AE414" s="335" t="s">
        <v>84</v>
      </c>
      <c r="AF414" s="335" t="s">
        <v>84</v>
      </c>
      <c r="AG414" s="335" t="s">
        <v>84</v>
      </c>
      <c r="AH414" s="335" t="s">
        <v>84</v>
      </c>
      <c r="AI414" s="335" t="s">
        <v>84</v>
      </c>
      <c r="AJ414" s="335" t="s">
        <v>84</v>
      </c>
      <c r="AK414" s="335" t="s">
        <v>84</v>
      </c>
      <c r="AL414" s="335" t="s">
        <v>84</v>
      </c>
      <c r="AM414" s="335" t="s">
        <v>84</v>
      </c>
      <c r="AN414" s="335" t="s">
        <v>84</v>
      </c>
      <c r="AO414" s="335" t="s">
        <v>84</v>
      </c>
      <c r="AP414" s="335" t="s">
        <v>84</v>
      </c>
      <c r="AQ414" s="335" t="s">
        <v>84</v>
      </c>
      <c r="AR414" s="335" t="s">
        <v>84</v>
      </c>
      <c r="AS414" s="335" t="s">
        <v>84</v>
      </c>
      <c r="AT414" s="335" t="s">
        <v>84</v>
      </c>
      <c r="AU414" s="335" t="s">
        <v>84</v>
      </c>
      <c r="AV414" s="335" t="s">
        <v>84</v>
      </c>
      <c r="AW414" s="335" t="s">
        <v>84</v>
      </c>
      <c r="AX414" s="335" t="s">
        <v>84</v>
      </c>
      <c r="AY414" s="116" t="s">
        <v>84</v>
      </c>
      <c r="AZ414" s="116" t="s">
        <v>84</v>
      </c>
      <c r="BA414" s="116" t="s">
        <v>84</v>
      </c>
      <c r="BB414" s="116" t="s">
        <v>84</v>
      </c>
      <c r="BC414" s="116" t="s">
        <v>84</v>
      </c>
      <c r="BD414" s="116" t="s">
        <v>84</v>
      </c>
      <c r="BE414" s="116" t="s">
        <v>84</v>
      </c>
      <c r="BF414" s="335" t="s">
        <v>84</v>
      </c>
      <c r="BG414" s="335" t="s">
        <v>84</v>
      </c>
      <c r="BH414" s="116" t="s">
        <v>84</v>
      </c>
      <c r="BI414" s="116" t="s">
        <v>84</v>
      </c>
      <c r="BJ414" s="335" t="s">
        <v>84</v>
      </c>
      <c r="BK414" s="335" t="s">
        <v>84</v>
      </c>
      <c r="BL414" s="335" t="s">
        <v>84</v>
      </c>
      <c r="BM414" s="336" t="s">
        <v>84</v>
      </c>
      <c r="BN414" s="336" t="s">
        <v>84</v>
      </c>
      <c r="BO414" s="335" t="s">
        <v>84</v>
      </c>
      <c r="BP414" s="116" t="s">
        <v>84</v>
      </c>
      <c r="BQ414" s="116" t="s">
        <v>84</v>
      </c>
      <c r="BR414" s="116" t="s">
        <v>84</v>
      </c>
      <c r="BS414" s="116" t="s">
        <v>84</v>
      </c>
      <c r="BT414" s="336" t="s">
        <v>84</v>
      </c>
      <c r="BU414" s="335" t="s">
        <v>84</v>
      </c>
      <c r="BV414" s="335" t="s">
        <v>84</v>
      </c>
      <c r="BW414" s="335" t="s">
        <v>84</v>
      </c>
      <c r="BX414" s="335" t="s">
        <v>84</v>
      </c>
    </row>
    <row r="415" spans="1:76" ht="15" customHeight="1" x14ac:dyDescent="0.3">
      <c r="A415" s="307">
        <v>82</v>
      </c>
      <c r="B415" s="114" t="s">
        <v>84</v>
      </c>
      <c r="C415" s="114" t="s">
        <v>84</v>
      </c>
      <c r="D415" s="115" t="s">
        <v>84</v>
      </c>
      <c r="E415" s="334" t="s">
        <v>84</v>
      </c>
      <c r="F415" s="334" t="s">
        <v>84</v>
      </c>
      <c r="G415" s="334" t="s">
        <v>84</v>
      </c>
      <c r="H415" s="335" t="s">
        <v>84</v>
      </c>
      <c r="I415" s="335" t="s">
        <v>84</v>
      </c>
      <c r="J415" s="335" t="s">
        <v>84</v>
      </c>
      <c r="K415" s="335" t="s">
        <v>84</v>
      </c>
      <c r="L415" s="335" t="s">
        <v>84</v>
      </c>
      <c r="M415" s="335" t="s">
        <v>84</v>
      </c>
      <c r="N415" s="335" t="s">
        <v>84</v>
      </c>
      <c r="O415" s="335" t="s">
        <v>84</v>
      </c>
      <c r="P415" s="335" t="s">
        <v>84</v>
      </c>
      <c r="Q415" s="335" t="s">
        <v>84</v>
      </c>
      <c r="R415" s="335" t="s">
        <v>84</v>
      </c>
      <c r="S415" s="335" t="s">
        <v>84</v>
      </c>
      <c r="T415" s="335" t="s">
        <v>84</v>
      </c>
      <c r="U415" s="335" t="s">
        <v>84</v>
      </c>
      <c r="V415" s="335" t="s">
        <v>84</v>
      </c>
      <c r="W415" s="335" t="s">
        <v>84</v>
      </c>
      <c r="X415" s="335" t="s">
        <v>84</v>
      </c>
      <c r="Y415" s="335" t="s">
        <v>84</v>
      </c>
      <c r="Z415" s="335" t="s">
        <v>84</v>
      </c>
      <c r="AA415" s="335" t="s">
        <v>84</v>
      </c>
      <c r="AB415" s="335" t="s">
        <v>84</v>
      </c>
      <c r="AC415" s="335" t="s">
        <v>84</v>
      </c>
      <c r="AD415" s="335" t="s">
        <v>84</v>
      </c>
      <c r="AE415" s="335" t="s">
        <v>84</v>
      </c>
      <c r="AF415" s="335" t="s">
        <v>84</v>
      </c>
      <c r="AG415" s="335" t="s">
        <v>84</v>
      </c>
      <c r="AH415" s="335" t="s">
        <v>84</v>
      </c>
      <c r="AI415" s="335" t="s">
        <v>84</v>
      </c>
      <c r="AJ415" s="335" t="s">
        <v>84</v>
      </c>
      <c r="AK415" s="335" t="s">
        <v>84</v>
      </c>
      <c r="AL415" s="335" t="s">
        <v>84</v>
      </c>
      <c r="AM415" s="335" t="s">
        <v>84</v>
      </c>
      <c r="AN415" s="335" t="s">
        <v>84</v>
      </c>
      <c r="AO415" s="335" t="s">
        <v>84</v>
      </c>
      <c r="AP415" s="335" t="s">
        <v>84</v>
      </c>
      <c r="AQ415" s="335" t="s">
        <v>84</v>
      </c>
      <c r="AR415" s="335" t="s">
        <v>84</v>
      </c>
      <c r="AS415" s="335" t="s">
        <v>84</v>
      </c>
      <c r="AT415" s="335" t="s">
        <v>84</v>
      </c>
      <c r="AU415" s="335" t="s">
        <v>84</v>
      </c>
      <c r="AV415" s="335" t="s">
        <v>84</v>
      </c>
      <c r="AW415" s="335" t="s">
        <v>84</v>
      </c>
      <c r="AX415" s="335" t="s">
        <v>84</v>
      </c>
      <c r="AY415" s="116" t="s">
        <v>84</v>
      </c>
      <c r="AZ415" s="116" t="s">
        <v>84</v>
      </c>
      <c r="BA415" s="116" t="s">
        <v>84</v>
      </c>
      <c r="BB415" s="116" t="s">
        <v>84</v>
      </c>
      <c r="BC415" s="116" t="s">
        <v>84</v>
      </c>
      <c r="BD415" s="116" t="s">
        <v>84</v>
      </c>
      <c r="BE415" s="116" t="s">
        <v>84</v>
      </c>
      <c r="BF415" s="335" t="s">
        <v>84</v>
      </c>
      <c r="BG415" s="335" t="s">
        <v>84</v>
      </c>
      <c r="BH415" s="116" t="s">
        <v>84</v>
      </c>
      <c r="BI415" s="116" t="s">
        <v>84</v>
      </c>
      <c r="BJ415" s="335" t="s">
        <v>84</v>
      </c>
      <c r="BK415" s="335" t="s">
        <v>84</v>
      </c>
      <c r="BL415" s="335" t="s">
        <v>84</v>
      </c>
      <c r="BM415" s="336" t="s">
        <v>84</v>
      </c>
      <c r="BN415" s="336" t="s">
        <v>84</v>
      </c>
      <c r="BO415" s="335" t="s">
        <v>84</v>
      </c>
      <c r="BP415" s="116" t="s">
        <v>84</v>
      </c>
      <c r="BQ415" s="116" t="s">
        <v>84</v>
      </c>
      <c r="BR415" s="116" t="s">
        <v>84</v>
      </c>
      <c r="BS415" s="116" t="s">
        <v>84</v>
      </c>
      <c r="BT415" s="336" t="s">
        <v>84</v>
      </c>
      <c r="BU415" s="335" t="s">
        <v>84</v>
      </c>
      <c r="BV415" s="335" t="s">
        <v>84</v>
      </c>
      <c r="BW415" s="335" t="s">
        <v>84</v>
      </c>
      <c r="BX415" s="335" t="s">
        <v>84</v>
      </c>
    </row>
    <row r="416" spans="1:76" ht="15" customHeight="1" x14ac:dyDescent="0.3">
      <c r="A416" s="307">
        <v>82</v>
      </c>
      <c r="B416" s="114" t="s">
        <v>84</v>
      </c>
      <c r="C416" s="114" t="s">
        <v>84</v>
      </c>
      <c r="D416" s="115" t="s">
        <v>84</v>
      </c>
      <c r="E416" s="334" t="s">
        <v>84</v>
      </c>
      <c r="F416" s="334" t="s">
        <v>84</v>
      </c>
      <c r="G416" s="334" t="s">
        <v>84</v>
      </c>
      <c r="H416" s="335" t="s">
        <v>84</v>
      </c>
      <c r="I416" s="335" t="s">
        <v>84</v>
      </c>
      <c r="J416" s="335" t="s">
        <v>84</v>
      </c>
      <c r="K416" s="335" t="s">
        <v>84</v>
      </c>
      <c r="L416" s="335" t="s">
        <v>84</v>
      </c>
      <c r="M416" s="335" t="s">
        <v>84</v>
      </c>
      <c r="N416" s="335" t="s">
        <v>84</v>
      </c>
      <c r="O416" s="335" t="s">
        <v>84</v>
      </c>
      <c r="P416" s="335" t="s">
        <v>84</v>
      </c>
      <c r="Q416" s="335" t="s">
        <v>84</v>
      </c>
      <c r="R416" s="335" t="s">
        <v>84</v>
      </c>
      <c r="S416" s="335" t="s">
        <v>84</v>
      </c>
      <c r="T416" s="335" t="s">
        <v>84</v>
      </c>
      <c r="U416" s="335" t="s">
        <v>84</v>
      </c>
      <c r="V416" s="335" t="s">
        <v>84</v>
      </c>
      <c r="W416" s="335" t="s">
        <v>84</v>
      </c>
      <c r="X416" s="335" t="s">
        <v>84</v>
      </c>
      <c r="Y416" s="335" t="s">
        <v>84</v>
      </c>
      <c r="Z416" s="335" t="s">
        <v>84</v>
      </c>
      <c r="AA416" s="335" t="s">
        <v>84</v>
      </c>
      <c r="AB416" s="335" t="s">
        <v>84</v>
      </c>
      <c r="AC416" s="335" t="s">
        <v>84</v>
      </c>
      <c r="AD416" s="335" t="s">
        <v>84</v>
      </c>
      <c r="AE416" s="335" t="s">
        <v>84</v>
      </c>
      <c r="AF416" s="335" t="s">
        <v>84</v>
      </c>
      <c r="AG416" s="335" t="s">
        <v>84</v>
      </c>
      <c r="AH416" s="335" t="s">
        <v>84</v>
      </c>
      <c r="AI416" s="335" t="s">
        <v>84</v>
      </c>
      <c r="AJ416" s="335" t="s">
        <v>84</v>
      </c>
      <c r="AK416" s="335" t="s">
        <v>84</v>
      </c>
      <c r="AL416" s="335" t="s">
        <v>84</v>
      </c>
      <c r="AM416" s="335" t="s">
        <v>84</v>
      </c>
      <c r="AN416" s="335" t="s">
        <v>84</v>
      </c>
      <c r="AO416" s="335" t="s">
        <v>84</v>
      </c>
      <c r="AP416" s="335" t="s">
        <v>84</v>
      </c>
      <c r="AQ416" s="335" t="s">
        <v>84</v>
      </c>
      <c r="AR416" s="335" t="s">
        <v>84</v>
      </c>
      <c r="AS416" s="335" t="s">
        <v>84</v>
      </c>
      <c r="AT416" s="335" t="s">
        <v>84</v>
      </c>
      <c r="AU416" s="335" t="s">
        <v>84</v>
      </c>
      <c r="AV416" s="335" t="s">
        <v>84</v>
      </c>
      <c r="AW416" s="335" t="s">
        <v>84</v>
      </c>
      <c r="AX416" s="335" t="s">
        <v>84</v>
      </c>
      <c r="AY416" s="116" t="s">
        <v>84</v>
      </c>
      <c r="AZ416" s="116" t="s">
        <v>84</v>
      </c>
      <c r="BA416" s="116" t="s">
        <v>84</v>
      </c>
      <c r="BB416" s="116" t="s">
        <v>84</v>
      </c>
      <c r="BC416" s="116" t="s">
        <v>84</v>
      </c>
      <c r="BD416" s="116" t="s">
        <v>84</v>
      </c>
      <c r="BE416" s="116" t="s">
        <v>84</v>
      </c>
      <c r="BF416" s="335" t="s">
        <v>84</v>
      </c>
      <c r="BG416" s="335" t="s">
        <v>84</v>
      </c>
      <c r="BH416" s="116" t="s">
        <v>84</v>
      </c>
      <c r="BI416" s="116" t="s">
        <v>84</v>
      </c>
      <c r="BJ416" s="335" t="s">
        <v>84</v>
      </c>
      <c r="BK416" s="335" t="s">
        <v>84</v>
      </c>
      <c r="BL416" s="335" t="s">
        <v>84</v>
      </c>
      <c r="BM416" s="336" t="s">
        <v>84</v>
      </c>
      <c r="BN416" s="336" t="s">
        <v>84</v>
      </c>
      <c r="BO416" s="335" t="s">
        <v>84</v>
      </c>
      <c r="BP416" s="116" t="s">
        <v>84</v>
      </c>
      <c r="BQ416" s="116" t="s">
        <v>84</v>
      </c>
      <c r="BR416" s="116" t="s">
        <v>84</v>
      </c>
      <c r="BS416" s="116" t="s">
        <v>84</v>
      </c>
      <c r="BT416" s="336" t="s">
        <v>84</v>
      </c>
      <c r="BU416" s="335" t="s">
        <v>84</v>
      </c>
      <c r="BV416" s="335" t="s">
        <v>84</v>
      </c>
      <c r="BW416" s="335" t="s">
        <v>84</v>
      </c>
      <c r="BX416" s="335" t="s">
        <v>84</v>
      </c>
    </row>
    <row r="417" spans="1:76" ht="15" customHeight="1" x14ac:dyDescent="0.3">
      <c r="A417" s="307">
        <v>82</v>
      </c>
      <c r="B417" s="114" t="s">
        <v>84</v>
      </c>
      <c r="C417" s="114" t="s">
        <v>84</v>
      </c>
      <c r="D417" s="115" t="s">
        <v>84</v>
      </c>
      <c r="E417" s="334" t="s">
        <v>84</v>
      </c>
      <c r="F417" s="334" t="s">
        <v>84</v>
      </c>
      <c r="G417" s="334" t="s">
        <v>84</v>
      </c>
      <c r="H417" s="335" t="s">
        <v>84</v>
      </c>
      <c r="I417" s="335" t="s">
        <v>84</v>
      </c>
      <c r="J417" s="335" t="s">
        <v>84</v>
      </c>
      <c r="K417" s="335" t="s">
        <v>84</v>
      </c>
      <c r="L417" s="335" t="s">
        <v>84</v>
      </c>
      <c r="M417" s="335" t="s">
        <v>84</v>
      </c>
      <c r="N417" s="335" t="s">
        <v>84</v>
      </c>
      <c r="O417" s="335" t="s">
        <v>84</v>
      </c>
      <c r="P417" s="335" t="s">
        <v>84</v>
      </c>
      <c r="Q417" s="335" t="s">
        <v>84</v>
      </c>
      <c r="R417" s="335" t="s">
        <v>84</v>
      </c>
      <c r="S417" s="335" t="s">
        <v>84</v>
      </c>
      <c r="T417" s="335" t="s">
        <v>84</v>
      </c>
      <c r="U417" s="335" t="s">
        <v>84</v>
      </c>
      <c r="V417" s="335" t="s">
        <v>84</v>
      </c>
      <c r="W417" s="335" t="s">
        <v>84</v>
      </c>
      <c r="X417" s="335" t="s">
        <v>84</v>
      </c>
      <c r="Y417" s="335" t="s">
        <v>84</v>
      </c>
      <c r="Z417" s="335" t="s">
        <v>84</v>
      </c>
      <c r="AA417" s="335" t="s">
        <v>84</v>
      </c>
      <c r="AB417" s="335" t="s">
        <v>84</v>
      </c>
      <c r="AC417" s="335" t="s">
        <v>84</v>
      </c>
      <c r="AD417" s="335" t="s">
        <v>84</v>
      </c>
      <c r="AE417" s="335" t="s">
        <v>84</v>
      </c>
      <c r="AF417" s="335" t="s">
        <v>84</v>
      </c>
      <c r="AG417" s="335" t="s">
        <v>84</v>
      </c>
      <c r="AH417" s="335" t="s">
        <v>84</v>
      </c>
      <c r="AI417" s="335" t="s">
        <v>84</v>
      </c>
      <c r="AJ417" s="335" t="s">
        <v>84</v>
      </c>
      <c r="AK417" s="335" t="s">
        <v>84</v>
      </c>
      <c r="AL417" s="335" t="s">
        <v>84</v>
      </c>
      <c r="AM417" s="335" t="s">
        <v>84</v>
      </c>
      <c r="AN417" s="335" t="s">
        <v>84</v>
      </c>
      <c r="AO417" s="335" t="s">
        <v>84</v>
      </c>
      <c r="AP417" s="335" t="s">
        <v>84</v>
      </c>
      <c r="AQ417" s="335" t="s">
        <v>84</v>
      </c>
      <c r="AR417" s="335" t="s">
        <v>84</v>
      </c>
      <c r="AS417" s="335" t="s">
        <v>84</v>
      </c>
      <c r="AT417" s="335" t="s">
        <v>84</v>
      </c>
      <c r="AU417" s="335" t="s">
        <v>84</v>
      </c>
      <c r="AV417" s="335" t="s">
        <v>84</v>
      </c>
      <c r="AW417" s="335" t="s">
        <v>84</v>
      </c>
      <c r="AX417" s="335" t="s">
        <v>84</v>
      </c>
      <c r="AY417" s="116" t="s">
        <v>84</v>
      </c>
      <c r="AZ417" s="116" t="s">
        <v>84</v>
      </c>
      <c r="BA417" s="116" t="s">
        <v>84</v>
      </c>
      <c r="BB417" s="116" t="s">
        <v>84</v>
      </c>
      <c r="BC417" s="116" t="s">
        <v>84</v>
      </c>
      <c r="BD417" s="116" t="s">
        <v>84</v>
      </c>
      <c r="BE417" s="116" t="s">
        <v>84</v>
      </c>
      <c r="BF417" s="335" t="s">
        <v>84</v>
      </c>
      <c r="BG417" s="335" t="s">
        <v>84</v>
      </c>
      <c r="BH417" s="116" t="s">
        <v>84</v>
      </c>
      <c r="BI417" s="116" t="s">
        <v>84</v>
      </c>
      <c r="BJ417" s="335" t="s">
        <v>84</v>
      </c>
      <c r="BK417" s="335" t="s">
        <v>84</v>
      </c>
      <c r="BL417" s="335" t="s">
        <v>84</v>
      </c>
      <c r="BM417" s="336" t="s">
        <v>84</v>
      </c>
      <c r="BN417" s="336" t="s">
        <v>84</v>
      </c>
      <c r="BO417" s="335" t="s">
        <v>84</v>
      </c>
      <c r="BP417" s="116" t="s">
        <v>84</v>
      </c>
      <c r="BQ417" s="116" t="s">
        <v>84</v>
      </c>
      <c r="BR417" s="116" t="s">
        <v>84</v>
      </c>
      <c r="BS417" s="116" t="s">
        <v>84</v>
      </c>
      <c r="BT417" s="336" t="s">
        <v>84</v>
      </c>
      <c r="BU417" s="335" t="s">
        <v>84</v>
      </c>
      <c r="BV417" s="335" t="s">
        <v>84</v>
      </c>
      <c r="BW417" s="335" t="s">
        <v>84</v>
      </c>
      <c r="BX417" s="335" t="s">
        <v>84</v>
      </c>
    </row>
    <row r="418" spans="1:76" ht="15" customHeight="1" x14ac:dyDescent="0.3">
      <c r="A418" s="307">
        <v>82</v>
      </c>
      <c r="B418" s="114" t="s">
        <v>84</v>
      </c>
      <c r="C418" s="114" t="s">
        <v>84</v>
      </c>
      <c r="D418" s="115" t="s">
        <v>84</v>
      </c>
      <c r="E418" s="334" t="s">
        <v>84</v>
      </c>
      <c r="F418" s="334" t="s">
        <v>84</v>
      </c>
      <c r="G418" s="334" t="s">
        <v>84</v>
      </c>
      <c r="H418" s="335" t="s">
        <v>84</v>
      </c>
      <c r="I418" s="335" t="s">
        <v>84</v>
      </c>
      <c r="J418" s="335" t="s">
        <v>84</v>
      </c>
      <c r="K418" s="335" t="s">
        <v>84</v>
      </c>
      <c r="L418" s="335" t="s">
        <v>84</v>
      </c>
      <c r="M418" s="335" t="s">
        <v>84</v>
      </c>
      <c r="N418" s="335" t="s">
        <v>84</v>
      </c>
      <c r="O418" s="335" t="s">
        <v>84</v>
      </c>
      <c r="P418" s="335" t="s">
        <v>84</v>
      </c>
      <c r="Q418" s="335" t="s">
        <v>84</v>
      </c>
      <c r="R418" s="335" t="s">
        <v>84</v>
      </c>
      <c r="S418" s="335" t="s">
        <v>84</v>
      </c>
      <c r="T418" s="335" t="s">
        <v>84</v>
      </c>
      <c r="U418" s="335" t="s">
        <v>84</v>
      </c>
      <c r="V418" s="335" t="s">
        <v>84</v>
      </c>
      <c r="W418" s="335" t="s">
        <v>84</v>
      </c>
      <c r="X418" s="335" t="s">
        <v>84</v>
      </c>
      <c r="Y418" s="335" t="s">
        <v>84</v>
      </c>
      <c r="Z418" s="335" t="s">
        <v>84</v>
      </c>
      <c r="AA418" s="335" t="s">
        <v>84</v>
      </c>
      <c r="AB418" s="335" t="s">
        <v>84</v>
      </c>
      <c r="AC418" s="335" t="s">
        <v>84</v>
      </c>
      <c r="AD418" s="335" t="s">
        <v>84</v>
      </c>
      <c r="AE418" s="335" t="s">
        <v>84</v>
      </c>
      <c r="AF418" s="335" t="s">
        <v>84</v>
      </c>
      <c r="AG418" s="335" t="s">
        <v>84</v>
      </c>
      <c r="AH418" s="335" t="s">
        <v>84</v>
      </c>
      <c r="AI418" s="335" t="s">
        <v>84</v>
      </c>
      <c r="AJ418" s="335" t="s">
        <v>84</v>
      </c>
      <c r="AK418" s="335" t="s">
        <v>84</v>
      </c>
      <c r="AL418" s="335" t="s">
        <v>84</v>
      </c>
      <c r="AM418" s="335" t="s">
        <v>84</v>
      </c>
      <c r="AN418" s="335" t="s">
        <v>84</v>
      </c>
      <c r="AO418" s="335" t="s">
        <v>84</v>
      </c>
      <c r="AP418" s="335" t="s">
        <v>84</v>
      </c>
      <c r="AQ418" s="335" t="s">
        <v>84</v>
      </c>
      <c r="AR418" s="335" t="s">
        <v>84</v>
      </c>
      <c r="AS418" s="335" t="s">
        <v>84</v>
      </c>
      <c r="AT418" s="335" t="s">
        <v>84</v>
      </c>
      <c r="AU418" s="335" t="s">
        <v>84</v>
      </c>
      <c r="AV418" s="335" t="s">
        <v>84</v>
      </c>
      <c r="AW418" s="335" t="s">
        <v>84</v>
      </c>
      <c r="AX418" s="335" t="s">
        <v>84</v>
      </c>
      <c r="AY418" s="116" t="s">
        <v>84</v>
      </c>
      <c r="AZ418" s="116" t="s">
        <v>84</v>
      </c>
      <c r="BA418" s="116" t="s">
        <v>84</v>
      </c>
      <c r="BB418" s="116" t="s">
        <v>84</v>
      </c>
      <c r="BC418" s="116" t="s">
        <v>84</v>
      </c>
      <c r="BD418" s="116" t="s">
        <v>84</v>
      </c>
      <c r="BE418" s="116" t="s">
        <v>84</v>
      </c>
      <c r="BF418" s="335" t="s">
        <v>84</v>
      </c>
      <c r="BG418" s="335" t="s">
        <v>84</v>
      </c>
      <c r="BH418" s="116" t="s">
        <v>84</v>
      </c>
      <c r="BI418" s="116" t="s">
        <v>84</v>
      </c>
      <c r="BJ418" s="335" t="s">
        <v>84</v>
      </c>
      <c r="BK418" s="335" t="s">
        <v>84</v>
      </c>
      <c r="BL418" s="335" t="s">
        <v>84</v>
      </c>
      <c r="BM418" s="336" t="s">
        <v>84</v>
      </c>
      <c r="BN418" s="336" t="s">
        <v>84</v>
      </c>
      <c r="BO418" s="335" t="s">
        <v>84</v>
      </c>
      <c r="BP418" s="116" t="s">
        <v>84</v>
      </c>
      <c r="BQ418" s="116" t="s">
        <v>84</v>
      </c>
      <c r="BR418" s="116" t="s">
        <v>84</v>
      </c>
      <c r="BS418" s="116" t="s">
        <v>84</v>
      </c>
      <c r="BT418" s="336" t="s">
        <v>84</v>
      </c>
      <c r="BU418" s="335" t="s">
        <v>84</v>
      </c>
      <c r="BV418" s="335" t="s">
        <v>84</v>
      </c>
      <c r="BW418" s="335" t="s">
        <v>84</v>
      </c>
      <c r="BX418" s="335" t="s">
        <v>84</v>
      </c>
    </row>
    <row r="419" spans="1:76" ht="15" customHeight="1" x14ac:dyDescent="0.3">
      <c r="A419" s="307">
        <v>82</v>
      </c>
      <c r="B419" s="114" t="s">
        <v>84</v>
      </c>
      <c r="C419" s="114" t="s">
        <v>84</v>
      </c>
      <c r="D419" s="115" t="s">
        <v>84</v>
      </c>
      <c r="E419" s="334" t="s">
        <v>84</v>
      </c>
      <c r="F419" s="334" t="s">
        <v>84</v>
      </c>
      <c r="G419" s="334" t="s">
        <v>84</v>
      </c>
      <c r="H419" s="335" t="s">
        <v>84</v>
      </c>
      <c r="I419" s="335" t="s">
        <v>84</v>
      </c>
      <c r="J419" s="335" t="s">
        <v>84</v>
      </c>
      <c r="K419" s="335" t="s">
        <v>84</v>
      </c>
      <c r="L419" s="335" t="s">
        <v>84</v>
      </c>
      <c r="M419" s="335" t="s">
        <v>84</v>
      </c>
      <c r="N419" s="335" t="s">
        <v>84</v>
      </c>
      <c r="O419" s="335" t="s">
        <v>84</v>
      </c>
      <c r="P419" s="335" t="s">
        <v>84</v>
      </c>
      <c r="Q419" s="335" t="s">
        <v>84</v>
      </c>
      <c r="R419" s="335" t="s">
        <v>84</v>
      </c>
      <c r="S419" s="335" t="s">
        <v>84</v>
      </c>
      <c r="T419" s="335" t="s">
        <v>84</v>
      </c>
      <c r="U419" s="335" t="s">
        <v>84</v>
      </c>
      <c r="V419" s="335" t="s">
        <v>84</v>
      </c>
      <c r="W419" s="335" t="s">
        <v>84</v>
      </c>
      <c r="X419" s="335" t="s">
        <v>84</v>
      </c>
      <c r="Y419" s="335" t="s">
        <v>84</v>
      </c>
      <c r="Z419" s="335" t="s">
        <v>84</v>
      </c>
      <c r="AA419" s="335" t="s">
        <v>84</v>
      </c>
      <c r="AB419" s="335" t="s">
        <v>84</v>
      </c>
      <c r="AC419" s="335" t="s">
        <v>84</v>
      </c>
      <c r="AD419" s="335" t="s">
        <v>84</v>
      </c>
      <c r="AE419" s="335" t="s">
        <v>84</v>
      </c>
      <c r="AF419" s="335" t="s">
        <v>84</v>
      </c>
      <c r="AG419" s="335" t="s">
        <v>84</v>
      </c>
      <c r="AH419" s="335" t="s">
        <v>84</v>
      </c>
      <c r="AI419" s="335" t="s">
        <v>84</v>
      </c>
      <c r="AJ419" s="335" t="s">
        <v>84</v>
      </c>
      <c r="AK419" s="335" t="s">
        <v>84</v>
      </c>
      <c r="AL419" s="335" t="s">
        <v>84</v>
      </c>
      <c r="AM419" s="335" t="s">
        <v>84</v>
      </c>
      <c r="AN419" s="335" t="s">
        <v>84</v>
      </c>
      <c r="AO419" s="335" t="s">
        <v>84</v>
      </c>
      <c r="AP419" s="335" t="s">
        <v>84</v>
      </c>
      <c r="AQ419" s="335" t="s">
        <v>84</v>
      </c>
      <c r="AR419" s="335" t="s">
        <v>84</v>
      </c>
      <c r="AS419" s="335" t="s">
        <v>84</v>
      </c>
      <c r="AT419" s="335" t="s">
        <v>84</v>
      </c>
      <c r="AU419" s="335" t="s">
        <v>84</v>
      </c>
      <c r="AV419" s="335" t="s">
        <v>84</v>
      </c>
      <c r="AW419" s="335" t="s">
        <v>84</v>
      </c>
      <c r="AX419" s="335" t="s">
        <v>84</v>
      </c>
      <c r="AY419" s="116" t="s">
        <v>84</v>
      </c>
      <c r="AZ419" s="116" t="s">
        <v>84</v>
      </c>
      <c r="BA419" s="116" t="s">
        <v>84</v>
      </c>
      <c r="BB419" s="116" t="s">
        <v>84</v>
      </c>
      <c r="BC419" s="116" t="s">
        <v>84</v>
      </c>
      <c r="BD419" s="116" t="s">
        <v>84</v>
      </c>
      <c r="BE419" s="116" t="s">
        <v>84</v>
      </c>
      <c r="BF419" s="335" t="s">
        <v>84</v>
      </c>
      <c r="BG419" s="335" t="s">
        <v>84</v>
      </c>
      <c r="BH419" s="116" t="s">
        <v>84</v>
      </c>
      <c r="BI419" s="116" t="s">
        <v>84</v>
      </c>
      <c r="BJ419" s="335" t="s">
        <v>84</v>
      </c>
      <c r="BK419" s="335" t="s">
        <v>84</v>
      </c>
      <c r="BL419" s="335" t="s">
        <v>84</v>
      </c>
      <c r="BM419" s="336" t="s">
        <v>84</v>
      </c>
      <c r="BN419" s="336" t="s">
        <v>84</v>
      </c>
      <c r="BO419" s="335" t="s">
        <v>84</v>
      </c>
      <c r="BP419" s="116" t="s">
        <v>84</v>
      </c>
      <c r="BQ419" s="116" t="s">
        <v>84</v>
      </c>
      <c r="BR419" s="116" t="s">
        <v>84</v>
      </c>
      <c r="BS419" s="116" t="s">
        <v>84</v>
      </c>
      <c r="BT419" s="336" t="s">
        <v>84</v>
      </c>
      <c r="BU419" s="335" t="s">
        <v>84</v>
      </c>
      <c r="BV419" s="335" t="s">
        <v>84</v>
      </c>
      <c r="BW419" s="335" t="s">
        <v>84</v>
      </c>
      <c r="BX419" s="335" t="s">
        <v>84</v>
      </c>
    </row>
    <row r="420" spans="1:76" ht="15" customHeight="1" x14ac:dyDescent="0.3">
      <c r="A420" s="307">
        <v>82</v>
      </c>
      <c r="B420" s="114" t="s">
        <v>84</v>
      </c>
      <c r="C420" s="114" t="s">
        <v>84</v>
      </c>
      <c r="D420" s="115" t="s">
        <v>84</v>
      </c>
      <c r="E420" s="334" t="s">
        <v>84</v>
      </c>
      <c r="F420" s="334" t="s">
        <v>84</v>
      </c>
      <c r="G420" s="334" t="s">
        <v>84</v>
      </c>
      <c r="H420" s="335" t="s">
        <v>84</v>
      </c>
      <c r="I420" s="335" t="s">
        <v>84</v>
      </c>
      <c r="J420" s="335" t="s">
        <v>84</v>
      </c>
      <c r="K420" s="335" t="s">
        <v>84</v>
      </c>
      <c r="L420" s="335" t="s">
        <v>84</v>
      </c>
      <c r="M420" s="335" t="s">
        <v>84</v>
      </c>
      <c r="N420" s="335" t="s">
        <v>84</v>
      </c>
      <c r="O420" s="335" t="s">
        <v>84</v>
      </c>
      <c r="P420" s="335" t="s">
        <v>84</v>
      </c>
      <c r="Q420" s="335" t="s">
        <v>84</v>
      </c>
      <c r="R420" s="335" t="s">
        <v>84</v>
      </c>
      <c r="S420" s="335" t="s">
        <v>84</v>
      </c>
      <c r="T420" s="335" t="s">
        <v>84</v>
      </c>
      <c r="U420" s="335" t="s">
        <v>84</v>
      </c>
      <c r="V420" s="335" t="s">
        <v>84</v>
      </c>
      <c r="W420" s="335" t="s">
        <v>84</v>
      </c>
      <c r="X420" s="335" t="s">
        <v>84</v>
      </c>
      <c r="Y420" s="335" t="s">
        <v>84</v>
      </c>
      <c r="Z420" s="335" t="s">
        <v>84</v>
      </c>
      <c r="AA420" s="335" t="s">
        <v>84</v>
      </c>
      <c r="AB420" s="335" t="s">
        <v>84</v>
      </c>
      <c r="AC420" s="335" t="s">
        <v>84</v>
      </c>
      <c r="AD420" s="335" t="s">
        <v>84</v>
      </c>
      <c r="AE420" s="335" t="s">
        <v>84</v>
      </c>
      <c r="AF420" s="335" t="s">
        <v>84</v>
      </c>
      <c r="AG420" s="335" t="s">
        <v>84</v>
      </c>
      <c r="AH420" s="335" t="s">
        <v>84</v>
      </c>
      <c r="AI420" s="335" t="s">
        <v>84</v>
      </c>
      <c r="AJ420" s="335" t="s">
        <v>84</v>
      </c>
      <c r="AK420" s="335" t="s">
        <v>84</v>
      </c>
      <c r="AL420" s="335" t="s">
        <v>84</v>
      </c>
      <c r="AM420" s="335" t="s">
        <v>84</v>
      </c>
      <c r="AN420" s="335" t="s">
        <v>84</v>
      </c>
      <c r="AO420" s="335" t="s">
        <v>84</v>
      </c>
      <c r="AP420" s="335" t="s">
        <v>84</v>
      </c>
      <c r="AQ420" s="335" t="s">
        <v>84</v>
      </c>
      <c r="AR420" s="335" t="s">
        <v>84</v>
      </c>
      <c r="AS420" s="335" t="s">
        <v>84</v>
      </c>
      <c r="AT420" s="335" t="s">
        <v>84</v>
      </c>
      <c r="AU420" s="335" t="s">
        <v>84</v>
      </c>
      <c r="AV420" s="335" t="s">
        <v>84</v>
      </c>
      <c r="AW420" s="335" t="s">
        <v>84</v>
      </c>
      <c r="AX420" s="335" t="s">
        <v>84</v>
      </c>
      <c r="AY420" s="116" t="s">
        <v>84</v>
      </c>
      <c r="AZ420" s="116" t="s">
        <v>84</v>
      </c>
      <c r="BA420" s="116" t="s">
        <v>84</v>
      </c>
      <c r="BB420" s="116" t="s">
        <v>84</v>
      </c>
      <c r="BC420" s="116" t="s">
        <v>84</v>
      </c>
      <c r="BD420" s="116" t="s">
        <v>84</v>
      </c>
      <c r="BE420" s="116" t="s">
        <v>84</v>
      </c>
      <c r="BF420" s="335" t="s">
        <v>84</v>
      </c>
      <c r="BG420" s="335" t="s">
        <v>84</v>
      </c>
      <c r="BH420" s="116" t="s">
        <v>84</v>
      </c>
      <c r="BI420" s="116" t="s">
        <v>84</v>
      </c>
      <c r="BJ420" s="335" t="s">
        <v>84</v>
      </c>
      <c r="BK420" s="335" t="s">
        <v>84</v>
      </c>
      <c r="BL420" s="335" t="s">
        <v>84</v>
      </c>
      <c r="BM420" s="336" t="s">
        <v>84</v>
      </c>
      <c r="BN420" s="336" t="s">
        <v>84</v>
      </c>
      <c r="BO420" s="335" t="s">
        <v>84</v>
      </c>
      <c r="BP420" s="116" t="s">
        <v>84</v>
      </c>
      <c r="BQ420" s="116" t="s">
        <v>84</v>
      </c>
      <c r="BR420" s="116" t="s">
        <v>84</v>
      </c>
      <c r="BS420" s="116" t="s">
        <v>84</v>
      </c>
      <c r="BT420" s="336" t="s">
        <v>84</v>
      </c>
      <c r="BU420" s="335" t="s">
        <v>84</v>
      </c>
      <c r="BV420" s="335" t="s">
        <v>84</v>
      </c>
      <c r="BW420" s="335" t="s">
        <v>84</v>
      </c>
      <c r="BX420" s="335" t="s">
        <v>84</v>
      </c>
    </row>
    <row r="421" spans="1:76" ht="15" customHeight="1" x14ac:dyDescent="0.3">
      <c r="A421" s="307">
        <v>82</v>
      </c>
      <c r="B421" s="114" t="s">
        <v>84</v>
      </c>
      <c r="C421" s="114" t="s">
        <v>84</v>
      </c>
      <c r="D421" s="115" t="s">
        <v>84</v>
      </c>
      <c r="E421" s="334" t="s">
        <v>84</v>
      </c>
      <c r="F421" s="334" t="s">
        <v>84</v>
      </c>
      <c r="G421" s="334" t="s">
        <v>84</v>
      </c>
      <c r="H421" s="335" t="s">
        <v>84</v>
      </c>
      <c r="I421" s="335" t="s">
        <v>84</v>
      </c>
      <c r="J421" s="335" t="s">
        <v>84</v>
      </c>
      <c r="K421" s="335" t="s">
        <v>84</v>
      </c>
      <c r="L421" s="335" t="s">
        <v>84</v>
      </c>
      <c r="M421" s="335" t="s">
        <v>84</v>
      </c>
      <c r="N421" s="335" t="s">
        <v>84</v>
      </c>
      <c r="O421" s="335" t="s">
        <v>84</v>
      </c>
      <c r="P421" s="335" t="s">
        <v>84</v>
      </c>
      <c r="Q421" s="335" t="s">
        <v>84</v>
      </c>
      <c r="R421" s="335" t="s">
        <v>84</v>
      </c>
      <c r="S421" s="335" t="s">
        <v>84</v>
      </c>
      <c r="T421" s="335" t="s">
        <v>84</v>
      </c>
      <c r="U421" s="335" t="s">
        <v>84</v>
      </c>
      <c r="V421" s="335" t="s">
        <v>84</v>
      </c>
      <c r="W421" s="335" t="s">
        <v>84</v>
      </c>
      <c r="X421" s="335" t="s">
        <v>84</v>
      </c>
      <c r="Y421" s="335" t="s">
        <v>84</v>
      </c>
      <c r="Z421" s="335" t="s">
        <v>84</v>
      </c>
      <c r="AA421" s="335" t="s">
        <v>84</v>
      </c>
      <c r="AB421" s="335" t="s">
        <v>84</v>
      </c>
      <c r="AC421" s="335" t="s">
        <v>84</v>
      </c>
      <c r="AD421" s="335" t="s">
        <v>84</v>
      </c>
      <c r="AE421" s="335" t="s">
        <v>84</v>
      </c>
      <c r="AF421" s="335" t="s">
        <v>84</v>
      </c>
      <c r="AG421" s="335" t="s">
        <v>84</v>
      </c>
      <c r="AH421" s="335" t="s">
        <v>84</v>
      </c>
      <c r="AI421" s="335" t="s">
        <v>84</v>
      </c>
      <c r="AJ421" s="335" t="s">
        <v>84</v>
      </c>
      <c r="AK421" s="335" t="s">
        <v>84</v>
      </c>
      <c r="AL421" s="335" t="s">
        <v>84</v>
      </c>
      <c r="AM421" s="335" t="s">
        <v>84</v>
      </c>
      <c r="AN421" s="335" t="s">
        <v>84</v>
      </c>
      <c r="AO421" s="335" t="s">
        <v>84</v>
      </c>
      <c r="AP421" s="335" t="s">
        <v>84</v>
      </c>
      <c r="AQ421" s="335" t="s">
        <v>84</v>
      </c>
      <c r="AR421" s="335" t="s">
        <v>84</v>
      </c>
      <c r="AS421" s="335" t="s">
        <v>84</v>
      </c>
      <c r="AT421" s="335" t="s">
        <v>84</v>
      </c>
      <c r="AU421" s="335" t="s">
        <v>84</v>
      </c>
      <c r="AV421" s="335" t="s">
        <v>84</v>
      </c>
      <c r="AW421" s="335" t="s">
        <v>84</v>
      </c>
      <c r="AX421" s="335" t="s">
        <v>84</v>
      </c>
      <c r="AY421" s="116" t="s">
        <v>84</v>
      </c>
      <c r="AZ421" s="116" t="s">
        <v>84</v>
      </c>
      <c r="BA421" s="116" t="s">
        <v>84</v>
      </c>
      <c r="BB421" s="116" t="s">
        <v>84</v>
      </c>
      <c r="BC421" s="116" t="s">
        <v>84</v>
      </c>
      <c r="BD421" s="116" t="s">
        <v>84</v>
      </c>
      <c r="BE421" s="116" t="s">
        <v>84</v>
      </c>
      <c r="BF421" s="335" t="s">
        <v>84</v>
      </c>
      <c r="BG421" s="335" t="s">
        <v>84</v>
      </c>
      <c r="BH421" s="116" t="s">
        <v>84</v>
      </c>
      <c r="BI421" s="116" t="s">
        <v>84</v>
      </c>
      <c r="BJ421" s="335" t="s">
        <v>84</v>
      </c>
      <c r="BK421" s="335" t="s">
        <v>84</v>
      </c>
      <c r="BL421" s="335" t="s">
        <v>84</v>
      </c>
      <c r="BM421" s="336" t="s">
        <v>84</v>
      </c>
      <c r="BN421" s="336" t="s">
        <v>84</v>
      </c>
      <c r="BO421" s="335" t="s">
        <v>84</v>
      </c>
      <c r="BP421" s="116" t="s">
        <v>84</v>
      </c>
      <c r="BQ421" s="116" t="s">
        <v>84</v>
      </c>
      <c r="BR421" s="116" t="s">
        <v>84</v>
      </c>
      <c r="BS421" s="116" t="s">
        <v>84</v>
      </c>
      <c r="BT421" s="336" t="s">
        <v>84</v>
      </c>
      <c r="BU421" s="335" t="s">
        <v>84</v>
      </c>
      <c r="BV421" s="335" t="s">
        <v>84</v>
      </c>
      <c r="BW421" s="335" t="s">
        <v>84</v>
      </c>
      <c r="BX421" s="335" t="s">
        <v>84</v>
      </c>
    </row>
    <row r="422" spans="1:76" ht="15" customHeight="1" x14ac:dyDescent="0.3">
      <c r="A422" s="307">
        <v>82</v>
      </c>
      <c r="B422" s="114" t="s">
        <v>84</v>
      </c>
      <c r="C422" s="114" t="s">
        <v>84</v>
      </c>
      <c r="D422" s="115" t="s">
        <v>84</v>
      </c>
      <c r="E422" s="334" t="s">
        <v>84</v>
      </c>
      <c r="F422" s="334" t="s">
        <v>84</v>
      </c>
      <c r="G422" s="334" t="s">
        <v>84</v>
      </c>
      <c r="H422" s="335" t="s">
        <v>84</v>
      </c>
      <c r="I422" s="335" t="s">
        <v>84</v>
      </c>
      <c r="J422" s="335" t="s">
        <v>84</v>
      </c>
      <c r="K422" s="335" t="s">
        <v>84</v>
      </c>
      <c r="L422" s="335" t="s">
        <v>84</v>
      </c>
      <c r="M422" s="335" t="s">
        <v>84</v>
      </c>
      <c r="N422" s="335" t="s">
        <v>84</v>
      </c>
      <c r="O422" s="335" t="s">
        <v>84</v>
      </c>
      <c r="P422" s="335" t="s">
        <v>84</v>
      </c>
      <c r="Q422" s="335" t="s">
        <v>84</v>
      </c>
      <c r="R422" s="335" t="s">
        <v>84</v>
      </c>
      <c r="S422" s="335" t="s">
        <v>84</v>
      </c>
      <c r="T422" s="335" t="s">
        <v>84</v>
      </c>
      <c r="U422" s="335" t="s">
        <v>84</v>
      </c>
      <c r="V422" s="335" t="s">
        <v>84</v>
      </c>
      <c r="W422" s="335" t="s">
        <v>84</v>
      </c>
      <c r="X422" s="335" t="s">
        <v>84</v>
      </c>
      <c r="Y422" s="335" t="s">
        <v>84</v>
      </c>
      <c r="Z422" s="335" t="s">
        <v>84</v>
      </c>
      <c r="AA422" s="335" t="s">
        <v>84</v>
      </c>
      <c r="AB422" s="335" t="s">
        <v>84</v>
      </c>
      <c r="AC422" s="335" t="s">
        <v>84</v>
      </c>
      <c r="AD422" s="335" t="s">
        <v>84</v>
      </c>
      <c r="AE422" s="335" t="s">
        <v>84</v>
      </c>
      <c r="AF422" s="335" t="s">
        <v>84</v>
      </c>
      <c r="AG422" s="335" t="s">
        <v>84</v>
      </c>
      <c r="AH422" s="335" t="s">
        <v>84</v>
      </c>
      <c r="AI422" s="335" t="s">
        <v>84</v>
      </c>
      <c r="AJ422" s="335" t="s">
        <v>84</v>
      </c>
      <c r="AK422" s="335" t="s">
        <v>84</v>
      </c>
      <c r="AL422" s="335" t="s">
        <v>84</v>
      </c>
      <c r="AM422" s="335" t="s">
        <v>84</v>
      </c>
      <c r="AN422" s="335" t="s">
        <v>84</v>
      </c>
      <c r="AO422" s="335" t="s">
        <v>84</v>
      </c>
      <c r="AP422" s="335" t="s">
        <v>84</v>
      </c>
      <c r="AQ422" s="335" t="s">
        <v>84</v>
      </c>
      <c r="AR422" s="335" t="s">
        <v>84</v>
      </c>
      <c r="AS422" s="335" t="s">
        <v>84</v>
      </c>
      <c r="AT422" s="335" t="s">
        <v>84</v>
      </c>
      <c r="AU422" s="335" t="s">
        <v>84</v>
      </c>
      <c r="AV422" s="335" t="s">
        <v>84</v>
      </c>
      <c r="AW422" s="335" t="s">
        <v>84</v>
      </c>
      <c r="AX422" s="335" t="s">
        <v>84</v>
      </c>
      <c r="AY422" s="116" t="s">
        <v>84</v>
      </c>
      <c r="AZ422" s="116" t="s">
        <v>84</v>
      </c>
      <c r="BA422" s="116" t="s">
        <v>84</v>
      </c>
      <c r="BB422" s="116" t="s">
        <v>84</v>
      </c>
      <c r="BC422" s="116" t="s">
        <v>84</v>
      </c>
      <c r="BD422" s="116" t="s">
        <v>84</v>
      </c>
      <c r="BE422" s="116" t="s">
        <v>84</v>
      </c>
      <c r="BF422" s="335" t="s">
        <v>84</v>
      </c>
      <c r="BG422" s="335" t="s">
        <v>84</v>
      </c>
      <c r="BH422" s="116" t="s">
        <v>84</v>
      </c>
      <c r="BI422" s="116" t="s">
        <v>84</v>
      </c>
      <c r="BJ422" s="335" t="s">
        <v>84</v>
      </c>
      <c r="BK422" s="335" t="s">
        <v>84</v>
      </c>
      <c r="BL422" s="335" t="s">
        <v>84</v>
      </c>
      <c r="BM422" s="336" t="s">
        <v>84</v>
      </c>
      <c r="BN422" s="336" t="s">
        <v>84</v>
      </c>
      <c r="BO422" s="335" t="s">
        <v>84</v>
      </c>
      <c r="BP422" s="116" t="s">
        <v>84</v>
      </c>
      <c r="BQ422" s="116" t="s">
        <v>84</v>
      </c>
      <c r="BR422" s="116" t="s">
        <v>84</v>
      </c>
      <c r="BS422" s="116" t="s">
        <v>84</v>
      </c>
      <c r="BT422" s="336" t="s">
        <v>84</v>
      </c>
      <c r="BU422" s="335" t="s">
        <v>84</v>
      </c>
      <c r="BV422" s="335" t="s">
        <v>84</v>
      </c>
      <c r="BW422" s="335" t="s">
        <v>84</v>
      </c>
      <c r="BX422" s="335" t="s">
        <v>84</v>
      </c>
    </row>
    <row r="423" spans="1:76" ht="15" customHeight="1" x14ac:dyDescent="0.3">
      <c r="A423" s="307">
        <v>82</v>
      </c>
      <c r="B423" s="114" t="s">
        <v>84</v>
      </c>
      <c r="C423" s="114" t="s">
        <v>84</v>
      </c>
      <c r="D423" s="115" t="s">
        <v>84</v>
      </c>
      <c r="E423" s="334" t="s">
        <v>84</v>
      </c>
      <c r="F423" s="334" t="s">
        <v>84</v>
      </c>
      <c r="G423" s="334" t="s">
        <v>84</v>
      </c>
      <c r="H423" s="335" t="s">
        <v>84</v>
      </c>
      <c r="I423" s="335" t="s">
        <v>84</v>
      </c>
      <c r="J423" s="335" t="s">
        <v>84</v>
      </c>
      <c r="K423" s="335" t="s">
        <v>84</v>
      </c>
      <c r="L423" s="335" t="s">
        <v>84</v>
      </c>
      <c r="M423" s="335" t="s">
        <v>84</v>
      </c>
      <c r="N423" s="335" t="s">
        <v>84</v>
      </c>
      <c r="O423" s="335" t="s">
        <v>84</v>
      </c>
      <c r="P423" s="335" t="s">
        <v>84</v>
      </c>
      <c r="Q423" s="335" t="s">
        <v>84</v>
      </c>
      <c r="R423" s="335" t="s">
        <v>84</v>
      </c>
      <c r="S423" s="335" t="s">
        <v>84</v>
      </c>
      <c r="T423" s="335" t="s">
        <v>84</v>
      </c>
      <c r="U423" s="335" t="s">
        <v>84</v>
      </c>
      <c r="V423" s="335" t="s">
        <v>84</v>
      </c>
      <c r="W423" s="335" t="s">
        <v>84</v>
      </c>
      <c r="X423" s="335" t="s">
        <v>84</v>
      </c>
      <c r="Y423" s="335" t="s">
        <v>84</v>
      </c>
      <c r="Z423" s="335" t="s">
        <v>84</v>
      </c>
      <c r="AA423" s="335" t="s">
        <v>84</v>
      </c>
      <c r="AB423" s="335" t="s">
        <v>84</v>
      </c>
      <c r="AC423" s="335" t="s">
        <v>84</v>
      </c>
      <c r="AD423" s="335" t="s">
        <v>84</v>
      </c>
      <c r="AE423" s="335" t="s">
        <v>84</v>
      </c>
      <c r="AF423" s="335" t="s">
        <v>84</v>
      </c>
      <c r="AG423" s="335" t="s">
        <v>84</v>
      </c>
      <c r="AH423" s="335" t="s">
        <v>84</v>
      </c>
      <c r="AI423" s="335" t="s">
        <v>84</v>
      </c>
      <c r="AJ423" s="335" t="s">
        <v>84</v>
      </c>
      <c r="AK423" s="335" t="s">
        <v>84</v>
      </c>
      <c r="AL423" s="335" t="s">
        <v>84</v>
      </c>
      <c r="AM423" s="335" t="s">
        <v>84</v>
      </c>
      <c r="AN423" s="335" t="s">
        <v>84</v>
      </c>
      <c r="AO423" s="335" t="s">
        <v>84</v>
      </c>
      <c r="AP423" s="335" t="s">
        <v>84</v>
      </c>
      <c r="AQ423" s="335" t="s">
        <v>84</v>
      </c>
      <c r="AR423" s="335" t="s">
        <v>84</v>
      </c>
      <c r="AS423" s="335" t="s">
        <v>84</v>
      </c>
      <c r="AT423" s="335" t="s">
        <v>84</v>
      </c>
      <c r="AU423" s="335" t="s">
        <v>84</v>
      </c>
      <c r="AV423" s="335" t="s">
        <v>84</v>
      </c>
      <c r="AW423" s="335" t="s">
        <v>84</v>
      </c>
      <c r="AX423" s="335" t="s">
        <v>84</v>
      </c>
      <c r="AY423" s="116" t="s">
        <v>84</v>
      </c>
      <c r="AZ423" s="116" t="s">
        <v>84</v>
      </c>
      <c r="BA423" s="116" t="s">
        <v>84</v>
      </c>
      <c r="BB423" s="116" t="s">
        <v>84</v>
      </c>
      <c r="BC423" s="116" t="s">
        <v>84</v>
      </c>
      <c r="BD423" s="116" t="s">
        <v>84</v>
      </c>
      <c r="BE423" s="116" t="s">
        <v>84</v>
      </c>
      <c r="BF423" s="335" t="s">
        <v>84</v>
      </c>
      <c r="BG423" s="335" t="s">
        <v>84</v>
      </c>
      <c r="BH423" s="116" t="s">
        <v>84</v>
      </c>
      <c r="BI423" s="116" t="s">
        <v>84</v>
      </c>
      <c r="BJ423" s="335" t="s">
        <v>84</v>
      </c>
      <c r="BK423" s="335" t="s">
        <v>84</v>
      </c>
      <c r="BL423" s="335" t="s">
        <v>84</v>
      </c>
      <c r="BM423" s="336" t="s">
        <v>84</v>
      </c>
      <c r="BN423" s="336" t="s">
        <v>84</v>
      </c>
      <c r="BO423" s="335" t="s">
        <v>84</v>
      </c>
      <c r="BP423" s="116" t="s">
        <v>84</v>
      </c>
      <c r="BQ423" s="116" t="s">
        <v>84</v>
      </c>
      <c r="BR423" s="116" t="s">
        <v>84</v>
      </c>
      <c r="BS423" s="116" t="s">
        <v>84</v>
      </c>
      <c r="BT423" s="336" t="s">
        <v>84</v>
      </c>
      <c r="BU423" s="335" t="s">
        <v>84</v>
      </c>
      <c r="BV423" s="335" t="s">
        <v>84</v>
      </c>
      <c r="BW423" s="335" t="s">
        <v>84</v>
      </c>
      <c r="BX423" s="335" t="s">
        <v>84</v>
      </c>
    </row>
    <row r="424" spans="1:76" ht="15" customHeight="1" x14ac:dyDescent="0.3">
      <c r="A424" s="307">
        <v>82</v>
      </c>
      <c r="B424" s="114" t="s">
        <v>84</v>
      </c>
      <c r="C424" s="114" t="s">
        <v>84</v>
      </c>
      <c r="D424" s="115" t="s">
        <v>84</v>
      </c>
      <c r="E424" s="334" t="s">
        <v>84</v>
      </c>
      <c r="F424" s="334" t="s">
        <v>84</v>
      </c>
      <c r="G424" s="334" t="s">
        <v>84</v>
      </c>
      <c r="H424" s="335" t="s">
        <v>84</v>
      </c>
      <c r="I424" s="335" t="s">
        <v>84</v>
      </c>
      <c r="J424" s="335" t="s">
        <v>84</v>
      </c>
      <c r="K424" s="335" t="s">
        <v>84</v>
      </c>
      <c r="L424" s="335" t="s">
        <v>84</v>
      </c>
      <c r="M424" s="335" t="s">
        <v>84</v>
      </c>
      <c r="N424" s="335" t="s">
        <v>84</v>
      </c>
      <c r="O424" s="335" t="s">
        <v>84</v>
      </c>
      <c r="P424" s="335" t="s">
        <v>84</v>
      </c>
      <c r="Q424" s="335" t="s">
        <v>84</v>
      </c>
      <c r="R424" s="335" t="s">
        <v>84</v>
      </c>
      <c r="S424" s="335" t="s">
        <v>84</v>
      </c>
      <c r="T424" s="335" t="s">
        <v>84</v>
      </c>
      <c r="U424" s="335" t="s">
        <v>84</v>
      </c>
      <c r="V424" s="335" t="s">
        <v>84</v>
      </c>
      <c r="W424" s="335" t="s">
        <v>84</v>
      </c>
      <c r="X424" s="335" t="s">
        <v>84</v>
      </c>
      <c r="Y424" s="335" t="s">
        <v>84</v>
      </c>
      <c r="Z424" s="335" t="s">
        <v>84</v>
      </c>
      <c r="AA424" s="335" t="s">
        <v>84</v>
      </c>
      <c r="AB424" s="335" t="s">
        <v>84</v>
      </c>
      <c r="AC424" s="335" t="s">
        <v>84</v>
      </c>
      <c r="AD424" s="335" t="s">
        <v>84</v>
      </c>
      <c r="AE424" s="335" t="s">
        <v>84</v>
      </c>
      <c r="AF424" s="335" t="s">
        <v>84</v>
      </c>
      <c r="AG424" s="335" t="s">
        <v>84</v>
      </c>
      <c r="AH424" s="335" t="s">
        <v>84</v>
      </c>
      <c r="AI424" s="335" t="s">
        <v>84</v>
      </c>
      <c r="AJ424" s="335" t="s">
        <v>84</v>
      </c>
      <c r="AK424" s="335" t="s">
        <v>84</v>
      </c>
      <c r="AL424" s="335" t="s">
        <v>84</v>
      </c>
      <c r="AM424" s="335" t="s">
        <v>84</v>
      </c>
      <c r="AN424" s="335" t="s">
        <v>84</v>
      </c>
      <c r="AO424" s="335" t="s">
        <v>84</v>
      </c>
      <c r="AP424" s="335" t="s">
        <v>84</v>
      </c>
      <c r="AQ424" s="335" t="s">
        <v>84</v>
      </c>
      <c r="AR424" s="335" t="s">
        <v>84</v>
      </c>
      <c r="AS424" s="335" t="s">
        <v>84</v>
      </c>
      <c r="AT424" s="335" t="s">
        <v>84</v>
      </c>
      <c r="AU424" s="335" t="s">
        <v>84</v>
      </c>
      <c r="AV424" s="335" t="s">
        <v>84</v>
      </c>
      <c r="AW424" s="335" t="s">
        <v>84</v>
      </c>
      <c r="AX424" s="335" t="s">
        <v>84</v>
      </c>
      <c r="AY424" s="116" t="s">
        <v>84</v>
      </c>
      <c r="AZ424" s="116" t="s">
        <v>84</v>
      </c>
      <c r="BA424" s="116" t="s">
        <v>84</v>
      </c>
      <c r="BB424" s="116" t="s">
        <v>84</v>
      </c>
      <c r="BC424" s="116" t="s">
        <v>84</v>
      </c>
      <c r="BD424" s="116" t="s">
        <v>84</v>
      </c>
      <c r="BE424" s="116" t="s">
        <v>84</v>
      </c>
      <c r="BF424" s="335" t="s">
        <v>84</v>
      </c>
      <c r="BG424" s="335" t="s">
        <v>84</v>
      </c>
      <c r="BH424" s="116" t="s">
        <v>84</v>
      </c>
      <c r="BI424" s="116" t="s">
        <v>84</v>
      </c>
      <c r="BJ424" s="335" t="s">
        <v>84</v>
      </c>
      <c r="BK424" s="335" t="s">
        <v>84</v>
      </c>
      <c r="BL424" s="335" t="s">
        <v>84</v>
      </c>
      <c r="BM424" s="336" t="s">
        <v>84</v>
      </c>
      <c r="BN424" s="336" t="s">
        <v>84</v>
      </c>
      <c r="BO424" s="335" t="s">
        <v>84</v>
      </c>
      <c r="BP424" s="116" t="s">
        <v>84</v>
      </c>
      <c r="BQ424" s="116" t="s">
        <v>84</v>
      </c>
      <c r="BR424" s="116" t="s">
        <v>84</v>
      </c>
      <c r="BS424" s="116" t="s">
        <v>84</v>
      </c>
      <c r="BT424" s="336" t="s">
        <v>84</v>
      </c>
      <c r="BU424" s="335" t="s">
        <v>84</v>
      </c>
      <c r="BV424" s="335" t="s">
        <v>84</v>
      </c>
      <c r="BW424" s="335" t="s">
        <v>84</v>
      </c>
      <c r="BX424" s="335" t="s">
        <v>84</v>
      </c>
    </row>
    <row r="425" spans="1:76" ht="15" customHeight="1" x14ac:dyDescent="0.3">
      <c r="A425" s="307">
        <v>82</v>
      </c>
      <c r="B425" s="114" t="s">
        <v>84</v>
      </c>
      <c r="C425" s="114" t="s">
        <v>84</v>
      </c>
      <c r="D425" s="115" t="s">
        <v>84</v>
      </c>
      <c r="E425" s="334" t="s">
        <v>84</v>
      </c>
      <c r="F425" s="334" t="s">
        <v>84</v>
      </c>
      <c r="G425" s="334" t="s">
        <v>84</v>
      </c>
      <c r="H425" s="335" t="s">
        <v>84</v>
      </c>
      <c r="I425" s="335" t="s">
        <v>84</v>
      </c>
      <c r="J425" s="335" t="s">
        <v>84</v>
      </c>
      <c r="K425" s="335" t="s">
        <v>84</v>
      </c>
      <c r="L425" s="335" t="s">
        <v>84</v>
      </c>
      <c r="M425" s="335" t="s">
        <v>84</v>
      </c>
      <c r="N425" s="335" t="s">
        <v>84</v>
      </c>
      <c r="O425" s="335" t="s">
        <v>84</v>
      </c>
      <c r="P425" s="335" t="s">
        <v>84</v>
      </c>
      <c r="Q425" s="335" t="s">
        <v>84</v>
      </c>
      <c r="R425" s="335" t="s">
        <v>84</v>
      </c>
      <c r="S425" s="335" t="s">
        <v>84</v>
      </c>
      <c r="T425" s="335" t="s">
        <v>84</v>
      </c>
      <c r="U425" s="335" t="s">
        <v>84</v>
      </c>
      <c r="V425" s="335" t="s">
        <v>84</v>
      </c>
      <c r="W425" s="335" t="s">
        <v>84</v>
      </c>
      <c r="X425" s="335" t="s">
        <v>84</v>
      </c>
      <c r="Y425" s="335" t="s">
        <v>84</v>
      </c>
      <c r="Z425" s="335" t="s">
        <v>84</v>
      </c>
      <c r="AA425" s="335" t="s">
        <v>84</v>
      </c>
      <c r="AB425" s="335" t="s">
        <v>84</v>
      </c>
      <c r="AC425" s="335" t="s">
        <v>84</v>
      </c>
      <c r="AD425" s="335" t="s">
        <v>84</v>
      </c>
      <c r="AE425" s="335" t="s">
        <v>84</v>
      </c>
      <c r="AF425" s="335" t="s">
        <v>84</v>
      </c>
      <c r="AG425" s="335" t="s">
        <v>84</v>
      </c>
      <c r="AH425" s="335" t="s">
        <v>84</v>
      </c>
      <c r="AI425" s="335" t="s">
        <v>84</v>
      </c>
      <c r="AJ425" s="335" t="s">
        <v>84</v>
      </c>
      <c r="AK425" s="335" t="s">
        <v>84</v>
      </c>
      <c r="AL425" s="335" t="s">
        <v>84</v>
      </c>
      <c r="AM425" s="335" t="s">
        <v>84</v>
      </c>
      <c r="AN425" s="335" t="s">
        <v>84</v>
      </c>
      <c r="AO425" s="335" t="s">
        <v>84</v>
      </c>
      <c r="AP425" s="335" t="s">
        <v>84</v>
      </c>
      <c r="AQ425" s="335" t="s">
        <v>84</v>
      </c>
      <c r="AR425" s="335" t="s">
        <v>84</v>
      </c>
      <c r="AS425" s="335" t="s">
        <v>84</v>
      </c>
      <c r="AT425" s="335" t="s">
        <v>84</v>
      </c>
      <c r="AU425" s="335" t="s">
        <v>84</v>
      </c>
      <c r="AV425" s="335" t="s">
        <v>84</v>
      </c>
      <c r="AW425" s="335" t="s">
        <v>84</v>
      </c>
      <c r="AX425" s="335" t="s">
        <v>84</v>
      </c>
      <c r="AY425" s="116" t="s">
        <v>84</v>
      </c>
      <c r="AZ425" s="116" t="s">
        <v>84</v>
      </c>
      <c r="BA425" s="116" t="s">
        <v>84</v>
      </c>
      <c r="BB425" s="116" t="s">
        <v>84</v>
      </c>
      <c r="BC425" s="116" t="s">
        <v>84</v>
      </c>
      <c r="BD425" s="116" t="s">
        <v>84</v>
      </c>
      <c r="BE425" s="116" t="s">
        <v>84</v>
      </c>
      <c r="BF425" s="335" t="s">
        <v>84</v>
      </c>
      <c r="BG425" s="335" t="s">
        <v>84</v>
      </c>
      <c r="BH425" s="116" t="s">
        <v>84</v>
      </c>
      <c r="BI425" s="116" t="s">
        <v>84</v>
      </c>
      <c r="BJ425" s="335" t="s">
        <v>84</v>
      </c>
      <c r="BK425" s="335" t="s">
        <v>84</v>
      </c>
      <c r="BL425" s="335" t="s">
        <v>84</v>
      </c>
      <c r="BM425" s="336" t="s">
        <v>84</v>
      </c>
      <c r="BN425" s="336" t="s">
        <v>84</v>
      </c>
      <c r="BO425" s="335" t="s">
        <v>84</v>
      </c>
      <c r="BP425" s="116" t="s">
        <v>84</v>
      </c>
      <c r="BQ425" s="116" t="s">
        <v>84</v>
      </c>
      <c r="BR425" s="116" t="s">
        <v>84</v>
      </c>
      <c r="BS425" s="116" t="s">
        <v>84</v>
      </c>
      <c r="BT425" s="336" t="s">
        <v>84</v>
      </c>
      <c r="BU425" s="335" t="s">
        <v>84</v>
      </c>
      <c r="BV425" s="335" t="s">
        <v>84</v>
      </c>
      <c r="BW425" s="335" t="s">
        <v>84</v>
      </c>
      <c r="BX425" s="335" t="s">
        <v>84</v>
      </c>
    </row>
    <row r="426" spans="1:76" ht="15" customHeight="1" x14ac:dyDescent="0.3">
      <c r="A426" s="307">
        <v>82</v>
      </c>
      <c r="B426" s="114" t="s">
        <v>84</v>
      </c>
      <c r="C426" s="114" t="s">
        <v>84</v>
      </c>
      <c r="D426" s="115" t="s">
        <v>84</v>
      </c>
      <c r="E426" s="334" t="s">
        <v>84</v>
      </c>
      <c r="F426" s="334" t="s">
        <v>84</v>
      </c>
      <c r="G426" s="334" t="s">
        <v>84</v>
      </c>
      <c r="H426" s="335" t="s">
        <v>84</v>
      </c>
      <c r="I426" s="335" t="s">
        <v>84</v>
      </c>
      <c r="J426" s="335" t="s">
        <v>84</v>
      </c>
      <c r="K426" s="335" t="s">
        <v>84</v>
      </c>
      <c r="L426" s="335" t="s">
        <v>84</v>
      </c>
      <c r="M426" s="335" t="s">
        <v>84</v>
      </c>
      <c r="N426" s="335" t="s">
        <v>84</v>
      </c>
      <c r="O426" s="335" t="s">
        <v>84</v>
      </c>
      <c r="P426" s="335" t="s">
        <v>84</v>
      </c>
      <c r="Q426" s="335" t="s">
        <v>84</v>
      </c>
      <c r="R426" s="335" t="s">
        <v>84</v>
      </c>
      <c r="S426" s="335" t="s">
        <v>84</v>
      </c>
      <c r="T426" s="335" t="s">
        <v>84</v>
      </c>
      <c r="U426" s="335" t="s">
        <v>84</v>
      </c>
      <c r="V426" s="335" t="s">
        <v>84</v>
      </c>
      <c r="W426" s="335" t="s">
        <v>84</v>
      </c>
      <c r="X426" s="335" t="s">
        <v>84</v>
      </c>
      <c r="Y426" s="335" t="s">
        <v>84</v>
      </c>
      <c r="Z426" s="335" t="s">
        <v>84</v>
      </c>
      <c r="AA426" s="335" t="s">
        <v>84</v>
      </c>
      <c r="AB426" s="335" t="s">
        <v>84</v>
      </c>
      <c r="AC426" s="335" t="s">
        <v>84</v>
      </c>
      <c r="AD426" s="335" t="s">
        <v>84</v>
      </c>
      <c r="AE426" s="335" t="s">
        <v>84</v>
      </c>
      <c r="AF426" s="335" t="s">
        <v>84</v>
      </c>
      <c r="AG426" s="335" t="s">
        <v>84</v>
      </c>
      <c r="AH426" s="335" t="s">
        <v>84</v>
      </c>
      <c r="AI426" s="335" t="s">
        <v>84</v>
      </c>
      <c r="AJ426" s="335" t="s">
        <v>84</v>
      </c>
      <c r="AK426" s="335" t="s">
        <v>84</v>
      </c>
      <c r="AL426" s="335" t="s">
        <v>84</v>
      </c>
      <c r="AM426" s="335" t="s">
        <v>84</v>
      </c>
      <c r="AN426" s="335" t="s">
        <v>84</v>
      </c>
      <c r="AO426" s="335" t="s">
        <v>84</v>
      </c>
      <c r="AP426" s="335" t="s">
        <v>84</v>
      </c>
      <c r="AQ426" s="335" t="s">
        <v>84</v>
      </c>
      <c r="AR426" s="335" t="s">
        <v>84</v>
      </c>
      <c r="AS426" s="335" t="s">
        <v>84</v>
      </c>
      <c r="AT426" s="335" t="s">
        <v>84</v>
      </c>
      <c r="AU426" s="335" t="s">
        <v>84</v>
      </c>
      <c r="AV426" s="335" t="s">
        <v>84</v>
      </c>
      <c r="AW426" s="335" t="s">
        <v>84</v>
      </c>
      <c r="AX426" s="335" t="s">
        <v>84</v>
      </c>
      <c r="AY426" s="116" t="s">
        <v>84</v>
      </c>
      <c r="AZ426" s="116" t="s">
        <v>84</v>
      </c>
      <c r="BA426" s="116" t="s">
        <v>84</v>
      </c>
      <c r="BB426" s="116" t="s">
        <v>84</v>
      </c>
      <c r="BC426" s="116" t="s">
        <v>84</v>
      </c>
      <c r="BD426" s="116" t="s">
        <v>84</v>
      </c>
      <c r="BE426" s="116" t="s">
        <v>84</v>
      </c>
      <c r="BF426" s="335" t="s">
        <v>84</v>
      </c>
      <c r="BG426" s="335" t="s">
        <v>84</v>
      </c>
      <c r="BH426" s="116" t="s">
        <v>84</v>
      </c>
      <c r="BI426" s="116" t="s">
        <v>84</v>
      </c>
      <c r="BJ426" s="335" t="s">
        <v>84</v>
      </c>
      <c r="BK426" s="335" t="s">
        <v>84</v>
      </c>
      <c r="BL426" s="335" t="s">
        <v>84</v>
      </c>
      <c r="BM426" s="336" t="s">
        <v>84</v>
      </c>
      <c r="BN426" s="336" t="s">
        <v>84</v>
      </c>
      <c r="BO426" s="335" t="s">
        <v>84</v>
      </c>
      <c r="BP426" s="116" t="s">
        <v>84</v>
      </c>
      <c r="BQ426" s="116" t="s">
        <v>84</v>
      </c>
      <c r="BR426" s="116" t="s">
        <v>84</v>
      </c>
      <c r="BS426" s="116" t="s">
        <v>84</v>
      </c>
      <c r="BT426" s="336" t="s">
        <v>84</v>
      </c>
      <c r="BU426" s="335" t="s">
        <v>84</v>
      </c>
      <c r="BV426" s="335" t="s">
        <v>84</v>
      </c>
      <c r="BW426" s="335" t="s">
        <v>84</v>
      </c>
      <c r="BX426" s="335" t="s">
        <v>84</v>
      </c>
    </row>
    <row r="427" spans="1:76" ht="15" customHeight="1" x14ac:dyDescent="0.3">
      <c r="A427" s="307">
        <v>82</v>
      </c>
      <c r="B427" s="114" t="s">
        <v>84</v>
      </c>
      <c r="C427" s="114" t="s">
        <v>84</v>
      </c>
      <c r="D427" s="115" t="s">
        <v>84</v>
      </c>
      <c r="E427" s="334" t="s">
        <v>84</v>
      </c>
      <c r="F427" s="334" t="s">
        <v>84</v>
      </c>
      <c r="G427" s="334" t="s">
        <v>84</v>
      </c>
      <c r="H427" s="335" t="s">
        <v>84</v>
      </c>
      <c r="I427" s="335" t="s">
        <v>84</v>
      </c>
      <c r="J427" s="335" t="s">
        <v>84</v>
      </c>
      <c r="K427" s="335" t="s">
        <v>84</v>
      </c>
      <c r="L427" s="335" t="s">
        <v>84</v>
      </c>
      <c r="M427" s="335" t="s">
        <v>84</v>
      </c>
      <c r="N427" s="335" t="s">
        <v>84</v>
      </c>
      <c r="O427" s="335" t="s">
        <v>84</v>
      </c>
      <c r="P427" s="335" t="s">
        <v>84</v>
      </c>
      <c r="Q427" s="335" t="s">
        <v>84</v>
      </c>
      <c r="R427" s="335" t="s">
        <v>84</v>
      </c>
      <c r="S427" s="335" t="s">
        <v>84</v>
      </c>
      <c r="T427" s="335" t="s">
        <v>84</v>
      </c>
      <c r="U427" s="335" t="s">
        <v>84</v>
      </c>
      <c r="V427" s="335" t="s">
        <v>84</v>
      </c>
      <c r="W427" s="335" t="s">
        <v>84</v>
      </c>
      <c r="X427" s="335" t="s">
        <v>84</v>
      </c>
      <c r="Y427" s="335" t="s">
        <v>84</v>
      </c>
      <c r="Z427" s="335" t="s">
        <v>84</v>
      </c>
      <c r="AA427" s="335" t="s">
        <v>84</v>
      </c>
      <c r="AB427" s="335" t="s">
        <v>84</v>
      </c>
      <c r="AC427" s="335" t="s">
        <v>84</v>
      </c>
      <c r="AD427" s="335" t="s">
        <v>84</v>
      </c>
      <c r="AE427" s="335" t="s">
        <v>84</v>
      </c>
      <c r="AF427" s="335" t="s">
        <v>84</v>
      </c>
      <c r="AG427" s="335" t="s">
        <v>84</v>
      </c>
      <c r="AH427" s="335" t="s">
        <v>84</v>
      </c>
      <c r="AI427" s="335" t="s">
        <v>84</v>
      </c>
      <c r="AJ427" s="335" t="s">
        <v>84</v>
      </c>
      <c r="AK427" s="335" t="s">
        <v>84</v>
      </c>
      <c r="AL427" s="335" t="s">
        <v>84</v>
      </c>
      <c r="AM427" s="335" t="s">
        <v>84</v>
      </c>
      <c r="AN427" s="335" t="s">
        <v>84</v>
      </c>
      <c r="AO427" s="335" t="s">
        <v>84</v>
      </c>
      <c r="AP427" s="335" t="s">
        <v>84</v>
      </c>
      <c r="AQ427" s="335" t="s">
        <v>84</v>
      </c>
      <c r="AR427" s="335" t="s">
        <v>84</v>
      </c>
      <c r="AS427" s="335" t="s">
        <v>84</v>
      </c>
      <c r="AT427" s="335" t="s">
        <v>84</v>
      </c>
      <c r="AU427" s="335" t="s">
        <v>84</v>
      </c>
      <c r="AV427" s="335" t="s">
        <v>84</v>
      </c>
      <c r="AW427" s="335" t="s">
        <v>84</v>
      </c>
      <c r="AX427" s="335" t="s">
        <v>84</v>
      </c>
      <c r="AY427" s="116" t="s">
        <v>84</v>
      </c>
      <c r="AZ427" s="116" t="s">
        <v>84</v>
      </c>
      <c r="BA427" s="116" t="s">
        <v>84</v>
      </c>
      <c r="BB427" s="116" t="s">
        <v>84</v>
      </c>
      <c r="BC427" s="116" t="s">
        <v>84</v>
      </c>
      <c r="BD427" s="116" t="s">
        <v>84</v>
      </c>
      <c r="BE427" s="116" t="s">
        <v>84</v>
      </c>
      <c r="BF427" s="335" t="s">
        <v>84</v>
      </c>
      <c r="BG427" s="335" t="s">
        <v>84</v>
      </c>
      <c r="BH427" s="116" t="s">
        <v>84</v>
      </c>
      <c r="BI427" s="116" t="s">
        <v>84</v>
      </c>
      <c r="BJ427" s="335" t="s">
        <v>84</v>
      </c>
      <c r="BK427" s="335" t="s">
        <v>84</v>
      </c>
      <c r="BL427" s="335" t="s">
        <v>84</v>
      </c>
      <c r="BM427" s="336" t="s">
        <v>84</v>
      </c>
      <c r="BN427" s="336" t="s">
        <v>84</v>
      </c>
      <c r="BO427" s="335" t="s">
        <v>84</v>
      </c>
      <c r="BP427" s="116" t="s">
        <v>84</v>
      </c>
      <c r="BQ427" s="116" t="s">
        <v>84</v>
      </c>
      <c r="BR427" s="116" t="s">
        <v>84</v>
      </c>
      <c r="BS427" s="116" t="s">
        <v>84</v>
      </c>
      <c r="BT427" s="336" t="s">
        <v>84</v>
      </c>
      <c r="BU427" s="335" t="s">
        <v>84</v>
      </c>
      <c r="BV427" s="335" t="s">
        <v>84</v>
      </c>
      <c r="BW427" s="335" t="s">
        <v>84</v>
      </c>
      <c r="BX427" s="335" t="s">
        <v>84</v>
      </c>
    </row>
    <row r="428" spans="1:76" ht="15" customHeight="1" x14ac:dyDescent="0.3">
      <c r="A428" s="307">
        <v>82</v>
      </c>
      <c r="B428" s="114" t="s">
        <v>84</v>
      </c>
      <c r="C428" s="114" t="s">
        <v>84</v>
      </c>
      <c r="D428" s="115" t="s">
        <v>84</v>
      </c>
      <c r="E428" s="334" t="s">
        <v>84</v>
      </c>
      <c r="F428" s="334" t="s">
        <v>84</v>
      </c>
      <c r="G428" s="334" t="s">
        <v>84</v>
      </c>
      <c r="H428" s="335" t="s">
        <v>84</v>
      </c>
      <c r="I428" s="335" t="s">
        <v>84</v>
      </c>
      <c r="J428" s="335" t="s">
        <v>84</v>
      </c>
      <c r="K428" s="335" t="s">
        <v>84</v>
      </c>
      <c r="L428" s="335" t="s">
        <v>84</v>
      </c>
      <c r="M428" s="335" t="s">
        <v>84</v>
      </c>
      <c r="N428" s="335" t="s">
        <v>84</v>
      </c>
      <c r="O428" s="335" t="s">
        <v>84</v>
      </c>
      <c r="P428" s="335" t="s">
        <v>84</v>
      </c>
      <c r="Q428" s="335" t="s">
        <v>84</v>
      </c>
      <c r="R428" s="335" t="s">
        <v>84</v>
      </c>
      <c r="S428" s="335" t="s">
        <v>84</v>
      </c>
      <c r="T428" s="335" t="s">
        <v>84</v>
      </c>
      <c r="U428" s="335" t="s">
        <v>84</v>
      </c>
      <c r="V428" s="335" t="s">
        <v>84</v>
      </c>
      <c r="W428" s="335" t="s">
        <v>84</v>
      </c>
      <c r="X428" s="335" t="s">
        <v>84</v>
      </c>
      <c r="Y428" s="335" t="s">
        <v>84</v>
      </c>
      <c r="Z428" s="335" t="s">
        <v>84</v>
      </c>
      <c r="AA428" s="335" t="s">
        <v>84</v>
      </c>
      <c r="AB428" s="335" t="s">
        <v>84</v>
      </c>
      <c r="AC428" s="335" t="s">
        <v>84</v>
      </c>
      <c r="AD428" s="335" t="s">
        <v>84</v>
      </c>
      <c r="AE428" s="335" t="s">
        <v>84</v>
      </c>
      <c r="AF428" s="335" t="s">
        <v>84</v>
      </c>
      <c r="AG428" s="335" t="s">
        <v>84</v>
      </c>
      <c r="AH428" s="335" t="s">
        <v>84</v>
      </c>
      <c r="AI428" s="335" t="s">
        <v>84</v>
      </c>
      <c r="AJ428" s="335" t="s">
        <v>84</v>
      </c>
      <c r="AK428" s="335" t="s">
        <v>84</v>
      </c>
      <c r="AL428" s="335" t="s">
        <v>84</v>
      </c>
      <c r="AM428" s="335" t="s">
        <v>84</v>
      </c>
      <c r="AN428" s="335" t="s">
        <v>84</v>
      </c>
      <c r="AO428" s="335" t="s">
        <v>84</v>
      </c>
      <c r="AP428" s="335" t="s">
        <v>84</v>
      </c>
      <c r="AQ428" s="335" t="s">
        <v>84</v>
      </c>
      <c r="AR428" s="335" t="s">
        <v>84</v>
      </c>
      <c r="AS428" s="335" t="s">
        <v>84</v>
      </c>
      <c r="AT428" s="335" t="s">
        <v>84</v>
      </c>
      <c r="AU428" s="335" t="s">
        <v>84</v>
      </c>
      <c r="AV428" s="335" t="s">
        <v>84</v>
      </c>
      <c r="AW428" s="335" t="s">
        <v>84</v>
      </c>
      <c r="AX428" s="335" t="s">
        <v>84</v>
      </c>
      <c r="AY428" s="116" t="s">
        <v>84</v>
      </c>
      <c r="AZ428" s="116" t="s">
        <v>84</v>
      </c>
      <c r="BA428" s="116" t="s">
        <v>84</v>
      </c>
      <c r="BB428" s="116" t="s">
        <v>84</v>
      </c>
      <c r="BC428" s="116" t="s">
        <v>84</v>
      </c>
      <c r="BD428" s="116" t="s">
        <v>84</v>
      </c>
      <c r="BE428" s="116" t="s">
        <v>84</v>
      </c>
      <c r="BF428" s="335" t="s">
        <v>84</v>
      </c>
      <c r="BG428" s="335" t="s">
        <v>84</v>
      </c>
      <c r="BH428" s="116" t="s">
        <v>84</v>
      </c>
      <c r="BI428" s="116" t="s">
        <v>84</v>
      </c>
      <c r="BJ428" s="335" t="s">
        <v>84</v>
      </c>
      <c r="BK428" s="335" t="s">
        <v>84</v>
      </c>
      <c r="BL428" s="335" t="s">
        <v>84</v>
      </c>
      <c r="BM428" s="336" t="s">
        <v>84</v>
      </c>
      <c r="BN428" s="336" t="s">
        <v>84</v>
      </c>
      <c r="BO428" s="335" t="s">
        <v>84</v>
      </c>
      <c r="BP428" s="116" t="s">
        <v>84</v>
      </c>
      <c r="BQ428" s="116" t="s">
        <v>84</v>
      </c>
      <c r="BR428" s="116" t="s">
        <v>84</v>
      </c>
      <c r="BS428" s="116" t="s">
        <v>84</v>
      </c>
      <c r="BT428" s="336" t="s">
        <v>84</v>
      </c>
      <c r="BU428" s="335" t="s">
        <v>84</v>
      </c>
      <c r="BV428" s="335" t="s">
        <v>84</v>
      </c>
      <c r="BW428" s="335" t="s">
        <v>84</v>
      </c>
      <c r="BX428" s="335" t="s">
        <v>84</v>
      </c>
    </row>
    <row r="429" spans="1:76" ht="15" customHeight="1" x14ac:dyDescent="0.3">
      <c r="A429" s="307">
        <v>82</v>
      </c>
      <c r="B429" s="114" t="s">
        <v>84</v>
      </c>
      <c r="C429" s="114" t="s">
        <v>84</v>
      </c>
      <c r="D429" s="115" t="s">
        <v>84</v>
      </c>
      <c r="E429" s="334" t="s">
        <v>84</v>
      </c>
      <c r="F429" s="334" t="s">
        <v>84</v>
      </c>
      <c r="G429" s="334" t="s">
        <v>84</v>
      </c>
      <c r="H429" s="335" t="s">
        <v>84</v>
      </c>
      <c r="I429" s="335" t="s">
        <v>84</v>
      </c>
      <c r="J429" s="335" t="s">
        <v>84</v>
      </c>
      <c r="K429" s="335" t="s">
        <v>84</v>
      </c>
      <c r="L429" s="335" t="s">
        <v>84</v>
      </c>
      <c r="M429" s="335" t="s">
        <v>84</v>
      </c>
      <c r="N429" s="335" t="s">
        <v>84</v>
      </c>
      <c r="O429" s="335" t="s">
        <v>84</v>
      </c>
      <c r="P429" s="335" t="s">
        <v>84</v>
      </c>
      <c r="Q429" s="335" t="s">
        <v>84</v>
      </c>
      <c r="R429" s="335" t="s">
        <v>84</v>
      </c>
      <c r="S429" s="335" t="s">
        <v>84</v>
      </c>
      <c r="T429" s="335" t="s">
        <v>84</v>
      </c>
      <c r="U429" s="335" t="s">
        <v>84</v>
      </c>
      <c r="V429" s="335" t="s">
        <v>84</v>
      </c>
      <c r="W429" s="335" t="s">
        <v>84</v>
      </c>
      <c r="X429" s="335" t="s">
        <v>84</v>
      </c>
      <c r="Y429" s="335" t="s">
        <v>84</v>
      </c>
      <c r="Z429" s="335" t="s">
        <v>84</v>
      </c>
      <c r="AA429" s="335" t="s">
        <v>84</v>
      </c>
      <c r="AB429" s="335" t="s">
        <v>84</v>
      </c>
      <c r="AC429" s="335" t="s">
        <v>84</v>
      </c>
      <c r="AD429" s="335" t="s">
        <v>84</v>
      </c>
      <c r="AE429" s="335" t="s">
        <v>84</v>
      </c>
      <c r="AF429" s="335" t="s">
        <v>84</v>
      </c>
      <c r="AG429" s="335" t="s">
        <v>84</v>
      </c>
      <c r="AH429" s="335" t="s">
        <v>84</v>
      </c>
      <c r="AI429" s="335" t="s">
        <v>84</v>
      </c>
      <c r="AJ429" s="335" t="s">
        <v>84</v>
      </c>
      <c r="AK429" s="335" t="s">
        <v>84</v>
      </c>
      <c r="AL429" s="335" t="s">
        <v>84</v>
      </c>
      <c r="AM429" s="335" t="s">
        <v>84</v>
      </c>
      <c r="AN429" s="335" t="s">
        <v>84</v>
      </c>
      <c r="AO429" s="335" t="s">
        <v>84</v>
      </c>
      <c r="AP429" s="335" t="s">
        <v>84</v>
      </c>
      <c r="AQ429" s="335" t="s">
        <v>84</v>
      </c>
      <c r="AR429" s="335" t="s">
        <v>84</v>
      </c>
      <c r="AS429" s="335" t="s">
        <v>84</v>
      </c>
      <c r="AT429" s="335" t="s">
        <v>84</v>
      </c>
      <c r="AU429" s="335" t="s">
        <v>84</v>
      </c>
      <c r="AV429" s="335" t="s">
        <v>84</v>
      </c>
      <c r="AW429" s="335" t="s">
        <v>84</v>
      </c>
      <c r="AX429" s="335" t="s">
        <v>84</v>
      </c>
      <c r="AY429" s="116" t="s">
        <v>84</v>
      </c>
      <c r="AZ429" s="116" t="s">
        <v>84</v>
      </c>
      <c r="BA429" s="116" t="s">
        <v>84</v>
      </c>
      <c r="BB429" s="116" t="s">
        <v>84</v>
      </c>
      <c r="BC429" s="116" t="s">
        <v>84</v>
      </c>
      <c r="BD429" s="116" t="s">
        <v>84</v>
      </c>
      <c r="BE429" s="116" t="s">
        <v>84</v>
      </c>
      <c r="BF429" s="335" t="s">
        <v>84</v>
      </c>
      <c r="BG429" s="335" t="s">
        <v>84</v>
      </c>
      <c r="BH429" s="116" t="s">
        <v>84</v>
      </c>
      <c r="BI429" s="116" t="s">
        <v>84</v>
      </c>
      <c r="BJ429" s="335" t="s">
        <v>84</v>
      </c>
      <c r="BK429" s="335" t="s">
        <v>84</v>
      </c>
      <c r="BL429" s="335" t="s">
        <v>84</v>
      </c>
      <c r="BM429" s="336" t="s">
        <v>84</v>
      </c>
      <c r="BN429" s="336" t="s">
        <v>84</v>
      </c>
      <c r="BO429" s="335" t="s">
        <v>84</v>
      </c>
      <c r="BP429" s="116" t="s">
        <v>84</v>
      </c>
      <c r="BQ429" s="116" t="s">
        <v>84</v>
      </c>
      <c r="BR429" s="116" t="s">
        <v>84</v>
      </c>
      <c r="BS429" s="116" t="s">
        <v>84</v>
      </c>
      <c r="BT429" s="336" t="s">
        <v>84</v>
      </c>
      <c r="BU429" s="335" t="s">
        <v>84</v>
      </c>
      <c r="BV429" s="335" t="s">
        <v>84</v>
      </c>
      <c r="BW429" s="335" t="s">
        <v>84</v>
      </c>
      <c r="BX429" s="335" t="s">
        <v>84</v>
      </c>
    </row>
    <row r="430" spans="1:76" ht="15" customHeight="1" x14ac:dyDescent="0.3">
      <c r="A430" s="307">
        <v>82</v>
      </c>
      <c r="B430" s="114" t="s">
        <v>84</v>
      </c>
      <c r="C430" s="114" t="s">
        <v>84</v>
      </c>
      <c r="D430" s="115" t="s">
        <v>84</v>
      </c>
      <c r="E430" s="334" t="s">
        <v>84</v>
      </c>
      <c r="F430" s="334" t="s">
        <v>84</v>
      </c>
      <c r="G430" s="334" t="s">
        <v>84</v>
      </c>
      <c r="H430" s="335" t="s">
        <v>84</v>
      </c>
      <c r="I430" s="335" t="s">
        <v>84</v>
      </c>
      <c r="J430" s="335" t="s">
        <v>84</v>
      </c>
      <c r="K430" s="335" t="s">
        <v>84</v>
      </c>
      <c r="L430" s="335" t="s">
        <v>84</v>
      </c>
      <c r="M430" s="335" t="s">
        <v>84</v>
      </c>
      <c r="N430" s="335" t="s">
        <v>84</v>
      </c>
      <c r="O430" s="335" t="s">
        <v>84</v>
      </c>
      <c r="P430" s="335" t="s">
        <v>84</v>
      </c>
      <c r="Q430" s="335" t="s">
        <v>84</v>
      </c>
      <c r="R430" s="335" t="s">
        <v>84</v>
      </c>
      <c r="S430" s="335" t="s">
        <v>84</v>
      </c>
      <c r="T430" s="335" t="s">
        <v>84</v>
      </c>
      <c r="U430" s="335" t="s">
        <v>84</v>
      </c>
      <c r="V430" s="335" t="s">
        <v>84</v>
      </c>
      <c r="W430" s="335" t="s">
        <v>84</v>
      </c>
      <c r="X430" s="335" t="s">
        <v>84</v>
      </c>
      <c r="Y430" s="335" t="s">
        <v>84</v>
      </c>
      <c r="Z430" s="335" t="s">
        <v>84</v>
      </c>
      <c r="AA430" s="335" t="s">
        <v>84</v>
      </c>
      <c r="AB430" s="335" t="s">
        <v>84</v>
      </c>
      <c r="AC430" s="335" t="s">
        <v>84</v>
      </c>
      <c r="AD430" s="335" t="s">
        <v>84</v>
      </c>
      <c r="AE430" s="335" t="s">
        <v>84</v>
      </c>
      <c r="AF430" s="335" t="s">
        <v>84</v>
      </c>
      <c r="AG430" s="335" t="s">
        <v>84</v>
      </c>
      <c r="AH430" s="335" t="s">
        <v>84</v>
      </c>
      <c r="AI430" s="335" t="s">
        <v>84</v>
      </c>
      <c r="AJ430" s="335" t="s">
        <v>84</v>
      </c>
      <c r="AK430" s="335" t="s">
        <v>84</v>
      </c>
      <c r="AL430" s="335" t="s">
        <v>84</v>
      </c>
      <c r="AM430" s="335" t="s">
        <v>84</v>
      </c>
      <c r="AN430" s="335" t="s">
        <v>84</v>
      </c>
      <c r="AO430" s="335" t="s">
        <v>84</v>
      </c>
      <c r="AP430" s="335" t="s">
        <v>84</v>
      </c>
      <c r="AQ430" s="335" t="s">
        <v>84</v>
      </c>
      <c r="AR430" s="335" t="s">
        <v>84</v>
      </c>
      <c r="AS430" s="335" t="s">
        <v>84</v>
      </c>
      <c r="AT430" s="335" t="s">
        <v>84</v>
      </c>
      <c r="AU430" s="335" t="s">
        <v>84</v>
      </c>
      <c r="AV430" s="335" t="s">
        <v>84</v>
      </c>
      <c r="AW430" s="335" t="s">
        <v>84</v>
      </c>
      <c r="AX430" s="335" t="s">
        <v>84</v>
      </c>
      <c r="AY430" s="116" t="s">
        <v>84</v>
      </c>
      <c r="AZ430" s="116" t="s">
        <v>84</v>
      </c>
      <c r="BA430" s="116" t="s">
        <v>84</v>
      </c>
      <c r="BB430" s="116" t="s">
        <v>84</v>
      </c>
      <c r="BC430" s="116" t="s">
        <v>84</v>
      </c>
      <c r="BD430" s="116" t="s">
        <v>84</v>
      </c>
      <c r="BE430" s="116" t="s">
        <v>84</v>
      </c>
      <c r="BF430" s="335" t="s">
        <v>84</v>
      </c>
      <c r="BG430" s="335" t="s">
        <v>84</v>
      </c>
      <c r="BH430" s="116" t="s">
        <v>84</v>
      </c>
      <c r="BI430" s="116" t="s">
        <v>84</v>
      </c>
      <c r="BJ430" s="335" t="s">
        <v>84</v>
      </c>
      <c r="BK430" s="335" t="s">
        <v>84</v>
      </c>
      <c r="BL430" s="335" t="s">
        <v>84</v>
      </c>
      <c r="BM430" s="336" t="s">
        <v>84</v>
      </c>
      <c r="BN430" s="336" t="s">
        <v>84</v>
      </c>
      <c r="BO430" s="335" t="s">
        <v>84</v>
      </c>
      <c r="BP430" s="116" t="s">
        <v>84</v>
      </c>
      <c r="BQ430" s="116" t="s">
        <v>84</v>
      </c>
      <c r="BR430" s="116" t="s">
        <v>84</v>
      </c>
      <c r="BS430" s="116" t="s">
        <v>84</v>
      </c>
      <c r="BT430" s="336" t="s">
        <v>84</v>
      </c>
      <c r="BU430" s="335" t="s">
        <v>84</v>
      </c>
      <c r="BV430" s="335" t="s">
        <v>84</v>
      </c>
      <c r="BW430" s="335" t="s">
        <v>84</v>
      </c>
      <c r="BX430" s="335" t="s">
        <v>84</v>
      </c>
    </row>
    <row r="431" spans="1:76" ht="15" customHeight="1" x14ac:dyDescent="0.3">
      <c r="A431" s="307">
        <v>82</v>
      </c>
      <c r="B431" s="114" t="s">
        <v>84</v>
      </c>
      <c r="C431" s="114" t="s">
        <v>84</v>
      </c>
      <c r="D431" s="115" t="s">
        <v>84</v>
      </c>
      <c r="E431" s="334" t="s">
        <v>84</v>
      </c>
      <c r="F431" s="334" t="s">
        <v>84</v>
      </c>
      <c r="G431" s="334" t="s">
        <v>84</v>
      </c>
      <c r="H431" s="335" t="s">
        <v>84</v>
      </c>
      <c r="I431" s="335" t="s">
        <v>84</v>
      </c>
      <c r="J431" s="335" t="s">
        <v>84</v>
      </c>
      <c r="K431" s="335" t="s">
        <v>84</v>
      </c>
      <c r="L431" s="335" t="s">
        <v>84</v>
      </c>
      <c r="M431" s="335" t="s">
        <v>84</v>
      </c>
      <c r="N431" s="335" t="s">
        <v>84</v>
      </c>
      <c r="O431" s="335" t="s">
        <v>84</v>
      </c>
      <c r="P431" s="335" t="s">
        <v>84</v>
      </c>
      <c r="Q431" s="335" t="s">
        <v>84</v>
      </c>
      <c r="R431" s="335" t="s">
        <v>84</v>
      </c>
      <c r="S431" s="335" t="s">
        <v>84</v>
      </c>
      <c r="T431" s="335" t="s">
        <v>84</v>
      </c>
      <c r="U431" s="335" t="s">
        <v>84</v>
      </c>
      <c r="V431" s="335" t="s">
        <v>84</v>
      </c>
      <c r="W431" s="335" t="s">
        <v>84</v>
      </c>
      <c r="X431" s="335" t="s">
        <v>84</v>
      </c>
      <c r="Y431" s="335" t="s">
        <v>84</v>
      </c>
      <c r="Z431" s="335" t="s">
        <v>84</v>
      </c>
      <c r="AA431" s="335" t="s">
        <v>84</v>
      </c>
      <c r="AB431" s="335" t="s">
        <v>84</v>
      </c>
      <c r="AC431" s="335" t="s">
        <v>84</v>
      </c>
      <c r="AD431" s="335" t="s">
        <v>84</v>
      </c>
      <c r="AE431" s="335" t="s">
        <v>84</v>
      </c>
      <c r="AF431" s="335" t="s">
        <v>84</v>
      </c>
      <c r="AG431" s="335" t="s">
        <v>84</v>
      </c>
      <c r="AH431" s="335" t="s">
        <v>84</v>
      </c>
      <c r="AI431" s="335" t="s">
        <v>84</v>
      </c>
      <c r="AJ431" s="335" t="s">
        <v>84</v>
      </c>
      <c r="AK431" s="335" t="s">
        <v>84</v>
      </c>
      <c r="AL431" s="335" t="s">
        <v>84</v>
      </c>
      <c r="AM431" s="335" t="s">
        <v>84</v>
      </c>
      <c r="AN431" s="335" t="s">
        <v>84</v>
      </c>
      <c r="AO431" s="335" t="s">
        <v>84</v>
      </c>
      <c r="AP431" s="335" t="s">
        <v>84</v>
      </c>
      <c r="AQ431" s="335" t="s">
        <v>84</v>
      </c>
      <c r="AR431" s="335" t="s">
        <v>84</v>
      </c>
      <c r="AS431" s="335" t="s">
        <v>84</v>
      </c>
      <c r="AT431" s="335" t="s">
        <v>84</v>
      </c>
      <c r="AU431" s="335" t="s">
        <v>84</v>
      </c>
      <c r="AV431" s="335" t="s">
        <v>84</v>
      </c>
      <c r="AW431" s="335" t="s">
        <v>84</v>
      </c>
      <c r="AX431" s="335" t="s">
        <v>84</v>
      </c>
      <c r="AY431" s="116" t="s">
        <v>84</v>
      </c>
      <c r="AZ431" s="116" t="s">
        <v>84</v>
      </c>
      <c r="BA431" s="116" t="s">
        <v>84</v>
      </c>
      <c r="BB431" s="116" t="s">
        <v>84</v>
      </c>
      <c r="BC431" s="116" t="s">
        <v>84</v>
      </c>
      <c r="BD431" s="116" t="s">
        <v>84</v>
      </c>
      <c r="BE431" s="116" t="s">
        <v>84</v>
      </c>
      <c r="BF431" s="335" t="s">
        <v>84</v>
      </c>
      <c r="BG431" s="335" t="s">
        <v>84</v>
      </c>
      <c r="BH431" s="116" t="s">
        <v>84</v>
      </c>
      <c r="BI431" s="116" t="s">
        <v>84</v>
      </c>
      <c r="BJ431" s="335" t="s">
        <v>84</v>
      </c>
      <c r="BK431" s="335" t="s">
        <v>84</v>
      </c>
      <c r="BL431" s="335" t="s">
        <v>84</v>
      </c>
      <c r="BM431" s="336" t="s">
        <v>84</v>
      </c>
      <c r="BN431" s="336" t="s">
        <v>84</v>
      </c>
      <c r="BO431" s="335" t="s">
        <v>84</v>
      </c>
      <c r="BP431" s="116" t="s">
        <v>84</v>
      </c>
      <c r="BQ431" s="116" t="s">
        <v>84</v>
      </c>
      <c r="BR431" s="116" t="s">
        <v>84</v>
      </c>
      <c r="BS431" s="116" t="s">
        <v>84</v>
      </c>
      <c r="BT431" s="336" t="s">
        <v>84</v>
      </c>
      <c r="BU431" s="335" t="s">
        <v>84</v>
      </c>
      <c r="BV431" s="335" t="s">
        <v>84</v>
      </c>
      <c r="BW431" s="335" t="s">
        <v>84</v>
      </c>
      <c r="BX431" s="335" t="s">
        <v>84</v>
      </c>
    </row>
    <row r="432" spans="1:76" ht="15" customHeight="1" x14ac:dyDescent="0.3">
      <c r="A432" s="307">
        <v>82</v>
      </c>
      <c r="B432" s="114" t="s">
        <v>84</v>
      </c>
      <c r="C432" s="114" t="s">
        <v>84</v>
      </c>
      <c r="D432" s="115" t="s">
        <v>84</v>
      </c>
      <c r="E432" s="334" t="s">
        <v>84</v>
      </c>
      <c r="F432" s="334" t="s">
        <v>84</v>
      </c>
      <c r="G432" s="334" t="s">
        <v>84</v>
      </c>
      <c r="H432" s="335" t="s">
        <v>84</v>
      </c>
      <c r="I432" s="335" t="s">
        <v>84</v>
      </c>
      <c r="J432" s="335" t="s">
        <v>84</v>
      </c>
      <c r="K432" s="335" t="s">
        <v>84</v>
      </c>
      <c r="L432" s="335" t="s">
        <v>84</v>
      </c>
      <c r="M432" s="335" t="s">
        <v>84</v>
      </c>
      <c r="N432" s="335" t="s">
        <v>84</v>
      </c>
      <c r="O432" s="335" t="s">
        <v>84</v>
      </c>
      <c r="P432" s="335" t="s">
        <v>84</v>
      </c>
      <c r="Q432" s="335" t="s">
        <v>84</v>
      </c>
      <c r="R432" s="335" t="s">
        <v>84</v>
      </c>
      <c r="S432" s="335" t="s">
        <v>84</v>
      </c>
      <c r="T432" s="335" t="s">
        <v>84</v>
      </c>
      <c r="U432" s="335" t="s">
        <v>84</v>
      </c>
      <c r="V432" s="335" t="s">
        <v>84</v>
      </c>
      <c r="W432" s="335" t="s">
        <v>84</v>
      </c>
      <c r="X432" s="335" t="s">
        <v>84</v>
      </c>
      <c r="Y432" s="335" t="s">
        <v>84</v>
      </c>
      <c r="Z432" s="335" t="s">
        <v>84</v>
      </c>
      <c r="AA432" s="335" t="s">
        <v>84</v>
      </c>
      <c r="AB432" s="335" t="s">
        <v>84</v>
      </c>
      <c r="AC432" s="335" t="s">
        <v>84</v>
      </c>
      <c r="AD432" s="335" t="s">
        <v>84</v>
      </c>
      <c r="AE432" s="335" t="s">
        <v>84</v>
      </c>
      <c r="AF432" s="335" t="s">
        <v>84</v>
      </c>
      <c r="AG432" s="335" t="s">
        <v>84</v>
      </c>
      <c r="AH432" s="335" t="s">
        <v>84</v>
      </c>
      <c r="AI432" s="335" t="s">
        <v>84</v>
      </c>
      <c r="AJ432" s="335" t="s">
        <v>84</v>
      </c>
      <c r="AK432" s="335" t="s">
        <v>84</v>
      </c>
      <c r="AL432" s="335" t="s">
        <v>84</v>
      </c>
      <c r="AM432" s="335" t="s">
        <v>84</v>
      </c>
      <c r="AN432" s="335" t="s">
        <v>84</v>
      </c>
      <c r="AO432" s="335" t="s">
        <v>84</v>
      </c>
      <c r="AP432" s="335" t="s">
        <v>84</v>
      </c>
      <c r="AQ432" s="335" t="s">
        <v>84</v>
      </c>
      <c r="AR432" s="335" t="s">
        <v>84</v>
      </c>
      <c r="AS432" s="335" t="s">
        <v>84</v>
      </c>
      <c r="AT432" s="335" t="s">
        <v>84</v>
      </c>
      <c r="AU432" s="335" t="s">
        <v>84</v>
      </c>
      <c r="AV432" s="335" t="s">
        <v>84</v>
      </c>
      <c r="AW432" s="335" t="s">
        <v>84</v>
      </c>
      <c r="AX432" s="335" t="s">
        <v>84</v>
      </c>
      <c r="AY432" s="116" t="s">
        <v>84</v>
      </c>
      <c r="AZ432" s="116" t="s">
        <v>84</v>
      </c>
      <c r="BA432" s="116" t="s">
        <v>84</v>
      </c>
      <c r="BB432" s="116" t="s">
        <v>84</v>
      </c>
      <c r="BC432" s="116" t="s">
        <v>84</v>
      </c>
      <c r="BD432" s="116" t="s">
        <v>84</v>
      </c>
      <c r="BE432" s="116" t="s">
        <v>84</v>
      </c>
      <c r="BF432" s="335" t="s">
        <v>84</v>
      </c>
      <c r="BG432" s="335" t="s">
        <v>84</v>
      </c>
      <c r="BH432" s="116" t="s">
        <v>84</v>
      </c>
      <c r="BI432" s="116" t="s">
        <v>84</v>
      </c>
      <c r="BJ432" s="335" t="s">
        <v>84</v>
      </c>
      <c r="BK432" s="335" t="s">
        <v>84</v>
      </c>
      <c r="BL432" s="335" t="s">
        <v>84</v>
      </c>
      <c r="BM432" s="336" t="s">
        <v>84</v>
      </c>
      <c r="BN432" s="336" t="s">
        <v>84</v>
      </c>
      <c r="BO432" s="335" t="s">
        <v>84</v>
      </c>
      <c r="BP432" s="116" t="s">
        <v>84</v>
      </c>
      <c r="BQ432" s="116" t="s">
        <v>84</v>
      </c>
      <c r="BR432" s="116" t="s">
        <v>84</v>
      </c>
      <c r="BS432" s="116" t="s">
        <v>84</v>
      </c>
      <c r="BT432" s="336" t="s">
        <v>84</v>
      </c>
      <c r="BU432" s="335" t="s">
        <v>84</v>
      </c>
      <c r="BV432" s="335" t="s">
        <v>84</v>
      </c>
      <c r="BW432" s="335" t="s">
        <v>84</v>
      </c>
      <c r="BX432" s="335" t="s">
        <v>84</v>
      </c>
    </row>
    <row r="433" spans="1:76" ht="15" customHeight="1" x14ac:dyDescent="0.3">
      <c r="A433" s="307">
        <v>82</v>
      </c>
      <c r="B433" s="114" t="s">
        <v>84</v>
      </c>
      <c r="C433" s="114" t="s">
        <v>84</v>
      </c>
      <c r="D433" s="115" t="s">
        <v>84</v>
      </c>
      <c r="E433" s="334" t="s">
        <v>84</v>
      </c>
      <c r="F433" s="334" t="s">
        <v>84</v>
      </c>
      <c r="G433" s="334" t="s">
        <v>84</v>
      </c>
      <c r="H433" s="335" t="s">
        <v>84</v>
      </c>
      <c r="I433" s="335" t="s">
        <v>84</v>
      </c>
      <c r="J433" s="335" t="s">
        <v>84</v>
      </c>
      <c r="K433" s="335" t="s">
        <v>84</v>
      </c>
      <c r="L433" s="335" t="s">
        <v>84</v>
      </c>
      <c r="M433" s="335" t="s">
        <v>84</v>
      </c>
      <c r="N433" s="335" t="s">
        <v>84</v>
      </c>
      <c r="O433" s="335" t="s">
        <v>84</v>
      </c>
      <c r="P433" s="335" t="s">
        <v>84</v>
      </c>
      <c r="Q433" s="335" t="s">
        <v>84</v>
      </c>
      <c r="R433" s="335" t="s">
        <v>84</v>
      </c>
      <c r="S433" s="335" t="s">
        <v>84</v>
      </c>
      <c r="T433" s="335" t="s">
        <v>84</v>
      </c>
      <c r="U433" s="335" t="s">
        <v>84</v>
      </c>
      <c r="V433" s="335" t="s">
        <v>84</v>
      </c>
      <c r="W433" s="335" t="s">
        <v>84</v>
      </c>
      <c r="X433" s="335" t="s">
        <v>84</v>
      </c>
      <c r="Y433" s="335" t="s">
        <v>84</v>
      </c>
      <c r="Z433" s="335" t="s">
        <v>84</v>
      </c>
      <c r="AA433" s="335" t="s">
        <v>84</v>
      </c>
      <c r="AB433" s="335" t="s">
        <v>84</v>
      </c>
      <c r="AC433" s="335" t="s">
        <v>84</v>
      </c>
      <c r="AD433" s="335" t="s">
        <v>84</v>
      </c>
      <c r="AE433" s="335" t="s">
        <v>84</v>
      </c>
      <c r="AF433" s="335" t="s">
        <v>84</v>
      </c>
      <c r="AG433" s="335" t="s">
        <v>84</v>
      </c>
      <c r="AH433" s="335" t="s">
        <v>84</v>
      </c>
      <c r="AI433" s="335" t="s">
        <v>84</v>
      </c>
      <c r="AJ433" s="335" t="s">
        <v>84</v>
      </c>
      <c r="AK433" s="335" t="s">
        <v>84</v>
      </c>
      <c r="AL433" s="335" t="s">
        <v>84</v>
      </c>
      <c r="AM433" s="335" t="s">
        <v>84</v>
      </c>
      <c r="AN433" s="335" t="s">
        <v>84</v>
      </c>
      <c r="AO433" s="335" t="s">
        <v>84</v>
      </c>
      <c r="AP433" s="335" t="s">
        <v>84</v>
      </c>
      <c r="AQ433" s="335" t="s">
        <v>84</v>
      </c>
      <c r="AR433" s="335" t="s">
        <v>84</v>
      </c>
      <c r="AS433" s="335" t="s">
        <v>84</v>
      </c>
      <c r="AT433" s="335" t="s">
        <v>84</v>
      </c>
      <c r="AU433" s="335" t="s">
        <v>84</v>
      </c>
      <c r="AV433" s="335" t="s">
        <v>84</v>
      </c>
      <c r="AW433" s="335" t="s">
        <v>84</v>
      </c>
      <c r="AX433" s="335" t="s">
        <v>84</v>
      </c>
      <c r="AY433" s="116" t="s">
        <v>84</v>
      </c>
      <c r="AZ433" s="116" t="s">
        <v>84</v>
      </c>
      <c r="BA433" s="116" t="s">
        <v>84</v>
      </c>
      <c r="BB433" s="116" t="s">
        <v>84</v>
      </c>
      <c r="BC433" s="116" t="s">
        <v>84</v>
      </c>
      <c r="BD433" s="116" t="s">
        <v>84</v>
      </c>
      <c r="BE433" s="116" t="s">
        <v>84</v>
      </c>
      <c r="BF433" s="335" t="s">
        <v>84</v>
      </c>
      <c r="BG433" s="335" t="s">
        <v>84</v>
      </c>
      <c r="BH433" s="116" t="s">
        <v>84</v>
      </c>
      <c r="BI433" s="116" t="s">
        <v>84</v>
      </c>
      <c r="BJ433" s="335" t="s">
        <v>84</v>
      </c>
      <c r="BK433" s="335" t="s">
        <v>84</v>
      </c>
      <c r="BL433" s="335" t="s">
        <v>84</v>
      </c>
      <c r="BM433" s="336" t="s">
        <v>84</v>
      </c>
      <c r="BN433" s="336" t="s">
        <v>84</v>
      </c>
      <c r="BO433" s="335" t="s">
        <v>84</v>
      </c>
      <c r="BP433" s="116" t="s">
        <v>84</v>
      </c>
      <c r="BQ433" s="116" t="s">
        <v>84</v>
      </c>
      <c r="BR433" s="116" t="s">
        <v>84</v>
      </c>
      <c r="BS433" s="116" t="s">
        <v>84</v>
      </c>
      <c r="BT433" s="336" t="s">
        <v>84</v>
      </c>
      <c r="BU433" s="335" t="s">
        <v>84</v>
      </c>
      <c r="BV433" s="335" t="s">
        <v>84</v>
      </c>
      <c r="BW433" s="335" t="s">
        <v>84</v>
      </c>
      <c r="BX433" s="335" t="s">
        <v>84</v>
      </c>
    </row>
    <row r="434" spans="1:76" ht="15" customHeight="1" x14ac:dyDescent="0.3">
      <c r="A434" s="307">
        <v>82</v>
      </c>
      <c r="B434" s="114" t="s">
        <v>84</v>
      </c>
      <c r="C434" s="114" t="s">
        <v>84</v>
      </c>
      <c r="D434" s="115" t="s">
        <v>84</v>
      </c>
      <c r="E434" s="334" t="s">
        <v>84</v>
      </c>
      <c r="F434" s="334" t="s">
        <v>84</v>
      </c>
      <c r="G434" s="334" t="s">
        <v>84</v>
      </c>
      <c r="H434" s="335" t="s">
        <v>84</v>
      </c>
      <c r="I434" s="335" t="s">
        <v>84</v>
      </c>
      <c r="J434" s="335" t="s">
        <v>84</v>
      </c>
      <c r="K434" s="335" t="s">
        <v>84</v>
      </c>
      <c r="L434" s="335" t="s">
        <v>84</v>
      </c>
      <c r="M434" s="335" t="s">
        <v>84</v>
      </c>
      <c r="N434" s="335" t="s">
        <v>84</v>
      </c>
      <c r="O434" s="335" t="s">
        <v>84</v>
      </c>
      <c r="P434" s="335" t="s">
        <v>84</v>
      </c>
      <c r="Q434" s="335" t="s">
        <v>84</v>
      </c>
      <c r="R434" s="335" t="s">
        <v>84</v>
      </c>
      <c r="S434" s="335" t="s">
        <v>84</v>
      </c>
      <c r="T434" s="335" t="s">
        <v>84</v>
      </c>
      <c r="U434" s="335" t="s">
        <v>84</v>
      </c>
      <c r="V434" s="335" t="s">
        <v>84</v>
      </c>
      <c r="W434" s="335" t="s">
        <v>84</v>
      </c>
      <c r="X434" s="335" t="s">
        <v>84</v>
      </c>
      <c r="Y434" s="335" t="s">
        <v>84</v>
      </c>
      <c r="Z434" s="335" t="s">
        <v>84</v>
      </c>
      <c r="AA434" s="335" t="s">
        <v>84</v>
      </c>
      <c r="AB434" s="335" t="s">
        <v>84</v>
      </c>
      <c r="AC434" s="335" t="s">
        <v>84</v>
      </c>
      <c r="AD434" s="335" t="s">
        <v>84</v>
      </c>
      <c r="AE434" s="335" t="s">
        <v>84</v>
      </c>
      <c r="AF434" s="335" t="s">
        <v>84</v>
      </c>
      <c r="AG434" s="335" t="s">
        <v>84</v>
      </c>
      <c r="AH434" s="335" t="s">
        <v>84</v>
      </c>
      <c r="AI434" s="335" t="s">
        <v>84</v>
      </c>
      <c r="AJ434" s="335" t="s">
        <v>84</v>
      </c>
      <c r="AK434" s="335" t="s">
        <v>84</v>
      </c>
      <c r="AL434" s="335" t="s">
        <v>84</v>
      </c>
      <c r="AM434" s="335" t="s">
        <v>84</v>
      </c>
      <c r="AN434" s="335" t="s">
        <v>84</v>
      </c>
      <c r="AO434" s="335" t="s">
        <v>84</v>
      </c>
      <c r="AP434" s="335" t="s">
        <v>84</v>
      </c>
      <c r="AQ434" s="335" t="s">
        <v>84</v>
      </c>
      <c r="AR434" s="335" t="s">
        <v>84</v>
      </c>
      <c r="AS434" s="335" t="s">
        <v>84</v>
      </c>
      <c r="AT434" s="335" t="s">
        <v>84</v>
      </c>
      <c r="AU434" s="335" t="s">
        <v>84</v>
      </c>
      <c r="AV434" s="335" t="s">
        <v>84</v>
      </c>
      <c r="AW434" s="335" t="s">
        <v>84</v>
      </c>
      <c r="AX434" s="335" t="s">
        <v>84</v>
      </c>
      <c r="AY434" s="116" t="s">
        <v>84</v>
      </c>
      <c r="AZ434" s="116" t="s">
        <v>84</v>
      </c>
      <c r="BA434" s="116" t="s">
        <v>84</v>
      </c>
      <c r="BB434" s="116" t="s">
        <v>84</v>
      </c>
      <c r="BC434" s="116" t="s">
        <v>84</v>
      </c>
      <c r="BD434" s="116" t="s">
        <v>84</v>
      </c>
      <c r="BE434" s="116" t="s">
        <v>84</v>
      </c>
      <c r="BF434" s="335" t="s">
        <v>84</v>
      </c>
      <c r="BG434" s="335" t="s">
        <v>84</v>
      </c>
      <c r="BH434" s="116" t="s">
        <v>84</v>
      </c>
      <c r="BI434" s="116" t="s">
        <v>84</v>
      </c>
      <c r="BJ434" s="335" t="s">
        <v>84</v>
      </c>
      <c r="BK434" s="335" t="s">
        <v>84</v>
      </c>
      <c r="BL434" s="335" t="s">
        <v>84</v>
      </c>
      <c r="BM434" s="336" t="s">
        <v>84</v>
      </c>
      <c r="BN434" s="336" t="s">
        <v>84</v>
      </c>
      <c r="BO434" s="335" t="s">
        <v>84</v>
      </c>
      <c r="BP434" s="116" t="s">
        <v>84</v>
      </c>
      <c r="BQ434" s="116" t="s">
        <v>84</v>
      </c>
      <c r="BR434" s="116" t="s">
        <v>84</v>
      </c>
      <c r="BS434" s="116" t="s">
        <v>84</v>
      </c>
      <c r="BT434" s="336" t="s">
        <v>84</v>
      </c>
      <c r="BU434" s="335" t="s">
        <v>84</v>
      </c>
      <c r="BV434" s="335" t="s">
        <v>84</v>
      </c>
      <c r="BW434" s="335" t="s">
        <v>84</v>
      </c>
      <c r="BX434" s="335" t="s">
        <v>84</v>
      </c>
    </row>
    <row r="435" spans="1:76" ht="15" customHeight="1" x14ac:dyDescent="0.3">
      <c r="A435" s="307">
        <v>82</v>
      </c>
      <c r="B435" s="114" t="s">
        <v>84</v>
      </c>
      <c r="C435" s="114" t="s">
        <v>84</v>
      </c>
      <c r="D435" s="115" t="s">
        <v>84</v>
      </c>
      <c r="E435" s="334" t="s">
        <v>84</v>
      </c>
      <c r="F435" s="334" t="s">
        <v>84</v>
      </c>
      <c r="G435" s="334" t="s">
        <v>84</v>
      </c>
      <c r="H435" s="335" t="s">
        <v>84</v>
      </c>
      <c r="I435" s="335" t="s">
        <v>84</v>
      </c>
      <c r="J435" s="335" t="s">
        <v>84</v>
      </c>
      <c r="K435" s="335" t="s">
        <v>84</v>
      </c>
      <c r="L435" s="335" t="s">
        <v>84</v>
      </c>
      <c r="M435" s="335" t="s">
        <v>84</v>
      </c>
      <c r="N435" s="335" t="s">
        <v>84</v>
      </c>
      <c r="O435" s="335" t="s">
        <v>84</v>
      </c>
      <c r="P435" s="335" t="s">
        <v>84</v>
      </c>
      <c r="Q435" s="335" t="s">
        <v>84</v>
      </c>
      <c r="R435" s="335" t="s">
        <v>84</v>
      </c>
      <c r="S435" s="335" t="s">
        <v>84</v>
      </c>
      <c r="T435" s="335" t="s">
        <v>84</v>
      </c>
      <c r="U435" s="335" t="s">
        <v>84</v>
      </c>
      <c r="V435" s="335" t="s">
        <v>84</v>
      </c>
      <c r="W435" s="335" t="s">
        <v>84</v>
      </c>
      <c r="X435" s="335" t="s">
        <v>84</v>
      </c>
      <c r="Y435" s="335" t="s">
        <v>84</v>
      </c>
      <c r="Z435" s="335" t="s">
        <v>84</v>
      </c>
      <c r="AA435" s="335" t="s">
        <v>84</v>
      </c>
      <c r="AB435" s="335" t="s">
        <v>84</v>
      </c>
      <c r="AC435" s="335" t="s">
        <v>84</v>
      </c>
      <c r="AD435" s="335" t="s">
        <v>84</v>
      </c>
      <c r="AE435" s="335" t="s">
        <v>84</v>
      </c>
      <c r="AF435" s="335" t="s">
        <v>84</v>
      </c>
      <c r="AG435" s="335" t="s">
        <v>84</v>
      </c>
      <c r="AH435" s="335" t="s">
        <v>84</v>
      </c>
      <c r="AI435" s="335" t="s">
        <v>84</v>
      </c>
      <c r="AJ435" s="335" t="s">
        <v>84</v>
      </c>
      <c r="AK435" s="335" t="s">
        <v>84</v>
      </c>
      <c r="AL435" s="335" t="s">
        <v>84</v>
      </c>
      <c r="AM435" s="335" t="s">
        <v>84</v>
      </c>
      <c r="AN435" s="335" t="s">
        <v>84</v>
      </c>
      <c r="AO435" s="335" t="s">
        <v>84</v>
      </c>
      <c r="AP435" s="335" t="s">
        <v>84</v>
      </c>
      <c r="AQ435" s="335" t="s">
        <v>84</v>
      </c>
      <c r="AR435" s="335" t="s">
        <v>84</v>
      </c>
      <c r="AS435" s="335" t="s">
        <v>84</v>
      </c>
      <c r="AT435" s="335" t="s">
        <v>84</v>
      </c>
      <c r="AU435" s="335" t="s">
        <v>84</v>
      </c>
      <c r="AV435" s="335" t="s">
        <v>84</v>
      </c>
      <c r="AW435" s="335" t="s">
        <v>84</v>
      </c>
      <c r="AX435" s="335" t="s">
        <v>84</v>
      </c>
      <c r="AY435" s="116" t="s">
        <v>84</v>
      </c>
      <c r="AZ435" s="116" t="s">
        <v>84</v>
      </c>
      <c r="BA435" s="116" t="s">
        <v>84</v>
      </c>
      <c r="BB435" s="116" t="s">
        <v>84</v>
      </c>
      <c r="BC435" s="116" t="s">
        <v>84</v>
      </c>
      <c r="BD435" s="116" t="s">
        <v>84</v>
      </c>
      <c r="BE435" s="116" t="s">
        <v>84</v>
      </c>
      <c r="BF435" s="335" t="s">
        <v>84</v>
      </c>
      <c r="BG435" s="335" t="s">
        <v>84</v>
      </c>
      <c r="BH435" s="116" t="s">
        <v>84</v>
      </c>
      <c r="BI435" s="116" t="s">
        <v>84</v>
      </c>
      <c r="BJ435" s="335" t="s">
        <v>84</v>
      </c>
      <c r="BK435" s="335" t="s">
        <v>84</v>
      </c>
      <c r="BL435" s="335" t="s">
        <v>84</v>
      </c>
      <c r="BM435" s="336" t="s">
        <v>84</v>
      </c>
      <c r="BN435" s="336" t="s">
        <v>84</v>
      </c>
      <c r="BO435" s="335" t="s">
        <v>84</v>
      </c>
      <c r="BP435" s="116" t="s">
        <v>84</v>
      </c>
      <c r="BQ435" s="116" t="s">
        <v>84</v>
      </c>
      <c r="BR435" s="116" t="s">
        <v>84</v>
      </c>
      <c r="BS435" s="116" t="s">
        <v>84</v>
      </c>
      <c r="BT435" s="336" t="s">
        <v>84</v>
      </c>
      <c r="BU435" s="335" t="s">
        <v>84</v>
      </c>
      <c r="BV435" s="335" t="s">
        <v>84</v>
      </c>
      <c r="BW435" s="335" t="s">
        <v>84</v>
      </c>
      <c r="BX435" s="335" t="s">
        <v>84</v>
      </c>
    </row>
    <row r="436" spans="1:76" ht="15" customHeight="1" x14ac:dyDescent="0.3">
      <c r="A436" s="307">
        <v>82</v>
      </c>
      <c r="B436" s="114" t="s">
        <v>84</v>
      </c>
      <c r="C436" s="114" t="s">
        <v>84</v>
      </c>
      <c r="D436" s="115" t="s">
        <v>84</v>
      </c>
      <c r="E436" s="334" t="s">
        <v>84</v>
      </c>
      <c r="F436" s="334" t="s">
        <v>84</v>
      </c>
      <c r="G436" s="334" t="s">
        <v>84</v>
      </c>
      <c r="H436" s="335" t="s">
        <v>84</v>
      </c>
      <c r="I436" s="335" t="s">
        <v>84</v>
      </c>
      <c r="J436" s="335" t="s">
        <v>84</v>
      </c>
      <c r="K436" s="335" t="s">
        <v>84</v>
      </c>
      <c r="L436" s="335" t="s">
        <v>84</v>
      </c>
      <c r="M436" s="335" t="s">
        <v>84</v>
      </c>
      <c r="N436" s="335" t="s">
        <v>84</v>
      </c>
      <c r="O436" s="335" t="s">
        <v>84</v>
      </c>
      <c r="P436" s="335" t="s">
        <v>84</v>
      </c>
      <c r="Q436" s="335" t="s">
        <v>84</v>
      </c>
      <c r="R436" s="335" t="s">
        <v>84</v>
      </c>
      <c r="S436" s="335" t="s">
        <v>84</v>
      </c>
      <c r="T436" s="335" t="s">
        <v>84</v>
      </c>
      <c r="U436" s="335" t="s">
        <v>84</v>
      </c>
      <c r="V436" s="335" t="s">
        <v>84</v>
      </c>
      <c r="W436" s="335" t="s">
        <v>84</v>
      </c>
      <c r="X436" s="335" t="s">
        <v>84</v>
      </c>
      <c r="Y436" s="335" t="s">
        <v>84</v>
      </c>
      <c r="Z436" s="335" t="s">
        <v>84</v>
      </c>
      <c r="AA436" s="335" t="s">
        <v>84</v>
      </c>
      <c r="AB436" s="335" t="s">
        <v>84</v>
      </c>
      <c r="AC436" s="335" t="s">
        <v>84</v>
      </c>
      <c r="AD436" s="335" t="s">
        <v>84</v>
      </c>
      <c r="AE436" s="335" t="s">
        <v>84</v>
      </c>
      <c r="AF436" s="335" t="s">
        <v>84</v>
      </c>
      <c r="AG436" s="335" t="s">
        <v>84</v>
      </c>
      <c r="AH436" s="335" t="s">
        <v>84</v>
      </c>
      <c r="AI436" s="335" t="s">
        <v>84</v>
      </c>
      <c r="AJ436" s="335" t="s">
        <v>84</v>
      </c>
      <c r="AK436" s="335" t="s">
        <v>84</v>
      </c>
      <c r="AL436" s="335" t="s">
        <v>84</v>
      </c>
      <c r="AM436" s="335" t="s">
        <v>84</v>
      </c>
      <c r="AN436" s="335" t="s">
        <v>84</v>
      </c>
      <c r="AO436" s="335" t="s">
        <v>84</v>
      </c>
      <c r="AP436" s="335" t="s">
        <v>84</v>
      </c>
      <c r="AQ436" s="335" t="s">
        <v>84</v>
      </c>
      <c r="AR436" s="335" t="s">
        <v>84</v>
      </c>
      <c r="AS436" s="335" t="s">
        <v>84</v>
      </c>
      <c r="AT436" s="335" t="s">
        <v>84</v>
      </c>
      <c r="AU436" s="335" t="s">
        <v>84</v>
      </c>
      <c r="AV436" s="335" t="s">
        <v>84</v>
      </c>
      <c r="AW436" s="335" t="s">
        <v>84</v>
      </c>
      <c r="AX436" s="335" t="s">
        <v>84</v>
      </c>
      <c r="AY436" s="116" t="s">
        <v>84</v>
      </c>
      <c r="AZ436" s="116" t="s">
        <v>84</v>
      </c>
      <c r="BA436" s="116" t="s">
        <v>84</v>
      </c>
      <c r="BB436" s="116" t="s">
        <v>84</v>
      </c>
      <c r="BC436" s="116" t="s">
        <v>84</v>
      </c>
      <c r="BD436" s="116" t="s">
        <v>84</v>
      </c>
      <c r="BE436" s="116" t="s">
        <v>84</v>
      </c>
      <c r="BF436" s="335" t="s">
        <v>84</v>
      </c>
      <c r="BG436" s="335" t="s">
        <v>84</v>
      </c>
      <c r="BH436" s="116" t="s">
        <v>84</v>
      </c>
      <c r="BI436" s="116" t="s">
        <v>84</v>
      </c>
      <c r="BJ436" s="335" t="s">
        <v>84</v>
      </c>
      <c r="BK436" s="335" t="s">
        <v>84</v>
      </c>
      <c r="BL436" s="335" t="s">
        <v>84</v>
      </c>
      <c r="BM436" s="336" t="s">
        <v>84</v>
      </c>
      <c r="BN436" s="336" t="s">
        <v>84</v>
      </c>
      <c r="BO436" s="335" t="s">
        <v>84</v>
      </c>
      <c r="BP436" s="116" t="s">
        <v>84</v>
      </c>
      <c r="BQ436" s="116" t="s">
        <v>84</v>
      </c>
      <c r="BR436" s="116" t="s">
        <v>84</v>
      </c>
      <c r="BS436" s="116" t="s">
        <v>84</v>
      </c>
      <c r="BT436" s="336" t="s">
        <v>84</v>
      </c>
      <c r="BU436" s="335" t="s">
        <v>84</v>
      </c>
      <c r="BV436" s="335" t="s">
        <v>84</v>
      </c>
      <c r="BW436" s="335" t="s">
        <v>84</v>
      </c>
      <c r="BX436" s="335" t="s">
        <v>84</v>
      </c>
    </row>
    <row r="437" spans="1:76" ht="15" customHeight="1" x14ac:dyDescent="0.3">
      <c r="A437" s="307">
        <v>82</v>
      </c>
      <c r="B437" s="114" t="s">
        <v>84</v>
      </c>
      <c r="C437" s="114" t="s">
        <v>84</v>
      </c>
      <c r="D437" s="115" t="s">
        <v>84</v>
      </c>
      <c r="E437" s="334" t="s">
        <v>84</v>
      </c>
      <c r="F437" s="334" t="s">
        <v>84</v>
      </c>
      <c r="G437" s="334" t="s">
        <v>84</v>
      </c>
      <c r="H437" s="335" t="s">
        <v>84</v>
      </c>
      <c r="I437" s="335" t="s">
        <v>84</v>
      </c>
      <c r="J437" s="335" t="s">
        <v>84</v>
      </c>
      <c r="K437" s="335" t="s">
        <v>84</v>
      </c>
      <c r="L437" s="335" t="s">
        <v>84</v>
      </c>
      <c r="M437" s="335" t="s">
        <v>84</v>
      </c>
      <c r="N437" s="335" t="s">
        <v>84</v>
      </c>
      <c r="O437" s="335" t="s">
        <v>84</v>
      </c>
      <c r="P437" s="335" t="s">
        <v>84</v>
      </c>
      <c r="Q437" s="335" t="s">
        <v>84</v>
      </c>
      <c r="R437" s="335" t="s">
        <v>84</v>
      </c>
      <c r="S437" s="335" t="s">
        <v>84</v>
      </c>
      <c r="T437" s="335" t="s">
        <v>84</v>
      </c>
      <c r="U437" s="335" t="s">
        <v>84</v>
      </c>
      <c r="V437" s="335" t="s">
        <v>84</v>
      </c>
      <c r="W437" s="335" t="s">
        <v>84</v>
      </c>
      <c r="X437" s="335" t="s">
        <v>84</v>
      </c>
      <c r="Y437" s="335" t="s">
        <v>84</v>
      </c>
      <c r="Z437" s="335" t="s">
        <v>84</v>
      </c>
      <c r="AA437" s="335" t="s">
        <v>84</v>
      </c>
      <c r="AB437" s="335" t="s">
        <v>84</v>
      </c>
      <c r="AC437" s="335" t="s">
        <v>84</v>
      </c>
      <c r="AD437" s="335" t="s">
        <v>84</v>
      </c>
      <c r="AE437" s="335" t="s">
        <v>84</v>
      </c>
      <c r="AF437" s="335" t="s">
        <v>84</v>
      </c>
      <c r="AG437" s="335" t="s">
        <v>84</v>
      </c>
      <c r="AH437" s="335" t="s">
        <v>84</v>
      </c>
      <c r="AI437" s="335" t="s">
        <v>84</v>
      </c>
      <c r="AJ437" s="335" t="s">
        <v>84</v>
      </c>
      <c r="AK437" s="335" t="s">
        <v>84</v>
      </c>
      <c r="AL437" s="335" t="s">
        <v>84</v>
      </c>
      <c r="AM437" s="335" t="s">
        <v>84</v>
      </c>
      <c r="AN437" s="335" t="s">
        <v>84</v>
      </c>
      <c r="AO437" s="335" t="s">
        <v>84</v>
      </c>
      <c r="AP437" s="335" t="s">
        <v>84</v>
      </c>
      <c r="AQ437" s="335" t="s">
        <v>84</v>
      </c>
      <c r="AR437" s="335" t="s">
        <v>84</v>
      </c>
      <c r="AS437" s="335" t="s">
        <v>84</v>
      </c>
      <c r="AT437" s="335" t="s">
        <v>84</v>
      </c>
      <c r="AU437" s="335" t="s">
        <v>84</v>
      </c>
      <c r="AV437" s="335" t="s">
        <v>84</v>
      </c>
      <c r="AW437" s="335" t="s">
        <v>84</v>
      </c>
      <c r="AX437" s="335" t="s">
        <v>84</v>
      </c>
      <c r="AY437" s="116" t="s">
        <v>84</v>
      </c>
      <c r="AZ437" s="116" t="s">
        <v>84</v>
      </c>
      <c r="BA437" s="116" t="s">
        <v>84</v>
      </c>
      <c r="BB437" s="116" t="s">
        <v>84</v>
      </c>
      <c r="BC437" s="116" t="s">
        <v>84</v>
      </c>
      <c r="BD437" s="116" t="s">
        <v>84</v>
      </c>
      <c r="BE437" s="116" t="s">
        <v>84</v>
      </c>
      <c r="BF437" s="335" t="s">
        <v>84</v>
      </c>
      <c r="BG437" s="335" t="s">
        <v>84</v>
      </c>
      <c r="BH437" s="116" t="s">
        <v>84</v>
      </c>
      <c r="BI437" s="116" t="s">
        <v>84</v>
      </c>
      <c r="BJ437" s="335" t="s">
        <v>84</v>
      </c>
      <c r="BK437" s="335" t="s">
        <v>84</v>
      </c>
      <c r="BL437" s="335" t="s">
        <v>84</v>
      </c>
      <c r="BM437" s="336" t="s">
        <v>84</v>
      </c>
      <c r="BN437" s="336" t="s">
        <v>84</v>
      </c>
      <c r="BO437" s="335" t="s">
        <v>84</v>
      </c>
      <c r="BP437" s="116" t="s">
        <v>84</v>
      </c>
      <c r="BQ437" s="116" t="s">
        <v>84</v>
      </c>
      <c r="BR437" s="116" t="s">
        <v>84</v>
      </c>
      <c r="BS437" s="116" t="s">
        <v>84</v>
      </c>
      <c r="BT437" s="336" t="s">
        <v>84</v>
      </c>
      <c r="BU437" s="335" t="s">
        <v>84</v>
      </c>
      <c r="BV437" s="335" t="s">
        <v>84</v>
      </c>
      <c r="BW437" s="335" t="s">
        <v>84</v>
      </c>
      <c r="BX437" s="335" t="s">
        <v>84</v>
      </c>
    </row>
    <row r="438" spans="1:76" ht="15" customHeight="1" x14ac:dyDescent="0.3">
      <c r="A438" s="307">
        <v>82</v>
      </c>
      <c r="B438" s="114" t="s">
        <v>84</v>
      </c>
      <c r="C438" s="114" t="s">
        <v>84</v>
      </c>
      <c r="D438" s="115" t="s">
        <v>84</v>
      </c>
      <c r="E438" s="334" t="s">
        <v>84</v>
      </c>
      <c r="F438" s="334" t="s">
        <v>84</v>
      </c>
      <c r="G438" s="334" t="s">
        <v>84</v>
      </c>
      <c r="H438" s="335" t="s">
        <v>84</v>
      </c>
      <c r="I438" s="335" t="s">
        <v>84</v>
      </c>
      <c r="J438" s="335" t="s">
        <v>84</v>
      </c>
      <c r="K438" s="335" t="s">
        <v>84</v>
      </c>
      <c r="L438" s="335" t="s">
        <v>84</v>
      </c>
      <c r="M438" s="335" t="s">
        <v>84</v>
      </c>
      <c r="N438" s="335" t="s">
        <v>84</v>
      </c>
      <c r="O438" s="335" t="s">
        <v>84</v>
      </c>
      <c r="P438" s="335" t="s">
        <v>84</v>
      </c>
      <c r="Q438" s="335" t="s">
        <v>84</v>
      </c>
      <c r="R438" s="335" t="s">
        <v>84</v>
      </c>
      <c r="S438" s="335" t="s">
        <v>84</v>
      </c>
      <c r="T438" s="335" t="s">
        <v>84</v>
      </c>
      <c r="U438" s="335" t="s">
        <v>84</v>
      </c>
      <c r="V438" s="335" t="s">
        <v>84</v>
      </c>
      <c r="W438" s="335" t="s">
        <v>84</v>
      </c>
      <c r="X438" s="335" t="s">
        <v>84</v>
      </c>
      <c r="Y438" s="335" t="s">
        <v>84</v>
      </c>
      <c r="Z438" s="335" t="s">
        <v>84</v>
      </c>
      <c r="AA438" s="335" t="s">
        <v>84</v>
      </c>
      <c r="AB438" s="335" t="s">
        <v>84</v>
      </c>
      <c r="AC438" s="335" t="s">
        <v>84</v>
      </c>
      <c r="AD438" s="335" t="s">
        <v>84</v>
      </c>
      <c r="AE438" s="335" t="s">
        <v>84</v>
      </c>
      <c r="AF438" s="335" t="s">
        <v>84</v>
      </c>
      <c r="AG438" s="335" t="s">
        <v>84</v>
      </c>
      <c r="AH438" s="335" t="s">
        <v>84</v>
      </c>
      <c r="AI438" s="335" t="s">
        <v>84</v>
      </c>
      <c r="AJ438" s="335" t="s">
        <v>84</v>
      </c>
      <c r="AK438" s="335" t="s">
        <v>84</v>
      </c>
      <c r="AL438" s="335" t="s">
        <v>84</v>
      </c>
      <c r="AM438" s="335" t="s">
        <v>84</v>
      </c>
      <c r="AN438" s="335" t="s">
        <v>84</v>
      </c>
      <c r="AO438" s="335" t="s">
        <v>84</v>
      </c>
      <c r="AP438" s="335" t="s">
        <v>84</v>
      </c>
      <c r="AQ438" s="335" t="s">
        <v>84</v>
      </c>
      <c r="AR438" s="335" t="s">
        <v>84</v>
      </c>
      <c r="AS438" s="335" t="s">
        <v>84</v>
      </c>
      <c r="AT438" s="335" t="s">
        <v>84</v>
      </c>
      <c r="AU438" s="335" t="s">
        <v>84</v>
      </c>
      <c r="AV438" s="335" t="s">
        <v>84</v>
      </c>
      <c r="AW438" s="335" t="s">
        <v>84</v>
      </c>
      <c r="AX438" s="335" t="s">
        <v>84</v>
      </c>
      <c r="AY438" s="116" t="s">
        <v>84</v>
      </c>
      <c r="AZ438" s="116" t="s">
        <v>84</v>
      </c>
      <c r="BA438" s="116" t="s">
        <v>84</v>
      </c>
      <c r="BB438" s="116" t="s">
        <v>84</v>
      </c>
      <c r="BC438" s="116" t="s">
        <v>84</v>
      </c>
      <c r="BD438" s="116" t="s">
        <v>84</v>
      </c>
      <c r="BE438" s="116" t="s">
        <v>84</v>
      </c>
      <c r="BF438" s="335" t="s">
        <v>84</v>
      </c>
      <c r="BG438" s="335" t="s">
        <v>84</v>
      </c>
      <c r="BH438" s="116" t="s">
        <v>84</v>
      </c>
      <c r="BI438" s="116" t="s">
        <v>84</v>
      </c>
      <c r="BJ438" s="335" t="s">
        <v>84</v>
      </c>
      <c r="BK438" s="335" t="s">
        <v>84</v>
      </c>
      <c r="BL438" s="335" t="s">
        <v>84</v>
      </c>
      <c r="BM438" s="336" t="s">
        <v>84</v>
      </c>
      <c r="BN438" s="336" t="s">
        <v>84</v>
      </c>
      <c r="BO438" s="335" t="s">
        <v>84</v>
      </c>
      <c r="BP438" s="116" t="s">
        <v>84</v>
      </c>
      <c r="BQ438" s="116" t="s">
        <v>84</v>
      </c>
      <c r="BR438" s="116" t="s">
        <v>84</v>
      </c>
      <c r="BS438" s="116" t="s">
        <v>84</v>
      </c>
      <c r="BT438" s="336" t="s">
        <v>84</v>
      </c>
      <c r="BU438" s="335" t="s">
        <v>84</v>
      </c>
      <c r="BV438" s="335" t="s">
        <v>84</v>
      </c>
      <c r="BW438" s="335" t="s">
        <v>84</v>
      </c>
      <c r="BX438" s="335" t="s">
        <v>84</v>
      </c>
    </row>
    <row r="439" spans="1:76" ht="15" customHeight="1" x14ac:dyDescent="0.3">
      <c r="A439" s="307">
        <v>82</v>
      </c>
      <c r="B439" s="114" t="s">
        <v>84</v>
      </c>
      <c r="C439" s="114" t="s">
        <v>84</v>
      </c>
      <c r="D439" s="115" t="s">
        <v>84</v>
      </c>
      <c r="E439" s="334" t="s">
        <v>84</v>
      </c>
      <c r="F439" s="334" t="s">
        <v>84</v>
      </c>
      <c r="G439" s="334" t="s">
        <v>84</v>
      </c>
      <c r="H439" s="335" t="s">
        <v>84</v>
      </c>
      <c r="I439" s="335" t="s">
        <v>84</v>
      </c>
      <c r="J439" s="335" t="s">
        <v>84</v>
      </c>
      <c r="K439" s="335" t="s">
        <v>84</v>
      </c>
      <c r="L439" s="335" t="s">
        <v>84</v>
      </c>
      <c r="M439" s="335" t="s">
        <v>84</v>
      </c>
      <c r="N439" s="335" t="s">
        <v>84</v>
      </c>
      <c r="O439" s="335" t="s">
        <v>84</v>
      </c>
      <c r="P439" s="335" t="s">
        <v>84</v>
      </c>
      <c r="Q439" s="335" t="s">
        <v>84</v>
      </c>
      <c r="R439" s="335" t="s">
        <v>84</v>
      </c>
      <c r="S439" s="335" t="s">
        <v>84</v>
      </c>
      <c r="T439" s="335" t="s">
        <v>84</v>
      </c>
      <c r="U439" s="335" t="s">
        <v>84</v>
      </c>
      <c r="V439" s="335" t="s">
        <v>84</v>
      </c>
      <c r="W439" s="335" t="s">
        <v>84</v>
      </c>
      <c r="X439" s="335" t="s">
        <v>84</v>
      </c>
      <c r="Y439" s="335" t="s">
        <v>84</v>
      </c>
      <c r="Z439" s="335" t="s">
        <v>84</v>
      </c>
      <c r="AA439" s="335" t="s">
        <v>84</v>
      </c>
      <c r="AB439" s="335" t="s">
        <v>84</v>
      </c>
      <c r="AC439" s="335" t="s">
        <v>84</v>
      </c>
      <c r="AD439" s="335" t="s">
        <v>84</v>
      </c>
      <c r="AE439" s="335" t="s">
        <v>84</v>
      </c>
      <c r="AF439" s="335" t="s">
        <v>84</v>
      </c>
      <c r="AG439" s="335" t="s">
        <v>84</v>
      </c>
      <c r="AH439" s="335" t="s">
        <v>84</v>
      </c>
      <c r="AI439" s="335" t="s">
        <v>84</v>
      </c>
      <c r="AJ439" s="335" t="s">
        <v>84</v>
      </c>
      <c r="AK439" s="335" t="s">
        <v>84</v>
      </c>
      <c r="AL439" s="335" t="s">
        <v>84</v>
      </c>
      <c r="AM439" s="335" t="s">
        <v>84</v>
      </c>
      <c r="AN439" s="335" t="s">
        <v>84</v>
      </c>
      <c r="AO439" s="335" t="s">
        <v>84</v>
      </c>
      <c r="AP439" s="335" t="s">
        <v>84</v>
      </c>
      <c r="AQ439" s="335" t="s">
        <v>84</v>
      </c>
      <c r="AR439" s="335" t="s">
        <v>84</v>
      </c>
      <c r="AS439" s="335" t="s">
        <v>84</v>
      </c>
      <c r="AT439" s="335" t="s">
        <v>84</v>
      </c>
      <c r="AU439" s="335" t="s">
        <v>84</v>
      </c>
      <c r="AV439" s="335" t="s">
        <v>84</v>
      </c>
      <c r="AW439" s="335" t="s">
        <v>84</v>
      </c>
      <c r="AX439" s="335" t="s">
        <v>84</v>
      </c>
      <c r="AY439" s="116" t="s">
        <v>84</v>
      </c>
      <c r="AZ439" s="116" t="s">
        <v>84</v>
      </c>
      <c r="BA439" s="116" t="s">
        <v>84</v>
      </c>
      <c r="BB439" s="116" t="s">
        <v>84</v>
      </c>
      <c r="BC439" s="116" t="s">
        <v>84</v>
      </c>
      <c r="BD439" s="116" t="s">
        <v>84</v>
      </c>
      <c r="BE439" s="116" t="s">
        <v>84</v>
      </c>
      <c r="BF439" s="335" t="s">
        <v>84</v>
      </c>
      <c r="BG439" s="335" t="s">
        <v>84</v>
      </c>
      <c r="BH439" s="116" t="s">
        <v>84</v>
      </c>
      <c r="BI439" s="116" t="s">
        <v>84</v>
      </c>
      <c r="BJ439" s="335" t="s">
        <v>84</v>
      </c>
      <c r="BK439" s="335" t="s">
        <v>84</v>
      </c>
      <c r="BL439" s="335" t="s">
        <v>84</v>
      </c>
      <c r="BM439" s="336" t="s">
        <v>84</v>
      </c>
      <c r="BN439" s="336" t="s">
        <v>84</v>
      </c>
      <c r="BO439" s="335" t="s">
        <v>84</v>
      </c>
      <c r="BP439" s="116" t="s">
        <v>84</v>
      </c>
      <c r="BQ439" s="116" t="s">
        <v>84</v>
      </c>
      <c r="BR439" s="116" t="s">
        <v>84</v>
      </c>
      <c r="BS439" s="116" t="s">
        <v>84</v>
      </c>
      <c r="BT439" s="336" t="s">
        <v>84</v>
      </c>
      <c r="BU439" s="335" t="s">
        <v>84</v>
      </c>
      <c r="BV439" s="335" t="s">
        <v>84</v>
      </c>
      <c r="BW439" s="335" t="s">
        <v>84</v>
      </c>
      <c r="BX439" s="335" t="s">
        <v>84</v>
      </c>
    </row>
    <row r="440" spans="1:76" ht="15" customHeight="1" x14ac:dyDescent="0.3">
      <c r="A440" s="307">
        <v>82</v>
      </c>
      <c r="B440" s="114" t="s">
        <v>84</v>
      </c>
      <c r="C440" s="114" t="s">
        <v>84</v>
      </c>
      <c r="D440" s="115" t="s">
        <v>84</v>
      </c>
      <c r="E440" s="334" t="s">
        <v>84</v>
      </c>
      <c r="F440" s="334" t="s">
        <v>84</v>
      </c>
      <c r="G440" s="334" t="s">
        <v>84</v>
      </c>
      <c r="H440" s="335" t="s">
        <v>84</v>
      </c>
      <c r="I440" s="335" t="s">
        <v>84</v>
      </c>
      <c r="J440" s="335" t="s">
        <v>84</v>
      </c>
      <c r="K440" s="335" t="s">
        <v>84</v>
      </c>
      <c r="L440" s="335" t="s">
        <v>84</v>
      </c>
      <c r="M440" s="335" t="s">
        <v>84</v>
      </c>
      <c r="N440" s="335" t="s">
        <v>84</v>
      </c>
      <c r="O440" s="335" t="s">
        <v>84</v>
      </c>
      <c r="P440" s="335" t="s">
        <v>84</v>
      </c>
      <c r="Q440" s="335" t="s">
        <v>84</v>
      </c>
      <c r="R440" s="335" t="s">
        <v>84</v>
      </c>
      <c r="S440" s="335" t="s">
        <v>84</v>
      </c>
      <c r="T440" s="335" t="s">
        <v>84</v>
      </c>
      <c r="U440" s="335" t="s">
        <v>84</v>
      </c>
      <c r="V440" s="335" t="s">
        <v>84</v>
      </c>
      <c r="W440" s="335" t="s">
        <v>84</v>
      </c>
      <c r="X440" s="335" t="s">
        <v>84</v>
      </c>
      <c r="Y440" s="335" t="s">
        <v>84</v>
      </c>
      <c r="Z440" s="335" t="s">
        <v>84</v>
      </c>
      <c r="AA440" s="335" t="s">
        <v>84</v>
      </c>
      <c r="AB440" s="335" t="s">
        <v>84</v>
      </c>
      <c r="AC440" s="335" t="s">
        <v>84</v>
      </c>
      <c r="AD440" s="335" t="s">
        <v>84</v>
      </c>
      <c r="AE440" s="335" t="s">
        <v>84</v>
      </c>
      <c r="AF440" s="335" t="s">
        <v>84</v>
      </c>
      <c r="AG440" s="335" t="s">
        <v>84</v>
      </c>
      <c r="AH440" s="335" t="s">
        <v>84</v>
      </c>
      <c r="AI440" s="335" t="s">
        <v>84</v>
      </c>
      <c r="AJ440" s="335" t="s">
        <v>84</v>
      </c>
      <c r="AK440" s="335" t="s">
        <v>84</v>
      </c>
      <c r="AL440" s="335" t="s">
        <v>84</v>
      </c>
      <c r="AM440" s="335" t="s">
        <v>84</v>
      </c>
      <c r="AN440" s="335" t="s">
        <v>84</v>
      </c>
      <c r="AO440" s="335" t="s">
        <v>84</v>
      </c>
      <c r="AP440" s="335" t="s">
        <v>84</v>
      </c>
      <c r="AQ440" s="335" t="s">
        <v>84</v>
      </c>
      <c r="AR440" s="335" t="s">
        <v>84</v>
      </c>
      <c r="AS440" s="335" t="s">
        <v>84</v>
      </c>
      <c r="AT440" s="335" t="s">
        <v>84</v>
      </c>
      <c r="AU440" s="335" t="s">
        <v>84</v>
      </c>
      <c r="AV440" s="335" t="s">
        <v>84</v>
      </c>
      <c r="AW440" s="335" t="s">
        <v>84</v>
      </c>
      <c r="AX440" s="335" t="s">
        <v>84</v>
      </c>
      <c r="AY440" s="116" t="s">
        <v>84</v>
      </c>
      <c r="AZ440" s="116" t="s">
        <v>84</v>
      </c>
      <c r="BA440" s="116" t="s">
        <v>84</v>
      </c>
      <c r="BB440" s="116" t="s">
        <v>84</v>
      </c>
      <c r="BC440" s="116" t="s">
        <v>84</v>
      </c>
      <c r="BD440" s="116" t="s">
        <v>84</v>
      </c>
      <c r="BE440" s="116" t="s">
        <v>84</v>
      </c>
      <c r="BF440" s="335" t="s">
        <v>84</v>
      </c>
      <c r="BG440" s="335" t="s">
        <v>84</v>
      </c>
      <c r="BH440" s="116" t="s">
        <v>84</v>
      </c>
      <c r="BI440" s="116" t="s">
        <v>84</v>
      </c>
      <c r="BJ440" s="335" t="s">
        <v>84</v>
      </c>
      <c r="BK440" s="335" t="s">
        <v>84</v>
      </c>
      <c r="BL440" s="335" t="s">
        <v>84</v>
      </c>
      <c r="BM440" s="336" t="s">
        <v>84</v>
      </c>
      <c r="BN440" s="336" t="s">
        <v>84</v>
      </c>
      <c r="BO440" s="335" t="s">
        <v>84</v>
      </c>
      <c r="BP440" s="116" t="s">
        <v>84</v>
      </c>
      <c r="BQ440" s="116" t="s">
        <v>84</v>
      </c>
      <c r="BR440" s="116" t="s">
        <v>84</v>
      </c>
      <c r="BS440" s="116" t="s">
        <v>84</v>
      </c>
      <c r="BT440" s="336" t="s">
        <v>84</v>
      </c>
      <c r="BU440" s="335" t="s">
        <v>84</v>
      </c>
      <c r="BV440" s="335" t="s">
        <v>84</v>
      </c>
      <c r="BW440" s="335" t="s">
        <v>84</v>
      </c>
      <c r="BX440" s="335" t="s">
        <v>84</v>
      </c>
    </row>
    <row r="441" spans="1:76" ht="15" customHeight="1" x14ac:dyDescent="0.3">
      <c r="A441" s="307">
        <v>82</v>
      </c>
      <c r="B441" s="114" t="s">
        <v>84</v>
      </c>
      <c r="C441" s="114" t="s">
        <v>84</v>
      </c>
      <c r="D441" s="115" t="s">
        <v>84</v>
      </c>
      <c r="E441" s="334" t="s">
        <v>84</v>
      </c>
      <c r="F441" s="334" t="s">
        <v>84</v>
      </c>
      <c r="G441" s="334" t="s">
        <v>84</v>
      </c>
      <c r="H441" s="335" t="s">
        <v>84</v>
      </c>
      <c r="I441" s="335" t="s">
        <v>84</v>
      </c>
      <c r="J441" s="335" t="s">
        <v>84</v>
      </c>
      <c r="K441" s="335" t="s">
        <v>84</v>
      </c>
      <c r="L441" s="335" t="s">
        <v>84</v>
      </c>
      <c r="M441" s="335" t="s">
        <v>84</v>
      </c>
      <c r="N441" s="335" t="s">
        <v>84</v>
      </c>
      <c r="O441" s="335" t="s">
        <v>84</v>
      </c>
      <c r="P441" s="335" t="s">
        <v>84</v>
      </c>
      <c r="Q441" s="335" t="s">
        <v>84</v>
      </c>
      <c r="R441" s="335" t="s">
        <v>84</v>
      </c>
      <c r="S441" s="335" t="s">
        <v>84</v>
      </c>
      <c r="T441" s="335" t="s">
        <v>84</v>
      </c>
      <c r="U441" s="335" t="s">
        <v>84</v>
      </c>
      <c r="V441" s="335" t="s">
        <v>84</v>
      </c>
      <c r="W441" s="335" t="s">
        <v>84</v>
      </c>
      <c r="X441" s="335" t="s">
        <v>84</v>
      </c>
      <c r="Y441" s="335" t="s">
        <v>84</v>
      </c>
      <c r="Z441" s="335" t="s">
        <v>84</v>
      </c>
      <c r="AA441" s="335" t="s">
        <v>84</v>
      </c>
      <c r="AB441" s="335" t="s">
        <v>84</v>
      </c>
      <c r="AC441" s="335" t="s">
        <v>84</v>
      </c>
      <c r="AD441" s="335" t="s">
        <v>84</v>
      </c>
      <c r="AE441" s="335" t="s">
        <v>84</v>
      </c>
      <c r="AF441" s="335" t="s">
        <v>84</v>
      </c>
      <c r="AG441" s="335" t="s">
        <v>84</v>
      </c>
      <c r="AH441" s="335" t="s">
        <v>84</v>
      </c>
      <c r="AI441" s="335" t="s">
        <v>84</v>
      </c>
      <c r="AJ441" s="335" t="s">
        <v>84</v>
      </c>
      <c r="AK441" s="335" t="s">
        <v>84</v>
      </c>
      <c r="AL441" s="335" t="s">
        <v>84</v>
      </c>
      <c r="AM441" s="335" t="s">
        <v>84</v>
      </c>
      <c r="AN441" s="335" t="s">
        <v>84</v>
      </c>
      <c r="AO441" s="335" t="s">
        <v>84</v>
      </c>
      <c r="AP441" s="335" t="s">
        <v>84</v>
      </c>
      <c r="AQ441" s="335" t="s">
        <v>84</v>
      </c>
      <c r="AR441" s="335" t="s">
        <v>84</v>
      </c>
      <c r="AS441" s="335" t="s">
        <v>84</v>
      </c>
      <c r="AT441" s="335" t="s">
        <v>84</v>
      </c>
      <c r="AU441" s="335" t="s">
        <v>84</v>
      </c>
      <c r="AV441" s="335" t="s">
        <v>84</v>
      </c>
      <c r="AW441" s="335" t="s">
        <v>84</v>
      </c>
      <c r="AX441" s="335" t="s">
        <v>84</v>
      </c>
      <c r="AY441" s="116" t="s">
        <v>84</v>
      </c>
      <c r="AZ441" s="116" t="s">
        <v>84</v>
      </c>
      <c r="BA441" s="116" t="s">
        <v>84</v>
      </c>
      <c r="BB441" s="116" t="s">
        <v>84</v>
      </c>
      <c r="BC441" s="116" t="s">
        <v>84</v>
      </c>
      <c r="BD441" s="116" t="s">
        <v>84</v>
      </c>
      <c r="BE441" s="116" t="s">
        <v>84</v>
      </c>
      <c r="BF441" s="335" t="s">
        <v>84</v>
      </c>
      <c r="BG441" s="335" t="s">
        <v>84</v>
      </c>
      <c r="BH441" s="116" t="s">
        <v>84</v>
      </c>
      <c r="BI441" s="116" t="s">
        <v>84</v>
      </c>
      <c r="BJ441" s="335" t="s">
        <v>84</v>
      </c>
      <c r="BK441" s="335" t="s">
        <v>84</v>
      </c>
      <c r="BL441" s="335" t="s">
        <v>84</v>
      </c>
      <c r="BM441" s="336" t="s">
        <v>84</v>
      </c>
      <c r="BN441" s="336" t="s">
        <v>84</v>
      </c>
      <c r="BO441" s="335" t="s">
        <v>84</v>
      </c>
      <c r="BP441" s="116" t="s">
        <v>84</v>
      </c>
      <c r="BQ441" s="116" t="s">
        <v>84</v>
      </c>
      <c r="BR441" s="116" t="s">
        <v>84</v>
      </c>
      <c r="BS441" s="116" t="s">
        <v>84</v>
      </c>
      <c r="BT441" s="336" t="s">
        <v>84</v>
      </c>
      <c r="BU441" s="335" t="s">
        <v>84</v>
      </c>
      <c r="BV441" s="335" t="s">
        <v>84</v>
      </c>
      <c r="BW441" s="335" t="s">
        <v>84</v>
      </c>
      <c r="BX441" s="335" t="s">
        <v>84</v>
      </c>
    </row>
    <row r="442" spans="1:76" ht="15" customHeight="1" x14ac:dyDescent="0.3">
      <c r="A442" s="307">
        <v>82</v>
      </c>
      <c r="B442" s="114" t="s">
        <v>84</v>
      </c>
      <c r="C442" s="114" t="s">
        <v>84</v>
      </c>
      <c r="D442" s="115" t="s">
        <v>84</v>
      </c>
      <c r="E442" s="334" t="s">
        <v>84</v>
      </c>
      <c r="F442" s="334" t="s">
        <v>84</v>
      </c>
      <c r="G442" s="334" t="s">
        <v>84</v>
      </c>
      <c r="H442" s="335" t="s">
        <v>84</v>
      </c>
      <c r="I442" s="335" t="s">
        <v>84</v>
      </c>
      <c r="J442" s="335" t="s">
        <v>84</v>
      </c>
      <c r="K442" s="335" t="s">
        <v>84</v>
      </c>
      <c r="L442" s="335" t="s">
        <v>84</v>
      </c>
      <c r="M442" s="335" t="s">
        <v>84</v>
      </c>
      <c r="N442" s="335" t="s">
        <v>84</v>
      </c>
      <c r="O442" s="335" t="s">
        <v>84</v>
      </c>
      <c r="P442" s="335" t="s">
        <v>84</v>
      </c>
      <c r="Q442" s="335" t="s">
        <v>84</v>
      </c>
      <c r="R442" s="335" t="s">
        <v>84</v>
      </c>
      <c r="S442" s="335" t="s">
        <v>84</v>
      </c>
      <c r="T442" s="335" t="s">
        <v>84</v>
      </c>
      <c r="U442" s="335" t="s">
        <v>84</v>
      </c>
      <c r="V442" s="335" t="s">
        <v>84</v>
      </c>
      <c r="W442" s="335" t="s">
        <v>84</v>
      </c>
      <c r="X442" s="335" t="s">
        <v>84</v>
      </c>
      <c r="Y442" s="335" t="s">
        <v>84</v>
      </c>
      <c r="Z442" s="335" t="s">
        <v>84</v>
      </c>
      <c r="AA442" s="335" t="s">
        <v>84</v>
      </c>
      <c r="AB442" s="335" t="s">
        <v>84</v>
      </c>
      <c r="AC442" s="335" t="s">
        <v>84</v>
      </c>
      <c r="AD442" s="335" t="s">
        <v>84</v>
      </c>
      <c r="AE442" s="335" t="s">
        <v>84</v>
      </c>
      <c r="AF442" s="335" t="s">
        <v>84</v>
      </c>
      <c r="AG442" s="335" t="s">
        <v>84</v>
      </c>
      <c r="AH442" s="335" t="s">
        <v>84</v>
      </c>
      <c r="AI442" s="335" t="s">
        <v>84</v>
      </c>
      <c r="AJ442" s="335" t="s">
        <v>84</v>
      </c>
      <c r="AK442" s="335" t="s">
        <v>84</v>
      </c>
      <c r="AL442" s="335" t="s">
        <v>84</v>
      </c>
      <c r="AM442" s="335" t="s">
        <v>84</v>
      </c>
      <c r="AN442" s="335" t="s">
        <v>84</v>
      </c>
      <c r="AO442" s="335" t="s">
        <v>84</v>
      </c>
      <c r="AP442" s="335" t="s">
        <v>84</v>
      </c>
      <c r="AQ442" s="335" t="s">
        <v>84</v>
      </c>
      <c r="AR442" s="335" t="s">
        <v>84</v>
      </c>
      <c r="AS442" s="335" t="s">
        <v>84</v>
      </c>
      <c r="AT442" s="335" t="s">
        <v>84</v>
      </c>
      <c r="AU442" s="335" t="s">
        <v>84</v>
      </c>
      <c r="AV442" s="335" t="s">
        <v>84</v>
      </c>
      <c r="AW442" s="335" t="s">
        <v>84</v>
      </c>
      <c r="AX442" s="335" t="s">
        <v>84</v>
      </c>
      <c r="AY442" s="116" t="s">
        <v>84</v>
      </c>
      <c r="AZ442" s="116" t="s">
        <v>84</v>
      </c>
      <c r="BA442" s="116" t="s">
        <v>84</v>
      </c>
      <c r="BB442" s="116" t="s">
        <v>84</v>
      </c>
      <c r="BC442" s="116" t="s">
        <v>84</v>
      </c>
      <c r="BD442" s="116" t="s">
        <v>84</v>
      </c>
      <c r="BE442" s="116" t="s">
        <v>84</v>
      </c>
      <c r="BF442" s="335" t="s">
        <v>84</v>
      </c>
      <c r="BG442" s="335" t="s">
        <v>84</v>
      </c>
      <c r="BH442" s="116" t="s">
        <v>84</v>
      </c>
      <c r="BI442" s="116" t="s">
        <v>84</v>
      </c>
      <c r="BJ442" s="335" t="s">
        <v>84</v>
      </c>
      <c r="BK442" s="335" t="s">
        <v>84</v>
      </c>
      <c r="BL442" s="335" t="s">
        <v>84</v>
      </c>
      <c r="BM442" s="336" t="s">
        <v>84</v>
      </c>
      <c r="BN442" s="336" t="s">
        <v>84</v>
      </c>
      <c r="BO442" s="335" t="s">
        <v>84</v>
      </c>
      <c r="BP442" s="116" t="s">
        <v>84</v>
      </c>
      <c r="BQ442" s="116" t="s">
        <v>84</v>
      </c>
      <c r="BR442" s="116" t="s">
        <v>84</v>
      </c>
      <c r="BS442" s="116" t="s">
        <v>84</v>
      </c>
      <c r="BT442" s="336" t="s">
        <v>84</v>
      </c>
      <c r="BU442" s="335" t="s">
        <v>84</v>
      </c>
      <c r="BV442" s="335" t="s">
        <v>84</v>
      </c>
      <c r="BW442" s="335" t="s">
        <v>84</v>
      </c>
      <c r="BX442" s="335" t="s">
        <v>84</v>
      </c>
    </row>
    <row r="443" spans="1:76" ht="15" customHeight="1" x14ac:dyDescent="0.3">
      <c r="A443" s="307">
        <v>82</v>
      </c>
      <c r="B443" s="114" t="s">
        <v>84</v>
      </c>
      <c r="C443" s="114" t="s">
        <v>84</v>
      </c>
      <c r="D443" s="115" t="s">
        <v>84</v>
      </c>
      <c r="E443" s="334" t="s">
        <v>84</v>
      </c>
      <c r="F443" s="334" t="s">
        <v>84</v>
      </c>
      <c r="G443" s="334" t="s">
        <v>84</v>
      </c>
      <c r="H443" s="335" t="s">
        <v>84</v>
      </c>
      <c r="I443" s="335" t="s">
        <v>84</v>
      </c>
      <c r="J443" s="335" t="s">
        <v>84</v>
      </c>
      <c r="K443" s="335" t="s">
        <v>84</v>
      </c>
      <c r="L443" s="335" t="s">
        <v>84</v>
      </c>
      <c r="M443" s="335" t="s">
        <v>84</v>
      </c>
      <c r="N443" s="335" t="s">
        <v>84</v>
      </c>
      <c r="O443" s="335" t="s">
        <v>84</v>
      </c>
      <c r="P443" s="335" t="s">
        <v>84</v>
      </c>
      <c r="Q443" s="335" t="s">
        <v>84</v>
      </c>
      <c r="R443" s="335" t="s">
        <v>84</v>
      </c>
      <c r="S443" s="335" t="s">
        <v>84</v>
      </c>
      <c r="T443" s="335" t="s">
        <v>84</v>
      </c>
      <c r="U443" s="335" t="s">
        <v>84</v>
      </c>
      <c r="V443" s="335" t="s">
        <v>84</v>
      </c>
      <c r="W443" s="335" t="s">
        <v>84</v>
      </c>
      <c r="X443" s="335" t="s">
        <v>84</v>
      </c>
      <c r="Y443" s="335" t="s">
        <v>84</v>
      </c>
      <c r="Z443" s="335" t="s">
        <v>84</v>
      </c>
      <c r="AA443" s="335" t="s">
        <v>84</v>
      </c>
      <c r="AB443" s="335" t="s">
        <v>84</v>
      </c>
      <c r="AC443" s="335" t="s">
        <v>84</v>
      </c>
      <c r="AD443" s="335" t="s">
        <v>84</v>
      </c>
      <c r="AE443" s="335" t="s">
        <v>84</v>
      </c>
      <c r="AF443" s="335" t="s">
        <v>84</v>
      </c>
      <c r="AG443" s="335" t="s">
        <v>84</v>
      </c>
      <c r="AH443" s="335" t="s">
        <v>84</v>
      </c>
      <c r="AI443" s="335" t="s">
        <v>84</v>
      </c>
      <c r="AJ443" s="335" t="s">
        <v>84</v>
      </c>
      <c r="AK443" s="335" t="s">
        <v>84</v>
      </c>
      <c r="AL443" s="335" t="s">
        <v>84</v>
      </c>
      <c r="AM443" s="335" t="s">
        <v>84</v>
      </c>
      <c r="AN443" s="335" t="s">
        <v>84</v>
      </c>
      <c r="AO443" s="335" t="s">
        <v>84</v>
      </c>
      <c r="AP443" s="335" t="s">
        <v>84</v>
      </c>
      <c r="AQ443" s="335" t="s">
        <v>84</v>
      </c>
      <c r="AR443" s="335" t="s">
        <v>84</v>
      </c>
      <c r="AS443" s="335" t="s">
        <v>84</v>
      </c>
      <c r="AT443" s="335" t="s">
        <v>84</v>
      </c>
      <c r="AU443" s="335" t="s">
        <v>84</v>
      </c>
      <c r="AV443" s="335" t="s">
        <v>84</v>
      </c>
      <c r="AW443" s="335" t="s">
        <v>84</v>
      </c>
      <c r="AX443" s="335" t="s">
        <v>84</v>
      </c>
      <c r="AY443" s="116" t="s">
        <v>84</v>
      </c>
      <c r="AZ443" s="116" t="s">
        <v>84</v>
      </c>
      <c r="BA443" s="116" t="s">
        <v>84</v>
      </c>
      <c r="BB443" s="116" t="s">
        <v>84</v>
      </c>
      <c r="BC443" s="116" t="s">
        <v>84</v>
      </c>
      <c r="BD443" s="116" t="s">
        <v>84</v>
      </c>
      <c r="BE443" s="116" t="s">
        <v>84</v>
      </c>
      <c r="BF443" s="335" t="s">
        <v>84</v>
      </c>
      <c r="BG443" s="335" t="s">
        <v>84</v>
      </c>
      <c r="BH443" s="116" t="s">
        <v>84</v>
      </c>
      <c r="BI443" s="116" t="s">
        <v>84</v>
      </c>
      <c r="BJ443" s="335" t="s">
        <v>84</v>
      </c>
      <c r="BK443" s="335" t="s">
        <v>84</v>
      </c>
      <c r="BL443" s="335" t="s">
        <v>84</v>
      </c>
      <c r="BM443" s="336" t="s">
        <v>84</v>
      </c>
      <c r="BN443" s="336" t="s">
        <v>84</v>
      </c>
      <c r="BO443" s="335" t="s">
        <v>84</v>
      </c>
      <c r="BP443" s="116" t="s">
        <v>84</v>
      </c>
      <c r="BQ443" s="116" t="s">
        <v>84</v>
      </c>
      <c r="BR443" s="116" t="s">
        <v>84</v>
      </c>
      <c r="BS443" s="116" t="s">
        <v>84</v>
      </c>
      <c r="BT443" s="336" t="s">
        <v>84</v>
      </c>
      <c r="BU443" s="335" t="s">
        <v>84</v>
      </c>
      <c r="BV443" s="335" t="s">
        <v>84</v>
      </c>
      <c r="BW443" s="335" t="s">
        <v>84</v>
      </c>
      <c r="BX443" s="335" t="s">
        <v>84</v>
      </c>
    </row>
    <row r="444" spans="1:76" ht="15" customHeight="1" x14ac:dyDescent="0.3">
      <c r="A444" s="307">
        <v>82</v>
      </c>
      <c r="B444" s="114" t="s">
        <v>84</v>
      </c>
      <c r="C444" s="114" t="s">
        <v>84</v>
      </c>
      <c r="D444" s="115" t="s">
        <v>84</v>
      </c>
      <c r="E444" s="334" t="s">
        <v>84</v>
      </c>
      <c r="F444" s="334" t="s">
        <v>84</v>
      </c>
      <c r="G444" s="334" t="s">
        <v>84</v>
      </c>
      <c r="H444" s="335" t="s">
        <v>84</v>
      </c>
      <c r="I444" s="335" t="s">
        <v>84</v>
      </c>
      <c r="J444" s="335" t="s">
        <v>84</v>
      </c>
      <c r="K444" s="335" t="s">
        <v>84</v>
      </c>
      <c r="L444" s="335" t="s">
        <v>84</v>
      </c>
      <c r="M444" s="335" t="s">
        <v>84</v>
      </c>
      <c r="N444" s="335" t="s">
        <v>84</v>
      </c>
      <c r="O444" s="335" t="s">
        <v>84</v>
      </c>
      <c r="P444" s="335" t="s">
        <v>84</v>
      </c>
      <c r="Q444" s="335" t="s">
        <v>84</v>
      </c>
      <c r="R444" s="335" t="s">
        <v>84</v>
      </c>
      <c r="S444" s="335" t="s">
        <v>84</v>
      </c>
      <c r="T444" s="335" t="s">
        <v>84</v>
      </c>
      <c r="U444" s="335" t="s">
        <v>84</v>
      </c>
      <c r="V444" s="335" t="s">
        <v>84</v>
      </c>
      <c r="W444" s="335" t="s">
        <v>84</v>
      </c>
      <c r="X444" s="335" t="s">
        <v>84</v>
      </c>
      <c r="Y444" s="335" t="s">
        <v>84</v>
      </c>
      <c r="Z444" s="335" t="s">
        <v>84</v>
      </c>
      <c r="AA444" s="335" t="s">
        <v>84</v>
      </c>
      <c r="AB444" s="335" t="s">
        <v>84</v>
      </c>
      <c r="AC444" s="335" t="s">
        <v>84</v>
      </c>
      <c r="AD444" s="335" t="s">
        <v>84</v>
      </c>
      <c r="AE444" s="335" t="s">
        <v>84</v>
      </c>
      <c r="AF444" s="335" t="s">
        <v>84</v>
      </c>
      <c r="AG444" s="335" t="s">
        <v>84</v>
      </c>
      <c r="AH444" s="335" t="s">
        <v>84</v>
      </c>
      <c r="AI444" s="335" t="s">
        <v>84</v>
      </c>
      <c r="AJ444" s="335" t="s">
        <v>84</v>
      </c>
      <c r="AK444" s="335" t="s">
        <v>84</v>
      </c>
      <c r="AL444" s="335" t="s">
        <v>84</v>
      </c>
      <c r="AM444" s="335" t="s">
        <v>84</v>
      </c>
      <c r="AN444" s="335" t="s">
        <v>84</v>
      </c>
      <c r="AO444" s="335" t="s">
        <v>84</v>
      </c>
      <c r="AP444" s="335" t="s">
        <v>84</v>
      </c>
      <c r="AQ444" s="335" t="s">
        <v>84</v>
      </c>
      <c r="AR444" s="335" t="s">
        <v>84</v>
      </c>
      <c r="AS444" s="335" t="s">
        <v>84</v>
      </c>
      <c r="AT444" s="335" t="s">
        <v>84</v>
      </c>
      <c r="AU444" s="335" t="s">
        <v>84</v>
      </c>
      <c r="AV444" s="335" t="s">
        <v>84</v>
      </c>
      <c r="AW444" s="335" t="s">
        <v>84</v>
      </c>
      <c r="AX444" s="335" t="s">
        <v>84</v>
      </c>
      <c r="AY444" s="116" t="s">
        <v>84</v>
      </c>
      <c r="AZ444" s="116" t="s">
        <v>84</v>
      </c>
      <c r="BA444" s="116" t="s">
        <v>84</v>
      </c>
      <c r="BB444" s="116" t="s">
        <v>84</v>
      </c>
      <c r="BC444" s="116" t="s">
        <v>84</v>
      </c>
      <c r="BD444" s="116" t="s">
        <v>84</v>
      </c>
      <c r="BE444" s="116" t="s">
        <v>84</v>
      </c>
      <c r="BF444" s="335" t="s">
        <v>84</v>
      </c>
      <c r="BG444" s="335" t="s">
        <v>84</v>
      </c>
      <c r="BH444" s="116" t="s">
        <v>84</v>
      </c>
      <c r="BI444" s="116" t="s">
        <v>84</v>
      </c>
      <c r="BJ444" s="335" t="s">
        <v>84</v>
      </c>
      <c r="BK444" s="335" t="s">
        <v>84</v>
      </c>
      <c r="BL444" s="335" t="s">
        <v>84</v>
      </c>
      <c r="BM444" s="336" t="s">
        <v>84</v>
      </c>
      <c r="BN444" s="336" t="s">
        <v>84</v>
      </c>
      <c r="BO444" s="335" t="s">
        <v>84</v>
      </c>
      <c r="BP444" s="116" t="s">
        <v>84</v>
      </c>
      <c r="BQ444" s="116" t="s">
        <v>84</v>
      </c>
      <c r="BR444" s="116" t="s">
        <v>84</v>
      </c>
      <c r="BS444" s="116" t="s">
        <v>84</v>
      </c>
      <c r="BT444" s="336" t="s">
        <v>84</v>
      </c>
      <c r="BU444" s="335" t="s">
        <v>84</v>
      </c>
      <c r="BV444" s="335" t="s">
        <v>84</v>
      </c>
      <c r="BW444" s="335" t="s">
        <v>84</v>
      </c>
      <c r="BX444" s="335" t="s">
        <v>84</v>
      </c>
    </row>
    <row r="445" spans="1:76" ht="15" customHeight="1" x14ac:dyDescent="0.3">
      <c r="A445" s="307">
        <v>82</v>
      </c>
      <c r="B445" s="114" t="s">
        <v>84</v>
      </c>
      <c r="C445" s="114" t="s">
        <v>84</v>
      </c>
      <c r="D445" s="115" t="s">
        <v>84</v>
      </c>
      <c r="E445" s="334" t="s">
        <v>84</v>
      </c>
      <c r="F445" s="334" t="s">
        <v>84</v>
      </c>
      <c r="G445" s="334" t="s">
        <v>84</v>
      </c>
      <c r="H445" s="335" t="s">
        <v>84</v>
      </c>
      <c r="I445" s="335" t="s">
        <v>84</v>
      </c>
      <c r="J445" s="335" t="s">
        <v>84</v>
      </c>
      <c r="K445" s="335" t="s">
        <v>84</v>
      </c>
      <c r="L445" s="335" t="s">
        <v>84</v>
      </c>
      <c r="M445" s="335" t="s">
        <v>84</v>
      </c>
      <c r="N445" s="335" t="s">
        <v>84</v>
      </c>
      <c r="O445" s="335" t="s">
        <v>84</v>
      </c>
      <c r="P445" s="335" t="s">
        <v>84</v>
      </c>
      <c r="Q445" s="335" t="s">
        <v>84</v>
      </c>
      <c r="R445" s="335" t="s">
        <v>84</v>
      </c>
      <c r="S445" s="335" t="s">
        <v>84</v>
      </c>
      <c r="T445" s="335" t="s">
        <v>84</v>
      </c>
      <c r="U445" s="335" t="s">
        <v>84</v>
      </c>
      <c r="V445" s="335" t="s">
        <v>84</v>
      </c>
      <c r="W445" s="335" t="s">
        <v>84</v>
      </c>
      <c r="X445" s="335" t="s">
        <v>84</v>
      </c>
      <c r="Y445" s="335" t="s">
        <v>84</v>
      </c>
      <c r="Z445" s="335" t="s">
        <v>84</v>
      </c>
      <c r="AA445" s="335" t="s">
        <v>84</v>
      </c>
      <c r="AB445" s="335" t="s">
        <v>84</v>
      </c>
      <c r="AC445" s="335" t="s">
        <v>84</v>
      </c>
      <c r="AD445" s="335" t="s">
        <v>84</v>
      </c>
      <c r="AE445" s="335" t="s">
        <v>84</v>
      </c>
      <c r="AF445" s="335" t="s">
        <v>84</v>
      </c>
      <c r="AG445" s="335" t="s">
        <v>84</v>
      </c>
      <c r="AH445" s="335" t="s">
        <v>84</v>
      </c>
      <c r="AI445" s="335" t="s">
        <v>84</v>
      </c>
      <c r="AJ445" s="335" t="s">
        <v>84</v>
      </c>
      <c r="AK445" s="335" t="s">
        <v>84</v>
      </c>
      <c r="AL445" s="335" t="s">
        <v>84</v>
      </c>
      <c r="AM445" s="335" t="s">
        <v>84</v>
      </c>
      <c r="AN445" s="335" t="s">
        <v>84</v>
      </c>
      <c r="AO445" s="335" t="s">
        <v>84</v>
      </c>
      <c r="AP445" s="335" t="s">
        <v>84</v>
      </c>
      <c r="AQ445" s="335" t="s">
        <v>84</v>
      </c>
      <c r="AR445" s="335" t="s">
        <v>84</v>
      </c>
      <c r="AS445" s="335" t="s">
        <v>84</v>
      </c>
      <c r="AT445" s="335" t="s">
        <v>84</v>
      </c>
      <c r="AU445" s="335" t="s">
        <v>84</v>
      </c>
      <c r="AV445" s="335" t="s">
        <v>84</v>
      </c>
      <c r="AW445" s="335" t="s">
        <v>84</v>
      </c>
      <c r="AX445" s="335" t="s">
        <v>84</v>
      </c>
      <c r="AY445" s="116" t="s">
        <v>84</v>
      </c>
      <c r="AZ445" s="116" t="s">
        <v>84</v>
      </c>
      <c r="BA445" s="116" t="s">
        <v>84</v>
      </c>
      <c r="BB445" s="116" t="s">
        <v>84</v>
      </c>
      <c r="BC445" s="116" t="s">
        <v>84</v>
      </c>
      <c r="BD445" s="116" t="s">
        <v>84</v>
      </c>
      <c r="BE445" s="116" t="s">
        <v>84</v>
      </c>
      <c r="BF445" s="335" t="s">
        <v>84</v>
      </c>
      <c r="BG445" s="335" t="s">
        <v>84</v>
      </c>
      <c r="BH445" s="116" t="s">
        <v>84</v>
      </c>
      <c r="BI445" s="116" t="s">
        <v>84</v>
      </c>
      <c r="BJ445" s="335" t="s">
        <v>84</v>
      </c>
      <c r="BK445" s="335" t="s">
        <v>84</v>
      </c>
      <c r="BL445" s="335" t="s">
        <v>84</v>
      </c>
      <c r="BM445" s="336" t="s">
        <v>84</v>
      </c>
      <c r="BN445" s="336" t="s">
        <v>84</v>
      </c>
      <c r="BO445" s="335" t="s">
        <v>84</v>
      </c>
      <c r="BP445" s="116" t="s">
        <v>84</v>
      </c>
      <c r="BQ445" s="116" t="s">
        <v>84</v>
      </c>
      <c r="BR445" s="116" t="s">
        <v>84</v>
      </c>
      <c r="BS445" s="116" t="s">
        <v>84</v>
      </c>
      <c r="BT445" s="336" t="s">
        <v>84</v>
      </c>
      <c r="BU445" s="335" t="s">
        <v>84</v>
      </c>
      <c r="BV445" s="335" t="s">
        <v>84</v>
      </c>
      <c r="BW445" s="335" t="s">
        <v>84</v>
      </c>
      <c r="BX445" s="335" t="s">
        <v>84</v>
      </c>
    </row>
    <row r="446" spans="1:76" ht="15" customHeight="1" x14ac:dyDescent="0.3">
      <c r="A446" s="307">
        <v>82</v>
      </c>
      <c r="B446" s="114" t="s">
        <v>84</v>
      </c>
      <c r="C446" s="114" t="s">
        <v>84</v>
      </c>
      <c r="D446" s="115" t="s">
        <v>84</v>
      </c>
      <c r="E446" s="334" t="s">
        <v>84</v>
      </c>
      <c r="F446" s="334" t="s">
        <v>84</v>
      </c>
      <c r="G446" s="334" t="s">
        <v>84</v>
      </c>
      <c r="H446" s="335" t="s">
        <v>84</v>
      </c>
      <c r="I446" s="335" t="s">
        <v>84</v>
      </c>
      <c r="J446" s="335" t="s">
        <v>84</v>
      </c>
      <c r="K446" s="335" t="s">
        <v>84</v>
      </c>
      <c r="L446" s="335" t="s">
        <v>84</v>
      </c>
      <c r="M446" s="335" t="s">
        <v>84</v>
      </c>
      <c r="N446" s="335" t="s">
        <v>84</v>
      </c>
      <c r="O446" s="335" t="s">
        <v>84</v>
      </c>
      <c r="P446" s="335" t="s">
        <v>84</v>
      </c>
      <c r="Q446" s="335" t="s">
        <v>84</v>
      </c>
      <c r="R446" s="335" t="s">
        <v>84</v>
      </c>
      <c r="S446" s="335" t="s">
        <v>84</v>
      </c>
      <c r="T446" s="335" t="s">
        <v>84</v>
      </c>
      <c r="U446" s="335" t="s">
        <v>84</v>
      </c>
      <c r="V446" s="335" t="s">
        <v>84</v>
      </c>
      <c r="W446" s="335" t="s">
        <v>84</v>
      </c>
      <c r="X446" s="335" t="s">
        <v>84</v>
      </c>
      <c r="Y446" s="335" t="s">
        <v>84</v>
      </c>
      <c r="Z446" s="335" t="s">
        <v>84</v>
      </c>
      <c r="AA446" s="335" t="s">
        <v>84</v>
      </c>
      <c r="AB446" s="335" t="s">
        <v>84</v>
      </c>
      <c r="AC446" s="335" t="s">
        <v>84</v>
      </c>
      <c r="AD446" s="335" t="s">
        <v>84</v>
      </c>
      <c r="AE446" s="335" t="s">
        <v>84</v>
      </c>
      <c r="AF446" s="335" t="s">
        <v>84</v>
      </c>
      <c r="AG446" s="335" t="s">
        <v>84</v>
      </c>
      <c r="AH446" s="335" t="s">
        <v>84</v>
      </c>
      <c r="AI446" s="335" t="s">
        <v>84</v>
      </c>
      <c r="AJ446" s="335" t="s">
        <v>84</v>
      </c>
      <c r="AK446" s="335" t="s">
        <v>84</v>
      </c>
      <c r="AL446" s="335" t="s">
        <v>84</v>
      </c>
      <c r="AM446" s="335" t="s">
        <v>84</v>
      </c>
      <c r="AN446" s="335" t="s">
        <v>84</v>
      </c>
      <c r="AO446" s="335" t="s">
        <v>84</v>
      </c>
      <c r="AP446" s="335" t="s">
        <v>84</v>
      </c>
      <c r="AQ446" s="335" t="s">
        <v>84</v>
      </c>
      <c r="AR446" s="335" t="s">
        <v>84</v>
      </c>
      <c r="AS446" s="335" t="s">
        <v>84</v>
      </c>
      <c r="AT446" s="335" t="s">
        <v>84</v>
      </c>
      <c r="AU446" s="335" t="s">
        <v>84</v>
      </c>
      <c r="AV446" s="335" t="s">
        <v>84</v>
      </c>
      <c r="AW446" s="335" t="s">
        <v>84</v>
      </c>
      <c r="AX446" s="335" t="s">
        <v>84</v>
      </c>
      <c r="AY446" s="116" t="s">
        <v>84</v>
      </c>
      <c r="AZ446" s="116" t="s">
        <v>84</v>
      </c>
      <c r="BA446" s="116" t="s">
        <v>84</v>
      </c>
      <c r="BB446" s="116" t="s">
        <v>84</v>
      </c>
      <c r="BC446" s="116" t="s">
        <v>84</v>
      </c>
      <c r="BD446" s="116" t="s">
        <v>84</v>
      </c>
      <c r="BE446" s="116" t="s">
        <v>84</v>
      </c>
      <c r="BF446" s="335" t="s">
        <v>84</v>
      </c>
      <c r="BG446" s="335" t="s">
        <v>84</v>
      </c>
      <c r="BH446" s="116" t="s">
        <v>84</v>
      </c>
      <c r="BI446" s="116" t="s">
        <v>84</v>
      </c>
      <c r="BJ446" s="335" t="s">
        <v>84</v>
      </c>
      <c r="BK446" s="335" t="s">
        <v>84</v>
      </c>
      <c r="BL446" s="335" t="s">
        <v>84</v>
      </c>
      <c r="BM446" s="336" t="s">
        <v>84</v>
      </c>
      <c r="BN446" s="336" t="s">
        <v>84</v>
      </c>
      <c r="BO446" s="335" t="s">
        <v>84</v>
      </c>
      <c r="BP446" s="116" t="s">
        <v>84</v>
      </c>
      <c r="BQ446" s="116" t="s">
        <v>84</v>
      </c>
      <c r="BR446" s="116" t="s">
        <v>84</v>
      </c>
      <c r="BS446" s="116" t="s">
        <v>84</v>
      </c>
      <c r="BT446" s="336" t="s">
        <v>84</v>
      </c>
      <c r="BU446" s="335" t="s">
        <v>84</v>
      </c>
      <c r="BV446" s="335" t="s">
        <v>84</v>
      </c>
      <c r="BW446" s="335" t="s">
        <v>84</v>
      </c>
      <c r="BX446" s="335" t="s">
        <v>84</v>
      </c>
    </row>
    <row r="447" spans="1:76" ht="15" customHeight="1" x14ac:dyDescent="0.3">
      <c r="A447" s="307">
        <v>82</v>
      </c>
      <c r="B447" s="114" t="s">
        <v>84</v>
      </c>
      <c r="C447" s="114" t="s">
        <v>84</v>
      </c>
      <c r="D447" s="115" t="s">
        <v>84</v>
      </c>
      <c r="E447" s="334" t="s">
        <v>84</v>
      </c>
      <c r="F447" s="334" t="s">
        <v>84</v>
      </c>
      <c r="G447" s="334" t="s">
        <v>84</v>
      </c>
      <c r="H447" s="335" t="s">
        <v>84</v>
      </c>
      <c r="I447" s="335" t="s">
        <v>84</v>
      </c>
      <c r="J447" s="335" t="s">
        <v>84</v>
      </c>
      <c r="K447" s="335" t="s">
        <v>84</v>
      </c>
      <c r="L447" s="335" t="s">
        <v>84</v>
      </c>
      <c r="M447" s="335" t="s">
        <v>84</v>
      </c>
      <c r="N447" s="335" t="s">
        <v>84</v>
      </c>
      <c r="O447" s="335" t="s">
        <v>84</v>
      </c>
      <c r="P447" s="335" t="s">
        <v>84</v>
      </c>
      <c r="Q447" s="335" t="s">
        <v>84</v>
      </c>
      <c r="R447" s="335" t="s">
        <v>84</v>
      </c>
      <c r="S447" s="335" t="s">
        <v>84</v>
      </c>
      <c r="T447" s="335" t="s">
        <v>84</v>
      </c>
      <c r="U447" s="335" t="s">
        <v>84</v>
      </c>
      <c r="V447" s="335" t="s">
        <v>84</v>
      </c>
      <c r="W447" s="335" t="s">
        <v>84</v>
      </c>
      <c r="X447" s="335" t="s">
        <v>84</v>
      </c>
      <c r="Y447" s="335" t="s">
        <v>84</v>
      </c>
      <c r="Z447" s="335" t="s">
        <v>84</v>
      </c>
      <c r="AA447" s="335" t="s">
        <v>84</v>
      </c>
      <c r="AB447" s="335" t="s">
        <v>84</v>
      </c>
      <c r="AC447" s="335" t="s">
        <v>84</v>
      </c>
      <c r="AD447" s="335" t="s">
        <v>84</v>
      </c>
      <c r="AE447" s="335" t="s">
        <v>84</v>
      </c>
      <c r="AF447" s="335" t="s">
        <v>84</v>
      </c>
      <c r="AG447" s="335" t="s">
        <v>84</v>
      </c>
      <c r="AH447" s="335" t="s">
        <v>84</v>
      </c>
      <c r="AI447" s="335" t="s">
        <v>84</v>
      </c>
      <c r="AJ447" s="335" t="s">
        <v>84</v>
      </c>
      <c r="AK447" s="335" t="s">
        <v>84</v>
      </c>
      <c r="AL447" s="335" t="s">
        <v>84</v>
      </c>
      <c r="AM447" s="335" t="s">
        <v>84</v>
      </c>
      <c r="AN447" s="335" t="s">
        <v>84</v>
      </c>
      <c r="AO447" s="335" t="s">
        <v>84</v>
      </c>
      <c r="AP447" s="335" t="s">
        <v>84</v>
      </c>
      <c r="AQ447" s="335" t="s">
        <v>84</v>
      </c>
      <c r="AR447" s="335" t="s">
        <v>84</v>
      </c>
      <c r="AS447" s="335" t="s">
        <v>84</v>
      </c>
      <c r="AT447" s="335" t="s">
        <v>84</v>
      </c>
      <c r="AU447" s="335" t="s">
        <v>84</v>
      </c>
      <c r="AV447" s="335" t="s">
        <v>84</v>
      </c>
      <c r="AW447" s="335" t="s">
        <v>84</v>
      </c>
      <c r="AX447" s="335" t="s">
        <v>84</v>
      </c>
      <c r="AY447" s="116" t="s">
        <v>84</v>
      </c>
      <c r="AZ447" s="116" t="s">
        <v>84</v>
      </c>
      <c r="BA447" s="116" t="s">
        <v>84</v>
      </c>
      <c r="BB447" s="116" t="s">
        <v>84</v>
      </c>
      <c r="BC447" s="116" t="s">
        <v>84</v>
      </c>
      <c r="BD447" s="116" t="s">
        <v>84</v>
      </c>
      <c r="BE447" s="116" t="s">
        <v>84</v>
      </c>
      <c r="BF447" s="335" t="s">
        <v>84</v>
      </c>
      <c r="BG447" s="335" t="s">
        <v>84</v>
      </c>
      <c r="BH447" s="116" t="s">
        <v>84</v>
      </c>
      <c r="BI447" s="116" t="s">
        <v>84</v>
      </c>
      <c r="BJ447" s="335" t="s">
        <v>84</v>
      </c>
      <c r="BK447" s="335" t="s">
        <v>84</v>
      </c>
      <c r="BL447" s="335" t="s">
        <v>84</v>
      </c>
      <c r="BM447" s="336" t="s">
        <v>84</v>
      </c>
      <c r="BN447" s="336" t="s">
        <v>84</v>
      </c>
      <c r="BO447" s="335" t="s">
        <v>84</v>
      </c>
      <c r="BP447" s="116" t="s">
        <v>84</v>
      </c>
      <c r="BQ447" s="116" t="s">
        <v>84</v>
      </c>
      <c r="BR447" s="116" t="s">
        <v>84</v>
      </c>
      <c r="BS447" s="116" t="s">
        <v>84</v>
      </c>
      <c r="BT447" s="336" t="s">
        <v>84</v>
      </c>
      <c r="BU447" s="335" t="s">
        <v>84</v>
      </c>
      <c r="BV447" s="335" t="s">
        <v>84</v>
      </c>
      <c r="BW447" s="335" t="s">
        <v>84</v>
      </c>
      <c r="BX447" s="335" t="s">
        <v>84</v>
      </c>
    </row>
    <row r="448" spans="1:76" ht="15" customHeight="1" x14ac:dyDescent="0.3">
      <c r="A448" s="307">
        <v>82</v>
      </c>
      <c r="B448" s="114" t="s">
        <v>84</v>
      </c>
      <c r="C448" s="114" t="s">
        <v>84</v>
      </c>
      <c r="D448" s="115" t="s">
        <v>84</v>
      </c>
      <c r="E448" s="334" t="s">
        <v>84</v>
      </c>
      <c r="F448" s="334" t="s">
        <v>84</v>
      </c>
      <c r="G448" s="334" t="s">
        <v>84</v>
      </c>
      <c r="H448" s="335" t="s">
        <v>84</v>
      </c>
      <c r="I448" s="335" t="s">
        <v>84</v>
      </c>
      <c r="J448" s="335" t="s">
        <v>84</v>
      </c>
      <c r="K448" s="335" t="s">
        <v>84</v>
      </c>
      <c r="L448" s="335" t="s">
        <v>84</v>
      </c>
      <c r="M448" s="335" t="s">
        <v>84</v>
      </c>
      <c r="N448" s="335" t="s">
        <v>84</v>
      </c>
      <c r="O448" s="335" t="s">
        <v>84</v>
      </c>
      <c r="P448" s="335" t="s">
        <v>84</v>
      </c>
      <c r="Q448" s="335" t="s">
        <v>84</v>
      </c>
      <c r="R448" s="335" t="s">
        <v>84</v>
      </c>
      <c r="S448" s="335" t="s">
        <v>84</v>
      </c>
      <c r="T448" s="335" t="s">
        <v>84</v>
      </c>
      <c r="U448" s="335" t="s">
        <v>84</v>
      </c>
      <c r="V448" s="335" t="s">
        <v>84</v>
      </c>
      <c r="W448" s="335" t="s">
        <v>84</v>
      </c>
      <c r="X448" s="335" t="s">
        <v>84</v>
      </c>
      <c r="Y448" s="335" t="s">
        <v>84</v>
      </c>
      <c r="Z448" s="335" t="s">
        <v>84</v>
      </c>
      <c r="AA448" s="335" t="s">
        <v>84</v>
      </c>
      <c r="AB448" s="335" t="s">
        <v>84</v>
      </c>
      <c r="AC448" s="335" t="s">
        <v>84</v>
      </c>
      <c r="AD448" s="335" t="s">
        <v>84</v>
      </c>
      <c r="AE448" s="335" t="s">
        <v>84</v>
      </c>
      <c r="AF448" s="335" t="s">
        <v>84</v>
      </c>
      <c r="AG448" s="335" t="s">
        <v>84</v>
      </c>
      <c r="AH448" s="335" t="s">
        <v>84</v>
      </c>
      <c r="AI448" s="335" t="s">
        <v>84</v>
      </c>
      <c r="AJ448" s="335" t="s">
        <v>84</v>
      </c>
      <c r="AK448" s="335" t="s">
        <v>84</v>
      </c>
      <c r="AL448" s="335" t="s">
        <v>84</v>
      </c>
      <c r="AM448" s="335" t="s">
        <v>84</v>
      </c>
      <c r="AN448" s="335" t="s">
        <v>84</v>
      </c>
      <c r="AO448" s="335" t="s">
        <v>84</v>
      </c>
      <c r="AP448" s="335" t="s">
        <v>84</v>
      </c>
      <c r="AQ448" s="335" t="s">
        <v>84</v>
      </c>
      <c r="AR448" s="335" t="s">
        <v>84</v>
      </c>
      <c r="AS448" s="335" t="s">
        <v>84</v>
      </c>
      <c r="AT448" s="335" t="s">
        <v>84</v>
      </c>
      <c r="AU448" s="335" t="s">
        <v>84</v>
      </c>
      <c r="AV448" s="335" t="s">
        <v>84</v>
      </c>
      <c r="AW448" s="335" t="s">
        <v>84</v>
      </c>
      <c r="AX448" s="335" t="s">
        <v>84</v>
      </c>
      <c r="AY448" s="116" t="s">
        <v>84</v>
      </c>
      <c r="AZ448" s="116" t="s">
        <v>84</v>
      </c>
      <c r="BA448" s="116" t="s">
        <v>84</v>
      </c>
      <c r="BB448" s="116" t="s">
        <v>84</v>
      </c>
      <c r="BC448" s="116" t="s">
        <v>84</v>
      </c>
      <c r="BD448" s="116" t="s">
        <v>84</v>
      </c>
      <c r="BE448" s="116" t="s">
        <v>84</v>
      </c>
      <c r="BF448" s="335" t="s">
        <v>84</v>
      </c>
      <c r="BG448" s="335" t="s">
        <v>84</v>
      </c>
      <c r="BH448" s="116" t="s">
        <v>84</v>
      </c>
      <c r="BI448" s="116" t="s">
        <v>84</v>
      </c>
      <c r="BJ448" s="335" t="s">
        <v>84</v>
      </c>
      <c r="BK448" s="335" t="s">
        <v>84</v>
      </c>
      <c r="BL448" s="335" t="s">
        <v>84</v>
      </c>
      <c r="BM448" s="336" t="s">
        <v>84</v>
      </c>
      <c r="BN448" s="336" t="s">
        <v>84</v>
      </c>
      <c r="BO448" s="335" t="s">
        <v>84</v>
      </c>
      <c r="BP448" s="116" t="s">
        <v>84</v>
      </c>
      <c r="BQ448" s="116" t="s">
        <v>84</v>
      </c>
      <c r="BR448" s="116" t="s">
        <v>84</v>
      </c>
      <c r="BS448" s="116" t="s">
        <v>84</v>
      </c>
      <c r="BT448" s="336" t="s">
        <v>84</v>
      </c>
      <c r="BU448" s="335" t="s">
        <v>84</v>
      </c>
      <c r="BV448" s="335" t="s">
        <v>84</v>
      </c>
      <c r="BW448" s="335" t="s">
        <v>84</v>
      </c>
      <c r="BX448" s="335" t="s">
        <v>84</v>
      </c>
    </row>
    <row r="449" spans="1:76" ht="15" customHeight="1" x14ac:dyDescent="0.3">
      <c r="A449" s="307">
        <v>82</v>
      </c>
      <c r="B449" s="114" t="s">
        <v>84</v>
      </c>
      <c r="C449" s="114" t="s">
        <v>84</v>
      </c>
      <c r="D449" s="115" t="s">
        <v>84</v>
      </c>
      <c r="E449" s="334" t="s">
        <v>84</v>
      </c>
      <c r="F449" s="334" t="s">
        <v>84</v>
      </c>
      <c r="G449" s="334" t="s">
        <v>84</v>
      </c>
      <c r="H449" s="335" t="s">
        <v>84</v>
      </c>
      <c r="I449" s="335" t="s">
        <v>84</v>
      </c>
      <c r="J449" s="335" t="s">
        <v>84</v>
      </c>
      <c r="K449" s="335" t="s">
        <v>84</v>
      </c>
      <c r="L449" s="335" t="s">
        <v>84</v>
      </c>
      <c r="M449" s="335" t="s">
        <v>84</v>
      </c>
      <c r="N449" s="335" t="s">
        <v>84</v>
      </c>
      <c r="O449" s="335" t="s">
        <v>84</v>
      </c>
      <c r="P449" s="335" t="s">
        <v>84</v>
      </c>
      <c r="Q449" s="335" t="s">
        <v>84</v>
      </c>
      <c r="R449" s="335" t="s">
        <v>84</v>
      </c>
      <c r="S449" s="335" t="s">
        <v>84</v>
      </c>
      <c r="T449" s="335" t="s">
        <v>84</v>
      </c>
      <c r="U449" s="335" t="s">
        <v>84</v>
      </c>
      <c r="V449" s="335" t="s">
        <v>84</v>
      </c>
      <c r="W449" s="335" t="s">
        <v>84</v>
      </c>
      <c r="X449" s="335" t="s">
        <v>84</v>
      </c>
      <c r="Y449" s="335" t="s">
        <v>84</v>
      </c>
      <c r="Z449" s="335" t="s">
        <v>84</v>
      </c>
      <c r="AA449" s="335" t="s">
        <v>84</v>
      </c>
      <c r="AB449" s="335" t="s">
        <v>84</v>
      </c>
      <c r="AC449" s="335" t="s">
        <v>84</v>
      </c>
      <c r="AD449" s="335" t="s">
        <v>84</v>
      </c>
      <c r="AE449" s="335" t="s">
        <v>84</v>
      </c>
      <c r="AF449" s="335" t="s">
        <v>84</v>
      </c>
      <c r="AG449" s="335" t="s">
        <v>84</v>
      </c>
      <c r="AH449" s="335" t="s">
        <v>84</v>
      </c>
      <c r="AI449" s="335" t="s">
        <v>84</v>
      </c>
      <c r="AJ449" s="335" t="s">
        <v>84</v>
      </c>
      <c r="AK449" s="335" t="s">
        <v>84</v>
      </c>
      <c r="AL449" s="335" t="s">
        <v>84</v>
      </c>
      <c r="AM449" s="335" t="s">
        <v>84</v>
      </c>
      <c r="AN449" s="335" t="s">
        <v>84</v>
      </c>
      <c r="AO449" s="335" t="s">
        <v>84</v>
      </c>
      <c r="AP449" s="335" t="s">
        <v>84</v>
      </c>
      <c r="AQ449" s="335" t="s">
        <v>84</v>
      </c>
      <c r="AR449" s="335" t="s">
        <v>84</v>
      </c>
      <c r="AS449" s="335" t="s">
        <v>84</v>
      </c>
      <c r="AT449" s="335" t="s">
        <v>84</v>
      </c>
      <c r="AU449" s="335" t="s">
        <v>84</v>
      </c>
      <c r="AV449" s="335" t="s">
        <v>84</v>
      </c>
      <c r="AW449" s="335" t="s">
        <v>84</v>
      </c>
      <c r="AX449" s="335" t="s">
        <v>84</v>
      </c>
      <c r="AY449" s="116" t="s">
        <v>84</v>
      </c>
      <c r="AZ449" s="116" t="s">
        <v>84</v>
      </c>
      <c r="BA449" s="116" t="s">
        <v>84</v>
      </c>
      <c r="BB449" s="116" t="s">
        <v>84</v>
      </c>
      <c r="BC449" s="116" t="s">
        <v>84</v>
      </c>
      <c r="BD449" s="116" t="s">
        <v>84</v>
      </c>
      <c r="BE449" s="116" t="s">
        <v>84</v>
      </c>
      <c r="BF449" s="335" t="s">
        <v>84</v>
      </c>
      <c r="BG449" s="335" t="s">
        <v>84</v>
      </c>
      <c r="BH449" s="116" t="s">
        <v>84</v>
      </c>
      <c r="BI449" s="116" t="s">
        <v>84</v>
      </c>
      <c r="BJ449" s="335" t="s">
        <v>84</v>
      </c>
      <c r="BK449" s="335" t="s">
        <v>84</v>
      </c>
      <c r="BL449" s="335" t="s">
        <v>84</v>
      </c>
      <c r="BM449" s="336" t="s">
        <v>84</v>
      </c>
      <c r="BN449" s="336" t="s">
        <v>84</v>
      </c>
      <c r="BO449" s="335" t="s">
        <v>84</v>
      </c>
      <c r="BP449" s="116" t="s">
        <v>84</v>
      </c>
      <c r="BQ449" s="116" t="s">
        <v>84</v>
      </c>
      <c r="BR449" s="116" t="s">
        <v>84</v>
      </c>
      <c r="BS449" s="116" t="s">
        <v>84</v>
      </c>
      <c r="BT449" s="336" t="s">
        <v>84</v>
      </c>
      <c r="BU449" s="335" t="s">
        <v>84</v>
      </c>
      <c r="BV449" s="335" t="s">
        <v>84</v>
      </c>
      <c r="BW449" s="335" t="s">
        <v>84</v>
      </c>
      <c r="BX449" s="335" t="s">
        <v>84</v>
      </c>
    </row>
    <row r="450" spans="1:76" ht="15" customHeight="1" x14ac:dyDescent="0.3">
      <c r="A450" s="307">
        <v>82</v>
      </c>
      <c r="B450" s="114" t="s">
        <v>84</v>
      </c>
      <c r="C450" s="114" t="s">
        <v>84</v>
      </c>
      <c r="D450" s="115" t="s">
        <v>84</v>
      </c>
      <c r="E450" s="334" t="s">
        <v>84</v>
      </c>
      <c r="F450" s="334" t="s">
        <v>84</v>
      </c>
      <c r="G450" s="334" t="s">
        <v>84</v>
      </c>
      <c r="H450" s="335" t="s">
        <v>84</v>
      </c>
      <c r="I450" s="335" t="s">
        <v>84</v>
      </c>
      <c r="J450" s="335" t="s">
        <v>84</v>
      </c>
      <c r="K450" s="335" t="s">
        <v>84</v>
      </c>
      <c r="L450" s="335" t="s">
        <v>84</v>
      </c>
      <c r="M450" s="335" t="s">
        <v>84</v>
      </c>
      <c r="N450" s="335" t="s">
        <v>84</v>
      </c>
      <c r="O450" s="335" t="s">
        <v>84</v>
      </c>
      <c r="P450" s="335" t="s">
        <v>84</v>
      </c>
      <c r="Q450" s="335" t="s">
        <v>84</v>
      </c>
      <c r="R450" s="335" t="s">
        <v>84</v>
      </c>
      <c r="S450" s="335" t="s">
        <v>84</v>
      </c>
      <c r="T450" s="335" t="s">
        <v>84</v>
      </c>
      <c r="U450" s="335" t="s">
        <v>84</v>
      </c>
      <c r="V450" s="335" t="s">
        <v>84</v>
      </c>
      <c r="W450" s="335" t="s">
        <v>84</v>
      </c>
      <c r="X450" s="335" t="s">
        <v>84</v>
      </c>
      <c r="Y450" s="335" t="s">
        <v>84</v>
      </c>
      <c r="Z450" s="335" t="s">
        <v>84</v>
      </c>
      <c r="AA450" s="335" t="s">
        <v>84</v>
      </c>
      <c r="AB450" s="335" t="s">
        <v>84</v>
      </c>
      <c r="AC450" s="335" t="s">
        <v>84</v>
      </c>
      <c r="AD450" s="335" t="s">
        <v>84</v>
      </c>
      <c r="AE450" s="335" t="s">
        <v>84</v>
      </c>
      <c r="AF450" s="335" t="s">
        <v>84</v>
      </c>
      <c r="AG450" s="335" t="s">
        <v>84</v>
      </c>
      <c r="AH450" s="335" t="s">
        <v>84</v>
      </c>
      <c r="AI450" s="335" t="s">
        <v>84</v>
      </c>
      <c r="AJ450" s="335" t="s">
        <v>84</v>
      </c>
      <c r="AK450" s="335" t="s">
        <v>84</v>
      </c>
      <c r="AL450" s="335" t="s">
        <v>84</v>
      </c>
      <c r="AM450" s="335" t="s">
        <v>84</v>
      </c>
      <c r="AN450" s="335" t="s">
        <v>84</v>
      </c>
      <c r="AO450" s="335" t="s">
        <v>84</v>
      </c>
      <c r="AP450" s="335" t="s">
        <v>84</v>
      </c>
      <c r="AQ450" s="335" t="s">
        <v>84</v>
      </c>
      <c r="AR450" s="335" t="s">
        <v>84</v>
      </c>
      <c r="AS450" s="335" t="s">
        <v>84</v>
      </c>
      <c r="AT450" s="335" t="s">
        <v>84</v>
      </c>
      <c r="AU450" s="335" t="s">
        <v>84</v>
      </c>
      <c r="AV450" s="335" t="s">
        <v>84</v>
      </c>
      <c r="AW450" s="335" t="s">
        <v>84</v>
      </c>
      <c r="AX450" s="335" t="s">
        <v>84</v>
      </c>
      <c r="AY450" s="116" t="s">
        <v>84</v>
      </c>
      <c r="AZ450" s="116" t="s">
        <v>84</v>
      </c>
      <c r="BA450" s="116" t="s">
        <v>84</v>
      </c>
      <c r="BB450" s="116" t="s">
        <v>84</v>
      </c>
      <c r="BC450" s="116" t="s">
        <v>84</v>
      </c>
      <c r="BD450" s="116" t="s">
        <v>84</v>
      </c>
      <c r="BE450" s="116" t="s">
        <v>84</v>
      </c>
      <c r="BF450" s="335" t="s">
        <v>84</v>
      </c>
      <c r="BG450" s="335" t="s">
        <v>84</v>
      </c>
      <c r="BH450" s="116" t="s">
        <v>84</v>
      </c>
      <c r="BI450" s="116" t="s">
        <v>84</v>
      </c>
      <c r="BJ450" s="335" t="s">
        <v>84</v>
      </c>
      <c r="BK450" s="335" t="s">
        <v>84</v>
      </c>
      <c r="BL450" s="335" t="s">
        <v>84</v>
      </c>
      <c r="BM450" s="336" t="s">
        <v>84</v>
      </c>
      <c r="BN450" s="336" t="s">
        <v>84</v>
      </c>
      <c r="BO450" s="335" t="s">
        <v>84</v>
      </c>
      <c r="BP450" s="116" t="s">
        <v>84</v>
      </c>
      <c r="BQ450" s="116" t="s">
        <v>84</v>
      </c>
      <c r="BR450" s="116" t="s">
        <v>84</v>
      </c>
      <c r="BS450" s="116" t="s">
        <v>84</v>
      </c>
      <c r="BT450" s="336" t="s">
        <v>84</v>
      </c>
      <c r="BU450" s="335" t="s">
        <v>84</v>
      </c>
      <c r="BV450" s="335" t="s">
        <v>84</v>
      </c>
      <c r="BW450" s="335" t="s">
        <v>84</v>
      </c>
      <c r="BX450" s="335" t="s">
        <v>84</v>
      </c>
    </row>
    <row r="451" spans="1:76" ht="15" customHeight="1" x14ac:dyDescent="0.3">
      <c r="A451" s="307">
        <v>82</v>
      </c>
      <c r="B451" s="114" t="s">
        <v>84</v>
      </c>
      <c r="C451" s="114" t="s">
        <v>84</v>
      </c>
      <c r="D451" s="115" t="s">
        <v>84</v>
      </c>
      <c r="E451" s="334" t="s">
        <v>84</v>
      </c>
      <c r="F451" s="334" t="s">
        <v>84</v>
      </c>
      <c r="G451" s="334" t="s">
        <v>84</v>
      </c>
      <c r="H451" s="335" t="s">
        <v>84</v>
      </c>
      <c r="I451" s="335" t="s">
        <v>84</v>
      </c>
      <c r="J451" s="335" t="s">
        <v>84</v>
      </c>
      <c r="K451" s="335" t="s">
        <v>84</v>
      </c>
      <c r="L451" s="335" t="s">
        <v>84</v>
      </c>
      <c r="M451" s="335" t="s">
        <v>84</v>
      </c>
      <c r="N451" s="335" t="s">
        <v>84</v>
      </c>
      <c r="O451" s="335" t="s">
        <v>84</v>
      </c>
      <c r="P451" s="335" t="s">
        <v>84</v>
      </c>
      <c r="Q451" s="335" t="s">
        <v>84</v>
      </c>
      <c r="R451" s="335" t="s">
        <v>84</v>
      </c>
      <c r="S451" s="335" t="s">
        <v>84</v>
      </c>
      <c r="T451" s="335" t="s">
        <v>84</v>
      </c>
      <c r="U451" s="335" t="s">
        <v>84</v>
      </c>
      <c r="V451" s="335" t="s">
        <v>84</v>
      </c>
      <c r="W451" s="335" t="s">
        <v>84</v>
      </c>
      <c r="X451" s="335" t="s">
        <v>84</v>
      </c>
      <c r="Y451" s="335" t="s">
        <v>84</v>
      </c>
      <c r="Z451" s="335" t="s">
        <v>84</v>
      </c>
      <c r="AA451" s="335" t="s">
        <v>84</v>
      </c>
      <c r="AB451" s="335" t="s">
        <v>84</v>
      </c>
      <c r="AC451" s="335" t="s">
        <v>84</v>
      </c>
      <c r="AD451" s="335" t="s">
        <v>84</v>
      </c>
      <c r="AE451" s="335" t="s">
        <v>84</v>
      </c>
      <c r="AF451" s="335" t="s">
        <v>84</v>
      </c>
      <c r="AG451" s="335" t="s">
        <v>84</v>
      </c>
      <c r="AH451" s="335" t="s">
        <v>84</v>
      </c>
      <c r="AI451" s="335" t="s">
        <v>84</v>
      </c>
      <c r="AJ451" s="335" t="s">
        <v>84</v>
      </c>
      <c r="AK451" s="335" t="s">
        <v>84</v>
      </c>
      <c r="AL451" s="335" t="s">
        <v>84</v>
      </c>
      <c r="AM451" s="335" t="s">
        <v>84</v>
      </c>
      <c r="AN451" s="335" t="s">
        <v>84</v>
      </c>
      <c r="AO451" s="335" t="s">
        <v>84</v>
      </c>
      <c r="AP451" s="335" t="s">
        <v>84</v>
      </c>
      <c r="AQ451" s="335" t="s">
        <v>84</v>
      </c>
      <c r="AR451" s="335" t="s">
        <v>84</v>
      </c>
      <c r="AS451" s="335" t="s">
        <v>84</v>
      </c>
      <c r="AT451" s="335" t="s">
        <v>84</v>
      </c>
      <c r="AU451" s="335" t="s">
        <v>84</v>
      </c>
      <c r="AV451" s="335" t="s">
        <v>84</v>
      </c>
      <c r="AW451" s="335" t="s">
        <v>84</v>
      </c>
      <c r="AX451" s="335" t="s">
        <v>84</v>
      </c>
      <c r="AY451" s="116" t="s">
        <v>84</v>
      </c>
      <c r="AZ451" s="116" t="s">
        <v>84</v>
      </c>
      <c r="BA451" s="116" t="s">
        <v>84</v>
      </c>
      <c r="BB451" s="116" t="s">
        <v>84</v>
      </c>
      <c r="BC451" s="116" t="s">
        <v>84</v>
      </c>
      <c r="BD451" s="116" t="s">
        <v>84</v>
      </c>
      <c r="BE451" s="116" t="s">
        <v>84</v>
      </c>
      <c r="BF451" s="335" t="s">
        <v>84</v>
      </c>
      <c r="BG451" s="335" t="s">
        <v>84</v>
      </c>
      <c r="BH451" s="116" t="s">
        <v>84</v>
      </c>
      <c r="BI451" s="116" t="s">
        <v>84</v>
      </c>
      <c r="BJ451" s="335" t="s">
        <v>84</v>
      </c>
      <c r="BK451" s="335" t="s">
        <v>84</v>
      </c>
      <c r="BL451" s="335" t="s">
        <v>84</v>
      </c>
      <c r="BM451" s="336" t="s">
        <v>84</v>
      </c>
      <c r="BN451" s="336" t="s">
        <v>84</v>
      </c>
      <c r="BO451" s="335" t="s">
        <v>84</v>
      </c>
      <c r="BP451" s="116" t="s">
        <v>84</v>
      </c>
      <c r="BQ451" s="116" t="s">
        <v>84</v>
      </c>
      <c r="BR451" s="116" t="s">
        <v>84</v>
      </c>
      <c r="BS451" s="116" t="s">
        <v>84</v>
      </c>
      <c r="BT451" s="336" t="s">
        <v>84</v>
      </c>
      <c r="BU451" s="335" t="s">
        <v>84</v>
      </c>
      <c r="BV451" s="335" t="s">
        <v>84</v>
      </c>
      <c r="BW451" s="335" t="s">
        <v>84</v>
      </c>
      <c r="BX451" s="335" t="s">
        <v>84</v>
      </c>
    </row>
    <row r="452" spans="1:76" ht="15" customHeight="1" x14ac:dyDescent="0.3">
      <c r="A452" s="307">
        <v>82</v>
      </c>
      <c r="B452" s="114" t="s">
        <v>84</v>
      </c>
      <c r="C452" s="114" t="s">
        <v>84</v>
      </c>
      <c r="D452" s="115" t="s">
        <v>84</v>
      </c>
      <c r="E452" s="334" t="s">
        <v>84</v>
      </c>
      <c r="F452" s="334" t="s">
        <v>84</v>
      </c>
      <c r="G452" s="334" t="s">
        <v>84</v>
      </c>
      <c r="H452" s="335" t="s">
        <v>84</v>
      </c>
      <c r="I452" s="335" t="s">
        <v>84</v>
      </c>
      <c r="J452" s="335" t="s">
        <v>84</v>
      </c>
      <c r="K452" s="335" t="s">
        <v>84</v>
      </c>
      <c r="L452" s="335" t="s">
        <v>84</v>
      </c>
      <c r="M452" s="335" t="s">
        <v>84</v>
      </c>
      <c r="N452" s="335" t="s">
        <v>84</v>
      </c>
      <c r="O452" s="335" t="s">
        <v>84</v>
      </c>
      <c r="P452" s="335" t="s">
        <v>84</v>
      </c>
      <c r="Q452" s="335" t="s">
        <v>84</v>
      </c>
      <c r="R452" s="335" t="s">
        <v>84</v>
      </c>
      <c r="S452" s="335" t="s">
        <v>84</v>
      </c>
      <c r="T452" s="335" t="s">
        <v>84</v>
      </c>
      <c r="U452" s="335" t="s">
        <v>84</v>
      </c>
      <c r="V452" s="335" t="s">
        <v>84</v>
      </c>
      <c r="W452" s="335" t="s">
        <v>84</v>
      </c>
      <c r="X452" s="335" t="s">
        <v>84</v>
      </c>
      <c r="Y452" s="335" t="s">
        <v>84</v>
      </c>
      <c r="Z452" s="335" t="s">
        <v>84</v>
      </c>
      <c r="AA452" s="335" t="s">
        <v>84</v>
      </c>
      <c r="AB452" s="335" t="s">
        <v>84</v>
      </c>
      <c r="AC452" s="335" t="s">
        <v>84</v>
      </c>
      <c r="AD452" s="335" t="s">
        <v>84</v>
      </c>
      <c r="AE452" s="335" t="s">
        <v>84</v>
      </c>
      <c r="AF452" s="335" t="s">
        <v>84</v>
      </c>
      <c r="AG452" s="335" t="s">
        <v>84</v>
      </c>
      <c r="AH452" s="335" t="s">
        <v>84</v>
      </c>
      <c r="AI452" s="335" t="s">
        <v>84</v>
      </c>
      <c r="AJ452" s="335" t="s">
        <v>84</v>
      </c>
      <c r="AK452" s="335" t="s">
        <v>84</v>
      </c>
      <c r="AL452" s="335" t="s">
        <v>84</v>
      </c>
      <c r="AM452" s="335" t="s">
        <v>84</v>
      </c>
      <c r="AN452" s="335" t="s">
        <v>84</v>
      </c>
      <c r="AO452" s="335" t="s">
        <v>84</v>
      </c>
      <c r="AP452" s="335" t="s">
        <v>84</v>
      </c>
      <c r="AQ452" s="335" t="s">
        <v>84</v>
      </c>
      <c r="AR452" s="335" t="s">
        <v>84</v>
      </c>
      <c r="AS452" s="335" t="s">
        <v>84</v>
      </c>
      <c r="AT452" s="335" t="s">
        <v>84</v>
      </c>
      <c r="AU452" s="335" t="s">
        <v>84</v>
      </c>
      <c r="AV452" s="335" t="s">
        <v>84</v>
      </c>
      <c r="AW452" s="335" t="s">
        <v>84</v>
      </c>
      <c r="AX452" s="335" t="s">
        <v>84</v>
      </c>
      <c r="AY452" s="116" t="s">
        <v>84</v>
      </c>
      <c r="AZ452" s="116" t="s">
        <v>84</v>
      </c>
      <c r="BA452" s="116" t="s">
        <v>84</v>
      </c>
      <c r="BB452" s="116" t="s">
        <v>84</v>
      </c>
      <c r="BC452" s="116" t="s">
        <v>84</v>
      </c>
      <c r="BD452" s="116" t="s">
        <v>84</v>
      </c>
      <c r="BE452" s="116" t="s">
        <v>84</v>
      </c>
      <c r="BF452" s="335" t="s">
        <v>84</v>
      </c>
      <c r="BG452" s="335" t="s">
        <v>84</v>
      </c>
      <c r="BH452" s="116" t="s">
        <v>84</v>
      </c>
      <c r="BI452" s="116" t="s">
        <v>84</v>
      </c>
      <c r="BJ452" s="335" t="s">
        <v>84</v>
      </c>
      <c r="BK452" s="335" t="s">
        <v>84</v>
      </c>
      <c r="BL452" s="335" t="s">
        <v>84</v>
      </c>
      <c r="BM452" s="336" t="s">
        <v>84</v>
      </c>
      <c r="BN452" s="336" t="s">
        <v>84</v>
      </c>
      <c r="BO452" s="335" t="s">
        <v>84</v>
      </c>
      <c r="BP452" s="116" t="s">
        <v>84</v>
      </c>
      <c r="BQ452" s="116" t="s">
        <v>84</v>
      </c>
      <c r="BR452" s="116" t="s">
        <v>84</v>
      </c>
      <c r="BS452" s="116" t="s">
        <v>84</v>
      </c>
      <c r="BT452" s="336" t="s">
        <v>84</v>
      </c>
      <c r="BU452" s="335" t="s">
        <v>84</v>
      </c>
      <c r="BV452" s="335" t="s">
        <v>84</v>
      </c>
      <c r="BW452" s="335" t="s">
        <v>84</v>
      </c>
      <c r="BX452" s="335" t="s">
        <v>84</v>
      </c>
    </row>
    <row r="453" spans="1:76" ht="15" customHeight="1" x14ac:dyDescent="0.3">
      <c r="A453" s="307">
        <v>82</v>
      </c>
      <c r="B453" s="114" t="s">
        <v>84</v>
      </c>
      <c r="C453" s="114" t="s">
        <v>84</v>
      </c>
      <c r="D453" s="115" t="s">
        <v>84</v>
      </c>
      <c r="E453" s="334" t="s">
        <v>84</v>
      </c>
      <c r="F453" s="334" t="s">
        <v>84</v>
      </c>
      <c r="G453" s="334" t="s">
        <v>84</v>
      </c>
      <c r="H453" s="335" t="s">
        <v>84</v>
      </c>
      <c r="I453" s="335" t="s">
        <v>84</v>
      </c>
      <c r="J453" s="335" t="s">
        <v>84</v>
      </c>
      <c r="K453" s="335" t="s">
        <v>84</v>
      </c>
      <c r="L453" s="335" t="s">
        <v>84</v>
      </c>
      <c r="M453" s="335" t="s">
        <v>84</v>
      </c>
      <c r="N453" s="335" t="s">
        <v>84</v>
      </c>
      <c r="O453" s="335" t="s">
        <v>84</v>
      </c>
      <c r="P453" s="335" t="s">
        <v>84</v>
      </c>
      <c r="Q453" s="335" t="s">
        <v>84</v>
      </c>
      <c r="R453" s="335" t="s">
        <v>84</v>
      </c>
      <c r="S453" s="335" t="s">
        <v>84</v>
      </c>
      <c r="T453" s="335" t="s">
        <v>84</v>
      </c>
      <c r="U453" s="335" t="s">
        <v>84</v>
      </c>
      <c r="V453" s="335" t="s">
        <v>84</v>
      </c>
      <c r="W453" s="335" t="s">
        <v>84</v>
      </c>
      <c r="X453" s="335" t="s">
        <v>84</v>
      </c>
      <c r="Y453" s="335" t="s">
        <v>84</v>
      </c>
      <c r="Z453" s="335" t="s">
        <v>84</v>
      </c>
      <c r="AA453" s="335" t="s">
        <v>84</v>
      </c>
      <c r="AB453" s="335" t="s">
        <v>84</v>
      </c>
      <c r="AC453" s="335" t="s">
        <v>84</v>
      </c>
      <c r="AD453" s="335" t="s">
        <v>84</v>
      </c>
      <c r="AE453" s="335" t="s">
        <v>84</v>
      </c>
      <c r="AF453" s="335" t="s">
        <v>84</v>
      </c>
      <c r="AG453" s="335" t="s">
        <v>84</v>
      </c>
      <c r="AH453" s="335" t="s">
        <v>84</v>
      </c>
      <c r="AI453" s="335" t="s">
        <v>84</v>
      </c>
      <c r="AJ453" s="335" t="s">
        <v>84</v>
      </c>
      <c r="AK453" s="335" t="s">
        <v>84</v>
      </c>
      <c r="AL453" s="335" t="s">
        <v>84</v>
      </c>
      <c r="AM453" s="335" t="s">
        <v>84</v>
      </c>
      <c r="AN453" s="335" t="s">
        <v>84</v>
      </c>
      <c r="AO453" s="335" t="s">
        <v>84</v>
      </c>
      <c r="AP453" s="335" t="s">
        <v>84</v>
      </c>
      <c r="AQ453" s="335" t="s">
        <v>84</v>
      </c>
      <c r="AR453" s="335" t="s">
        <v>84</v>
      </c>
      <c r="AS453" s="335" t="s">
        <v>84</v>
      </c>
      <c r="AT453" s="335" t="s">
        <v>84</v>
      </c>
      <c r="AU453" s="335" t="s">
        <v>84</v>
      </c>
      <c r="AV453" s="335" t="s">
        <v>84</v>
      </c>
      <c r="AW453" s="335" t="s">
        <v>84</v>
      </c>
      <c r="AX453" s="335" t="s">
        <v>84</v>
      </c>
      <c r="AY453" s="116" t="s">
        <v>84</v>
      </c>
      <c r="AZ453" s="116" t="s">
        <v>84</v>
      </c>
      <c r="BA453" s="116" t="s">
        <v>84</v>
      </c>
      <c r="BB453" s="116" t="s">
        <v>84</v>
      </c>
      <c r="BC453" s="116" t="s">
        <v>84</v>
      </c>
      <c r="BD453" s="116" t="s">
        <v>84</v>
      </c>
      <c r="BE453" s="116" t="s">
        <v>84</v>
      </c>
      <c r="BF453" s="335" t="s">
        <v>84</v>
      </c>
      <c r="BG453" s="335" t="s">
        <v>84</v>
      </c>
      <c r="BH453" s="116" t="s">
        <v>84</v>
      </c>
      <c r="BI453" s="116" t="s">
        <v>84</v>
      </c>
      <c r="BJ453" s="335" t="s">
        <v>84</v>
      </c>
      <c r="BK453" s="335" t="s">
        <v>84</v>
      </c>
      <c r="BL453" s="335" t="s">
        <v>84</v>
      </c>
      <c r="BM453" s="336" t="s">
        <v>84</v>
      </c>
      <c r="BN453" s="336" t="s">
        <v>84</v>
      </c>
      <c r="BO453" s="335" t="s">
        <v>84</v>
      </c>
      <c r="BP453" s="116" t="s">
        <v>84</v>
      </c>
      <c r="BQ453" s="116" t="s">
        <v>84</v>
      </c>
      <c r="BR453" s="116" t="s">
        <v>84</v>
      </c>
      <c r="BS453" s="116" t="s">
        <v>84</v>
      </c>
      <c r="BT453" s="336" t="s">
        <v>84</v>
      </c>
      <c r="BU453" s="335" t="s">
        <v>84</v>
      </c>
      <c r="BV453" s="335" t="s">
        <v>84</v>
      </c>
      <c r="BW453" s="335" t="s">
        <v>84</v>
      </c>
      <c r="BX453" s="335" t="s">
        <v>84</v>
      </c>
    </row>
    <row r="454" spans="1:76" ht="15" customHeight="1" x14ac:dyDescent="0.3">
      <c r="A454" s="307">
        <v>82</v>
      </c>
      <c r="B454" s="114" t="s">
        <v>84</v>
      </c>
      <c r="C454" s="114" t="s">
        <v>84</v>
      </c>
      <c r="D454" s="115" t="s">
        <v>84</v>
      </c>
      <c r="E454" s="334" t="s">
        <v>84</v>
      </c>
      <c r="F454" s="334" t="s">
        <v>84</v>
      </c>
      <c r="G454" s="334" t="s">
        <v>84</v>
      </c>
      <c r="H454" s="335" t="s">
        <v>84</v>
      </c>
      <c r="I454" s="335" t="s">
        <v>84</v>
      </c>
      <c r="J454" s="335" t="s">
        <v>84</v>
      </c>
      <c r="K454" s="335" t="s">
        <v>84</v>
      </c>
      <c r="L454" s="335" t="s">
        <v>84</v>
      </c>
      <c r="M454" s="335" t="s">
        <v>84</v>
      </c>
      <c r="N454" s="335" t="s">
        <v>84</v>
      </c>
      <c r="O454" s="335" t="s">
        <v>84</v>
      </c>
      <c r="P454" s="335" t="s">
        <v>84</v>
      </c>
      <c r="Q454" s="335" t="s">
        <v>84</v>
      </c>
      <c r="R454" s="335" t="s">
        <v>84</v>
      </c>
      <c r="S454" s="335" t="s">
        <v>84</v>
      </c>
      <c r="T454" s="335" t="s">
        <v>84</v>
      </c>
      <c r="U454" s="335" t="s">
        <v>84</v>
      </c>
      <c r="V454" s="335" t="s">
        <v>84</v>
      </c>
      <c r="W454" s="335" t="s">
        <v>84</v>
      </c>
      <c r="X454" s="335" t="s">
        <v>84</v>
      </c>
      <c r="Y454" s="335" t="s">
        <v>84</v>
      </c>
      <c r="Z454" s="335" t="s">
        <v>84</v>
      </c>
      <c r="AA454" s="335" t="s">
        <v>84</v>
      </c>
      <c r="AB454" s="335" t="s">
        <v>84</v>
      </c>
      <c r="AC454" s="335" t="s">
        <v>84</v>
      </c>
      <c r="AD454" s="335" t="s">
        <v>84</v>
      </c>
      <c r="AE454" s="335" t="s">
        <v>84</v>
      </c>
      <c r="AF454" s="335" t="s">
        <v>84</v>
      </c>
      <c r="AG454" s="335" t="s">
        <v>84</v>
      </c>
      <c r="AH454" s="335" t="s">
        <v>84</v>
      </c>
      <c r="AI454" s="335" t="s">
        <v>84</v>
      </c>
      <c r="AJ454" s="335" t="s">
        <v>84</v>
      </c>
      <c r="AK454" s="335" t="s">
        <v>84</v>
      </c>
      <c r="AL454" s="335" t="s">
        <v>84</v>
      </c>
      <c r="AM454" s="335" t="s">
        <v>84</v>
      </c>
      <c r="AN454" s="335" t="s">
        <v>84</v>
      </c>
      <c r="AO454" s="335" t="s">
        <v>84</v>
      </c>
      <c r="AP454" s="335" t="s">
        <v>84</v>
      </c>
      <c r="AQ454" s="335" t="s">
        <v>84</v>
      </c>
      <c r="AR454" s="335" t="s">
        <v>84</v>
      </c>
      <c r="AS454" s="335" t="s">
        <v>84</v>
      </c>
      <c r="AT454" s="335" t="s">
        <v>84</v>
      </c>
      <c r="AU454" s="335" t="s">
        <v>84</v>
      </c>
      <c r="AV454" s="335" t="s">
        <v>84</v>
      </c>
      <c r="AW454" s="335" t="s">
        <v>84</v>
      </c>
      <c r="AX454" s="335" t="s">
        <v>84</v>
      </c>
      <c r="AY454" s="116" t="s">
        <v>84</v>
      </c>
      <c r="AZ454" s="116" t="s">
        <v>84</v>
      </c>
      <c r="BA454" s="116" t="s">
        <v>84</v>
      </c>
      <c r="BB454" s="116" t="s">
        <v>84</v>
      </c>
      <c r="BC454" s="116" t="s">
        <v>84</v>
      </c>
      <c r="BD454" s="116" t="s">
        <v>84</v>
      </c>
      <c r="BE454" s="116" t="s">
        <v>84</v>
      </c>
      <c r="BF454" s="335" t="s">
        <v>84</v>
      </c>
      <c r="BG454" s="335" t="s">
        <v>84</v>
      </c>
      <c r="BH454" s="116" t="s">
        <v>84</v>
      </c>
      <c r="BI454" s="116" t="s">
        <v>84</v>
      </c>
      <c r="BJ454" s="335" t="s">
        <v>84</v>
      </c>
      <c r="BK454" s="335" t="s">
        <v>84</v>
      </c>
      <c r="BL454" s="335" t="s">
        <v>84</v>
      </c>
      <c r="BM454" s="336" t="s">
        <v>84</v>
      </c>
      <c r="BN454" s="336" t="s">
        <v>84</v>
      </c>
      <c r="BO454" s="335" t="s">
        <v>84</v>
      </c>
      <c r="BP454" s="116" t="s">
        <v>84</v>
      </c>
      <c r="BQ454" s="116" t="s">
        <v>84</v>
      </c>
      <c r="BR454" s="116" t="s">
        <v>84</v>
      </c>
      <c r="BS454" s="116" t="s">
        <v>84</v>
      </c>
      <c r="BT454" s="336" t="s">
        <v>84</v>
      </c>
      <c r="BU454" s="335" t="s">
        <v>84</v>
      </c>
      <c r="BV454" s="335" t="s">
        <v>84</v>
      </c>
      <c r="BW454" s="335" t="s">
        <v>84</v>
      </c>
      <c r="BX454" s="335" t="s">
        <v>84</v>
      </c>
    </row>
    <row r="455" spans="1:76" ht="15" customHeight="1" x14ac:dyDescent="0.3">
      <c r="A455" s="307">
        <v>82</v>
      </c>
      <c r="B455" s="114" t="s">
        <v>84</v>
      </c>
      <c r="C455" s="114" t="s">
        <v>84</v>
      </c>
      <c r="D455" s="115" t="s">
        <v>84</v>
      </c>
      <c r="E455" s="334" t="s">
        <v>84</v>
      </c>
      <c r="F455" s="334" t="s">
        <v>84</v>
      </c>
      <c r="G455" s="334" t="s">
        <v>84</v>
      </c>
      <c r="H455" s="335" t="s">
        <v>84</v>
      </c>
      <c r="I455" s="335" t="s">
        <v>84</v>
      </c>
      <c r="J455" s="335" t="s">
        <v>84</v>
      </c>
      <c r="K455" s="335" t="s">
        <v>84</v>
      </c>
      <c r="L455" s="335" t="s">
        <v>84</v>
      </c>
      <c r="M455" s="335" t="s">
        <v>84</v>
      </c>
      <c r="N455" s="335" t="s">
        <v>84</v>
      </c>
      <c r="O455" s="335" t="s">
        <v>84</v>
      </c>
      <c r="P455" s="335" t="s">
        <v>84</v>
      </c>
      <c r="Q455" s="335" t="s">
        <v>84</v>
      </c>
      <c r="R455" s="335" t="s">
        <v>84</v>
      </c>
      <c r="S455" s="335" t="s">
        <v>84</v>
      </c>
      <c r="T455" s="335" t="s">
        <v>84</v>
      </c>
      <c r="U455" s="335" t="s">
        <v>84</v>
      </c>
      <c r="V455" s="335" t="s">
        <v>84</v>
      </c>
      <c r="W455" s="335" t="s">
        <v>84</v>
      </c>
      <c r="X455" s="335" t="s">
        <v>84</v>
      </c>
      <c r="Y455" s="335" t="s">
        <v>84</v>
      </c>
      <c r="Z455" s="335" t="s">
        <v>84</v>
      </c>
      <c r="AA455" s="335" t="s">
        <v>84</v>
      </c>
      <c r="AB455" s="335" t="s">
        <v>84</v>
      </c>
      <c r="AC455" s="335" t="s">
        <v>84</v>
      </c>
      <c r="AD455" s="335" t="s">
        <v>84</v>
      </c>
      <c r="AE455" s="335" t="s">
        <v>84</v>
      </c>
      <c r="AF455" s="335" t="s">
        <v>84</v>
      </c>
      <c r="AG455" s="335" t="s">
        <v>84</v>
      </c>
      <c r="AH455" s="335" t="s">
        <v>84</v>
      </c>
      <c r="AI455" s="335" t="s">
        <v>84</v>
      </c>
      <c r="AJ455" s="335" t="s">
        <v>84</v>
      </c>
      <c r="AK455" s="335" t="s">
        <v>84</v>
      </c>
      <c r="AL455" s="335" t="s">
        <v>84</v>
      </c>
      <c r="AM455" s="335" t="s">
        <v>84</v>
      </c>
      <c r="AN455" s="335" t="s">
        <v>84</v>
      </c>
      <c r="AO455" s="335" t="s">
        <v>84</v>
      </c>
      <c r="AP455" s="335" t="s">
        <v>84</v>
      </c>
      <c r="AQ455" s="335" t="s">
        <v>84</v>
      </c>
      <c r="AR455" s="335" t="s">
        <v>84</v>
      </c>
      <c r="AS455" s="335" t="s">
        <v>84</v>
      </c>
      <c r="AT455" s="335" t="s">
        <v>84</v>
      </c>
      <c r="AU455" s="335" t="s">
        <v>84</v>
      </c>
      <c r="AV455" s="335" t="s">
        <v>84</v>
      </c>
      <c r="AW455" s="335" t="s">
        <v>84</v>
      </c>
      <c r="AX455" s="335" t="s">
        <v>84</v>
      </c>
      <c r="AY455" s="116" t="s">
        <v>84</v>
      </c>
      <c r="AZ455" s="116" t="s">
        <v>84</v>
      </c>
      <c r="BA455" s="116" t="s">
        <v>84</v>
      </c>
      <c r="BB455" s="116" t="s">
        <v>84</v>
      </c>
      <c r="BC455" s="116" t="s">
        <v>84</v>
      </c>
      <c r="BD455" s="116" t="s">
        <v>84</v>
      </c>
      <c r="BE455" s="116" t="s">
        <v>84</v>
      </c>
      <c r="BF455" s="335" t="s">
        <v>84</v>
      </c>
      <c r="BG455" s="335" t="s">
        <v>84</v>
      </c>
      <c r="BH455" s="116" t="s">
        <v>84</v>
      </c>
      <c r="BI455" s="116" t="s">
        <v>84</v>
      </c>
      <c r="BJ455" s="335" t="s">
        <v>84</v>
      </c>
      <c r="BK455" s="335" t="s">
        <v>84</v>
      </c>
      <c r="BL455" s="335" t="s">
        <v>84</v>
      </c>
      <c r="BM455" s="336" t="s">
        <v>84</v>
      </c>
      <c r="BN455" s="336" t="s">
        <v>84</v>
      </c>
      <c r="BO455" s="335" t="s">
        <v>84</v>
      </c>
      <c r="BP455" s="116" t="s">
        <v>84</v>
      </c>
      <c r="BQ455" s="116" t="s">
        <v>84</v>
      </c>
      <c r="BR455" s="116" t="s">
        <v>84</v>
      </c>
      <c r="BS455" s="116" t="s">
        <v>84</v>
      </c>
      <c r="BT455" s="336" t="s">
        <v>84</v>
      </c>
      <c r="BU455" s="335" t="s">
        <v>84</v>
      </c>
      <c r="BV455" s="335" t="s">
        <v>84</v>
      </c>
      <c r="BW455" s="335" t="s">
        <v>84</v>
      </c>
      <c r="BX455" s="335" t="s">
        <v>84</v>
      </c>
    </row>
    <row r="456" spans="1:76" ht="15" customHeight="1" x14ac:dyDescent="0.3">
      <c r="A456" s="307">
        <v>82</v>
      </c>
      <c r="B456" s="114" t="s">
        <v>84</v>
      </c>
      <c r="C456" s="114" t="s">
        <v>84</v>
      </c>
      <c r="D456" s="115" t="s">
        <v>84</v>
      </c>
      <c r="E456" s="334" t="s">
        <v>84</v>
      </c>
      <c r="F456" s="334" t="s">
        <v>84</v>
      </c>
      <c r="G456" s="334" t="s">
        <v>84</v>
      </c>
      <c r="H456" s="335" t="s">
        <v>84</v>
      </c>
      <c r="I456" s="335" t="s">
        <v>84</v>
      </c>
      <c r="J456" s="335" t="s">
        <v>84</v>
      </c>
      <c r="K456" s="335" t="s">
        <v>84</v>
      </c>
      <c r="L456" s="335" t="s">
        <v>84</v>
      </c>
      <c r="M456" s="335" t="s">
        <v>84</v>
      </c>
      <c r="N456" s="335" t="s">
        <v>84</v>
      </c>
      <c r="O456" s="335" t="s">
        <v>84</v>
      </c>
      <c r="P456" s="335" t="s">
        <v>84</v>
      </c>
      <c r="Q456" s="335" t="s">
        <v>84</v>
      </c>
      <c r="R456" s="335" t="s">
        <v>84</v>
      </c>
      <c r="S456" s="335" t="s">
        <v>84</v>
      </c>
      <c r="T456" s="335" t="s">
        <v>84</v>
      </c>
      <c r="U456" s="335" t="s">
        <v>84</v>
      </c>
      <c r="V456" s="335" t="s">
        <v>84</v>
      </c>
      <c r="W456" s="335" t="s">
        <v>84</v>
      </c>
      <c r="X456" s="335" t="s">
        <v>84</v>
      </c>
      <c r="Y456" s="335" t="s">
        <v>84</v>
      </c>
      <c r="Z456" s="335" t="s">
        <v>84</v>
      </c>
      <c r="AA456" s="335" t="s">
        <v>84</v>
      </c>
      <c r="AB456" s="335" t="s">
        <v>84</v>
      </c>
      <c r="AC456" s="335" t="s">
        <v>84</v>
      </c>
      <c r="AD456" s="335" t="s">
        <v>84</v>
      </c>
      <c r="AE456" s="335" t="s">
        <v>84</v>
      </c>
      <c r="AF456" s="335" t="s">
        <v>84</v>
      </c>
      <c r="AG456" s="335" t="s">
        <v>84</v>
      </c>
      <c r="AH456" s="335" t="s">
        <v>84</v>
      </c>
      <c r="AI456" s="335" t="s">
        <v>84</v>
      </c>
      <c r="AJ456" s="335" t="s">
        <v>84</v>
      </c>
      <c r="AK456" s="335" t="s">
        <v>84</v>
      </c>
      <c r="AL456" s="335" t="s">
        <v>84</v>
      </c>
      <c r="AM456" s="335" t="s">
        <v>84</v>
      </c>
      <c r="AN456" s="335" t="s">
        <v>84</v>
      </c>
      <c r="AO456" s="335" t="s">
        <v>84</v>
      </c>
      <c r="AP456" s="335" t="s">
        <v>84</v>
      </c>
      <c r="AQ456" s="335" t="s">
        <v>84</v>
      </c>
      <c r="AR456" s="335" t="s">
        <v>84</v>
      </c>
      <c r="AS456" s="335" t="s">
        <v>84</v>
      </c>
      <c r="AT456" s="335" t="s">
        <v>84</v>
      </c>
      <c r="AU456" s="335" t="s">
        <v>84</v>
      </c>
      <c r="AV456" s="335" t="s">
        <v>84</v>
      </c>
      <c r="AW456" s="335" t="s">
        <v>84</v>
      </c>
      <c r="AX456" s="335" t="s">
        <v>84</v>
      </c>
      <c r="AY456" s="116" t="s">
        <v>84</v>
      </c>
      <c r="AZ456" s="116" t="s">
        <v>84</v>
      </c>
      <c r="BA456" s="116" t="s">
        <v>84</v>
      </c>
      <c r="BB456" s="116" t="s">
        <v>84</v>
      </c>
      <c r="BC456" s="116" t="s">
        <v>84</v>
      </c>
      <c r="BD456" s="116" t="s">
        <v>84</v>
      </c>
      <c r="BE456" s="116" t="s">
        <v>84</v>
      </c>
      <c r="BF456" s="335" t="s">
        <v>84</v>
      </c>
      <c r="BG456" s="335" t="s">
        <v>84</v>
      </c>
      <c r="BH456" s="116" t="s">
        <v>84</v>
      </c>
      <c r="BI456" s="116" t="s">
        <v>84</v>
      </c>
      <c r="BJ456" s="335" t="s">
        <v>84</v>
      </c>
      <c r="BK456" s="335" t="s">
        <v>84</v>
      </c>
      <c r="BL456" s="335" t="s">
        <v>84</v>
      </c>
      <c r="BM456" s="336" t="s">
        <v>84</v>
      </c>
      <c r="BN456" s="336" t="s">
        <v>84</v>
      </c>
      <c r="BO456" s="335" t="s">
        <v>84</v>
      </c>
      <c r="BP456" s="116" t="s">
        <v>84</v>
      </c>
      <c r="BQ456" s="116" t="s">
        <v>84</v>
      </c>
      <c r="BR456" s="116" t="s">
        <v>84</v>
      </c>
      <c r="BS456" s="116" t="s">
        <v>84</v>
      </c>
      <c r="BT456" s="336" t="s">
        <v>84</v>
      </c>
      <c r="BU456" s="335" t="s">
        <v>84</v>
      </c>
      <c r="BV456" s="335" t="s">
        <v>84</v>
      </c>
      <c r="BW456" s="335" t="s">
        <v>84</v>
      </c>
      <c r="BX456" s="335" t="s">
        <v>84</v>
      </c>
    </row>
    <row r="457" spans="1:76" ht="15" customHeight="1" x14ac:dyDescent="0.3">
      <c r="A457" s="307">
        <v>82</v>
      </c>
      <c r="B457" s="114" t="s">
        <v>84</v>
      </c>
      <c r="C457" s="114" t="s">
        <v>84</v>
      </c>
      <c r="D457" s="115" t="s">
        <v>84</v>
      </c>
      <c r="E457" s="334" t="s">
        <v>84</v>
      </c>
      <c r="F457" s="334" t="s">
        <v>84</v>
      </c>
      <c r="G457" s="334" t="s">
        <v>84</v>
      </c>
      <c r="H457" s="335" t="s">
        <v>84</v>
      </c>
      <c r="I457" s="335" t="s">
        <v>84</v>
      </c>
      <c r="J457" s="335" t="s">
        <v>84</v>
      </c>
      <c r="K457" s="335" t="s">
        <v>84</v>
      </c>
      <c r="L457" s="335" t="s">
        <v>84</v>
      </c>
      <c r="M457" s="335" t="s">
        <v>84</v>
      </c>
      <c r="N457" s="335" t="s">
        <v>84</v>
      </c>
      <c r="O457" s="335" t="s">
        <v>84</v>
      </c>
      <c r="P457" s="335" t="s">
        <v>84</v>
      </c>
      <c r="Q457" s="335" t="s">
        <v>84</v>
      </c>
      <c r="R457" s="335" t="s">
        <v>84</v>
      </c>
      <c r="S457" s="335" t="s">
        <v>84</v>
      </c>
      <c r="T457" s="335" t="s">
        <v>84</v>
      </c>
      <c r="U457" s="335" t="s">
        <v>84</v>
      </c>
      <c r="V457" s="335" t="s">
        <v>84</v>
      </c>
      <c r="W457" s="335" t="s">
        <v>84</v>
      </c>
      <c r="X457" s="335" t="s">
        <v>84</v>
      </c>
      <c r="Y457" s="335" t="s">
        <v>84</v>
      </c>
      <c r="Z457" s="335" t="s">
        <v>84</v>
      </c>
      <c r="AA457" s="335" t="s">
        <v>84</v>
      </c>
      <c r="AB457" s="335" t="s">
        <v>84</v>
      </c>
      <c r="AC457" s="335" t="s">
        <v>84</v>
      </c>
      <c r="AD457" s="335" t="s">
        <v>84</v>
      </c>
      <c r="AE457" s="335" t="s">
        <v>84</v>
      </c>
      <c r="AF457" s="335" t="s">
        <v>84</v>
      </c>
      <c r="AG457" s="335" t="s">
        <v>84</v>
      </c>
      <c r="AH457" s="335" t="s">
        <v>84</v>
      </c>
      <c r="AI457" s="335" t="s">
        <v>84</v>
      </c>
      <c r="AJ457" s="335" t="s">
        <v>84</v>
      </c>
      <c r="AK457" s="335" t="s">
        <v>84</v>
      </c>
      <c r="AL457" s="335" t="s">
        <v>84</v>
      </c>
      <c r="AM457" s="335" t="s">
        <v>84</v>
      </c>
      <c r="AN457" s="335" t="s">
        <v>84</v>
      </c>
      <c r="AO457" s="335" t="s">
        <v>84</v>
      </c>
      <c r="AP457" s="335" t="s">
        <v>84</v>
      </c>
      <c r="AQ457" s="335" t="s">
        <v>84</v>
      </c>
      <c r="AR457" s="335" t="s">
        <v>84</v>
      </c>
      <c r="AS457" s="335" t="s">
        <v>84</v>
      </c>
      <c r="AT457" s="335" t="s">
        <v>84</v>
      </c>
      <c r="AU457" s="335" t="s">
        <v>84</v>
      </c>
      <c r="AV457" s="335" t="s">
        <v>84</v>
      </c>
      <c r="AW457" s="335" t="s">
        <v>84</v>
      </c>
      <c r="AX457" s="335" t="s">
        <v>84</v>
      </c>
      <c r="AY457" s="116" t="s">
        <v>84</v>
      </c>
      <c r="AZ457" s="116" t="s">
        <v>84</v>
      </c>
      <c r="BA457" s="116" t="s">
        <v>84</v>
      </c>
      <c r="BB457" s="116" t="s">
        <v>84</v>
      </c>
      <c r="BC457" s="116" t="s">
        <v>84</v>
      </c>
      <c r="BD457" s="116" t="s">
        <v>84</v>
      </c>
      <c r="BE457" s="116" t="s">
        <v>84</v>
      </c>
      <c r="BF457" s="335" t="s">
        <v>84</v>
      </c>
      <c r="BG457" s="335" t="s">
        <v>84</v>
      </c>
      <c r="BH457" s="116" t="s">
        <v>84</v>
      </c>
      <c r="BI457" s="116" t="s">
        <v>84</v>
      </c>
      <c r="BJ457" s="335" t="s">
        <v>84</v>
      </c>
      <c r="BK457" s="335" t="s">
        <v>84</v>
      </c>
      <c r="BL457" s="335" t="s">
        <v>84</v>
      </c>
      <c r="BM457" s="336" t="s">
        <v>84</v>
      </c>
      <c r="BN457" s="336" t="s">
        <v>84</v>
      </c>
      <c r="BO457" s="335" t="s">
        <v>84</v>
      </c>
      <c r="BP457" s="116" t="s">
        <v>84</v>
      </c>
      <c r="BQ457" s="116" t="s">
        <v>84</v>
      </c>
      <c r="BR457" s="116" t="s">
        <v>84</v>
      </c>
      <c r="BS457" s="116" t="s">
        <v>84</v>
      </c>
      <c r="BT457" s="336" t="s">
        <v>84</v>
      </c>
      <c r="BU457" s="335" t="s">
        <v>84</v>
      </c>
      <c r="BV457" s="335" t="s">
        <v>84</v>
      </c>
      <c r="BW457" s="335" t="s">
        <v>84</v>
      </c>
      <c r="BX457" s="335" t="s">
        <v>84</v>
      </c>
    </row>
    <row r="458" spans="1:76" ht="15" customHeight="1" x14ac:dyDescent="0.3">
      <c r="A458" s="307">
        <v>82</v>
      </c>
      <c r="B458" s="114" t="s">
        <v>84</v>
      </c>
      <c r="C458" s="114" t="s">
        <v>84</v>
      </c>
      <c r="D458" s="115" t="s">
        <v>84</v>
      </c>
      <c r="E458" s="334" t="s">
        <v>84</v>
      </c>
      <c r="F458" s="334" t="s">
        <v>84</v>
      </c>
      <c r="G458" s="334" t="s">
        <v>84</v>
      </c>
      <c r="H458" s="335" t="s">
        <v>84</v>
      </c>
      <c r="I458" s="335" t="s">
        <v>84</v>
      </c>
      <c r="J458" s="335" t="s">
        <v>84</v>
      </c>
      <c r="K458" s="335" t="s">
        <v>84</v>
      </c>
      <c r="L458" s="335" t="s">
        <v>84</v>
      </c>
      <c r="M458" s="335" t="s">
        <v>84</v>
      </c>
      <c r="N458" s="335" t="s">
        <v>84</v>
      </c>
      <c r="O458" s="335" t="s">
        <v>84</v>
      </c>
      <c r="P458" s="335" t="s">
        <v>84</v>
      </c>
      <c r="Q458" s="335" t="s">
        <v>84</v>
      </c>
      <c r="R458" s="335" t="s">
        <v>84</v>
      </c>
      <c r="S458" s="335" t="s">
        <v>84</v>
      </c>
      <c r="T458" s="335" t="s">
        <v>84</v>
      </c>
      <c r="U458" s="335" t="s">
        <v>84</v>
      </c>
      <c r="V458" s="335" t="s">
        <v>84</v>
      </c>
      <c r="W458" s="335" t="s">
        <v>84</v>
      </c>
      <c r="X458" s="335" t="s">
        <v>84</v>
      </c>
      <c r="Y458" s="335" t="s">
        <v>84</v>
      </c>
      <c r="Z458" s="335" t="s">
        <v>84</v>
      </c>
      <c r="AA458" s="335" t="s">
        <v>84</v>
      </c>
      <c r="AB458" s="335" t="s">
        <v>84</v>
      </c>
      <c r="AC458" s="335" t="s">
        <v>84</v>
      </c>
      <c r="AD458" s="335" t="s">
        <v>84</v>
      </c>
      <c r="AE458" s="335" t="s">
        <v>84</v>
      </c>
      <c r="AF458" s="335" t="s">
        <v>84</v>
      </c>
      <c r="AG458" s="335" t="s">
        <v>84</v>
      </c>
      <c r="AH458" s="335" t="s">
        <v>84</v>
      </c>
      <c r="AI458" s="335" t="s">
        <v>84</v>
      </c>
      <c r="AJ458" s="335" t="s">
        <v>84</v>
      </c>
      <c r="AK458" s="335" t="s">
        <v>84</v>
      </c>
      <c r="AL458" s="335" t="s">
        <v>84</v>
      </c>
      <c r="AM458" s="335" t="s">
        <v>84</v>
      </c>
      <c r="AN458" s="335" t="s">
        <v>84</v>
      </c>
      <c r="AO458" s="335" t="s">
        <v>84</v>
      </c>
      <c r="AP458" s="335" t="s">
        <v>84</v>
      </c>
      <c r="AQ458" s="335" t="s">
        <v>84</v>
      </c>
      <c r="AR458" s="335" t="s">
        <v>84</v>
      </c>
      <c r="AS458" s="335" t="s">
        <v>84</v>
      </c>
      <c r="AT458" s="335" t="s">
        <v>84</v>
      </c>
      <c r="AU458" s="335" t="s">
        <v>84</v>
      </c>
      <c r="AV458" s="335" t="s">
        <v>84</v>
      </c>
      <c r="AW458" s="335" t="s">
        <v>84</v>
      </c>
      <c r="AX458" s="335" t="s">
        <v>84</v>
      </c>
      <c r="AY458" s="116" t="s">
        <v>84</v>
      </c>
      <c r="AZ458" s="116" t="s">
        <v>84</v>
      </c>
      <c r="BA458" s="116" t="s">
        <v>84</v>
      </c>
      <c r="BB458" s="116" t="s">
        <v>84</v>
      </c>
      <c r="BC458" s="116" t="s">
        <v>84</v>
      </c>
      <c r="BD458" s="116" t="s">
        <v>84</v>
      </c>
      <c r="BE458" s="116" t="s">
        <v>84</v>
      </c>
      <c r="BF458" s="335" t="s">
        <v>84</v>
      </c>
      <c r="BG458" s="335" t="s">
        <v>84</v>
      </c>
      <c r="BH458" s="116" t="s">
        <v>84</v>
      </c>
      <c r="BI458" s="116" t="s">
        <v>84</v>
      </c>
      <c r="BJ458" s="335" t="s">
        <v>84</v>
      </c>
      <c r="BK458" s="335" t="s">
        <v>84</v>
      </c>
      <c r="BL458" s="335" t="s">
        <v>84</v>
      </c>
      <c r="BM458" s="336" t="s">
        <v>84</v>
      </c>
      <c r="BN458" s="336" t="s">
        <v>84</v>
      </c>
      <c r="BO458" s="335" t="s">
        <v>84</v>
      </c>
      <c r="BP458" s="116" t="s">
        <v>84</v>
      </c>
      <c r="BQ458" s="116" t="s">
        <v>84</v>
      </c>
      <c r="BR458" s="116" t="s">
        <v>84</v>
      </c>
      <c r="BS458" s="116" t="s">
        <v>84</v>
      </c>
      <c r="BT458" s="336" t="s">
        <v>84</v>
      </c>
      <c r="BU458" s="335" t="s">
        <v>84</v>
      </c>
      <c r="BV458" s="335" t="s">
        <v>84</v>
      </c>
      <c r="BW458" s="335" t="s">
        <v>84</v>
      </c>
      <c r="BX458" s="335" t="s">
        <v>84</v>
      </c>
    </row>
    <row r="459" spans="1:76" ht="15" customHeight="1" x14ac:dyDescent="0.3">
      <c r="A459" s="307">
        <v>82</v>
      </c>
      <c r="B459" s="114" t="s">
        <v>84</v>
      </c>
      <c r="C459" s="114" t="s">
        <v>84</v>
      </c>
      <c r="D459" s="115" t="s">
        <v>84</v>
      </c>
      <c r="E459" s="334" t="s">
        <v>84</v>
      </c>
      <c r="F459" s="334" t="s">
        <v>84</v>
      </c>
      <c r="G459" s="334" t="s">
        <v>84</v>
      </c>
      <c r="H459" s="335" t="s">
        <v>84</v>
      </c>
      <c r="I459" s="335" t="s">
        <v>84</v>
      </c>
      <c r="J459" s="335" t="s">
        <v>84</v>
      </c>
      <c r="K459" s="335" t="s">
        <v>84</v>
      </c>
      <c r="L459" s="335" t="s">
        <v>84</v>
      </c>
      <c r="M459" s="335" t="s">
        <v>84</v>
      </c>
      <c r="N459" s="335" t="s">
        <v>84</v>
      </c>
      <c r="O459" s="335" t="s">
        <v>84</v>
      </c>
      <c r="P459" s="335" t="s">
        <v>84</v>
      </c>
      <c r="Q459" s="335" t="s">
        <v>84</v>
      </c>
      <c r="R459" s="335" t="s">
        <v>84</v>
      </c>
      <c r="S459" s="335" t="s">
        <v>84</v>
      </c>
      <c r="T459" s="335" t="s">
        <v>84</v>
      </c>
      <c r="U459" s="335" t="s">
        <v>84</v>
      </c>
      <c r="V459" s="335" t="s">
        <v>84</v>
      </c>
      <c r="W459" s="335" t="s">
        <v>84</v>
      </c>
      <c r="X459" s="335" t="s">
        <v>84</v>
      </c>
      <c r="Y459" s="335" t="s">
        <v>84</v>
      </c>
      <c r="Z459" s="335" t="s">
        <v>84</v>
      </c>
      <c r="AA459" s="335" t="s">
        <v>84</v>
      </c>
      <c r="AB459" s="335" t="s">
        <v>84</v>
      </c>
      <c r="AC459" s="335" t="s">
        <v>84</v>
      </c>
      <c r="AD459" s="335" t="s">
        <v>84</v>
      </c>
      <c r="AE459" s="335" t="s">
        <v>84</v>
      </c>
      <c r="AF459" s="335" t="s">
        <v>84</v>
      </c>
      <c r="AG459" s="335" t="s">
        <v>84</v>
      </c>
      <c r="AH459" s="335" t="s">
        <v>84</v>
      </c>
      <c r="AI459" s="335" t="s">
        <v>84</v>
      </c>
      <c r="AJ459" s="335" t="s">
        <v>84</v>
      </c>
      <c r="AK459" s="335" t="s">
        <v>84</v>
      </c>
      <c r="AL459" s="335" t="s">
        <v>84</v>
      </c>
      <c r="AM459" s="335" t="s">
        <v>84</v>
      </c>
      <c r="AN459" s="335" t="s">
        <v>84</v>
      </c>
      <c r="AO459" s="335" t="s">
        <v>84</v>
      </c>
      <c r="AP459" s="335" t="s">
        <v>84</v>
      </c>
      <c r="AQ459" s="335" t="s">
        <v>84</v>
      </c>
      <c r="AR459" s="335" t="s">
        <v>84</v>
      </c>
      <c r="AS459" s="335" t="s">
        <v>84</v>
      </c>
      <c r="AT459" s="335" t="s">
        <v>84</v>
      </c>
      <c r="AU459" s="335" t="s">
        <v>84</v>
      </c>
      <c r="AV459" s="335" t="s">
        <v>84</v>
      </c>
      <c r="AW459" s="335" t="s">
        <v>84</v>
      </c>
      <c r="AX459" s="335" t="s">
        <v>84</v>
      </c>
      <c r="AY459" s="116" t="s">
        <v>84</v>
      </c>
      <c r="AZ459" s="116" t="s">
        <v>84</v>
      </c>
      <c r="BA459" s="116" t="s">
        <v>84</v>
      </c>
      <c r="BB459" s="116" t="s">
        <v>84</v>
      </c>
      <c r="BC459" s="116" t="s">
        <v>84</v>
      </c>
      <c r="BD459" s="116" t="s">
        <v>84</v>
      </c>
      <c r="BE459" s="116" t="s">
        <v>84</v>
      </c>
      <c r="BF459" s="335" t="s">
        <v>84</v>
      </c>
      <c r="BG459" s="335" t="s">
        <v>84</v>
      </c>
      <c r="BH459" s="116" t="s">
        <v>84</v>
      </c>
      <c r="BI459" s="116" t="s">
        <v>84</v>
      </c>
      <c r="BJ459" s="335" t="s">
        <v>84</v>
      </c>
      <c r="BK459" s="335" t="s">
        <v>84</v>
      </c>
      <c r="BL459" s="335" t="s">
        <v>84</v>
      </c>
      <c r="BM459" s="336" t="s">
        <v>84</v>
      </c>
      <c r="BN459" s="336" t="s">
        <v>84</v>
      </c>
      <c r="BO459" s="335" t="s">
        <v>84</v>
      </c>
      <c r="BP459" s="116" t="s">
        <v>84</v>
      </c>
      <c r="BQ459" s="116" t="s">
        <v>84</v>
      </c>
      <c r="BR459" s="116" t="s">
        <v>84</v>
      </c>
      <c r="BS459" s="116" t="s">
        <v>84</v>
      </c>
      <c r="BT459" s="336" t="s">
        <v>84</v>
      </c>
      <c r="BU459" s="335" t="s">
        <v>84</v>
      </c>
      <c r="BV459" s="335" t="s">
        <v>84</v>
      </c>
      <c r="BW459" s="335" t="s">
        <v>84</v>
      </c>
      <c r="BX459" s="335" t="s">
        <v>84</v>
      </c>
    </row>
    <row r="460" spans="1:76" ht="15" customHeight="1" x14ac:dyDescent="0.3">
      <c r="A460" s="307">
        <v>82</v>
      </c>
      <c r="B460" s="114" t="s">
        <v>84</v>
      </c>
      <c r="C460" s="114" t="s">
        <v>84</v>
      </c>
      <c r="D460" s="115" t="s">
        <v>84</v>
      </c>
      <c r="E460" s="334" t="s">
        <v>84</v>
      </c>
      <c r="F460" s="334" t="s">
        <v>84</v>
      </c>
      <c r="G460" s="334" t="s">
        <v>84</v>
      </c>
      <c r="H460" s="335" t="s">
        <v>84</v>
      </c>
      <c r="I460" s="335" t="s">
        <v>84</v>
      </c>
      <c r="J460" s="335" t="s">
        <v>84</v>
      </c>
      <c r="K460" s="335" t="s">
        <v>84</v>
      </c>
      <c r="L460" s="335" t="s">
        <v>84</v>
      </c>
      <c r="M460" s="335" t="s">
        <v>84</v>
      </c>
      <c r="N460" s="335" t="s">
        <v>84</v>
      </c>
      <c r="O460" s="335" t="s">
        <v>84</v>
      </c>
      <c r="P460" s="335" t="s">
        <v>84</v>
      </c>
      <c r="Q460" s="335" t="s">
        <v>84</v>
      </c>
      <c r="R460" s="335" t="s">
        <v>84</v>
      </c>
      <c r="S460" s="335" t="s">
        <v>84</v>
      </c>
      <c r="T460" s="335" t="s">
        <v>84</v>
      </c>
      <c r="U460" s="335" t="s">
        <v>84</v>
      </c>
      <c r="V460" s="335" t="s">
        <v>84</v>
      </c>
      <c r="W460" s="335" t="s">
        <v>84</v>
      </c>
      <c r="X460" s="335" t="s">
        <v>84</v>
      </c>
      <c r="Y460" s="335" t="s">
        <v>84</v>
      </c>
      <c r="Z460" s="335" t="s">
        <v>84</v>
      </c>
      <c r="AA460" s="335" t="s">
        <v>84</v>
      </c>
      <c r="AB460" s="335" t="s">
        <v>84</v>
      </c>
      <c r="AC460" s="335" t="s">
        <v>84</v>
      </c>
      <c r="AD460" s="335" t="s">
        <v>84</v>
      </c>
      <c r="AE460" s="335" t="s">
        <v>84</v>
      </c>
      <c r="AF460" s="335" t="s">
        <v>84</v>
      </c>
      <c r="AG460" s="335" t="s">
        <v>84</v>
      </c>
      <c r="AH460" s="335" t="s">
        <v>84</v>
      </c>
      <c r="AI460" s="335" t="s">
        <v>84</v>
      </c>
      <c r="AJ460" s="335" t="s">
        <v>84</v>
      </c>
      <c r="AK460" s="335" t="s">
        <v>84</v>
      </c>
      <c r="AL460" s="335" t="s">
        <v>84</v>
      </c>
      <c r="AM460" s="335" t="s">
        <v>84</v>
      </c>
      <c r="AN460" s="335" t="s">
        <v>84</v>
      </c>
      <c r="AO460" s="335" t="s">
        <v>84</v>
      </c>
      <c r="AP460" s="335" t="s">
        <v>84</v>
      </c>
      <c r="AQ460" s="335" t="s">
        <v>84</v>
      </c>
      <c r="AR460" s="335" t="s">
        <v>84</v>
      </c>
      <c r="AS460" s="335" t="s">
        <v>84</v>
      </c>
      <c r="AT460" s="335" t="s">
        <v>84</v>
      </c>
      <c r="AU460" s="335" t="s">
        <v>84</v>
      </c>
      <c r="AV460" s="335" t="s">
        <v>84</v>
      </c>
      <c r="AW460" s="335" t="s">
        <v>84</v>
      </c>
      <c r="AX460" s="335" t="s">
        <v>84</v>
      </c>
      <c r="AY460" s="116" t="s">
        <v>84</v>
      </c>
      <c r="AZ460" s="116" t="s">
        <v>84</v>
      </c>
      <c r="BA460" s="116" t="s">
        <v>84</v>
      </c>
      <c r="BB460" s="116" t="s">
        <v>84</v>
      </c>
      <c r="BC460" s="116" t="s">
        <v>84</v>
      </c>
      <c r="BD460" s="116" t="s">
        <v>84</v>
      </c>
      <c r="BE460" s="116" t="s">
        <v>84</v>
      </c>
      <c r="BF460" s="335" t="s">
        <v>84</v>
      </c>
      <c r="BG460" s="335" t="s">
        <v>84</v>
      </c>
      <c r="BH460" s="116" t="s">
        <v>84</v>
      </c>
      <c r="BI460" s="116" t="s">
        <v>84</v>
      </c>
      <c r="BJ460" s="335" t="s">
        <v>84</v>
      </c>
      <c r="BK460" s="335" t="s">
        <v>84</v>
      </c>
      <c r="BL460" s="335" t="s">
        <v>84</v>
      </c>
      <c r="BM460" s="336" t="s">
        <v>84</v>
      </c>
      <c r="BN460" s="336" t="s">
        <v>84</v>
      </c>
      <c r="BO460" s="335" t="s">
        <v>84</v>
      </c>
      <c r="BP460" s="116" t="s">
        <v>84</v>
      </c>
      <c r="BQ460" s="116" t="s">
        <v>84</v>
      </c>
      <c r="BR460" s="116" t="s">
        <v>84</v>
      </c>
      <c r="BS460" s="116" t="s">
        <v>84</v>
      </c>
      <c r="BT460" s="336" t="s">
        <v>84</v>
      </c>
      <c r="BU460" s="335" t="s">
        <v>84</v>
      </c>
      <c r="BV460" s="335" t="s">
        <v>84</v>
      </c>
      <c r="BW460" s="335" t="s">
        <v>84</v>
      </c>
      <c r="BX460" s="335" t="s">
        <v>84</v>
      </c>
    </row>
    <row r="461" spans="1:76" ht="15" customHeight="1" x14ac:dyDescent="0.3">
      <c r="A461" s="307">
        <v>82</v>
      </c>
      <c r="B461" s="114" t="s">
        <v>84</v>
      </c>
      <c r="C461" s="114" t="s">
        <v>84</v>
      </c>
      <c r="D461" s="115" t="s">
        <v>84</v>
      </c>
      <c r="E461" s="334" t="s">
        <v>84</v>
      </c>
      <c r="F461" s="334" t="s">
        <v>84</v>
      </c>
      <c r="G461" s="334" t="s">
        <v>84</v>
      </c>
      <c r="H461" s="335" t="s">
        <v>84</v>
      </c>
      <c r="I461" s="335" t="s">
        <v>84</v>
      </c>
      <c r="J461" s="335" t="s">
        <v>84</v>
      </c>
      <c r="K461" s="335" t="s">
        <v>84</v>
      </c>
      <c r="L461" s="335" t="s">
        <v>84</v>
      </c>
      <c r="M461" s="335" t="s">
        <v>84</v>
      </c>
      <c r="N461" s="335" t="s">
        <v>84</v>
      </c>
      <c r="O461" s="335" t="s">
        <v>84</v>
      </c>
      <c r="P461" s="335" t="s">
        <v>84</v>
      </c>
      <c r="Q461" s="335" t="s">
        <v>84</v>
      </c>
      <c r="R461" s="335" t="s">
        <v>84</v>
      </c>
      <c r="S461" s="335" t="s">
        <v>84</v>
      </c>
      <c r="T461" s="335" t="s">
        <v>84</v>
      </c>
      <c r="U461" s="335" t="s">
        <v>84</v>
      </c>
      <c r="V461" s="335" t="s">
        <v>84</v>
      </c>
      <c r="W461" s="335" t="s">
        <v>84</v>
      </c>
      <c r="X461" s="335" t="s">
        <v>84</v>
      </c>
      <c r="Y461" s="335" t="s">
        <v>84</v>
      </c>
      <c r="Z461" s="335" t="s">
        <v>84</v>
      </c>
      <c r="AA461" s="335" t="s">
        <v>84</v>
      </c>
      <c r="AB461" s="335" t="s">
        <v>84</v>
      </c>
      <c r="AC461" s="335" t="s">
        <v>84</v>
      </c>
      <c r="AD461" s="335" t="s">
        <v>84</v>
      </c>
      <c r="AE461" s="335" t="s">
        <v>84</v>
      </c>
      <c r="AF461" s="335" t="s">
        <v>84</v>
      </c>
      <c r="AG461" s="335" t="s">
        <v>84</v>
      </c>
      <c r="AH461" s="335" t="s">
        <v>84</v>
      </c>
      <c r="AI461" s="335" t="s">
        <v>84</v>
      </c>
      <c r="AJ461" s="335" t="s">
        <v>84</v>
      </c>
      <c r="AK461" s="335" t="s">
        <v>84</v>
      </c>
      <c r="AL461" s="335" t="s">
        <v>84</v>
      </c>
      <c r="AM461" s="335" t="s">
        <v>84</v>
      </c>
      <c r="AN461" s="335" t="s">
        <v>84</v>
      </c>
      <c r="AO461" s="335" t="s">
        <v>84</v>
      </c>
      <c r="AP461" s="335" t="s">
        <v>84</v>
      </c>
      <c r="AQ461" s="335" t="s">
        <v>84</v>
      </c>
      <c r="AR461" s="335" t="s">
        <v>84</v>
      </c>
      <c r="AS461" s="335" t="s">
        <v>84</v>
      </c>
      <c r="AT461" s="335" t="s">
        <v>84</v>
      </c>
      <c r="AU461" s="335" t="s">
        <v>84</v>
      </c>
      <c r="AV461" s="335" t="s">
        <v>84</v>
      </c>
      <c r="AW461" s="335" t="s">
        <v>84</v>
      </c>
      <c r="AX461" s="335" t="s">
        <v>84</v>
      </c>
      <c r="AY461" s="116" t="s">
        <v>84</v>
      </c>
      <c r="AZ461" s="116" t="s">
        <v>84</v>
      </c>
      <c r="BA461" s="116" t="s">
        <v>84</v>
      </c>
      <c r="BB461" s="116" t="s">
        <v>84</v>
      </c>
      <c r="BC461" s="116" t="s">
        <v>84</v>
      </c>
      <c r="BD461" s="116" t="s">
        <v>84</v>
      </c>
      <c r="BE461" s="116" t="s">
        <v>84</v>
      </c>
      <c r="BF461" s="335" t="s">
        <v>84</v>
      </c>
      <c r="BG461" s="335" t="s">
        <v>84</v>
      </c>
      <c r="BH461" s="116" t="s">
        <v>84</v>
      </c>
      <c r="BI461" s="116" t="s">
        <v>84</v>
      </c>
      <c r="BJ461" s="335" t="s">
        <v>84</v>
      </c>
      <c r="BK461" s="335" t="s">
        <v>84</v>
      </c>
      <c r="BL461" s="335" t="s">
        <v>84</v>
      </c>
      <c r="BM461" s="336" t="s">
        <v>84</v>
      </c>
      <c r="BN461" s="336" t="s">
        <v>84</v>
      </c>
      <c r="BO461" s="335" t="s">
        <v>84</v>
      </c>
      <c r="BP461" s="116" t="s">
        <v>84</v>
      </c>
      <c r="BQ461" s="116" t="s">
        <v>84</v>
      </c>
      <c r="BR461" s="116" t="s">
        <v>84</v>
      </c>
      <c r="BS461" s="116" t="s">
        <v>84</v>
      </c>
      <c r="BT461" s="336" t="s">
        <v>84</v>
      </c>
      <c r="BU461" s="335" t="s">
        <v>84</v>
      </c>
      <c r="BV461" s="335" t="s">
        <v>84</v>
      </c>
      <c r="BW461" s="335" t="s">
        <v>84</v>
      </c>
      <c r="BX461" s="335" t="s">
        <v>84</v>
      </c>
    </row>
    <row r="462" spans="1:76" ht="15" customHeight="1" x14ac:dyDescent="0.3">
      <c r="A462" s="307">
        <v>82</v>
      </c>
      <c r="B462" s="114" t="s">
        <v>84</v>
      </c>
      <c r="C462" s="114" t="s">
        <v>84</v>
      </c>
      <c r="D462" s="115" t="s">
        <v>84</v>
      </c>
      <c r="E462" s="334" t="s">
        <v>84</v>
      </c>
      <c r="F462" s="334" t="s">
        <v>84</v>
      </c>
      <c r="G462" s="334" t="s">
        <v>84</v>
      </c>
      <c r="H462" s="335" t="s">
        <v>84</v>
      </c>
      <c r="I462" s="335" t="s">
        <v>84</v>
      </c>
      <c r="J462" s="335" t="s">
        <v>84</v>
      </c>
      <c r="K462" s="335" t="s">
        <v>84</v>
      </c>
      <c r="L462" s="335" t="s">
        <v>84</v>
      </c>
      <c r="M462" s="335" t="s">
        <v>84</v>
      </c>
      <c r="N462" s="335" t="s">
        <v>84</v>
      </c>
      <c r="O462" s="335" t="s">
        <v>84</v>
      </c>
      <c r="P462" s="335" t="s">
        <v>84</v>
      </c>
      <c r="Q462" s="335" t="s">
        <v>84</v>
      </c>
      <c r="R462" s="335" t="s">
        <v>84</v>
      </c>
      <c r="S462" s="335" t="s">
        <v>84</v>
      </c>
      <c r="T462" s="335" t="s">
        <v>84</v>
      </c>
      <c r="U462" s="335" t="s">
        <v>84</v>
      </c>
      <c r="V462" s="335" t="s">
        <v>84</v>
      </c>
      <c r="W462" s="335" t="s">
        <v>84</v>
      </c>
      <c r="X462" s="335" t="s">
        <v>84</v>
      </c>
      <c r="Y462" s="335" t="s">
        <v>84</v>
      </c>
      <c r="Z462" s="335" t="s">
        <v>84</v>
      </c>
      <c r="AA462" s="335" t="s">
        <v>84</v>
      </c>
      <c r="AB462" s="335" t="s">
        <v>84</v>
      </c>
      <c r="AC462" s="335" t="s">
        <v>84</v>
      </c>
      <c r="AD462" s="335" t="s">
        <v>84</v>
      </c>
      <c r="AE462" s="335" t="s">
        <v>84</v>
      </c>
      <c r="AF462" s="335" t="s">
        <v>84</v>
      </c>
      <c r="AG462" s="335" t="s">
        <v>84</v>
      </c>
      <c r="AH462" s="335" t="s">
        <v>84</v>
      </c>
      <c r="AI462" s="335" t="s">
        <v>84</v>
      </c>
      <c r="AJ462" s="335" t="s">
        <v>84</v>
      </c>
      <c r="AK462" s="335" t="s">
        <v>84</v>
      </c>
      <c r="AL462" s="335" t="s">
        <v>84</v>
      </c>
      <c r="AM462" s="335" t="s">
        <v>84</v>
      </c>
      <c r="AN462" s="335" t="s">
        <v>84</v>
      </c>
      <c r="AO462" s="335" t="s">
        <v>84</v>
      </c>
      <c r="AP462" s="335" t="s">
        <v>84</v>
      </c>
      <c r="AQ462" s="335" t="s">
        <v>84</v>
      </c>
      <c r="AR462" s="335" t="s">
        <v>84</v>
      </c>
      <c r="AS462" s="335" t="s">
        <v>84</v>
      </c>
      <c r="AT462" s="335" t="s">
        <v>84</v>
      </c>
      <c r="AU462" s="335" t="s">
        <v>84</v>
      </c>
      <c r="AV462" s="335" t="s">
        <v>84</v>
      </c>
      <c r="AW462" s="335" t="s">
        <v>84</v>
      </c>
      <c r="AX462" s="335" t="s">
        <v>84</v>
      </c>
      <c r="AY462" s="116" t="s">
        <v>84</v>
      </c>
      <c r="AZ462" s="116" t="s">
        <v>84</v>
      </c>
      <c r="BA462" s="116" t="s">
        <v>84</v>
      </c>
      <c r="BB462" s="116" t="s">
        <v>84</v>
      </c>
      <c r="BC462" s="116" t="s">
        <v>84</v>
      </c>
      <c r="BD462" s="116" t="s">
        <v>84</v>
      </c>
      <c r="BE462" s="116" t="s">
        <v>84</v>
      </c>
      <c r="BF462" s="335" t="s">
        <v>84</v>
      </c>
      <c r="BG462" s="335" t="s">
        <v>84</v>
      </c>
      <c r="BH462" s="116" t="s">
        <v>84</v>
      </c>
      <c r="BI462" s="116" t="s">
        <v>84</v>
      </c>
      <c r="BJ462" s="335" t="s">
        <v>84</v>
      </c>
      <c r="BK462" s="335" t="s">
        <v>84</v>
      </c>
      <c r="BL462" s="335" t="s">
        <v>84</v>
      </c>
      <c r="BM462" s="336" t="s">
        <v>84</v>
      </c>
      <c r="BN462" s="336" t="s">
        <v>84</v>
      </c>
      <c r="BO462" s="335" t="s">
        <v>84</v>
      </c>
      <c r="BP462" s="116" t="s">
        <v>84</v>
      </c>
      <c r="BQ462" s="116" t="s">
        <v>84</v>
      </c>
      <c r="BR462" s="116" t="s">
        <v>84</v>
      </c>
      <c r="BS462" s="116" t="s">
        <v>84</v>
      </c>
      <c r="BT462" s="336" t="s">
        <v>84</v>
      </c>
      <c r="BU462" s="335" t="s">
        <v>84</v>
      </c>
      <c r="BV462" s="335" t="s">
        <v>84</v>
      </c>
      <c r="BW462" s="335" t="s">
        <v>84</v>
      </c>
      <c r="BX462" s="335" t="s">
        <v>84</v>
      </c>
    </row>
    <row r="463" spans="1:76" ht="15" customHeight="1" x14ac:dyDescent="0.3">
      <c r="A463" s="307">
        <v>82</v>
      </c>
      <c r="B463" s="114" t="s">
        <v>84</v>
      </c>
      <c r="C463" s="114" t="s">
        <v>84</v>
      </c>
      <c r="D463" s="115" t="s">
        <v>84</v>
      </c>
      <c r="E463" s="334" t="s">
        <v>84</v>
      </c>
      <c r="F463" s="334" t="s">
        <v>84</v>
      </c>
      <c r="G463" s="334" t="s">
        <v>84</v>
      </c>
      <c r="H463" s="335" t="s">
        <v>84</v>
      </c>
      <c r="I463" s="335" t="s">
        <v>84</v>
      </c>
      <c r="J463" s="335" t="s">
        <v>84</v>
      </c>
      <c r="K463" s="335" t="s">
        <v>84</v>
      </c>
      <c r="L463" s="335" t="s">
        <v>84</v>
      </c>
      <c r="M463" s="335" t="s">
        <v>84</v>
      </c>
      <c r="N463" s="335" t="s">
        <v>84</v>
      </c>
      <c r="O463" s="335" t="s">
        <v>84</v>
      </c>
      <c r="P463" s="335" t="s">
        <v>84</v>
      </c>
      <c r="Q463" s="335" t="s">
        <v>84</v>
      </c>
      <c r="R463" s="335" t="s">
        <v>84</v>
      </c>
      <c r="S463" s="335" t="s">
        <v>84</v>
      </c>
      <c r="T463" s="335" t="s">
        <v>84</v>
      </c>
      <c r="U463" s="335" t="s">
        <v>84</v>
      </c>
      <c r="V463" s="335" t="s">
        <v>84</v>
      </c>
      <c r="W463" s="335" t="s">
        <v>84</v>
      </c>
      <c r="X463" s="335" t="s">
        <v>84</v>
      </c>
      <c r="Y463" s="335" t="s">
        <v>84</v>
      </c>
      <c r="Z463" s="335" t="s">
        <v>84</v>
      </c>
      <c r="AA463" s="335" t="s">
        <v>84</v>
      </c>
      <c r="AB463" s="335" t="s">
        <v>84</v>
      </c>
      <c r="AC463" s="335" t="s">
        <v>84</v>
      </c>
      <c r="AD463" s="335" t="s">
        <v>84</v>
      </c>
      <c r="AE463" s="335" t="s">
        <v>84</v>
      </c>
      <c r="AF463" s="335" t="s">
        <v>84</v>
      </c>
      <c r="AG463" s="335" t="s">
        <v>84</v>
      </c>
      <c r="AH463" s="335" t="s">
        <v>84</v>
      </c>
      <c r="AI463" s="335" t="s">
        <v>84</v>
      </c>
      <c r="AJ463" s="335" t="s">
        <v>84</v>
      </c>
      <c r="AK463" s="335" t="s">
        <v>84</v>
      </c>
      <c r="AL463" s="335" t="s">
        <v>84</v>
      </c>
      <c r="AM463" s="335" t="s">
        <v>84</v>
      </c>
      <c r="AN463" s="335" t="s">
        <v>84</v>
      </c>
      <c r="AO463" s="335" t="s">
        <v>84</v>
      </c>
      <c r="AP463" s="335" t="s">
        <v>84</v>
      </c>
      <c r="AQ463" s="335" t="s">
        <v>84</v>
      </c>
      <c r="AR463" s="335" t="s">
        <v>84</v>
      </c>
      <c r="AS463" s="335" t="s">
        <v>84</v>
      </c>
      <c r="AT463" s="335" t="s">
        <v>84</v>
      </c>
      <c r="AU463" s="335" t="s">
        <v>84</v>
      </c>
      <c r="AV463" s="335" t="s">
        <v>84</v>
      </c>
      <c r="AW463" s="335" t="s">
        <v>84</v>
      </c>
      <c r="AX463" s="335" t="s">
        <v>84</v>
      </c>
      <c r="AY463" s="116" t="s">
        <v>84</v>
      </c>
      <c r="AZ463" s="116" t="s">
        <v>84</v>
      </c>
      <c r="BA463" s="116" t="s">
        <v>84</v>
      </c>
      <c r="BB463" s="116" t="s">
        <v>84</v>
      </c>
      <c r="BC463" s="116" t="s">
        <v>84</v>
      </c>
      <c r="BD463" s="116" t="s">
        <v>84</v>
      </c>
      <c r="BE463" s="116" t="s">
        <v>84</v>
      </c>
      <c r="BF463" s="335" t="s">
        <v>84</v>
      </c>
      <c r="BG463" s="335" t="s">
        <v>84</v>
      </c>
      <c r="BH463" s="116" t="s">
        <v>84</v>
      </c>
      <c r="BI463" s="116" t="s">
        <v>84</v>
      </c>
      <c r="BJ463" s="335" t="s">
        <v>84</v>
      </c>
      <c r="BK463" s="335" t="s">
        <v>84</v>
      </c>
      <c r="BL463" s="335" t="s">
        <v>84</v>
      </c>
      <c r="BM463" s="336" t="s">
        <v>84</v>
      </c>
      <c r="BN463" s="336" t="s">
        <v>84</v>
      </c>
      <c r="BO463" s="335" t="s">
        <v>84</v>
      </c>
      <c r="BP463" s="116" t="s">
        <v>84</v>
      </c>
      <c r="BQ463" s="116" t="s">
        <v>84</v>
      </c>
      <c r="BR463" s="116" t="s">
        <v>84</v>
      </c>
      <c r="BS463" s="116" t="s">
        <v>84</v>
      </c>
      <c r="BT463" s="336" t="s">
        <v>84</v>
      </c>
      <c r="BU463" s="335" t="s">
        <v>84</v>
      </c>
      <c r="BV463" s="335" t="s">
        <v>84</v>
      </c>
      <c r="BW463" s="335" t="s">
        <v>84</v>
      </c>
      <c r="BX463" s="335" t="s">
        <v>84</v>
      </c>
    </row>
    <row r="464" spans="1:76" ht="15" customHeight="1" x14ac:dyDescent="0.3">
      <c r="A464" s="307">
        <v>82</v>
      </c>
      <c r="B464" s="114" t="s">
        <v>84</v>
      </c>
      <c r="C464" s="114" t="s">
        <v>84</v>
      </c>
      <c r="D464" s="115" t="s">
        <v>84</v>
      </c>
      <c r="E464" s="334" t="s">
        <v>84</v>
      </c>
      <c r="F464" s="334" t="s">
        <v>84</v>
      </c>
      <c r="G464" s="334" t="s">
        <v>84</v>
      </c>
      <c r="H464" s="335" t="s">
        <v>84</v>
      </c>
      <c r="I464" s="335" t="s">
        <v>84</v>
      </c>
      <c r="J464" s="335" t="s">
        <v>84</v>
      </c>
      <c r="K464" s="335" t="s">
        <v>84</v>
      </c>
      <c r="L464" s="335" t="s">
        <v>84</v>
      </c>
      <c r="M464" s="335" t="s">
        <v>84</v>
      </c>
      <c r="N464" s="335" t="s">
        <v>84</v>
      </c>
      <c r="O464" s="335" t="s">
        <v>84</v>
      </c>
      <c r="P464" s="335" t="s">
        <v>84</v>
      </c>
      <c r="Q464" s="335" t="s">
        <v>84</v>
      </c>
      <c r="R464" s="335" t="s">
        <v>84</v>
      </c>
      <c r="S464" s="335" t="s">
        <v>84</v>
      </c>
      <c r="T464" s="335" t="s">
        <v>84</v>
      </c>
      <c r="U464" s="335" t="s">
        <v>84</v>
      </c>
      <c r="V464" s="335" t="s">
        <v>84</v>
      </c>
      <c r="W464" s="335" t="s">
        <v>84</v>
      </c>
      <c r="X464" s="335" t="s">
        <v>84</v>
      </c>
      <c r="Y464" s="335" t="s">
        <v>84</v>
      </c>
      <c r="Z464" s="335" t="s">
        <v>84</v>
      </c>
      <c r="AA464" s="335" t="s">
        <v>84</v>
      </c>
      <c r="AB464" s="335" t="s">
        <v>84</v>
      </c>
      <c r="AC464" s="335" t="s">
        <v>84</v>
      </c>
      <c r="AD464" s="335" t="s">
        <v>84</v>
      </c>
      <c r="AE464" s="335" t="s">
        <v>84</v>
      </c>
      <c r="AF464" s="335" t="s">
        <v>84</v>
      </c>
      <c r="AG464" s="335" t="s">
        <v>84</v>
      </c>
      <c r="AH464" s="335" t="s">
        <v>84</v>
      </c>
      <c r="AI464" s="335" t="s">
        <v>84</v>
      </c>
      <c r="AJ464" s="335" t="s">
        <v>84</v>
      </c>
      <c r="AK464" s="335" t="s">
        <v>84</v>
      </c>
      <c r="AL464" s="335" t="s">
        <v>84</v>
      </c>
      <c r="AM464" s="335" t="s">
        <v>84</v>
      </c>
      <c r="AN464" s="335" t="s">
        <v>84</v>
      </c>
      <c r="AO464" s="335" t="s">
        <v>84</v>
      </c>
      <c r="AP464" s="335" t="s">
        <v>84</v>
      </c>
      <c r="AQ464" s="335" t="s">
        <v>84</v>
      </c>
      <c r="AR464" s="335" t="s">
        <v>84</v>
      </c>
      <c r="AS464" s="335" t="s">
        <v>84</v>
      </c>
      <c r="AT464" s="335" t="s">
        <v>84</v>
      </c>
      <c r="AU464" s="335" t="s">
        <v>84</v>
      </c>
      <c r="AV464" s="335" t="s">
        <v>84</v>
      </c>
      <c r="AW464" s="335" t="s">
        <v>84</v>
      </c>
      <c r="AX464" s="335" t="s">
        <v>84</v>
      </c>
      <c r="AY464" s="116" t="s">
        <v>84</v>
      </c>
      <c r="AZ464" s="116" t="s">
        <v>84</v>
      </c>
      <c r="BA464" s="116" t="s">
        <v>84</v>
      </c>
      <c r="BB464" s="116" t="s">
        <v>84</v>
      </c>
      <c r="BC464" s="116" t="s">
        <v>84</v>
      </c>
      <c r="BD464" s="116" t="s">
        <v>84</v>
      </c>
      <c r="BE464" s="116" t="s">
        <v>84</v>
      </c>
      <c r="BF464" s="335" t="s">
        <v>84</v>
      </c>
      <c r="BG464" s="335" t="s">
        <v>84</v>
      </c>
      <c r="BH464" s="116" t="s">
        <v>84</v>
      </c>
      <c r="BI464" s="116" t="s">
        <v>84</v>
      </c>
      <c r="BJ464" s="335" t="s">
        <v>84</v>
      </c>
      <c r="BK464" s="335" t="s">
        <v>84</v>
      </c>
      <c r="BL464" s="335" t="s">
        <v>84</v>
      </c>
      <c r="BM464" s="336" t="s">
        <v>84</v>
      </c>
      <c r="BN464" s="336" t="s">
        <v>84</v>
      </c>
      <c r="BO464" s="335" t="s">
        <v>84</v>
      </c>
      <c r="BP464" s="116" t="s">
        <v>84</v>
      </c>
      <c r="BQ464" s="116" t="s">
        <v>84</v>
      </c>
      <c r="BR464" s="116" t="s">
        <v>84</v>
      </c>
      <c r="BS464" s="116" t="s">
        <v>84</v>
      </c>
      <c r="BT464" s="336" t="s">
        <v>84</v>
      </c>
      <c r="BU464" s="335" t="s">
        <v>84</v>
      </c>
      <c r="BV464" s="335" t="s">
        <v>84</v>
      </c>
      <c r="BW464" s="335" t="s">
        <v>84</v>
      </c>
      <c r="BX464" s="335" t="s">
        <v>84</v>
      </c>
    </row>
    <row r="465" spans="1:76" ht="15" customHeight="1" x14ac:dyDescent="0.3">
      <c r="A465" s="307">
        <v>82</v>
      </c>
      <c r="B465" s="114" t="s">
        <v>84</v>
      </c>
      <c r="C465" s="114" t="s">
        <v>84</v>
      </c>
      <c r="D465" s="115" t="s">
        <v>84</v>
      </c>
      <c r="E465" s="334" t="s">
        <v>84</v>
      </c>
      <c r="F465" s="334" t="s">
        <v>84</v>
      </c>
      <c r="G465" s="334" t="s">
        <v>84</v>
      </c>
      <c r="H465" s="335" t="s">
        <v>84</v>
      </c>
      <c r="I465" s="335" t="s">
        <v>84</v>
      </c>
      <c r="J465" s="335" t="s">
        <v>84</v>
      </c>
      <c r="K465" s="335" t="s">
        <v>84</v>
      </c>
      <c r="L465" s="335" t="s">
        <v>84</v>
      </c>
      <c r="M465" s="335" t="s">
        <v>84</v>
      </c>
      <c r="N465" s="335" t="s">
        <v>84</v>
      </c>
      <c r="O465" s="335" t="s">
        <v>84</v>
      </c>
      <c r="P465" s="335" t="s">
        <v>84</v>
      </c>
      <c r="Q465" s="335" t="s">
        <v>84</v>
      </c>
      <c r="R465" s="335" t="s">
        <v>84</v>
      </c>
      <c r="S465" s="335" t="s">
        <v>84</v>
      </c>
      <c r="T465" s="335" t="s">
        <v>84</v>
      </c>
      <c r="U465" s="335" t="s">
        <v>84</v>
      </c>
      <c r="V465" s="335" t="s">
        <v>84</v>
      </c>
      <c r="W465" s="335" t="s">
        <v>84</v>
      </c>
      <c r="X465" s="335" t="s">
        <v>84</v>
      </c>
      <c r="Y465" s="335" t="s">
        <v>84</v>
      </c>
      <c r="Z465" s="335" t="s">
        <v>84</v>
      </c>
      <c r="AA465" s="335" t="s">
        <v>84</v>
      </c>
      <c r="AB465" s="335" t="s">
        <v>84</v>
      </c>
      <c r="AC465" s="335" t="s">
        <v>84</v>
      </c>
      <c r="AD465" s="335" t="s">
        <v>84</v>
      </c>
      <c r="AE465" s="335" t="s">
        <v>84</v>
      </c>
      <c r="AF465" s="335" t="s">
        <v>84</v>
      </c>
      <c r="AG465" s="335" t="s">
        <v>84</v>
      </c>
      <c r="AH465" s="335" t="s">
        <v>84</v>
      </c>
      <c r="AI465" s="335" t="s">
        <v>84</v>
      </c>
      <c r="AJ465" s="335" t="s">
        <v>84</v>
      </c>
      <c r="AK465" s="335" t="s">
        <v>84</v>
      </c>
      <c r="AL465" s="335" t="s">
        <v>84</v>
      </c>
      <c r="AM465" s="335" t="s">
        <v>84</v>
      </c>
      <c r="AN465" s="335" t="s">
        <v>84</v>
      </c>
      <c r="AO465" s="335" t="s">
        <v>84</v>
      </c>
      <c r="AP465" s="335" t="s">
        <v>84</v>
      </c>
      <c r="AQ465" s="335" t="s">
        <v>84</v>
      </c>
      <c r="AR465" s="335" t="s">
        <v>84</v>
      </c>
      <c r="AS465" s="335" t="s">
        <v>84</v>
      </c>
      <c r="AT465" s="335" t="s">
        <v>84</v>
      </c>
      <c r="AU465" s="335" t="s">
        <v>84</v>
      </c>
      <c r="AV465" s="335" t="s">
        <v>84</v>
      </c>
      <c r="AW465" s="335" t="s">
        <v>84</v>
      </c>
      <c r="AX465" s="335" t="s">
        <v>84</v>
      </c>
      <c r="AY465" s="116" t="s">
        <v>84</v>
      </c>
      <c r="AZ465" s="116" t="s">
        <v>84</v>
      </c>
      <c r="BA465" s="116" t="s">
        <v>84</v>
      </c>
      <c r="BB465" s="116" t="s">
        <v>84</v>
      </c>
      <c r="BC465" s="116" t="s">
        <v>84</v>
      </c>
      <c r="BD465" s="116" t="s">
        <v>84</v>
      </c>
      <c r="BE465" s="116" t="s">
        <v>84</v>
      </c>
      <c r="BF465" s="335" t="s">
        <v>84</v>
      </c>
      <c r="BG465" s="335" t="s">
        <v>84</v>
      </c>
      <c r="BH465" s="116" t="s">
        <v>84</v>
      </c>
      <c r="BI465" s="116" t="s">
        <v>84</v>
      </c>
      <c r="BJ465" s="335" t="s">
        <v>84</v>
      </c>
      <c r="BK465" s="335" t="s">
        <v>84</v>
      </c>
      <c r="BL465" s="335" t="s">
        <v>84</v>
      </c>
      <c r="BM465" s="336" t="s">
        <v>84</v>
      </c>
      <c r="BN465" s="336" t="s">
        <v>84</v>
      </c>
      <c r="BO465" s="335" t="s">
        <v>84</v>
      </c>
      <c r="BP465" s="116" t="s">
        <v>84</v>
      </c>
      <c r="BQ465" s="116" t="s">
        <v>84</v>
      </c>
      <c r="BR465" s="116" t="s">
        <v>84</v>
      </c>
      <c r="BS465" s="116" t="s">
        <v>84</v>
      </c>
      <c r="BT465" s="336" t="s">
        <v>84</v>
      </c>
      <c r="BU465" s="335" t="s">
        <v>84</v>
      </c>
      <c r="BV465" s="335" t="s">
        <v>84</v>
      </c>
      <c r="BW465" s="335" t="s">
        <v>84</v>
      </c>
      <c r="BX465" s="335" t="s">
        <v>84</v>
      </c>
    </row>
    <row r="466" spans="1:76" ht="15" customHeight="1" x14ac:dyDescent="0.3">
      <c r="A466" s="307">
        <v>82</v>
      </c>
      <c r="B466" s="114" t="s">
        <v>84</v>
      </c>
      <c r="C466" s="114" t="s">
        <v>84</v>
      </c>
      <c r="D466" s="115" t="s">
        <v>84</v>
      </c>
      <c r="E466" s="334" t="s">
        <v>84</v>
      </c>
      <c r="F466" s="334" t="s">
        <v>84</v>
      </c>
      <c r="G466" s="334" t="s">
        <v>84</v>
      </c>
      <c r="H466" s="335" t="s">
        <v>84</v>
      </c>
      <c r="I466" s="335" t="s">
        <v>84</v>
      </c>
      <c r="J466" s="335" t="s">
        <v>84</v>
      </c>
      <c r="K466" s="335" t="s">
        <v>84</v>
      </c>
      <c r="L466" s="335" t="s">
        <v>84</v>
      </c>
      <c r="M466" s="335" t="s">
        <v>84</v>
      </c>
      <c r="N466" s="335" t="s">
        <v>84</v>
      </c>
      <c r="O466" s="335" t="s">
        <v>84</v>
      </c>
      <c r="P466" s="335" t="s">
        <v>84</v>
      </c>
      <c r="Q466" s="335" t="s">
        <v>84</v>
      </c>
      <c r="R466" s="335" t="s">
        <v>84</v>
      </c>
      <c r="S466" s="335" t="s">
        <v>84</v>
      </c>
      <c r="T466" s="335" t="s">
        <v>84</v>
      </c>
      <c r="U466" s="335" t="s">
        <v>84</v>
      </c>
      <c r="V466" s="335" t="s">
        <v>84</v>
      </c>
      <c r="W466" s="335" t="s">
        <v>84</v>
      </c>
      <c r="X466" s="335" t="s">
        <v>84</v>
      </c>
      <c r="Y466" s="335" t="s">
        <v>84</v>
      </c>
      <c r="Z466" s="335" t="s">
        <v>84</v>
      </c>
      <c r="AA466" s="335" t="s">
        <v>84</v>
      </c>
      <c r="AB466" s="335" t="s">
        <v>84</v>
      </c>
      <c r="AC466" s="335" t="s">
        <v>84</v>
      </c>
      <c r="AD466" s="335" t="s">
        <v>84</v>
      </c>
      <c r="AE466" s="335" t="s">
        <v>84</v>
      </c>
      <c r="AF466" s="335" t="s">
        <v>84</v>
      </c>
      <c r="AG466" s="335" t="s">
        <v>84</v>
      </c>
      <c r="AH466" s="335" t="s">
        <v>84</v>
      </c>
      <c r="AI466" s="335" t="s">
        <v>84</v>
      </c>
      <c r="AJ466" s="335" t="s">
        <v>84</v>
      </c>
      <c r="AK466" s="335" t="s">
        <v>84</v>
      </c>
      <c r="AL466" s="335" t="s">
        <v>84</v>
      </c>
      <c r="AM466" s="335" t="s">
        <v>84</v>
      </c>
      <c r="AN466" s="335" t="s">
        <v>84</v>
      </c>
      <c r="AO466" s="335" t="s">
        <v>84</v>
      </c>
      <c r="AP466" s="335" t="s">
        <v>84</v>
      </c>
      <c r="AQ466" s="335" t="s">
        <v>84</v>
      </c>
      <c r="AR466" s="335" t="s">
        <v>84</v>
      </c>
      <c r="AS466" s="335" t="s">
        <v>84</v>
      </c>
      <c r="AT466" s="335" t="s">
        <v>84</v>
      </c>
      <c r="AU466" s="335" t="s">
        <v>84</v>
      </c>
      <c r="AV466" s="335" t="s">
        <v>84</v>
      </c>
      <c r="AW466" s="335" t="s">
        <v>84</v>
      </c>
      <c r="AX466" s="335" t="s">
        <v>84</v>
      </c>
      <c r="AY466" s="116" t="s">
        <v>84</v>
      </c>
      <c r="AZ466" s="116" t="s">
        <v>84</v>
      </c>
      <c r="BA466" s="116" t="s">
        <v>84</v>
      </c>
      <c r="BB466" s="116" t="s">
        <v>84</v>
      </c>
      <c r="BC466" s="116" t="s">
        <v>84</v>
      </c>
      <c r="BD466" s="116" t="s">
        <v>84</v>
      </c>
      <c r="BE466" s="116" t="s">
        <v>84</v>
      </c>
      <c r="BF466" s="335" t="s">
        <v>84</v>
      </c>
      <c r="BG466" s="335" t="s">
        <v>84</v>
      </c>
      <c r="BH466" s="116" t="s">
        <v>84</v>
      </c>
      <c r="BI466" s="116" t="s">
        <v>84</v>
      </c>
      <c r="BJ466" s="335" t="s">
        <v>84</v>
      </c>
      <c r="BK466" s="335" t="s">
        <v>84</v>
      </c>
      <c r="BL466" s="335" t="s">
        <v>84</v>
      </c>
      <c r="BM466" s="336" t="s">
        <v>84</v>
      </c>
      <c r="BN466" s="336" t="s">
        <v>84</v>
      </c>
      <c r="BO466" s="335" t="s">
        <v>84</v>
      </c>
      <c r="BP466" s="116" t="s">
        <v>84</v>
      </c>
      <c r="BQ466" s="116" t="s">
        <v>84</v>
      </c>
      <c r="BR466" s="116" t="s">
        <v>84</v>
      </c>
      <c r="BS466" s="116" t="s">
        <v>84</v>
      </c>
      <c r="BT466" s="336" t="s">
        <v>84</v>
      </c>
      <c r="BU466" s="335" t="s">
        <v>84</v>
      </c>
      <c r="BV466" s="335" t="s">
        <v>84</v>
      </c>
      <c r="BW466" s="335" t="s">
        <v>84</v>
      </c>
      <c r="BX466" s="335" t="s">
        <v>84</v>
      </c>
    </row>
    <row r="467" spans="1:76" ht="15" customHeight="1" x14ac:dyDescent="0.3">
      <c r="A467" s="307">
        <v>82</v>
      </c>
      <c r="B467" s="114" t="s">
        <v>84</v>
      </c>
      <c r="C467" s="114" t="s">
        <v>84</v>
      </c>
      <c r="D467" s="115" t="s">
        <v>84</v>
      </c>
      <c r="E467" s="334" t="s">
        <v>84</v>
      </c>
      <c r="F467" s="334" t="s">
        <v>84</v>
      </c>
      <c r="G467" s="334" t="s">
        <v>84</v>
      </c>
      <c r="H467" s="335" t="s">
        <v>84</v>
      </c>
      <c r="I467" s="335" t="s">
        <v>84</v>
      </c>
      <c r="J467" s="335" t="s">
        <v>84</v>
      </c>
      <c r="K467" s="335" t="s">
        <v>84</v>
      </c>
      <c r="L467" s="335" t="s">
        <v>84</v>
      </c>
      <c r="M467" s="335" t="s">
        <v>84</v>
      </c>
      <c r="N467" s="335" t="s">
        <v>84</v>
      </c>
      <c r="O467" s="335" t="s">
        <v>84</v>
      </c>
      <c r="P467" s="335" t="s">
        <v>84</v>
      </c>
      <c r="Q467" s="335" t="s">
        <v>84</v>
      </c>
      <c r="R467" s="335" t="s">
        <v>84</v>
      </c>
      <c r="S467" s="335" t="s">
        <v>84</v>
      </c>
      <c r="T467" s="335" t="s">
        <v>84</v>
      </c>
      <c r="U467" s="335" t="s">
        <v>84</v>
      </c>
      <c r="V467" s="335" t="s">
        <v>84</v>
      </c>
      <c r="W467" s="335" t="s">
        <v>84</v>
      </c>
      <c r="X467" s="335" t="s">
        <v>84</v>
      </c>
      <c r="Y467" s="335" t="s">
        <v>84</v>
      </c>
      <c r="Z467" s="335" t="s">
        <v>84</v>
      </c>
      <c r="AA467" s="335" t="s">
        <v>84</v>
      </c>
      <c r="AB467" s="335" t="s">
        <v>84</v>
      </c>
      <c r="AC467" s="335" t="s">
        <v>84</v>
      </c>
      <c r="AD467" s="335" t="s">
        <v>84</v>
      </c>
      <c r="AE467" s="335" t="s">
        <v>84</v>
      </c>
      <c r="AF467" s="335" t="s">
        <v>84</v>
      </c>
      <c r="AG467" s="335" t="s">
        <v>84</v>
      </c>
      <c r="AH467" s="335" t="s">
        <v>84</v>
      </c>
      <c r="AI467" s="335" t="s">
        <v>84</v>
      </c>
      <c r="AJ467" s="335" t="s">
        <v>84</v>
      </c>
      <c r="AK467" s="335" t="s">
        <v>84</v>
      </c>
      <c r="AL467" s="335" t="s">
        <v>84</v>
      </c>
      <c r="AM467" s="335" t="s">
        <v>84</v>
      </c>
      <c r="AN467" s="335" t="s">
        <v>84</v>
      </c>
      <c r="AO467" s="335" t="s">
        <v>84</v>
      </c>
      <c r="AP467" s="335" t="s">
        <v>84</v>
      </c>
      <c r="AQ467" s="335" t="s">
        <v>84</v>
      </c>
      <c r="AR467" s="335" t="s">
        <v>84</v>
      </c>
      <c r="AS467" s="335" t="s">
        <v>84</v>
      </c>
      <c r="AT467" s="335" t="s">
        <v>84</v>
      </c>
      <c r="AU467" s="335" t="s">
        <v>84</v>
      </c>
      <c r="AV467" s="335" t="s">
        <v>84</v>
      </c>
      <c r="AW467" s="335" t="s">
        <v>84</v>
      </c>
      <c r="AX467" s="335" t="s">
        <v>84</v>
      </c>
      <c r="AY467" s="116" t="s">
        <v>84</v>
      </c>
      <c r="AZ467" s="116" t="s">
        <v>84</v>
      </c>
      <c r="BA467" s="116" t="s">
        <v>84</v>
      </c>
      <c r="BB467" s="116" t="s">
        <v>84</v>
      </c>
      <c r="BC467" s="116" t="s">
        <v>84</v>
      </c>
      <c r="BD467" s="116" t="s">
        <v>84</v>
      </c>
      <c r="BE467" s="116" t="s">
        <v>84</v>
      </c>
      <c r="BF467" s="335" t="s">
        <v>84</v>
      </c>
      <c r="BG467" s="335" t="s">
        <v>84</v>
      </c>
      <c r="BH467" s="116" t="s">
        <v>84</v>
      </c>
      <c r="BI467" s="116" t="s">
        <v>84</v>
      </c>
      <c r="BJ467" s="335" t="s">
        <v>84</v>
      </c>
      <c r="BK467" s="335" t="s">
        <v>84</v>
      </c>
      <c r="BL467" s="335" t="s">
        <v>84</v>
      </c>
      <c r="BM467" s="336" t="s">
        <v>84</v>
      </c>
      <c r="BN467" s="336" t="s">
        <v>84</v>
      </c>
      <c r="BO467" s="335" t="s">
        <v>84</v>
      </c>
      <c r="BP467" s="116" t="s">
        <v>84</v>
      </c>
      <c r="BQ467" s="116" t="s">
        <v>84</v>
      </c>
      <c r="BR467" s="116" t="s">
        <v>84</v>
      </c>
      <c r="BS467" s="116" t="s">
        <v>84</v>
      </c>
      <c r="BT467" s="336" t="s">
        <v>84</v>
      </c>
      <c r="BU467" s="335" t="s">
        <v>84</v>
      </c>
      <c r="BV467" s="335" t="s">
        <v>84</v>
      </c>
      <c r="BW467" s="335" t="s">
        <v>84</v>
      </c>
      <c r="BX467" s="335" t="s">
        <v>84</v>
      </c>
    </row>
    <row r="468" spans="1:76" ht="15" customHeight="1" x14ac:dyDescent="0.3">
      <c r="A468" s="307">
        <v>82</v>
      </c>
      <c r="B468" s="114" t="s">
        <v>84</v>
      </c>
      <c r="C468" s="114" t="s">
        <v>84</v>
      </c>
      <c r="D468" s="115" t="s">
        <v>84</v>
      </c>
      <c r="E468" s="334" t="s">
        <v>84</v>
      </c>
      <c r="F468" s="334" t="s">
        <v>84</v>
      </c>
      <c r="G468" s="334" t="s">
        <v>84</v>
      </c>
      <c r="H468" s="335" t="s">
        <v>84</v>
      </c>
      <c r="I468" s="335" t="s">
        <v>84</v>
      </c>
      <c r="J468" s="335" t="s">
        <v>84</v>
      </c>
      <c r="K468" s="335" t="s">
        <v>84</v>
      </c>
      <c r="L468" s="335" t="s">
        <v>84</v>
      </c>
      <c r="M468" s="335" t="s">
        <v>84</v>
      </c>
      <c r="N468" s="335" t="s">
        <v>84</v>
      </c>
      <c r="O468" s="335" t="s">
        <v>84</v>
      </c>
      <c r="P468" s="335" t="s">
        <v>84</v>
      </c>
      <c r="Q468" s="335" t="s">
        <v>84</v>
      </c>
      <c r="R468" s="335" t="s">
        <v>84</v>
      </c>
      <c r="S468" s="335" t="s">
        <v>84</v>
      </c>
      <c r="T468" s="335" t="s">
        <v>84</v>
      </c>
      <c r="U468" s="335" t="s">
        <v>84</v>
      </c>
      <c r="V468" s="335" t="s">
        <v>84</v>
      </c>
      <c r="W468" s="335" t="s">
        <v>84</v>
      </c>
      <c r="X468" s="335" t="s">
        <v>84</v>
      </c>
      <c r="Y468" s="335" t="s">
        <v>84</v>
      </c>
      <c r="Z468" s="335" t="s">
        <v>84</v>
      </c>
      <c r="AA468" s="335" t="s">
        <v>84</v>
      </c>
      <c r="AB468" s="335" t="s">
        <v>84</v>
      </c>
      <c r="AC468" s="335" t="s">
        <v>84</v>
      </c>
      <c r="AD468" s="335" t="s">
        <v>84</v>
      </c>
      <c r="AE468" s="335" t="s">
        <v>84</v>
      </c>
      <c r="AF468" s="335" t="s">
        <v>84</v>
      </c>
      <c r="AG468" s="335" t="s">
        <v>84</v>
      </c>
      <c r="AH468" s="335" t="s">
        <v>84</v>
      </c>
      <c r="AI468" s="335" t="s">
        <v>84</v>
      </c>
      <c r="AJ468" s="335" t="s">
        <v>84</v>
      </c>
      <c r="AK468" s="335" t="s">
        <v>84</v>
      </c>
      <c r="AL468" s="335" t="s">
        <v>84</v>
      </c>
      <c r="AM468" s="335" t="s">
        <v>84</v>
      </c>
      <c r="AN468" s="335" t="s">
        <v>84</v>
      </c>
      <c r="AO468" s="335" t="s">
        <v>84</v>
      </c>
      <c r="AP468" s="335" t="s">
        <v>84</v>
      </c>
      <c r="AQ468" s="335" t="s">
        <v>84</v>
      </c>
      <c r="AR468" s="335" t="s">
        <v>84</v>
      </c>
      <c r="AS468" s="335" t="s">
        <v>84</v>
      </c>
      <c r="AT468" s="335" t="s">
        <v>84</v>
      </c>
      <c r="AU468" s="335" t="s">
        <v>84</v>
      </c>
      <c r="AV468" s="335" t="s">
        <v>84</v>
      </c>
      <c r="AW468" s="335" t="s">
        <v>84</v>
      </c>
      <c r="AX468" s="335" t="s">
        <v>84</v>
      </c>
      <c r="AY468" s="116" t="s">
        <v>84</v>
      </c>
      <c r="AZ468" s="116" t="s">
        <v>84</v>
      </c>
      <c r="BA468" s="116" t="s">
        <v>84</v>
      </c>
      <c r="BB468" s="116" t="s">
        <v>84</v>
      </c>
      <c r="BC468" s="116" t="s">
        <v>84</v>
      </c>
      <c r="BD468" s="116" t="s">
        <v>84</v>
      </c>
      <c r="BE468" s="116" t="s">
        <v>84</v>
      </c>
      <c r="BF468" s="335" t="s">
        <v>84</v>
      </c>
      <c r="BG468" s="335" t="s">
        <v>84</v>
      </c>
      <c r="BH468" s="116" t="s">
        <v>84</v>
      </c>
      <c r="BI468" s="116" t="s">
        <v>84</v>
      </c>
      <c r="BJ468" s="335" t="s">
        <v>84</v>
      </c>
      <c r="BK468" s="335" t="s">
        <v>84</v>
      </c>
      <c r="BL468" s="335" t="s">
        <v>84</v>
      </c>
      <c r="BM468" s="336" t="s">
        <v>84</v>
      </c>
      <c r="BN468" s="336" t="s">
        <v>84</v>
      </c>
      <c r="BO468" s="335" t="s">
        <v>84</v>
      </c>
      <c r="BP468" s="116" t="s">
        <v>84</v>
      </c>
      <c r="BQ468" s="116" t="s">
        <v>84</v>
      </c>
      <c r="BR468" s="116" t="s">
        <v>84</v>
      </c>
      <c r="BS468" s="116" t="s">
        <v>84</v>
      </c>
      <c r="BT468" s="336" t="s">
        <v>84</v>
      </c>
      <c r="BU468" s="335" t="s">
        <v>84</v>
      </c>
      <c r="BV468" s="335" t="s">
        <v>84</v>
      </c>
      <c r="BW468" s="335" t="s">
        <v>84</v>
      </c>
      <c r="BX468" s="335" t="s">
        <v>84</v>
      </c>
    </row>
    <row r="469" spans="1:76" ht="15" customHeight="1" x14ac:dyDescent="0.3">
      <c r="A469" s="307">
        <v>82</v>
      </c>
      <c r="B469" s="114" t="s">
        <v>84</v>
      </c>
      <c r="C469" s="114" t="s">
        <v>84</v>
      </c>
      <c r="D469" s="115" t="s">
        <v>84</v>
      </c>
      <c r="E469" s="334" t="s">
        <v>84</v>
      </c>
      <c r="F469" s="334" t="s">
        <v>84</v>
      </c>
      <c r="G469" s="334" t="s">
        <v>84</v>
      </c>
      <c r="H469" s="335" t="s">
        <v>84</v>
      </c>
      <c r="I469" s="335" t="s">
        <v>84</v>
      </c>
      <c r="J469" s="335" t="s">
        <v>84</v>
      </c>
      <c r="K469" s="335" t="s">
        <v>84</v>
      </c>
      <c r="L469" s="335" t="s">
        <v>84</v>
      </c>
      <c r="M469" s="335" t="s">
        <v>84</v>
      </c>
      <c r="N469" s="335" t="s">
        <v>84</v>
      </c>
      <c r="O469" s="335" t="s">
        <v>84</v>
      </c>
      <c r="P469" s="335" t="s">
        <v>84</v>
      </c>
      <c r="Q469" s="335" t="s">
        <v>84</v>
      </c>
      <c r="R469" s="335" t="s">
        <v>84</v>
      </c>
      <c r="S469" s="335" t="s">
        <v>84</v>
      </c>
      <c r="T469" s="335" t="s">
        <v>84</v>
      </c>
      <c r="U469" s="335" t="s">
        <v>84</v>
      </c>
      <c r="V469" s="335" t="s">
        <v>84</v>
      </c>
      <c r="W469" s="335" t="s">
        <v>84</v>
      </c>
      <c r="X469" s="335" t="s">
        <v>84</v>
      </c>
      <c r="Y469" s="335" t="s">
        <v>84</v>
      </c>
      <c r="Z469" s="335" t="s">
        <v>84</v>
      </c>
      <c r="AA469" s="335" t="s">
        <v>84</v>
      </c>
      <c r="AB469" s="335" t="s">
        <v>84</v>
      </c>
      <c r="AC469" s="335" t="s">
        <v>84</v>
      </c>
      <c r="AD469" s="335" t="s">
        <v>84</v>
      </c>
      <c r="AE469" s="335" t="s">
        <v>84</v>
      </c>
      <c r="AF469" s="335" t="s">
        <v>84</v>
      </c>
      <c r="AG469" s="335" t="s">
        <v>84</v>
      </c>
      <c r="AH469" s="335" t="s">
        <v>84</v>
      </c>
      <c r="AI469" s="335" t="s">
        <v>84</v>
      </c>
      <c r="AJ469" s="335" t="s">
        <v>84</v>
      </c>
      <c r="AK469" s="335" t="s">
        <v>84</v>
      </c>
      <c r="AL469" s="335" t="s">
        <v>84</v>
      </c>
      <c r="AM469" s="335" t="s">
        <v>84</v>
      </c>
      <c r="AN469" s="335" t="s">
        <v>84</v>
      </c>
      <c r="AO469" s="335" t="s">
        <v>84</v>
      </c>
      <c r="AP469" s="335" t="s">
        <v>84</v>
      </c>
      <c r="AQ469" s="335" t="s">
        <v>84</v>
      </c>
      <c r="AR469" s="335" t="s">
        <v>84</v>
      </c>
      <c r="AS469" s="335" t="s">
        <v>84</v>
      </c>
      <c r="AT469" s="335" t="s">
        <v>84</v>
      </c>
      <c r="AU469" s="335" t="s">
        <v>84</v>
      </c>
      <c r="AV469" s="335" t="s">
        <v>84</v>
      </c>
      <c r="AW469" s="335" t="s">
        <v>84</v>
      </c>
      <c r="AX469" s="335" t="s">
        <v>84</v>
      </c>
      <c r="AY469" s="116" t="s">
        <v>84</v>
      </c>
      <c r="AZ469" s="116" t="s">
        <v>84</v>
      </c>
      <c r="BA469" s="116" t="s">
        <v>84</v>
      </c>
      <c r="BB469" s="116" t="s">
        <v>84</v>
      </c>
      <c r="BC469" s="116" t="s">
        <v>84</v>
      </c>
      <c r="BD469" s="116" t="s">
        <v>84</v>
      </c>
      <c r="BE469" s="116" t="s">
        <v>84</v>
      </c>
      <c r="BF469" s="335" t="s">
        <v>84</v>
      </c>
      <c r="BG469" s="335" t="s">
        <v>84</v>
      </c>
      <c r="BH469" s="116" t="s">
        <v>84</v>
      </c>
      <c r="BI469" s="116" t="s">
        <v>84</v>
      </c>
      <c r="BJ469" s="335" t="s">
        <v>84</v>
      </c>
      <c r="BK469" s="335" t="s">
        <v>84</v>
      </c>
      <c r="BL469" s="335" t="s">
        <v>84</v>
      </c>
      <c r="BM469" s="336" t="s">
        <v>84</v>
      </c>
      <c r="BN469" s="336" t="s">
        <v>84</v>
      </c>
      <c r="BO469" s="335" t="s">
        <v>84</v>
      </c>
      <c r="BP469" s="116" t="s">
        <v>84</v>
      </c>
      <c r="BQ469" s="116" t="s">
        <v>84</v>
      </c>
      <c r="BR469" s="116" t="s">
        <v>84</v>
      </c>
      <c r="BS469" s="116" t="s">
        <v>84</v>
      </c>
      <c r="BT469" s="336" t="s">
        <v>84</v>
      </c>
      <c r="BU469" s="335" t="s">
        <v>84</v>
      </c>
      <c r="BV469" s="335" t="s">
        <v>84</v>
      </c>
      <c r="BW469" s="335" t="s">
        <v>84</v>
      </c>
      <c r="BX469" s="335" t="s">
        <v>84</v>
      </c>
    </row>
    <row r="470" spans="1:76" ht="15" customHeight="1" x14ac:dyDescent="0.3">
      <c r="A470" s="307">
        <v>82</v>
      </c>
      <c r="B470" s="114" t="s">
        <v>84</v>
      </c>
      <c r="C470" s="114" t="s">
        <v>84</v>
      </c>
      <c r="D470" s="115" t="s">
        <v>84</v>
      </c>
      <c r="E470" s="334" t="s">
        <v>84</v>
      </c>
      <c r="F470" s="334" t="s">
        <v>84</v>
      </c>
      <c r="G470" s="334" t="s">
        <v>84</v>
      </c>
      <c r="H470" s="335" t="s">
        <v>84</v>
      </c>
      <c r="I470" s="335" t="s">
        <v>84</v>
      </c>
      <c r="J470" s="335" t="s">
        <v>84</v>
      </c>
      <c r="K470" s="335" t="s">
        <v>84</v>
      </c>
      <c r="L470" s="335" t="s">
        <v>84</v>
      </c>
      <c r="M470" s="335" t="s">
        <v>84</v>
      </c>
      <c r="N470" s="335" t="s">
        <v>84</v>
      </c>
      <c r="O470" s="335" t="s">
        <v>84</v>
      </c>
      <c r="P470" s="335" t="s">
        <v>84</v>
      </c>
      <c r="Q470" s="335" t="s">
        <v>84</v>
      </c>
      <c r="R470" s="335" t="s">
        <v>84</v>
      </c>
      <c r="S470" s="335" t="s">
        <v>84</v>
      </c>
      <c r="T470" s="335" t="s">
        <v>84</v>
      </c>
      <c r="U470" s="335" t="s">
        <v>84</v>
      </c>
      <c r="V470" s="335" t="s">
        <v>84</v>
      </c>
      <c r="W470" s="335" t="s">
        <v>84</v>
      </c>
      <c r="X470" s="335" t="s">
        <v>84</v>
      </c>
      <c r="Y470" s="335" t="s">
        <v>84</v>
      </c>
      <c r="Z470" s="335" t="s">
        <v>84</v>
      </c>
      <c r="AA470" s="335" t="s">
        <v>84</v>
      </c>
      <c r="AB470" s="335" t="s">
        <v>84</v>
      </c>
      <c r="AC470" s="335" t="s">
        <v>84</v>
      </c>
      <c r="AD470" s="335" t="s">
        <v>84</v>
      </c>
      <c r="AE470" s="335" t="s">
        <v>84</v>
      </c>
      <c r="AF470" s="335" t="s">
        <v>84</v>
      </c>
      <c r="AG470" s="335" t="s">
        <v>84</v>
      </c>
      <c r="AH470" s="335" t="s">
        <v>84</v>
      </c>
      <c r="AI470" s="335" t="s">
        <v>84</v>
      </c>
      <c r="AJ470" s="335" t="s">
        <v>84</v>
      </c>
      <c r="AK470" s="335" t="s">
        <v>84</v>
      </c>
      <c r="AL470" s="335" t="s">
        <v>84</v>
      </c>
      <c r="AM470" s="335" t="s">
        <v>84</v>
      </c>
      <c r="AN470" s="335" t="s">
        <v>84</v>
      </c>
      <c r="AO470" s="335" t="s">
        <v>84</v>
      </c>
      <c r="AP470" s="335" t="s">
        <v>84</v>
      </c>
      <c r="AQ470" s="335" t="s">
        <v>84</v>
      </c>
      <c r="AR470" s="335" t="s">
        <v>84</v>
      </c>
      <c r="AS470" s="335" t="s">
        <v>84</v>
      </c>
      <c r="AT470" s="335" t="s">
        <v>84</v>
      </c>
      <c r="AU470" s="335" t="s">
        <v>84</v>
      </c>
      <c r="AV470" s="335" t="s">
        <v>84</v>
      </c>
      <c r="AW470" s="335" t="s">
        <v>84</v>
      </c>
      <c r="AX470" s="335" t="s">
        <v>84</v>
      </c>
      <c r="AY470" s="116" t="s">
        <v>84</v>
      </c>
      <c r="AZ470" s="116" t="s">
        <v>84</v>
      </c>
      <c r="BA470" s="116" t="s">
        <v>84</v>
      </c>
      <c r="BB470" s="116" t="s">
        <v>84</v>
      </c>
      <c r="BC470" s="116" t="s">
        <v>84</v>
      </c>
      <c r="BD470" s="116" t="s">
        <v>84</v>
      </c>
      <c r="BE470" s="116" t="s">
        <v>84</v>
      </c>
      <c r="BF470" s="335" t="s">
        <v>84</v>
      </c>
      <c r="BG470" s="335" t="s">
        <v>84</v>
      </c>
      <c r="BH470" s="116" t="s">
        <v>84</v>
      </c>
      <c r="BI470" s="116" t="s">
        <v>84</v>
      </c>
      <c r="BJ470" s="335" t="s">
        <v>84</v>
      </c>
      <c r="BK470" s="335" t="s">
        <v>84</v>
      </c>
      <c r="BL470" s="335" t="s">
        <v>84</v>
      </c>
      <c r="BM470" s="336" t="s">
        <v>84</v>
      </c>
      <c r="BN470" s="336" t="s">
        <v>84</v>
      </c>
      <c r="BO470" s="335" t="s">
        <v>84</v>
      </c>
      <c r="BP470" s="116" t="s">
        <v>84</v>
      </c>
      <c r="BQ470" s="116" t="s">
        <v>84</v>
      </c>
      <c r="BR470" s="116" t="s">
        <v>84</v>
      </c>
      <c r="BS470" s="116" t="s">
        <v>84</v>
      </c>
      <c r="BT470" s="336" t="s">
        <v>84</v>
      </c>
      <c r="BU470" s="335" t="s">
        <v>84</v>
      </c>
      <c r="BV470" s="335" t="s">
        <v>84</v>
      </c>
      <c r="BW470" s="335" t="s">
        <v>84</v>
      </c>
      <c r="BX470" s="335" t="s">
        <v>84</v>
      </c>
    </row>
    <row r="471" spans="1:76" ht="15" customHeight="1" x14ac:dyDescent="0.3">
      <c r="A471" s="307">
        <v>82</v>
      </c>
      <c r="B471" s="114" t="s">
        <v>84</v>
      </c>
      <c r="C471" s="114" t="s">
        <v>84</v>
      </c>
      <c r="D471" s="115" t="s">
        <v>84</v>
      </c>
      <c r="E471" s="334" t="s">
        <v>84</v>
      </c>
      <c r="F471" s="334" t="s">
        <v>84</v>
      </c>
      <c r="G471" s="334" t="s">
        <v>84</v>
      </c>
      <c r="H471" s="335" t="s">
        <v>84</v>
      </c>
      <c r="I471" s="335" t="s">
        <v>84</v>
      </c>
      <c r="J471" s="335" t="s">
        <v>84</v>
      </c>
      <c r="K471" s="335" t="s">
        <v>84</v>
      </c>
      <c r="L471" s="335" t="s">
        <v>84</v>
      </c>
      <c r="M471" s="335" t="s">
        <v>84</v>
      </c>
      <c r="N471" s="335" t="s">
        <v>84</v>
      </c>
      <c r="O471" s="335" t="s">
        <v>84</v>
      </c>
      <c r="P471" s="335" t="s">
        <v>84</v>
      </c>
      <c r="Q471" s="335" t="s">
        <v>84</v>
      </c>
      <c r="R471" s="335" t="s">
        <v>84</v>
      </c>
      <c r="S471" s="335" t="s">
        <v>84</v>
      </c>
      <c r="T471" s="335" t="s">
        <v>84</v>
      </c>
      <c r="U471" s="335" t="s">
        <v>84</v>
      </c>
      <c r="V471" s="335" t="s">
        <v>84</v>
      </c>
      <c r="W471" s="335" t="s">
        <v>84</v>
      </c>
      <c r="X471" s="335" t="s">
        <v>84</v>
      </c>
      <c r="Y471" s="335" t="s">
        <v>84</v>
      </c>
      <c r="Z471" s="335" t="s">
        <v>84</v>
      </c>
      <c r="AA471" s="335" t="s">
        <v>84</v>
      </c>
      <c r="AB471" s="335" t="s">
        <v>84</v>
      </c>
      <c r="AC471" s="335" t="s">
        <v>84</v>
      </c>
      <c r="AD471" s="335" t="s">
        <v>84</v>
      </c>
      <c r="AE471" s="335" t="s">
        <v>84</v>
      </c>
      <c r="AF471" s="335" t="s">
        <v>84</v>
      </c>
      <c r="AG471" s="335" t="s">
        <v>84</v>
      </c>
      <c r="AH471" s="335" t="s">
        <v>84</v>
      </c>
      <c r="AI471" s="335" t="s">
        <v>84</v>
      </c>
      <c r="AJ471" s="335" t="s">
        <v>84</v>
      </c>
      <c r="AK471" s="335" t="s">
        <v>84</v>
      </c>
      <c r="AL471" s="335" t="s">
        <v>84</v>
      </c>
      <c r="AM471" s="335" t="s">
        <v>84</v>
      </c>
      <c r="AN471" s="335" t="s">
        <v>84</v>
      </c>
      <c r="AO471" s="335" t="s">
        <v>84</v>
      </c>
      <c r="AP471" s="335" t="s">
        <v>84</v>
      </c>
      <c r="AQ471" s="335" t="s">
        <v>84</v>
      </c>
      <c r="AR471" s="335" t="s">
        <v>84</v>
      </c>
      <c r="AS471" s="335" t="s">
        <v>84</v>
      </c>
      <c r="AT471" s="335" t="s">
        <v>84</v>
      </c>
      <c r="AU471" s="335" t="s">
        <v>84</v>
      </c>
      <c r="AV471" s="335" t="s">
        <v>84</v>
      </c>
      <c r="AW471" s="335" t="s">
        <v>84</v>
      </c>
      <c r="AX471" s="335" t="s">
        <v>84</v>
      </c>
      <c r="AY471" s="116" t="s">
        <v>84</v>
      </c>
      <c r="AZ471" s="116" t="s">
        <v>84</v>
      </c>
      <c r="BA471" s="116" t="s">
        <v>84</v>
      </c>
      <c r="BB471" s="116" t="s">
        <v>84</v>
      </c>
      <c r="BC471" s="116" t="s">
        <v>84</v>
      </c>
      <c r="BD471" s="116" t="s">
        <v>84</v>
      </c>
      <c r="BE471" s="116" t="s">
        <v>84</v>
      </c>
      <c r="BF471" s="335" t="s">
        <v>84</v>
      </c>
      <c r="BG471" s="335" t="s">
        <v>84</v>
      </c>
      <c r="BH471" s="116" t="s">
        <v>84</v>
      </c>
      <c r="BI471" s="116" t="s">
        <v>84</v>
      </c>
      <c r="BJ471" s="335" t="s">
        <v>84</v>
      </c>
      <c r="BK471" s="335" t="s">
        <v>84</v>
      </c>
      <c r="BL471" s="335" t="s">
        <v>84</v>
      </c>
      <c r="BM471" s="336" t="s">
        <v>84</v>
      </c>
      <c r="BN471" s="336" t="s">
        <v>84</v>
      </c>
      <c r="BO471" s="335" t="s">
        <v>84</v>
      </c>
      <c r="BP471" s="116" t="s">
        <v>84</v>
      </c>
      <c r="BQ471" s="116" t="s">
        <v>84</v>
      </c>
      <c r="BR471" s="116" t="s">
        <v>84</v>
      </c>
      <c r="BS471" s="116" t="s">
        <v>84</v>
      </c>
      <c r="BT471" s="336" t="s">
        <v>84</v>
      </c>
      <c r="BU471" s="335" t="s">
        <v>84</v>
      </c>
      <c r="BV471" s="335" t="s">
        <v>84</v>
      </c>
      <c r="BW471" s="335" t="s">
        <v>84</v>
      </c>
      <c r="BX471" s="335" t="s">
        <v>84</v>
      </c>
    </row>
    <row r="472" spans="1:76" ht="15" customHeight="1" x14ac:dyDescent="0.3">
      <c r="A472" s="307">
        <v>82</v>
      </c>
      <c r="B472" s="114" t="s">
        <v>84</v>
      </c>
      <c r="C472" s="114" t="s">
        <v>84</v>
      </c>
      <c r="D472" s="115" t="s">
        <v>84</v>
      </c>
      <c r="E472" s="334" t="s">
        <v>84</v>
      </c>
      <c r="F472" s="334" t="s">
        <v>84</v>
      </c>
      <c r="G472" s="334" t="s">
        <v>84</v>
      </c>
      <c r="H472" s="335" t="s">
        <v>84</v>
      </c>
      <c r="I472" s="335" t="s">
        <v>84</v>
      </c>
      <c r="J472" s="335" t="s">
        <v>84</v>
      </c>
      <c r="K472" s="335" t="s">
        <v>84</v>
      </c>
      <c r="L472" s="335" t="s">
        <v>84</v>
      </c>
      <c r="M472" s="335" t="s">
        <v>84</v>
      </c>
      <c r="N472" s="335" t="s">
        <v>84</v>
      </c>
      <c r="O472" s="335" t="s">
        <v>84</v>
      </c>
      <c r="P472" s="335" t="s">
        <v>84</v>
      </c>
      <c r="Q472" s="335" t="s">
        <v>84</v>
      </c>
      <c r="R472" s="335" t="s">
        <v>84</v>
      </c>
      <c r="S472" s="335" t="s">
        <v>84</v>
      </c>
      <c r="T472" s="335" t="s">
        <v>84</v>
      </c>
      <c r="U472" s="335" t="s">
        <v>84</v>
      </c>
      <c r="V472" s="335" t="s">
        <v>84</v>
      </c>
      <c r="W472" s="335" t="s">
        <v>84</v>
      </c>
      <c r="X472" s="335" t="s">
        <v>84</v>
      </c>
      <c r="Y472" s="335" t="s">
        <v>84</v>
      </c>
      <c r="Z472" s="335" t="s">
        <v>84</v>
      </c>
      <c r="AA472" s="335" t="s">
        <v>84</v>
      </c>
      <c r="AB472" s="335" t="s">
        <v>84</v>
      </c>
      <c r="AC472" s="335" t="s">
        <v>84</v>
      </c>
      <c r="AD472" s="335" t="s">
        <v>84</v>
      </c>
      <c r="AE472" s="335" t="s">
        <v>84</v>
      </c>
      <c r="AF472" s="335" t="s">
        <v>84</v>
      </c>
      <c r="AG472" s="335" t="s">
        <v>84</v>
      </c>
      <c r="AH472" s="335" t="s">
        <v>84</v>
      </c>
      <c r="AI472" s="335" t="s">
        <v>84</v>
      </c>
      <c r="AJ472" s="335" t="s">
        <v>84</v>
      </c>
      <c r="AK472" s="335" t="s">
        <v>84</v>
      </c>
      <c r="AL472" s="335" t="s">
        <v>84</v>
      </c>
      <c r="AM472" s="335" t="s">
        <v>84</v>
      </c>
      <c r="AN472" s="335" t="s">
        <v>84</v>
      </c>
      <c r="AO472" s="335" t="s">
        <v>84</v>
      </c>
      <c r="AP472" s="335" t="s">
        <v>84</v>
      </c>
      <c r="AQ472" s="335" t="s">
        <v>84</v>
      </c>
      <c r="AR472" s="335" t="s">
        <v>84</v>
      </c>
      <c r="AS472" s="335" t="s">
        <v>84</v>
      </c>
      <c r="AT472" s="335" t="s">
        <v>84</v>
      </c>
      <c r="AU472" s="335" t="s">
        <v>84</v>
      </c>
      <c r="AV472" s="335" t="s">
        <v>84</v>
      </c>
      <c r="AW472" s="335" t="s">
        <v>84</v>
      </c>
      <c r="AX472" s="335" t="s">
        <v>84</v>
      </c>
      <c r="AY472" s="116" t="s">
        <v>84</v>
      </c>
      <c r="AZ472" s="116" t="s">
        <v>84</v>
      </c>
      <c r="BA472" s="116" t="s">
        <v>84</v>
      </c>
      <c r="BB472" s="116" t="s">
        <v>84</v>
      </c>
      <c r="BC472" s="116" t="s">
        <v>84</v>
      </c>
      <c r="BD472" s="116" t="s">
        <v>84</v>
      </c>
      <c r="BE472" s="116" t="s">
        <v>84</v>
      </c>
      <c r="BF472" s="335" t="s">
        <v>84</v>
      </c>
      <c r="BG472" s="335" t="s">
        <v>84</v>
      </c>
      <c r="BH472" s="116" t="s">
        <v>84</v>
      </c>
      <c r="BI472" s="116" t="s">
        <v>84</v>
      </c>
      <c r="BJ472" s="335" t="s">
        <v>84</v>
      </c>
      <c r="BK472" s="335" t="s">
        <v>84</v>
      </c>
      <c r="BL472" s="335" t="s">
        <v>84</v>
      </c>
      <c r="BM472" s="336" t="s">
        <v>84</v>
      </c>
      <c r="BN472" s="336" t="s">
        <v>84</v>
      </c>
      <c r="BO472" s="335" t="s">
        <v>84</v>
      </c>
      <c r="BP472" s="116" t="s">
        <v>84</v>
      </c>
      <c r="BQ472" s="116" t="s">
        <v>84</v>
      </c>
      <c r="BR472" s="116" t="s">
        <v>84</v>
      </c>
      <c r="BS472" s="116" t="s">
        <v>84</v>
      </c>
      <c r="BT472" s="336" t="s">
        <v>84</v>
      </c>
      <c r="BU472" s="335" t="s">
        <v>84</v>
      </c>
      <c r="BV472" s="335" t="s">
        <v>84</v>
      </c>
      <c r="BW472" s="335" t="s">
        <v>84</v>
      </c>
      <c r="BX472" s="335" t="s">
        <v>84</v>
      </c>
    </row>
    <row r="473" spans="1:76" ht="15" customHeight="1" x14ac:dyDescent="0.3">
      <c r="A473" s="307">
        <v>82</v>
      </c>
      <c r="B473" s="114" t="s">
        <v>84</v>
      </c>
      <c r="C473" s="114" t="s">
        <v>84</v>
      </c>
      <c r="D473" s="115" t="s">
        <v>84</v>
      </c>
      <c r="E473" s="334" t="s">
        <v>84</v>
      </c>
      <c r="F473" s="334" t="s">
        <v>84</v>
      </c>
      <c r="G473" s="334" t="s">
        <v>84</v>
      </c>
      <c r="H473" s="335" t="s">
        <v>84</v>
      </c>
      <c r="I473" s="335" t="s">
        <v>84</v>
      </c>
      <c r="J473" s="335" t="s">
        <v>84</v>
      </c>
      <c r="K473" s="335" t="s">
        <v>84</v>
      </c>
      <c r="L473" s="335" t="s">
        <v>84</v>
      </c>
      <c r="M473" s="335" t="s">
        <v>84</v>
      </c>
      <c r="N473" s="335" t="s">
        <v>84</v>
      </c>
      <c r="O473" s="335" t="s">
        <v>84</v>
      </c>
      <c r="P473" s="335" t="s">
        <v>84</v>
      </c>
      <c r="Q473" s="335" t="s">
        <v>84</v>
      </c>
      <c r="R473" s="335" t="s">
        <v>84</v>
      </c>
      <c r="S473" s="335" t="s">
        <v>84</v>
      </c>
      <c r="T473" s="335" t="s">
        <v>84</v>
      </c>
      <c r="U473" s="335" t="s">
        <v>84</v>
      </c>
      <c r="V473" s="335" t="s">
        <v>84</v>
      </c>
      <c r="W473" s="335" t="s">
        <v>84</v>
      </c>
      <c r="X473" s="335" t="s">
        <v>84</v>
      </c>
      <c r="Y473" s="335" t="s">
        <v>84</v>
      </c>
      <c r="Z473" s="335" t="s">
        <v>84</v>
      </c>
      <c r="AA473" s="335" t="s">
        <v>84</v>
      </c>
      <c r="AB473" s="335" t="s">
        <v>84</v>
      </c>
      <c r="AC473" s="335" t="s">
        <v>84</v>
      </c>
      <c r="AD473" s="335" t="s">
        <v>84</v>
      </c>
      <c r="AE473" s="335" t="s">
        <v>84</v>
      </c>
      <c r="AF473" s="335" t="s">
        <v>84</v>
      </c>
      <c r="AG473" s="335" t="s">
        <v>84</v>
      </c>
      <c r="AH473" s="335" t="s">
        <v>84</v>
      </c>
      <c r="AI473" s="335" t="s">
        <v>84</v>
      </c>
      <c r="AJ473" s="335" t="s">
        <v>84</v>
      </c>
      <c r="AK473" s="335" t="s">
        <v>84</v>
      </c>
      <c r="AL473" s="335" t="s">
        <v>84</v>
      </c>
      <c r="AM473" s="335" t="s">
        <v>84</v>
      </c>
      <c r="AN473" s="335" t="s">
        <v>84</v>
      </c>
      <c r="AO473" s="335" t="s">
        <v>84</v>
      </c>
      <c r="AP473" s="335" t="s">
        <v>84</v>
      </c>
      <c r="AQ473" s="335" t="s">
        <v>84</v>
      </c>
      <c r="AR473" s="335" t="s">
        <v>84</v>
      </c>
      <c r="AS473" s="335" t="s">
        <v>84</v>
      </c>
      <c r="AT473" s="335" t="s">
        <v>84</v>
      </c>
      <c r="AU473" s="335" t="s">
        <v>84</v>
      </c>
      <c r="AV473" s="335" t="s">
        <v>84</v>
      </c>
      <c r="AW473" s="335" t="s">
        <v>84</v>
      </c>
      <c r="AX473" s="335" t="s">
        <v>84</v>
      </c>
      <c r="AY473" s="116" t="s">
        <v>84</v>
      </c>
      <c r="AZ473" s="116" t="s">
        <v>84</v>
      </c>
      <c r="BA473" s="116" t="s">
        <v>84</v>
      </c>
      <c r="BB473" s="116" t="s">
        <v>84</v>
      </c>
      <c r="BC473" s="116" t="s">
        <v>84</v>
      </c>
      <c r="BD473" s="116" t="s">
        <v>84</v>
      </c>
      <c r="BE473" s="116" t="s">
        <v>84</v>
      </c>
      <c r="BF473" s="335" t="s">
        <v>84</v>
      </c>
      <c r="BG473" s="335" t="s">
        <v>84</v>
      </c>
      <c r="BH473" s="116" t="s">
        <v>84</v>
      </c>
      <c r="BI473" s="116" t="s">
        <v>84</v>
      </c>
      <c r="BJ473" s="335" t="s">
        <v>84</v>
      </c>
      <c r="BK473" s="335" t="s">
        <v>84</v>
      </c>
      <c r="BL473" s="335" t="s">
        <v>84</v>
      </c>
      <c r="BM473" s="336" t="s">
        <v>84</v>
      </c>
      <c r="BN473" s="336" t="s">
        <v>84</v>
      </c>
      <c r="BO473" s="335" t="s">
        <v>84</v>
      </c>
      <c r="BP473" s="116" t="s">
        <v>84</v>
      </c>
      <c r="BQ473" s="116" t="s">
        <v>84</v>
      </c>
      <c r="BR473" s="116" t="s">
        <v>84</v>
      </c>
      <c r="BS473" s="116" t="s">
        <v>84</v>
      </c>
      <c r="BT473" s="336" t="s">
        <v>84</v>
      </c>
      <c r="BU473" s="335" t="s">
        <v>84</v>
      </c>
      <c r="BV473" s="335" t="s">
        <v>84</v>
      </c>
      <c r="BW473" s="335" t="s">
        <v>84</v>
      </c>
      <c r="BX473" s="335" t="s">
        <v>84</v>
      </c>
    </row>
    <row r="474" spans="1:76" ht="15" customHeight="1" x14ac:dyDescent="0.3">
      <c r="A474" s="307">
        <v>82</v>
      </c>
      <c r="B474" s="114" t="s">
        <v>84</v>
      </c>
      <c r="C474" s="114" t="s">
        <v>84</v>
      </c>
      <c r="D474" s="115" t="s">
        <v>84</v>
      </c>
      <c r="E474" s="334" t="s">
        <v>84</v>
      </c>
      <c r="F474" s="334" t="s">
        <v>84</v>
      </c>
      <c r="G474" s="334" t="s">
        <v>84</v>
      </c>
      <c r="H474" s="335" t="s">
        <v>84</v>
      </c>
      <c r="I474" s="335" t="s">
        <v>84</v>
      </c>
      <c r="J474" s="335" t="s">
        <v>84</v>
      </c>
      <c r="K474" s="335" t="s">
        <v>84</v>
      </c>
      <c r="L474" s="335" t="s">
        <v>84</v>
      </c>
      <c r="M474" s="335" t="s">
        <v>84</v>
      </c>
      <c r="N474" s="335" t="s">
        <v>84</v>
      </c>
      <c r="O474" s="335" t="s">
        <v>84</v>
      </c>
      <c r="P474" s="335" t="s">
        <v>84</v>
      </c>
      <c r="Q474" s="335" t="s">
        <v>84</v>
      </c>
      <c r="R474" s="335" t="s">
        <v>84</v>
      </c>
      <c r="S474" s="335" t="s">
        <v>84</v>
      </c>
      <c r="T474" s="335" t="s">
        <v>84</v>
      </c>
      <c r="U474" s="335" t="s">
        <v>84</v>
      </c>
      <c r="V474" s="335" t="s">
        <v>84</v>
      </c>
      <c r="W474" s="335" t="s">
        <v>84</v>
      </c>
      <c r="X474" s="335" t="s">
        <v>84</v>
      </c>
      <c r="Y474" s="335" t="s">
        <v>84</v>
      </c>
      <c r="Z474" s="335" t="s">
        <v>84</v>
      </c>
      <c r="AA474" s="335" t="s">
        <v>84</v>
      </c>
      <c r="AB474" s="335" t="s">
        <v>84</v>
      </c>
      <c r="AC474" s="335" t="s">
        <v>84</v>
      </c>
      <c r="AD474" s="335" t="s">
        <v>84</v>
      </c>
      <c r="AE474" s="335" t="s">
        <v>84</v>
      </c>
      <c r="AF474" s="335" t="s">
        <v>84</v>
      </c>
      <c r="AG474" s="335" t="s">
        <v>84</v>
      </c>
      <c r="AH474" s="335" t="s">
        <v>84</v>
      </c>
      <c r="AI474" s="335" t="s">
        <v>84</v>
      </c>
      <c r="AJ474" s="335" t="s">
        <v>84</v>
      </c>
      <c r="AK474" s="335" t="s">
        <v>84</v>
      </c>
      <c r="AL474" s="335" t="s">
        <v>84</v>
      </c>
      <c r="AM474" s="335" t="s">
        <v>84</v>
      </c>
      <c r="AN474" s="335" t="s">
        <v>84</v>
      </c>
      <c r="AO474" s="335" t="s">
        <v>84</v>
      </c>
      <c r="AP474" s="335" t="s">
        <v>84</v>
      </c>
      <c r="AQ474" s="335" t="s">
        <v>84</v>
      </c>
      <c r="AR474" s="335" t="s">
        <v>84</v>
      </c>
      <c r="AS474" s="335" t="s">
        <v>84</v>
      </c>
      <c r="AT474" s="335" t="s">
        <v>84</v>
      </c>
      <c r="AU474" s="335" t="s">
        <v>84</v>
      </c>
      <c r="AV474" s="335" t="s">
        <v>84</v>
      </c>
      <c r="AW474" s="335" t="s">
        <v>84</v>
      </c>
      <c r="AX474" s="335" t="s">
        <v>84</v>
      </c>
      <c r="AY474" s="116" t="s">
        <v>84</v>
      </c>
      <c r="AZ474" s="116" t="s">
        <v>84</v>
      </c>
      <c r="BA474" s="116" t="s">
        <v>84</v>
      </c>
      <c r="BB474" s="116" t="s">
        <v>84</v>
      </c>
      <c r="BC474" s="116" t="s">
        <v>84</v>
      </c>
      <c r="BD474" s="116" t="s">
        <v>84</v>
      </c>
      <c r="BE474" s="116" t="s">
        <v>84</v>
      </c>
      <c r="BF474" s="335" t="s">
        <v>84</v>
      </c>
      <c r="BG474" s="335" t="s">
        <v>84</v>
      </c>
      <c r="BH474" s="116" t="s">
        <v>84</v>
      </c>
      <c r="BI474" s="116" t="s">
        <v>84</v>
      </c>
      <c r="BJ474" s="335" t="s">
        <v>84</v>
      </c>
      <c r="BK474" s="335" t="s">
        <v>84</v>
      </c>
      <c r="BL474" s="335" t="s">
        <v>84</v>
      </c>
      <c r="BM474" s="336" t="s">
        <v>84</v>
      </c>
      <c r="BN474" s="336" t="s">
        <v>84</v>
      </c>
      <c r="BO474" s="335" t="s">
        <v>84</v>
      </c>
      <c r="BP474" s="116" t="s">
        <v>84</v>
      </c>
      <c r="BQ474" s="116" t="s">
        <v>84</v>
      </c>
      <c r="BR474" s="116" t="s">
        <v>84</v>
      </c>
      <c r="BS474" s="116" t="s">
        <v>84</v>
      </c>
      <c r="BT474" s="336" t="s">
        <v>84</v>
      </c>
      <c r="BU474" s="335" t="s">
        <v>84</v>
      </c>
      <c r="BV474" s="335" t="s">
        <v>84</v>
      </c>
      <c r="BW474" s="335" t="s">
        <v>84</v>
      </c>
      <c r="BX474" s="335" t="s">
        <v>84</v>
      </c>
    </row>
    <row r="475" spans="1:76" ht="15" customHeight="1" x14ac:dyDescent="0.3">
      <c r="A475" s="307">
        <v>82</v>
      </c>
      <c r="B475" s="114" t="s">
        <v>84</v>
      </c>
      <c r="C475" s="114" t="s">
        <v>84</v>
      </c>
      <c r="D475" s="115" t="s">
        <v>84</v>
      </c>
      <c r="E475" s="334" t="s">
        <v>84</v>
      </c>
      <c r="F475" s="334" t="s">
        <v>84</v>
      </c>
      <c r="G475" s="334" t="s">
        <v>84</v>
      </c>
      <c r="H475" s="335" t="s">
        <v>84</v>
      </c>
      <c r="I475" s="335" t="s">
        <v>84</v>
      </c>
      <c r="J475" s="335" t="s">
        <v>84</v>
      </c>
      <c r="K475" s="335" t="s">
        <v>84</v>
      </c>
      <c r="L475" s="335" t="s">
        <v>84</v>
      </c>
      <c r="M475" s="335" t="s">
        <v>84</v>
      </c>
      <c r="N475" s="335" t="s">
        <v>84</v>
      </c>
      <c r="O475" s="335" t="s">
        <v>84</v>
      </c>
      <c r="P475" s="335" t="s">
        <v>84</v>
      </c>
      <c r="Q475" s="335" t="s">
        <v>84</v>
      </c>
      <c r="R475" s="335" t="s">
        <v>84</v>
      </c>
      <c r="S475" s="335" t="s">
        <v>84</v>
      </c>
      <c r="T475" s="335" t="s">
        <v>84</v>
      </c>
      <c r="U475" s="335" t="s">
        <v>84</v>
      </c>
      <c r="V475" s="335" t="s">
        <v>84</v>
      </c>
      <c r="W475" s="335" t="s">
        <v>84</v>
      </c>
      <c r="X475" s="335" t="s">
        <v>84</v>
      </c>
      <c r="Y475" s="335" t="s">
        <v>84</v>
      </c>
      <c r="Z475" s="335" t="s">
        <v>84</v>
      </c>
      <c r="AA475" s="335" t="s">
        <v>84</v>
      </c>
      <c r="AB475" s="335" t="s">
        <v>84</v>
      </c>
      <c r="AC475" s="335" t="s">
        <v>84</v>
      </c>
      <c r="AD475" s="335" t="s">
        <v>84</v>
      </c>
      <c r="AE475" s="335" t="s">
        <v>84</v>
      </c>
      <c r="AF475" s="335" t="s">
        <v>84</v>
      </c>
      <c r="AG475" s="335" t="s">
        <v>84</v>
      </c>
      <c r="AH475" s="335" t="s">
        <v>84</v>
      </c>
      <c r="AI475" s="335" t="s">
        <v>84</v>
      </c>
      <c r="AJ475" s="335" t="s">
        <v>84</v>
      </c>
      <c r="AK475" s="335" t="s">
        <v>84</v>
      </c>
      <c r="AL475" s="335" t="s">
        <v>84</v>
      </c>
      <c r="AM475" s="335" t="s">
        <v>84</v>
      </c>
      <c r="AN475" s="335" t="s">
        <v>84</v>
      </c>
      <c r="AO475" s="335" t="s">
        <v>84</v>
      </c>
      <c r="AP475" s="335" t="s">
        <v>84</v>
      </c>
      <c r="AQ475" s="335" t="s">
        <v>84</v>
      </c>
      <c r="AR475" s="335" t="s">
        <v>84</v>
      </c>
      <c r="AS475" s="335" t="s">
        <v>84</v>
      </c>
      <c r="AT475" s="335" t="s">
        <v>84</v>
      </c>
      <c r="AU475" s="335" t="s">
        <v>84</v>
      </c>
      <c r="AV475" s="335" t="s">
        <v>84</v>
      </c>
      <c r="AW475" s="335" t="s">
        <v>84</v>
      </c>
      <c r="AX475" s="335" t="s">
        <v>84</v>
      </c>
      <c r="AY475" s="116" t="s">
        <v>84</v>
      </c>
      <c r="AZ475" s="116" t="s">
        <v>84</v>
      </c>
      <c r="BA475" s="116" t="s">
        <v>84</v>
      </c>
      <c r="BB475" s="116" t="s">
        <v>84</v>
      </c>
      <c r="BC475" s="116" t="s">
        <v>84</v>
      </c>
      <c r="BD475" s="116" t="s">
        <v>84</v>
      </c>
      <c r="BE475" s="116" t="s">
        <v>84</v>
      </c>
      <c r="BF475" s="335" t="s">
        <v>84</v>
      </c>
      <c r="BG475" s="335" t="s">
        <v>84</v>
      </c>
      <c r="BH475" s="116" t="s">
        <v>84</v>
      </c>
      <c r="BI475" s="116" t="s">
        <v>84</v>
      </c>
      <c r="BJ475" s="335" t="s">
        <v>84</v>
      </c>
      <c r="BK475" s="335" t="s">
        <v>84</v>
      </c>
      <c r="BL475" s="335" t="s">
        <v>84</v>
      </c>
      <c r="BM475" s="336" t="s">
        <v>84</v>
      </c>
      <c r="BN475" s="336" t="s">
        <v>84</v>
      </c>
      <c r="BO475" s="335" t="s">
        <v>84</v>
      </c>
      <c r="BP475" s="116" t="s">
        <v>84</v>
      </c>
      <c r="BQ475" s="116" t="s">
        <v>84</v>
      </c>
      <c r="BR475" s="116" t="s">
        <v>84</v>
      </c>
      <c r="BS475" s="116" t="s">
        <v>84</v>
      </c>
      <c r="BT475" s="336" t="s">
        <v>84</v>
      </c>
      <c r="BU475" s="335" t="s">
        <v>84</v>
      </c>
      <c r="BV475" s="335" t="s">
        <v>84</v>
      </c>
      <c r="BW475" s="335" t="s">
        <v>84</v>
      </c>
      <c r="BX475" s="335" t="s">
        <v>84</v>
      </c>
    </row>
    <row r="476" spans="1:76" ht="15" customHeight="1" x14ac:dyDescent="0.3">
      <c r="A476" s="307">
        <v>82</v>
      </c>
      <c r="B476" s="114" t="s">
        <v>84</v>
      </c>
      <c r="C476" s="114" t="s">
        <v>84</v>
      </c>
      <c r="D476" s="115" t="s">
        <v>84</v>
      </c>
      <c r="E476" s="334" t="s">
        <v>84</v>
      </c>
      <c r="F476" s="334" t="s">
        <v>84</v>
      </c>
      <c r="G476" s="334" t="s">
        <v>84</v>
      </c>
      <c r="H476" s="335" t="s">
        <v>84</v>
      </c>
      <c r="I476" s="335" t="s">
        <v>84</v>
      </c>
      <c r="J476" s="335" t="s">
        <v>84</v>
      </c>
      <c r="K476" s="335" t="s">
        <v>84</v>
      </c>
      <c r="L476" s="335" t="s">
        <v>84</v>
      </c>
      <c r="M476" s="335" t="s">
        <v>84</v>
      </c>
      <c r="N476" s="335" t="s">
        <v>84</v>
      </c>
      <c r="O476" s="335" t="s">
        <v>84</v>
      </c>
      <c r="P476" s="335" t="s">
        <v>84</v>
      </c>
      <c r="Q476" s="335" t="s">
        <v>84</v>
      </c>
      <c r="R476" s="335" t="s">
        <v>84</v>
      </c>
      <c r="S476" s="335" t="s">
        <v>84</v>
      </c>
      <c r="T476" s="335" t="s">
        <v>84</v>
      </c>
      <c r="U476" s="335" t="s">
        <v>84</v>
      </c>
      <c r="V476" s="335" t="s">
        <v>84</v>
      </c>
      <c r="W476" s="335" t="s">
        <v>84</v>
      </c>
      <c r="X476" s="335" t="s">
        <v>84</v>
      </c>
      <c r="Y476" s="335" t="s">
        <v>84</v>
      </c>
      <c r="Z476" s="335" t="s">
        <v>84</v>
      </c>
      <c r="AA476" s="335" t="s">
        <v>84</v>
      </c>
      <c r="AB476" s="335" t="s">
        <v>84</v>
      </c>
      <c r="AC476" s="335" t="s">
        <v>84</v>
      </c>
      <c r="AD476" s="335" t="s">
        <v>84</v>
      </c>
      <c r="AE476" s="335" t="s">
        <v>84</v>
      </c>
      <c r="AF476" s="335" t="s">
        <v>84</v>
      </c>
      <c r="AG476" s="335" t="s">
        <v>84</v>
      </c>
      <c r="AH476" s="335" t="s">
        <v>84</v>
      </c>
      <c r="AI476" s="335" t="s">
        <v>84</v>
      </c>
      <c r="AJ476" s="335" t="s">
        <v>84</v>
      </c>
      <c r="AK476" s="335" t="s">
        <v>84</v>
      </c>
      <c r="AL476" s="335" t="s">
        <v>84</v>
      </c>
      <c r="AM476" s="335" t="s">
        <v>84</v>
      </c>
      <c r="AN476" s="335" t="s">
        <v>84</v>
      </c>
      <c r="AO476" s="335" t="s">
        <v>84</v>
      </c>
      <c r="AP476" s="335" t="s">
        <v>84</v>
      </c>
      <c r="AQ476" s="335" t="s">
        <v>84</v>
      </c>
      <c r="AR476" s="335" t="s">
        <v>84</v>
      </c>
      <c r="AS476" s="335" t="s">
        <v>84</v>
      </c>
      <c r="AT476" s="335" t="s">
        <v>84</v>
      </c>
      <c r="AU476" s="335" t="s">
        <v>84</v>
      </c>
      <c r="AV476" s="335" t="s">
        <v>84</v>
      </c>
      <c r="AW476" s="335" t="s">
        <v>84</v>
      </c>
      <c r="AX476" s="335" t="s">
        <v>84</v>
      </c>
      <c r="AY476" s="116" t="s">
        <v>84</v>
      </c>
      <c r="AZ476" s="116" t="s">
        <v>84</v>
      </c>
      <c r="BA476" s="116" t="s">
        <v>84</v>
      </c>
      <c r="BB476" s="116" t="s">
        <v>84</v>
      </c>
      <c r="BC476" s="116" t="s">
        <v>84</v>
      </c>
      <c r="BD476" s="116" t="s">
        <v>84</v>
      </c>
      <c r="BE476" s="116" t="s">
        <v>84</v>
      </c>
      <c r="BF476" s="335" t="s">
        <v>84</v>
      </c>
      <c r="BG476" s="335" t="s">
        <v>84</v>
      </c>
      <c r="BH476" s="116" t="s">
        <v>84</v>
      </c>
      <c r="BI476" s="116" t="s">
        <v>84</v>
      </c>
      <c r="BJ476" s="335" t="s">
        <v>84</v>
      </c>
      <c r="BK476" s="335" t="s">
        <v>84</v>
      </c>
      <c r="BL476" s="335" t="s">
        <v>84</v>
      </c>
      <c r="BM476" s="336" t="s">
        <v>84</v>
      </c>
      <c r="BN476" s="336" t="s">
        <v>84</v>
      </c>
      <c r="BO476" s="335" t="s">
        <v>84</v>
      </c>
      <c r="BP476" s="116" t="s">
        <v>84</v>
      </c>
      <c r="BQ476" s="116" t="s">
        <v>84</v>
      </c>
      <c r="BR476" s="116" t="s">
        <v>84</v>
      </c>
      <c r="BS476" s="116" t="s">
        <v>84</v>
      </c>
      <c r="BT476" s="336" t="s">
        <v>84</v>
      </c>
      <c r="BU476" s="335" t="s">
        <v>84</v>
      </c>
      <c r="BV476" s="335" t="s">
        <v>84</v>
      </c>
      <c r="BW476" s="335" t="s">
        <v>84</v>
      </c>
      <c r="BX476" s="335" t="s">
        <v>84</v>
      </c>
    </row>
    <row r="477" spans="1:76" ht="15" customHeight="1" x14ac:dyDescent="0.3">
      <c r="A477" s="307">
        <v>82</v>
      </c>
      <c r="B477" s="114" t="s">
        <v>84</v>
      </c>
      <c r="C477" s="114" t="s">
        <v>84</v>
      </c>
      <c r="D477" s="115" t="s">
        <v>84</v>
      </c>
      <c r="E477" s="334" t="s">
        <v>84</v>
      </c>
      <c r="F477" s="334" t="s">
        <v>84</v>
      </c>
      <c r="G477" s="334" t="s">
        <v>84</v>
      </c>
      <c r="H477" s="335" t="s">
        <v>84</v>
      </c>
      <c r="I477" s="335" t="s">
        <v>84</v>
      </c>
      <c r="J477" s="335" t="s">
        <v>84</v>
      </c>
      <c r="K477" s="335" t="s">
        <v>84</v>
      </c>
      <c r="L477" s="335" t="s">
        <v>84</v>
      </c>
      <c r="M477" s="335" t="s">
        <v>84</v>
      </c>
      <c r="N477" s="335" t="s">
        <v>84</v>
      </c>
      <c r="O477" s="335" t="s">
        <v>84</v>
      </c>
      <c r="P477" s="335" t="s">
        <v>84</v>
      </c>
      <c r="Q477" s="335" t="s">
        <v>84</v>
      </c>
      <c r="R477" s="335" t="s">
        <v>84</v>
      </c>
      <c r="S477" s="335" t="s">
        <v>84</v>
      </c>
      <c r="T477" s="335" t="s">
        <v>84</v>
      </c>
      <c r="U477" s="335" t="s">
        <v>84</v>
      </c>
      <c r="V477" s="335" t="s">
        <v>84</v>
      </c>
      <c r="W477" s="335" t="s">
        <v>84</v>
      </c>
      <c r="X477" s="335" t="s">
        <v>84</v>
      </c>
      <c r="Y477" s="335" t="s">
        <v>84</v>
      </c>
      <c r="Z477" s="335" t="s">
        <v>84</v>
      </c>
      <c r="AA477" s="335" t="s">
        <v>84</v>
      </c>
      <c r="AB477" s="335" t="s">
        <v>84</v>
      </c>
      <c r="AC477" s="335" t="s">
        <v>84</v>
      </c>
      <c r="AD477" s="335" t="s">
        <v>84</v>
      </c>
      <c r="AE477" s="335" t="s">
        <v>84</v>
      </c>
      <c r="AF477" s="335" t="s">
        <v>84</v>
      </c>
      <c r="AG477" s="335" t="s">
        <v>84</v>
      </c>
      <c r="AH477" s="335" t="s">
        <v>84</v>
      </c>
      <c r="AI477" s="335" t="s">
        <v>84</v>
      </c>
      <c r="AJ477" s="335" t="s">
        <v>84</v>
      </c>
      <c r="AK477" s="335" t="s">
        <v>84</v>
      </c>
      <c r="AL477" s="335" t="s">
        <v>84</v>
      </c>
      <c r="AM477" s="335" t="s">
        <v>84</v>
      </c>
      <c r="AN477" s="335" t="s">
        <v>84</v>
      </c>
      <c r="AO477" s="335" t="s">
        <v>84</v>
      </c>
      <c r="AP477" s="335" t="s">
        <v>84</v>
      </c>
      <c r="AQ477" s="335" t="s">
        <v>84</v>
      </c>
      <c r="AR477" s="335" t="s">
        <v>84</v>
      </c>
      <c r="AS477" s="335" t="s">
        <v>84</v>
      </c>
      <c r="AT477" s="335" t="s">
        <v>84</v>
      </c>
      <c r="AU477" s="335" t="s">
        <v>84</v>
      </c>
      <c r="AV477" s="335" t="s">
        <v>84</v>
      </c>
      <c r="AW477" s="335" t="s">
        <v>84</v>
      </c>
      <c r="AX477" s="335" t="s">
        <v>84</v>
      </c>
      <c r="AY477" s="116" t="s">
        <v>84</v>
      </c>
      <c r="AZ477" s="116" t="s">
        <v>84</v>
      </c>
      <c r="BA477" s="116" t="s">
        <v>84</v>
      </c>
      <c r="BB477" s="116" t="s">
        <v>84</v>
      </c>
      <c r="BC477" s="116" t="s">
        <v>84</v>
      </c>
      <c r="BD477" s="116" t="s">
        <v>84</v>
      </c>
      <c r="BE477" s="116" t="s">
        <v>84</v>
      </c>
      <c r="BF477" s="335" t="s">
        <v>84</v>
      </c>
      <c r="BG477" s="335" t="s">
        <v>84</v>
      </c>
      <c r="BH477" s="116" t="s">
        <v>84</v>
      </c>
      <c r="BI477" s="116" t="s">
        <v>84</v>
      </c>
      <c r="BJ477" s="335" t="s">
        <v>84</v>
      </c>
      <c r="BK477" s="335" t="s">
        <v>84</v>
      </c>
      <c r="BL477" s="335" t="s">
        <v>84</v>
      </c>
      <c r="BM477" s="336" t="s">
        <v>84</v>
      </c>
      <c r="BN477" s="336" t="s">
        <v>84</v>
      </c>
      <c r="BO477" s="335" t="s">
        <v>84</v>
      </c>
      <c r="BP477" s="116" t="s">
        <v>84</v>
      </c>
      <c r="BQ477" s="116" t="s">
        <v>84</v>
      </c>
      <c r="BR477" s="116" t="s">
        <v>84</v>
      </c>
      <c r="BS477" s="116" t="s">
        <v>84</v>
      </c>
      <c r="BT477" s="336" t="s">
        <v>84</v>
      </c>
      <c r="BU477" s="335" t="s">
        <v>84</v>
      </c>
      <c r="BV477" s="335" t="s">
        <v>84</v>
      </c>
      <c r="BW477" s="335" t="s">
        <v>84</v>
      </c>
      <c r="BX477" s="335" t="s">
        <v>84</v>
      </c>
    </row>
    <row r="478" spans="1:76" ht="15" customHeight="1" x14ac:dyDescent="0.3">
      <c r="A478" s="307">
        <v>82</v>
      </c>
      <c r="B478" s="114" t="s">
        <v>84</v>
      </c>
      <c r="C478" s="114" t="s">
        <v>84</v>
      </c>
      <c r="D478" s="115" t="s">
        <v>84</v>
      </c>
      <c r="E478" s="334" t="s">
        <v>84</v>
      </c>
      <c r="F478" s="334" t="s">
        <v>84</v>
      </c>
      <c r="G478" s="334" t="s">
        <v>84</v>
      </c>
      <c r="H478" s="335" t="s">
        <v>84</v>
      </c>
      <c r="I478" s="335" t="s">
        <v>84</v>
      </c>
      <c r="J478" s="335" t="s">
        <v>84</v>
      </c>
      <c r="K478" s="335" t="s">
        <v>84</v>
      </c>
      <c r="L478" s="335" t="s">
        <v>84</v>
      </c>
      <c r="M478" s="335" t="s">
        <v>84</v>
      </c>
      <c r="N478" s="335" t="s">
        <v>84</v>
      </c>
      <c r="O478" s="335" t="s">
        <v>84</v>
      </c>
      <c r="P478" s="335" t="s">
        <v>84</v>
      </c>
      <c r="Q478" s="335" t="s">
        <v>84</v>
      </c>
      <c r="R478" s="335" t="s">
        <v>84</v>
      </c>
      <c r="S478" s="335" t="s">
        <v>84</v>
      </c>
      <c r="T478" s="335" t="s">
        <v>84</v>
      </c>
      <c r="U478" s="335" t="s">
        <v>84</v>
      </c>
      <c r="V478" s="335" t="s">
        <v>84</v>
      </c>
      <c r="W478" s="335" t="s">
        <v>84</v>
      </c>
      <c r="X478" s="335" t="s">
        <v>84</v>
      </c>
      <c r="Y478" s="335" t="s">
        <v>84</v>
      </c>
      <c r="Z478" s="335" t="s">
        <v>84</v>
      </c>
      <c r="AA478" s="335" t="s">
        <v>84</v>
      </c>
      <c r="AB478" s="335" t="s">
        <v>84</v>
      </c>
      <c r="AC478" s="335" t="s">
        <v>84</v>
      </c>
      <c r="AD478" s="335" t="s">
        <v>84</v>
      </c>
      <c r="AE478" s="335" t="s">
        <v>84</v>
      </c>
      <c r="AF478" s="335" t="s">
        <v>84</v>
      </c>
      <c r="AG478" s="335" t="s">
        <v>84</v>
      </c>
      <c r="AH478" s="335" t="s">
        <v>84</v>
      </c>
      <c r="AI478" s="335" t="s">
        <v>84</v>
      </c>
      <c r="AJ478" s="335" t="s">
        <v>84</v>
      </c>
      <c r="AK478" s="335" t="s">
        <v>84</v>
      </c>
      <c r="AL478" s="335" t="s">
        <v>84</v>
      </c>
      <c r="AM478" s="335" t="s">
        <v>84</v>
      </c>
      <c r="AN478" s="335" t="s">
        <v>84</v>
      </c>
      <c r="AO478" s="335" t="s">
        <v>84</v>
      </c>
      <c r="AP478" s="335" t="s">
        <v>84</v>
      </c>
      <c r="AQ478" s="335" t="s">
        <v>84</v>
      </c>
      <c r="AR478" s="335" t="s">
        <v>84</v>
      </c>
      <c r="AS478" s="335" t="s">
        <v>84</v>
      </c>
      <c r="AT478" s="335" t="s">
        <v>84</v>
      </c>
      <c r="AU478" s="335" t="s">
        <v>84</v>
      </c>
      <c r="AV478" s="335" t="s">
        <v>84</v>
      </c>
      <c r="AW478" s="335" t="s">
        <v>84</v>
      </c>
      <c r="AX478" s="335" t="s">
        <v>84</v>
      </c>
      <c r="AY478" s="116" t="s">
        <v>84</v>
      </c>
      <c r="AZ478" s="116" t="s">
        <v>84</v>
      </c>
      <c r="BA478" s="116" t="s">
        <v>84</v>
      </c>
      <c r="BB478" s="116" t="s">
        <v>84</v>
      </c>
      <c r="BC478" s="116" t="s">
        <v>84</v>
      </c>
      <c r="BD478" s="116" t="s">
        <v>84</v>
      </c>
      <c r="BE478" s="116" t="s">
        <v>84</v>
      </c>
      <c r="BF478" s="335" t="s">
        <v>84</v>
      </c>
      <c r="BG478" s="335" t="s">
        <v>84</v>
      </c>
      <c r="BH478" s="116" t="s">
        <v>84</v>
      </c>
      <c r="BI478" s="116" t="s">
        <v>84</v>
      </c>
      <c r="BJ478" s="335" t="s">
        <v>84</v>
      </c>
      <c r="BK478" s="335" t="s">
        <v>84</v>
      </c>
      <c r="BL478" s="335" t="s">
        <v>84</v>
      </c>
      <c r="BM478" s="336" t="s">
        <v>84</v>
      </c>
      <c r="BN478" s="336" t="s">
        <v>84</v>
      </c>
      <c r="BO478" s="335" t="s">
        <v>84</v>
      </c>
      <c r="BP478" s="116" t="s">
        <v>84</v>
      </c>
      <c r="BQ478" s="116" t="s">
        <v>84</v>
      </c>
      <c r="BR478" s="116" t="s">
        <v>84</v>
      </c>
      <c r="BS478" s="116" t="s">
        <v>84</v>
      </c>
      <c r="BT478" s="336" t="s">
        <v>84</v>
      </c>
      <c r="BU478" s="335" t="s">
        <v>84</v>
      </c>
      <c r="BV478" s="335" t="s">
        <v>84</v>
      </c>
      <c r="BW478" s="335" t="s">
        <v>84</v>
      </c>
      <c r="BX478" s="335" t="s">
        <v>84</v>
      </c>
    </row>
    <row r="479" spans="1:76" ht="15" customHeight="1" x14ac:dyDescent="0.3">
      <c r="A479" s="307">
        <v>82</v>
      </c>
      <c r="B479" s="114" t="s">
        <v>84</v>
      </c>
      <c r="C479" s="114" t="s">
        <v>84</v>
      </c>
      <c r="D479" s="115" t="s">
        <v>84</v>
      </c>
      <c r="E479" s="334" t="s">
        <v>84</v>
      </c>
      <c r="F479" s="334" t="s">
        <v>84</v>
      </c>
      <c r="G479" s="334" t="s">
        <v>84</v>
      </c>
      <c r="H479" s="335" t="s">
        <v>84</v>
      </c>
      <c r="I479" s="335" t="s">
        <v>84</v>
      </c>
      <c r="J479" s="335" t="s">
        <v>84</v>
      </c>
      <c r="K479" s="335" t="s">
        <v>84</v>
      </c>
      <c r="L479" s="335" t="s">
        <v>84</v>
      </c>
      <c r="M479" s="335" t="s">
        <v>84</v>
      </c>
      <c r="N479" s="335" t="s">
        <v>84</v>
      </c>
      <c r="O479" s="335" t="s">
        <v>84</v>
      </c>
      <c r="P479" s="335" t="s">
        <v>84</v>
      </c>
      <c r="Q479" s="335" t="s">
        <v>84</v>
      </c>
      <c r="R479" s="335" t="s">
        <v>84</v>
      </c>
      <c r="S479" s="335" t="s">
        <v>84</v>
      </c>
      <c r="T479" s="335" t="s">
        <v>84</v>
      </c>
      <c r="U479" s="335" t="s">
        <v>84</v>
      </c>
      <c r="V479" s="335" t="s">
        <v>84</v>
      </c>
      <c r="W479" s="335" t="s">
        <v>84</v>
      </c>
      <c r="X479" s="335" t="s">
        <v>84</v>
      </c>
      <c r="Y479" s="335" t="s">
        <v>84</v>
      </c>
      <c r="Z479" s="335" t="s">
        <v>84</v>
      </c>
      <c r="AA479" s="335" t="s">
        <v>84</v>
      </c>
      <c r="AB479" s="335" t="s">
        <v>84</v>
      </c>
      <c r="AC479" s="335" t="s">
        <v>84</v>
      </c>
      <c r="AD479" s="335" t="s">
        <v>84</v>
      </c>
      <c r="AE479" s="335" t="s">
        <v>84</v>
      </c>
      <c r="AF479" s="335" t="s">
        <v>84</v>
      </c>
      <c r="AG479" s="335" t="s">
        <v>84</v>
      </c>
      <c r="AH479" s="335" t="s">
        <v>84</v>
      </c>
      <c r="AI479" s="335" t="s">
        <v>84</v>
      </c>
      <c r="AJ479" s="335" t="s">
        <v>84</v>
      </c>
      <c r="AK479" s="335" t="s">
        <v>84</v>
      </c>
      <c r="AL479" s="335" t="s">
        <v>84</v>
      </c>
      <c r="AM479" s="335" t="s">
        <v>84</v>
      </c>
      <c r="AN479" s="335" t="s">
        <v>84</v>
      </c>
      <c r="AO479" s="335" t="s">
        <v>84</v>
      </c>
      <c r="AP479" s="335" t="s">
        <v>84</v>
      </c>
      <c r="AQ479" s="335" t="s">
        <v>84</v>
      </c>
      <c r="AR479" s="335" t="s">
        <v>84</v>
      </c>
      <c r="AS479" s="335" t="s">
        <v>84</v>
      </c>
      <c r="AT479" s="335" t="s">
        <v>84</v>
      </c>
      <c r="AU479" s="335" t="s">
        <v>84</v>
      </c>
      <c r="AV479" s="335" t="s">
        <v>84</v>
      </c>
      <c r="AW479" s="335" t="s">
        <v>84</v>
      </c>
      <c r="AX479" s="335" t="s">
        <v>84</v>
      </c>
      <c r="AY479" s="116" t="s">
        <v>84</v>
      </c>
      <c r="AZ479" s="116" t="s">
        <v>84</v>
      </c>
      <c r="BA479" s="116" t="s">
        <v>84</v>
      </c>
      <c r="BB479" s="116" t="s">
        <v>84</v>
      </c>
      <c r="BC479" s="116" t="s">
        <v>84</v>
      </c>
      <c r="BD479" s="116" t="s">
        <v>84</v>
      </c>
      <c r="BE479" s="116" t="s">
        <v>84</v>
      </c>
      <c r="BF479" s="335" t="s">
        <v>84</v>
      </c>
      <c r="BG479" s="335" t="s">
        <v>84</v>
      </c>
      <c r="BH479" s="116" t="s">
        <v>84</v>
      </c>
      <c r="BI479" s="116" t="s">
        <v>84</v>
      </c>
      <c r="BJ479" s="335" t="s">
        <v>84</v>
      </c>
      <c r="BK479" s="335" t="s">
        <v>84</v>
      </c>
      <c r="BL479" s="335" t="s">
        <v>84</v>
      </c>
      <c r="BM479" s="336" t="s">
        <v>84</v>
      </c>
      <c r="BN479" s="336" t="s">
        <v>84</v>
      </c>
      <c r="BO479" s="335" t="s">
        <v>84</v>
      </c>
      <c r="BP479" s="116" t="s">
        <v>84</v>
      </c>
      <c r="BQ479" s="116" t="s">
        <v>84</v>
      </c>
      <c r="BR479" s="116" t="s">
        <v>84</v>
      </c>
      <c r="BS479" s="116" t="s">
        <v>84</v>
      </c>
      <c r="BT479" s="336" t="s">
        <v>84</v>
      </c>
      <c r="BU479" s="335" t="s">
        <v>84</v>
      </c>
      <c r="BV479" s="335" t="s">
        <v>84</v>
      </c>
      <c r="BW479" s="335" t="s">
        <v>84</v>
      </c>
      <c r="BX479" s="335" t="s">
        <v>84</v>
      </c>
    </row>
    <row r="480" spans="1:76" ht="15" customHeight="1" x14ac:dyDescent="0.3">
      <c r="A480" s="307">
        <v>82</v>
      </c>
      <c r="B480" s="114" t="s">
        <v>84</v>
      </c>
      <c r="C480" s="114" t="s">
        <v>84</v>
      </c>
      <c r="D480" s="115" t="s">
        <v>84</v>
      </c>
      <c r="E480" s="334" t="s">
        <v>84</v>
      </c>
      <c r="F480" s="334" t="s">
        <v>84</v>
      </c>
      <c r="G480" s="334" t="s">
        <v>84</v>
      </c>
      <c r="H480" s="335" t="s">
        <v>84</v>
      </c>
      <c r="I480" s="335" t="s">
        <v>84</v>
      </c>
      <c r="J480" s="335" t="s">
        <v>84</v>
      </c>
      <c r="K480" s="335" t="s">
        <v>84</v>
      </c>
      <c r="L480" s="335" t="s">
        <v>84</v>
      </c>
      <c r="M480" s="335" t="s">
        <v>84</v>
      </c>
      <c r="N480" s="335" t="s">
        <v>84</v>
      </c>
      <c r="O480" s="335" t="s">
        <v>84</v>
      </c>
      <c r="P480" s="335" t="s">
        <v>84</v>
      </c>
      <c r="Q480" s="335" t="s">
        <v>84</v>
      </c>
      <c r="R480" s="335" t="s">
        <v>84</v>
      </c>
      <c r="S480" s="335" t="s">
        <v>84</v>
      </c>
      <c r="T480" s="335" t="s">
        <v>84</v>
      </c>
      <c r="U480" s="335" t="s">
        <v>84</v>
      </c>
      <c r="V480" s="335" t="s">
        <v>84</v>
      </c>
      <c r="W480" s="335" t="s">
        <v>84</v>
      </c>
      <c r="X480" s="335" t="s">
        <v>84</v>
      </c>
      <c r="Y480" s="335" t="s">
        <v>84</v>
      </c>
      <c r="Z480" s="335" t="s">
        <v>84</v>
      </c>
      <c r="AA480" s="335" t="s">
        <v>84</v>
      </c>
      <c r="AB480" s="335" t="s">
        <v>84</v>
      </c>
      <c r="AC480" s="335" t="s">
        <v>84</v>
      </c>
      <c r="AD480" s="335" t="s">
        <v>84</v>
      </c>
      <c r="AE480" s="335" t="s">
        <v>84</v>
      </c>
      <c r="AF480" s="335" t="s">
        <v>84</v>
      </c>
      <c r="AG480" s="335" t="s">
        <v>84</v>
      </c>
      <c r="AH480" s="335" t="s">
        <v>84</v>
      </c>
      <c r="AI480" s="335" t="s">
        <v>84</v>
      </c>
      <c r="AJ480" s="335" t="s">
        <v>84</v>
      </c>
      <c r="AK480" s="335" t="s">
        <v>84</v>
      </c>
      <c r="AL480" s="335" t="s">
        <v>84</v>
      </c>
      <c r="AM480" s="335" t="s">
        <v>84</v>
      </c>
      <c r="AN480" s="335" t="s">
        <v>84</v>
      </c>
      <c r="AO480" s="335" t="s">
        <v>84</v>
      </c>
      <c r="AP480" s="335" t="s">
        <v>84</v>
      </c>
      <c r="AQ480" s="335" t="s">
        <v>84</v>
      </c>
      <c r="AR480" s="335" t="s">
        <v>84</v>
      </c>
      <c r="AS480" s="335" t="s">
        <v>84</v>
      </c>
      <c r="AT480" s="335" t="s">
        <v>84</v>
      </c>
      <c r="AU480" s="335" t="s">
        <v>84</v>
      </c>
      <c r="AV480" s="335" t="s">
        <v>84</v>
      </c>
      <c r="AW480" s="335" t="s">
        <v>84</v>
      </c>
      <c r="AX480" s="335" t="s">
        <v>84</v>
      </c>
      <c r="AY480" s="116" t="s">
        <v>84</v>
      </c>
      <c r="AZ480" s="116" t="s">
        <v>84</v>
      </c>
      <c r="BA480" s="116" t="s">
        <v>84</v>
      </c>
      <c r="BB480" s="116" t="s">
        <v>84</v>
      </c>
      <c r="BC480" s="116" t="s">
        <v>84</v>
      </c>
      <c r="BD480" s="116" t="s">
        <v>84</v>
      </c>
      <c r="BE480" s="116" t="s">
        <v>84</v>
      </c>
      <c r="BF480" s="335" t="s">
        <v>84</v>
      </c>
      <c r="BG480" s="335" t="s">
        <v>84</v>
      </c>
      <c r="BH480" s="116" t="s">
        <v>84</v>
      </c>
      <c r="BI480" s="116" t="s">
        <v>84</v>
      </c>
      <c r="BJ480" s="335" t="s">
        <v>84</v>
      </c>
      <c r="BK480" s="335" t="s">
        <v>84</v>
      </c>
      <c r="BL480" s="335" t="s">
        <v>84</v>
      </c>
      <c r="BM480" s="336" t="s">
        <v>84</v>
      </c>
      <c r="BN480" s="336" t="s">
        <v>84</v>
      </c>
      <c r="BO480" s="335" t="s">
        <v>84</v>
      </c>
      <c r="BP480" s="116" t="s">
        <v>84</v>
      </c>
      <c r="BQ480" s="116" t="s">
        <v>84</v>
      </c>
      <c r="BR480" s="116" t="s">
        <v>84</v>
      </c>
      <c r="BS480" s="116" t="s">
        <v>84</v>
      </c>
      <c r="BT480" s="336" t="s">
        <v>84</v>
      </c>
      <c r="BU480" s="335" t="s">
        <v>84</v>
      </c>
      <c r="BV480" s="335" t="s">
        <v>84</v>
      </c>
      <c r="BW480" s="335" t="s">
        <v>84</v>
      </c>
      <c r="BX480" s="335" t="s">
        <v>84</v>
      </c>
    </row>
    <row r="481" spans="1:76" ht="15" customHeight="1" x14ac:dyDescent="0.3">
      <c r="A481" s="307">
        <v>82</v>
      </c>
      <c r="B481" s="114" t="s">
        <v>84</v>
      </c>
      <c r="C481" s="114" t="s">
        <v>84</v>
      </c>
      <c r="D481" s="115" t="s">
        <v>84</v>
      </c>
      <c r="E481" s="334" t="s">
        <v>84</v>
      </c>
      <c r="F481" s="334" t="s">
        <v>84</v>
      </c>
      <c r="G481" s="334" t="s">
        <v>84</v>
      </c>
      <c r="H481" s="335" t="s">
        <v>84</v>
      </c>
      <c r="I481" s="335" t="s">
        <v>84</v>
      </c>
      <c r="J481" s="335" t="s">
        <v>84</v>
      </c>
      <c r="K481" s="335" t="s">
        <v>84</v>
      </c>
      <c r="L481" s="335" t="s">
        <v>84</v>
      </c>
      <c r="M481" s="335" t="s">
        <v>84</v>
      </c>
      <c r="N481" s="335" t="s">
        <v>84</v>
      </c>
      <c r="O481" s="335" t="s">
        <v>84</v>
      </c>
      <c r="P481" s="335" t="s">
        <v>84</v>
      </c>
      <c r="Q481" s="335" t="s">
        <v>84</v>
      </c>
      <c r="R481" s="335" t="s">
        <v>84</v>
      </c>
      <c r="S481" s="335" t="s">
        <v>84</v>
      </c>
      <c r="T481" s="335" t="s">
        <v>84</v>
      </c>
      <c r="U481" s="335" t="s">
        <v>84</v>
      </c>
      <c r="V481" s="335" t="s">
        <v>84</v>
      </c>
      <c r="W481" s="335" t="s">
        <v>84</v>
      </c>
      <c r="X481" s="335" t="s">
        <v>84</v>
      </c>
      <c r="Y481" s="335" t="s">
        <v>84</v>
      </c>
      <c r="Z481" s="335" t="s">
        <v>84</v>
      </c>
      <c r="AA481" s="335" t="s">
        <v>84</v>
      </c>
      <c r="AB481" s="335" t="s">
        <v>84</v>
      </c>
      <c r="AC481" s="335" t="s">
        <v>84</v>
      </c>
      <c r="AD481" s="335" t="s">
        <v>84</v>
      </c>
      <c r="AE481" s="335" t="s">
        <v>84</v>
      </c>
      <c r="AF481" s="335" t="s">
        <v>84</v>
      </c>
      <c r="AG481" s="335" t="s">
        <v>84</v>
      </c>
      <c r="AH481" s="335" t="s">
        <v>84</v>
      </c>
      <c r="AI481" s="335" t="s">
        <v>84</v>
      </c>
      <c r="AJ481" s="335" t="s">
        <v>84</v>
      </c>
      <c r="AK481" s="335" t="s">
        <v>84</v>
      </c>
      <c r="AL481" s="335" t="s">
        <v>84</v>
      </c>
      <c r="AM481" s="335" t="s">
        <v>84</v>
      </c>
      <c r="AN481" s="335" t="s">
        <v>84</v>
      </c>
      <c r="AO481" s="335" t="s">
        <v>84</v>
      </c>
      <c r="AP481" s="335" t="s">
        <v>84</v>
      </c>
      <c r="AQ481" s="335" t="s">
        <v>84</v>
      </c>
      <c r="AR481" s="335" t="s">
        <v>84</v>
      </c>
      <c r="AS481" s="335" t="s">
        <v>84</v>
      </c>
      <c r="AT481" s="335" t="s">
        <v>84</v>
      </c>
      <c r="AU481" s="335" t="s">
        <v>84</v>
      </c>
      <c r="AV481" s="335" t="s">
        <v>84</v>
      </c>
      <c r="AW481" s="335" t="s">
        <v>84</v>
      </c>
      <c r="AX481" s="335" t="s">
        <v>84</v>
      </c>
      <c r="AY481" s="116" t="s">
        <v>84</v>
      </c>
      <c r="AZ481" s="116" t="s">
        <v>84</v>
      </c>
      <c r="BA481" s="116" t="s">
        <v>84</v>
      </c>
      <c r="BB481" s="116" t="s">
        <v>84</v>
      </c>
      <c r="BC481" s="116" t="s">
        <v>84</v>
      </c>
      <c r="BD481" s="116" t="s">
        <v>84</v>
      </c>
      <c r="BE481" s="116" t="s">
        <v>84</v>
      </c>
      <c r="BF481" s="335" t="s">
        <v>84</v>
      </c>
      <c r="BG481" s="335" t="s">
        <v>84</v>
      </c>
      <c r="BH481" s="116" t="s">
        <v>84</v>
      </c>
      <c r="BI481" s="116" t="s">
        <v>84</v>
      </c>
      <c r="BJ481" s="335" t="s">
        <v>84</v>
      </c>
      <c r="BK481" s="335" t="s">
        <v>84</v>
      </c>
      <c r="BL481" s="335" t="s">
        <v>84</v>
      </c>
      <c r="BM481" s="336" t="s">
        <v>84</v>
      </c>
      <c r="BN481" s="336" t="s">
        <v>84</v>
      </c>
      <c r="BO481" s="335" t="s">
        <v>84</v>
      </c>
      <c r="BP481" s="116" t="s">
        <v>84</v>
      </c>
      <c r="BQ481" s="116" t="s">
        <v>84</v>
      </c>
      <c r="BR481" s="116" t="s">
        <v>84</v>
      </c>
      <c r="BS481" s="116" t="s">
        <v>84</v>
      </c>
      <c r="BT481" s="336" t="s">
        <v>84</v>
      </c>
      <c r="BU481" s="335" t="s">
        <v>84</v>
      </c>
      <c r="BV481" s="335" t="s">
        <v>84</v>
      </c>
      <c r="BW481" s="335" t="s">
        <v>84</v>
      </c>
      <c r="BX481" s="335" t="s">
        <v>84</v>
      </c>
    </row>
    <row r="482" spans="1:76" ht="15" customHeight="1" x14ac:dyDescent="0.3">
      <c r="A482" s="307">
        <v>82</v>
      </c>
      <c r="B482" s="114" t="s">
        <v>84</v>
      </c>
      <c r="C482" s="114" t="s">
        <v>84</v>
      </c>
      <c r="D482" s="115" t="s">
        <v>84</v>
      </c>
      <c r="E482" s="334" t="s">
        <v>84</v>
      </c>
      <c r="F482" s="334" t="s">
        <v>84</v>
      </c>
      <c r="G482" s="334" t="s">
        <v>84</v>
      </c>
      <c r="H482" s="335" t="s">
        <v>84</v>
      </c>
      <c r="I482" s="335" t="s">
        <v>84</v>
      </c>
      <c r="J482" s="335" t="s">
        <v>84</v>
      </c>
      <c r="K482" s="335" t="s">
        <v>84</v>
      </c>
      <c r="L482" s="335" t="s">
        <v>84</v>
      </c>
      <c r="M482" s="335" t="s">
        <v>84</v>
      </c>
      <c r="N482" s="335" t="s">
        <v>84</v>
      </c>
      <c r="O482" s="335" t="s">
        <v>84</v>
      </c>
      <c r="P482" s="335" t="s">
        <v>84</v>
      </c>
      <c r="Q482" s="335" t="s">
        <v>84</v>
      </c>
      <c r="R482" s="335" t="s">
        <v>84</v>
      </c>
      <c r="S482" s="335" t="s">
        <v>84</v>
      </c>
      <c r="T482" s="335" t="s">
        <v>84</v>
      </c>
      <c r="U482" s="335" t="s">
        <v>84</v>
      </c>
      <c r="V482" s="335" t="s">
        <v>84</v>
      </c>
      <c r="W482" s="335" t="s">
        <v>84</v>
      </c>
      <c r="X482" s="335" t="s">
        <v>84</v>
      </c>
      <c r="Y482" s="335" t="s">
        <v>84</v>
      </c>
      <c r="Z482" s="335" t="s">
        <v>84</v>
      </c>
      <c r="AA482" s="335" t="s">
        <v>84</v>
      </c>
      <c r="AB482" s="335" t="s">
        <v>84</v>
      </c>
      <c r="AC482" s="335" t="s">
        <v>84</v>
      </c>
      <c r="AD482" s="335" t="s">
        <v>84</v>
      </c>
      <c r="AE482" s="335" t="s">
        <v>84</v>
      </c>
      <c r="AF482" s="335" t="s">
        <v>84</v>
      </c>
      <c r="AG482" s="335" t="s">
        <v>84</v>
      </c>
      <c r="AH482" s="335" t="s">
        <v>84</v>
      </c>
      <c r="AI482" s="335" t="s">
        <v>84</v>
      </c>
      <c r="AJ482" s="335" t="s">
        <v>84</v>
      </c>
      <c r="AK482" s="335" t="s">
        <v>84</v>
      </c>
      <c r="AL482" s="335" t="s">
        <v>84</v>
      </c>
      <c r="AM482" s="335" t="s">
        <v>84</v>
      </c>
      <c r="AN482" s="335" t="s">
        <v>84</v>
      </c>
      <c r="AO482" s="335" t="s">
        <v>84</v>
      </c>
      <c r="AP482" s="335" t="s">
        <v>84</v>
      </c>
      <c r="AQ482" s="335" t="s">
        <v>84</v>
      </c>
      <c r="AR482" s="335" t="s">
        <v>84</v>
      </c>
      <c r="AS482" s="335" t="s">
        <v>84</v>
      </c>
      <c r="AT482" s="335" t="s">
        <v>84</v>
      </c>
      <c r="AU482" s="335" t="s">
        <v>84</v>
      </c>
      <c r="AV482" s="335" t="s">
        <v>84</v>
      </c>
      <c r="AW482" s="335" t="s">
        <v>84</v>
      </c>
      <c r="AX482" s="335" t="s">
        <v>84</v>
      </c>
      <c r="AY482" s="116" t="s">
        <v>84</v>
      </c>
      <c r="AZ482" s="116" t="s">
        <v>84</v>
      </c>
      <c r="BA482" s="116" t="s">
        <v>84</v>
      </c>
      <c r="BB482" s="116" t="s">
        <v>84</v>
      </c>
      <c r="BC482" s="116" t="s">
        <v>84</v>
      </c>
      <c r="BD482" s="116" t="s">
        <v>84</v>
      </c>
      <c r="BE482" s="116" t="s">
        <v>84</v>
      </c>
      <c r="BF482" s="335" t="s">
        <v>84</v>
      </c>
      <c r="BG482" s="335" t="s">
        <v>84</v>
      </c>
      <c r="BH482" s="116" t="s">
        <v>84</v>
      </c>
      <c r="BI482" s="116" t="s">
        <v>84</v>
      </c>
      <c r="BJ482" s="335" t="s">
        <v>84</v>
      </c>
      <c r="BK482" s="335" t="s">
        <v>84</v>
      </c>
      <c r="BL482" s="335" t="s">
        <v>84</v>
      </c>
      <c r="BM482" s="336" t="s">
        <v>84</v>
      </c>
      <c r="BN482" s="336" t="s">
        <v>84</v>
      </c>
      <c r="BO482" s="335" t="s">
        <v>84</v>
      </c>
      <c r="BP482" s="116" t="s">
        <v>84</v>
      </c>
      <c r="BQ482" s="116" t="s">
        <v>84</v>
      </c>
      <c r="BR482" s="116" t="s">
        <v>84</v>
      </c>
      <c r="BS482" s="116" t="s">
        <v>84</v>
      </c>
      <c r="BT482" s="336" t="s">
        <v>84</v>
      </c>
      <c r="BU482" s="335" t="s">
        <v>84</v>
      </c>
      <c r="BV482" s="335" t="s">
        <v>84</v>
      </c>
      <c r="BW482" s="335" t="s">
        <v>84</v>
      </c>
      <c r="BX482" s="335" t="s">
        <v>84</v>
      </c>
    </row>
    <row r="483" spans="1:76" ht="15" customHeight="1" x14ac:dyDescent="0.3">
      <c r="A483" s="307">
        <v>82</v>
      </c>
      <c r="B483" s="114" t="s">
        <v>84</v>
      </c>
      <c r="C483" s="114" t="s">
        <v>84</v>
      </c>
      <c r="D483" s="115" t="s">
        <v>84</v>
      </c>
      <c r="E483" s="334" t="s">
        <v>84</v>
      </c>
      <c r="F483" s="334" t="s">
        <v>84</v>
      </c>
      <c r="G483" s="334" t="s">
        <v>84</v>
      </c>
      <c r="H483" s="335" t="s">
        <v>84</v>
      </c>
      <c r="I483" s="335" t="s">
        <v>84</v>
      </c>
      <c r="J483" s="335" t="s">
        <v>84</v>
      </c>
      <c r="K483" s="335" t="s">
        <v>84</v>
      </c>
      <c r="L483" s="335" t="s">
        <v>84</v>
      </c>
      <c r="M483" s="335" t="s">
        <v>84</v>
      </c>
      <c r="N483" s="335" t="s">
        <v>84</v>
      </c>
      <c r="O483" s="335" t="s">
        <v>84</v>
      </c>
      <c r="P483" s="335" t="s">
        <v>84</v>
      </c>
      <c r="Q483" s="335" t="s">
        <v>84</v>
      </c>
      <c r="R483" s="335" t="s">
        <v>84</v>
      </c>
      <c r="S483" s="335" t="s">
        <v>84</v>
      </c>
      <c r="T483" s="335" t="s">
        <v>84</v>
      </c>
      <c r="U483" s="335" t="s">
        <v>84</v>
      </c>
      <c r="V483" s="335" t="s">
        <v>84</v>
      </c>
      <c r="W483" s="335" t="s">
        <v>84</v>
      </c>
      <c r="X483" s="335" t="s">
        <v>84</v>
      </c>
      <c r="Y483" s="335" t="s">
        <v>84</v>
      </c>
      <c r="Z483" s="335" t="s">
        <v>84</v>
      </c>
      <c r="AA483" s="335" t="s">
        <v>84</v>
      </c>
      <c r="AB483" s="335" t="s">
        <v>84</v>
      </c>
      <c r="AC483" s="335" t="s">
        <v>84</v>
      </c>
      <c r="AD483" s="335" t="s">
        <v>84</v>
      </c>
      <c r="AE483" s="335" t="s">
        <v>84</v>
      </c>
      <c r="AF483" s="335" t="s">
        <v>84</v>
      </c>
      <c r="AG483" s="335" t="s">
        <v>84</v>
      </c>
      <c r="AH483" s="335" t="s">
        <v>84</v>
      </c>
      <c r="AI483" s="335" t="s">
        <v>84</v>
      </c>
      <c r="AJ483" s="335" t="s">
        <v>84</v>
      </c>
      <c r="AK483" s="335" t="s">
        <v>84</v>
      </c>
      <c r="AL483" s="335" t="s">
        <v>84</v>
      </c>
      <c r="AM483" s="335" t="s">
        <v>84</v>
      </c>
      <c r="AN483" s="335" t="s">
        <v>84</v>
      </c>
      <c r="AO483" s="335" t="s">
        <v>84</v>
      </c>
      <c r="AP483" s="335" t="s">
        <v>84</v>
      </c>
      <c r="AQ483" s="335" t="s">
        <v>84</v>
      </c>
      <c r="AR483" s="335" t="s">
        <v>84</v>
      </c>
      <c r="AS483" s="335" t="s">
        <v>84</v>
      </c>
      <c r="AT483" s="335" t="s">
        <v>84</v>
      </c>
      <c r="AU483" s="335" t="s">
        <v>84</v>
      </c>
      <c r="AV483" s="335" t="s">
        <v>84</v>
      </c>
      <c r="AW483" s="335" t="s">
        <v>84</v>
      </c>
      <c r="AX483" s="335" t="s">
        <v>84</v>
      </c>
      <c r="AY483" s="116" t="s">
        <v>84</v>
      </c>
      <c r="AZ483" s="116" t="s">
        <v>84</v>
      </c>
      <c r="BA483" s="116" t="s">
        <v>84</v>
      </c>
      <c r="BB483" s="116" t="s">
        <v>84</v>
      </c>
      <c r="BC483" s="116" t="s">
        <v>84</v>
      </c>
      <c r="BD483" s="116" t="s">
        <v>84</v>
      </c>
      <c r="BE483" s="116" t="s">
        <v>84</v>
      </c>
      <c r="BF483" s="335" t="s">
        <v>84</v>
      </c>
      <c r="BG483" s="335" t="s">
        <v>84</v>
      </c>
      <c r="BH483" s="116" t="s">
        <v>84</v>
      </c>
      <c r="BI483" s="116" t="s">
        <v>84</v>
      </c>
      <c r="BJ483" s="335" t="s">
        <v>84</v>
      </c>
      <c r="BK483" s="335" t="s">
        <v>84</v>
      </c>
      <c r="BL483" s="335" t="s">
        <v>84</v>
      </c>
      <c r="BM483" s="336" t="s">
        <v>84</v>
      </c>
      <c r="BN483" s="336" t="s">
        <v>84</v>
      </c>
      <c r="BO483" s="335" t="s">
        <v>84</v>
      </c>
      <c r="BP483" s="116" t="s">
        <v>84</v>
      </c>
      <c r="BQ483" s="116" t="s">
        <v>84</v>
      </c>
      <c r="BR483" s="116" t="s">
        <v>84</v>
      </c>
      <c r="BS483" s="116" t="s">
        <v>84</v>
      </c>
      <c r="BT483" s="336" t="s">
        <v>84</v>
      </c>
      <c r="BU483" s="335" t="s">
        <v>84</v>
      </c>
      <c r="BV483" s="335" t="s">
        <v>84</v>
      </c>
      <c r="BW483" s="335" t="s">
        <v>84</v>
      </c>
      <c r="BX483" s="335" t="s">
        <v>84</v>
      </c>
    </row>
    <row r="484" spans="1:76" ht="15" customHeight="1" x14ac:dyDescent="0.3">
      <c r="A484" s="307">
        <v>82</v>
      </c>
      <c r="B484" s="114" t="s">
        <v>84</v>
      </c>
      <c r="C484" s="114" t="s">
        <v>84</v>
      </c>
      <c r="D484" s="115" t="s">
        <v>84</v>
      </c>
      <c r="E484" s="334" t="s">
        <v>84</v>
      </c>
      <c r="F484" s="334" t="s">
        <v>84</v>
      </c>
      <c r="G484" s="334" t="s">
        <v>84</v>
      </c>
      <c r="H484" s="335" t="s">
        <v>84</v>
      </c>
      <c r="I484" s="335" t="s">
        <v>84</v>
      </c>
      <c r="J484" s="335" t="s">
        <v>84</v>
      </c>
      <c r="K484" s="335" t="s">
        <v>84</v>
      </c>
      <c r="L484" s="335" t="s">
        <v>84</v>
      </c>
      <c r="M484" s="335" t="s">
        <v>84</v>
      </c>
      <c r="N484" s="335" t="s">
        <v>84</v>
      </c>
      <c r="O484" s="335" t="s">
        <v>84</v>
      </c>
      <c r="P484" s="335" t="s">
        <v>84</v>
      </c>
      <c r="Q484" s="335" t="s">
        <v>84</v>
      </c>
      <c r="R484" s="335" t="s">
        <v>84</v>
      </c>
      <c r="S484" s="335" t="s">
        <v>84</v>
      </c>
      <c r="T484" s="335" t="s">
        <v>84</v>
      </c>
      <c r="U484" s="335" t="s">
        <v>84</v>
      </c>
      <c r="V484" s="335" t="s">
        <v>84</v>
      </c>
      <c r="W484" s="335" t="s">
        <v>84</v>
      </c>
      <c r="X484" s="335" t="s">
        <v>84</v>
      </c>
      <c r="Y484" s="335" t="s">
        <v>84</v>
      </c>
      <c r="Z484" s="335" t="s">
        <v>84</v>
      </c>
      <c r="AA484" s="335" t="s">
        <v>84</v>
      </c>
      <c r="AB484" s="335" t="s">
        <v>84</v>
      </c>
      <c r="AC484" s="335" t="s">
        <v>84</v>
      </c>
      <c r="AD484" s="335" t="s">
        <v>84</v>
      </c>
      <c r="AE484" s="335" t="s">
        <v>84</v>
      </c>
      <c r="AF484" s="335" t="s">
        <v>84</v>
      </c>
      <c r="AG484" s="335" t="s">
        <v>84</v>
      </c>
      <c r="AH484" s="335" t="s">
        <v>84</v>
      </c>
      <c r="AI484" s="335" t="s">
        <v>84</v>
      </c>
      <c r="AJ484" s="335" t="s">
        <v>84</v>
      </c>
      <c r="AK484" s="335" t="s">
        <v>84</v>
      </c>
      <c r="AL484" s="335" t="s">
        <v>84</v>
      </c>
      <c r="AM484" s="335" t="s">
        <v>84</v>
      </c>
      <c r="AN484" s="335" t="s">
        <v>84</v>
      </c>
      <c r="AO484" s="335" t="s">
        <v>84</v>
      </c>
      <c r="AP484" s="335" t="s">
        <v>84</v>
      </c>
      <c r="AQ484" s="335" t="s">
        <v>84</v>
      </c>
      <c r="AR484" s="335" t="s">
        <v>84</v>
      </c>
      <c r="AS484" s="335" t="s">
        <v>84</v>
      </c>
      <c r="AT484" s="335" t="s">
        <v>84</v>
      </c>
      <c r="AU484" s="335" t="s">
        <v>84</v>
      </c>
      <c r="AV484" s="335" t="s">
        <v>84</v>
      </c>
      <c r="AW484" s="335" t="s">
        <v>84</v>
      </c>
      <c r="AX484" s="335" t="s">
        <v>84</v>
      </c>
      <c r="AY484" s="116" t="s">
        <v>84</v>
      </c>
      <c r="AZ484" s="116" t="s">
        <v>84</v>
      </c>
      <c r="BA484" s="116" t="s">
        <v>84</v>
      </c>
      <c r="BB484" s="116" t="s">
        <v>84</v>
      </c>
      <c r="BC484" s="116" t="s">
        <v>84</v>
      </c>
      <c r="BD484" s="116" t="s">
        <v>84</v>
      </c>
      <c r="BE484" s="116" t="s">
        <v>84</v>
      </c>
      <c r="BF484" s="335" t="s">
        <v>84</v>
      </c>
      <c r="BG484" s="335" t="s">
        <v>84</v>
      </c>
      <c r="BH484" s="116" t="s">
        <v>84</v>
      </c>
      <c r="BI484" s="116" t="s">
        <v>84</v>
      </c>
      <c r="BJ484" s="335" t="s">
        <v>84</v>
      </c>
      <c r="BK484" s="335" t="s">
        <v>84</v>
      </c>
      <c r="BL484" s="335" t="s">
        <v>84</v>
      </c>
      <c r="BM484" s="336" t="s">
        <v>84</v>
      </c>
      <c r="BN484" s="336" t="s">
        <v>84</v>
      </c>
      <c r="BO484" s="335" t="s">
        <v>84</v>
      </c>
      <c r="BP484" s="116" t="s">
        <v>84</v>
      </c>
      <c r="BQ484" s="116" t="s">
        <v>84</v>
      </c>
      <c r="BR484" s="116" t="s">
        <v>84</v>
      </c>
      <c r="BS484" s="116" t="s">
        <v>84</v>
      </c>
      <c r="BT484" s="336" t="s">
        <v>84</v>
      </c>
      <c r="BU484" s="335" t="s">
        <v>84</v>
      </c>
      <c r="BV484" s="335" t="s">
        <v>84</v>
      </c>
      <c r="BW484" s="335" t="s">
        <v>84</v>
      </c>
      <c r="BX484" s="335" t="s">
        <v>84</v>
      </c>
    </row>
    <row r="485" spans="1:76" ht="15" customHeight="1" x14ac:dyDescent="0.3">
      <c r="A485" s="307">
        <v>82</v>
      </c>
      <c r="B485" s="114" t="s">
        <v>84</v>
      </c>
      <c r="C485" s="114" t="s">
        <v>84</v>
      </c>
      <c r="D485" s="115" t="s">
        <v>84</v>
      </c>
      <c r="E485" s="334" t="s">
        <v>84</v>
      </c>
      <c r="F485" s="334" t="s">
        <v>84</v>
      </c>
      <c r="G485" s="334" t="s">
        <v>84</v>
      </c>
      <c r="H485" s="335" t="s">
        <v>84</v>
      </c>
      <c r="I485" s="335" t="s">
        <v>84</v>
      </c>
      <c r="J485" s="335" t="s">
        <v>84</v>
      </c>
      <c r="K485" s="335" t="s">
        <v>84</v>
      </c>
      <c r="L485" s="335" t="s">
        <v>84</v>
      </c>
      <c r="M485" s="335" t="s">
        <v>84</v>
      </c>
      <c r="N485" s="335" t="s">
        <v>84</v>
      </c>
      <c r="O485" s="335" t="s">
        <v>84</v>
      </c>
      <c r="P485" s="335" t="s">
        <v>84</v>
      </c>
      <c r="Q485" s="335" t="s">
        <v>84</v>
      </c>
      <c r="R485" s="335" t="s">
        <v>84</v>
      </c>
      <c r="S485" s="335" t="s">
        <v>84</v>
      </c>
      <c r="T485" s="335" t="s">
        <v>84</v>
      </c>
      <c r="U485" s="335" t="s">
        <v>84</v>
      </c>
      <c r="V485" s="335" t="s">
        <v>84</v>
      </c>
      <c r="W485" s="335" t="s">
        <v>84</v>
      </c>
      <c r="X485" s="335" t="s">
        <v>84</v>
      </c>
      <c r="Y485" s="335" t="s">
        <v>84</v>
      </c>
      <c r="Z485" s="335" t="s">
        <v>84</v>
      </c>
      <c r="AA485" s="335" t="s">
        <v>84</v>
      </c>
      <c r="AB485" s="335" t="s">
        <v>84</v>
      </c>
      <c r="AC485" s="335" t="s">
        <v>84</v>
      </c>
      <c r="AD485" s="335" t="s">
        <v>84</v>
      </c>
      <c r="AE485" s="335" t="s">
        <v>84</v>
      </c>
      <c r="AF485" s="335" t="s">
        <v>84</v>
      </c>
      <c r="AG485" s="335" t="s">
        <v>84</v>
      </c>
      <c r="AH485" s="335" t="s">
        <v>84</v>
      </c>
      <c r="AI485" s="335" t="s">
        <v>84</v>
      </c>
      <c r="AJ485" s="335" t="s">
        <v>84</v>
      </c>
      <c r="AK485" s="335" t="s">
        <v>84</v>
      </c>
      <c r="AL485" s="335" t="s">
        <v>84</v>
      </c>
      <c r="AM485" s="335" t="s">
        <v>84</v>
      </c>
      <c r="AN485" s="335" t="s">
        <v>84</v>
      </c>
      <c r="AO485" s="335" t="s">
        <v>84</v>
      </c>
      <c r="AP485" s="335" t="s">
        <v>84</v>
      </c>
      <c r="AQ485" s="335" t="s">
        <v>84</v>
      </c>
      <c r="AR485" s="335" t="s">
        <v>84</v>
      </c>
      <c r="AS485" s="335" t="s">
        <v>84</v>
      </c>
      <c r="AT485" s="335" t="s">
        <v>84</v>
      </c>
      <c r="AU485" s="335" t="s">
        <v>84</v>
      </c>
      <c r="AV485" s="335" t="s">
        <v>84</v>
      </c>
      <c r="AW485" s="335" t="s">
        <v>84</v>
      </c>
      <c r="AX485" s="335" t="s">
        <v>84</v>
      </c>
      <c r="AY485" s="116" t="s">
        <v>84</v>
      </c>
      <c r="AZ485" s="116" t="s">
        <v>84</v>
      </c>
      <c r="BA485" s="116" t="s">
        <v>84</v>
      </c>
      <c r="BB485" s="116" t="s">
        <v>84</v>
      </c>
      <c r="BC485" s="116" t="s">
        <v>84</v>
      </c>
      <c r="BD485" s="116" t="s">
        <v>84</v>
      </c>
      <c r="BE485" s="116" t="s">
        <v>84</v>
      </c>
      <c r="BF485" s="335" t="s">
        <v>84</v>
      </c>
      <c r="BG485" s="335" t="s">
        <v>84</v>
      </c>
      <c r="BH485" s="116" t="s">
        <v>84</v>
      </c>
      <c r="BI485" s="116" t="s">
        <v>84</v>
      </c>
      <c r="BJ485" s="335" t="s">
        <v>84</v>
      </c>
      <c r="BK485" s="335" t="s">
        <v>84</v>
      </c>
      <c r="BL485" s="335" t="s">
        <v>84</v>
      </c>
      <c r="BM485" s="336" t="s">
        <v>84</v>
      </c>
      <c r="BN485" s="336" t="s">
        <v>84</v>
      </c>
      <c r="BO485" s="335" t="s">
        <v>84</v>
      </c>
      <c r="BP485" s="116" t="s">
        <v>84</v>
      </c>
      <c r="BQ485" s="116" t="s">
        <v>84</v>
      </c>
      <c r="BR485" s="116" t="s">
        <v>84</v>
      </c>
      <c r="BS485" s="116" t="s">
        <v>84</v>
      </c>
      <c r="BT485" s="336" t="s">
        <v>84</v>
      </c>
      <c r="BU485" s="335" t="s">
        <v>84</v>
      </c>
      <c r="BV485" s="335" t="s">
        <v>84</v>
      </c>
      <c r="BW485" s="335" t="s">
        <v>84</v>
      </c>
      <c r="BX485" s="335" t="s">
        <v>84</v>
      </c>
    </row>
    <row r="486" spans="1:76" ht="15" customHeight="1" x14ac:dyDescent="0.3">
      <c r="A486" s="307">
        <v>82</v>
      </c>
      <c r="B486" s="114" t="s">
        <v>84</v>
      </c>
      <c r="C486" s="114" t="s">
        <v>84</v>
      </c>
      <c r="D486" s="115" t="s">
        <v>84</v>
      </c>
      <c r="E486" s="334" t="s">
        <v>84</v>
      </c>
      <c r="F486" s="334" t="s">
        <v>84</v>
      </c>
      <c r="G486" s="334" t="s">
        <v>84</v>
      </c>
      <c r="H486" s="335" t="s">
        <v>84</v>
      </c>
      <c r="I486" s="335" t="s">
        <v>84</v>
      </c>
      <c r="J486" s="335" t="s">
        <v>84</v>
      </c>
      <c r="K486" s="335" t="s">
        <v>84</v>
      </c>
      <c r="L486" s="335" t="s">
        <v>84</v>
      </c>
      <c r="M486" s="335" t="s">
        <v>84</v>
      </c>
      <c r="N486" s="335" t="s">
        <v>84</v>
      </c>
      <c r="O486" s="335" t="s">
        <v>84</v>
      </c>
      <c r="P486" s="335" t="s">
        <v>84</v>
      </c>
      <c r="Q486" s="335" t="s">
        <v>84</v>
      </c>
      <c r="R486" s="335" t="s">
        <v>84</v>
      </c>
      <c r="S486" s="335" t="s">
        <v>84</v>
      </c>
      <c r="T486" s="335" t="s">
        <v>84</v>
      </c>
      <c r="U486" s="335" t="s">
        <v>84</v>
      </c>
      <c r="V486" s="335" t="s">
        <v>84</v>
      </c>
      <c r="W486" s="335" t="s">
        <v>84</v>
      </c>
      <c r="X486" s="335" t="s">
        <v>84</v>
      </c>
      <c r="Y486" s="335" t="s">
        <v>84</v>
      </c>
      <c r="Z486" s="335" t="s">
        <v>84</v>
      </c>
      <c r="AA486" s="335" t="s">
        <v>84</v>
      </c>
      <c r="AB486" s="335" t="s">
        <v>84</v>
      </c>
      <c r="AC486" s="335" t="s">
        <v>84</v>
      </c>
      <c r="AD486" s="335" t="s">
        <v>84</v>
      </c>
      <c r="AE486" s="335" t="s">
        <v>84</v>
      </c>
      <c r="AF486" s="335" t="s">
        <v>84</v>
      </c>
      <c r="AG486" s="335" t="s">
        <v>84</v>
      </c>
      <c r="AH486" s="335" t="s">
        <v>84</v>
      </c>
      <c r="AI486" s="335" t="s">
        <v>84</v>
      </c>
      <c r="AJ486" s="335" t="s">
        <v>84</v>
      </c>
      <c r="AK486" s="335" t="s">
        <v>84</v>
      </c>
      <c r="AL486" s="335" t="s">
        <v>84</v>
      </c>
      <c r="AM486" s="335" t="s">
        <v>84</v>
      </c>
      <c r="AN486" s="335" t="s">
        <v>84</v>
      </c>
      <c r="AO486" s="335" t="s">
        <v>84</v>
      </c>
      <c r="AP486" s="335" t="s">
        <v>84</v>
      </c>
      <c r="AQ486" s="335" t="s">
        <v>84</v>
      </c>
      <c r="AR486" s="335" t="s">
        <v>84</v>
      </c>
      <c r="AS486" s="335" t="s">
        <v>84</v>
      </c>
      <c r="AT486" s="335" t="s">
        <v>84</v>
      </c>
      <c r="AU486" s="335" t="s">
        <v>84</v>
      </c>
      <c r="AV486" s="335" t="s">
        <v>84</v>
      </c>
      <c r="AW486" s="335" t="s">
        <v>84</v>
      </c>
      <c r="AX486" s="335" t="s">
        <v>84</v>
      </c>
      <c r="AY486" s="116" t="s">
        <v>84</v>
      </c>
      <c r="AZ486" s="116" t="s">
        <v>84</v>
      </c>
      <c r="BA486" s="116" t="s">
        <v>84</v>
      </c>
      <c r="BB486" s="116" t="s">
        <v>84</v>
      </c>
      <c r="BC486" s="116" t="s">
        <v>84</v>
      </c>
      <c r="BD486" s="116" t="s">
        <v>84</v>
      </c>
      <c r="BE486" s="116" t="s">
        <v>84</v>
      </c>
      <c r="BF486" s="335" t="s">
        <v>84</v>
      </c>
      <c r="BG486" s="335" t="s">
        <v>84</v>
      </c>
      <c r="BH486" s="116" t="s">
        <v>84</v>
      </c>
      <c r="BI486" s="116" t="s">
        <v>84</v>
      </c>
      <c r="BJ486" s="335" t="s">
        <v>84</v>
      </c>
      <c r="BK486" s="335" t="s">
        <v>84</v>
      </c>
      <c r="BL486" s="335" t="s">
        <v>84</v>
      </c>
      <c r="BM486" s="336" t="s">
        <v>84</v>
      </c>
      <c r="BN486" s="336" t="s">
        <v>84</v>
      </c>
      <c r="BO486" s="335" t="s">
        <v>84</v>
      </c>
      <c r="BP486" s="116" t="s">
        <v>84</v>
      </c>
      <c r="BQ486" s="116" t="s">
        <v>84</v>
      </c>
      <c r="BR486" s="116" t="s">
        <v>84</v>
      </c>
      <c r="BS486" s="116" t="s">
        <v>84</v>
      </c>
      <c r="BT486" s="336" t="s">
        <v>84</v>
      </c>
      <c r="BU486" s="335" t="s">
        <v>84</v>
      </c>
      <c r="BV486" s="335" t="s">
        <v>84</v>
      </c>
      <c r="BW486" s="335" t="s">
        <v>84</v>
      </c>
      <c r="BX486" s="335" t="s">
        <v>84</v>
      </c>
    </row>
    <row r="487" spans="1:76" ht="15" customHeight="1" x14ac:dyDescent="0.3">
      <c r="A487" s="307">
        <v>82</v>
      </c>
      <c r="B487" s="114" t="s">
        <v>84</v>
      </c>
      <c r="C487" s="114" t="s">
        <v>84</v>
      </c>
      <c r="D487" s="115" t="s">
        <v>84</v>
      </c>
      <c r="E487" s="334" t="s">
        <v>84</v>
      </c>
      <c r="F487" s="334" t="s">
        <v>84</v>
      </c>
      <c r="G487" s="334" t="s">
        <v>84</v>
      </c>
      <c r="H487" s="335" t="s">
        <v>84</v>
      </c>
      <c r="I487" s="335" t="s">
        <v>84</v>
      </c>
      <c r="J487" s="335" t="s">
        <v>84</v>
      </c>
      <c r="K487" s="335" t="s">
        <v>84</v>
      </c>
      <c r="L487" s="335" t="s">
        <v>84</v>
      </c>
      <c r="M487" s="335" t="s">
        <v>84</v>
      </c>
      <c r="N487" s="335" t="s">
        <v>84</v>
      </c>
      <c r="O487" s="335" t="s">
        <v>84</v>
      </c>
      <c r="P487" s="335" t="s">
        <v>84</v>
      </c>
      <c r="Q487" s="335" t="s">
        <v>84</v>
      </c>
      <c r="R487" s="335" t="s">
        <v>84</v>
      </c>
      <c r="S487" s="335" t="s">
        <v>84</v>
      </c>
      <c r="T487" s="335" t="s">
        <v>84</v>
      </c>
      <c r="U487" s="335" t="s">
        <v>84</v>
      </c>
      <c r="V487" s="335" t="s">
        <v>84</v>
      </c>
      <c r="W487" s="335" t="s">
        <v>84</v>
      </c>
      <c r="X487" s="335" t="s">
        <v>84</v>
      </c>
      <c r="Y487" s="335" t="s">
        <v>84</v>
      </c>
      <c r="Z487" s="335" t="s">
        <v>84</v>
      </c>
      <c r="AA487" s="335" t="s">
        <v>84</v>
      </c>
      <c r="AB487" s="335" t="s">
        <v>84</v>
      </c>
      <c r="AC487" s="335" t="s">
        <v>84</v>
      </c>
      <c r="AD487" s="335" t="s">
        <v>84</v>
      </c>
      <c r="AE487" s="335" t="s">
        <v>84</v>
      </c>
      <c r="AF487" s="335" t="s">
        <v>84</v>
      </c>
      <c r="AG487" s="335" t="s">
        <v>84</v>
      </c>
      <c r="AH487" s="335" t="s">
        <v>84</v>
      </c>
      <c r="AI487" s="335" t="s">
        <v>84</v>
      </c>
      <c r="AJ487" s="335" t="s">
        <v>84</v>
      </c>
      <c r="AK487" s="335" t="s">
        <v>84</v>
      </c>
      <c r="AL487" s="335" t="s">
        <v>84</v>
      </c>
      <c r="AM487" s="335" t="s">
        <v>84</v>
      </c>
      <c r="AN487" s="335" t="s">
        <v>84</v>
      </c>
      <c r="AO487" s="335" t="s">
        <v>84</v>
      </c>
      <c r="AP487" s="335" t="s">
        <v>84</v>
      </c>
      <c r="AQ487" s="335" t="s">
        <v>84</v>
      </c>
      <c r="AR487" s="335" t="s">
        <v>84</v>
      </c>
      <c r="AS487" s="335" t="s">
        <v>84</v>
      </c>
      <c r="AT487" s="335" t="s">
        <v>84</v>
      </c>
      <c r="AU487" s="335" t="s">
        <v>84</v>
      </c>
      <c r="AV487" s="335" t="s">
        <v>84</v>
      </c>
      <c r="AW487" s="335" t="s">
        <v>84</v>
      </c>
      <c r="AX487" s="335" t="s">
        <v>84</v>
      </c>
      <c r="AY487" s="116" t="s">
        <v>84</v>
      </c>
      <c r="AZ487" s="116" t="s">
        <v>84</v>
      </c>
      <c r="BA487" s="116" t="s">
        <v>84</v>
      </c>
      <c r="BB487" s="116" t="s">
        <v>84</v>
      </c>
      <c r="BC487" s="116" t="s">
        <v>84</v>
      </c>
      <c r="BD487" s="116" t="s">
        <v>84</v>
      </c>
      <c r="BE487" s="116" t="s">
        <v>84</v>
      </c>
      <c r="BF487" s="335" t="s">
        <v>84</v>
      </c>
      <c r="BG487" s="335" t="s">
        <v>84</v>
      </c>
      <c r="BH487" s="116" t="s">
        <v>84</v>
      </c>
      <c r="BI487" s="116" t="s">
        <v>84</v>
      </c>
      <c r="BJ487" s="335" t="s">
        <v>84</v>
      </c>
      <c r="BK487" s="335" t="s">
        <v>84</v>
      </c>
      <c r="BL487" s="335" t="s">
        <v>84</v>
      </c>
      <c r="BM487" s="336" t="s">
        <v>84</v>
      </c>
      <c r="BN487" s="336" t="s">
        <v>84</v>
      </c>
      <c r="BO487" s="335" t="s">
        <v>84</v>
      </c>
      <c r="BP487" s="116" t="s">
        <v>84</v>
      </c>
      <c r="BQ487" s="116" t="s">
        <v>84</v>
      </c>
      <c r="BR487" s="116" t="s">
        <v>84</v>
      </c>
      <c r="BS487" s="116" t="s">
        <v>84</v>
      </c>
      <c r="BT487" s="336" t="s">
        <v>84</v>
      </c>
      <c r="BU487" s="335" t="s">
        <v>84</v>
      </c>
      <c r="BV487" s="335" t="s">
        <v>84</v>
      </c>
      <c r="BW487" s="335" t="s">
        <v>84</v>
      </c>
      <c r="BX487" s="335" t="s">
        <v>84</v>
      </c>
    </row>
    <row r="488" spans="1:76" ht="15" customHeight="1" x14ac:dyDescent="0.3">
      <c r="A488" s="307">
        <v>82</v>
      </c>
      <c r="B488" s="114" t="s">
        <v>84</v>
      </c>
      <c r="C488" s="114" t="s">
        <v>84</v>
      </c>
      <c r="D488" s="115" t="s">
        <v>84</v>
      </c>
      <c r="E488" s="334" t="s">
        <v>84</v>
      </c>
      <c r="F488" s="334" t="s">
        <v>84</v>
      </c>
      <c r="G488" s="334" t="s">
        <v>84</v>
      </c>
      <c r="H488" s="335" t="s">
        <v>84</v>
      </c>
      <c r="I488" s="335" t="s">
        <v>84</v>
      </c>
      <c r="J488" s="335" t="s">
        <v>84</v>
      </c>
      <c r="K488" s="335" t="s">
        <v>84</v>
      </c>
      <c r="L488" s="335" t="s">
        <v>84</v>
      </c>
      <c r="M488" s="335" t="s">
        <v>84</v>
      </c>
      <c r="N488" s="335" t="s">
        <v>84</v>
      </c>
      <c r="O488" s="335" t="s">
        <v>84</v>
      </c>
      <c r="P488" s="335" t="s">
        <v>84</v>
      </c>
      <c r="Q488" s="335" t="s">
        <v>84</v>
      </c>
      <c r="R488" s="335" t="s">
        <v>84</v>
      </c>
      <c r="S488" s="335" t="s">
        <v>84</v>
      </c>
      <c r="T488" s="335" t="s">
        <v>84</v>
      </c>
      <c r="U488" s="335" t="s">
        <v>84</v>
      </c>
      <c r="V488" s="335" t="s">
        <v>84</v>
      </c>
      <c r="W488" s="335" t="s">
        <v>84</v>
      </c>
      <c r="X488" s="335" t="s">
        <v>84</v>
      </c>
      <c r="Y488" s="335" t="s">
        <v>84</v>
      </c>
      <c r="Z488" s="335" t="s">
        <v>84</v>
      </c>
      <c r="AA488" s="335" t="s">
        <v>84</v>
      </c>
      <c r="AB488" s="335" t="s">
        <v>84</v>
      </c>
      <c r="AC488" s="335" t="s">
        <v>84</v>
      </c>
      <c r="AD488" s="335" t="s">
        <v>84</v>
      </c>
      <c r="AE488" s="335" t="s">
        <v>84</v>
      </c>
      <c r="AF488" s="335" t="s">
        <v>84</v>
      </c>
      <c r="AG488" s="335" t="s">
        <v>84</v>
      </c>
      <c r="AH488" s="335" t="s">
        <v>84</v>
      </c>
      <c r="AI488" s="335" t="s">
        <v>84</v>
      </c>
      <c r="AJ488" s="335" t="s">
        <v>84</v>
      </c>
      <c r="AK488" s="335" t="s">
        <v>84</v>
      </c>
      <c r="AL488" s="335" t="s">
        <v>84</v>
      </c>
      <c r="AM488" s="335" t="s">
        <v>84</v>
      </c>
      <c r="AN488" s="335" t="s">
        <v>84</v>
      </c>
      <c r="AO488" s="335" t="s">
        <v>84</v>
      </c>
      <c r="AP488" s="335" t="s">
        <v>84</v>
      </c>
      <c r="AQ488" s="335" t="s">
        <v>84</v>
      </c>
      <c r="AR488" s="335" t="s">
        <v>84</v>
      </c>
      <c r="AS488" s="335" t="s">
        <v>84</v>
      </c>
      <c r="AT488" s="335" t="s">
        <v>84</v>
      </c>
      <c r="AU488" s="335" t="s">
        <v>84</v>
      </c>
      <c r="AV488" s="335" t="s">
        <v>84</v>
      </c>
      <c r="AW488" s="335" t="s">
        <v>84</v>
      </c>
      <c r="AX488" s="335" t="s">
        <v>84</v>
      </c>
      <c r="AY488" s="116" t="s">
        <v>84</v>
      </c>
      <c r="AZ488" s="116" t="s">
        <v>84</v>
      </c>
      <c r="BA488" s="116" t="s">
        <v>84</v>
      </c>
      <c r="BB488" s="116" t="s">
        <v>84</v>
      </c>
      <c r="BC488" s="116" t="s">
        <v>84</v>
      </c>
      <c r="BD488" s="116" t="s">
        <v>84</v>
      </c>
      <c r="BE488" s="116" t="s">
        <v>84</v>
      </c>
      <c r="BF488" s="335" t="s">
        <v>84</v>
      </c>
      <c r="BG488" s="335" t="s">
        <v>84</v>
      </c>
      <c r="BH488" s="116" t="s">
        <v>84</v>
      </c>
      <c r="BI488" s="116" t="s">
        <v>84</v>
      </c>
      <c r="BJ488" s="335" t="s">
        <v>84</v>
      </c>
      <c r="BK488" s="335" t="s">
        <v>84</v>
      </c>
      <c r="BL488" s="335" t="s">
        <v>84</v>
      </c>
      <c r="BM488" s="336" t="s">
        <v>84</v>
      </c>
      <c r="BN488" s="336" t="s">
        <v>84</v>
      </c>
      <c r="BO488" s="335" t="s">
        <v>84</v>
      </c>
      <c r="BP488" s="116" t="s">
        <v>84</v>
      </c>
      <c r="BQ488" s="116" t="s">
        <v>84</v>
      </c>
      <c r="BR488" s="116" t="s">
        <v>84</v>
      </c>
      <c r="BS488" s="116" t="s">
        <v>84</v>
      </c>
      <c r="BT488" s="336" t="s">
        <v>84</v>
      </c>
      <c r="BU488" s="335" t="s">
        <v>84</v>
      </c>
      <c r="BV488" s="335" t="s">
        <v>84</v>
      </c>
      <c r="BW488" s="335" t="s">
        <v>84</v>
      </c>
      <c r="BX488" s="335" t="s">
        <v>84</v>
      </c>
    </row>
    <row r="489" spans="1:76" ht="15" customHeight="1" x14ac:dyDescent="0.3">
      <c r="A489" s="307">
        <v>82</v>
      </c>
      <c r="B489" s="114" t="s">
        <v>84</v>
      </c>
      <c r="C489" s="114" t="s">
        <v>84</v>
      </c>
      <c r="D489" s="115" t="s">
        <v>84</v>
      </c>
      <c r="E489" s="334" t="s">
        <v>84</v>
      </c>
      <c r="F489" s="334" t="s">
        <v>84</v>
      </c>
      <c r="G489" s="334" t="s">
        <v>84</v>
      </c>
      <c r="H489" s="335" t="s">
        <v>84</v>
      </c>
      <c r="I489" s="335" t="s">
        <v>84</v>
      </c>
      <c r="J489" s="335" t="s">
        <v>84</v>
      </c>
      <c r="K489" s="335" t="s">
        <v>84</v>
      </c>
      <c r="L489" s="335" t="s">
        <v>84</v>
      </c>
      <c r="M489" s="335" t="s">
        <v>84</v>
      </c>
      <c r="N489" s="335" t="s">
        <v>84</v>
      </c>
      <c r="O489" s="335" t="s">
        <v>84</v>
      </c>
      <c r="P489" s="335" t="s">
        <v>84</v>
      </c>
      <c r="Q489" s="335" t="s">
        <v>84</v>
      </c>
      <c r="R489" s="335" t="s">
        <v>84</v>
      </c>
      <c r="S489" s="335" t="s">
        <v>84</v>
      </c>
      <c r="T489" s="335" t="s">
        <v>84</v>
      </c>
      <c r="U489" s="335" t="s">
        <v>84</v>
      </c>
      <c r="V489" s="335" t="s">
        <v>84</v>
      </c>
      <c r="W489" s="335" t="s">
        <v>84</v>
      </c>
      <c r="X489" s="335" t="s">
        <v>84</v>
      </c>
      <c r="Y489" s="335" t="s">
        <v>84</v>
      </c>
      <c r="Z489" s="335" t="s">
        <v>84</v>
      </c>
      <c r="AA489" s="335" t="s">
        <v>84</v>
      </c>
      <c r="AB489" s="335" t="s">
        <v>84</v>
      </c>
      <c r="AC489" s="335" t="s">
        <v>84</v>
      </c>
      <c r="AD489" s="335" t="s">
        <v>84</v>
      </c>
      <c r="AE489" s="335" t="s">
        <v>84</v>
      </c>
      <c r="AF489" s="335" t="s">
        <v>84</v>
      </c>
      <c r="AG489" s="335" t="s">
        <v>84</v>
      </c>
      <c r="AH489" s="335" t="s">
        <v>84</v>
      </c>
      <c r="AI489" s="335" t="s">
        <v>84</v>
      </c>
      <c r="AJ489" s="335" t="s">
        <v>84</v>
      </c>
      <c r="AK489" s="335" t="s">
        <v>84</v>
      </c>
      <c r="AL489" s="335" t="s">
        <v>84</v>
      </c>
      <c r="AM489" s="335" t="s">
        <v>84</v>
      </c>
      <c r="AN489" s="335" t="s">
        <v>84</v>
      </c>
      <c r="AO489" s="335" t="s">
        <v>84</v>
      </c>
      <c r="AP489" s="335" t="s">
        <v>84</v>
      </c>
      <c r="AQ489" s="335" t="s">
        <v>84</v>
      </c>
      <c r="AR489" s="335" t="s">
        <v>84</v>
      </c>
      <c r="AS489" s="335" t="s">
        <v>84</v>
      </c>
      <c r="AT489" s="335" t="s">
        <v>84</v>
      </c>
      <c r="AU489" s="335" t="s">
        <v>84</v>
      </c>
      <c r="AV489" s="335" t="s">
        <v>84</v>
      </c>
      <c r="AW489" s="335" t="s">
        <v>84</v>
      </c>
      <c r="AX489" s="335" t="s">
        <v>84</v>
      </c>
      <c r="AY489" s="116" t="s">
        <v>84</v>
      </c>
      <c r="AZ489" s="116" t="s">
        <v>84</v>
      </c>
      <c r="BA489" s="116" t="s">
        <v>84</v>
      </c>
      <c r="BB489" s="116" t="s">
        <v>84</v>
      </c>
      <c r="BC489" s="116" t="s">
        <v>84</v>
      </c>
      <c r="BD489" s="116" t="s">
        <v>84</v>
      </c>
      <c r="BE489" s="116" t="s">
        <v>84</v>
      </c>
      <c r="BF489" s="335" t="s">
        <v>84</v>
      </c>
      <c r="BG489" s="335" t="s">
        <v>84</v>
      </c>
      <c r="BH489" s="116" t="s">
        <v>84</v>
      </c>
      <c r="BI489" s="116" t="s">
        <v>84</v>
      </c>
      <c r="BJ489" s="335" t="s">
        <v>84</v>
      </c>
      <c r="BK489" s="335" t="s">
        <v>84</v>
      </c>
      <c r="BL489" s="335" t="s">
        <v>84</v>
      </c>
      <c r="BM489" s="336" t="s">
        <v>84</v>
      </c>
      <c r="BN489" s="336" t="s">
        <v>84</v>
      </c>
      <c r="BO489" s="335" t="s">
        <v>84</v>
      </c>
      <c r="BP489" s="116" t="s">
        <v>84</v>
      </c>
      <c r="BQ489" s="116" t="s">
        <v>84</v>
      </c>
      <c r="BR489" s="116" t="s">
        <v>84</v>
      </c>
      <c r="BS489" s="116" t="s">
        <v>84</v>
      </c>
      <c r="BT489" s="336" t="s">
        <v>84</v>
      </c>
      <c r="BU489" s="335" t="s">
        <v>84</v>
      </c>
      <c r="BV489" s="335" t="s">
        <v>84</v>
      </c>
      <c r="BW489" s="335" t="s">
        <v>84</v>
      </c>
      <c r="BX489" s="335" t="s">
        <v>84</v>
      </c>
    </row>
    <row r="490" spans="1:76" ht="15" customHeight="1" x14ac:dyDescent="0.3">
      <c r="A490" s="307">
        <v>82</v>
      </c>
      <c r="B490" s="114" t="s">
        <v>84</v>
      </c>
      <c r="C490" s="114" t="s">
        <v>84</v>
      </c>
      <c r="D490" s="115" t="s">
        <v>84</v>
      </c>
      <c r="E490" s="334" t="s">
        <v>84</v>
      </c>
      <c r="F490" s="334" t="s">
        <v>84</v>
      </c>
      <c r="G490" s="334" t="s">
        <v>84</v>
      </c>
      <c r="H490" s="335" t="s">
        <v>84</v>
      </c>
      <c r="I490" s="335" t="s">
        <v>84</v>
      </c>
      <c r="J490" s="335" t="s">
        <v>84</v>
      </c>
      <c r="K490" s="335" t="s">
        <v>84</v>
      </c>
      <c r="L490" s="335" t="s">
        <v>84</v>
      </c>
      <c r="M490" s="335" t="s">
        <v>84</v>
      </c>
      <c r="N490" s="335" t="s">
        <v>84</v>
      </c>
      <c r="O490" s="335" t="s">
        <v>84</v>
      </c>
      <c r="P490" s="335" t="s">
        <v>84</v>
      </c>
      <c r="Q490" s="335" t="s">
        <v>84</v>
      </c>
      <c r="R490" s="335" t="s">
        <v>84</v>
      </c>
      <c r="S490" s="335" t="s">
        <v>84</v>
      </c>
      <c r="T490" s="335" t="s">
        <v>84</v>
      </c>
      <c r="U490" s="335" t="s">
        <v>84</v>
      </c>
      <c r="V490" s="335" t="s">
        <v>84</v>
      </c>
      <c r="W490" s="335" t="s">
        <v>84</v>
      </c>
      <c r="X490" s="335" t="s">
        <v>84</v>
      </c>
      <c r="Y490" s="335" t="s">
        <v>84</v>
      </c>
      <c r="Z490" s="335" t="s">
        <v>84</v>
      </c>
      <c r="AA490" s="335" t="s">
        <v>84</v>
      </c>
      <c r="AB490" s="335" t="s">
        <v>84</v>
      </c>
      <c r="AC490" s="335" t="s">
        <v>84</v>
      </c>
      <c r="AD490" s="335" t="s">
        <v>84</v>
      </c>
      <c r="AE490" s="335" t="s">
        <v>84</v>
      </c>
      <c r="AF490" s="335" t="s">
        <v>84</v>
      </c>
      <c r="AG490" s="335" t="s">
        <v>84</v>
      </c>
      <c r="AH490" s="335" t="s">
        <v>84</v>
      </c>
      <c r="AI490" s="335" t="s">
        <v>84</v>
      </c>
      <c r="AJ490" s="335" t="s">
        <v>84</v>
      </c>
      <c r="AK490" s="335" t="s">
        <v>84</v>
      </c>
      <c r="AL490" s="335" t="s">
        <v>84</v>
      </c>
      <c r="AM490" s="335" t="s">
        <v>84</v>
      </c>
      <c r="AN490" s="335" t="s">
        <v>84</v>
      </c>
      <c r="AO490" s="335" t="s">
        <v>84</v>
      </c>
      <c r="AP490" s="335" t="s">
        <v>84</v>
      </c>
      <c r="AQ490" s="335" t="s">
        <v>84</v>
      </c>
      <c r="AR490" s="335" t="s">
        <v>84</v>
      </c>
      <c r="AS490" s="335" t="s">
        <v>84</v>
      </c>
      <c r="AT490" s="335" t="s">
        <v>84</v>
      </c>
      <c r="AU490" s="335" t="s">
        <v>84</v>
      </c>
      <c r="AV490" s="335" t="s">
        <v>84</v>
      </c>
      <c r="AW490" s="335" t="s">
        <v>84</v>
      </c>
      <c r="AX490" s="335" t="s">
        <v>84</v>
      </c>
      <c r="AY490" s="116" t="s">
        <v>84</v>
      </c>
      <c r="AZ490" s="116" t="s">
        <v>84</v>
      </c>
      <c r="BA490" s="116" t="s">
        <v>84</v>
      </c>
      <c r="BB490" s="116" t="s">
        <v>84</v>
      </c>
      <c r="BC490" s="116" t="s">
        <v>84</v>
      </c>
      <c r="BD490" s="116" t="s">
        <v>84</v>
      </c>
      <c r="BE490" s="116" t="s">
        <v>84</v>
      </c>
      <c r="BF490" s="335" t="s">
        <v>84</v>
      </c>
      <c r="BG490" s="335" t="s">
        <v>84</v>
      </c>
      <c r="BH490" s="116" t="s">
        <v>84</v>
      </c>
      <c r="BI490" s="116" t="s">
        <v>84</v>
      </c>
      <c r="BJ490" s="335" t="s">
        <v>84</v>
      </c>
      <c r="BK490" s="335" t="s">
        <v>84</v>
      </c>
      <c r="BL490" s="335" t="s">
        <v>84</v>
      </c>
      <c r="BM490" s="336" t="s">
        <v>84</v>
      </c>
      <c r="BN490" s="336" t="s">
        <v>84</v>
      </c>
      <c r="BO490" s="335" t="s">
        <v>84</v>
      </c>
      <c r="BP490" s="116" t="s">
        <v>84</v>
      </c>
      <c r="BQ490" s="116" t="s">
        <v>84</v>
      </c>
      <c r="BR490" s="116" t="s">
        <v>84</v>
      </c>
      <c r="BS490" s="116" t="s">
        <v>84</v>
      </c>
      <c r="BT490" s="336" t="s">
        <v>84</v>
      </c>
      <c r="BU490" s="335" t="s">
        <v>84</v>
      </c>
      <c r="BV490" s="335" t="s">
        <v>84</v>
      </c>
      <c r="BW490" s="335" t="s">
        <v>84</v>
      </c>
      <c r="BX490" s="335" t="s">
        <v>84</v>
      </c>
    </row>
    <row r="491" spans="1:76" ht="15" customHeight="1" x14ac:dyDescent="0.3">
      <c r="A491" s="307">
        <v>82</v>
      </c>
      <c r="B491" s="114" t="s">
        <v>84</v>
      </c>
      <c r="C491" s="114" t="s">
        <v>84</v>
      </c>
      <c r="D491" s="115" t="s">
        <v>84</v>
      </c>
      <c r="E491" s="334" t="s">
        <v>84</v>
      </c>
      <c r="F491" s="334" t="s">
        <v>84</v>
      </c>
      <c r="G491" s="334" t="s">
        <v>84</v>
      </c>
      <c r="H491" s="335" t="s">
        <v>84</v>
      </c>
      <c r="I491" s="335" t="s">
        <v>84</v>
      </c>
      <c r="J491" s="335" t="s">
        <v>84</v>
      </c>
      <c r="K491" s="335" t="s">
        <v>84</v>
      </c>
      <c r="L491" s="335" t="s">
        <v>84</v>
      </c>
      <c r="M491" s="335" t="s">
        <v>84</v>
      </c>
      <c r="N491" s="335" t="s">
        <v>84</v>
      </c>
      <c r="O491" s="335" t="s">
        <v>84</v>
      </c>
      <c r="P491" s="335" t="s">
        <v>84</v>
      </c>
      <c r="Q491" s="335" t="s">
        <v>84</v>
      </c>
      <c r="R491" s="335" t="s">
        <v>84</v>
      </c>
      <c r="S491" s="335" t="s">
        <v>84</v>
      </c>
      <c r="T491" s="335" t="s">
        <v>84</v>
      </c>
      <c r="U491" s="335" t="s">
        <v>84</v>
      </c>
      <c r="V491" s="335" t="s">
        <v>84</v>
      </c>
      <c r="W491" s="335" t="s">
        <v>84</v>
      </c>
      <c r="X491" s="335" t="s">
        <v>84</v>
      </c>
      <c r="Y491" s="335" t="s">
        <v>84</v>
      </c>
      <c r="Z491" s="335" t="s">
        <v>84</v>
      </c>
      <c r="AA491" s="335" t="s">
        <v>84</v>
      </c>
      <c r="AB491" s="335" t="s">
        <v>84</v>
      </c>
      <c r="AC491" s="335" t="s">
        <v>84</v>
      </c>
      <c r="AD491" s="335" t="s">
        <v>84</v>
      </c>
      <c r="AE491" s="335" t="s">
        <v>84</v>
      </c>
      <c r="AF491" s="335" t="s">
        <v>84</v>
      </c>
      <c r="AG491" s="335" t="s">
        <v>84</v>
      </c>
      <c r="AH491" s="335" t="s">
        <v>84</v>
      </c>
      <c r="AI491" s="335" t="s">
        <v>84</v>
      </c>
      <c r="AJ491" s="335" t="s">
        <v>84</v>
      </c>
      <c r="AK491" s="335" t="s">
        <v>84</v>
      </c>
      <c r="AL491" s="335" t="s">
        <v>84</v>
      </c>
      <c r="AM491" s="335" t="s">
        <v>84</v>
      </c>
      <c r="AN491" s="335" t="s">
        <v>84</v>
      </c>
      <c r="AO491" s="335" t="s">
        <v>84</v>
      </c>
      <c r="AP491" s="335" t="s">
        <v>84</v>
      </c>
      <c r="AQ491" s="335" t="s">
        <v>84</v>
      </c>
      <c r="AR491" s="335" t="s">
        <v>84</v>
      </c>
      <c r="AS491" s="335" t="s">
        <v>84</v>
      </c>
      <c r="AT491" s="335" t="s">
        <v>84</v>
      </c>
      <c r="AU491" s="335" t="s">
        <v>84</v>
      </c>
      <c r="AV491" s="335" t="s">
        <v>84</v>
      </c>
      <c r="AW491" s="335" t="s">
        <v>84</v>
      </c>
      <c r="AX491" s="335" t="s">
        <v>84</v>
      </c>
      <c r="AY491" s="116" t="s">
        <v>84</v>
      </c>
      <c r="AZ491" s="116" t="s">
        <v>84</v>
      </c>
      <c r="BA491" s="116" t="s">
        <v>84</v>
      </c>
      <c r="BB491" s="116" t="s">
        <v>84</v>
      </c>
      <c r="BC491" s="116" t="s">
        <v>84</v>
      </c>
      <c r="BD491" s="116" t="s">
        <v>84</v>
      </c>
      <c r="BE491" s="116" t="s">
        <v>84</v>
      </c>
      <c r="BF491" s="335" t="s">
        <v>84</v>
      </c>
      <c r="BG491" s="335" t="s">
        <v>84</v>
      </c>
      <c r="BH491" s="116" t="s">
        <v>84</v>
      </c>
      <c r="BI491" s="116" t="s">
        <v>84</v>
      </c>
      <c r="BJ491" s="335" t="s">
        <v>84</v>
      </c>
      <c r="BK491" s="335" t="s">
        <v>84</v>
      </c>
      <c r="BL491" s="335" t="s">
        <v>84</v>
      </c>
      <c r="BM491" s="336" t="s">
        <v>84</v>
      </c>
      <c r="BN491" s="336" t="s">
        <v>84</v>
      </c>
      <c r="BO491" s="335" t="s">
        <v>84</v>
      </c>
      <c r="BP491" s="116" t="s">
        <v>84</v>
      </c>
      <c r="BQ491" s="116" t="s">
        <v>84</v>
      </c>
      <c r="BR491" s="116" t="s">
        <v>84</v>
      </c>
      <c r="BS491" s="116" t="s">
        <v>84</v>
      </c>
      <c r="BT491" s="336" t="s">
        <v>84</v>
      </c>
      <c r="BU491" s="335" t="s">
        <v>84</v>
      </c>
      <c r="BV491" s="335" t="s">
        <v>84</v>
      </c>
      <c r="BW491" s="335" t="s">
        <v>84</v>
      </c>
      <c r="BX491" s="335" t="s">
        <v>84</v>
      </c>
    </row>
    <row r="492" spans="1:76" ht="15" customHeight="1" x14ac:dyDescent="0.3">
      <c r="A492" s="307">
        <v>82</v>
      </c>
      <c r="B492" s="114" t="s">
        <v>84</v>
      </c>
      <c r="C492" s="114" t="s">
        <v>84</v>
      </c>
      <c r="D492" s="115" t="s">
        <v>84</v>
      </c>
      <c r="E492" s="334" t="s">
        <v>84</v>
      </c>
      <c r="F492" s="334" t="s">
        <v>84</v>
      </c>
      <c r="G492" s="334" t="s">
        <v>84</v>
      </c>
      <c r="H492" s="335" t="s">
        <v>84</v>
      </c>
      <c r="I492" s="335" t="s">
        <v>84</v>
      </c>
      <c r="J492" s="335" t="s">
        <v>84</v>
      </c>
      <c r="K492" s="335" t="s">
        <v>84</v>
      </c>
      <c r="L492" s="335" t="s">
        <v>84</v>
      </c>
      <c r="M492" s="335" t="s">
        <v>84</v>
      </c>
      <c r="N492" s="335" t="s">
        <v>84</v>
      </c>
      <c r="O492" s="335" t="s">
        <v>84</v>
      </c>
      <c r="P492" s="335" t="s">
        <v>84</v>
      </c>
      <c r="Q492" s="335" t="s">
        <v>84</v>
      </c>
      <c r="R492" s="335" t="s">
        <v>84</v>
      </c>
      <c r="S492" s="335" t="s">
        <v>84</v>
      </c>
      <c r="T492" s="335" t="s">
        <v>84</v>
      </c>
      <c r="U492" s="335" t="s">
        <v>84</v>
      </c>
      <c r="V492" s="335" t="s">
        <v>84</v>
      </c>
      <c r="W492" s="335" t="s">
        <v>84</v>
      </c>
      <c r="X492" s="335" t="s">
        <v>84</v>
      </c>
      <c r="Y492" s="335" t="s">
        <v>84</v>
      </c>
      <c r="Z492" s="335" t="s">
        <v>84</v>
      </c>
      <c r="AA492" s="335" t="s">
        <v>84</v>
      </c>
      <c r="AB492" s="335" t="s">
        <v>84</v>
      </c>
      <c r="AC492" s="335" t="s">
        <v>84</v>
      </c>
      <c r="AD492" s="335" t="s">
        <v>84</v>
      </c>
      <c r="AE492" s="335" t="s">
        <v>84</v>
      </c>
      <c r="AF492" s="335" t="s">
        <v>84</v>
      </c>
      <c r="AG492" s="335" t="s">
        <v>84</v>
      </c>
      <c r="AH492" s="335" t="s">
        <v>84</v>
      </c>
      <c r="AI492" s="335" t="s">
        <v>84</v>
      </c>
      <c r="AJ492" s="335" t="s">
        <v>84</v>
      </c>
      <c r="AK492" s="335" t="s">
        <v>84</v>
      </c>
      <c r="AL492" s="335" t="s">
        <v>84</v>
      </c>
      <c r="AM492" s="335" t="s">
        <v>84</v>
      </c>
      <c r="AN492" s="335" t="s">
        <v>84</v>
      </c>
      <c r="AO492" s="335" t="s">
        <v>84</v>
      </c>
      <c r="AP492" s="335" t="s">
        <v>84</v>
      </c>
      <c r="AQ492" s="335" t="s">
        <v>84</v>
      </c>
      <c r="AR492" s="335" t="s">
        <v>84</v>
      </c>
      <c r="AS492" s="335" t="s">
        <v>84</v>
      </c>
      <c r="AT492" s="335" t="s">
        <v>84</v>
      </c>
      <c r="AU492" s="335" t="s">
        <v>84</v>
      </c>
      <c r="AV492" s="335" t="s">
        <v>84</v>
      </c>
      <c r="AW492" s="335" t="s">
        <v>84</v>
      </c>
      <c r="AX492" s="335" t="s">
        <v>84</v>
      </c>
      <c r="AY492" s="116" t="s">
        <v>84</v>
      </c>
      <c r="AZ492" s="116" t="s">
        <v>84</v>
      </c>
      <c r="BA492" s="116" t="s">
        <v>84</v>
      </c>
      <c r="BB492" s="116" t="s">
        <v>84</v>
      </c>
      <c r="BC492" s="116" t="s">
        <v>84</v>
      </c>
      <c r="BD492" s="116" t="s">
        <v>84</v>
      </c>
      <c r="BE492" s="116" t="s">
        <v>84</v>
      </c>
      <c r="BF492" s="335" t="s">
        <v>84</v>
      </c>
      <c r="BG492" s="335" t="s">
        <v>84</v>
      </c>
      <c r="BH492" s="116" t="s">
        <v>84</v>
      </c>
      <c r="BI492" s="116" t="s">
        <v>84</v>
      </c>
      <c r="BJ492" s="335" t="s">
        <v>84</v>
      </c>
      <c r="BK492" s="335" t="s">
        <v>84</v>
      </c>
      <c r="BL492" s="335" t="s">
        <v>84</v>
      </c>
      <c r="BM492" s="336" t="s">
        <v>84</v>
      </c>
      <c r="BN492" s="336" t="s">
        <v>84</v>
      </c>
      <c r="BO492" s="335" t="s">
        <v>84</v>
      </c>
      <c r="BP492" s="116" t="s">
        <v>84</v>
      </c>
      <c r="BQ492" s="116" t="s">
        <v>84</v>
      </c>
      <c r="BR492" s="116" t="s">
        <v>84</v>
      </c>
      <c r="BS492" s="116" t="s">
        <v>84</v>
      </c>
      <c r="BT492" s="336" t="s">
        <v>84</v>
      </c>
      <c r="BU492" s="335" t="s">
        <v>84</v>
      </c>
      <c r="BV492" s="335" t="s">
        <v>84</v>
      </c>
      <c r="BW492" s="335" t="s">
        <v>84</v>
      </c>
      <c r="BX492" s="335" t="s">
        <v>84</v>
      </c>
    </row>
    <row r="493" spans="1:76" ht="15" customHeight="1" x14ac:dyDescent="0.3">
      <c r="A493" s="307">
        <v>82</v>
      </c>
      <c r="B493" s="114" t="s">
        <v>84</v>
      </c>
      <c r="C493" s="114" t="s">
        <v>84</v>
      </c>
      <c r="D493" s="115" t="s">
        <v>84</v>
      </c>
      <c r="E493" s="334" t="s">
        <v>84</v>
      </c>
      <c r="F493" s="334" t="s">
        <v>84</v>
      </c>
      <c r="G493" s="334" t="s">
        <v>84</v>
      </c>
      <c r="H493" s="335" t="s">
        <v>84</v>
      </c>
      <c r="I493" s="335" t="s">
        <v>84</v>
      </c>
      <c r="J493" s="335" t="s">
        <v>84</v>
      </c>
      <c r="K493" s="335" t="s">
        <v>84</v>
      </c>
      <c r="L493" s="335" t="s">
        <v>84</v>
      </c>
      <c r="M493" s="335" t="s">
        <v>84</v>
      </c>
      <c r="N493" s="335" t="s">
        <v>84</v>
      </c>
      <c r="O493" s="335" t="s">
        <v>84</v>
      </c>
      <c r="P493" s="335" t="s">
        <v>84</v>
      </c>
      <c r="Q493" s="335" t="s">
        <v>84</v>
      </c>
      <c r="R493" s="335" t="s">
        <v>84</v>
      </c>
      <c r="S493" s="335" t="s">
        <v>84</v>
      </c>
      <c r="T493" s="335" t="s">
        <v>84</v>
      </c>
      <c r="U493" s="335" t="s">
        <v>84</v>
      </c>
      <c r="V493" s="335" t="s">
        <v>84</v>
      </c>
      <c r="W493" s="335" t="s">
        <v>84</v>
      </c>
      <c r="X493" s="335" t="s">
        <v>84</v>
      </c>
      <c r="Y493" s="335" t="s">
        <v>84</v>
      </c>
      <c r="Z493" s="335" t="s">
        <v>84</v>
      </c>
      <c r="AA493" s="335" t="s">
        <v>84</v>
      </c>
      <c r="AB493" s="335" t="s">
        <v>84</v>
      </c>
      <c r="AC493" s="335" t="s">
        <v>84</v>
      </c>
      <c r="AD493" s="335" t="s">
        <v>84</v>
      </c>
      <c r="AE493" s="335" t="s">
        <v>84</v>
      </c>
      <c r="AF493" s="335" t="s">
        <v>84</v>
      </c>
      <c r="AG493" s="335" t="s">
        <v>84</v>
      </c>
      <c r="AH493" s="335" t="s">
        <v>84</v>
      </c>
      <c r="AI493" s="335" t="s">
        <v>84</v>
      </c>
      <c r="AJ493" s="335" t="s">
        <v>84</v>
      </c>
      <c r="AK493" s="335" t="s">
        <v>84</v>
      </c>
      <c r="AL493" s="335" t="s">
        <v>84</v>
      </c>
      <c r="AM493" s="335" t="s">
        <v>84</v>
      </c>
      <c r="AN493" s="335" t="s">
        <v>84</v>
      </c>
      <c r="AO493" s="335" t="s">
        <v>84</v>
      </c>
      <c r="AP493" s="335" t="s">
        <v>84</v>
      </c>
      <c r="AQ493" s="335" t="s">
        <v>84</v>
      </c>
      <c r="AR493" s="335" t="s">
        <v>84</v>
      </c>
      <c r="AS493" s="335" t="s">
        <v>84</v>
      </c>
      <c r="AT493" s="335" t="s">
        <v>84</v>
      </c>
      <c r="AU493" s="335" t="s">
        <v>84</v>
      </c>
      <c r="AV493" s="335" t="s">
        <v>84</v>
      </c>
      <c r="AW493" s="335" t="s">
        <v>84</v>
      </c>
      <c r="AX493" s="335" t="s">
        <v>84</v>
      </c>
      <c r="AY493" s="116" t="s">
        <v>84</v>
      </c>
      <c r="AZ493" s="116" t="s">
        <v>84</v>
      </c>
      <c r="BA493" s="116" t="s">
        <v>84</v>
      </c>
      <c r="BB493" s="116" t="s">
        <v>84</v>
      </c>
      <c r="BC493" s="116" t="s">
        <v>84</v>
      </c>
      <c r="BD493" s="116" t="s">
        <v>84</v>
      </c>
      <c r="BE493" s="116" t="s">
        <v>84</v>
      </c>
      <c r="BF493" s="335" t="s">
        <v>84</v>
      </c>
      <c r="BG493" s="335" t="s">
        <v>84</v>
      </c>
      <c r="BH493" s="116" t="s">
        <v>84</v>
      </c>
      <c r="BI493" s="116" t="s">
        <v>84</v>
      </c>
      <c r="BJ493" s="335" t="s">
        <v>84</v>
      </c>
      <c r="BK493" s="335" t="s">
        <v>84</v>
      </c>
      <c r="BL493" s="335" t="s">
        <v>84</v>
      </c>
      <c r="BM493" s="336" t="s">
        <v>84</v>
      </c>
      <c r="BN493" s="336" t="s">
        <v>84</v>
      </c>
      <c r="BO493" s="335" t="s">
        <v>84</v>
      </c>
      <c r="BP493" s="116" t="s">
        <v>84</v>
      </c>
      <c r="BQ493" s="116" t="s">
        <v>84</v>
      </c>
      <c r="BR493" s="116" t="s">
        <v>84</v>
      </c>
      <c r="BS493" s="116" t="s">
        <v>84</v>
      </c>
      <c r="BT493" s="336" t="s">
        <v>84</v>
      </c>
      <c r="BU493" s="335" t="s">
        <v>84</v>
      </c>
      <c r="BV493" s="335" t="s">
        <v>84</v>
      </c>
      <c r="BW493" s="335" t="s">
        <v>84</v>
      </c>
      <c r="BX493" s="335" t="s">
        <v>84</v>
      </c>
    </row>
    <row r="494" spans="1:76" ht="15" customHeight="1" x14ac:dyDescent="0.3">
      <c r="A494" s="307">
        <v>82</v>
      </c>
      <c r="B494" s="114" t="s">
        <v>84</v>
      </c>
      <c r="C494" s="114" t="s">
        <v>84</v>
      </c>
      <c r="D494" s="115" t="s">
        <v>84</v>
      </c>
      <c r="E494" s="334" t="s">
        <v>84</v>
      </c>
      <c r="F494" s="334" t="s">
        <v>84</v>
      </c>
      <c r="G494" s="334" t="s">
        <v>84</v>
      </c>
      <c r="H494" s="335" t="s">
        <v>84</v>
      </c>
      <c r="I494" s="335" t="s">
        <v>84</v>
      </c>
      <c r="J494" s="335" t="s">
        <v>84</v>
      </c>
      <c r="K494" s="335" t="s">
        <v>84</v>
      </c>
      <c r="L494" s="335" t="s">
        <v>84</v>
      </c>
      <c r="M494" s="335" t="s">
        <v>84</v>
      </c>
      <c r="N494" s="335" t="s">
        <v>84</v>
      </c>
      <c r="O494" s="335" t="s">
        <v>84</v>
      </c>
      <c r="P494" s="335" t="s">
        <v>84</v>
      </c>
      <c r="Q494" s="335" t="s">
        <v>84</v>
      </c>
      <c r="R494" s="335" t="s">
        <v>84</v>
      </c>
      <c r="S494" s="335" t="s">
        <v>84</v>
      </c>
      <c r="T494" s="335" t="s">
        <v>84</v>
      </c>
      <c r="U494" s="335" t="s">
        <v>84</v>
      </c>
      <c r="V494" s="335" t="s">
        <v>84</v>
      </c>
      <c r="W494" s="335" t="s">
        <v>84</v>
      </c>
      <c r="X494" s="335" t="s">
        <v>84</v>
      </c>
      <c r="Y494" s="335" t="s">
        <v>84</v>
      </c>
      <c r="Z494" s="335" t="s">
        <v>84</v>
      </c>
      <c r="AA494" s="335" t="s">
        <v>84</v>
      </c>
      <c r="AB494" s="335" t="s">
        <v>84</v>
      </c>
      <c r="AC494" s="335" t="s">
        <v>84</v>
      </c>
      <c r="AD494" s="335" t="s">
        <v>84</v>
      </c>
      <c r="AE494" s="335" t="s">
        <v>84</v>
      </c>
      <c r="AF494" s="335" t="s">
        <v>84</v>
      </c>
      <c r="AG494" s="335" t="s">
        <v>84</v>
      </c>
      <c r="AH494" s="335" t="s">
        <v>84</v>
      </c>
      <c r="AI494" s="335" t="s">
        <v>84</v>
      </c>
      <c r="AJ494" s="335" t="s">
        <v>84</v>
      </c>
      <c r="AK494" s="335" t="s">
        <v>84</v>
      </c>
      <c r="AL494" s="335" t="s">
        <v>84</v>
      </c>
      <c r="AM494" s="335" t="s">
        <v>84</v>
      </c>
      <c r="AN494" s="335" t="s">
        <v>84</v>
      </c>
      <c r="AO494" s="335" t="s">
        <v>84</v>
      </c>
      <c r="AP494" s="335" t="s">
        <v>84</v>
      </c>
      <c r="AQ494" s="335" t="s">
        <v>84</v>
      </c>
      <c r="AR494" s="335" t="s">
        <v>84</v>
      </c>
      <c r="AS494" s="335" t="s">
        <v>84</v>
      </c>
      <c r="AT494" s="335" t="s">
        <v>84</v>
      </c>
      <c r="AU494" s="335" t="s">
        <v>84</v>
      </c>
      <c r="AV494" s="335" t="s">
        <v>84</v>
      </c>
      <c r="AW494" s="335" t="s">
        <v>84</v>
      </c>
      <c r="AX494" s="335" t="s">
        <v>84</v>
      </c>
      <c r="AY494" s="116" t="s">
        <v>84</v>
      </c>
      <c r="AZ494" s="116" t="s">
        <v>84</v>
      </c>
      <c r="BA494" s="116" t="s">
        <v>84</v>
      </c>
      <c r="BB494" s="116" t="s">
        <v>84</v>
      </c>
      <c r="BC494" s="116" t="s">
        <v>84</v>
      </c>
      <c r="BD494" s="116" t="s">
        <v>84</v>
      </c>
      <c r="BE494" s="116" t="s">
        <v>84</v>
      </c>
      <c r="BF494" s="335" t="s">
        <v>84</v>
      </c>
      <c r="BG494" s="335" t="s">
        <v>84</v>
      </c>
      <c r="BH494" s="116" t="s">
        <v>84</v>
      </c>
      <c r="BI494" s="116" t="s">
        <v>84</v>
      </c>
      <c r="BJ494" s="335" t="s">
        <v>84</v>
      </c>
      <c r="BK494" s="335" t="s">
        <v>84</v>
      </c>
      <c r="BL494" s="335" t="s">
        <v>84</v>
      </c>
      <c r="BM494" s="336" t="s">
        <v>84</v>
      </c>
      <c r="BN494" s="336" t="s">
        <v>84</v>
      </c>
      <c r="BO494" s="335" t="s">
        <v>84</v>
      </c>
      <c r="BP494" s="116" t="s">
        <v>84</v>
      </c>
      <c r="BQ494" s="116" t="s">
        <v>84</v>
      </c>
      <c r="BR494" s="116" t="s">
        <v>84</v>
      </c>
      <c r="BS494" s="116" t="s">
        <v>84</v>
      </c>
      <c r="BT494" s="336" t="s">
        <v>84</v>
      </c>
      <c r="BU494" s="335" t="s">
        <v>84</v>
      </c>
      <c r="BV494" s="335" t="s">
        <v>84</v>
      </c>
      <c r="BW494" s="335" t="s">
        <v>84</v>
      </c>
      <c r="BX494" s="335" t="s">
        <v>84</v>
      </c>
    </row>
    <row r="495" spans="1:76" ht="15" customHeight="1" x14ac:dyDescent="0.3">
      <c r="A495" s="307">
        <v>82</v>
      </c>
      <c r="B495" s="114" t="s">
        <v>84</v>
      </c>
      <c r="C495" s="114" t="s">
        <v>84</v>
      </c>
      <c r="D495" s="115" t="s">
        <v>84</v>
      </c>
      <c r="E495" s="334" t="s">
        <v>84</v>
      </c>
      <c r="F495" s="334" t="s">
        <v>84</v>
      </c>
      <c r="G495" s="334" t="s">
        <v>84</v>
      </c>
      <c r="H495" s="335" t="s">
        <v>84</v>
      </c>
      <c r="I495" s="335" t="s">
        <v>84</v>
      </c>
      <c r="J495" s="335" t="s">
        <v>84</v>
      </c>
      <c r="K495" s="335" t="s">
        <v>84</v>
      </c>
      <c r="L495" s="335" t="s">
        <v>84</v>
      </c>
      <c r="M495" s="335" t="s">
        <v>84</v>
      </c>
      <c r="N495" s="335" t="s">
        <v>84</v>
      </c>
      <c r="O495" s="335" t="s">
        <v>84</v>
      </c>
      <c r="P495" s="335" t="s">
        <v>84</v>
      </c>
      <c r="Q495" s="335" t="s">
        <v>84</v>
      </c>
      <c r="R495" s="335" t="s">
        <v>84</v>
      </c>
      <c r="S495" s="335" t="s">
        <v>84</v>
      </c>
      <c r="T495" s="335" t="s">
        <v>84</v>
      </c>
      <c r="U495" s="335" t="s">
        <v>84</v>
      </c>
      <c r="V495" s="335" t="s">
        <v>84</v>
      </c>
      <c r="W495" s="335" t="s">
        <v>84</v>
      </c>
      <c r="X495" s="335" t="s">
        <v>84</v>
      </c>
      <c r="Y495" s="335" t="s">
        <v>84</v>
      </c>
      <c r="Z495" s="335" t="s">
        <v>84</v>
      </c>
      <c r="AA495" s="335" t="s">
        <v>84</v>
      </c>
      <c r="AB495" s="335" t="s">
        <v>84</v>
      </c>
      <c r="AC495" s="335" t="s">
        <v>84</v>
      </c>
      <c r="AD495" s="335" t="s">
        <v>84</v>
      </c>
      <c r="AE495" s="335" t="s">
        <v>84</v>
      </c>
      <c r="AF495" s="335" t="s">
        <v>84</v>
      </c>
      <c r="AG495" s="335" t="s">
        <v>84</v>
      </c>
      <c r="AH495" s="335" t="s">
        <v>84</v>
      </c>
      <c r="AI495" s="335" t="s">
        <v>84</v>
      </c>
      <c r="AJ495" s="335" t="s">
        <v>84</v>
      </c>
      <c r="AK495" s="335" t="s">
        <v>84</v>
      </c>
      <c r="AL495" s="335" t="s">
        <v>84</v>
      </c>
      <c r="AM495" s="335" t="s">
        <v>84</v>
      </c>
      <c r="AN495" s="335" t="s">
        <v>84</v>
      </c>
      <c r="AO495" s="335" t="s">
        <v>84</v>
      </c>
      <c r="AP495" s="335" t="s">
        <v>84</v>
      </c>
      <c r="AQ495" s="335" t="s">
        <v>84</v>
      </c>
      <c r="AR495" s="335" t="s">
        <v>84</v>
      </c>
      <c r="AS495" s="335" t="s">
        <v>84</v>
      </c>
      <c r="AT495" s="335" t="s">
        <v>84</v>
      </c>
      <c r="AU495" s="335" t="s">
        <v>84</v>
      </c>
      <c r="AV495" s="335" t="s">
        <v>84</v>
      </c>
      <c r="AW495" s="335" t="s">
        <v>84</v>
      </c>
      <c r="AX495" s="335" t="s">
        <v>84</v>
      </c>
      <c r="AY495" s="116" t="s">
        <v>84</v>
      </c>
      <c r="AZ495" s="116" t="s">
        <v>84</v>
      </c>
      <c r="BA495" s="116" t="s">
        <v>84</v>
      </c>
      <c r="BB495" s="116" t="s">
        <v>84</v>
      </c>
      <c r="BC495" s="116" t="s">
        <v>84</v>
      </c>
      <c r="BD495" s="116" t="s">
        <v>84</v>
      </c>
      <c r="BE495" s="116" t="s">
        <v>84</v>
      </c>
      <c r="BF495" s="335" t="s">
        <v>84</v>
      </c>
      <c r="BG495" s="335" t="s">
        <v>84</v>
      </c>
      <c r="BH495" s="116" t="s">
        <v>84</v>
      </c>
      <c r="BI495" s="116" t="s">
        <v>84</v>
      </c>
      <c r="BJ495" s="335" t="s">
        <v>84</v>
      </c>
      <c r="BK495" s="335" t="s">
        <v>84</v>
      </c>
      <c r="BL495" s="335" t="s">
        <v>84</v>
      </c>
      <c r="BM495" s="336" t="s">
        <v>84</v>
      </c>
      <c r="BN495" s="336" t="s">
        <v>84</v>
      </c>
      <c r="BO495" s="335" t="s">
        <v>84</v>
      </c>
      <c r="BP495" s="116" t="s">
        <v>84</v>
      </c>
      <c r="BQ495" s="116" t="s">
        <v>84</v>
      </c>
      <c r="BR495" s="116" t="s">
        <v>84</v>
      </c>
      <c r="BS495" s="116" t="s">
        <v>84</v>
      </c>
      <c r="BT495" s="336" t="s">
        <v>84</v>
      </c>
      <c r="BU495" s="335" t="s">
        <v>84</v>
      </c>
      <c r="BV495" s="335" t="s">
        <v>84</v>
      </c>
      <c r="BW495" s="335" t="s">
        <v>84</v>
      </c>
      <c r="BX495" s="335" t="s">
        <v>84</v>
      </c>
    </row>
    <row r="496" spans="1:76" ht="15" customHeight="1" x14ac:dyDescent="0.3">
      <c r="A496" s="307">
        <v>82</v>
      </c>
      <c r="B496" s="114" t="s">
        <v>84</v>
      </c>
      <c r="C496" s="114" t="s">
        <v>84</v>
      </c>
      <c r="D496" s="115" t="s">
        <v>84</v>
      </c>
      <c r="E496" s="334" t="s">
        <v>84</v>
      </c>
      <c r="F496" s="334" t="s">
        <v>84</v>
      </c>
      <c r="G496" s="334" t="s">
        <v>84</v>
      </c>
      <c r="H496" s="335" t="s">
        <v>84</v>
      </c>
      <c r="I496" s="335" t="s">
        <v>84</v>
      </c>
      <c r="J496" s="335" t="s">
        <v>84</v>
      </c>
      <c r="K496" s="335" t="s">
        <v>84</v>
      </c>
      <c r="L496" s="335" t="s">
        <v>84</v>
      </c>
      <c r="M496" s="335" t="s">
        <v>84</v>
      </c>
      <c r="N496" s="335" t="s">
        <v>84</v>
      </c>
      <c r="O496" s="335" t="s">
        <v>84</v>
      </c>
      <c r="P496" s="335" t="s">
        <v>84</v>
      </c>
      <c r="Q496" s="335" t="s">
        <v>84</v>
      </c>
      <c r="R496" s="335" t="s">
        <v>84</v>
      </c>
      <c r="S496" s="335" t="s">
        <v>84</v>
      </c>
      <c r="T496" s="335" t="s">
        <v>84</v>
      </c>
      <c r="U496" s="335" t="s">
        <v>84</v>
      </c>
      <c r="V496" s="335" t="s">
        <v>84</v>
      </c>
      <c r="W496" s="335" t="s">
        <v>84</v>
      </c>
      <c r="X496" s="335" t="s">
        <v>84</v>
      </c>
      <c r="Y496" s="335" t="s">
        <v>84</v>
      </c>
      <c r="Z496" s="335" t="s">
        <v>84</v>
      </c>
      <c r="AA496" s="335" t="s">
        <v>84</v>
      </c>
      <c r="AB496" s="335" t="s">
        <v>84</v>
      </c>
      <c r="AC496" s="335" t="s">
        <v>84</v>
      </c>
      <c r="AD496" s="335" t="s">
        <v>84</v>
      </c>
      <c r="AE496" s="335" t="s">
        <v>84</v>
      </c>
      <c r="AF496" s="335" t="s">
        <v>84</v>
      </c>
      <c r="AG496" s="335" t="s">
        <v>84</v>
      </c>
      <c r="AH496" s="335" t="s">
        <v>84</v>
      </c>
      <c r="AI496" s="335" t="s">
        <v>84</v>
      </c>
      <c r="AJ496" s="335" t="s">
        <v>84</v>
      </c>
      <c r="AK496" s="335" t="s">
        <v>84</v>
      </c>
      <c r="AL496" s="335" t="s">
        <v>84</v>
      </c>
      <c r="AM496" s="335" t="s">
        <v>84</v>
      </c>
      <c r="AN496" s="335" t="s">
        <v>84</v>
      </c>
      <c r="AO496" s="335" t="s">
        <v>84</v>
      </c>
      <c r="AP496" s="335" t="s">
        <v>84</v>
      </c>
      <c r="AQ496" s="335" t="s">
        <v>84</v>
      </c>
      <c r="AR496" s="335" t="s">
        <v>84</v>
      </c>
      <c r="AS496" s="335" t="s">
        <v>84</v>
      </c>
      <c r="AT496" s="335" t="s">
        <v>84</v>
      </c>
      <c r="AU496" s="335" t="s">
        <v>84</v>
      </c>
      <c r="AV496" s="335" t="s">
        <v>84</v>
      </c>
      <c r="AW496" s="335" t="s">
        <v>84</v>
      </c>
      <c r="AX496" s="335" t="s">
        <v>84</v>
      </c>
      <c r="AY496" s="116" t="s">
        <v>84</v>
      </c>
      <c r="AZ496" s="116" t="s">
        <v>84</v>
      </c>
      <c r="BA496" s="116" t="s">
        <v>84</v>
      </c>
      <c r="BB496" s="116" t="s">
        <v>84</v>
      </c>
      <c r="BC496" s="116" t="s">
        <v>84</v>
      </c>
      <c r="BD496" s="116" t="s">
        <v>84</v>
      </c>
      <c r="BE496" s="116" t="s">
        <v>84</v>
      </c>
      <c r="BF496" s="335" t="s">
        <v>84</v>
      </c>
      <c r="BG496" s="335" t="s">
        <v>84</v>
      </c>
      <c r="BH496" s="116" t="s">
        <v>84</v>
      </c>
      <c r="BI496" s="116" t="s">
        <v>84</v>
      </c>
      <c r="BJ496" s="335" t="s">
        <v>84</v>
      </c>
      <c r="BK496" s="335" t="s">
        <v>84</v>
      </c>
      <c r="BL496" s="335" t="s">
        <v>84</v>
      </c>
      <c r="BM496" s="336" t="s">
        <v>84</v>
      </c>
      <c r="BN496" s="336" t="s">
        <v>84</v>
      </c>
      <c r="BO496" s="335" t="s">
        <v>84</v>
      </c>
      <c r="BP496" s="116" t="s">
        <v>84</v>
      </c>
      <c r="BQ496" s="116" t="s">
        <v>84</v>
      </c>
      <c r="BR496" s="116" t="s">
        <v>84</v>
      </c>
      <c r="BS496" s="116" t="s">
        <v>84</v>
      </c>
      <c r="BT496" s="336" t="s">
        <v>84</v>
      </c>
      <c r="BU496" s="335" t="s">
        <v>84</v>
      </c>
      <c r="BV496" s="335" t="s">
        <v>84</v>
      </c>
      <c r="BW496" s="335" t="s">
        <v>84</v>
      </c>
      <c r="BX496" s="335" t="s">
        <v>84</v>
      </c>
    </row>
    <row r="497" spans="1:76" ht="15" customHeight="1" x14ac:dyDescent="0.3">
      <c r="A497" s="307">
        <v>82</v>
      </c>
      <c r="B497" s="114" t="s">
        <v>84</v>
      </c>
      <c r="C497" s="114" t="s">
        <v>84</v>
      </c>
      <c r="D497" s="115" t="s">
        <v>84</v>
      </c>
      <c r="E497" s="334" t="s">
        <v>84</v>
      </c>
      <c r="F497" s="334" t="s">
        <v>84</v>
      </c>
      <c r="G497" s="334" t="s">
        <v>84</v>
      </c>
      <c r="H497" s="335" t="s">
        <v>84</v>
      </c>
      <c r="I497" s="335" t="s">
        <v>84</v>
      </c>
      <c r="J497" s="335" t="s">
        <v>84</v>
      </c>
      <c r="K497" s="335" t="s">
        <v>84</v>
      </c>
      <c r="L497" s="335" t="s">
        <v>84</v>
      </c>
      <c r="M497" s="335" t="s">
        <v>84</v>
      </c>
      <c r="N497" s="335" t="s">
        <v>84</v>
      </c>
      <c r="O497" s="335" t="s">
        <v>84</v>
      </c>
      <c r="P497" s="335" t="s">
        <v>84</v>
      </c>
      <c r="Q497" s="335" t="s">
        <v>84</v>
      </c>
      <c r="R497" s="335" t="s">
        <v>84</v>
      </c>
      <c r="S497" s="335" t="s">
        <v>84</v>
      </c>
      <c r="T497" s="335" t="s">
        <v>84</v>
      </c>
      <c r="U497" s="335" t="s">
        <v>84</v>
      </c>
      <c r="V497" s="335" t="s">
        <v>84</v>
      </c>
      <c r="W497" s="335" t="s">
        <v>84</v>
      </c>
      <c r="X497" s="335" t="s">
        <v>84</v>
      </c>
      <c r="Y497" s="335" t="s">
        <v>84</v>
      </c>
      <c r="Z497" s="335" t="s">
        <v>84</v>
      </c>
      <c r="AA497" s="335" t="s">
        <v>84</v>
      </c>
      <c r="AB497" s="335" t="s">
        <v>84</v>
      </c>
      <c r="AC497" s="335" t="s">
        <v>84</v>
      </c>
      <c r="AD497" s="335" t="s">
        <v>84</v>
      </c>
      <c r="AE497" s="335" t="s">
        <v>84</v>
      </c>
      <c r="AF497" s="335" t="s">
        <v>84</v>
      </c>
      <c r="AG497" s="335" t="s">
        <v>84</v>
      </c>
      <c r="AH497" s="335" t="s">
        <v>84</v>
      </c>
      <c r="AI497" s="335" t="s">
        <v>84</v>
      </c>
      <c r="AJ497" s="335" t="s">
        <v>84</v>
      </c>
      <c r="AK497" s="335" t="s">
        <v>84</v>
      </c>
      <c r="AL497" s="335" t="s">
        <v>84</v>
      </c>
      <c r="AM497" s="335" t="s">
        <v>84</v>
      </c>
      <c r="AN497" s="335" t="s">
        <v>84</v>
      </c>
      <c r="AO497" s="335" t="s">
        <v>84</v>
      </c>
      <c r="AP497" s="335" t="s">
        <v>84</v>
      </c>
      <c r="AQ497" s="335" t="s">
        <v>84</v>
      </c>
      <c r="AR497" s="335" t="s">
        <v>84</v>
      </c>
      <c r="AS497" s="335" t="s">
        <v>84</v>
      </c>
      <c r="AT497" s="335" t="s">
        <v>84</v>
      </c>
      <c r="AU497" s="335" t="s">
        <v>84</v>
      </c>
      <c r="AV497" s="335" t="s">
        <v>84</v>
      </c>
      <c r="AW497" s="335" t="s">
        <v>84</v>
      </c>
      <c r="AX497" s="335" t="s">
        <v>84</v>
      </c>
      <c r="AY497" s="116" t="s">
        <v>84</v>
      </c>
      <c r="AZ497" s="116" t="s">
        <v>84</v>
      </c>
      <c r="BA497" s="116" t="s">
        <v>84</v>
      </c>
      <c r="BB497" s="116" t="s">
        <v>84</v>
      </c>
      <c r="BC497" s="116" t="s">
        <v>84</v>
      </c>
      <c r="BD497" s="116" t="s">
        <v>84</v>
      </c>
      <c r="BE497" s="116" t="s">
        <v>84</v>
      </c>
      <c r="BF497" s="335" t="s">
        <v>84</v>
      </c>
      <c r="BG497" s="335" t="s">
        <v>84</v>
      </c>
      <c r="BH497" s="116" t="s">
        <v>84</v>
      </c>
      <c r="BI497" s="116" t="s">
        <v>84</v>
      </c>
      <c r="BJ497" s="335" t="s">
        <v>84</v>
      </c>
      <c r="BK497" s="335" t="s">
        <v>84</v>
      </c>
      <c r="BL497" s="335" t="s">
        <v>84</v>
      </c>
      <c r="BM497" s="336" t="s">
        <v>84</v>
      </c>
      <c r="BN497" s="336" t="s">
        <v>84</v>
      </c>
      <c r="BO497" s="335" t="s">
        <v>84</v>
      </c>
      <c r="BP497" s="116" t="s">
        <v>84</v>
      </c>
      <c r="BQ497" s="116" t="s">
        <v>84</v>
      </c>
      <c r="BR497" s="116" t="s">
        <v>84</v>
      </c>
      <c r="BS497" s="116" t="s">
        <v>84</v>
      </c>
      <c r="BT497" s="336" t="s">
        <v>84</v>
      </c>
      <c r="BU497" s="335" t="s">
        <v>84</v>
      </c>
      <c r="BV497" s="335" t="s">
        <v>84</v>
      </c>
      <c r="BW497" s="335" t="s">
        <v>84</v>
      </c>
      <c r="BX497" s="335" t="s">
        <v>84</v>
      </c>
    </row>
    <row r="498" spans="1:76" ht="15" customHeight="1" x14ac:dyDescent="0.3">
      <c r="A498" s="307">
        <v>82</v>
      </c>
      <c r="B498" s="114" t="s">
        <v>84</v>
      </c>
      <c r="C498" s="114" t="s">
        <v>84</v>
      </c>
      <c r="D498" s="115" t="s">
        <v>84</v>
      </c>
      <c r="E498" s="334" t="s">
        <v>84</v>
      </c>
      <c r="F498" s="334" t="s">
        <v>84</v>
      </c>
      <c r="G498" s="334" t="s">
        <v>84</v>
      </c>
      <c r="H498" s="335" t="s">
        <v>84</v>
      </c>
      <c r="I498" s="335" t="s">
        <v>84</v>
      </c>
      <c r="J498" s="335" t="s">
        <v>84</v>
      </c>
      <c r="K498" s="335" t="s">
        <v>84</v>
      </c>
      <c r="L498" s="335" t="s">
        <v>84</v>
      </c>
      <c r="M498" s="335" t="s">
        <v>84</v>
      </c>
      <c r="N498" s="335" t="s">
        <v>84</v>
      </c>
      <c r="O498" s="335" t="s">
        <v>84</v>
      </c>
      <c r="P498" s="335" t="s">
        <v>84</v>
      </c>
      <c r="Q498" s="335" t="s">
        <v>84</v>
      </c>
      <c r="R498" s="335" t="s">
        <v>84</v>
      </c>
      <c r="S498" s="335" t="s">
        <v>84</v>
      </c>
      <c r="T498" s="335" t="s">
        <v>84</v>
      </c>
      <c r="U498" s="335" t="s">
        <v>84</v>
      </c>
      <c r="V498" s="335" t="s">
        <v>84</v>
      </c>
      <c r="W498" s="335" t="s">
        <v>84</v>
      </c>
      <c r="X498" s="335" t="s">
        <v>84</v>
      </c>
      <c r="Y498" s="335" t="s">
        <v>84</v>
      </c>
      <c r="Z498" s="335" t="s">
        <v>84</v>
      </c>
      <c r="AA498" s="335" t="s">
        <v>84</v>
      </c>
      <c r="AB498" s="335" t="s">
        <v>84</v>
      </c>
      <c r="AC498" s="335" t="s">
        <v>84</v>
      </c>
      <c r="AD498" s="335" t="s">
        <v>84</v>
      </c>
      <c r="AE498" s="335" t="s">
        <v>84</v>
      </c>
      <c r="AF498" s="335" t="s">
        <v>84</v>
      </c>
      <c r="AG498" s="335" t="s">
        <v>84</v>
      </c>
      <c r="AH498" s="335" t="s">
        <v>84</v>
      </c>
      <c r="AI498" s="335" t="s">
        <v>84</v>
      </c>
      <c r="AJ498" s="335" t="s">
        <v>84</v>
      </c>
      <c r="AK498" s="335" t="s">
        <v>84</v>
      </c>
      <c r="AL498" s="335" t="s">
        <v>84</v>
      </c>
      <c r="AM498" s="335" t="s">
        <v>84</v>
      </c>
      <c r="AN498" s="335" t="s">
        <v>84</v>
      </c>
      <c r="AO498" s="335" t="s">
        <v>84</v>
      </c>
      <c r="AP498" s="335" t="s">
        <v>84</v>
      </c>
      <c r="AQ498" s="335" t="s">
        <v>84</v>
      </c>
      <c r="AR498" s="335" t="s">
        <v>84</v>
      </c>
      <c r="AS498" s="335" t="s">
        <v>84</v>
      </c>
      <c r="AT498" s="335" t="s">
        <v>84</v>
      </c>
      <c r="AU498" s="335" t="s">
        <v>84</v>
      </c>
      <c r="AV498" s="335" t="s">
        <v>84</v>
      </c>
      <c r="AW498" s="335" t="s">
        <v>84</v>
      </c>
      <c r="AX498" s="335" t="s">
        <v>84</v>
      </c>
      <c r="AY498" s="116" t="s">
        <v>84</v>
      </c>
      <c r="AZ498" s="116" t="s">
        <v>84</v>
      </c>
      <c r="BA498" s="116" t="s">
        <v>84</v>
      </c>
      <c r="BB498" s="116" t="s">
        <v>84</v>
      </c>
      <c r="BC498" s="116" t="s">
        <v>84</v>
      </c>
      <c r="BD498" s="116" t="s">
        <v>84</v>
      </c>
      <c r="BE498" s="116" t="s">
        <v>84</v>
      </c>
      <c r="BF498" s="335" t="s">
        <v>84</v>
      </c>
      <c r="BG498" s="335" t="s">
        <v>84</v>
      </c>
      <c r="BH498" s="116" t="s">
        <v>84</v>
      </c>
      <c r="BI498" s="116" t="s">
        <v>84</v>
      </c>
      <c r="BJ498" s="335" t="s">
        <v>84</v>
      </c>
      <c r="BK498" s="335" t="s">
        <v>84</v>
      </c>
      <c r="BL498" s="335" t="s">
        <v>84</v>
      </c>
      <c r="BM498" s="336" t="s">
        <v>84</v>
      </c>
      <c r="BN498" s="336" t="s">
        <v>84</v>
      </c>
      <c r="BO498" s="335" t="s">
        <v>84</v>
      </c>
      <c r="BP498" s="116" t="s">
        <v>84</v>
      </c>
      <c r="BQ498" s="116" t="s">
        <v>84</v>
      </c>
      <c r="BR498" s="116" t="s">
        <v>84</v>
      </c>
      <c r="BS498" s="116" t="s">
        <v>84</v>
      </c>
      <c r="BT498" s="336" t="s">
        <v>84</v>
      </c>
      <c r="BU498" s="335" t="s">
        <v>84</v>
      </c>
      <c r="BV498" s="335" t="s">
        <v>84</v>
      </c>
      <c r="BW498" s="335" t="s">
        <v>84</v>
      </c>
      <c r="BX498" s="335" t="s">
        <v>84</v>
      </c>
    </row>
    <row r="499" spans="1:76" ht="15" customHeight="1" x14ac:dyDescent="0.3">
      <c r="A499" s="307">
        <v>82</v>
      </c>
      <c r="B499" s="114" t="s">
        <v>84</v>
      </c>
      <c r="C499" s="114" t="s">
        <v>84</v>
      </c>
      <c r="D499" s="115" t="s">
        <v>84</v>
      </c>
      <c r="E499" s="334" t="s">
        <v>84</v>
      </c>
      <c r="F499" s="334" t="s">
        <v>84</v>
      </c>
      <c r="G499" s="334" t="s">
        <v>84</v>
      </c>
      <c r="H499" s="335" t="s">
        <v>84</v>
      </c>
      <c r="I499" s="335" t="s">
        <v>84</v>
      </c>
      <c r="J499" s="335" t="s">
        <v>84</v>
      </c>
      <c r="K499" s="335" t="s">
        <v>84</v>
      </c>
      <c r="L499" s="335" t="s">
        <v>84</v>
      </c>
      <c r="M499" s="335" t="s">
        <v>84</v>
      </c>
      <c r="N499" s="335" t="s">
        <v>84</v>
      </c>
      <c r="O499" s="335" t="s">
        <v>84</v>
      </c>
      <c r="P499" s="335" t="s">
        <v>84</v>
      </c>
      <c r="Q499" s="335" t="s">
        <v>84</v>
      </c>
      <c r="R499" s="335" t="s">
        <v>84</v>
      </c>
      <c r="S499" s="335" t="s">
        <v>84</v>
      </c>
      <c r="T499" s="335" t="s">
        <v>84</v>
      </c>
      <c r="U499" s="335" t="s">
        <v>84</v>
      </c>
      <c r="V499" s="335" t="s">
        <v>84</v>
      </c>
      <c r="W499" s="335" t="s">
        <v>84</v>
      </c>
      <c r="X499" s="335" t="s">
        <v>84</v>
      </c>
      <c r="Y499" s="335" t="s">
        <v>84</v>
      </c>
      <c r="Z499" s="335" t="s">
        <v>84</v>
      </c>
      <c r="AA499" s="335" t="s">
        <v>84</v>
      </c>
      <c r="AB499" s="335" t="s">
        <v>84</v>
      </c>
      <c r="AC499" s="335" t="s">
        <v>84</v>
      </c>
      <c r="AD499" s="335" t="s">
        <v>84</v>
      </c>
      <c r="AE499" s="335" t="s">
        <v>84</v>
      </c>
      <c r="AF499" s="335" t="s">
        <v>84</v>
      </c>
      <c r="AG499" s="335" t="s">
        <v>84</v>
      </c>
      <c r="AH499" s="335" t="s">
        <v>84</v>
      </c>
      <c r="AI499" s="335" t="s">
        <v>84</v>
      </c>
      <c r="AJ499" s="335" t="s">
        <v>84</v>
      </c>
      <c r="AK499" s="335" t="s">
        <v>84</v>
      </c>
      <c r="AL499" s="335" t="s">
        <v>84</v>
      </c>
      <c r="AM499" s="335" t="s">
        <v>84</v>
      </c>
      <c r="AN499" s="335" t="s">
        <v>84</v>
      </c>
      <c r="AO499" s="335" t="s">
        <v>84</v>
      </c>
      <c r="AP499" s="335" t="s">
        <v>84</v>
      </c>
      <c r="AQ499" s="335" t="s">
        <v>84</v>
      </c>
      <c r="AR499" s="335" t="s">
        <v>84</v>
      </c>
      <c r="AS499" s="335" t="s">
        <v>84</v>
      </c>
      <c r="AT499" s="335" t="s">
        <v>84</v>
      </c>
      <c r="AU499" s="335" t="s">
        <v>84</v>
      </c>
      <c r="AV499" s="335" t="s">
        <v>84</v>
      </c>
      <c r="AW499" s="335" t="s">
        <v>84</v>
      </c>
      <c r="AX499" s="335" t="s">
        <v>84</v>
      </c>
      <c r="AY499" s="116" t="s">
        <v>84</v>
      </c>
      <c r="AZ499" s="116" t="s">
        <v>84</v>
      </c>
      <c r="BA499" s="116" t="s">
        <v>84</v>
      </c>
      <c r="BB499" s="116" t="s">
        <v>84</v>
      </c>
      <c r="BC499" s="116" t="s">
        <v>84</v>
      </c>
      <c r="BD499" s="116" t="s">
        <v>84</v>
      </c>
      <c r="BE499" s="116" t="s">
        <v>84</v>
      </c>
      <c r="BF499" s="335" t="s">
        <v>84</v>
      </c>
      <c r="BG499" s="335" t="s">
        <v>84</v>
      </c>
      <c r="BH499" s="116" t="s">
        <v>84</v>
      </c>
      <c r="BI499" s="116" t="s">
        <v>84</v>
      </c>
      <c r="BJ499" s="335" t="s">
        <v>84</v>
      </c>
      <c r="BK499" s="335" t="s">
        <v>84</v>
      </c>
      <c r="BL499" s="335" t="s">
        <v>84</v>
      </c>
      <c r="BM499" s="336" t="s">
        <v>84</v>
      </c>
      <c r="BN499" s="336" t="s">
        <v>84</v>
      </c>
      <c r="BO499" s="335" t="s">
        <v>84</v>
      </c>
      <c r="BP499" s="116" t="s">
        <v>84</v>
      </c>
      <c r="BQ499" s="116" t="s">
        <v>84</v>
      </c>
      <c r="BR499" s="116" t="s">
        <v>84</v>
      </c>
      <c r="BS499" s="116" t="s">
        <v>84</v>
      </c>
      <c r="BT499" s="336" t="s">
        <v>84</v>
      </c>
      <c r="BU499" s="335" t="s">
        <v>84</v>
      </c>
      <c r="BV499" s="335" t="s">
        <v>84</v>
      </c>
      <c r="BW499" s="335" t="s">
        <v>84</v>
      </c>
      <c r="BX499" s="335" t="s">
        <v>84</v>
      </c>
    </row>
    <row r="500" spans="1:76" ht="15" customHeight="1" x14ac:dyDescent="0.3">
      <c r="A500" s="307">
        <v>82</v>
      </c>
      <c r="B500" s="114" t="s">
        <v>84</v>
      </c>
      <c r="C500" s="114" t="s">
        <v>84</v>
      </c>
      <c r="D500" s="115" t="s">
        <v>84</v>
      </c>
      <c r="E500" s="334" t="s">
        <v>84</v>
      </c>
      <c r="F500" s="334" t="s">
        <v>84</v>
      </c>
      <c r="G500" s="334" t="s">
        <v>84</v>
      </c>
      <c r="H500" s="335" t="s">
        <v>84</v>
      </c>
      <c r="I500" s="335" t="s">
        <v>84</v>
      </c>
      <c r="J500" s="335" t="s">
        <v>84</v>
      </c>
      <c r="K500" s="335" t="s">
        <v>84</v>
      </c>
      <c r="L500" s="335" t="s">
        <v>84</v>
      </c>
      <c r="M500" s="335" t="s">
        <v>84</v>
      </c>
      <c r="N500" s="335" t="s">
        <v>84</v>
      </c>
      <c r="O500" s="335" t="s">
        <v>84</v>
      </c>
      <c r="P500" s="335" t="s">
        <v>84</v>
      </c>
      <c r="Q500" s="335" t="s">
        <v>84</v>
      </c>
      <c r="R500" s="335" t="s">
        <v>84</v>
      </c>
      <c r="S500" s="335" t="s">
        <v>84</v>
      </c>
      <c r="T500" s="335" t="s">
        <v>84</v>
      </c>
      <c r="U500" s="335" t="s">
        <v>84</v>
      </c>
      <c r="V500" s="335" t="s">
        <v>84</v>
      </c>
      <c r="W500" s="335" t="s">
        <v>84</v>
      </c>
      <c r="X500" s="335" t="s">
        <v>84</v>
      </c>
      <c r="Y500" s="335" t="s">
        <v>84</v>
      </c>
      <c r="Z500" s="335" t="s">
        <v>84</v>
      </c>
      <c r="AA500" s="335" t="s">
        <v>84</v>
      </c>
      <c r="AB500" s="335" t="s">
        <v>84</v>
      </c>
      <c r="AC500" s="335" t="s">
        <v>84</v>
      </c>
      <c r="AD500" s="335" t="s">
        <v>84</v>
      </c>
      <c r="AE500" s="335" t="s">
        <v>84</v>
      </c>
      <c r="AF500" s="335" t="s">
        <v>84</v>
      </c>
      <c r="AG500" s="335" t="s">
        <v>84</v>
      </c>
      <c r="AH500" s="335" t="s">
        <v>84</v>
      </c>
      <c r="AI500" s="335" t="s">
        <v>84</v>
      </c>
      <c r="AJ500" s="335" t="s">
        <v>84</v>
      </c>
      <c r="AK500" s="335" t="s">
        <v>84</v>
      </c>
      <c r="AL500" s="335" t="s">
        <v>84</v>
      </c>
      <c r="AM500" s="335" t="s">
        <v>84</v>
      </c>
      <c r="AN500" s="335" t="s">
        <v>84</v>
      </c>
      <c r="AO500" s="335" t="s">
        <v>84</v>
      </c>
      <c r="AP500" s="335" t="s">
        <v>84</v>
      </c>
      <c r="AQ500" s="335" t="s">
        <v>84</v>
      </c>
      <c r="AR500" s="335" t="s">
        <v>84</v>
      </c>
      <c r="AS500" s="335" t="s">
        <v>84</v>
      </c>
      <c r="AT500" s="335" t="s">
        <v>84</v>
      </c>
      <c r="AU500" s="335" t="s">
        <v>84</v>
      </c>
      <c r="AV500" s="335" t="s">
        <v>84</v>
      </c>
      <c r="AW500" s="335" t="s">
        <v>84</v>
      </c>
      <c r="AX500" s="335" t="s">
        <v>84</v>
      </c>
      <c r="AY500" s="116" t="s">
        <v>84</v>
      </c>
      <c r="AZ500" s="116" t="s">
        <v>84</v>
      </c>
      <c r="BA500" s="116" t="s">
        <v>84</v>
      </c>
      <c r="BB500" s="116" t="s">
        <v>84</v>
      </c>
      <c r="BC500" s="116" t="s">
        <v>84</v>
      </c>
      <c r="BD500" s="116" t="s">
        <v>84</v>
      </c>
      <c r="BE500" s="116" t="s">
        <v>84</v>
      </c>
      <c r="BF500" s="335" t="s">
        <v>84</v>
      </c>
      <c r="BG500" s="335" t="s">
        <v>84</v>
      </c>
      <c r="BH500" s="116" t="s">
        <v>84</v>
      </c>
      <c r="BI500" s="116" t="s">
        <v>84</v>
      </c>
      <c r="BJ500" s="335" t="s">
        <v>84</v>
      </c>
      <c r="BK500" s="335" t="s">
        <v>84</v>
      </c>
      <c r="BL500" s="335" t="s">
        <v>84</v>
      </c>
      <c r="BM500" s="336" t="s">
        <v>84</v>
      </c>
      <c r="BN500" s="336" t="s">
        <v>84</v>
      </c>
      <c r="BO500" s="335" t="s">
        <v>84</v>
      </c>
      <c r="BP500" s="116" t="s">
        <v>84</v>
      </c>
      <c r="BQ500" s="116" t="s">
        <v>84</v>
      </c>
      <c r="BR500" s="116" t="s">
        <v>84</v>
      </c>
      <c r="BS500" s="116" t="s">
        <v>84</v>
      </c>
      <c r="BT500" s="336" t="s">
        <v>84</v>
      </c>
      <c r="BU500" s="335" t="s">
        <v>84</v>
      </c>
      <c r="BV500" s="335" t="s">
        <v>84</v>
      </c>
      <c r="BW500" s="335" t="s">
        <v>84</v>
      </c>
      <c r="BX500" s="335" t="s">
        <v>84</v>
      </c>
    </row>
    <row r="501" spans="1:76" ht="15" customHeight="1" x14ac:dyDescent="0.3">
      <c r="A501" s="307">
        <v>82</v>
      </c>
      <c r="B501" s="114" t="s">
        <v>84</v>
      </c>
      <c r="C501" s="114" t="s">
        <v>84</v>
      </c>
      <c r="D501" s="115" t="s">
        <v>84</v>
      </c>
      <c r="E501" s="334" t="s">
        <v>84</v>
      </c>
      <c r="F501" s="334" t="s">
        <v>84</v>
      </c>
      <c r="G501" s="334" t="s">
        <v>84</v>
      </c>
      <c r="H501" s="335" t="s">
        <v>84</v>
      </c>
      <c r="I501" s="335" t="s">
        <v>84</v>
      </c>
      <c r="J501" s="335" t="s">
        <v>84</v>
      </c>
      <c r="K501" s="335" t="s">
        <v>84</v>
      </c>
      <c r="L501" s="335" t="s">
        <v>84</v>
      </c>
      <c r="M501" s="335" t="s">
        <v>84</v>
      </c>
      <c r="N501" s="335" t="s">
        <v>84</v>
      </c>
      <c r="O501" s="335" t="s">
        <v>84</v>
      </c>
      <c r="P501" s="335" t="s">
        <v>84</v>
      </c>
      <c r="Q501" s="335" t="s">
        <v>84</v>
      </c>
      <c r="R501" s="335" t="s">
        <v>84</v>
      </c>
      <c r="S501" s="335" t="s">
        <v>84</v>
      </c>
      <c r="T501" s="335" t="s">
        <v>84</v>
      </c>
      <c r="U501" s="335" t="s">
        <v>84</v>
      </c>
      <c r="V501" s="335" t="s">
        <v>84</v>
      </c>
      <c r="W501" s="335" t="s">
        <v>84</v>
      </c>
      <c r="X501" s="335" t="s">
        <v>84</v>
      </c>
      <c r="Y501" s="335" t="s">
        <v>84</v>
      </c>
      <c r="Z501" s="335" t="s">
        <v>84</v>
      </c>
      <c r="AA501" s="335" t="s">
        <v>84</v>
      </c>
      <c r="AB501" s="335" t="s">
        <v>84</v>
      </c>
      <c r="AC501" s="335" t="s">
        <v>84</v>
      </c>
      <c r="AD501" s="335" t="s">
        <v>84</v>
      </c>
      <c r="AE501" s="335" t="s">
        <v>84</v>
      </c>
      <c r="AF501" s="335" t="s">
        <v>84</v>
      </c>
      <c r="AG501" s="335" t="s">
        <v>84</v>
      </c>
      <c r="AH501" s="335" t="s">
        <v>84</v>
      </c>
      <c r="AI501" s="335" t="s">
        <v>84</v>
      </c>
      <c r="AJ501" s="335" t="s">
        <v>84</v>
      </c>
      <c r="AK501" s="335" t="s">
        <v>84</v>
      </c>
      <c r="AL501" s="335" t="s">
        <v>84</v>
      </c>
      <c r="AM501" s="335" t="s">
        <v>84</v>
      </c>
      <c r="AN501" s="335" t="s">
        <v>84</v>
      </c>
      <c r="AO501" s="335" t="s">
        <v>84</v>
      </c>
      <c r="AP501" s="335" t="s">
        <v>84</v>
      </c>
      <c r="AQ501" s="335" t="s">
        <v>84</v>
      </c>
      <c r="AR501" s="335" t="s">
        <v>84</v>
      </c>
      <c r="AS501" s="335" t="s">
        <v>84</v>
      </c>
      <c r="AT501" s="335" t="s">
        <v>84</v>
      </c>
      <c r="AU501" s="335" t="s">
        <v>84</v>
      </c>
      <c r="AV501" s="335" t="s">
        <v>84</v>
      </c>
      <c r="AW501" s="335" t="s">
        <v>84</v>
      </c>
      <c r="AX501" s="335" t="s">
        <v>84</v>
      </c>
      <c r="AY501" s="116" t="s">
        <v>84</v>
      </c>
      <c r="AZ501" s="116" t="s">
        <v>84</v>
      </c>
      <c r="BA501" s="116" t="s">
        <v>84</v>
      </c>
      <c r="BB501" s="116" t="s">
        <v>84</v>
      </c>
      <c r="BC501" s="116" t="s">
        <v>84</v>
      </c>
      <c r="BD501" s="116" t="s">
        <v>84</v>
      </c>
      <c r="BE501" s="116" t="s">
        <v>84</v>
      </c>
      <c r="BF501" s="335" t="s">
        <v>84</v>
      </c>
      <c r="BG501" s="335" t="s">
        <v>84</v>
      </c>
      <c r="BH501" s="116" t="s">
        <v>84</v>
      </c>
      <c r="BI501" s="116" t="s">
        <v>84</v>
      </c>
      <c r="BJ501" s="335" t="s">
        <v>84</v>
      </c>
      <c r="BK501" s="335" t="s">
        <v>84</v>
      </c>
      <c r="BL501" s="335" t="s">
        <v>84</v>
      </c>
      <c r="BM501" s="336" t="s">
        <v>84</v>
      </c>
      <c r="BN501" s="336" t="s">
        <v>84</v>
      </c>
      <c r="BO501" s="335" t="s">
        <v>84</v>
      </c>
      <c r="BP501" s="116" t="s">
        <v>84</v>
      </c>
      <c r="BQ501" s="116" t="s">
        <v>84</v>
      </c>
      <c r="BR501" s="116" t="s">
        <v>84</v>
      </c>
      <c r="BS501" s="116" t="s">
        <v>84</v>
      </c>
      <c r="BT501" s="336" t="s">
        <v>84</v>
      </c>
      <c r="BU501" s="335" t="s">
        <v>84</v>
      </c>
      <c r="BV501" s="335" t="s">
        <v>84</v>
      </c>
      <c r="BW501" s="335" t="s">
        <v>84</v>
      </c>
      <c r="BX501" s="335" t="s">
        <v>84</v>
      </c>
    </row>
    <row r="502" spans="1:76" ht="15" customHeight="1" x14ac:dyDescent="0.3">
      <c r="A502" s="307">
        <v>82</v>
      </c>
      <c r="B502" s="114" t="s">
        <v>84</v>
      </c>
      <c r="C502" s="114" t="s">
        <v>84</v>
      </c>
      <c r="D502" s="115" t="s">
        <v>84</v>
      </c>
      <c r="E502" s="334" t="s">
        <v>84</v>
      </c>
      <c r="F502" s="334" t="s">
        <v>84</v>
      </c>
      <c r="G502" s="334" t="s">
        <v>84</v>
      </c>
      <c r="H502" s="335" t="s">
        <v>84</v>
      </c>
      <c r="I502" s="335" t="s">
        <v>84</v>
      </c>
      <c r="J502" s="335" t="s">
        <v>84</v>
      </c>
      <c r="K502" s="335" t="s">
        <v>84</v>
      </c>
      <c r="L502" s="335" t="s">
        <v>84</v>
      </c>
      <c r="M502" s="335" t="s">
        <v>84</v>
      </c>
      <c r="N502" s="335" t="s">
        <v>84</v>
      </c>
      <c r="O502" s="335" t="s">
        <v>84</v>
      </c>
      <c r="P502" s="335" t="s">
        <v>84</v>
      </c>
      <c r="Q502" s="335" t="s">
        <v>84</v>
      </c>
      <c r="R502" s="335" t="s">
        <v>84</v>
      </c>
      <c r="S502" s="335" t="s">
        <v>84</v>
      </c>
      <c r="T502" s="335" t="s">
        <v>84</v>
      </c>
      <c r="U502" s="335" t="s">
        <v>84</v>
      </c>
      <c r="V502" s="335" t="s">
        <v>84</v>
      </c>
      <c r="W502" s="335" t="s">
        <v>84</v>
      </c>
      <c r="X502" s="335" t="s">
        <v>84</v>
      </c>
      <c r="Y502" s="335" t="s">
        <v>84</v>
      </c>
      <c r="Z502" s="335" t="s">
        <v>84</v>
      </c>
      <c r="AA502" s="335" t="s">
        <v>84</v>
      </c>
      <c r="AB502" s="335" t="s">
        <v>84</v>
      </c>
      <c r="AC502" s="335" t="s">
        <v>84</v>
      </c>
      <c r="AD502" s="335" t="s">
        <v>84</v>
      </c>
      <c r="AE502" s="335" t="s">
        <v>84</v>
      </c>
      <c r="AF502" s="335" t="s">
        <v>84</v>
      </c>
      <c r="AG502" s="335" t="s">
        <v>84</v>
      </c>
      <c r="AH502" s="335" t="s">
        <v>84</v>
      </c>
      <c r="AI502" s="335" t="s">
        <v>84</v>
      </c>
      <c r="AJ502" s="335" t="s">
        <v>84</v>
      </c>
      <c r="AK502" s="335" t="s">
        <v>84</v>
      </c>
      <c r="AL502" s="335" t="s">
        <v>84</v>
      </c>
      <c r="AM502" s="335" t="s">
        <v>84</v>
      </c>
      <c r="AN502" s="335" t="s">
        <v>84</v>
      </c>
      <c r="AO502" s="335" t="s">
        <v>84</v>
      </c>
      <c r="AP502" s="335" t="s">
        <v>84</v>
      </c>
      <c r="AQ502" s="335" t="s">
        <v>84</v>
      </c>
      <c r="AR502" s="335" t="s">
        <v>84</v>
      </c>
      <c r="AS502" s="335" t="s">
        <v>84</v>
      </c>
      <c r="AT502" s="335" t="s">
        <v>84</v>
      </c>
      <c r="AU502" s="335" t="s">
        <v>84</v>
      </c>
      <c r="AV502" s="335" t="s">
        <v>84</v>
      </c>
      <c r="AW502" s="335" t="s">
        <v>84</v>
      </c>
      <c r="AX502" s="335" t="s">
        <v>84</v>
      </c>
      <c r="AY502" s="116" t="s">
        <v>84</v>
      </c>
      <c r="AZ502" s="116" t="s">
        <v>84</v>
      </c>
      <c r="BA502" s="116" t="s">
        <v>84</v>
      </c>
      <c r="BB502" s="116" t="s">
        <v>84</v>
      </c>
      <c r="BC502" s="116" t="s">
        <v>84</v>
      </c>
      <c r="BD502" s="116" t="s">
        <v>84</v>
      </c>
      <c r="BE502" s="116" t="s">
        <v>84</v>
      </c>
      <c r="BF502" s="335" t="s">
        <v>84</v>
      </c>
      <c r="BG502" s="335" t="s">
        <v>84</v>
      </c>
      <c r="BH502" s="116" t="s">
        <v>84</v>
      </c>
      <c r="BI502" s="116" t="s">
        <v>84</v>
      </c>
      <c r="BJ502" s="335" t="s">
        <v>84</v>
      </c>
      <c r="BK502" s="335" t="s">
        <v>84</v>
      </c>
      <c r="BL502" s="335" t="s">
        <v>84</v>
      </c>
      <c r="BM502" s="336" t="s">
        <v>84</v>
      </c>
      <c r="BN502" s="336" t="s">
        <v>84</v>
      </c>
      <c r="BO502" s="335" t="s">
        <v>84</v>
      </c>
      <c r="BP502" s="116" t="s">
        <v>84</v>
      </c>
      <c r="BQ502" s="116" t="s">
        <v>84</v>
      </c>
      <c r="BR502" s="116" t="s">
        <v>84</v>
      </c>
      <c r="BS502" s="116" t="s">
        <v>84</v>
      </c>
      <c r="BT502" s="336" t="s">
        <v>84</v>
      </c>
      <c r="BU502" s="335" t="s">
        <v>84</v>
      </c>
      <c r="BV502" s="335" t="s">
        <v>84</v>
      </c>
      <c r="BW502" s="335" t="s">
        <v>84</v>
      </c>
      <c r="BX502" s="335" t="s">
        <v>84</v>
      </c>
    </row>
    <row r="503" spans="1:76" ht="15" customHeight="1" x14ac:dyDescent="0.3">
      <c r="A503" s="307">
        <v>82</v>
      </c>
      <c r="B503" s="114" t="s">
        <v>84</v>
      </c>
      <c r="C503" s="114" t="s">
        <v>84</v>
      </c>
      <c r="D503" s="115" t="s">
        <v>84</v>
      </c>
      <c r="E503" s="334" t="s">
        <v>84</v>
      </c>
      <c r="F503" s="334" t="s">
        <v>84</v>
      </c>
      <c r="G503" s="334" t="s">
        <v>84</v>
      </c>
      <c r="H503" s="335" t="s">
        <v>84</v>
      </c>
      <c r="I503" s="335" t="s">
        <v>84</v>
      </c>
      <c r="J503" s="335" t="s">
        <v>84</v>
      </c>
      <c r="K503" s="335" t="s">
        <v>84</v>
      </c>
      <c r="L503" s="335" t="s">
        <v>84</v>
      </c>
      <c r="M503" s="335" t="s">
        <v>84</v>
      </c>
      <c r="N503" s="335" t="s">
        <v>84</v>
      </c>
      <c r="O503" s="335" t="s">
        <v>84</v>
      </c>
      <c r="P503" s="335" t="s">
        <v>84</v>
      </c>
      <c r="Q503" s="335" t="s">
        <v>84</v>
      </c>
      <c r="R503" s="335" t="s">
        <v>84</v>
      </c>
      <c r="S503" s="335" t="s">
        <v>84</v>
      </c>
      <c r="T503" s="335" t="s">
        <v>84</v>
      </c>
      <c r="U503" s="335" t="s">
        <v>84</v>
      </c>
      <c r="V503" s="335" t="s">
        <v>84</v>
      </c>
      <c r="W503" s="335" t="s">
        <v>84</v>
      </c>
      <c r="X503" s="335" t="s">
        <v>84</v>
      </c>
      <c r="Y503" s="335" t="s">
        <v>84</v>
      </c>
      <c r="Z503" s="335" t="s">
        <v>84</v>
      </c>
      <c r="AA503" s="335" t="s">
        <v>84</v>
      </c>
      <c r="AB503" s="335" t="s">
        <v>84</v>
      </c>
      <c r="AC503" s="335" t="s">
        <v>84</v>
      </c>
      <c r="AD503" s="335" t="s">
        <v>84</v>
      </c>
      <c r="AE503" s="335" t="s">
        <v>84</v>
      </c>
      <c r="AF503" s="335" t="s">
        <v>84</v>
      </c>
      <c r="AG503" s="335" t="s">
        <v>84</v>
      </c>
      <c r="AH503" s="335" t="s">
        <v>84</v>
      </c>
      <c r="AI503" s="335" t="s">
        <v>84</v>
      </c>
      <c r="AJ503" s="335" t="s">
        <v>84</v>
      </c>
      <c r="AK503" s="335" t="s">
        <v>84</v>
      </c>
      <c r="AL503" s="335" t="s">
        <v>84</v>
      </c>
      <c r="AM503" s="335" t="s">
        <v>84</v>
      </c>
      <c r="AN503" s="335" t="s">
        <v>84</v>
      </c>
      <c r="AO503" s="335" t="s">
        <v>84</v>
      </c>
      <c r="AP503" s="335" t="s">
        <v>84</v>
      </c>
      <c r="AQ503" s="335" t="s">
        <v>84</v>
      </c>
      <c r="AR503" s="335" t="s">
        <v>84</v>
      </c>
      <c r="AS503" s="335" t="s">
        <v>84</v>
      </c>
      <c r="AT503" s="335" t="s">
        <v>84</v>
      </c>
      <c r="AU503" s="335" t="s">
        <v>84</v>
      </c>
      <c r="AV503" s="335" t="s">
        <v>84</v>
      </c>
      <c r="AW503" s="335" t="s">
        <v>84</v>
      </c>
      <c r="AX503" s="335" t="s">
        <v>84</v>
      </c>
      <c r="AY503" s="116" t="s">
        <v>84</v>
      </c>
      <c r="AZ503" s="116" t="s">
        <v>84</v>
      </c>
      <c r="BA503" s="116" t="s">
        <v>84</v>
      </c>
      <c r="BB503" s="116" t="s">
        <v>84</v>
      </c>
      <c r="BC503" s="116" t="s">
        <v>84</v>
      </c>
      <c r="BD503" s="116" t="s">
        <v>84</v>
      </c>
      <c r="BE503" s="116" t="s">
        <v>84</v>
      </c>
      <c r="BF503" s="335" t="s">
        <v>84</v>
      </c>
      <c r="BG503" s="335" t="s">
        <v>84</v>
      </c>
      <c r="BH503" s="116" t="s">
        <v>84</v>
      </c>
      <c r="BI503" s="116" t="s">
        <v>84</v>
      </c>
      <c r="BJ503" s="335" t="s">
        <v>84</v>
      </c>
      <c r="BK503" s="335" t="s">
        <v>84</v>
      </c>
      <c r="BL503" s="335" t="s">
        <v>84</v>
      </c>
      <c r="BM503" s="336" t="s">
        <v>84</v>
      </c>
      <c r="BN503" s="336" t="s">
        <v>84</v>
      </c>
      <c r="BO503" s="335" t="s">
        <v>84</v>
      </c>
      <c r="BP503" s="116" t="s">
        <v>84</v>
      </c>
      <c r="BQ503" s="116" t="s">
        <v>84</v>
      </c>
      <c r="BR503" s="116" t="s">
        <v>84</v>
      </c>
      <c r="BS503" s="116" t="s">
        <v>84</v>
      </c>
      <c r="BT503" s="336" t="s">
        <v>84</v>
      </c>
      <c r="BU503" s="335" t="s">
        <v>84</v>
      </c>
      <c r="BV503" s="335" t="s">
        <v>84</v>
      </c>
      <c r="BW503" s="335" t="s">
        <v>84</v>
      </c>
      <c r="BX503" s="335" t="s">
        <v>84</v>
      </c>
    </row>
    <row r="504" spans="1:76" ht="15" customHeight="1" x14ac:dyDescent="0.3">
      <c r="A504" s="307">
        <v>82</v>
      </c>
      <c r="B504" s="114" t="s">
        <v>84</v>
      </c>
      <c r="C504" s="114" t="s">
        <v>84</v>
      </c>
      <c r="D504" s="115" t="s">
        <v>84</v>
      </c>
      <c r="E504" s="334" t="s">
        <v>84</v>
      </c>
      <c r="F504" s="334" t="s">
        <v>84</v>
      </c>
      <c r="G504" s="334" t="s">
        <v>84</v>
      </c>
      <c r="H504" s="335" t="s">
        <v>84</v>
      </c>
      <c r="I504" s="335" t="s">
        <v>84</v>
      </c>
      <c r="J504" s="335" t="s">
        <v>84</v>
      </c>
      <c r="K504" s="335" t="s">
        <v>84</v>
      </c>
      <c r="L504" s="335" t="s">
        <v>84</v>
      </c>
      <c r="M504" s="335" t="s">
        <v>84</v>
      </c>
      <c r="N504" s="335" t="s">
        <v>84</v>
      </c>
      <c r="O504" s="335" t="s">
        <v>84</v>
      </c>
      <c r="P504" s="335" t="s">
        <v>84</v>
      </c>
      <c r="Q504" s="335" t="s">
        <v>84</v>
      </c>
      <c r="R504" s="335" t="s">
        <v>84</v>
      </c>
      <c r="S504" s="335" t="s">
        <v>84</v>
      </c>
      <c r="T504" s="335" t="s">
        <v>84</v>
      </c>
      <c r="U504" s="335" t="s">
        <v>84</v>
      </c>
      <c r="V504" s="335" t="s">
        <v>84</v>
      </c>
      <c r="W504" s="335" t="s">
        <v>84</v>
      </c>
      <c r="X504" s="335" t="s">
        <v>84</v>
      </c>
      <c r="Y504" s="335" t="s">
        <v>84</v>
      </c>
      <c r="Z504" s="335" t="s">
        <v>84</v>
      </c>
      <c r="AA504" s="335" t="s">
        <v>84</v>
      </c>
      <c r="AB504" s="335" t="s">
        <v>84</v>
      </c>
      <c r="AC504" s="335" t="s">
        <v>84</v>
      </c>
      <c r="AD504" s="335" t="s">
        <v>84</v>
      </c>
      <c r="AE504" s="335" t="s">
        <v>84</v>
      </c>
      <c r="AF504" s="335" t="s">
        <v>84</v>
      </c>
      <c r="AG504" s="335" t="s">
        <v>84</v>
      </c>
      <c r="AH504" s="335" t="s">
        <v>84</v>
      </c>
      <c r="AI504" s="335" t="s">
        <v>84</v>
      </c>
      <c r="AJ504" s="335" t="s">
        <v>84</v>
      </c>
      <c r="AK504" s="335" t="s">
        <v>84</v>
      </c>
      <c r="AL504" s="335" t="s">
        <v>84</v>
      </c>
      <c r="AM504" s="335" t="s">
        <v>84</v>
      </c>
      <c r="AN504" s="335" t="s">
        <v>84</v>
      </c>
      <c r="AO504" s="335" t="s">
        <v>84</v>
      </c>
      <c r="AP504" s="335" t="s">
        <v>84</v>
      </c>
      <c r="AQ504" s="335" t="s">
        <v>84</v>
      </c>
      <c r="AR504" s="335" t="s">
        <v>84</v>
      </c>
      <c r="AS504" s="335" t="s">
        <v>84</v>
      </c>
      <c r="AT504" s="335" t="s">
        <v>84</v>
      </c>
      <c r="AU504" s="335" t="s">
        <v>84</v>
      </c>
      <c r="AV504" s="335" t="s">
        <v>84</v>
      </c>
      <c r="AW504" s="335" t="s">
        <v>84</v>
      </c>
      <c r="AX504" s="335" t="s">
        <v>84</v>
      </c>
      <c r="AY504" s="116" t="s">
        <v>84</v>
      </c>
      <c r="AZ504" s="116" t="s">
        <v>84</v>
      </c>
      <c r="BA504" s="116" t="s">
        <v>84</v>
      </c>
      <c r="BB504" s="116" t="s">
        <v>84</v>
      </c>
      <c r="BC504" s="116" t="s">
        <v>84</v>
      </c>
      <c r="BD504" s="116" t="s">
        <v>84</v>
      </c>
      <c r="BE504" s="116" t="s">
        <v>84</v>
      </c>
      <c r="BF504" s="335" t="s">
        <v>84</v>
      </c>
      <c r="BG504" s="335" t="s">
        <v>84</v>
      </c>
      <c r="BH504" s="116" t="s">
        <v>84</v>
      </c>
      <c r="BI504" s="116" t="s">
        <v>84</v>
      </c>
      <c r="BJ504" s="335" t="s">
        <v>84</v>
      </c>
      <c r="BK504" s="335" t="s">
        <v>84</v>
      </c>
      <c r="BL504" s="335" t="s">
        <v>84</v>
      </c>
      <c r="BM504" s="336" t="s">
        <v>84</v>
      </c>
      <c r="BN504" s="336" t="s">
        <v>84</v>
      </c>
      <c r="BO504" s="335" t="s">
        <v>84</v>
      </c>
      <c r="BP504" s="116" t="s">
        <v>84</v>
      </c>
      <c r="BQ504" s="116" t="s">
        <v>84</v>
      </c>
      <c r="BR504" s="116" t="s">
        <v>84</v>
      </c>
      <c r="BS504" s="116" t="s">
        <v>84</v>
      </c>
      <c r="BT504" s="336" t="s">
        <v>84</v>
      </c>
      <c r="BU504" s="335" t="s">
        <v>84</v>
      </c>
      <c r="BV504" s="335" t="s">
        <v>84</v>
      </c>
      <c r="BW504" s="335" t="s">
        <v>84</v>
      </c>
      <c r="BX504" s="335" t="s">
        <v>84</v>
      </c>
    </row>
    <row r="505" spans="1:76" ht="15" customHeight="1" x14ac:dyDescent="0.3">
      <c r="A505" s="307">
        <v>82</v>
      </c>
      <c r="B505" s="114" t="s">
        <v>84</v>
      </c>
      <c r="C505" s="114" t="s">
        <v>84</v>
      </c>
      <c r="D505" s="115" t="s">
        <v>84</v>
      </c>
      <c r="E505" s="334" t="s">
        <v>84</v>
      </c>
      <c r="F505" s="334" t="s">
        <v>84</v>
      </c>
      <c r="G505" s="334" t="s">
        <v>84</v>
      </c>
      <c r="H505" s="335" t="s">
        <v>84</v>
      </c>
      <c r="I505" s="335" t="s">
        <v>84</v>
      </c>
      <c r="J505" s="335" t="s">
        <v>84</v>
      </c>
      <c r="K505" s="335" t="s">
        <v>84</v>
      </c>
      <c r="L505" s="335" t="s">
        <v>84</v>
      </c>
      <c r="M505" s="335" t="s">
        <v>84</v>
      </c>
      <c r="N505" s="335" t="s">
        <v>84</v>
      </c>
      <c r="O505" s="335" t="s">
        <v>84</v>
      </c>
      <c r="P505" s="335" t="s">
        <v>84</v>
      </c>
      <c r="Q505" s="335" t="s">
        <v>84</v>
      </c>
      <c r="R505" s="335" t="s">
        <v>84</v>
      </c>
      <c r="S505" s="335" t="s">
        <v>84</v>
      </c>
      <c r="T505" s="335" t="s">
        <v>84</v>
      </c>
      <c r="U505" s="335" t="s">
        <v>84</v>
      </c>
      <c r="V505" s="335" t="s">
        <v>84</v>
      </c>
      <c r="W505" s="335" t="s">
        <v>84</v>
      </c>
      <c r="X505" s="335" t="s">
        <v>84</v>
      </c>
      <c r="Y505" s="335" t="s">
        <v>84</v>
      </c>
      <c r="Z505" s="335" t="s">
        <v>84</v>
      </c>
      <c r="AA505" s="335" t="s">
        <v>84</v>
      </c>
      <c r="AB505" s="335" t="s">
        <v>84</v>
      </c>
      <c r="AC505" s="335" t="s">
        <v>84</v>
      </c>
      <c r="AD505" s="335" t="s">
        <v>84</v>
      </c>
      <c r="AE505" s="335" t="s">
        <v>84</v>
      </c>
      <c r="AF505" s="335" t="s">
        <v>84</v>
      </c>
      <c r="AG505" s="335" t="s">
        <v>84</v>
      </c>
      <c r="AH505" s="335" t="s">
        <v>84</v>
      </c>
      <c r="AI505" s="335" t="s">
        <v>84</v>
      </c>
      <c r="AJ505" s="335" t="s">
        <v>84</v>
      </c>
      <c r="AK505" s="335" t="s">
        <v>84</v>
      </c>
      <c r="AL505" s="335" t="s">
        <v>84</v>
      </c>
      <c r="AM505" s="335" t="s">
        <v>84</v>
      </c>
      <c r="AN505" s="335" t="s">
        <v>84</v>
      </c>
      <c r="AO505" s="335" t="s">
        <v>84</v>
      </c>
      <c r="AP505" s="335" t="s">
        <v>84</v>
      </c>
      <c r="AQ505" s="335" t="s">
        <v>84</v>
      </c>
      <c r="AR505" s="335" t="s">
        <v>84</v>
      </c>
      <c r="AS505" s="335" t="s">
        <v>84</v>
      </c>
      <c r="AT505" s="335" t="s">
        <v>84</v>
      </c>
      <c r="AU505" s="335" t="s">
        <v>84</v>
      </c>
      <c r="AV505" s="335" t="s">
        <v>84</v>
      </c>
      <c r="AW505" s="335" t="s">
        <v>84</v>
      </c>
      <c r="AX505" s="335" t="s">
        <v>84</v>
      </c>
      <c r="AY505" s="116" t="s">
        <v>84</v>
      </c>
      <c r="AZ505" s="116" t="s">
        <v>84</v>
      </c>
      <c r="BA505" s="116" t="s">
        <v>84</v>
      </c>
      <c r="BB505" s="116" t="s">
        <v>84</v>
      </c>
      <c r="BC505" s="116" t="s">
        <v>84</v>
      </c>
      <c r="BD505" s="116" t="s">
        <v>84</v>
      </c>
      <c r="BE505" s="116" t="s">
        <v>84</v>
      </c>
      <c r="BF505" s="335" t="s">
        <v>84</v>
      </c>
      <c r="BG505" s="335" t="s">
        <v>84</v>
      </c>
      <c r="BH505" s="116" t="s">
        <v>84</v>
      </c>
      <c r="BI505" s="116" t="s">
        <v>84</v>
      </c>
      <c r="BJ505" s="335" t="s">
        <v>84</v>
      </c>
      <c r="BK505" s="335" t="s">
        <v>84</v>
      </c>
      <c r="BL505" s="335" t="s">
        <v>84</v>
      </c>
      <c r="BM505" s="336" t="s">
        <v>84</v>
      </c>
      <c r="BN505" s="336" t="s">
        <v>84</v>
      </c>
      <c r="BO505" s="335" t="s">
        <v>84</v>
      </c>
      <c r="BP505" s="116" t="s">
        <v>84</v>
      </c>
      <c r="BQ505" s="116" t="s">
        <v>84</v>
      </c>
      <c r="BR505" s="116" t="s">
        <v>84</v>
      </c>
      <c r="BS505" s="116" t="s">
        <v>84</v>
      </c>
      <c r="BT505" s="336" t="s">
        <v>84</v>
      </c>
      <c r="BU505" s="335" t="s">
        <v>84</v>
      </c>
      <c r="BV505" s="335" t="s">
        <v>84</v>
      </c>
      <c r="BW505" s="335" t="s">
        <v>84</v>
      </c>
      <c r="BX505" s="335" t="s">
        <v>84</v>
      </c>
    </row>
    <row r="506" spans="1:76" ht="15" customHeight="1" x14ac:dyDescent="0.3">
      <c r="A506" s="307">
        <v>82</v>
      </c>
      <c r="B506" s="114" t="s">
        <v>84</v>
      </c>
      <c r="C506" s="114" t="s">
        <v>84</v>
      </c>
      <c r="D506" s="115" t="s">
        <v>84</v>
      </c>
      <c r="E506" s="334" t="s">
        <v>84</v>
      </c>
      <c r="F506" s="334" t="s">
        <v>84</v>
      </c>
      <c r="G506" s="334" t="s">
        <v>84</v>
      </c>
      <c r="H506" s="335" t="s">
        <v>84</v>
      </c>
      <c r="I506" s="335" t="s">
        <v>84</v>
      </c>
      <c r="J506" s="335" t="s">
        <v>84</v>
      </c>
      <c r="K506" s="335" t="s">
        <v>84</v>
      </c>
      <c r="L506" s="335" t="s">
        <v>84</v>
      </c>
      <c r="M506" s="335" t="s">
        <v>84</v>
      </c>
      <c r="N506" s="335" t="s">
        <v>84</v>
      </c>
      <c r="O506" s="335" t="s">
        <v>84</v>
      </c>
      <c r="P506" s="335" t="s">
        <v>84</v>
      </c>
      <c r="Q506" s="335" t="s">
        <v>84</v>
      </c>
      <c r="R506" s="335" t="s">
        <v>84</v>
      </c>
      <c r="S506" s="335" t="s">
        <v>84</v>
      </c>
      <c r="T506" s="335" t="s">
        <v>84</v>
      </c>
      <c r="U506" s="335" t="s">
        <v>84</v>
      </c>
      <c r="V506" s="335" t="s">
        <v>84</v>
      </c>
      <c r="W506" s="335" t="s">
        <v>84</v>
      </c>
      <c r="X506" s="335" t="s">
        <v>84</v>
      </c>
      <c r="Y506" s="335" t="s">
        <v>84</v>
      </c>
      <c r="Z506" s="335" t="s">
        <v>84</v>
      </c>
      <c r="AA506" s="335" t="s">
        <v>84</v>
      </c>
      <c r="AB506" s="335" t="s">
        <v>84</v>
      </c>
      <c r="AC506" s="335" t="s">
        <v>84</v>
      </c>
      <c r="AD506" s="335" t="s">
        <v>84</v>
      </c>
      <c r="AE506" s="335" t="s">
        <v>84</v>
      </c>
      <c r="AF506" s="335" t="s">
        <v>84</v>
      </c>
      <c r="AG506" s="335" t="s">
        <v>84</v>
      </c>
      <c r="AH506" s="335" t="s">
        <v>84</v>
      </c>
      <c r="AI506" s="335" t="s">
        <v>84</v>
      </c>
      <c r="AJ506" s="335" t="s">
        <v>84</v>
      </c>
      <c r="AK506" s="335" t="s">
        <v>84</v>
      </c>
      <c r="AL506" s="335" t="s">
        <v>84</v>
      </c>
      <c r="AM506" s="335" t="s">
        <v>84</v>
      </c>
      <c r="AN506" s="335" t="s">
        <v>84</v>
      </c>
      <c r="AO506" s="335" t="s">
        <v>84</v>
      </c>
      <c r="AP506" s="335" t="s">
        <v>84</v>
      </c>
      <c r="AQ506" s="335" t="s">
        <v>84</v>
      </c>
      <c r="AR506" s="335" t="s">
        <v>84</v>
      </c>
      <c r="AS506" s="335" t="s">
        <v>84</v>
      </c>
      <c r="AT506" s="335" t="s">
        <v>84</v>
      </c>
      <c r="AU506" s="335" t="s">
        <v>84</v>
      </c>
      <c r="AV506" s="335" t="s">
        <v>84</v>
      </c>
      <c r="AW506" s="335" t="s">
        <v>84</v>
      </c>
      <c r="AX506" s="335" t="s">
        <v>84</v>
      </c>
      <c r="AY506" s="116" t="s">
        <v>84</v>
      </c>
      <c r="AZ506" s="116" t="s">
        <v>84</v>
      </c>
      <c r="BA506" s="116" t="s">
        <v>84</v>
      </c>
      <c r="BB506" s="116" t="s">
        <v>84</v>
      </c>
      <c r="BC506" s="116" t="s">
        <v>84</v>
      </c>
      <c r="BD506" s="116" t="s">
        <v>84</v>
      </c>
      <c r="BE506" s="116" t="s">
        <v>84</v>
      </c>
      <c r="BF506" s="335" t="s">
        <v>84</v>
      </c>
      <c r="BG506" s="335" t="s">
        <v>84</v>
      </c>
      <c r="BH506" s="116" t="s">
        <v>84</v>
      </c>
      <c r="BI506" s="116" t="s">
        <v>84</v>
      </c>
      <c r="BJ506" s="335" t="s">
        <v>84</v>
      </c>
      <c r="BK506" s="335" t="s">
        <v>84</v>
      </c>
      <c r="BL506" s="335" t="s">
        <v>84</v>
      </c>
      <c r="BM506" s="336" t="s">
        <v>84</v>
      </c>
      <c r="BN506" s="336" t="s">
        <v>84</v>
      </c>
      <c r="BO506" s="335" t="s">
        <v>84</v>
      </c>
      <c r="BP506" s="116" t="s">
        <v>84</v>
      </c>
      <c r="BQ506" s="116" t="s">
        <v>84</v>
      </c>
      <c r="BR506" s="116" t="s">
        <v>84</v>
      </c>
      <c r="BS506" s="116" t="s">
        <v>84</v>
      </c>
      <c r="BT506" s="336" t="s">
        <v>84</v>
      </c>
      <c r="BU506" s="335" t="s">
        <v>84</v>
      </c>
      <c r="BV506" s="335" t="s">
        <v>84</v>
      </c>
      <c r="BW506" s="335" t="s">
        <v>84</v>
      </c>
      <c r="BX506" s="335" t="s">
        <v>84</v>
      </c>
    </row>
    <row r="507" spans="1:76" ht="15" customHeight="1" x14ac:dyDescent="0.3">
      <c r="A507" s="307">
        <v>82</v>
      </c>
      <c r="B507" s="114" t="s">
        <v>84</v>
      </c>
      <c r="C507" s="114" t="s">
        <v>84</v>
      </c>
      <c r="D507" s="115" t="s">
        <v>84</v>
      </c>
      <c r="E507" s="334" t="s">
        <v>84</v>
      </c>
      <c r="F507" s="334" t="s">
        <v>84</v>
      </c>
      <c r="G507" s="334" t="s">
        <v>84</v>
      </c>
      <c r="H507" s="335" t="s">
        <v>84</v>
      </c>
      <c r="I507" s="335" t="s">
        <v>84</v>
      </c>
      <c r="J507" s="335" t="s">
        <v>84</v>
      </c>
      <c r="K507" s="335" t="s">
        <v>84</v>
      </c>
      <c r="L507" s="335" t="s">
        <v>84</v>
      </c>
      <c r="M507" s="335" t="s">
        <v>84</v>
      </c>
      <c r="N507" s="335" t="s">
        <v>84</v>
      </c>
      <c r="O507" s="335" t="s">
        <v>84</v>
      </c>
      <c r="P507" s="335" t="s">
        <v>84</v>
      </c>
      <c r="Q507" s="335" t="s">
        <v>84</v>
      </c>
      <c r="R507" s="335" t="s">
        <v>84</v>
      </c>
      <c r="S507" s="335" t="s">
        <v>84</v>
      </c>
      <c r="T507" s="335" t="s">
        <v>84</v>
      </c>
      <c r="U507" s="335" t="s">
        <v>84</v>
      </c>
      <c r="V507" s="335" t="s">
        <v>84</v>
      </c>
      <c r="W507" s="335" t="s">
        <v>84</v>
      </c>
      <c r="X507" s="335" t="s">
        <v>84</v>
      </c>
      <c r="Y507" s="335" t="s">
        <v>84</v>
      </c>
      <c r="Z507" s="335" t="s">
        <v>84</v>
      </c>
      <c r="AA507" s="335" t="s">
        <v>84</v>
      </c>
      <c r="AB507" s="335" t="s">
        <v>84</v>
      </c>
      <c r="AC507" s="335" t="s">
        <v>84</v>
      </c>
      <c r="AD507" s="335" t="s">
        <v>84</v>
      </c>
      <c r="AE507" s="335" t="s">
        <v>84</v>
      </c>
      <c r="AF507" s="335" t="s">
        <v>84</v>
      </c>
      <c r="AG507" s="335" t="s">
        <v>84</v>
      </c>
      <c r="AH507" s="335" t="s">
        <v>84</v>
      </c>
      <c r="AI507" s="335" t="s">
        <v>84</v>
      </c>
      <c r="AJ507" s="335" t="s">
        <v>84</v>
      </c>
      <c r="AK507" s="335" t="s">
        <v>84</v>
      </c>
      <c r="AL507" s="335" t="s">
        <v>84</v>
      </c>
      <c r="AM507" s="335" t="s">
        <v>84</v>
      </c>
      <c r="AN507" s="335" t="s">
        <v>84</v>
      </c>
      <c r="AO507" s="335" t="s">
        <v>84</v>
      </c>
      <c r="AP507" s="335" t="s">
        <v>84</v>
      </c>
      <c r="AQ507" s="335" t="s">
        <v>84</v>
      </c>
      <c r="AR507" s="335" t="s">
        <v>84</v>
      </c>
      <c r="AS507" s="335" t="s">
        <v>84</v>
      </c>
      <c r="AT507" s="335" t="s">
        <v>84</v>
      </c>
      <c r="AU507" s="335" t="s">
        <v>84</v>
      </c>
      <c r="AV507" s="335" t="s">
        <v>84</v>
      </c>
      <c r="AW507" s="335" t="s">
        <v>84</v>
      </c>
      <c r="AX507" s="335" t="s">
        <v>84</v>
      </c>
      <c r="AY507" s="116" t="s">
        <v>84</v>
      </c>
      <c r="AZ507" s="116" t="s">
        <v>84</v>
      </c>
      <c r="BA507" s="116" t="s">
        <v>84</v>
      </c>
      <c r="BB507" s="116" t="s">
        <v>84</v>
      </c>
      <c r="BC507" s="116" t="s">
        <v>84</v>
      </c>
      <c r="BD507" s="116" t="s">
        <v>84</v>
      </c>
      <c r="BE507" s="116" t="s">
        <v>84</v>
      </c>
      <c r="BF507" s="335" t="s">
        <v>84</v>
      </c>
      <c r="BG507" s="335" t="s">
        <v>84</v>
      </c>
      <c r="BH507" s="116" t="s">
        <v>84</v>
      </c>
      <c r="BI507" s="116" t="s">
        <v>84</v>
      </c>
      <c r="BJ507" s="335" t="s">
        <v>84</v>
      </c>
      <c r="BK507" s="335" t="s">
        <v>84</v>
      </c>
      <c r="BL507" s="335" t="s">
        <v>84</v>
      </c>
      <c r="BM507" s="336" t="s">
        <v>84</v>
      </c>
      <c r="BN507" s="336" t="s">
        <v>84</v>
      </c>
      <c r="BO507" s="335" t="s">
        <v>84</v>
      </c>
      <c r="BP507" s="116" t="s">
        <v>84</v>
      </c>
      <c r="BQ507" s="116" t="s">
        <v>84</v>
      </c>
      <c r="BR507" s="116" t="s">
        <v>84</v>
      </c>
      <c r="BS507" s="116" t="s">
        <v>84</v>
      </c>
      <c r="BT507" s="336" t="s">
        <v>84</v>
      </c>
      <c r="BU507" s="335" t="s">
        <v>84</v>
      </c>
      <c r="BV507" s="335" t="s">
        <v>84</v>
      </c>
      <c r="BW507" s="335" t="s">
        <v>84</v>
      </c>
      <c r="BX507" s="335" t="s">
        <v>84</v>
      </c>
    </row>
    <row r="508" spans="1:76" ht="15" customHeight="1" x14ac:dyDescent="0.3">
      <c r="A508" s="307">
        <v>82</v>
      </c>
      <c r="B508" s="114" t="s">
        <v>84</v>
      </c>
      <c r="C508" s="114" t="s">
        <v>84</v>
      </c>
      <c r="D508" s="115" t="s">
        <v>84</v>
      </c>
      <c r="E508" s="334" t="s">
        <v>84</v>
      </c>
      <c r="F508" s="334" t="s">
        <v>84</v>
      </c>
      <c r="G508" s="334" t="s">
        <v>84</v>
      </c>
      <c r="H508" s="335" t="s">
        <v>84</v>
      </c>
      <c r="I508" s="335" t="s">
        <v>84</v>
      </c>
      <c r="J508" s="335" t="s">
        <v>84</v>
      </c>
      <c r="K508" s="335" t="s">
        <v>84</v>
      </c>
      <c r="L508" s="335" t="s">
        <v>84</v>
      </c>
      <c r="M508" s="335" t="s">
        <v>84</v>
      </c>
      <c r="N508" s="335" t="s">
        <v>84</v>
      </c>
      <c r="O508" s="335" t="s">
        <v>84</v>
      </c>
      <c r="P508" s="335" t="s">
        <v>84</v>
      </c>
      <c r="Q508" s="335" t="s">
        <v>84</v>
      </c>
      <c r="R508" s="335" t="s">
        <v>84</v>
      </c>
      <c r="S508" s="335" t="s">
        <v>84</v>
      </c>
      <c r="T508" s="335" t="s">
        <v>84</v>
      </c>
      <c r="U508" s="335" t="s">
        <v>84</v>
      </c>
      <c r="V508" s="335" t="s">
        <v>84</v>
      </c>
      <c r="W508" s="335" t="s">
        <v>84</v>
      </c>
      <c r="X508" s="335" t="s">
        <v>84</v>
      </c>
      <c r="Y508" s="335" t="s">
        <v>84</v>
      </c>
      <c r="Z508" s="335" t="s">
        <v>84</v>
      </c>
      <c r="AA508" s="335" t="s">
        <v>84</v>
      </c>
      <c r="AB508" s="335" t="s">
        <v>84</v>
      </c>
      <c r="AC508" s="335" t="s">
        <v>84</v>
      </c>
      <c r="AD508" s="335" t="s">
        <v>84</v>
      </c>
      <c r="AE508" s="335" t="s">
        <v>84</v>
      </c>
      <c r="AF508" s="335" t="s">
        <v>84</v>
      </c>
      <c r="AG508" s="335" t="s">
        <v>84</v>
      </c>
      <c r="AH508" s="335" t="s">
        <v>84</v>
      </c>
      <c r="AI508" s="335" t="s">
        <v>84</v>
      </c>
      <c r="AJ508" s="335" t="s">
        <v>84</v>
      </c>
      <c r="AK508" s="335" t="s">
        <v>84</v>
      </c>
      <c r="AL508" s="335" t="s">
        <v>84</v>
      </c>
      <c r="AM508" s="335" t="s">
        <v>84</v>
      </c>
      <c r="AN508" s="335" t="s">
        <v>84</v>
      </c>
      <c r="AO508" s="335" t="s">
        <v>84</v>
      </c>
      <c r="AP508" s="335" t="s">
        <v>84</v>
      </c>
      <c r="AQ508" s="335" t="s">
        <v>84</v>
      </c>
      <c r="AR508" s="335" t="s">
        <v>84</v>
      </c>
      <c r="AS508" s="335" t="s">
        <v>84</v>
      </c>
      <c r="AT508" s="335" t="s">
        <v>84</v>
      </c>
      <c r="AU508" s="335" t="s">
        <v>84</v>
      </c>
      <c r="AV508" s="335" t="s">
        <v>84</v>
      </c>
      <c r="AW508" s="335" t="s">
        <v>84</v>
      </c>
      <c r="AX508" s="335" t="s">
        <v>84</v>
      </c>
      <c r="AY508" s="116" t="s">
        <v>84</v>
      </c>
      <c r="AZ508" s="116" t="s">
        <v>84</v>
      </c>
      <c r="BA508" s="116" t="s">
        <v>84</v>
      </c>
      <c r="BB508" s="116" t="s">
        <v>84</v>
      </c>
      <c r="BC508" s="116" t="s">
        <v>84</v>
      </c>
      <c r="BD508" s="116" t="s">
        <v>84</v>
      </c>
      <c r="BE508" s="116" t="s">
        <v>84</v>
      </c>
      <c r="BF508" s="335" t="s">
        <v>84</v>
      </c>
      <c r="BG508" s="335" t="s">
        <v>84</v>
      </c>
      <c r="BH508" s="116" t="s">
        <v>84</v>
      </c>
      <c r="BI508" s="116" t="s">
        <v>84</v>
      </c>
      <c r="BJ508" s="335" t="s">
        <v>84</v>
      </c>
      <c r="BK508" s="335" t="s">
        <v>84</v>
      </c>
      <c r="BL508" s="335" t="s">
        <v>84</v>
      </c>
      <c r="BM508" s="336" t="s">
        <v>84</v>
      </c>
      <c r="BN508" s="336" t="s">
        <v>84</v>
      </c>
      <c r="BO508" s="335" t="s">
        <v>84</v>
      </c>
      <c r="BP508" s="116" t="s">
        <v>84</v>
      </c>
      <c r="BQ508" s="116" t="s">
        <v>84</v>
      </c>
      <c r="BR508" s="116" t="s">
        <v>84</v>
      </c>
      <c r="BS508" s="116" t="s">
        <v>84</v>
      </c>
      <c r="BT508" s="336" t="s">
        <v>84</v>
      </c>
      <c r="BU508" s="335" t="s">
        <v>84</v>
      </c>
      <c r="BV508" s="335" t="s">
        <v>84</v>
      </c>
      <c r="BW508" s="335" t="s">
        <v>84</v>
      </c>
      <c r="BX508" s="335" t="s">
        <v>84</v>
      </c>
    </row>
    <row r="509" spans="1:76" ht="15" customHeight="1" x14ac:dyDescent="0.3">
      <c r="A509" s="307">
        <v>82</v>
      </c>
      <c r="B509" s="114" t="s">
        <v>84</v>
      </c>
      <c r="C509" s="114" t="s">
        <v>84</v>
      </c>
      <c r="D509" s="115" t="s">
        <v>84</v>
      </c>
      <c r="E509" s="334" t="s">
        <v>84</v>
      </c>
      <c r="F509" s="334" t="s">
        <v>84</v>
      </c>
      <c r="G509" s="334" t="s">
        <v>84</v>
      </c>
      <c r="H509" s="335" t="s">
        <v>84</v>
      </c>
      <c r="I509" s="335" t="s">
        <v>84</v>
      </c>
      <c r="J509" s="335" t="s">
        <v>84</v>
      </c>
      <c r="K509" s="335" t="s">
        <v>84</v>
      </c>
      <c r="L509" s="335" t="s">
        <v>84</v>
      </c>
      <c r="M509" s="335" t="s">
        <v>84</v>
      </c>
      <c r="N509" s="335" t="s">
        <v>84</v>
      </c>
      <c r="O509" s="335" t="s">
        <v>84</v>
      </c>
      <c r="P509" s="335" t="s">
        <v>84</v>
      </c>
      <c r="Q509" s="335" t="s">
        <v>84</v>
      </c>
      <c r="R509" s="335" t="s">
        <v>84</v>
      </c>
      <c r="S509" s="335" t="s">
        <v>84</v>
      </c>
      <c r="T509" s="335" t="s">
        <v>84</v>
      </c>
      <c r="U509" s="335" t="s">
        <v>84</v>
      </c>
      <c r="V509" s="335" t="s">
        <v>84</v>
      </c>
      <c r="W509" s="335" t="s">
        <v>84</v>
      </c>
      <c r="X509" s="335" t="s">
        <v>84</v>
      </c>
      <c r="Y509" s="335" t="s">
        <v>84</v>
      </c>
      <c r="Z509" s="335" t="s">
        <v>84</v>
      </c>
      <c r="AA509" s="335" t="s">
        <v>84</v>
      </c>
      <c r="AB509" s="335" t="s">
        <v>84</v>
      </c>
      <c r="AC509" s="335" t="s">
        <v>84</v>
      </c>
      <c r="AD509" s="335" t="s">
        <v>84</v>
      </c>
      <c r="AE509" s="335" t="s">
        <v>84</v>
      </c>
      <c r="AF509" s="335" t="s">
        <v>84</v>
      </c>
      <c r="AG509" s="335" t="s">
        <v>84</v>
      </c>
      <c r="AH509" s="335" t="s">
        <v>84</v>
      </c>
      <c r="AI509" s="335" t="s">
        <v>84</v>
      </c>
      <c r="AJ509" s="335" t="s">
        <v>84</v>
      </c>
      <c r="AK509" s="335" t="s">
        <v>84</v>
      </c>
      <c r="AL509" s="335" t="s">
        <v>84</v>
      </c>
      <c r="AM509" s="335" t="s">
        <v>84</v>
      </c>
      <c r="AN509" s="335" t="s">
        <v>84</v>
      </c>
      <c r="AO509" s="335" t="s">
        <v>84</v>
      </c>
      <c r="AP509" s="335" t="s">
        <v>84</v>
      </c>
      <c r="AQ509" s="335" t="s">
        <v>84</v>
      </c>
      <c r="AR509" s="335" t="s">
        <v>84</v>
      </c>
      <c r="AS509" s="335" t="s">
        <v>84</v>
      </c>
      <c r="AT509" s="335" t="s">
        <v>84</v>
      </c>
      <c r="AU509" s="335" t="s">
        <v>84</v>
      </c>
      <c r="AV509" s="335" t="s">
        <v>84</v>
      </c>
      <c r="AW509" s="335" t="s">
        <v>84</v>
      </c>
      <c r="AX509" s="335" t="s">
        <v>84</v>
      </c>
      <c r="AY509" s="116" t="s">
        <v>84</v>
      </c>
      <c r="AZ509" s="116" t="s">
        <v>84</v>
      </c>
      <c r="BA509" s="116" t="s">
        <v>84</v>
      </c>
      <c r="BB509" s="116" t="s">
        <v>84</v>
      </c>
      <c r="BC509" s="116" t="s">
        <v>84</v>
      </c>
      <c r="BD509" s="116" t="s">
        <v>84</v>
      </c>
      <c r="BE509" s="116" t="s">
        <v>84</v>
      </c>
      <c r="BF509" s="335" t="s">
        <v>84</v>
      </c>
      <c r="BG509" s="335" t="s">
        <v>84</v>
      </c>
      <c r="BH509" s="116" t="s">
        <v>84</v>
      </c>
      <c r="BI509" s="116" t="s">
        <v>84</v>
      </c>
      <c r="BJ509" s="335" t="s">
        <v>84</v>
      </c>
      <c r="BK509" s="335" t="s">
        <v>84</v>
      </c>
      <c r="BL509" s="335" t="s">
        <v>84</v>
      </c>
      <c r="BM509" s="336" t="s">
        <v>84</v>
      </c>
      <c r="BN509" s="336" t="s">
        <v>84</v>
      </c>
      <c r="BO509" s="335" t="s">
        <v>84</v>
      </c>
      <c r="BP509" s="116" t="s">
        <v>84</v>
      </c>
      <c r="BQ509" s="116" t="s">
        <v>84</v>
      </c>
      <c r="BR509" s="116" t="s">
        <v>84</v>
      </c>
      <c r="BS509" s="116" t="s">
        <v>84</v>
      </c>
      <c r="BT509" s="336" t="s">
        <v>84</v>
      </c>
      <c r="BU509" s="335" t="s">
        <v>84</v>
      </c>
      <c r="BV509" s="335" t="s">
        <v>84</v>
      </c>
      <c r="BW509" s="335" t="s">
        <v>84</v>
      </c>
      <c r="BX509" s="335" t="s">
        <v>84</v>
      </c>
    </row>
    <row r="510" spans="1:76" ht="15" customHeight="1" x14ac:dyDescent="0.3">
      <c r="A510" s="307">
        <v>82</v>
      </c>
      <c r="B510" s="114" t="s">
        <v>84</v>
      </c>
      <c r="C510" s="114" t="s">
        <v>84</v>
      </c>
      <c r="D510" s="115" t="s">
        <v>84</v>
      </c>
      <c r="E510" s="334" t="s">
        <v>84</v>
      </c>
      <c r="F510" s="334" t="s">
        <v>84</v>
      </c>
      <c r="G510" s="334" t="s">
        <v>84</v>
      </c>
      <c r="H510" s="335" t="s">
        <v>84</v>
      </c>
      <c r="I510" s="335" t="s">
        <v>84</v>
      </c>
      <c r="J510" s="335" t="s">
        <v>84</v>
      </c>
      <c r="K510" s="335" t="s">
        <v>84</v>
      </c>
      <c r="L510" s="335" t="s">
        <v>84</v>
      </c>
      <c r="M510" s="335" t="s">
        <v>84</v>
      </c>
      <c r="N510" s="335" t="s">
        <v>84</v>
      </c>
      <c r="O510" s="335" t="s">
        <v>84</v>
      </c>
      <c r="P510" s="335" t="s">
        <v>84</v>
      </c>
      <c r="Q510" s="335" t="s">
        <v>84</v>
      </c>
      <c r="R510" s="335" t="s">
        <v>84</v>
      </c>
      <c r="S510" s="335" t="s">
        <v>84</v>
      </c>
      <c r="T510" s="335" t="s">
        <v>84</v>
      </c>
      <c r="U510" s="335" t="s">
        <v>84</v>
      </c>
      <c r="V510" s="335" t="s">
        <v>84</v>
      </c>
      <c r="W510" s="335" t="s">
        <v>84</v>
      </c>
      <c r="X510" s="335" t="s">
        <v>84</v>
      </c>
      <c r="Y510" s="335" t="s">
        <v>84</v>
      </c>
      <c r="Z510" s="335" t="s">
        <v>84</v>
      </c>
      <c r="AA510" s="335" t="s">
        <v>84</v>
      </c>
      <c r="AB510" s="335" t="s">
        <v>84</v>
      </c>
      <c r="AC510" s="335" t="s">
        <v>84</v>
      </c>
      <c r="AD510" s="335" t="s">
        <v>84</v>
      </c>
      <c r="AE510" s="335" t="s">
        <v>84</v>
      </c>
      <c r="AF510" s="335" t="s">
        <v>84</v>
      </c>
      <c r="AG510" s="335" t="s">
        <v>84</v>
      </c>
      <c r="AH510" s="335" t="s">
        <v>84</v>
      </c>
      <c r="AI510" s="335" t="s">
        <v>84</v>
      </c>
      <c r="AJ510" s="335" t="s">
        <v>84</v>
      </c>
      <c r="AK510" s="335" t="s">
        <v>84</v>
      </c>
      <c r="AL510" s="335" t="s">
        <v>84</v>
      </c>
      <c r="AM510" s="335" t="s">
        <v>84</v>
      </c>
      <c r="AN510" s="335" t="s">
        <v>84</v>
      </c>
      <c r="AO510" s="335" t="s">
        <v>84</v>
      </c>
      <c r="AP510" s="335" t="s">
        <v>84</v>
      </c>
      <c r="AQ510" s="335" t="s">
        <v>84</v>
      </c>
      <c r="AR510" s="335" t="s">
        <v>84</v>
      </c>
      <c r="AS510" s="335" t="s">
        <v>84</v>
      </c>
      <c r="AT510" s="335" t="s">
        <v>84</v>
      </c>
      <c r="AU510" s="335" t="s">
        <v>84</v>
      </c>
      <c r="AV510" s="335" t="s">
        <v>84</v>
      </c>
      <c r="AW510" s="335" t="s">
        <v>84</v>
      </c>
      <c r="AX510" s="335" t="s">
        <v>84</v>
      </c>
      <c r="AY510" s="116" t="s">
        <v>84</v>
      </c>
      <c r="AZ510" s="116" t="s">
        <v>84</v>
      </c>
      <c r="BA510" s="116" t="s">
        <v>84</v>
      </c>
      <c r="BB510" s="116" t="s">
        <v>84</v>
      </c>
      <c r="BC510" s="116" t="s">
        <v>84</v>
      </c>
      <c r="BD510" s="116" t="s">
        <v>84</v>
      </c>
      <c r="BE510" s="116" t="s">
        <v>84</v>
      </c>
      <c r="BF510" s="335" t="s">
        <v>84</v>
      </c>
      <c r="BG510" s="335" t="s">
        <v>84</v>
      </c>
      <c r="BH510" s="116" t="s">
        <v>84</v>
      </c>
      <c r="BI510" s="116" t="s">
        <v>84</v>
      </c>
      <c r="BJ510" s="335" t="s">
        <v>84</v>
      </c>
      <c r="BK510" s="335" t="s">
        <v>84</v>
      </c>
      <c r="BL510" s="335" t="s">
        <v>84</v>
      </c>
      <c r="BM510" s="336" t="s">
        <v>84</v>
      </c>
      <c r="BN510" s="336" t="s">
        <v>84</v>
      </c>
      <c r="BO510" s="335" t="s">
        <v>84</v>
      </c>
      <c r="BP510" s="116" t="s">
        <v>84</v>
      </c>
      <c r="BQ510" s="116" t="s">
        <v>84</v>
      </c>
      <c r="BR510" s="116" t="s">
        <v>84</v>
      </c>
      <c r="BS510" s="116" t="s">
        <v>84</v>
      </c>
      <c r="BT510" s="336" t="s">
        <v>84</v>
      </c>
      <c r="BU510" s="335" t="s">
        <v>84</v>
      </c>
      <c r="BV510" s="335" t="s">
        <v>84</v>
      </c>
      <c r="BW510" s="335" t="s">
        <v>84</v>
      </c>
      <c r="BX510" s="335" t="s">
        <v>84</v>
      </c>
    </row>
    <row r="511" spans="1:76" ht="15" customHeight="1" x14ac:dyDescent="0.3">
      <c r="A511" s="307">
        <v>82</v>
      </c>
      <c r="B511" s="114" t="s">
        <v>84</v>
      </c>
      <c r="C511" s="114" t="s">
        <v>84</v>
      </c>
      <c r="D511" s="115" t="s">
        <v>84</v>
      </c>
      <c r="E511" s="334" t="s">
        <v>84</v>
      </c>
      <c r="F511" s="334" t="s">
        <v>84</v>
      </c>
      <c r="G511" s="334" t="s">
        <v>84</v>
      </c>
      <c r="H511" s="335" t="s">
        <v>84</v>
      </c>
      <c r="I511" s="335" t="s">
        <v>84</v>
      </c>
      <c r="J511" s="335" t="s">
        <v>84</v>
      </c>
      <c r="K511" s="335" t="s">
        <v>84</v>
      </c>
      <c r="L511" s="335" t="s">
        <v>84</v>
      </c>
      <c r="M511" s="335" t="s">
        <v>84</v>
      </c>
      <c r="N511" s="335" t="s">
        <v>84</v>
      </c>
      <c r="O511" s="335" t="s">
        <v>84</v>
      </c>
      <c r="P511" s="335" t="s">
        <v>84</v>
      </c>
      <c r="Q511" s="335" t="s">
        <v>84</v>
      </c>
      <c r="R511" s="335" t="s">
        <v>84</v>
      </c>
      <c r="S511" s="335" t="s">
        <v>84</v>
      </c>
      <c r="T511" s="335" t="s">
        <v>84</v>
      </c>
      <c r="U511" s="335" t="s">
        <v>84</v>
      </c>
      <c r="V511" s="335" t="s">
        <v>84</v>
      </c>
      <c r="W511" s="335" t="s">
        <v>84</v>
      </c>
      <c r="X511" s="335" t="s">
        <v>84</v>
      </c>
      <c r="Y511" s="335" t="s">
        <v>84</v>
      </c>
      <c r="Z511" s="335" t="s">
        <v>84</v>
      </c>
      <c r="AA511" s="335" t="s">
        <v>84</v>
      </c>
      <c r="AB511" s="335" t="s">
        <v>84</v>
      </c>
      <c r="AC511" s="335" t="s">
        <v>84</v>
      </c>
      <c r="AD511" s="335" t="s">
        <v>84</v>
      </c>
      <c r="AE511" s="335" t="s">
        <v>84</v>
      </c>
      <c r="AF511" s="335" t="s">
        <v>84</v>
      </c>
      <c r="AG511" s="335" t="s">
        <v>84</v>
      </c>
      <c r="AH511" s="335" t="s">
        <v>84</v>
      </c>
      <c r="AI511" s="335" t="s">
        <v>84</v>
      </c>
      <c r="AJ511" s="335" t="s">
        <v>84</v>
      </c>
      <c r="AK511" s="335" t="s">
        <v>84</v>
      </c>
      <c r="AL511" s="335" t="s">
        <v>84</v>
      </c>
      <c r="AM511" s="335" t="s">
        <v>84</v>
      </c>
      <c r="AN511" s="335" t="s">
        <v>84</v>
      </c>
      <c r="AO511" s="335" t="s">
        <v>84</v>
      </c>
      <c r="AP511" s="335" t="s">
        <v>84</v>
      </c>
      <c r="AQ511" s="335" t="s">
        <v>84</v>
      </c>
      <c r="AR511" s="335" t="s">
        <v>84</v>
      </c>
      <c r="AS511" s="335" t="s">
        <v>84</v>
      </c>
      <c r="AT511" s="335" t="s">
        <v>84</v>
      </c>
      <c r="AU511" s="335" t="s">
        <v>84</v>
      </c>
      <c r="AV511" s="335" t="s">
        <v>84</v>
      </c>
      <c r="AW511" s="335" t="s">
        <v>84</v>
      </c>
      <c r="AX511" s="335" t="s">
        <v>84</v>
      </c>
      <c r="AY511" s="116" t="s">
        <v>84</v>
      </c>
      <c r="AZ511" s="116" t="s">
        <v>84</v>
      </c>
      <c r="BA511" s="116" t="s">
        <v>84</v>
      </c>
      <c r="BB511" s="116" t="s">
        <v>84</v>
      </c>
      <c r="BC511" s="116" t="s">
        <v>84</v>
      </c>
      <c r="BD511" s="116" t="s">
        <v>84</v>
      </c>
      <c r="BE511" s="116" t="s">
        <v>84</v>
      </c>
      <c r="BF511" s="335" t="s">
        <v>84</v>
      </c>
      <c r="BG511" s="335" t="s">
        <v>84</v>
      </c>
      <c r="BH511" s="116" t="s">
        <v>84</v>
      </c>
      <c r="BI511" s="116" t="s">
        <v>84</v>
      </c>
      <c r="BJ511" s="335" t="s">
        <v>84</v>
      </c>
      <c r="BK511" s="335" t="s">
        <v>84</v>
      </c>
      <c r="BL511" s="335" t="s">
        <v>84</v>
      </c>
      <c r="BM511" s="336" t="s">
        <v>84</v>
      </c>
      <c r="BN511" s="336" t="s">
        <v>84</v>
      </c>
      <c r="BO511" s="335" t="s">
        <v>84</v>
      </c>
      <c r="BP511" s="116" t="s">
        <v>84</v>
      </c>
      <c r="BQ511" s="116" t="s">
        <v>84</v>
      </c>
      <c r="BR511" s="116" t="s">
        <v>84</v>
      </c>
      <c r="BS511" s="116" t="s">
        <v>84</v>
      </c>
      <c r="BT511" s="336" t="s">
        <v>84</v>
      </c>
      <c r="BU511" s="335" t="s">
        <v>84</v>
      </c>
      <c r="BV511" s="335" t="s">
        <v>84</v>
      </c>
      <c r="BW511" s="335" t="s">
        <v>84</v>
      </c>
      <c r="BX511" s="335" t="s">
        <v>84</v>
      </c>
    </row>
    <row r="512" spans="1:76" ht="15" customHeight="1" x14ac:dyDescent="0.3">
      <c r="A512" s="307">
        <v>82</v>
      </c>
      <c r="B512" s="114" t="s">
        <v>84</v>
      </c>
      <c r="C512" s="114" t="s">
        <v>84</v>
      </c>
      <c r="D512" s="115" t="s">
        <v>84</v>
      </c>
      <c r="E512" s="334" t="s">
        <v>84</v>
      </c>
      <c r="F512" s="334" t="s">
        <v>84</v>
      </c>
      <c r="G512" s="334" t="s">
        <v>84</v>
      </c>
      <c r="H512" s="335" t="s">
        <v>84</v>
      </c>
      <c r="I512" s="335" t="s">
        <v>84</v>
      </c>
      <c r="J512" s="335" t="s">
        <v>84</v>
      </c>
      <c r="K512" s="335" t="s">
        <v>84</v>
      </c>
      <c r="L512" s="335" t="s">
        <v>84</v>
      </c>
      <c r="M512" s="335" t="s">
        <v>84</v>
      </c>
      <c r="N512" s="335" t="s">
        <v>84</v>
      </c>
      <c r="O512" s="335" t="s">
        <v>84</v>
      </c>
      <c r="P512" s="335" t="s">
        <v>84</v>
      </c>
      <c r="Q512" s="335" t="s">
        <v>84</v>
      </c>
      <c r="R512" s="335" t="s">
        <v>84</v>
      </c>
      <c r="S512" s="335" t="s">
        <v>84</v>
      </c>
      <c r="T512" s="335" t="s">
        <v>84</v>
      </c>
      <c r="U512" s="335" t="s">
        <v>84</v>
      </c>
      <c r="V512" s="335" t="s">
        <v>84</v>
      </c>
      <c r="W512" s="335" t="s">
        <v>84</v>
      </c>
      <c r="X512" s="335" t="s">
        <v>84</v>
      </c>
      <c r="Y512" s="335" t="s">
        <v>84</v>
      </c>
      <c r="Z512" s="335" t="s">
        <v>84</v>
      </c>
      <c r="AA512" s="335" t="s">
        <v>84</v>
      </c>
      <c r="AB512" s="335" t="s">
        <v>84</v>
      </c>
      <c r="AC512" s="335" t="s">
        <v>84</v>
      </c>
      <c r="AD512" s="335" t="s">
        <v>84</v>
      </c>
      <c r="AE512" s="335" t="s">
        <v>84</v>
      </c>
      <c r="AF512" s="335" t="s">
        <v>84</v>
      </c>
      <c r="AG512" s="335" t="s">
        <v>84</v>
      </c>
      <c r="AH512" s="335" t="s">
        <v>84</v>
      </c>
      <c r="AI512" s="335" t="s">
        <v>84</v>
      </c>
      <c r="AJ512" s="335" t="s">
        <v>84</v>
      </c>
      <c r="AK512" s="335" t="s">
        <v>84</v>
      </c>
      <c r="AL512" s="335" t="s">
        <v>84</v>
      </c>
      <c r="AM512" s="335" t="s">
        <v>84</v>
      </c>
      <c r="AN512" s="335" t="s">
        <v>84</v>
      </c>
      <c r="AO512" s="335" t="s">
        <v>84</v>
      </c>
      <c r="AP512" s="335" t="s">
        <v>84</v>
      </c>
      <c r="AQ512" s="335" t="s">
        <v>84</v>
      </c>
      <c r="AR512" s="335" t="s">
        <v>84</v>
      </c>
      <c r="AS512" s="335" t="s">
        <v>84</v>
      </c>
      <c r="AT512" s="335" t="s">
        <v>84</v>
      </c>
      <c r="AU512" s="335" t="s">
        <v>84</v>
      </c>
      <c r="AV512" s="335" t="s">
        <v>84</v>
      </c>
      <c r="AW512" s="335" t="s">
        <v>84</v>
      </c>
      <c r="AX512" s="335" t="s">
        <v>84</v>
      </c>
      <c r="AY512" s="116" t="s">
        <v>84</v>
      </c>
      <c r="AZ512" s="116" t="s">
        <v>84</v>
      </c>
      <c r="BA512" s="116" t="s">
        <v>84</v>
      </c>
      <c r="BB512" s="116" t="s">
        <v>84</v>
      </c>
      <c r="BC512" s="116" t="s">
        <v>84</v>
      </c>
      <c r="BD512" s="116" t="s">
        <v>84</v>
      </c>
      <c r="BE512" s="116" t="s">
        <v>84</v>
      </c>
      <c r="BF512" s="335" t="s">
        <v>84</v>
      </c>
      <c r="BG512" s="335" t="s">
        <v>84</v>
      </c>
      <c r="BH512" s="116" t="s">
        <v>84</v>
      </c>
      <c r="BI512" s="116" t="s">
        <v>84</v>
      </c>
      <c r="BJ512" s="335" t="s">
        <v>84</v>
      </c>
      <c r="BK512" s="335" t="s">
        <v>84</v>
      </c>
      <c r="BL512" s="335" t="s">
        <v>84</v>
      </c>
      <c r="BM512" s="336" t="s">
        <v>84</v>
      </c>
      <c r="BN512" s="336" t="s">
        <v>84</v>
      </c>
      <c r="BO512" s="335" t="s">
        <v>84</v>
      </c>
      <c r="BP512" s="116" t="s">
        <v>84</v>
      </c>
      <c r="BQ512" s="116" t="s">
        <v>84</v>
      </c>
      <c r="BR512" s="116" t="s">
        <v>84</v>
      </c>
      <c r="BS512" s="116" t="s">
        <v>84</v>
      </c>
      <c r="BT512" s="336" t="s">
        <v>84</v>
      </c>
      <c r="BU512" s="335" t="s">
        <v>84</v>
      </c>
      <c r="BV512" s="335" t="s">
        <v>84</v>
      </c>
      <c r="BW512" s="335" t="s">
        <v>84</v>
      </c>
      <c r="BX512" s="335" t="s">
        <v>84</v>
      </c>
    </row>
    <row r="513" spans="1:76" ht="15" customHeight="1" x14ac:dyDescent="0.3">
      <c r="A513" s="307">
        <v>82</v>
      </c>
      <c r="B513" s="114" t="s">
        <v>84</v>
      </c>
      <c r="C513" s="114" t="s">
        <v>84</v>
      </c>
      <c r="D513" s="115" t="s">
        <v>84</v>
      </c>
      <c r="E513" s="334" t="s">
        <v>84</v>
      </c>
      <c r="F513" s="334" t="s">
        <v>84</v>
      </c>
      <c r="G513" s="334" t="s">
        <v>84</v>
      </c>
      <c r="H513" s="335" t="s">
        <v>84</v>
      </c>
      <c r="I513" s="335" t="s">
        <v>84</v>
      </c>
      <c r="J513" s="335" t="s">
        <v>84</v>
      </c>
      <c r="K513" s="335" t="s">
        <v>84</v>
      </c>
      <c r="L513" s="335" t="s">
        <v>84</v>
      </c>
      <c r="M513" s="335" t="s">
        <v>84</v>
      </c>
      <c r="N513" s="335" t="s">
        <v>84</v>
      </c>
      <c r="O513" s="335" t="s">
        <v>84</v>
      </c>
      <c r="P513" s="335" t="s">
        <v>84</v>
      </c>
      <c r="Q513" s="335" t="s">
        <v>84</v>
      </c>
      <c r="R513" s="335" t="s">
        <v>84</v>
      </c>
      <c r="S513" s="335" t="s">
        <v>84</v>
      </c>
      <c r="T513" s="335" t="s">
        <v>84</v>
      </c>
      <c r="U513" s="335" t="s">
        <v>84</v>
      </c>
      <c r="V513" s="335" t="s">
        <v>84</v>
      </c>
      <c r="W513" s="335" t="s">
        <v>84</v>
      </c>
      <c r="X513" s="335" t="s">
        <v>84</v>
      </c>
      <c r="Y513" s="335" t="s">
        <v>84</v>
      </c>
      <c r="Z513" s="335" t="s">
        <v>84</v>
      </c>
      <c r="AA513" s="335" t="s">
        <v>84</v>
      </c>
      <c r="AB513" s="335" t="s">
        <v>84</v>
      </c>
      <c r="AC513" s="335" t="s">
        <v>84</v>
      </c>
      <c r="AD513" s="335" t="s">
        <v>84</v>
      </c>
      <c r="AE513" s="335" t="s">
        <v>84</v>
      </c>
      <c r="AF513" s="335" t="s">
        <v>84</v>
      </c>
      <c r="AG513" s="335" t="s">
        <v>84</v>
      </c>
      <c r="AH513" s="335" t="s">
        <v>84</v>
      </c>
      <c r="AI513" s="335" t="s">
        <v>84</v>
      </c>
      <c r="AJ513" s="335" t="s">
        <v>84</v>
      </c>
      <c r="AK513" s="335" t="s">
        <v>84</v>
      </c>
      <c r="AL513" s="335" t="s">
        <v>84</v>
      </c>
      <c r="AM513" s="335" t="s">
        <v>84</v>
      </c>
      <c r="AN513" s="335" t="s">
        <v>84</v>
      </c>
      <c r="AO513" s="335" t="s">
        <v>84</v>
      </c>
      <c r="AP513" s="335" t="s">
        <v>84</v>
      </c>
      <c r="AQ513" s="335" t="s">
        <v>84</v>
      </c>
      <c r="AR513" s="335" t="s">
        <v>84</v>
      </c>
      <c r="AS513" s="335" t="s">
        <v>84</v>
      </c>
      <c r="AT513" s="335" t="s">
        <v>84</v>
      </c>
      <c r="AU513" s="335" t="s">
        <v>84</v>
      </c>
      <c r="AV513" s="335" t="s">
        <v>84</v>
      </c>
      <c r="AW513" s="335" t="s">
        <v>84</v>
      </c>
      <c r="AX513" s="335" t="s">
        <v>84</v>
      </c>
      <c r="AY513" s="116" t="s">
        <v>84</v>
      </c>
      <c r="AZ513" s="116" t="s">
        <v>84</v>
      </c>
      <c r="BA513" s="116" t="s">
        <v>84</v>
      </c>
      <c r="BB513" s="116" t="s">
        <v>84</v>
      </c>
      <c r="BC513" s="116" t="s">
        <v>84</v>
      </c>
      <c r="BD513" s="116" t="s">
        <v>84</v>
      </c>
      <c r="BE513" s="116" t="s">
        <v>84</v>
      </c>
      <c r="BF513" s="335" t="s">
        <v>84</v>
      </c>
      <c r="BG513" s="335" t="s">
        <v>84</v>
      </c>
      <c r="BH513" s="116" t="s">
        <v>84</v>
      </c>
      <c r="BI513" s="116" t="s">
        <v>84</v>
      </c>
      <c r="BJ513" s="335" t="s">
        <v>84</v>
      </c>
      <c r="BK513" s="335" t="s">
        <v>84</v>
      </c>
      <c r="BL513" s="335" t="s">
        <v>84</v>
      </c>
      <c r="BM513" s="336" t="s">
        <v>84</v>
      </c>
      <c r="BN513" s="336" t="s">
        <v>84</v>
      </c>
      <c r="BO513" s="335" t="s">
        <v>84</v>
      </c>
      <c r="BP513" s="116" t="s">
        <v>84</v>
      </c>
      <c r="BQ513" s="116" t="s">
        <v>84</v>
      </c>
      <c r="BR513" s="116" t="s">
        <v>84</v>
      </c>
      <c r="BS513" s="116" t="s">
        <v>84</v>
      </c>
      <c r="BT513" s="336" t="s">
        <v>84</v>
      </c>
      <c r="BU513" s="335" t="s">
        <v>84</v>
      </c>
      <c r="BV513" s="335" t="s">
        <v>84</v>
      </c>
      <c r="BW513" s="335" t="s">
        <v>84</v>
      </c>
      <c r="BX513" s="335" t="s">
        <v>84</v>
      </c>
    </row>
    <row r="514" spans="1:76" ht="15" customHeight="1" x14ac:dyDescent="0.3">
      <c r="A514" s="307">
        <v>82</v>
      </c>
      <c r="B514" s="114" t="s">
        <v>84</v>
      </c>
      <c r="C514" s="114" t="s">
        <v>84</v>
      </c>
      <c r="D514" s="115" t="s">
        <v>84</v>
      </c>
      <c r="E514" s="334" t="s">
        <v>84</v>
      </c>
      <c r="F514" s="334" t="s">
        <v>84</v>
      </c>
      <c r="G514" s="334" t="s">
        <v>84</v>
      </c>
      <c r="H514" s="335" t="s">
        <v>84</v>
      </c>
      <c r="I514" s="335" t="s">
        <v>84</v>
      </c>
      <c r="J514" s="335" t="s">
        <v>84</v>
      </c>
      <c r="K514" s="335" t="s">
        <v>84</v>
      </c>
      <c r="L514" s="335" t="s">
        <v>84</v>
      </c>
      <c r="M514" s="335" t="s">
        <v>84</v>
      </c>
      <c r="N514" s="335" t="s">
        <v>84</v>
      </c>
      <c r="O514" s="335" t="s">
        <v>84</v>
      </c>
      <c r="P514" s="335" t="s">
        <v>84</v>
      </c>
      <c r="Q514" s="335" t="s">
        <v>84</v>
      </c>
      <c r="R514" s="335" t="s">
        <v>84</v>
      </c>
      <c r="S514" s="335" t="s">
        <v>84</v>
      </c>
      <c r="T514" s="335" t="s">
        <v>84</v>
      </c>
      <c r="U514" s="335" t="s">
        <v>84</v>
      </c>
      <c r="V514" s="335" t="s">
        <v>84</v>
      </c>
      <c r="W514" s="335" t="s">
        <v>84</v>
      </c>
      <c r="X514" s="335" t="s">
        <v>84</v>
      </c>
      <c r="Y514" s="335" t="s">
        <v>84</v>
      </c>
      <c r="Z514" s="335" t="s">
        <v>84</v>
      </c>
      <c r="AA514" s="335" t="s">
        <v>84</v>
      </c>
      <c r="AB514" s="335" t="s">
        <v>84</v>
      </c>
      <c r="AC514" s="335" t="s">
        <v>84</v>
      </c>
      <c r="AD514" s="335" t="s">
        <v>84</v>
      </c>
      <c r="AE514" s="335" t="s">
        <v>84</v>
      </c>
      <c r="AF514" s="335" t="s">
        <v>84</v>
      </c>
      <c r="AG514" s="335" t="s">
        <v>84</v>
      </c>
      <c r="AH514" s="335" t="s">
        <v>84</v>
      </c>
      <c r="AI514" s="335" t="s">
        <v>84</v>
      </c>
      <c r="AJ514" s="335" t="s">
        <v>84</v>
      </c>
      <c r="AK514" s="335" t="s">
        <v>84</v>
      </c>
      <c r="AL514" s="335" t="s">
        <v>84</v>
      </c>
      <c r="AM514" s="335" t="s">
        <v>84</v>
      </c>
      <c r="AN514" s="335" t="s">
        <v>84</v>
      </c>
      <c r="AO514" s="335" t="s">
        <v>84</v>
      </c>
      <c r="AP514" s="335" t="s">
        <v>84</v>
      </c>
      <c r="AQ514" s="335" t="s">
        <v>84</v>
      </c>
      <c r="AR514" s="335" t="s">
        <v>84</v>
      </c>
      <c r="AS514" s="335" t="s">
        <v>84</v>
      </c>
      <c r="AT514" s="335" t="s">
        <v>84</v>
      </c>
      <c r="AU514" s="335" t="s">
        <v>84</v>
      </c>
      <c r="AV514" s="335" t="s">
        <v>84</v>
      </c>
      <c r="AW514" s="335" t="s">
        <v>84</v>
      </c>
      <c r="AX514" s="335" t="s">
        <v>84</v>
      </c>
      <c r="AY514" s="116" t="s">
        <v>84</v>
      </c>
      <c r="AZ514" s="116" t="s">
        <v>84</v>
      </c>
      <c r="BA514" s="116" t="s">
        <v>84</v>
      </c>
      <c r="BB514" s="116" t="s">
        <v>84</v>
      </c>
      <c r="BC514" s="116" t="s">
        <v>84</v>
      </c>
      <c r="BD514" s="116" t="s">
        <v>84</v>
      </c>
      <c r="BE514" s="116" t="s">
        <v>84</v>
      </c>
      <c r="BF514" s="335" t="s">
        <v>84</v>
      </c>
      <c r="BG514" s="335" t="s">
        <v>84</v>
      </c>
      <c r="BH514" s="116" t="s">
        <v>84</v>
      </c>
      <c r="BI514" s="116" t="s">
        <v>84</v>
      </c>
      <c r="BJ514" s="335" t="s">
        <v>84</v>
      </c>
      <c r="BK514" s="335" t="s">
        <v>84</v>
      </c>
      <c r="BL514" s="335" t="s">
        <v>84</v>
      </c>
      <c r="BM514" s="336" t="s">
        <v>84</v>
      </c>
      <c r="BN514" s="336" t="s">
        <v>84</v>
      </c>
      <c r="BO514" s="335" t="s">
        <v>84</v>
      </c>
      <c r="BP514" s="116" t="s">
        <v>84</v>
      </c>
      <c r="BQ514" s="116" t="s">
        <v>84</v>
      </c>
      <c r="BR514" s="116" t="s">
        <v>84</v>
      </c>
      <c r="BS514" s="116" t="s">
        <v>84</v>
      </c>
      <c r="BT514" s="336" t="s">
        <v>84</v>
      </c>
      <c r="BU514" s="335" t="s">
        <v>84</v>
      </c>
      <c r="BV514" s="335" t="s">
        <v>84</v>
      </c>
      <c r="BW514" s="335" t="s">
        <v>84</v>
      </c>
      <c r="BX514" s="335" t="s">
        <v>84</v>
      </c>
    </row>
    <row r="515" spans="1:76" ht="15" customHeight="1" x14ac:dyDescent="0.3">
      <c r="A515" s="307">
        <v>82</v>
      </c>
      <c r="B515" s="114" t="s">
        <v>84</v>
      </c>
      <c r="C515" s="114" t="s">
        <v>84</v>
      </c>
      <c r="D515" s="115" t="s">
        <v>84</v>
      </c>
      <c r="E515" s="334" t="s">
        <v>84</v>
      </c>
      <c r="F515" s="334" t="s">
        <v>84</v>
      </c>
      <c r="G515" s="334" t="s">
        <v>84</v>
      </c>
      <c r="H515" s="335" t="s">
        <v>84</v>
      </c>
      <c r="I515" s="335" t="s">
        <v>84</v>
      </c>
      <c r="J515" s="335" t="s">
        <v>84</v>
      </c>
      <c r="K515" s="335" t="s">
        <v>84</v>
      </c>
      <c r="L515" s="335" t="s">
        <v>84</v>
      </c>
      <c r="M515" s="335" t="s">
        <v>84</v>
      </c>
      <c r="N515" s="335" t="s">
        <v>84</v>
      </c>
      <c r="O515" s="335" t="s">
        <v>84</v>
      </c>
      <c r="P515" s="335" t="s">
        <v>84</v>
      </c>
      <c r="Q515" s="335" t="s">
        <v>84</v>
      </c>
      <c r="R515" s="335" t="s">
        <v>84</v>
      </c>
      <c r="S515" s="335" t="s">
        <v>84</v>
      </c>
      <c r="T515" s="335" t="s">
        <v>84</v>
      </c>
      <c r="U515" s="335" t="s">
        <v>84</v>
      </c>
      <c r="V515" s="335" t="s">
        <v>84</v>
      </c>
      <c r="W515" s="335" t="s">
        <v>84</v>
      </c>
      <c r="X515" s="335" t="s">
        <v>84</v>
      </c>
      <c r="Y515" s="335" t="s">
        <v>84</v>
      </c>
      <c r="Z515" s="335" t="s">
        <v>84</v>
      </c>
      <c r="AA515" s="335" t="s">
        <v>84</v>
      </c>
      <c r="AB515" s="335" t="s">
        <v>84</v>
      </c>
      <c r="AC515" s="335" t="s">
        <v>84</v>
      </c>
      <c r="AD515" s="335" t="s">
        <v>84</v>
      </c>
      <c r="AE515" s="335" t="s">
        <v>84</v>
      </c>
      <c r="AF515" s="335" t="s">
        <v>84</v>
      </c>
      <c r="AG515" s="335" t="s">
        <v>84</v>
      </c>
      <c r="AH515" s="335" t="s">
        <v>84</v>
      </c>
      <c r="AI515" s="335" t="s">
        <v>84</v>
      </c>
      <c r="AJ515" s="335" t="s">
        <v>84</v>
      </c>
      <c r="AK515" s="335" t="s">
        <v>84</v>
      </c>
      <c r="AL515" s="335" t="s">
        <v>84</v>
      </c>
      <c r="AM515" s="335" t="s">
        <v>84</v>
      </c>
      <c r="AN515" s="335" t="s">
        <v>84</v>
      </c>
      <c r="AO515" s="335" t="s">
        <v>84</v>
      </c>
      <c r="AP515" s="335" t="s">
        <v>84</v>
      </c>
      <c r="AQ515" s="335" t="s">
        <v>84</v>
      </c>
      <c r="AR515" s="335" t="s">
        <v>84</v>
      </c>
      <c r="AS515" s="335" t="s">
        <v>84</v>
      </c>
      <c r="AT515" s="335" t="s">
        <v>84</v>
      </c>
      <c r="AU515" s="335" t="s">
        <v>84</v>
      </c>
      <c r="AV515" s="335" t="s">
        <v>84</v>
      </c>
      <c r="AW515" s="335" t="s">
        <v>84</v>
      </c>
      <c r="AX515" s="335" t="s">
        <v>84</v>
      </c>
      <c r="AY515" s="116" t="s">
        <v>84</v>
      </c>
      <c r="AZ515" s="116" t="s">
        <v>84</v>
      </c>
      <c r="BA515" s="116" t="s">
        <v>84</v>
      </c>
      <c r="BB515" s="116" t="s">
        <v>84</v>
      </c>
      <c r="BC515" s="116" t="s">
        <v>84</v>
      </c>
      <c r="BD515" s="116" t="s">
        <v>84</v>
      </c>
      <c r="BE515" s="116" t="s">
        <v>84</v>
      </c>
      <c r="BF515" s="335" t="s">
        <v>84</v>
      </c>
      <c r="BG515" s="335" t="s">
        <v>84</v>
      </c>
      <c r="BH515" s="116" t="s">
        <v>84</v>
      </c>
      <c r="BI515" s="116" t="s">
        <v>84</v>
      </c>
      <c r="BJ515" s="335" t="s">
        <v>84</v>
      </c>
      <c r="BK515" s="335" t="s">
        <v>84</v>
      </c>
      <c r="BL515" s="335" t="s">
        <v>84</v>
      </c>
      <c r="BM515" s="336" t="s">
        <v>84</v>
      </c>
      <c r="BN515" s="336" t="s">
        <v>84</v>
      </c>
      <c r="BO515" s="335" t="s">
        <v>84</v>
      </c>
      <c r="BP515" s="116" t="s">
        <v>84</v>
      </c>
      <c r="BQ515" s="116" t="s">
        <v>84</v>
      </c>
      <c r="BR515" s="116" t="s">
        <v>84</v>
      </c>
      <c r="BS515" s="116" t="s">
        <v>84</v>
      </c>
      <c r="BT515" s="336" t="s">
        <v>84</v>
      </c>
      <c r="BU515" s="335" t="s">
        <v>84</v>
      </c>
      <c r="BV515" s="335" t="s">
        <v>84</v>
      </c>
      <c r="BW515" s="335" t="s">
        <v>84</v>
      </c>
      <c r="BX515" s="335" t="s">
        <v>84</v>
      </c>
    </row>
    <row r="516" spans="1:76" ht="15" customHeight="1" x14ac:dyDescent="0.3">
      <c r="A516" s="307">
        <v>82</v>
      </c>
      <c r="B516" s="114" t="s">
        <v>84</v>
      </c>
      <c r="C516" s="114" t="s">
        <v>84</v>
      </c>
      <c r="D516" s="115" t="s">
        <v>84</v>
      </c>
      <c r="E516" s="334" t="s">
        <v>84</v>
      </c>
      <c r="F516" s="334" t="s">
        <v>84</v>
      </c>
      <c r="G516" s="334" t="s">
        <v>84</v>
      </c>
      <c r="H516" s="335" t="s">
        <v>84</v>
      </c>
      <c r="I516" s="335" t="s">
        <v>84</v>
      </c>
      <c r="J516" s="335" t="s">
        <v>84</v>
      </c>
      <c r="K516" s="335" t="s">
        <v>84</v>
      </c>
      <c r="L516" s="335" t="s">
        <v>84</v>
      </c>
      <c r="M516" s="335" t="s">
        <v>84</v>
      </c>
      <c r="N516" s="335" t="s">
        <v>84</v>
      </c>
      <c r="O516" s="335" t="s">
        <v>84</v>
      </c>
      <c r="P516" s="335" t="s">
        <v>84</v>
      </c>
      <c r="Q516" s="335" t="s">
        <v>84</v>
      </c>
      <c r="R516" s="335" t="s">
        <v>84</v>
      </c>
      <c r="S516" s="335" t="s">
        <v>84</v>
      </c>
      <c r="T516" s="335" t="s">
        <v>84</v>
      </c>
      <c r="U516" s="335" t="s">
        <v>84</v>
      </c>
      <c r="V516" s="335" t="s">
        <v>84</v>
      </c>
      <c r="W516" s="335" t="s">
        <v>84</v>
      </c>
      <c r="X516" s="335" t="s">
        <v>84</v>
      </c>
      <c r="Y516" s="335" t="s">
        <v>84</v>
      </c>
      <c r="Z516" s="335" t="s">
        <v>84</v>
      </c>
      <c r="AA516" s="335" t="s">
        <v>84</v>
      </c>
      <c r="AB516" s="335" t="s">
        <v>84</v>
      </c>
      <c r="AC516" s="335" t="s">
        <v>84</v>
      </c>
      <c r="AD516" s="335" t="s">
        <v>84</v>
      </c>
      <c r="AE516" s="335" t="s">
        <v>84</v>
      </c>
      <c r="AF516" s="335" t="s">
        <v>84</v>
      </c>
      <c r="AG516" s="335" t="s">
        <v>84</v>
      </c>
      <c r="AH516" s="335" t="s">
        <v>84</v>
      </c>
      <c r="AI516" s="335" t="s">
        <v>84</v>
      </c>
      <c r="AJ516" s="335" t="s">
        <v>84</v>
      </c>
      <c r="AK516" s="335" t="s">
        <v>84</v>
      </c>
      <c r="AL516" s="335" t="s">
        <v>84</v>
      </c>
      <c r="AM516" s="335" t="s">
        <v>84</v>
      </c>
      <c r="AN516" s="335" t="s">
        <v>84</v>
      </c>
      <c r="AO516" s="335" t="s">
        <v>84</v>
      </c>
      <c r="AP516" s="335" t="s">
        <v>84</v>
      </c>
      <c r="AQ516" s="335" t="s">
        <v>84</v>
      </c>
      <c r="AR516" s="335" t="s">
        <v>84</v>
      </c>
      <c r="AS516" s="335" t="s">
        <v>84</v>
      </c>
      <c r="AT516" s="335" t="s">
        <v>84</v>
      </c>
      <c r="AU516" s="335" t="s">
        <v>84</v>
      </c>
      <c r="AV516" s="335" t="s">
        <v>84</v>
      </c>
      <c r="AW516" s="335" t="s">
        <v>84</v>
      </c>
      <c r="AX516" s="335" t="s">
        <v>84</v>
      </c>
      <c r="AY516" s="116" t="s">
        <v>84</v>
      </c>
      <c r="AZ516" s="116" t="s">
        <v>84</v>
      </c>
      <c r="BA516" s="116" t="s">
        <v>84</v>
      </c>
      <c r="BB516" s="116" t="s">
        <v>84</v>
      </c>
      <c r="BC516" s="116" t="s">
        <v>84</v>
      </c>
      <c r="BD516" s="116" t="s">
        <v>84</v>
      </c>
      <c r="BE516" s="116" t="s">
        <v>84</v>
      </c>
      <c r="BF516" s="335" t="s">
        <v>84</v>
      </c>
      <c r="BG516" s="335" t="s">
        <v>84</v>
      </c>
      <c r="BH516" s="116" t="s">
        <v>84</v>
      </c>
      <c r="BI516" s="116" t="s">
        <v>84</v>
      </c>
      <c r="BJ516" s="335" t="s">
        <v>84</v>
      </c>
      <c r="BK516" s="335" t="s">
        <v>84</v>
      </c>
      <c r="BL516" s="335" t="s">
        <v>84</v>
      </c>
      <c r="BM516" s="336" t="s">
        <v>84</v>
      </c>
      <c r="BN516" s="336" t="s">
        <v>84</v>
      </c>
      <c r="BO516" s="335" t="s">
        <v>84</v>
      </c>
      <c r="BP516" s="116" t="s">
        <v>84</v>
      </c>
      <c r="BQ516" s="116" t="s">
        <v>84</v>
      </c>
      <c r="BR516" s="116" t="s">
        <v>84</v>
      </c>
      <c r="BS516" s="116" t="s">
        <v>84</v>
      </c>
      <c r="BT516" s="336" t="s">
        <v>84</v>
      </c>
      <c r="BU516" s="335" t="s">
        <v>84</v>
      </c>
      <c r="BV516" s="335" t="s">
        <v>84</v>
      </c>
      <c r="BW516" s="335" t="s">
        <v>84</v>
      </c>
      <c r="BX516" s="335" t="s">
        <v>84</v>
      </c>
    </row>
    <row r="517" spans="1:76" ht="15" customHeight="1" x14ac:dyDescent="0.3">
      <c r="A517" s="307">
        <v>82</v>
      </c>
      <c r="B517" s="114" t="s">
        <v>84</v>
      </c>
      <c r="C517" s="114" t="s">
        <v>84</v>
      </c>
      <c r="D517" s="115" t="s">
        <v>84</v>
      </c>
      <c r="E517" s="334" t="s">
        <v>84</v>
      </c>
      <c r="F517" s="334" t="s">
        <v>84</v>
      </c>
      <c r="G517" s="334" t="s">
        <v>84</v>
      </c>
      <c r="H517" s="335" t="s">
        <v>84</v>
      </c>
      <c r="I517" s="335" t="s">
        <v>84</v>
      </c>
      <c r="J517" s="335" t="s">
        <v>84</v>
      </c>
      <c r="K517" s="335" t="s">
        <v>84</v>
      </c>
      <c r="L517" s="335" t="s">
        <v>84</v>
      </c>
      <c r="M517" s="335" t="s">
        <v>84</v>
      </c>
      <c r="N517" s="335" t="s">
        <v>84</v>
      </c>
      <c r="O517" s="335" t="s">
        <v>84</v>
      </c>
      <c r="P517" s="335" t="s">
        <v>84</v>
      </c>
      <c r="Q517" s="335" t="s">
        <v>84</v>
      </c>
      <c r="R517" s="335" t="s">
        <v>84</v>
      </c>
      <c r="S517" s="335" t="s">
        <v>84</v>
      </c>
      <c r="T517" s="335" t="s">
        <v>84</v>
      </c>
      <c r="U517" s="335" t="s">
        <v>84</v>
      </c>
      <c r="V517" s="335" t="s">
        <v>84</v>
      </c>
      <c r="W517" s="335" t="s">
        <v>84</v>
      </c>
      <c r="X517" s="335" t="s">
        <v>84</v>
      </c>
      <c r="Y517" s="335" t="s">
        <v>84</v>
      </c>
      <c r="Z517" s="335" t="s">
        <v>84</v>
      </c>
      <c r="AA517" s="335" t="s">
        <v>84</v>
      </c>
      <c r="AB517" s="335" t="s">
        <v>84</v>
      </c>
      <c r="AC517" s="335" t="s">
        <v>84</v>
      </c>
      <c r="AD517" s="335" t="s">
        <v>84</v>
      </c>
      <c r="AE517" s="335" t="s">
        <v>84</v>
      </c>
      <c r="AF517" s="335" t="s">
        <v>84</v>
      </c>
      <c r="AG517" s="335" t="s">
        <v>84</v>
      </c>
      <c r="AH517" s="335" t="s">
        <v>84</v>
      </c>
      <c r="AI517" s="335" t="s">
        <v>84</v>
      </c>
      <c r="AJ517" s="335" t="s">
        <v>84</v>
      </c>
      <c r="AK517" s="335" t="s">
        <v>84</v>
      </c>
      <c r="AL517" s="335" t="s">
        <v>84</v>
      </c>
      <c r="AM517" s="335" t="s">
        <v>84</v>
      </c>
      <c r="AN517" s="335" t="s">
        <v>84</v>
      </c>
      <c r="AO517" s="335" t="s">
        <v>84</v>
      </c>
      <c r="AP517" s="335" t="s">
        <v>84</v>
      </c>
      <c r="AQ517" s="335" t="s">
        <v>84</v>
      </c>
      <c r="AR517" s="335" t="s">
        <v>84</v>
      </c>
      <c r="AS517" s="335" t="s">
        <v>84</v>
      </c>
      <c r="AT517" s="335" t="s">
        <v>84</v>
      </c>
      <c r="AU517" s="335" t="s">
        <v>84</v>
      </c>
      <c r="AV517" s="335" t="s">
        <v>84</v>
      </c>
      <c r="AW517" s="335" t="s">
        <v>84</v>
      </c>
      <c r="AX517" s="335" t="s">
        <v>84</v>
      </c>
      <c r="AY517" s="116" t="s">
        <v>84</v>
      </c>
      <c r="AZ517" s="116" t="s">
        <v>84</v>
      </c>
      <c r="BA517" s="116" t="s">
        <v>84</v>
      </c>
      <c r="BB517" s="116" t="s">
        <v>84</v>
      </c>
      <c r="BC517" s="116" t="s">
        <v>84</v>
      </c>
      <c r="BD517" s="116" t="s">
        <v>84</v>
      </c>
      <c r="BE517" s="116" t="s">
        <v>84</v>
      </c>
      <c r="BF517" s="335" t="s">
        <v>84</v>
      </c>
      <c r="BG517" s="335" t="s">
        <v>84</v>
      </c>
      <c r="BH517" s="116" t="s">
        <v>84</v>
      </c>
      <c r="BI517" s="116" t="s">
        <v>84</v>
      </c>
      <c r="BJ517" s="335" t="s">
        <v>84</v>
      </c>
      <c r="BK517" s="335" t="s">
        <v>84</v>
      </c>
      <c r="BL517" s="335" t="s">
        <v>84</v>
      </c>
      <c r="BM517" s="336" t="s">
        <v>84</v>
      </c>
      <c r="BN517" s="336" t="s">
        <v>84</v>
      </c>
      <c r="BO517" s="335" t="s">
        <v>84</v>
      </c>
      <c r="BP517" s="116" t="s">
        <v>84</v>
      </c>
      <c r="BQ517" s="116" t="s">
        <v>84</v>
      </c>
      <c r="BR517" s="116" t="s">
        <v>84</v>
      </c>
      <c r="BS517" s="116" t="s">
        <v>84</v>
      </c>
      <c r="BT517" s="336" t="s">
        <v>84</v>
      </c>
      <c r="BU517" s="335" t="s">
        <v>84</v>
      </c>
      <c r="BV517" s="335" t="s">
        <v>84</v>
      </c>
      <c r="BW517" s="335" t="s">
        <v>84</v>
      </c>
      <c r="BX517" s="335" t="s">
        <v>84</v>
      </c>
    </row>
    <row r="518" spans="1:76" ht="15" customHeight="1" x14ac:dyDescent="0.3">
      <c r="A518" s="307">
        <v>82</v>
      </c>
      <c r="B518" s="114" t="s">
        <v>84</v>
      </c>
      <c r="C518" s="114" t="s">
        <v>84</v>
      </c>
      <c r="D518" s="115" t="s">
        <v>84</v>
      </c>
      <c r="E518" s="334" t="s">
        <v>84</v>
      </c>
      <c r="F518" s="334" t="s">
        <v>84</v>
      </c>
      <c r="G518" s="334" t="s">
        <v>84</v>
      </c>
      <c r="H518" s="335" t="s">
        <v>84</v>
      </c>
      <c r="I518" s="335" t="s">
        <v>84</v>
      </c>
      <c r="J518" s="335" t="s">
        <v>84</v>
      </c>
      <c r="K518" s="335" t="s">
        <v>84</v>
      </c>
      <c r="L518" s="335" t="s">
        <v>84</v>
      </c>
      <c r="M518" s="335" t="s">
        <v>84</v>
      </c>
      <c r="N518" s="335" t="s">
        <v>84</v>
      </c>
      <c r="O518" s="335" t="s">
        <v>84</v>
      </c>
      <c r="P518" s="335" t="s">
        <v>84</v>
      </c>
      <c r="Q518" s="335" t="s">
        <v>84</v>
      </c>
      <c r="R518" s="335" t="s">
        <v>84</v>
      </c>
      <c r="S518" s="335" t="s">
        <v>84</v>
      </c>
      <c r="T518" s="335" t="s">
        <v>84</v>
      </c>
      <c r="U518" s="335" t="s">
        <v>84</v>
      </c>
      <c r="V518" s="335" t="s">
        <v>84</v>
      </c>
      <c r="W518" s="335" t="s">
        <v>84</v>
      </c>
      <c r="X518" s="335" t="s">
        <v>84</v>
      </c>
      <c r="Y518" s="335" t="s">
        <v>84</v>
      </c>
      <c r="Z518" s="335" t="s">
        <v>84</v>
      </c>
      <c r="AA518" s="335" t="s">
        <v>84</v>
      </c>
      <c r="AB518" s="335" t="s">
        <v>84</v>
      </c>
      <c r="AC518" s="335" t="s">
        <v>84</v>
      </c>
      <c r="AD518" s="335" t="s">
        <v>84</v>
      </c>
      <c r="AE518" s="335" t="s">
        <v>84</v>
      </c>
      <c r="AF518" s="335" t="s">
        <v>84</v>
      </c>
      <c r="AG518" s="335" t="s">
        <v>84</v>
      </c>
      <c r="AH518" s="335" t="s">
        <v>84</v>
      </c>
      <c r="AI518" s="335" t="s">
        <v>84</v>
      </c>
      <c r="AJ518" s="335" t="s">
        <v>84</v>
      </c>
      <c r="AK518" s="335" t="s">
        <v>84</v>
      </c>
      <c r="AL518" s="335" t="s">
        <v>84</v>
      </c>
      <c r="AM518" s="335" t="s">
        <v>84</v>
      </c>
      <c r="AN518" s="335" t="s">
        <v>84</v>
      </c>
      <c r="AO518" s="335" t="s">
        <v>84</v>
      </c>
      <c r="AP518" s="335" t="s">
        <v>84</v>
      </c>
      <c r="AQ518" s="335" t="s">
        <v>84</v>
      </c>
      <c r="AR518" s="335" t="s">
        <v>84</v>
      </c>
      <c r="AS518" s="335" t="s">
        <v>84</v>
      </c>
      <c r="AT518" s="335" t="s">
        <v>84</v>
      </c>
      <c r="AU518" s="335" t="s">
        <v>84</v>
      </c>
      <c r="AV518" s="335" t="s">
        <v>84</v>
      </c>
      <c r="AW518" s="335" t="s">
        <v>84</v>
      </c>
      <c r="AX518" s="335" t="s">
        <v>84</v>
      </c>
      <c r="AY518" s="116" t="s">
        <v>84</v>
      </c>
      <c r="AZ518" s="116" t="s">
        <v>84</v>
      </c>
      <c r="BA518" s="116" t="s">
        <v>84</v>
      </c>
      <c r="BB518" s="116" t="s">
        <v>84</v>
      </c>
      <c r="BC518" s="116" t="s">
        <v>84</v>
      </c>
      <c r="BD518" s="116" t="s">
        <v>84</v>
      </c>
      <c r="BE518" s="116" t="s">
        <v>84</v>
      </c>
      <c r="BF518" s="335" t="s">
        <v>84</v>
      </c>
      <c r="BG518" s="335" t="s">
        <v>84</v>
      </c>
      <c r="BH518" s="116" t="s">
        <v>84</v>
      </c>
      <c r="BI518" s="116" t="s">
        <v>84</v>
      </c>
      <c r="BJ518" s="335" t="s">
        <v>84</v>
      </c>
      <c r="BK518" s="335" t="s">
        <v>84</v>
      </c>
      <c r="BL518" s="335" t="s">
        <v>84</v>
      </c>
      <c r="BM518" s="336" t="s">
        <v>84</v>
      </c>
      <c r="BN518" s="336" t="s">
        <v>84</v>
      </c>
      <c r="BO518" s="335" t="s">
        <v>84</v>
      </c>
      <c r="BP518" s="116" t="s">
        <v>84</v>
      </c>
      <c r="BQ518" s="116" t="s">
        <v>84</v>
      </c>
      <c r="BR518" s="116" t="s">
        <v>84</v>
      </c>
      <c r="BS518" s="116" t="s">
        <v>84</v>
      </c>
      <c r="BT518" s="336" t="s">
        <v>84</v>
      </c>
      <c r="BU518" s="335" t="s">
        <v>84</v>
      </c>
      <c r="BV518" s="335" t="s">
        <v>84</v>
      </c>
      <c r="BW518" s="335" t="s">
        <v>84</v>
      </c>
      <c r="BX518" s="335" t="s">
        <v>84</v>
      </c>
    </row>
    <row r="519" spans="1:76" ht="15" customHeight="1" x14ac:dyDescent="0.3">
      <c r="A519" s="307">
        <v>82</v>
      </c>
      <c r="B519" s="114" t="s">
        <v>84</v>
      </c>
      <c r="C519" s="114" t="s">
        <v>84</v>
      </c>
      <c r="D519" s="115" t="s">
        <v>84</v>
      </c>
      <c r="E519" s="334" t="s">
        <v>84</v>
      </c>
      <c r="F519" s="334" t="s">
        <v>84</v>
      </c>
      <c r="G519" s="334" t="s">
        <v>84</v>
      </c>
      <c r="H519" s="335" t="s">
        <v>84</v>
      </c>
      <c r="I519" s="335" t="s">
        <v>84</v>
      </c>
      <c r="J519" s="335" t="s">
        <v>84</v>
      </c>
      <c r="K519" s="335" t="s">
        <v>84</v>
      </c>
      <c r="L519" s="335" t="s">
        <v>84</v>
      </c>
      <c r="M519" s="335" t="s">
        <v>84</v>
      </c>
      <c r="N519" s="335" t="s">
        <v>84</v>
      </c>
      <c r="O519" s="335" t="s">
        <v>84</v>
      </c>
      <c r="P519" s="335" t="s">
        <v>84</v>
      </c>
      <c r="Q519" s="335" t="s">
        <v>84</v>
      </c>
      <c r="R519" s="335" t="s">
        <v>84</v>
      </c>
      <c r="S519" s="335" t="s">
        <v>84</v>
      </c>
      <c r="T519" s="335" t="s">
        <v>84</v>
      </c>
      <c r="U519" s="335" t="s">
        <v>84</v>
      </c>
      <c r="V519" s="335" t="s">
        <v>84</v>
      </c>
      <c r="W519" s="335" t="s">
        <v>84</v>
      </c>
      <c r="X519" s="335" t="s">
        <v>84</v>
      </c>
      <c r="Y519" s="335" t="s">
        <v>84</v>
      </c>
      <c r="Z519" s="335" t="s">
        <v>84</v>
      </c>
      <c r="AA519" s="335" t="s">
        <v>84</v>
      </c>
      <c r="AB519" s="335" t="s">
        <v>84</v>
      </c>
      <c r="AC519" s="335" t="s">
        <v>84</v>
      </c>
      <c r="AD519" s="335" t="s">
        <v>84</v>
      </c>
      <c r="AE519" s="335" t="s">
        <v>84</v>
      </c>
      <c r="AF519" s="335" t="s">
        <v>84</v>
      </c>
      <c r="AG519" s="335" t="s">
        <v>84</v>
      </c>
      <c r="AH519" s="335" t="s">
        <v>84</v>
      </c>
      <c r="AI519" s="335" t="s">
        <v>84</v>
      </c>
      <c r="AJ519" s="335" t="s">
        <v>84</v>
      </c>
      <c r="AK519" s="335" t="s">
        <v>84</v>
      </c>
      <c r="AL519" s="335" t="s">
        <v>84</v>
      </c>
      <c r="AM519" s="335" t="s">
        <v>84</v>
      </c>
      <c r="AN519" s="335" t="s">
        <v>84</v>
      </c>
      <c r="AO519" s="335" t="s">
        <v>84</v>
      </c>
      <c r="AP519" s="335" t="s">
        <v>84</v>
      </c>
      <c r="AQ519" s="335" t="s">
        <v>84</v>
      </c>
      <c r="AR519" s="335" t="s">
        <v>84</v>
      </c>
      <c r="AS519" s="335" t="s">
        <v>84</v>
      </c>
      <c r="AT519" s="335" t="s">
        <v>84</v>
      </c>
      <c r="AU519" s="335" t="s">
        <v>84</v>
      </c>
      <c r="AV519" s="335" t="s">
        <v>84</v>
      </c>
      <c r="AW519" s="335" t="s">
        <v>84</v>
      </c>
      <c r="AX519" s="335" t="s">
        <v>84</v>
      </c>
      <c r="AY519" s="116" t="s">
        <v>84</v>
      </c>
      <c r="AZ519" s="116" t="s">
        <v>84</v>
      </c>
      <c r="BA519" s="116" t="s">
        <v>84</v>
      </c>
      <c r="BB519" s="116" t="s">
        <v>84</v>
      </c>
      <c r="BC519" s="116" t="s">
        <v>84</v>
      </c>
      <c r="BD519" s="116" t="s">
        <v>84</v>
      </c>
      <c r="BE519" s="116" t="s">
        <v>84</v>
      </c>
      <c r="BF519" s="335" t="s">
        <v>84</v>
      </c>
      <c r="BG519" s="335" t="s">
        <v>84</v>
      </c>
      <c r="BH519" s="116" t="s">
        <v>84</v>
      </c>
      <c r="BI519" s="116" t="s">
        <v>84</v>
      </c>
      <c r="BJ519" s="335" t="s">
        <v>84</v>
      </c>
      <c r="BK519" s="335" t="s">
        <v>84</v>
      </c>
      <c r="BL519" s="335" t="s">
        <v>84</v>
      </c>
      <c r="BM519" s="336" t="s">
        <v>84</v>
      </c>
      <c r="BN519" s="336" t="s">
        <v>84</v>
      </c>
      <c r="BO519" s="335" t="s">
        <v>84</v>
      </c>
      <c r="BP519" s="116" t="s">
        <v>84</v>
      </c>
      <c r="BQ519" s="116" t="s">
        <v>84</v>
      </c>
      <c r="BR519" s="116" t="s">
        <v>84</v>
      </c>
      <c r="BS519" s="116" t="s">
        <v>84</v>
      </c>
      <c r="BT519" s="336" t="s">
        <v>84</v>
      </c>
      <c r="BU519" s="335" t="s">
        <v>84</v>
      </c>
      <c r="BV519" s="335" t="s">
        <v>84</v>
      </c>
      <c r="BW519" s="335" t="s">
        <v>84</v>
      </c>
      <c r="BX519" s="335" t="s">
        <v>84</v>
      </c>
    </row>
    <row r="520" spans="1:76" ht="15" customHeight="1" x14ac:dyDescent="0.3">
      <c r="A520" s="307">
        <v>82</v>
      </c>
      <c r="B520" s="114" t="s">
        <v>84</v>
      </c>
      <c r="C520" s="114" t="s">
        <v>84</v>
      </c>
      <c r="D520" s="115" t="s">
        <v>84</v>
      </c>
      <c r="E520" s="334" t="s">
        <v>84</v>
      </c>
      <c r="F520" s="334" t="s">
        <v>84</v>
      </c>
      <c r="G520" s="334" t="s">
        <v>84</v>
      </c>
      <c r="H520" s="335" t="s">
        <v>84</v>
      </c>
      <c r="I520" s="335" t="s">
        <v>84</v>
      </c>
      <c r="J520" s="335" t="s">
        <v>84</v>
      </c>
      <c r="K520" s="335" t="s">
        <v>84</v>
      </c>
      <c r="L520" s="335" t="s">
        <v>84</v>
      </c>
      <c r="M520" s="335" t="s">
        <v>84</v>
      </c>
      <c r="N520" s="335" t="s">
        <v>84</v>
      </c>
      <c r="O520" s="335" t="s">
        <v>84</v>
      </c>
      <c r="P520" s="335" t="s">
        <v>84</v>
      </c>
      <c r="Q520" s="335" t="s">
        <v>84</v>
      </c>
      <c r="R520" s="335" t="s">
        <v>84</v>
      </c>
      <c r="S520" s="335" t="s">
        <v>84</v>
      </c>
      <c r="T520" s="335" t="s">
        <v>84</v>
      </c>
      <c r="U520" s="335" t="s">
        <v>84</v>
      </c>
      <c r="V520" s="335" t="s">
        <v>84</v>
      </c>
      <c r="W520" s="335" t="s">
        <v>84</v>
      </c>
      <c r="X520" s="335" t="s">
        <v>84</v>
      </c>
      <c r="Y520" s="335" t="s">
        <v>84</v>
      </c>
      <c r="Z520" s="335" t="s">
        <v>84</v>
      </c>
      <c r="AA520" s="335" t="s">
        <v>84</v>
      </c>
      <c r="AB520" s="335" t="s">
        <v>84</v>
      </c>
      <c r="AC520" s="335" t="s">
        <v>84</v>
      </c>
      <c r="AD520" s="335" t="s">
        <v>84</v>
      </c>
      <c r="AE520" s="335" t="s">
        <v>84</v>
      </c>
      <c r="AF520" s="335" t="s">
        <v>84</v>
      </c>
      <c r="AG520" s="335" t="s">
        <v>84</v>
      </c>
      <c r="AH520" s="335" t="s">
        <v>84</v>
      </c>
      <c r="AI520" s="335" t="s">
        <v>84</v>
      </c>
      <c r="AJ520" s="335" t="s">
        <v>84</v>
      </c>
      <c r="AK520" s="335" t="s">
        <v>84</v>
      </c>
      <c r="AL520" s="335" t="s">
        <v>84</v>
      </c>
      <c r="AM520" s="335" t="s">
        <v>84</v>
      </c>
      <c r="AN520" s="335" t="s">
        <v>84</v>
      </c>
      <c r="AO520" s="335" t="s">
        <v>84</v>
      </c>
      <c r="AP520" s="335" t="s">
        <v>84</v>
      </c>
      <c r="AQ520" s="335" t="s">
        <v>84</v>
      </c>
      <c r="AR520" s="335" t="s">
        <v>84</v>
      </c>
      <c r="AS520" s="335" t="s">
        <v>84</v>
      </c>
      <c r="AT520" s="335" t="s">
        <v>84</v>
      </c>
      <c r="AU520" s="335" t="s">
        <v>84</v>
      </c>
      <c r="AV520" s="335" t="s">
        <v>84</v>
      </c>
      <c r="AW520" s="335" t="s">
        <v>84</v>
      </c>
      <c r="AX520" s="335" t="s">
        <v>84</v>
      </c>
      <c r="AY520" s="116" t="s">
        <v>84</v>
      </c>
      <c r="AZ520" s="116" t="s">
        <v>84</v>
      </c>
      <c r="BA520" s="116" t="s">
        <v>84</v>
      </c>
      <c r="BB520" s="116" t="s">
        <v>84</v>
      </c>
      <c r="BC520" s="116" t="s">
        <v>84</v>
      </c>
      <c r="BD520" s="116" t="s">
        <v>84</v>
      </c>
      <c r="BE520" s="116" t="s">
        <v>84</v>
      </c>
      <c r="BF520" s="335" t="s">
        <v>84</v>
      </c>
      <c r="BG520" s="335" t="s">
        <v>84</v>
      </c>
      <c r="BH520" s="116" t="s">
        <v>84</v>
      </c>
      <c r="BI520" s="116" t="s">
        <v>84</v>
      </c>
      <c r="BJ520" s="335" t="s">
        <v>84</v>
      </c>
      <c r="BK520" s="335" t="s">
        <v>84</v>
      </c>
      <c r="BL520" s="335" t="s">
        <v>84</v>
      </c>
      <c r="BM520" s="336" t="s">
        <v>84</v>
      </c>
      <c r="BN520" s="336" t="s">
        <v>84</v>
      </c>
      <c r="BO520" s="335" t="s">
        <v>84</v>
      </c>
      <c r="BP520" s="116" t="s">
        <v>84</v>
      </c>
      <c r="BQ520" s="116" t="s">
        <v>84</v>
      </c>
      <c r="BR520" s="116" t="s">
        <v>84</v>
      </c>
      <c r="BS520" s="116" t="s">
        <v>84</v>
      </c>
      <c r="BT520" s="336" t="s">
        <v>84</v>
      </c>
      <c r="BU520" s="335" t="s">
        <v>84</v>
      </c>
      <c r="BV520" s="335" t="s">
        <v>84</v>
      </c>
      <c r="BW520" s="335" t="s">
        <v>84</v>
      </c>
      <c r="BX520" s="335" t="s">
        <v>84</v>
      </c>
    </row>
    <row r="521" spans="1:76" ht="15" customHeight="1" x14ac:dyDescent="0.3">
      <c r="A521" s="307">
        <v>82</v>
      </c>
      <c r="B521" s="114" t="s">
        <v>84</v>
      </c>
      <c r="C521" s="114" t="s">
        <v>84</v>
      </c>
      <c r="D521" s="115" t="s">
        <v>84</v>
      </c>
      <c r="E521" s="334" t="s">
        <v>84</v>
      </c>
      <c r="F521" s="334" t="s">
        <v>84</v>
      </c>
      <c r="G521" s="334" t="s">
        <v>84</v>
      </c>
      <c r="H521" s="335" t="s">
        <v>84</v>
      </c>
      <c r="I521" s="335" t="s">
        <v>84</v>
      </c>
      <c r="J521" s="335" t="s">
        <v>84</v>
      </c>
      <c r="K521" s="335" t="s">
        <v>84</v>
      </c>
      <c r="L521" s="335" t="s">
        <v>84</v>
      </c>
      <c r="M521" s="335" t="s">
        <v>84</v>
      </c>
      <c r="N521" s="335" t="s">
        <v>84</v>
      </c>
      <c r="O521" s="335" t="s">
        <v>84</v>
      </c>
      <c r="P521" s="335" t="s">
        <v>84</v>
      </c>
      <c r="Q521" s="335" t="s">
        <v>84</v>
      </c>
      <c r="R521" s="335" t="s">
        <v>84</v>
      </c>
      <c r="S521" s="335" t="s">
        <v>84</v>
      </c>
      <c r="T521" s="335" t="s">
        <v>84</v>
      </c>
      <c r="U521" s="335" t="s">
        <v>84</v>
      </c>
      <c r="V521" s="335" t="s">
        <v>84</v>
      </c>
      <c r="W521" s="335" t="s">
        <v>84</v>
      </c>
      <c r="X521" s="335" t="s">
        <v>84</v>
      </c>
      <c r="Y521" s="335" t="s">
        <v>84</v>
      </c>
      <c r="Z521" s="335" t="s">
        <v>84</v>
      </c>
      <c r="AA521" s="335" t="s">
        <v>84</v>
      </c>
      <c r="AB521" s="335" t="s">
        <v>84</v>
      </c>
      <c r="AC521" s="335" t="s">
        <v>84</v>
      </c>
      <c r="AD521" s="335" t="s">
        <v>84</v>
      </c>
      <c r="AE521" s="335" t="s">
        <v>84</v>
      </c>
      <c r="AF521" s="335" t="s">
        <v>84</v>
      </c>
      <c r="AG521" s="335" t="s">
        <v>84</v>
      </c>
      <c r="AH521" s="335" t="s">
        <v>84</v>
      </c>
      <c r="AI521" s="335" t="s">
        <v>84</v>
      </c>
      <c r="AJ521" s="335" t="s">
        <v>84</v>
      </c>
      <c r="AK521" s="335" t="s">
        <v>84</v>
      </c>
      <c r="AL521" s="335" t="s">
        <v>84</v>
      </c>
      <c r="AM521" s="335" t="s">
        <v>84</v>
      </c>
      <c r="AN521" s="335" t="s">
        <v>84</v>
      </c>
      <c r="AO521" s="335" t="s">
        <v>84</v>
      </c>
      <c r="AP521" s="335" t="s">
        <v>84</v>
      </c>
      <c r="AQ521" s="335" t="s">
        <v>84</v>
      </c>
      <c r="AR521" s="335" t="s">
        <v>84</v>
      </c>
      <c r="AS521" s="335" t="s">
        <v>84</v>
      </c>
      <c r="AT521" s="335" t="s">
        <v>84</v>
      </c>
      <c r="AU521" s="335" t="s">
        <v>84</v>
      </c>
      <c r="AV521" s="335" t="s">
        <v>84</v>
      </c>
      <c r="AW521" s="335" t="s">
        <v>84</v>
      </c>
      <c r="AX521" s="335" t="s">
        <v>84</v>
      </c>
      <c r="AY521" s="116" t="s">
        <v>84</v>
      </c>
      <c r="AZ521" s="116" t="s">
        <v>84</v>
      </c>
      <c r="BA521" s="116" t="s">
        <v>84</v>
      </c>
      <c r="BB521" s="116" t="s">
        <v>84</v>
      </c>
      <c r="BC521" s="116" t="s">
        <v>84</v>
      </c>
      <c r="BD521" s="116" t="s">
        <v>84</v>
      </c>
      <c r="BE521" s="116" t="s">
        <v>84</v>
      </c>
      <c r="BF521" s="335" t="s">
        <v>84</v>
      </c>
      <c r="BG521" s="335" t="s">
        <v>84</v>
      </c>
      <c r="BH521" s="116" t="s">
        <v>84</v>
      </c>
      <c r="BI521" s="116" t="s">
        <v>84</v>
      </c>
      <c r="BJ521" s="335" t="s">
        <v>84</v>
      </c>
      <c r="BK521" s="335" t="s">
        <v>84</v>
      </c>
      <c r="BL521" s="335" t="s">
        <v>84</v>
      </c>
      <c r="BM521" s="336" t="s">
        <v>84</v>
      </c>
      <c r="BN521" s="336" t="s">
        <v>84</v>
      </c>
      <c r="BO521" s="335" t="s">
        <v>84</v>
      </c>
      <c r="BP521" s="116" t="s">
        <v>84</v>
      </c>
      <c r="BQ521" s="116" t="s">
        <v>84</v>
      </c>
      <c r="BR521" s="116" t="s">
        <v>84</v>
      </c>
      <c r="BS521" s="116" t="s">
        <v>84</v>
      </c>
      <c r="BT521" s="336" t="s">
        <v>84</v>
      </c>
      <c r="BU521" s="335" t="s">
        <v>84</v>
      </c>
      <c r="BV521" s="335" t="s">
        <v>84</v>
      </c>
      <c r="BW521" s="335" t="s">
        <v>84</v>
      </c>
      <c r="BX521" s="335" t="s">
        <v>84</v>
      </c>
    </row>
    <row r="522" spans="1:76" ht="15" customHeight="1" x14ac:dyDescent="0.3">
      <c r="A522" s="307">
        <v>82</v>
      </c>
      <c r="B522" s="114" t="s">
        <v>84</v>
      </c>
      <c r="C522" s="114" t="s">
        <v>84</v>
      </c>
      <c r="D522" s="115" t="s">
        <v>84</v>
      </c>
      <c r="E522" s="334" t="s">
        <v>84</v>
      </c>
      <c r="F522" s="334" t="s">
        <v>84</v>
      </c>
      <c r="G522" s="334" t="s">
        <v>84</v>
      </c>
      <c r="H522" s="335" t="s">
        <v>84</v>
      </c>
      <c r="I522" s="335" t="s">
        <v>84</v>
      </c>
      <c r="J522" s="335" t="s">
        <v>84</v>
      </c>
      <c r="K522" s="335" t="s">
        <v>84</v>
      </c>
      <c r="L522" s="335" t="s">
        <v>84</v>
      </c>
      <c r="M522" s="335" t="s">
        <v>84</v>
      </c>
      <c r="N522" s="335" t="s">
        <v>84</v>
      </c>
      <c r="O522" s="335" t="s">
        <v>84</v>
      </c>
      <c r="P522" s="335" t="s">
        <v>84</v>
      </c>
      <c r="Q522" s="335" t="s">
        <v>84</v>
      </c>
      <c r="R522" s="335" t="s">
        <v>84</v>
      </c>
      <c r="S522" s="335" t="s">
        <v>84</v>
      </c>
      <c r="T522" s="335" t="s">
        <v>84</v>
      </c>
      <c r="U522" s="335" t="s">
        <v>84</v>
      </c>
      <c r="V522" s="335" t="s">
        <v>84</v>
      </c>
      <c r="W522" s="335" t="s">
        <v>84</v>
      </c>
      <c r="X522" s="335" t="s">
        <v>84</v>
      </c>
      <c r="Y522" s="335" t="s">
        <v>84</v>
      </c>
      <c r="Z522" s="335" t="s">
        <v>84</v>
      </c>
      <c r="AA522" s="335" t="s">
        <v>84</v>
      </c>
      <c r="AB522" s="335" t="s">
        <v>84</v>
      </c>
      <c r="AC522" s="335" t="s">
        <v>84</v>
      </c>
      <c r="AD522" s="335" t="s">
        <v>84</v>
      </c>
      <c r="AE522" s="335" t="s">
        <v>84</v>
      </c>
      <c r="AF522" s="335" t="s">
        <v>84</v>
      </c>
      <c r="AG522" s="335" t="s">
        <v>84</v>
      </c>
      <c r="AH522" s="335" t="s">
        <v>84</v>
      </c>
      <c r="AI522" s="335" t="s">
        <v>84</v>
      </c>
      <c r="AJ522" s="335" t="s">
        <v>84</v>
      </c>
      <c r="AK522" s="335" t="s">
        <v>84</v>
      </c>
      <c r="AL522" s="335" t="s">
        <v>84</v>
      </c>
      <c r="AM522" s="335" t="s">
        <v>84</v>
      </c>
      <c r="AN522" s="335" t="s">
        <v>84</v>
      </c>
      <c r="AO522" s="335" t="s">
        <v>84</v>
      </c>
      <c r="AP522" s="335" t="s">
        <v>84</v>
      </c>
      <c r="AQ522" s="335" t="s">
        <v>84</v>
      </c>
      <c r="AR522" s="335" t="s">
        <v>84</v>
      </c>
      <c r="AS522" s="335" t="s">
        <v>84</v>
      </c>
      <c r="AT522" s="335" t="s">
        <v>84</v>
      </c>
      <c r="AU522" s="335" t="s">
        <v>84</v>
      </c>
      <c r="AV522" s="335" t="s">
        <v>84</v>
      </c>
      <c r="AW522" s="335" t="s">
        <v>84</v>
      </c>
      <c r="AX522" s="335" t="s">
        <v>84</v>
      </c>
      <c r="AY522" s="116" t="s">
        <v>84</v>
      </c>
      <c r="AZ522" s="116" t="s">
        <v>84</v>
      </c>
      <c r="BA522" s="116" t="s">
        <v>84</v>
      </c>
      <c r="BB522" s="116" t="s">
        <v>84</v>
      </c>
      <c r="BC522" s="116" t="s">
        <v>84</v>
      </c>
      <c r="BD522" s="116" t="s">
        <v>84</v>
      </c>
      <c r="BE522" s="116" t="s">
        <v>84</v>
      </c>
      <c r="BF522" s="335" t="s">
        <v>84</v>
      </c>
      <c r="BG522" s="335" t="s">
        <v>84</v>
      </c>
      <c r="BH522" s="116" t="s">
        <v>84</v>
      </c>
      <c r="BI522" s="116" t="s">
        <v>84</v>
      </c>
      <c r="BJ522" s="335" t="s">
        <v>84</v>
      </c>
      <c r="BK522" s="335" t="s">
        <v>84</v>
      </c>
      <c r="BL522" s="335" t="s">
        <v>84</v>
      </c>
      <c r="BM522" s="336" t="s">
        <v>84</v>
      </c>
      <c r="BN522" s="336" t="s">
        <v>84</v>
      </c>
      <c r="BO522" s="335" t="s">
        <v>84</v>
      </c>
      <c r="BP522" s="116" t="s">
        <v>84</v>
      </c>
      <c r="BQ522" s="116" t="s">
        <v>84</v>
      </c>
      <c r="BR522" s="116" t="s">
        <v>84</v>
      </c>
      <c r="BS522" s="116" t="s">
        <v>84</v>
      </c>
      <c r="BT522" s="336" t="s">
        <v>84</v>
      </c>
      <c r="BU522" s="335" t="s">
        <v>84</v>
      </c>
      <c r="BV522" s="335" t="s">
        <v>84</v>
      </c>
      <c r="BW522" s="335" t="s">
        <v>84</v>
      </c>
      <c r="BX522" s="335" t="s">
        <v>84</v>
      </c>
    </row>
    <row r="523" spans="1:76" ht="15" customHeight="1" x14ac:dyDescent="0.3">
      <c r="A523" s="307">
        <v>82</v>
      </c>
      <c r="B523" s="114" t="s">
        <v>84</v>
      </c>
      <c r="C523" s="114" t="s">
        <v>84</v>
      </c>
      <c r="D523" s="115" t="s">
        <v>84</v>
      </c>
      <c r="E523" s="334" t="s">
        <v>84</v>
      </c>
      <c r="F523" s="334" t="s">
        <v>84</v>
      </c>
      <c r="G523" s="334" t="s">
        <v>84</v>
      </c>
      <c r="H523" s="335" t="s">
        <v>84</v>
      </c>
      <c r="I523" s="335" t="s">
        <v>84</v>
      </c>
      <c r="J523" s="335" t="s">
        <v>84</v>
      </c>
      <c r="K523" s="335" t="s">
        <v>84</v>
      </c>
      <c r="L523" s="335" t="s">
        <v>84</v>
      </c>
      <c r="M523" s="335" t="s">
        <v>84</v>
      </c>
      <c r="N523" s="335" t="s">
        <v>84</v>
      </c>
      <c r="O523" s="335" t="s">
        <v>84</v>
      </c>
      <c r="P523" s="335" t="s">
        <v>84</v>
      </c>
      <c r="Q523" s="335" t="s">
        <v>84</v>
      </c>
      <c r="R523" s="335" t="s">
        <v>84</v>
      </c>
      <c r="S523" s="335" t="s">
        <v>84</v>
      </c>
      <c r="T523" s="335" t="s">
        <v>84</v>
      </c>
      <c r="U523" s="335" t="s">
        <v>84</v>
      </c>
      <c r="V523" s="335" t="s">
        <v>84</v>
      </c>
      <c r="W523" s="335" t="s">
        <v>84</v>
      </c>
      <c r="X523" s="335" t="s">
        <v>84</v>
      </c>
      <c r="Y523" s="335" t="s">
        <v>84</v>
      </c>
      <c r="Z523" s="335" t="s">
        <v>84</v>
      </c>
      <c r="AA523" s="335" t="s">
        <v>84</v>
      </c>
      <c r="AB523" s="335" t="s">
        <v>84</v>
      </c>
      <c r="AC523" s="335" t="s">
        <v>84</v>
      </c>
      <c r="AD523" s="335" t="s">
        <v>84</v>
      </c>
      <c r="AE523" s="335" t="s">
        <v>84</v>
      </c>
      <c r="AF523" s="335" t="s">
        <v>84</v>
      </c>
      <c r="AG523" s="335" t="s">
        <v>84</v>
      </c>
      <c r="AH523" s="335" t="s">
        <v>84</v>
      </c>
      <c r="AI523" s="335" t="s">
        <v>84</v>
      </c>
      <c r="AJ523" s="335" t="s">
        <v>84</v>
      </c>
      <c r="AK523" s="335" t="s">
        <v>84</v>
      </c>
      <c r="AL523" s="335" t="s">
        <v>84</v>
      </c>
      <c r="AM523" s="335" t="s">
        <v>84</v>
      </c>
      <c r="AN523" s="335" t="s">
        <v>84</v>
      </c>
      <c r="AO523" s="335" t="s">
        <v>84</v>
      </c>
      <c r="AP523" s="335" t="s">
        <v>84</v>
      </c>
      <c r="AQ523" s="335" t="s">
        <v>84</v>
      </c>
      <c r="AR523" s="335" t="s">
        <v>84</v>
      </c>
      <c r="AS523" s="335" t="s">
        <v>84</v>
      </c>
      <c r="AT523" s="335" t="s">
        <v>84</v>
      </c>
      <c r="AU523" s="335" t="s">
        <v>84</v>
      </c>
      <c r="AV523" s="335" t="s">
        <v>84</v>
      </c>
      <c r="AW523" s="335" t="s">
        <v>84</v>
      </c>
      <c r="AX523" s="335" t="s">
        <v>84</v>
      </c>
      <c r="AY523" s="116" t="s">
        <v>84</v>
      </c>
      <c r="AZ523" s="116" t="s">
        <v>84</v>
      </c>
      <c r="BA523" s="116" t="s">
        <v>84</v>
      </c>
      <c r="BB523" s="116" t="s">
        <v>84</v>
      </c>
      <c r="BC523" s="116" t="s">
        <v>84</v>
      </c>
      <c r="BD523" s="116" t="s">
        <v>84</v>
      </c>
      <c r="BE523" s="116" t="s">
        <v>84</v>
      </c>
      <c r="BF523" s="335" t="s">
        <v>84</v>
      </c>
      <c r="BG523" s="335" t="s">
        <v>84</v>
      </c>
      <c r="BH523" s="116" t="s">
        <v>84</v>
      </c>
      <c r="BI523" s="116" t="s">
        <v>84</v>
      </c>
      <c r="BJ523" s="335" t="s">
        <v>84</v>
      </c>
      <c r="BK523" s="335" t="s">
        <v>84</v>
      </c>
      <c r="BL523" s="335" t="s">
        <v>84</v>
      </c>
      <c r="BM523" s="336" t="s">
        <v>84</v>
      </c>
      <c r="BN523" s="336" t="s">
        <v>84</v>
      </c>
      <c r="BO523" s="335" t="s">
        <v>84</v>
      </c>
      <c r="BP523" s="116" t="s">
        <v>84</v>
      </c>
      <c r="BQ523" s="116" t="s">
        <v>84</v>
      </c>
      <c r="BR523" s="116" t="s">
        <v>84</v>
      </c>
      <c r="BS523" s="116" t="s">
        <v>84</v>
      </c>
      <c r="BT523" s="336" t="s">
        <v>84</v>
      </c>
      <c r="BU523" s="335" t="s">
        <v>84</v>
      </c>
      <c r="BV523" s="335" t="s">
        <v>84</v>
      </c>
      <c r="BW523" s="335" t="s">
        <v>84</v>
      </c>
      <c r="BX523" s="335" t="s">
        <v>84</v>
      </c>
    </row>
    <row r="524" spans="1:76" ht="15" customHeight="1" x14ac:dyDescent="0.3">
      <c r="A524" s="307">
        <v>82</v>
      </c>
      <c r="B524" s="114" t="s">
        <v>84</v>
      </c>
      <c r="C524" s="114" t="s">
        <v>84</v>
      </c>
      <c r="D524" s="115" t="s">
        <v>84</v>
      </c>
      <c r="E524" s="334" t="s">
        <v>84</v>
      </c>
      <c r="F524" s="334" t="s">
        <v>84</v>
      </c>
      <c r="G524" s="334" t="s">
        <v>84</v>
      </c>
      <c r="H524" s="335" t="s">
        <v>84</v>
      </c>
      <c r="I524" s="335" t="s">
        <v>84</v>
      </c>
      <c r="J524" s="335" t="s">
        <v>84</v>
      </c>
      <c r="K524" s="335" t="s">
        <v>84</v>
      </c>
      <c r="L524" s="335" t="s">
        <v>84</v>
      </c>
      <c r="M524" s="335" t="s">
        <v>84</v>
      </c>
      <c r="N524" s="335" t="s">
        <v>84</v>
      </c>
      <c r="O524" s="335" t="s">
        <v>84</v>
      </c>
      <c r="P524" s="335" t="s">
        <v>84</v>
      </c>
      <c r="Q524" s="335" t="s">
        <v>84</v>
      </c>
      <c r="R524" s="335" t="s">
        <v>84</v>
      </c>
      <c r="S524" s="335" t="s">
        <v>84</v>
      </c>
      <c r="T524" s="335" t="s">
        <v>84</v>
      </c>
      <c r="U524" s="335" t="s">
        <v>84</v>
      </c>
      <c r="V524" s="335" t="s">
        <v>84</v>
      </c>
      <c r="W524" s="335" t="s">
        <v>84</v>
      </c>
      <c r="X524" s="335" t="s">
        <v>84</v>
      </c>
      <c r="Y524" s="335" t="s">
        <v>84</v>
      </c>
      <c r="Z524" s="335" t="s">
        <v>84</v>
      </c>
      <c r="AA524" s="335" t="s">
        <v>84</v>
      </c>
      <c r="AB524" s="335" t="s">
        <v>84</v>
      </c>
      <c r="AC524" s="335" t="s">
        <v>84</v>
      </c>
      <c r="AD524" s="335" t="s">
        <v>84</v>
      </c>
      <c r="AE524" s="335" t="s">
        <v>84</v>
      </c>
      <c r="AF524" s="335" t="s">
        <v>84</v>
      </c>
      <c r="AG524" s="335" t="s">
        <v>84</v>
      </c>
      <c r="AH524" s="335" t="s">
        <v>84</v>
      </c>
      <c r="AI524" s="335" t="s">
        <v>84</v>
      </c>
      <c r="AJ524" s="335" t="s">
        <v>84</v>
      </c>
      <c r="AK524" s="335" t="s">
        <v>84</v>
      </c>
      <c r="AL524" s="335" t="s">
        <v>84</v>
      </c>
      <c r="AM524" s="335" t="s">
        <v>84</v>
      </c>
      <c r="AN524" s="335" t="s">
        <v>84</v>
      </c>
      <c r="AO524" s="335" t="s">
        <v>84</v>
      </c>
      <c r="AP524" s="335" t="s">
        <v>84</v>
      </c>
      <c r="AQ524" s="335" t="s">
        <v>84</v>
      </c>
      <c r="AR524" s="335" t="s">
        <v>84</v>
      </c>
      <c r="AS524" s="335" t="s">
        <v>84</v>
      </c>
      <c r="AT524" s="335" t="s">
        <v>84</v>
      </c>
      <c r="AU524" s="335" t="s">
        <v>84</v>
      </c>
      <c r="AV524" s="335" t="s">
        <v>84</v>
      </c>
      <c r="AW524" s="335" t="s">
        <v>84</v>
      </c>
      <c r="AX524" s="335" t="s">
        <v>84</v>
      </c>
      <c r="AY524" s="116" t="s">
        <v>84</v>
      </c>
      <c r="AZ524" s="116" t="s">
        <v>84</v>
      </c>
      <c r="BA524" s="116" t="s">
        <v>84</v>
      </c>
      <c r="BB524" s="116" t="s">
        <v>84</v>
      </c>
      <c r="BC524" s="116" t="s">
        <v>84</v>
      </c>
      <c r="BD524" s="116" t="s">
        <v>84</v>
      </c>
      <c r="BE524" s="116" t="s">
        <v>84</v>
      </c>
      <c r="BF524" s="335" t="s">
        <v>84</v>
      </c>
      <c r="BG524" s="335" t="s">
        <v>84</v>
      </c>
      <c r="BH524" s="116" t="s">
        <v>84</v>
      </c>
      <c r="BI524" s="116" t="s">
        <v>84</v>
      </c>
      <c r="BJ524" s="335" t="s">
        <v>84</v>
      </c>
      <c r="BK524" s="335" t="s">
        <v>84</v>
      </c>
      <c r="BL524" s="335" t="s">
        <v>84</v>
      </c>
      <c r="BM524" s="336" t="s">
        <v>84</v>
      </c>
      <c r="BN524" s="336" t="s">
        <v>84</v>
      </c>
      <c r="BO524" s="335" t="s">
        <v>84</v>
      </c>
      <c r="BP524" s="116" t="s">
        <v>84</v>
      </c>
      <c r="BQ524" s="116" t="s">
        <v>84</v>
      </c>
      <c r="BR524" s="116" t="s">
        <v>84</v>
      </c>
      <c r="BS524" s="116" t="s">
        <v>84</v>
      </c>
      <c r="BT524" s="336" t="s">
        <v>84</v>
      </c>
      <c r="BU524" s="335" t="s">
        <v>84</v>
      </c>
      <c r="BV524" s="335" t="s">
        <v>84</v>
      </c>
      <c r="BW524" s="335" t="s">
        <v>84</v>
      </c>
      <c r="BX524" s="335" t="s">
        <v>84</v>
      </c>
    </row>
    <row r="525" spans="1:76" ht="15" customHeight="1" x14ac:dyDescent="0.3">
      <c r="A525" s="307">
        <v>82</v>
      </c>
      <c r="B525" s="114" t="s">
        <v>84</v>
      </c>
      <c r="C525" s="114" t="s">
        <v>84</v>
      </c>
      <c r="D525" s="115" t="s">
        <v>84</v>
      </c>
      <c r="E525" s="334" t="s">
        <v>84</v>
      </c>
      <c r="F525" s="334" t="s">
        <v>84</v>
      </c>
      <c r="G525" s="334" t="s">
        <v>84</v>
      </c>
      <c r="H525" s="335" t="s">
        <v>84</v>
      </c>
      <c r="I525" s="335" t="s">
        <v>84</v>
      </c>
      <c r="J525" s="335" t="s">
        <v>84</v>
      </c>
      <c r="K525" s="335" t="s">
        <v>84</v>
      </c>
      <c r="L525" s="335" t="s">
        <v>84</v>
      </c>
      <c r="M525" s="335" t="s">
        <v>84</v>
      </c>
      <c r="N525" s="335" t="s">
        <v>84</v>
      </c>
      <c r="O525" s="335" t="s">
        <v>84</v>
      </c>
      <c r="P525" s="335" t="s">
        <v>84</v>
      </c>
      <c r="Q525" s="335" t="s">
        <v>84</v>
      </c>
      <c r="R525" s="335" t="s">
        <v>84</v>
      </c>
      <c r="S525" s="335" t="s">
        <v>84</v>
      </c>
      <c r="T525" s="335" t="s">
        <v>84</v>
      </c>
      <c r="U525" s="335" t="s">
        <v>84</v>
      </c>
      <c r="V525" s="335" t="s">
        <v>84</v>
      </c>
      <c r="W525" s="335" t="s">
        <v>84</v>
      </c>
      <c r="X525" s="335" t="s">
        <v>84</v>
      </c>
      <c r="Y525" s="335" t="s">
        <v>84</v>
      </c>
      <c r="Z525" s="335" t="s">
        <v>84</v>
      </c>
      <c r="AA525" s="335" t="s">
        <v>84</v>
      </c>
      <c r="AB525" s="335" t="s">
        <v>84</v>
      </c>
      <c r="AC525" s="335" t="s">
        <v>84</v>
      </c>
      <c r="AD525" s="335" t="s">
        <v>84</v>
      </c>
      <c r="AE525" s="335" t="s">
        <v>84</v>
      </c>
      <c r="AF525" s="335" t="s">
        <v>84</v>
      </c>
      <c r="AG525" s="335" t="s">
        <v>84</v>
      </c>
      <c r="AH525" s="335" t="s">
        <v>84</v>
      </c>
      <c r="AI525" s="335" t="s">
        <v>84</v>
      </c>
      <c r="AJ525" s="335" t="s">
        <v>84</v>
      </c>
      <c r="AK525" s="335" t="s">
        <v>84</v>
      </c>
      <c r="AL525" s="335" t="s">
        <v>84</v>
      </c>
      <c r="AM525" s="335" t="s">
        <v>84</v>
      </c>
      <c r="AN525" s="335" t="s">
        <v>84</v>
      </c>
      <c r="AO525" s="335" t="s">
        <v>84</v>
      </c>
      <c r="AP525" s="335" t="s">
        <v>84</v>
      </c>
      <c r="AQ525" s="335" t="s">
        <v>84</v>
      </c>
      <c r="AR525" s="335" t="s">
        <v>84</v>
      </c>
      <c r="AS525" s="335" t="s">
        <v>84</v>
      </c>
      <c r="AT525" s="335" t="s">
        <v>84</v>
      </c>
      <c r="AU525" s="335" t="s">
        <v>84</v>
      </c>
      <c r="AV525" s="335" t="s">
        <v>84</v>
      </c>
      <c r="AW525" s="335" t="s">
        <v>84</v>
      </c>
      <c r="AX525" s="335" t="s">
        <v>84</v>
      </c>
      <c r="AY525" s="116" t="s">
        <v>84</v>
      </c>
      <c r="AZ525" s="116" t="s">
        <v>84</v>
      </c>
      <c r="BA525" s="116" t="s">
        <v>84</v>
      </c>
      <c r="BB525" s="116" t="s">
        <v>84</v>
      </c>
      <c r="BC525" s="116" t="s">
        <v>84</v>
      </c>
      <c r="BD525" s="116" t="s">
        <v>84</v>
      </c>
      <c r="BE525" s="116" t="s">
        <v>84</v>
      </c>
      <c r="BF525" s="335" t="s">
        <v>84</v>
      </c>
      <c r="BG525" s="335" t="s">
        <v>84</v>
      </c>
      <c r="BH525" s="116" t="s">
        <v>84</v>
      </c>
      <c r="BI525" s="116" t="s">
        <v>84</v>
      </c>
      <c r="BJ525" s="335" t="s">
        <v>84</v>
      </c>
      <c r="BK525" s="335" t="s">
        <v>84</v>
      </c>
      <c r="BL525" s="335" t="s">
        <v>84</v>
      </c>
      <c r="BM525" s="336" t="s">
        <v>84</v>
      </c>
      <c r="BN525" s="336" t="s">
        <v>84</v>
      </c>
      <c r="BO525" s="335" t="s">
        <v>84</v>
      </c>
      <c r="BP525" s="116" t="s">
        <v>84</v>
      </c>
      <c r="BQ525" s="116" t="s">
        <v>84</v>
      </c>
      <c r="BR525" s="116" t="s">
        <v>84</v>
      </c>
      <c r="BS525" s="116" t="s">
        <v>84</v>
      </c>
      <c r="BT525" s="336" t="s">
        <v>84</v>
      </c>
      <c r="BU525" s="335" t="s">
        <v>84</v>
      </c>
      <c r="BV525" s="335" t="s">
        <v>84</v>
      </c>
      <c r="BW525" s="335" t="s">
        <v>84</v>
      </c>
      <c r="BX525" s="335" t="s">
        <v>84</v>
      </c>
    </row>
    <row r="526" spans="1:76" ht="15" customHeight="1" x14ac:dyDescent="0.3">
      <c r="A526" s="307">
        <v>82</v>
      </c>
      <c r="B526" s="114" t="s">
        <v>84</v>
      </c>
      <c r="C526" s="114" t="s">
        <v>84</v>
      </c>
      <c r="D526" s="115" t="s">
        <v>84</v>
      </c>
      <c r="E526" s="334" t="s">
        <v>84</v>
      </c>
      <c r="F526" s="334" t="s">
        <v>84</v>
      </c>
      <c r="G526" s="334" t="s">
        <v>84</v>
      </c>
      <c r="H526" s="335" t="s">
        <v>84</v>
      </c>
      <c r="I526" s="335" t="s">
        <v>84</v>
      </c>
      <c r="J526" s="335" t="s">
        <v>84</v>
      </c>
      <c r="K526" s="335" t="s">
        <v>84</v>
      </c>
      <c r="L526" s="335" t="s">
        <v>84</v>
      </c>
      <c r="M526" s="335" t="s">
        <v>84</v>
      </c>
      <c r="N526" s="335" t="s">
        <v>84</v>
      </c>
      <c r="O526" s="335" t="s">
        <v>84</v>
      </c>
      <c r="P526" s="335" t="s">
        <v>84</v>
      </c>
      <c r="Q526" s="335" t="s">
        <v>84</v>
      </c>
      <c r="R526" s="335" t="s">
        <v>84</v>
      </c>
      <c r="S526" s="335" t="s">
        <v>84</v>
      </c>
      <c r="T526" s="335" t="s">
        <v>84</v>
      </c>
      <c r="U526" s="335" t="s">
        <v>84</v>
      </c>
      <c r="V526" s="335" t="s">
        <v>84</v>
      </c>
      <c r="W526" s="335" t="s">
        <v>84</v>
      </c>
      <c r="X526" s="335" t="s">
        <v>84</v>
      </c>
      <c r="Y526" s="335" t="s">
        <v>84</v>
      </c>
      <c r="Z526" s="335" t="s">
        <v>84</v>
      </c>
      <c r="AA526" s="335" t="s">
        <v>84</v>
      </c>
      <c r="AB526" s="335" t="s">
        <v>84</v>
      </c>
      <c r="AC526" s="335" t="s">
        <v>84</v>
      </c>
      <c r="AD526" s="335" t="s">
        <v>84</v>
      </c>
      <c r="AE526" s="335" t="s">
        <v>84</v>
      </c>
      <c r="AF526" s="335" t="s">
        <v>84</v>
      </c>
      <c r="AG526" s="335" t="s">
        <v>84</v>
      </c>
      <c r="AH526" s="335" t="s">
        <v>84</v>
      </c>
      <c r="AI526" s="335" t="s">
        <v>84</v>
      </c>
      <c r="AJ526" s="335" t="s">
        <v>84</v>
      </c>
      <c r="AK526" s="335" t="s">
        <v>84</v>
      </c>
      <c r="AL526" s="335" t="s">
        <v>84</v>
      </c>
      <c r="AM526" s="335" t="s">
        <v>84</v>
      </c>
      <c r="AN526" s="335" t="s">
        <v>84</v>
      </c>
      <c r="AO526" s="335" t="s">
        <v>84</v>
      </c>
      <c r="AP526" s="335" t="s">
        <v>84</v>
      </c>
      <c r="AQ526" s="335" t="s">
        <v>84</v>
      </c>
      <c r="AR526" s="335" t="s">
        <v>84</v>
      </c>
      <c r="AS526" s="335" t="s">
        <v>84</v>
      </c>
      <c r="AT526" s="335" t="s">
        <v>84</v>
      </c>
      <c r="AU526" s="335" t="s">
        <v>84</v>
      </c>
      <c r="AV526" s="335" t="s">
        <v>84</v>
      </c>
      <c r="AW526" s="335" t="s">
        <v>84</v>
      </c>
      <c r="AX526" s="335" t="s">
        <v>84</v>
      </c>
      <c r="AY526" s="116" t="s">
        <v>84</v>
      </c>
      <c r="AZ526" s="116" t="s">
        <v>84</v>
      </c>
      <c r="BA526" s="116" t="s">
        <v>84</v>
      </c>
      <c r="BB526" s="116" t="s">
        <v>84</v>
      </c>
      <c r="BC526" s="116" t="s">
        <v>84</v>
      </c>
      <c r="BD526" s="116" t="s">
        <v>84</v>
      </c>
      <c r="BE526" s="116" t="s">
        <v>84</v>
      </c>
      <c r="BF526" s="335" t="s">
        <v>84</v>
      </c>
      <c r="BG526" s="335" t="s">
        <v>84</v>
      </c>
      <c r="BH526" s="116" t="s">
        <v>84</v>
      </c>
      <c r="BI526" s="116" t="s">
        <v>84</v>
      </c>
      <c r="BJ526" s="335" t="s">
        <v>84</v>
      </c>
      <c r="BK526" s="335" t="s">
        <v>84</v>
      </c>
      <c r="BL526" s="335" t="s">
        <v>84</v>
      </c>
      <c r="BM526" s="336" t="s">
        <v>84</v>
      </c>
      <c r="BN526" s="336" t="s">
        <v>84</v>
      </c>
      <c r="BO526" s="335" t="s">
        <v>84</v>
      </c>
      <c r="BP526" s="116" t="s">
        <v>84</v>
      </c>
      <c r="BQ526" s="116" t="s">
        <v>84</v>
      </c>
      <c r="BR526" s="116" t="s">
        <v>84</v>
      </c>
      <c r="BS526" s="116" t="s">
        <v>84</v>
      </c>
      <c r="BT526" s="336" t="s">
        <v>84</v>
      </c>
      <c r="BU526" s="335" t="s">
        <v>84</v>
      </c>
      <c r="BV526" s="335" t="s">
        <v>84</v>
      </c>
      <c r="BW526" s="335" t="s">
        <v>84</v>
      </c>
      <c r="BX526" s="335" t="s">
        <v>84</v>
      </c>
    </row>
    <row r="527" spans="1:76" ht="15" customHeight="1" x14ac:dyDescent="0.3">
      <c r="A527" s="307">
        <v>82</v>
      </c>
      <c r="B527" s="114" t="s">
        <v>84</v>
      </c>
      <c r="C527" s="114" t="s">
        <v>84</v>
      </c>
      <c r="D527" s="115" t="s">
        <v>84</v>
      </c>
      <c r="E527" s="334" t="s">
        <v>84</v>
      </c>
      <c r="F527" s="334" t="s">
        <v>84</v>
      </c>
      <c r="G527" s="334" t="s">
        <v>84</v>
      </c>
      <c r="H527" s="335" t="s">
        <v>84</v>
      </c>
      <c r="I527" s="335" t="s">
        <v>84</v>
      </c>
      <c r="J527" s="335" t="s">
        <v>84</v>
      </c>
      <c r="K527" s="335" t="s">
        <v>84</v>
      </c>
      <c r="L527" s="335" t="s">
        <v>84</v>
      </c>
      <c r="M527" s="335" t="s">
        <v>84</v>
      </c>
      <c r="N527" s="335" t="s">
        <v>84</v>
      </c>
      <c r="O527" s="335" t="s">
        <v>84</v>
      </c>
      <c r="P527" s="335" t="s">
        <v>84</v>
      </c>
      <c r="Q527" s="335" t="s">
        <v>84</v>
      </c>
      <c r="R527" s="335" t="s">
        <v>84</v>
      </c>
      <c r="S527" s="335" t="s">
        <v>84</v>
      </c>
      <c r="T527" s="335" t="s">
        <v>84</v>
      </c>
      <c r="U527" s="335" t="s">
        <v>84</v>
      </c>
      <c r="V527" s="335" t="s">
        <v>84</v>
      </c>
      <c r="W527" s="335" t="s">
        <v>84</v>
      </c>
      <c r="X527" s="335" t="s">
        <v>84</v>
      </c>
      <c r="Y527" s="335" t="s">
        <v>84</v>
      </c>
      <c r="Z527" s="335" t="s">
        <v>84</v>
      </c>
      <c r="AA527" s="335" t="s">
        <v>84</v>
      </c>
      <c r="AB527" s="335" t="s">
        <v>84</v>
      </c>
      <c r="AC527" s="335" t="s">
        <v>84</v>
      </c>
      <c r="AD527" s="335" t="s">
        <v>84</v>
      </c>
      <c r="AE527" s="335" t="s">
        <v>84</v>
      </c>
      <c r="AF527" s="335" t="s">
        <v>84</v>
      </c>
      <c r="AG527" s="335" t="s">
        <v>84</v>
      </c>
      <c r="AH527" s="335" t="s">
        <v>84</v>
      </c>
      <c r="AI527" s="335" t="s">
        <v>84</v>
      </c>
      <c r="AJ527" s="335" t="s">
        <v>84</v>
      </c>
      <c r="AK527" s="335" t="s">
        <v>84</v>
      </c>
      <c r="AL527" s="335" t="s">
        <v>84</v>
      </c>
      <c r="AM527" s="335" t="s">
        <v>84</v>
      </c>
      <c r="AN527" s="335" t="s">
        <v>84</v>
      </c>
      <c r="AO527" s="335" t="s">
        <v>84</v>
      </c>
      <c r="AP527" s="335" t="s">
        <v>84</v>
      </c>
      <c r="AQ527" s="335" t="s">
        <v>84</v>
      </c>
      <c r="AR527" s="335" t="s">
        <v>84</v>
      </c>
      <c r="AS527" s="335" t="s">
        <v>84</v>
      </c>
      <c r="AT527" s="335" t="s">
        <v>84</v>
      </c>
      <c r="AU527" s="335" t="s">
        <v>84</v>
      </c>
      <c r="AV527" s="335" t="s">
        <v>84</v>
      </c>
      <c r="AW527" s="335" t="s">
        <v>84</v>
      </c>
      <c r="AX527" s="335" t="s">
        <v>84</v>
      </c>
      <c r="AY527" s="116" t="s">
        <v>84</v>
      </c>
      <c r="AZ527" s="116" t="s">
        <v>84</v>
      </c>
      <c r="BA527" s="116" t="s">
        <v>84</v>
      </c>
      <c r="BB527" s="116" t="s">
        <v>84</v>
      </c>
      <c r="BC527" s="116" t="s">
        <v>84</v>
      </c>
      <c r="BD527" s="116" t="s">
        <v>84</v>
      </c>
      <c r="BE527" s="116" t="s">
        <v>84</v>
      </c>
      <c r="BF527" s="335" t="s">
        <v>84</v>
      </c>
      <c r="BG527" s="335" t="s">
        <v>84</v>
      </c>
      <c r="BH527" s="116" t="s">
        <v>84</v>
      </c>
      <c r="BI527" s="116" t="s">
        <v>84</v>
      </c>
      <c r="BJ527" s="335" t="s">
        <v>84</v>
      </c>
      <c r="BK527" s="335" t="s">
        <v>84</v>
      </c>
      <c r="BL527" s="335" t="s">
        <v>84</v>
      </c>
      <c r="BM527" s="336" t="s">
        <v>84</v>
      </c>
      <c r="BN527" s="336" t="s">
        <v>84</v>
      </c>
      <c r="BO527" s="335" t="s">
        <v>84</v>
      </c>
      <c r="BP527" s="116" t="s">
        <v>84</v>
      </c>
      <c r="BQ527" s="116" t="s">
        <v>84</v>
      </c>
      <c r="BR527" s="116" t="s">
        <v>84</v>
      </c>
      <c r="BS527" s="116" t="s">
        <v>84</v>
      </c>
      <c r="BT527" s="336" t="s">
        <v>84</v>
      </c>
      <c r="BU527" s="335" t="s">
        <v>84</v>
      </c>
      <c r="BV527" s="335" t="s">
        <v>84</v>
      </c>
      <c r="BW527" s="335" t="s">
        <v>84</v>
      </c>
      <c r="BX527" s="335" t="s">
        <v>84</v>
      </c>
    </row>
    <row r="528" spans="1:76" ht="15" customHeight="1" x14ac:dyDescent="0.3">
      <c r="A528" s="307">
        <v>82</v>
      </c>
      <c r="B528" s="114" t="s">
        <v>84</v>
      </c>
      <c r="C528" s="114" t="s">
        <v>84</v>
      </c>
      <c r="D528" s="115" t="s">
        <v>84</v>
      </c>
      <c r="E528" s="334" t="s">
        <v>84</v>
      </c>
      <c r="F528" s="334" t="s">
        <v>84</v>
      </c>
      <c r="G528" s="334" t="s">
        <v>84</v>
      </c>
      <c r="H528" s="335" t="s">
        <v>84</v>
      </c>
      <c r="I528" s="335" t="s">
        <v>84</v>
      </c>
      <c r="J528" s="335" t="s">
        <v>84</v>
      </c>
      <c r="K528" s="335" t="s">
        <v>84</v>
      </c>
      <c r="L528" s="335" t="s">
        <v>84</v>
      </c>
      <c r="M528" s="335" t="s">
        <v>84</v>
      </c>
      <c r="N528" s="335" t="s">
        <v>84</v>
      </c>
      <c r="O528" s="335" t="s">
        <v>84</v>
      </c>
      <c r="P528" s="335" t="s">
        <v>84</v>
      </c>
      <c r="Q528" s="335" t="s">
        <v>84</v>
      </c>
      <c r="R528" s="335" t="s">
        <v>84</v>
      </c>
      <c r="S528" s="335" t="s">
        <v>84</v>
      </c>
      <c r="T528" s="335" t="s">
        <v>84</v>
      </c>
      <c r="U528" s="335" t="s">
        <v>84</v>
      </c>
      <c r="V528" s="335" t="s">
        <v>84</v>
      </c>
      <c r="W528" s="335" t="s">
        <v>84</v>
      </c>
      <c r="X528" s="335" t="s">
        <v>84</v>
      </c>
      <c r="Y528" s="335" t="s">
        <v>84</v>
      </c>
      <c r="Z528" s="335" t="s">
        <v>84</v>
      </c>
      <c r="AA528" s="335" t="s">
        <v>84</v>
      </c>
      <c r="AB528" s="335" t="s">
        <v>84</v>
      </c>
      <c r="AC528" s="335" t="s">
        <v>84</v>
      </c>
      <c r="AD528" s="335" t="s">
        <v>84</v>
      </c>
      <c r="AE528" s="335" t="s">
        <v>84</v>
      </c>
      <c r="AF528" s="335" t="s">
        <v>84</v>
      </c>
      <c r="AG528" s="335" t="s">
        <v>84</v>
      </c>
      <c r="AH528" s="335" t="s">
        <v>84</v>
      </c>
      <c r="AI528" s="335" t="s">
        <v>84</v>
      </c>
      <c r="AJ528" s="335" t="s">
        <v>84</v>
      </c>
      <c r="AK528" s="335" t="s">
        <v>84</v>
      </c>
      <c r="AL528" s="335" t="s">
        <v>84</v>
      </c>
      <c r="AM528" s="335" t="s">
        <v>84</v>
      </c>
      <c r="AN528" s="335" t="s">
        <v>84</v>
      </c>
      <c r="AO528" s="335" t="s">
        <v>84</v>
      </c>
      <c r="AP528" s="335" t="s">
        <v>84</v>
      </c>
      <c r="AQ528" s="335" t="s">
        <v>84</v>
      </c>
      <c r="AR528" s="335" t="s">
        <v>84</v>
      </c>
      <c r="AS528" s="335" t="s">
        <v>84</v>
      </c>
      <c r="AT528" s="335" t="s">
        <v>84</v>
      </c>
      <c r="AU528" s="335" t="s">
        <v>84</v>
      </c>
      <c r="AV528" s="335" t="s">
        <v>84</v>
      </c>
      <c r="AW528" s="335" t="s">
        <v>84</v>
      </c>
      <c r="AX528" s="335" t="s">
        <v>84</v>
      </c>
      <c r="AY528" s="116" t="s">
        <v>84</v>
      </c>
      <c r="AZ528" s="116" t="s">
        <v>84</v>
      </c>
      <c r="BA528" s="116" t="s">
        <v>84</v>
      </c>
      <c r="BB528" s="116" t="s">
        <v>84</v>
      </c>
      <c r="BC528" s="116" t="s">
        <v>84</v>
      </c>
      <c r="BD528" s="116" t="s">
        <v>84</v>
      </c>
      <c r="BE528" s="116" t="s">
        <v>84</v>
      </c>
      <c r="BF528" s="335" t="s">
        <v>84</v>
      </c>
      <c r="BG528" s="335" t="s">
        <v>84</v>
      </c>
      <c r="BH528" s="116" t="s">
        <v>84</v>
      </c>
      <c r="BI528" s="116" t="s">
        <v>84</v>
      </c>
      <c r="BJ528" s="335" t="s">
        <v>84</v>
      </c>
      <c r="BK528" s="335" t="s">
        <v>84</v>
      </c>
      <c r="BL528" s="335" t="s">
        <v>84</v>
      </c>
      <c r="BM528" s="336" t="s">
        <v>84</v>
      </c>
      <c r="BN528" s="336" t="s">
        <v>84</v>
      </c>
      <c r="BO528" s="335" t="s">
        <v>84</v>
      </c>
      <c r="BP528" s="116" t="s">
        <v>84</v>
      </c>
      <c r="BQ528" s="116" t="s">
        <v>84</v>
      </c>
      <c r="BR528" s="116" t="s">
        <v>84</v>
      </c>
      <c r="BS528" s="116" t="s">
        <v>84</v>
      </c>
      <c r="BT528" s="336" t="s">
        <v>84</v>
      </c>
      <c r="BU528" s="335" t="s">
        <v>84</v>
      </c>
      <c r="BV528" s="335" t="s">
        <v>84</v>
      </c>
      <c r="BW528" s="335" t="s">
        <v>84</v>
      </c>
      <c r="BX528" s="335" t="s">
        <v>84</v>
      </c>
    </row>
    <row r="529" spans="1:76" ht="15" customHeight="1" x14ac:dyDescent="0.3">
      <c r="A529" s="307">
        <v>82</v>
      </c>
      <c r="B529" s="114" t="s">
        <v>84</v>
      </c>
      <c r="C529" s="114" t="s">
        <v>84</v>
      </c>
      <c r="D529" s="115" t="s">
        <v>84</v>
      </c>
      <c r="E529" s="334" t="s">
        <v>84</v>
      </c>
      <c r="F529" s="334" t="s">
        <v>84</v>
      </c>
      <c r="G529" s="334" t="s">
        <v>84</v>
      </c>
      <c r="H529" s="335" t="s">
        <v>84</v>
      </c>
      <c r="I529" s="335" t="s">
        <v>84</v>
      </c>
      <c r="J529" s="335" t="s">
        <v>84</v>
      </c>
      <c r="K529" s="335" t="s">
        <v>84</v>
      </c>
      <c r="L529" s="335" t="s">
        <v>84</v>
      </c>
      <c r="M529" s="335" t="s">
        <v>84</v>
      </c>
      <c r="N529" s="335" t="s">
        <v>84</v>
      </c>
      <c r="O529" s="335" t="s">
        <v>84</v>
      </c>
      <c r="P529" s="335" t="s">
        <v>84</v>
      </c>
      <c r="Q529" s="335" t="s">
        <v>84</v>
      </c>
      <c r="R529" s="335" t="s">
        <v>84</v>
      </c>
      <c r="S529" s="335" t="s">
        <v>84</v>
      </c>
      <c r="T529" s="335" t="s">
        <v>84</v>
      </c>
      <c r="U529" s="335" t="s">
        <v>84</v>
      </c>
      <c r="V529" s="335" t="s">
        <v>84</v>
      </c>
      <c r="W529" s="335" t="s">
        <v>84</v>
      </c>
      <c r="X529" s="335" t="s">
        <v>84</v>
      </c>
      <c r="Y529" s="335" t="s">
        <v>84</v>
      </c>
      <c r="Z529" s="335" t="s">
        <v>84</v>
      </c>
      <c r="AA529" s="335" t="s">
        <v>84</v>
      </c>
      <c r="AB529" s="335" t="s">
        <v>84</v>
      </c>
      <c r="AC529" s="335" t="s">
        <v>84</v>
      </c>
      <c r="AD529" s="335" t="s">
        <v>84</v>
      </c>
      <c r="AE529" s="335" t="s">
        <v>84</v>
      </c>
      <c r="AF529" s="335" t="s">
        <v>84</v>
      </c>
      <c r="AG529" s="335" t="s">
        <v>84</v>
      </c>
      <c r="AH529" s="335" t="s">
        <v>84</v>
      </c>
      <c r="AI529" s="335" t="s">
        <v>84</v>
      </c>
      <c r="AJ529" s="335" t="s">
        <v>84</v>
      </c>
      <c r="AK529" s="335" t="s">
        <v>84</v>
      </c>
      <c r="AL529" s="335" t="s">
        <v>84</v>
      </c>
      <c r="AM529" s="335" t="s">
        <v>84</v>
      </c>
      <c r="AN529" s="335" t="s">
        <v>84</v>
      </c>
      <c r="AO529" s="335" t="s">
        <v>84</v>
      </c>
      <c r="AP529" s="335" t="s">
        <v>84</v>
      </c>
      <c r="AQ529" s="335" t="s">
        <v>84</v>
      </c>
      <c r="AR529" s="335" t="s">
        <v>84</v>
      </c>
      <c r="AS529" s="335" t="s">
        <v>84</v>
      </c>
      <c r="AT529" s="335" t="s">
        <v>84</v>
      </c>
      <c r="AU529" s="335" t="s">
        <v>84</v>
      </c>
      <c r="AV529" s="335" t="s">
        <v>84</v>
      </c>
      <c r="AW529" s="335" t="s">
        <v>84</v>
      </c>
      <c r="AX529" s="335" t="s">
        <v>84</v>
      </c>
      <c r="AY529" s="116" t="s">
        <v>84</v>
      </c>
      <c r="AZ529" s="116" t="s">
        <v>84</v>
      </c>
      <c r="BA529" s="116" t="s">
        <v>84</v>
      </c>
      <c r="BB529" s="116" t="s">
        <v>84</v>
      </c>
      <c r="BC529" s="116" t="s">
        <v>84</v>
      </c>
      <c r="BD529" s="116" t="s">
        <v>84</v>
      </c>
      <c r="BE529" s="116" t="s">
        <v>84</v>
      </c>
      <c r="BF529" s="335" t="s">
        <v>84</v>
      </c>
      <c r="BG529" s="335" t="s">
        <v>84</v>
      </c>
      <c r="BH529" s="116" t="s">
        <v>84</v>
      </c>
      <c r="BI529" s="116" t="s">
        <v>84</v>
      </c>
      <c r="BJ529" s="335" t="s">
        <v>84</v>
      </c>
      <c r="BK529" s="335" t="s">
        <v>84</v>
      </c>
      <c r="BL529" s="335" t="s">
        <v>84</v>
      </c>
      <c r="BM529" s="336" t="s">
        <v>84</v>
      </c>
      <c r="BN529" s="336" t="s">
        <v>84</v>
      </c>
      <c r="BO529" s="335" t="s">
        <v>84</v>
      </c>
      <c r="BP529" s="116" t="s">
        <v>84</v>
      </c>
      <c r="BQ529" s="116" t="s">
        <v>84</v>
      </c>
      <c r="BR529" s="116" t="s">
        <v>84</v>
      </c>
      <c r="BS529" s="116" t="s">
        <v>84</v>
      </c>
      <c r="BT529" s="336" t="s">
        <v>84</v>
      </c>
      <c r="BU529" s="335" t="s">
        <v>84</v>
      </c>
      <c r="BV529" s="335" t="s">
        <v>84</v>
      </c>
      <c r="BW529" s="335" t="s">
        <v>84</v>
      </c>
      <c r="BX529" s="335" t="s">
        <v>84</v>
      </c>
    </row>
    <row r="530" spans="1:76" ht="15" customHeight="1" x14ac:dyDescent="0.3">
      <c r="A530" s="307">
        <v>82</v>
      </c>
      <c r="B530" s="114" t="s">
        <v>84</v>
      </c>
      <c r="C530" s="114" t="s">
        <v>84</v>
      </c>
      <c r="D530" s="115" t="s">
        <v>84</v>
      </c>
      <c r="E530" s="334" t="s">
        <v>84</v>
      </c>
      <c r="F530" s="334" t="s">
        <v>84</v>
      </c>
      <c r="G530" s="334" t="s">
        <v>84</v>
      </c>
      <c r="H530" s="335" t="s">
        <v>84</v>
      </c>
      <c r="I530" s="335" t="s">
        <v>84</v>
      </c>
      <c r="J530" s="335" t="s">
        <v>84</v>
      </c>
      <c r="K530" s="335" t="s">
        <v>84</v>
      </c>
      <c r="L530" s="335" t="s">
        <v>84</v>
      </c>
      <c r="M530" s="335" t="s">
        <v>84</v>
      </c>
      <c r="N530" s="335" t="s">
        <v>84</v>
      </c>
      <c r="O530" s="335" t="s">
        <v>84</v>
      </c>
      <c r="P530" s="335" t="s">
        <v>84</v>
      </c>
      <c r="Q530" s="335" t="s">
        <v>84</v>
      </c>
      <c r="R530" s="335" t="s">
        <v>84</v>
      </c>
      <c r="S530" s="335" t="s">
        <v>84</v>
      </c>
      <c r="T530" s="335" t="s">
        <v>84</v>
      </c>
      <c r="U530" s="335" t="s">
        <v>84</v>
      </c>
      <c r="V530" s="335" t="s">
        <v>84</v>
      </c>
      <c r="W530" s="335" t="s">
        <v>84</v>
      </c>
      <c r="X530" s="335" t="s">
        <v>84</v>
      </c>
      <c r="Y530" s="335" t="s">
        <v>84</v>
      </c>
      <c r="Z530" s="335" t="s">
        <v>84</v>
      </c>
      <c r="AA530" s="335" t="s">
        <v>84</v>
      </c>
      <c r="AB530" s="335" t="s">
        <v>84</v>
      </c>
      <c r="AC530" s="335" t="s">
        <v>84</v>
      </c>
      <c r="AD530" s="335" t="s">
        <v>84</v>
      </c>
      <c r="AE530" s="335" t="s">
        <v>84</v>
      </c>
      <c r="AF530" s="335" t="s">
        <v>84</v>
      </c>
      <c r="AG530" s="335" t="s">
        <v>84</v>
      </c>
      <c r="AH530" s="335" t="s">
        <v>84</v>
      </c>
      <c r="AI530" s="335" t="s">
        <v>84</v>
      </c>
      <c r="AJ530" s="335" t="s">
        <v>84</v>
      </c>
      <c r="AK530" s="335" t="s">
        <v>84</v>
      </c>
      <c r="AL530" s="335" t="s">
        <v>84</v>
      </c>
      <c r="AM530" s="335" t="s">
        <v>84</v>
      </c>
      <c r="AN530" s="335" t="s">
        <v>84</v>
      </c>
      <c r="AO530" s="335" t="s">
        <v>84</v>
      </c>
      <c r="AP530" s="335" t="s">
        <v>84</v>
      </c>
      <c r="AQ530" s="335" t="s">
        <v>84</v>
      </c>
      <c r="AR530" s="335" t="s">
        <v>84</v>
      </c>
      <c r="AS530" s="335" t="s">
        <v>84</v>
      </c>
      <c r="AT530" s="335" t="s">
        <v>84</v>
      </c>
      <c r="AU530" s="335" t="s">
        <v>84</v>
      </c>
      <c r="AV530" s="335" t="s">
        <v>84</v>
      </c>
      <c r="AW530" s="335" t="s">
        <v>84</v>
      </c>
      <c r="AX530" s="335" t="s">
        <v>84</v>
      </c>
      <c r="AY530" s="116" t="s">
        <v>84</v>
      </c>
      <c r="AZ530" s="116" t="s">
        <v>84</v>
      </c>
      <c r="BA530" s="116" t="s">
        <v>84</v>
      </c>
      <c r="BB530" s="116" t="s">
        <v>84</v>
      </c>
      <c r="BC530" s="116" t="s">
        <v>84</v>
      </c>
      <c r="BD530" s="116" t="s">
        <v>84</v>
      </c>
      <c r="BE530" s="116" t="s">
        <v>84</v>
      </c>
      <c r="BF530" s="335" t="s">
        <v>84</v>
      </c>
      <c r="BG530" s="335" t="s">
        <v>84</v>
      </c>
      <c r="BH530" s="116" t="s">
        <v>84</v>
      </c>
      <c r="BI530" s="116" t="s">
        <v>84</v>
      </c>
      <c r="BJ530" s="335" t="s">
        <v>84</v>
      </c>
      <c r="BK530" s="335" t="s">
        <v>84</v>
      </c>
      <c r="BL530" s="335" t="s">
        <v>84</v>
      </c>
      <c r="BM530" s="336" t="s">
        <v>84</v>
      </c>
      <c r="BN530" s="336" t="s">
        <v>84</v>
      </c>
      <c r="BO530" s="335" t="s">
        <v>84</v>
      </c>
      <c r="BP530" s="116" t="s">
        <v>84</v>
      </c>
      <c r="BQ530" s="116" t="s">
        <v>84</v>
      </c>
      <c r="BR530" s="116" t="s">
        <v>84</v>
      </c>
      <c r="BS530" s="116" t="s">
        <v>84</v>
      </c>
      <c r="BT530" s="336" t="s">
        <v>84</v>
      </c>
      <c r="BU530" s="335" t="s">
        <v>84</v>
      </c>
      <c r="BV530" s="335" t="s">
        <v>84</v>
      </c>
      <c r="BW530" s="335" t="s">
        <v>84</v>
      </c>
      <c r="BX530" s="335" t="s">
        <v>84</v>
      </c>
    </row>
    <row r="531" spans="1:76" ht="15" customHeight="1" x14ac:dyDescent="0.3">
      <c r="A531" s="307">
        <v>82</v>
      </c>
      <c r="B531" s="114" t="s">
        <v>84</v>
      </c>
      <c r="C531" s="114" t="s">
        <v>84</v>
      </c>
      <c r="D531" s="115" t="s">
        <v>84</v>
      </c>
      <c r="E531" s="334" t="s">
        <v>84</v>
      </c>
      <c r="F531" s="334" t="s">
        <v>84</v>
      </c>
      <c r="G531" s="334" t="s">
        <v>84</v>
      </c>
      <c r="H531" s="335" t="s">
        <v>84</v>
      </c>
      <c r="I531" s="335" t="s">
        <v>84</v>
      </c>
      <c r="J531" s="335" t="s">
        <v>84</v>
      </c>
      <c r="K531" s="335" t="s">
        <v>84</v>
      </c>
      <c r="L531" s="335" t="s">
        <v>84</v>
      </c>
      <c r="M531" s="335" t="s">
        <v>84</v>
      </c>
      <c r="N531" s="335" t="s">
        <v>84</v>
      </c>
      <c r="O531" s="335" t="s">
        <v>84</v>
      </c>
      <c r="P531" s="335" t="s">
        <v>84</v>
      </c>
      <c r="Q531" s="335" t="s">
        <v>84</v>
      </c>
      <c r="R531" s="335" t="s">
        <v>84</v>
      </c>
      <c r="S531" s="335" t="s">
        <v>84</v>
      </c>
      <c r="T531" s="335" t="s">
        <v>84</v>
      </c>
      <c r="U531" s="335" t="s">
        <v>84</v>
      </c>
      <c r="V531" s="335" t="s">
        <v>84</v>
      </c>
      <c r="W531" s="335" t="s">
        <v>84</v>
      </c>
      <c r="X531" s="335" t="s">
        <v>84</v>
      </c>
      <c r="Y531" s="335" t="s">
        <v>84</v>
      </c>
      <c r="Z531" s="335" t="s">
        <v>84</v>
      </c>
      <c r="AA531" s="335" t="s">
        <v>84</v>
      </c>
      <c r="AB531" s="335" t="s">
        <v>84</v>
      </c>
      <c r="AC531" s="335" t="s">
        <v>84</v>
      </c>
      <c r="AD531" s="335" t="s">
        <v>84</v>
      </c>
      <c r="AE531" s="335" t="s">
        <v>84</v>
      </c>
      <c r="AF531" s="335" t="s">
        <v>84</v>
      </c>
      <c r="AG531" s="335" t="s">
        <v>84</v>
      </c>
      <c r="AH531" s="335" t="s">
        <v>84</v>
      </c>
      <c r="AI531" s="335" t="s">
        <v>84</v>
      </c>
      <c r="AJ531" s="335" t="s">
        <v>84</v>
      </c>
      <c r="AK531" s="335" t="s">
        <v>84</v>
      </c>
      <c r="AL531" s="335" t="s">
        <v>84</v>
      </c>
      <c r="AM531" s="335" t="s">
        <v>84</v>
      </c>
      <c r="AN531" s="335" t="s">
        <v>84</v>
      </c>
      <c r="AO531" s="335" t="s">
        <v>84</v>
      </c>
      <c r="AP531" s="335" t="s">
        <v>84</v>
      </c>
      <c r="AQ531" s="335" t="s">
        <v>84</v>
      </c>
      <c r="AR531" s="335" t="s">
        <v>84</v>
      </c>
      <c r="AS531" s="335" t="s">
        <v>84</v>
      </c>
      <c r="AT531" s="335" t="s">
        <v>84</v>
      </c>
      <c r="AU531" s="335" t="s">
        <v>84</v>
      </c>
      <c r="AV531" s="335" t="s">
        <v>84</v>
      </c>
      <c r="AW531" s="335" t="s">
        <v>84</v>
      </c>
      <c r="AX531" s="335" t="s">
        <v>84</v>
      </c>
      <c r="AY531" s="116" t="s">
        <v>84</v>
      </c>
      <c r="AZ531" s="116" t="s">
        <v>84</v>
      </c>
      <c r="BA531" s="116" t="s">
        <v>84</v>
      </c>
      <c r="BB531" s="116" t="s">
        <v>84</v>
      </c>
      <c r="BC531" s="116" t="s">
        <v>84</v>
      </c>
      <c r="BD531" s="116" t="s">
        <v>84</v>
      </c>
      <c r="BE531" s="116" t="s">
        <v>84</v>
      </c>
      <c r="BF531" s="335" t="s">
        <v>84</v>
      </c>
      <c r="BG531" s="335" t="s">
        <v>84</v>
      </c>
      <c r="BH531" s="116" t="s">
        <v>84</v>
      </c>
      <c r="BI531" s="116" t="s">
        <v>84</v>
      </c>
      <c r="BJ531" s="335" t="s">
        <v>84</v>
      </c>
      <c r="BK531" s="335" t="s">
        <v>84</v>
      </c>
      <c r="BL531" s="335" t="s">
        <v>84</v>
      </c>
      <c r="BM531" s="336" t="s">
        <v>84</v>
      </c>
      <c r="BN531" s="336" t="s">
        <v>84</v>
      </c>
      <c r="BO531" s="335" t="s">
        <v>84</v>
      </c>
      <c r="BP531" s="116" t="s">
        <v>84</v>
      </c>
      <c r="BQ531" s="116" t="s">
        <v>84</v>
      </c>
      <c r="BR531" s="116" t="s">
        <v>84</v>
      </c>
      <c r="BS531" s="116" t="s">
        <v>84</v>
      </c>
      <c r="BT531" s="336" t="s">
        <v>84</v>
      </c>
      <c r="BU531" s="335" t="s">
        <v>84</v>
      </c>
      <c r="BV531" s="335" t="s">
        <v>84</v>
      </c>
      <c r="BW531" s="335" t="s">
        <v>84</v>
      </c>
      <c r="BX531" s="335" t="s">
        <v>84</v>
      </c>
    </row>
    <row r="532" spans="1:76" ht="15" customHeight="1" x14ac:dyDescent="0.3">
      <c r="A532" s="307">
        <v>82</v>
      </c>
      <c r="B532" s="114" t="s">
        <v>84</v>
      </c>
      <c r="C532" s="114" t="s">
        <v>84</v>
      </c>
      <c r="D532" s="115" t="s">
        <v>84</v>
      </c>
      <c r="E532" s="334" t="s">
        <v>84</v>
      </c>
      <c r="F532" s="334" t="s">
        <v>84</v>
      </c>
      <c r="G532" s="334" t="s">
        <v>84</v>
      </c>
      <c r="H532" s="335" t="s">
        <v>84</v>
      </c>
      <c r="I532" s="335" t="s">
        <v>84</v>
      </c>
      <c r="J532" s="335" t="s">
        <v>84</v>
      </c>
      <c r="K532" s="335" t="s">
        <v>84</v>
      </c>
      <c r="L532" s="335" t="s">
        <v>84</v>
      </c>
      <c r="M532" s="335" t="s">
        <v>84</v>
      </c>
      <c r="N532" s="335" t="s">
        <v>84</v>
      </c>
      <c r="O532" s="335" t="s">
        <v>84</v>
      </c>
      <c r="P532" s="335" t="s">
        <v>84</v>
      </c>
      <c r="Q532" s="335" t="s">
        <v>84</v>
      </c>
      <c r="R532" s="335" t="s">
        <v>84</v>
      </c>
      <c r="S532" s="335" t="s">
        <v>84</v>
      </c>
      <c r="T532" s="335" t="s">
        <v>84</v>
      </c>
      <c r="U532" s="335" t="s">
        <v>84</v>
      </c>
      <c r="V532" s="335" t="s">
        <v>84</v>
      </c>
      <c r="W532" s="335" t="s">
        <v>84</v>
      </c>
      <c r="X532" s="335" t="s">
        <v>84</v>
      </c>
      <c r="Y532" s="335" t="s">
        <v>84</v>
      </c>
      <c r="Z532" s="335" t="s">
        <v>84</v>
      </c>
      <c r="AA532" s="335" t="s">
        <v>84</v>
      </c>
      <c r="AB532" s="335" t="s">
        <v>84</v>
      </c>
      <c r="AC532" s="335" t="s">
        <v>84</v>
      </c>
      <c r="AD532" s="335" t="s">
        <v>84</v>
      </c>
      <c r="AE532" s="335" t="s">
        <v>84</v>
      </c>
      <c r="AF532" s="335" t="s">
        <v>84</v>
      </c>
      <c r="AG532" s="335" t="s">
        <v>84</v>
      </c>
      <c r="AH532" s="335" t="s">
        <v>84</v>
      </c>
      <c r="AI532" s="335" t="s">
        <v>84</v>
      </c>
      <c r="AJ532" s="335" t="s">
        <v>84</v>
      </c>
      <c r="AK532" s="335" t="s">
        <v>84</v>
      </c>
      <c r="AL532" s="335" t="s">
        <v>84</v>
      </c>
      <c r="AM532" s="335" t="s">
        <v>84</v>
      </c>
      <c r="AN532" s="335" t="s">
        <v>84</v>
      </c>
      <c r="AO532" s="335" t="s">
        <v>84</v>
      </c>
      <c r="AP532" s="335" t="s">
        <v>84</v>
      </c>
      <c r="AQ532" s="335" t="s">
        <v>84</v>
      </c>
      <c r="AR532" s="335" t="s">
        <v>84</v>
      </c>
      <c r="AS532" s="335" t="s">
        <v>84</v>
      </c>
      <c r="AT532" s="335" t="s">
        <v>84</v>
      </c>
      <c r="AU532" s="335" t="s">
        <v>84</v>
      </c>
      <c r="AV532" s="335" t="s">
        <v>84</v>
      </c>
      <c r="AW532" s="335" t="s">
        <v>84</v>
      </c>
      <c r="AX532" s="335" t="s">
        <v>84</v>
      </c>
      <c r="AY532" s="116" t="s">
        <v>84</v>
      </c>
      <c r="AZ532" s="116" t="s">
        <v>84</v>
      </c>
      <c r="BA532" s="116" t="s">
        <v>84</v>
      </c>
      <c r="BB532" s="116" t="s">
        <v>84</v>
      </c>
      <c r="BC532" s="116" t="s">
        <v>84</v>
      </c>
      <c r="BD532" s="116" t="s">
        <v>84</v>
      </c>
      <c r="BE532" s="116" t="s">
        <v>84</v>
      </c>
      <c r="BF532" s="335" t="s">
        <v>84</v>
      </c>
      <c r="BG532" s="335" t="s">
        <v>84</v>
      </c>
      <c r="BH532" s="116" t="s">
        <v>84</v>
      </c>
      <c r="BI532" s="116" t="s">
        <v>84</v>
      </c>
      <c r="BJ532" s="335" t="s">
        <v>84</v>
      </c>
      <c r="BK532" s="335" t="s">
        <v>84</v>
      </c>
      <c r="BL532" s="335" t="s">
        <v>84</v>
      </c>
      <c r="BM532" s="336" t="s">
        <v>84</v>
      </c>
      <c r="BN532" s="336" t="s">
        <v>84</v>
      </c>
      <c r="BO532" s="335" t="s">
        <v>84</v>
      </c>
      <c r="BP532" s="116" t="s">
        <v>84</v>
      </c>
      <c r="BQ532" s="116" t="s">
        <v>84</v>
      </c>
      <c r="BR532" s="116" t="s">
        <v>84</v>
      </c>
      <c r="BS532" s="116" t="s">
        <v>84</v>
      </c>
      <c r="BT532" s="336" t="s">
        <v>84</v>
      </c>
      <c r="BU532" s="335" t="s">
        <v>84</v>
      </c>
      <c r="BV532" s="335" t="s">
        <v>84</v>
      </c>
      <c r="BW532" s="335" t="s">
        <v>84</v>
      </c>
      <c r="BX532" s="335" t="s">
        <v>84</v>
      </c>
    </row>
    <row r="533" spans="1:76" ht="15" customHeight="1" x14ac:dyDescent="0.3">
      <c r="A533" s="307">
        <v>82</v>
      </c>
      <c r="B533" s="114" t="s">
        <v>84</v>
      </c>
      <c r="C533" s="114" t="s">
        <v>84</v>
      </c>
      <c r="D533" s="115" t="s">
        <v>84</v>
      </c>
      <c r="E533" s="334" t="s">
        <v>84</v>
      </c>
      <c r="F533" s="334" t="s">
        <v>84</v>
      </c>
      <c r="G533" s="334" t="s">
        <v>84</v>
      </c>
      <c r="H533" s="335" t="s">
        <v>84</v>
      </c>
      <c r="I533" s="335" t="s">
        <v>84</v>
      </c>
      <c r="J533" s="335" t="s">
        <v>84</v>
      </c>
      <c r="K533" s="335" t="s">
        <v>84</v>
      </c>
      <c r="L533" s="335" t="s">
        <v>84</v>
      </c>
      <c r="M533" s="335" t="s">
        <v>84</v>
      </c>
      <c r="N533" s="335" t="s">
        <v>84</v>
      </c>
      <c r="O533" s="335" t="s">
        <v>84</v>
      </c>
      <c r="P533" s="335" t="s">
        <v>84</v>
      </c>
      <c r="Q533" s="335" t="s">
        <v>84</v>
      </c>
      <c r="R533" s="335" t="s">
        <v>84</v>
      </c>
      <c r="S533" s="335" t="s">
        <v>84</v>
      </c>
      <c r="T533" s="335" t="s">
        <v>84</v>
      </c>
      <c r="U533" s="335" t="s">
        <v>84</v>
      </c>
      <c r="V533" s="335" t="s">
        <v>84</v>
      </c>
      <c r="W533" s="335" t="s">
        <v>84</v>
      </c>
      <c r="X533" s="335" t="s">
        <v>84</v>
      </c>
      <c r="Y533" s="335" t="s">
        <v>84</v>
      </c>
      <c r="Z533" s="335" t="s">
        <v>84</v>
      </c>
      <c r="AA533" s="335" t="s">
        <v>84</v>
      </c>
      <c r="AB533" s="335" t="s">
        <v>84</v>
      </c>
      <c r="AC533" s="335" t="s">
        <v>84</v>
      </c>
      <c r="AD533" s="335" t="s">
        <v>84</v>
      </c>
      <c r="AE533" s="335" t="s">
        <v>84</v>
      </c>
      <c r="AF533" s="335" t="s">
        <v>84</v>
      </c>
      <c r="AG533" s="335" t="s">
        <v>84</v>
      </c>
      <c r="AH533" s="335" t="s">
        <v>84</v>
      </c>
      <c r="AI533" s="335" t="s">
        <v>84</v>
      </c>
      <c r="AJ533" s="335" t="s">
        <v>84</v>
      </c>
      <c r="AK533" s="335" t="s">
        <v>84</v>
      </c>
      <c r="AL533" s="335" t="s">
        <v>84</v>
      </c>
      <c r="AM533" s="335" t="s">
        <v>84</v>
      </c>
      <c r="AN533" s="335" t="s">
        <v>84</v>
      </c>
      <c r="AO533" s="335" t="s">
        <v>84</v>
      </c>
      <c r="AP533" s="335" t="s">
        <v>84</v>
      </c>
      <c r="AQ533" s="335" t="s">
        <v>84</v>
      </c>
      <c r="AR533" s="335" t="s">
        <v>84</v>
      </c>
      <c r="AS533" s="335" t="s">
        <v>84</v>
      </c>
      <c r="AT533" s="335" t="s">
        <v>84</v>
      </c>
      <c r="AU533" s="335" t="s">
        <v>84</v>
      </c>
      <c r="AV533" s="335" t="s">
        <v>84</v>
      </c>
      <c r="AW533" s="335" t="s">
        <v>84</v>
      </c>
      <c r="AX533" s="335" t="s">
        <v>84</v>
      </c>
      <c r="AY533" s="116" t="s">
        <v>84</v>
      </c>
      <c r="AZ533" s="116" t="s">
        <v>84</v>
      </c>
      <c r="BA533" s="116" t="s">
        <v>84</v>
      </c>
      <c r="BB533" s="116" t="s">
        <v>84</v>
      </c>
      <c r="BC533" s="116" t="s">
        <v>84</v>
      </c>
      <c r="BD533" s="116" t="s">
        <v>84</v>
      </c>
      <c r="BE533" s="116" t="s">
        <v>84</v>
      </c>
      <c r="BF533" s="335" t="s">
        <v>84</v>
      </c>
      <c r="BG533" s="335" t="s">
        <v>84</v>
      </c>
      <c r="BH533" s="116" t="s">
        <v>84</v>
      </c>
      <c r="BI533" s="116" t="s">
        <v>84</v>
      </c>
      <c r="BJ533" s="335" t="s">
        <v>84</v>
      </c>
      <c r="BK533" s="335" t="s">
        <v>84</v>
      </c>
      <c r="BL533" s="335" t="s">
        <v>84</v>
      </c>
      <c r="BM533" s="336" t="s">
        <v>84</v>
      </c>
      <c r="BN533" s="336" t="s">
        <v>84</v>
      </c>
      <c r="BO533" s="335" t="s">
        <v>84</v>
      </c>
      <c r="BP533" s="116" t="s">
        <v>84</v>
      </c>
      <c r="BQ533" s="116" t="s">
        <v>84</v>
      </c>
      <c r="BR533" s="116" t="s">
        <v>84</v>
      </c>
      <c r="BS533" s="116" t="s">
        <v>84</v>
      </c>
      <c r="BT533" s="336" t="s">
        <v>84</v>
      </c>
      <c r="BU533" s="335" t="s">
        <v>84</v>
      </c>
      <c r="BV533" s="335" t="s">
        <v>84</v>
      </c>
      <c r="BW533" s="335" t="s">
        <v>84</v>
      </c>
      <c r="BX533" s="335" t="s">
        <v>84</v>
      </c>
    </row>
    <row r="534" spans="1:76" ht="15" customHeight="1" x14ac:dyDescent="0.3">
      <c r="A534" s="307">
        <v>82</v>
      </c>
      <c r="B534" s="114" t="s">
        <v>84</v>
      </c>
      <c r="C534" s="114" t="s">
        <v>84</v>
      </c>
      <c r="D534" s="115" t="s">
        <v>84</v>
      </c>
      <c r="E534" s="334" t="s">
        <v>84</v>
      </c>
      <c r="F534" s="334" t="s">
        <v>84</v>
      </c>
      <c r="G534" s="334" t="s">
        <v>84</v>
      </c>
      <c r="H534" s="335" t="s">
        <v>84</v>
      </c>
      <c r="I534" s="335" t="s">
        <v>84</v>
      </c>
      <c r="J534" s="335" t="s">
        <v>84</v>
      </c>
      <c r="K534" s="335" t="s">
        <v>84</v>
      </c>
      <c r="L534" s="335" t="s">
        <v>84</v>
      </c>
      <c r="M534" s="335" t="s">
        <v>84</v>
      </c>
      <c r="N534" s="335" t="s">
        <v>84</v>
      </c>
      <c r="O534" s="335" t="s">
        <v>84</v>
      </c>
      <c r="P534" s="335" t="s">
        <v>84</v>
      </c>
      <c r="Q534" s="335" t="s">
        <v>84</v>
      </c>
      <c r="R534" s="335" t="s">
        <v>84</v>
      </c>
      <c r="S534" s="335" t="s">
        <v>84</v>
      </c>
      <c r="T534" s="335" t="s">
        <v>84</v>
      </c>
      <c r="U534" s="335" t="s">
        <v>84</v>
      </c>
      <c r="V534" s="335" t="s">
        <v>84</v>
      </c>
      <c r="W534" s="335" t="s">
        <v>84</v>
      </c>
      <c r="X534" s="335" t="s">
        <v>84</v>
      </c>
      <c r="Y534" s="335" t="s">
        <v>84</v>
      </c>
      <c r="Z534" s="335" t="s">
        <v>84</v>
      </c>
      <c r="AA534" s="335" t="s">
        <v>84</v>
      </c>
      <c r="AB534" s="335" t="s">
        <v>84</v>
      </c>
      <c r="AC534" s="335" t="s">
        <v>84</v>
      </c>
      <c r="AD534" s="335" t="s">
        <v>84</v>
      </c>
      <c r="AE534" s="335" t="s">
        <v>84</v>
      </c>
      <c r="AF534" s="335" t="s">
        <v>84</v>
      </c>
      <c r="AG534" s="335" t="s">
        <v>84</v>
      </c>
      <c r="AH534" s="335" t="s">
        <v>84</v>
      </c>
      <c r="AI534" s="335" t="s">
        <v>84</v>
      </c>
      <c r="AJ534" s="335" t="s">
        <v>84</v>
      </c>
      <c r="AK534" s="335" t="s">
        <v>84</v>
      </c>
      <c r="AL534" s="335" t="s">
        <v>84</v>
      </c>
      <c r="AM534" s="335" t="s">
        <v>84</v>
      </c>
      <c r="AN534" s="335" t="s">
        <v>84</v>
      </c>
      <c r="AO534" s="335" t="s">
        <v>84</v>
      </c>
      <c r="AP534" s="335" t="s">
        <v>84</v>
      </c>
      <c r="AQ534" s="335" t="s">
        <v>84</v>
      </c>
      <c r="AR534" s="335" t="s">
        <v>84</v>
      </c>
      <c r="AS534" s="335" t="s">
        <v>84</v>
      </c>
      <c r="AT534" s="335" t="s">
        <v>84</v>
      </c>
      <c r="AU534" s="335" t="s">
        <v>84</v>
      </c>
      <c r="AV534" s="335" t="s">
        <v>84</v>
      </c>
      <c r="AW534" s="335" t="s">
        <v>84</v>
      </c>
      <c r="AX534" s="335" t="s">
        <v>84</v>
      </c>
      <c r="AY534" s="116" t="s">
        <v>84</v>
      </c>
      <c r="AZ534" s="116" t="s">
        <v>84</v>
      </c>
      <c r="BA534" s="116" t="s">
        <v>84</v>
      </c>
      <c r="BB534" s="116" t="s">
        <v>84</v>
      </c>
      <c r="BC534" s="116" t="s">
        <v>84</v>
      </c>
      <c r="BD534" s="116" t="s">
        <v>84</v>
      </c>
      <c r="BE534" s="116" t="s">
        <v>84</v>
      </c>
      <c r="BF534" s="335" t="s">
        <v>84</v>
      </c>
      <c r="BG534" s="335" t="s">
        <v>84</v>
      </c>
      <c r="BH534" s="116" t="s">
        <v>84</v>
      </c>
      <c r="BI534" s="116" t="s">
        <v>84</v>
      </c>
      <c r="BJ534" s="335" t="s">
        <v>84</v>
      </c>
      <c r="BK534" s="335" t="s">
        <v>84</v>
      </c>
      <c r="BL534" s="335" t="s">
        <v>84</v>
      </c>
      <c r="BM534" s="336" t="s">
        <v>84</v>
      </c>
      <c r="BN534" s="336" t="s">
        <v>84</v>
      </c>
      <c r="BO534" s="335" t="s">
        <v>84</v>
      </c>
      <c r="BP534" s="116" t="s">
        <v>84</v>
      </c>
      <c r="BQ534" s="116" t="s">
        <v>84</v>
      </c>
      <c r="BR534" s="116" t="s">
        <v>84</v>
      </c>
      <c r="BS534" s="116" t="s">
        <v>84</v>
      </c>
      <c r="BT534" s="336" t="s">
        <v>84</v>
      </c>
      <c r="BU534" s="335" t="s">
        <v>84</v>
      </c>
      <c r="BV534" s="335" t="s">
        <v>84</v>
      </c>
      <c r="BW534" s="335" t="s">
        <v>84</v>
      </c>
      <c r="BX534" s="335" t="s">
        <v>84</v>
      </c>
    </row>
    <row r="535" spans="1:76" ht="15" customHeight="1" x14ac:dyDescent="0.3">
      <c r="A535" s="307">
        <v>82</v>
      </c>
      <c r="B535" s="114" t="s">
        <v>84</v>
      </c>
      <c r="C535" s="114" t="s">
        <v>84</v>
      </c>
      <c r="D535" s="115" t="s">
        <v>84</v>
      </c>
      <c r="E535" s="334" t="s">
        <v>84</v>
      </c>
      <c r="F535" s="334" t="s">
        <v>84</v>
      </c>
      <c r="G535" s="334" t="s">
        <v>84</v>
      </c>
      <c r="H535" s="335" t="s">
        <v>84</v>
      </c>
      <c r="I535" s="335" t="s">
        <v>84</v>
      </c>
      <c r="J535" s="335" t="s">
        <v>84</v>
      </c>
      <c r="K535" s="335" t="s">
        <v>84</v>
      </c>
      <c r="L535" s="335" t="s">
        <v>84</v>
      </c>
      <c r="M535" s="335" t="s">
        <v>84</v>
      </c>
      <c r="N535" s="335" t="s">
        <v>84</v>
      </c>
      <c r="O535" s="335" t="s">
        <v>84</v>
      </c>
      <c r="P535" s="335" t="s">
        <v>84</v>
      </c>
      <c r="Q535" s="335" t="s">
        <v>84</v>
      </c>
      <c r="R535" s="335" t="s">
        <v>84</v>
      </c>
      <c r="S535" s="335" t="s">
        <v>84</v>
      </c>
      <c r="T535" s="335" t="s">
        <v>84</v>
      </c>
      <c r="U535" s="335" t="s">
        <v>84</v>
      </c>
      <c r="V535" s="335" t="s">
        <v>84</v>
      </c>
      <c r="W535" s="335" t="s">
        <v>84</v>
      </c>
      <c r="X535" s="335" t="s">
        <v>84</v>
      </c>
      <c r="Y535" s="335" t="s">
        <v>84</v>
      </c>
      <c r="Z535" s="335" t="s">
        <v>84</v>
      </c>
      <c r="AA535" s="335" t="s">
        <v>84</v>
      </c>
      <c r="AB535" s="335" t="s">
        <v>84</v>
      </c>
      <c r="AC535" s="335" t="s">
        <v>84</v>
      </c>
      <c r="AD535" s="335" t="s">
        <v>84</v>
      </c>
      <c r="AE535" s="335" t="s">
        <v>84</v>
      </c>
      <c r="AF535" s="335" t="s">
        <v>84</v>
      </c>
      <c r="AG535" s="335" t="s">
        <v>84</v>
      </c>
      <c r="AH535" s="335" t="s">
        <v>84</v>
      </c>
      <c r="AI535" s="335" t="s">
        <v>84</v>
      </c>
      <c r="AJ535" s="335" t="s">
        <v>84</v>
      </c>
      <c r="AK535" s="335" t="s">
        <v>84</v>
      </c>
      <c r="AL535" s="335" t="s">
        <v>84</v>
      </c>
      <c r="AM535" s="335" t="s">
        <v>84</v>
      </c>
      <c r="AN535" s="335" t="s">
        <v>84</v>
      </c>
      <c r="AO535" s="335" t="s">
        <v>84</v>
      </c>
      <c r="AP535" s="335" t="s">
        <v>84</v>
      </c>
      <c r="AQ535" s="335" t="s">
        <v>84</v>
      </c>
      <c r="AR535" s="335" t="s">
        <v>84</v>
      </c>
      <c r="AS535" s="335" t="s">
        <v>84</v>
      </c>
      <c r="AT535" s="335" t="s">
        <v>84</v>
      </c>
      <c r="AU535" s="335" t="s">
        <v>84</v>
      </c>
      <c r="AV535" s="335" t="s">
        <v>84</v>
      </c>
      <c r="AW535" s="335" t="s">
        <v>84</v>
      </c>
      <c r="AX535" s="335" t="s">
        <v>84</v>
      </c>
      <c r="AY535" s="116" t="s">
        <v>84</v>
      </c>
      <c r="AZ535" s="116" t="s">
        <v>84</v>
      </c>
      <c r="BA535" s="116" t="s">
        <v>84</v>
      </c>
      <c r="BB535" s="116" t="s">
        <v>84</v>
      </c>
      <c r="BC535" s="116" t="s">
        <v>84</v>
      </c>
      <c r="BD535" s="116" t="s">
        <v>84</v>
      </c>
      <c r="BE535" s="116" t="s">
        <v>84</v>
      </c>
      <c r="BF535" s="335" t="s">
        <v>84</v>
      </c>
      <c r="BG535" s="335" t="s">
        <v>84</v>
      </c>
      <c r="BH535" s="116" t="s">
        <v>84</v>
      </c>
      <c r="BI535" s="116" t="s">
        <v>84</v>
      </c>
      <c r="BJ535" s="335" t="s">
        <v>84</v>
      </c>
      <c r="BK535" s="335" t="s">
        <v>84</v>
      </c>
      <c r="BL535" s="335" t="s">
        <v>84</v>
      </c>
      <c r="BM535" s="336" t="s">
        <v>84</v>
      </c>
      <c r="BN535" s="336" t="s">
        <v>84</v>
      </c>
      <c r="BO535" s="335" t="s">
        <v>84</v>
      </c>
      <c r="BP535" s="116" t="s">
        <v>84</v>
      </c>
      <c r="BQ535" s="116" t="s">
        <v>84</v>
      </c>
      <c r="BR535" s="116" t="s">
        <v>84</v>
      </c>
      <c r="BS535" s="116" t="s">
        <v>84</v>
      </c>
      <c r="BT535" s="336" t="s">
        <v>84</v>
      </c>
      <c r="BU535" s="335" t="s">
        <v>84</v>
      </c>
      <c r="BV535" s="335" t="s">
        <v>84</v>
      </c>
      <c r="BW535" s="335" t="s">
        <v>84</v>
      </c>
      <c r="BX535" s="335" t="s">
        <v>84</v>
      </c>
    </row>
    <row r="536" spans="1:76" ht="15" customHeight="1" x14ac:dyDescent="0.3">
      <c r="A536" s="307">
        <v>82</v>
      </c>
      <c r="B536" s="114" t="s">
        <v>84</v>
      </c>
      <c r="C536" s="114" t="s">
        <v>84</v>
      </c>
      <c r="D536" s="115" t="s">
        <v>84</v>
      </c>
      <c r="E536" s="334" t="s">
        <v>84</v>
      </c>
      <c r="F536" s="334" t="s">
        <v>84</v>
      </c>
      <c r="G536" s="334" t="s">
        <v>84</v>
      </c>
      <c r="H536" s="335" t="s">
        <v>84</v>
      </c>
      <c r="I536" s="335" t="s">
        <v>84</v>
      </c>
      <c r="J536" s="335" t="s">
        <v>84</v>
      </c>
      <c r="K536" s="335" t="s">
        <v>84</v>
      </c>
      <c r="L536" s="335" t="s">
        <v>84</v>
      </c>
      <c r="M536" s="335" t="s">
        <v>84</v>
      </c>
      <c r="N536" s="335" t="s">
        <v>84</v>
      </c>
      <c r="O536" s="335" t="s">
        <v>84</v>
      </c>
      <c r="P536" s="335" t="s">
        <v>84</v>
      </c>
      <c r="Q536" s="335" t="s">
        <v>84</v>
      </c>
      <c r="R536" s="335" t="s">
        <v>84</v>
      </c>
      <c r="S536" s="335" t="s">
        <v>84</v>
      </c>
      <c r="T536" s="335" t="s">
        <v>84</v>
      </c>
      <c r="U536" s="335" t="s">
        <v>84</v>
      </c>
      <c r="V536" s="335" t="s">
        <v>84</v>
      </c>
      <c r="W536" s="335" t="s">
        <v>84</v>
      </c>
      <c r="X536" s="335" t="s">
        <v>84</v>
      </c>
      <c r="Y536" s="335" t="s">
        <v>84</v>
      </c>
      <c r="Z536" s="335" t="s">
        <v>84</v>
      </c>
      <c r="AA536" s="335" t="s">
        <v>84</v>
      </c>
      <c r="AB536" s="335" t="s">
        <v>84</v>
      </c>
      <c r="AC536" s="335" t="s">
        <v>84</v>
      </c>
      <c r="AD536" s="335" t="s">
        <v>84</v>
      </c>
      <c r="AE536" s="335" t="s">
        <v>84</v>
      </c>
      <c r="AF536" s="335" t="s">
        <v>84</v>
      </c>
      <c r="AG536" s="335" t="s">
        <v>84</v>
      </c>
      <c r="AH536" s="335" t="s">
        <v>84</v>
      </c>
      <c r="AI536" s="335" t="s">
        <v>84</v>
      </c>
      <c r="AJ536" s="335" t="s">
        <v>84</v>
      </c>
      <c r="AK536" s="335" t="s">
        <v>84</v>
      </c>
      <c r="AL536" s="335" t="s">
        <v>84</v>
      </c>
      <c r="AM536" s="335" t="s">
        <v>84</v>
      </c>
      <c r="AN536" s="335" t="s">
        <v>84</v>
      </c>
      <c r="AO536" s="335" t="s">
        <v>84</v>
      </c>
      <c r="AP536" s="335" t="s">
        <v>84</v>
      </c>
      <c r="AQ536" s="335" t="s">
        <v>84</v>
      </c>
      <c r="AR536" s="335" t="s">
        <v>84</v>
      </c>
      <c r="AS536" s="335" t="s">
        <v>84</v>
      </c>
      <c r="AT536" s="335" t="s">
        <v>84</v>
      </c>
      <c r="AU536" s="335" t="s">
        <v>84</v>
      </c>
      <c r="AV536" s="335" t="s">
        <v>84</v>
      </c>
      <c r="AW536" s="335" t="s">
        <v>84</v>
      </c>
      <c r="AX536" s="335" t="s">
        <v>84</v>
      </c>
      <c r="AY536" s="116" t="s">
        <v>84</v>
      </c>
      <c r="AZ536" s="116" t="s">
        <v>84</v>
      </c>
      <c r="BA536" s="116" t="s">
        <v>84</v>
      </c>
      <c r="BB536" s="116" t="s">
        <v>84</v>
      </c>
      <c r="BC536" s="116" t="s">
        <v>84</v>
      </c>
      <c r="BD536" s="116" t="s">
        <v>84</v>
      </c>
      <c r="BE536" s="116" t="s">
        <v>84</v>
      </c>
      <c r="BF536" s="335" t="s">
        <v>84</v>
      </c>
      <c r="BG536" s="335" t="s">
        <v>84</v>
      </c>
      <c r="BH536" s="116" t="s">
        <v>84</v>
      </c>
      <c r="BI536" s="116" t="s">
        <v>84</v>
      </c>
      <c r="BJ536" s="335" t="s">
        <v>84</v>
      </c>
      <c r="BK536" s="335" t="s">
        <v>84</v>
      </c>
      <c r="BL536" s="335" t="s">
        <v>84</v>
      </c>
      <c r="BM536" s="336" t="s">
        <v>84</v>
      </c>
      <c r="BN536" s="336" t="s">
        <v>84</v>
      </c>
      <c r="BO536" s="335" t="s">
        <v>84</v>
      </c>
      <c r="BP536" s="116" t="s">
        <v>84</v>
      </c>
      <c r="BQ536" s="116" t="s">
        <v>84</v>
      </c>
      <c r="BR536" s="116" t="s">
        <v>84</v>
      </c>
      <c r="BS536" s="116" t="s">
        <v>84</v>
      </c>
      <c r="BT536" s="336" t="s">
        <v>84</v>
      </c>
      <c r="BU536" s="335" t="s">
        <v>84</v>
      </c>
      <c r="BV536" s="335" t="s">
        <v>84</v>
      </c>
      <c r="BW536" s="335" t="s">
        <v>84</v>
      </c>
      <c r="BX536" s="335" t="s">
        <v>84</v>
      </c>
    </row>
    <row r="537" spans="1:76" ht="15" customHeight="1" x14ac:dyDescent="0.3">
      <c r="A537" s="307">
        <v>82</v>
      </c>
      <c r="B537" s="114" t="s">
        <v>84</v>
      </c>
      <c r="C537" s="114" t="s">
        <v>84</v>
      </c>
      <c r="D537" s="115" t="s">
        <v>84</v>
      </c>
      <c r="E537" s="334" t="s">
        <v>84</v>
      </c>
      <c r="F537" s="334" t="s">
        <v>84</v>
      </c>
      <c r="G537" s="334" t="s">
        <v>84</v>
      </c>
      <c r="H537" s="335" t="s">
        <v>84</v>
      </c>
      <c r="I537" s="335" t="s">
        <v>84</v>
      </c>
      <c r="J537" s="335" t="s">
        <v>84</v>
      </c>
      <c r="K537" s="335" t="s">
        <v>84</v>
      </c>
      <c r="L537" s="335" t="s">
        <v>84</v>
      </c>
      <c r="M537" s="335" t="s">
        <v>84</v>
      </c>
      <c r="N537" s="335" t="s">
        <v>84</v>
      </c>
      <c r="O537" s="335" t="s">
        <v>84</v>
      </c>
      <c r="P537" s="335" t="s">
        <v>84</v>
      </c>
      <c r="Q537" s="335" t="s">
        <v>84</v>
      </c>
      <c r="R537" s="335" t="s">
        <v>84</v>
      </c>
      <c r="S537" s="335" t="s">
        <v>84</v>
      </c>
      <c r="T537" s="335" t="s">
        <v>84</v>
      </c>
      <c r="U537" s="335" t="s">
        <v>84</v>
      </c>
      <c r="V537" s="335" t="s">
        <v>84</v>
      </c>
      <c r="W537" s="335" t="s">
        <v>84</v>
      </c>
      <c r="X537" s="335" t="s">
        <v>84</v>
      </c>
      <c r="Y537" s="335" t="s">
        <v>84</v>
      </c>
      <c r="Z537" s="335" t="s">
        <v>84</v>
      </c>
      <c r="AA537" s="335" t="s">
        <v>84</v>
      </c>
      <c r="AB537" s="335" t="s">
        <v>84</v>
      </c>
      <c r="AC537" s="335" t="s">
        <v>84</v>
      </c>
      <c r="AD537" s="335" t="s">
        <v>84</v>
      </c>
      <c r="AE537" s="335" t="s">
        <v>84</v>
      </c>
      <c r="AF537" s="335" t="s">
        <v>84</v>
      </c>
      <c r="AG537" s="335" t="s">
        <v>84</v>
      </c>
      <c r="AH537" s="335" t="s">
        <v>84</v>
      </c>
      <c r="AI537" s="335" t="s">
        <v>84</v>
      </c>
      <c r="AJ537" s="335" t="s">
        <v>84</v>
      </c>
      <c r="AK537" s="335" t="s">
        <v>84</v>
      </c>
      <c r="AL537" s="335" t="s">
        <v>84</v>
      </c>
      <c r="AM537" s="335" t="s">
        <v>84</v>
      </c>
      <c r="AN537" s="335" t="s">
        <v>84</v>
      </c>
      <c r="AO537" s="335" t="s">
        <v>84</v>
      </c>
      <c r="AP537" s="335" t="s">
        <v>84</v>
      </c>
      <c r="AQ537" s="335" t="s">
        <v>84</v>
      </c>
      <c r="AR537" s="335" t="s">
        <v>84</v>
      </c>
      <c r="AS537" s="335" t="s">
        <v>84</v>
      </c>
      <c r="AT537" s="335" t="s">
        <v>84</v>
      </c>
      <c r="AU537" s="335" t="s">
        <v>84</v>
      </c>
      <c r="AV537" s="335" t="s">
        <v>84</v>
      </c>
      <c r="AW537" s="335" t="s">
        <v>84</v>
      </c>
      <c r="AX537" s="335" t="s">
        <v>84</v>
      </c>
      <c r="AY537" s="116" t="s">
        <v>84</v>
      </c>
      <c r="AZ537" s="116" t="s">
        <v>84</v>
      </c>
      <c r="BA537" s="116" t="s">
        <v>84</v>
      </c>
      <c r="BB537" s="116" t="s">
        <v>84</v>
      </c>
      <c r="BC537" s="116" t="s">
        <v>84</v>
      </c>
      <c r="BD537" s="116" t="s">
        <v>84</v>
      </c>
      <c r="BE537" s="116" t="s">
        <v>84</v>
      </c>
      <c r="BF537" s="335" t="s">
        <v>84</v>
      </c>
      <c r="BG537" s="335" t="s">
        <v>84</v>
      </c>
      <c r="BH537" s="116" t="s">
        <v>84</v>
      </c>
      <c r="BI537" s="116" t="s">
        <v>84</v>
      </c>
      <c r="BJ537" s="335" t="s">
        <v>84</v>
      </c>
      <c r="BK537" s="335" t="s">
        <v>84</v>
      </c>
      <c r="BL537" s="335" t="s">
        <v>84</v>
      </c>
      <c r="BM537" s="336" t="s">
        <v>84</v>
      </c>
      <c r="BN537" s="336" t="s">
        <v>84</v>
      </c>
      <c r="BO537" s="335" t="s">
        <v>84</v>
      </c>
      <c r="BP537" s="116" t="s">
        <v>84</v>
      </c>
      <c r="BQ537" s="116" t="s">
        <v>84</v>
      </c>
      <c r="BR537" s="116" t="s">
        <v>84</v>
      </c>
      <c r="BS537" s="116" t="s">
        <v>84</v>
      </c>
      <c r="BT537" s="336" t="s">
        <v>84</v>
      </c>
      <c r="BU537" s="335" t="s">
        <v>84</v>
      </c>
      <c r="BV537" s="335" t="s">
        <v>84</v>
      </c>
      <c r="BW537" s="335" t="s">
        <v>84</v>
      </c>
      <c r="BX537" s="335" t="s">
        <v>84</v>
      </c>
    </row>
    <row r="538" spans="1:76" ht="15" customHeight="1" x14ac:dyDescent="0.3">
      <c r="A538" s="307">
        <v>82</v>
      </c>
      <c r="B538" s="114" t="s">
        <v>84</v>
      </c>
      <c r="C538" s="114" t="s">
        <v>84</v>
      </c>
      <c r="D538" s="115" t="s">
        <v>84</v>
      </c>
      <c r="E538" s="334" t="s">
        <v>84</v>
      </c>
      <c r="F538" s="334" t="s">
        <v>84</v>
      </c>
      <c r="G538" s="334" t="s">
        <v>84</v>
      </c>
      <c r="H538" s="335" t="s">
        <v>84</v>
      </c>
      <c r="I538" s="335" t="s">
        <v>84</v>
      </c>
      <c r="J538" s="335" t="s">
        <v>84</v>
      </c>
      <c r="K538" s="335" t="s">
        <v>84</v>
      </c>
      <c r="L538" s="335" t="s">
        <v>84</v>
      </c>
      <c r="M538" s="335" t="s">
        <v>84</v>
      </c>
      <c r="N538" s="335" t="s">
        <v>84</v>
      </c>
      <c r="O538" s="335" t="s">
        <v>84</v>
      </c>
      <c r="P538" s="335" t="s">
        <v>84</v>
      </c>
      <c r="Q538" s="335" t="s">
        <v>84</v>
      </c>
      <c r="R538" s="335" t="s">
        <v>84</v>
      </c>
      <c r="S538" s="335" t="s">
        <v>84</v>
      </c>
      <c r="T538" s="335" t="s">
        <v>84</v>
      </c>
      <c r="U538" s="335" t="s">
        <v>84</v>
      </c>
      <c r="V538" s="335" t="s">
        <v>84</v>
      </c>
      <c r="W538" s="335" t="s">
        <v>84</v>
      </c>
      <c r="X538" s="335" t="s">
        <v>84</v>
      </c>
      <c r="Y538" s="335" t="s">
        <v>84</v>
      </c>
      <c r="Z538" s="335" t="s">
        <v>84</v>
      </c>
      <c r="AA538" s="335" t="s">
        <v>84</v>
      </c>
      <c r="AB538" s="335" t="s">
        <v>84</v>
      </c>
      <c r="AC538" s="335" t="s">
        <v>84</v>
      </c>
      <c r="AD538" s="335" t="s">
        <v>84</v>
      </c>
      <c r="AE538" s="335" t="s">
        <v>84</v>
      </c>
      <c r="AF538" s="335" t="s">
        <v>84</v>
      </c>
      <c r="AG538" s="335" t="s">
        <v>84</v>
      </c>
      <c r="AH538" s="335" t="s">
        <v>84</v>
      </c>
      <c r="AI538" s="335" t="s">
        <v>84</v>
      </c>
      <c r="AJ538" s="335" t="s">
        <v>84</v>
      </c>
      <c r="AK538" s="335" t="s">
        <v>84</v>
      </c>
      <c r="AL538" s="335" t="s">
        <v>84</v>
      </c>
      <c r="AM538" s="335" t="s">
        <v>84</v>
      </c>
      <c r="AN538" s="335" t="s">
        <v>84</v>
      </c>
      <c r="AO538" s="335" t="s">
        <v>84</v>
      </c>
      <c r="AP538" s="335" t="s">
        <v>84</v>
      </c>
      <c r="AQ538" s="335" t="s">
        <v>84</v>
      </c>
      <c r="AR538" s="335" t="s">
        <v>84</v>
      </c>
      <c r="AS538" s="335" t="s">
        <v>84</v>
      </c>
      <c r="AT538" s="335" t="s">
        <v>84</v>
      </c>
      <c r="AU538" s="335" t="s">
        <v>84</v>
      </c>
      <c r="AV538" s="335" t="s">
        <v>84</v>
      </c>
      <c r="AW538" s="335" t="s">
        <v>84</v>
      </c>
      <c r="AX538" s="335" t="s">
        <v>84</v>
      </c>
      <c r="AY538" s="116" t="s">
        <v>84</v>
      </c>
      <c r="AZ538" s="116" t="s">
        <v>84</v>
      </c>
      <c r="BA538" s="116" t="s">
        <v>84</v>
      </c>
      <c r="BB538" s="116" t="s">
        <v>84</v>
      </c>
      <c r="BC538" s="116" t="s">
        <v>84</v>
      </c>
      <c r="BD538" s="116" t="s">
        <v>84</v>
      </c>
      <c r="BE538" s="116" t="s">
        <v>84</v>
      </c>
      <c r="BF538" s="335" t="s">
        <v>84</v>
      </c>
      <c r="BG538" s="335" t="s">
        <v>84</v>
      </c>
      <c r="BH538" s="116" t="s">
        <v>84</v>
      </c>
      <c r="BI538" s="116" t="s">
        <v>84</v>
      </c>
      <c r="BJ538" s="335" t="s">
        <v>84</v>
      </c>
      <c r="BK538" s="335" t="s">
        <v>84</v>
      </c>
      <c r="BL538" s="335" t="s">
        <v>84</v>
      </c>
      <c r="BM538" s="336" t="s">
        <v>84</v>
      </c>
      <c r="BN538" s="336" t="s">
        <v>84</v>
      </c>
      <c r="BO538" s="335" t="s">
        <v>84</v>
      </c>
      <c r="BP538" s="116" t="s">
        <v>84</v>
      </c>
      <c r="BQ538" s="116" t="s">
        <v>84</v>
      </c>
      <c r="BR538" s="116" t="s">
        <v>84</v>
      </c>
      <c r="BS538" s="116" t="s">
        <v>84</v>
      </c>
      <c r="BT538" s="336" t="s">
        <v>84</v>
      </c>
      <c r="BU538" s="335" t="s">
        <v>84</v>
      </c>
      <c r="BV538" s="335" t="s">
        <v>84</v>
      </c>
      <c r="BW538" s="335" t="s">
        <v>84</v>
      </c>
      <c r="BX538" s="335" t="s">
        <v>84</v>
      </c>
    </row>
    <row r="539" spans="1:76" ht="15" customHeight="1" x14ac:dyDescent="0.3">
      <c r="A539" s="307">
        <v>82</v>
      </c>
      <c r="B539" s="114" t="s">
        <v>84</v>
      </c>
      <c r="C539" s="114" t="s">
        <v>84</v>
      </c>
      <c r="D539" s="115" t="s">
        <v>84</v>
      </c>
      <c r="E539" s="334" t="s">
        <v>84</v>
      </c>
      <c r="F539" s="334" t="s">
        <v>84</v>
      </c>
      <c r="G539" s="334" t="s">
        <v>84</v>
      </c>
      <c r="H539" s="335" t="s">
        <v>84</v>
      </c>
      <c r="I539" s="335" t="s">
        <v>84</v>
      </c>
      <c r="J539" s="335" t="s">
        <v>84</v>
      </c>
      <c r="K539" s="335" t="s">
        <v>84</v>
      </c>
      <c r="L539" s="335" t="s">
        <v>84</v>
      </c>
      <c r="M539" s="335" t="s">
        <v>84</v>
      </c>
      <c r="N539" s="335" t="s">
        <v>84</v>
      </c>
      <c r="O539" s="335" t="s">
        <v>84</v>
      </c>
      <c r="P539" s="335" t="s">
        <v>84</v>
      </c>
      <c r="Q539" s="335" t="s">
        <v>84</v>
      </c>
      <c r="R539" s="335" t="s">
        <v>84</v>
      </c>
      <c r="S539" s="335" t="s">
        <v>84</v>
      </c>
      <c r="T539" s="335" t="s">
        <v>84</v>
      </c>
      <c r="U539" s="335" t="s">
        <v>84</v>
      </c>
      <c r="V539" s="335" t="s">
        <v>84</v>
      </c>
      <c r="W539" s="335" t="s">
        <v>84</v>
      </c>
      <c r="X539" s="335" t="s">
        <v>84</v>
      </c>
      <c r="Y539" s="335" t="s">
        <v>84</v>
      </c>
      <c r="Z539" s="335" t="s">
        <v>84</v>
      </c>
      <c r="AA539" s="335" t="s">
        <v>84</v>
      </c>
      <c r="AB539" s="335" t="s">
        <v>84</v>
      </c>
      <c r="AC539" s="335" t="s">
        <v>84</v>
      </c>
      <c r="AD539" s="335" t="s">
        <v>84</v>
      </c>
      <c r="AE539" s="335" t="s">
        <v>84</v>
      </c>
      <c r="AF539" s="335" t="s">
        <v>84</v>
      </c>
      <c r="AG539" s="335" t="s">
        <v>84</v>
      </c>
      <c r="AH539" s="335" t="s">
        <v>84</v>
      </c>
      <c r="AI539" s="335" t="s">
        <v>84</v>
      </c>
      <c r="AJ539" s="335" t="s">
        <v>84</v>
      </c>
      <c r="AK539" s="335" t="s">
        <v>84</v>
      </c>
      <c r="AL539" s="335" t="s">
        <v>84</v>
      </c>
      <c r="AM539" s="335" t="s">
        <v>84</v>
      </c>
      <c r="AN539" s="335" t="s">
        <v>84</v>
      </c>
      <c r="AO539" s="335" t="s">
        <v>84</v>
      </c>
      <c r="AP539" s="335" t="s">
        <v>84</v>
      </c>
      <c r="AQ539" s="335" t="s">
        <v>84</v>
      </c>
      <c r="AR539" s="335" t="s">
        <v>84</v>
      </c>
      <c r="AS539" s="335" t="s">
        <v>84</v>
      </c>
      <c r="AT539" s="335" t="s">
        <v>84</v>
      </c>
      <c r="AU539" s="335" t="s">
        <v>84</v>
      </c>
      <c r="AV539" s="335" t="s">
        <v>84</v>
      </c>
      <c r="AW539" s="335" t="s">
        <v>84</v>
      </c>
      <c r="AX539" s="335" t="s">
        <v>84</v>
      </c>
      <c r="AY539" s="116" t="s">
        <v>84</v>
      </c>
      <c r="AZ539" s="116" t="s">
        <v>84</v>
      </c>
      <c r="BA539" s="116" t="s">
        <v>84</v>
      </c>
      <c r="BB539" s="116" t="s">
        <v>84</v>
      </c>
      <c r="BC539" s="116" t="s">
        <v>84</v>
      </c>
      <c r="BD539" s="116" t="s">
        <v>84</v>
      </c>
      <c r="BE539" s="116" t="s">
        <v>84</v>
      </c>
      <c r="BF539" s="335" t="s">
        <v>84</v>
      </c>
      <c r="BG539" s="335" t="s">
        <v>84</v>
      </c>
      <c r="BH539" s="116" t="s">
        <v>84</v>
      </c>
      <c r="BI539" s="116" t="s">
        <v>84</v>
      </c>
      <c r="BJ539" s="335" t="s">
        <v>84</v>
      </c>
      <c r="BK539" s="335" t="s">
        <v>84</v>
      </c>
      <c r="BL539" s="335" t="s">
        <v>84</v>
      </c>
      <c r="BM539" s="336" t="s">
        <v>84</v>
      </c>
      <c r="BN539" s="336" t="s">
        <v>84</v>
      </c>
      <c r="BO539" s="335" t="s">
        <v>84</v>
      </c>
      <c r="BP539" s="116" t="s">
        <v>84</v>
      </c>
      <c r="BQ539" s="116" t="s">
        <v>84</v>
      </c>
      <c r="BR539" s="116" t="s">
        <v>84</v>
      </c>
      <c r="BS539" s="116" t="s">
        <v>84</v>
      </c>
      <c r="BT539" s="336" t="s">
        <v>84</v>
      </c>
      <c r="BU539" s="335" t="s">
        <v>84</v>
      </c>
      <c r="BV539" s="335" t="s">
        <v>84</v>
      </c>
      <c r="BW539" s="335" t="s">
        <v>84</v>
      </c>
      <c r="BX539" s="335" t="s">
        <v>84</v>
      </c>
    </row>
    <row r="540" spans="1:76" ht="15" customHeight="1" x14ac:dyDescent="0.3">
      <c r="A540" s="307">
        <v>82</v>
      </c>
      <c r="B540" s="114" t="s">
        <v>84</v>
      </c>
      <c r="C540" s="114" t="s">
        <v>84</v>
      </c>
      <c r="D540" s="115" t="s">
        <v>84</v>
      </c>
      <c r="E540" s="334" t="s">
        <v>84</v>
      </c>
      <c r="F540" s="334" t="s">
        <v>84</v>
      </c>
      <c r="G540" s="334" t="s">
        <v>84</v>
      </c>
      <c r="H540" s="335" t="s">
        <v>84</v>
      </c>
      <c r="I540" s="335" t="s">
        <v>84</v>
      </c>
      <c r="J540" s="335" t="s">
        <v>84</v>
      </c>
      <c r="K540" s="335" t="s">
        <v>84</v>
      </c>
      <c r="L540" s="335" t="s">
        <v>84</v>
      </c>
      <c r="M540" s="335" t="s">
        <v>84</v>
      </c>
      <c r="N540" s="335" t="s">
        <v>84</v>
      </c>
      <c r="O540" s="335" t="s">
        <v>84</v>
      </c>
      <c r="P540" s="335" t="s">
        <v>84</v>
      </c>
      <c r="Q540" s="335" t="s">
        <v>84</v>
      </c>
      <c r="R540" s="335" t="s">
        <v>84</v>
      </c>
      <c r="S540" s="335" t="s">
        <v>84</v>
      </c>
      <c r="T540" s="335" t="s">
        <v>84</v>
      </c>
      <c r="U540" s="335" t="s">
        <v>84</v>
      </c>
      <c r="V540" s="335" t="s">
        <v>84</v>
      </c>
      <c r="W540" s="335" t="s">
        <v>84</v>
      </c>
      <c r="X540" s="335" t="s">
        <v>84</v>
      </c>
      <c r="Y540" s="335" t="s">
        <v>84</v>
      </c>
      <c r="Z540" s="335" t="s">
        <v>84</v>
      </c>
      <c r="AA540" s="335" t="s">
        <v>84</v>
      </c>
      <c r="AB540" s="335" t="s">
        <v>84</v>
      </c>
      <c r="AC540" s="335" t="s">
        <v>84</v>
      </c>
      <c r="AD540" s="335" t="s">
        <v>84</v>
      </c>
      <c r="AE540" s="335" t="s">
        <v>84</v>
      </c>
      <c r="AF540" s="335" t="s">
        <v>84</v>
      </c>
      <c r="AG540" s="335" t="s">
        <v>84</v>
      </c>
      <c r="AH540" s="335" t="s">
        <v>84</v>
      </c>
      <c r="AI540" s="335" t="s">
        <v>84</v>
      </c>
      <c r="AJ540" s="335" t="s">
        <v>84</v>
      </c>
      <c r="AK540" s="335" t="s">
        <v>84</v>
      </c>
      <c r="AL540" s="335" t="s">
        <v>84</v>
      </c>
      <c r="AM540" s="335" t="s">
        <v>84</v>
      </c>
      <c r="AN540" s="335" t="s">
        <v>84</v>
      </c>
      <c r="AO540" s="335" t="s">
        <v>84</v>
      </c>
      <c r="AP540" s="335" t="s">
        <v>84</v>
      </c>
      <c r="AQ540" s="335" t="s">
        <v>84</v>
      </c>
      <c r="AR540" s="335" t="s">
        <v>84</v>
      </c>
      <c r="AS540" s="335" t="s">
        <v>84</v>
      </c>
      <c r="AT540" s="335" t="s">
        <v>84</v>
      </c>
      <c r="AU540" s="335" t="s">
        <v>84</v>
      </c>
      <c r="AV540" s="335" t="s">
        <v>84</v>
      </c>
      <c r="AW540" s="335" t="s">
        <v>84</v>
      </c>
      <c r="AX540" s="335" t="s">
        <v>84</v>
      </c>
      <c r="AY540" s="116" t="s">
        <v>84</v>
      </c>
      <c r="AZ540" s="116" t="s">
        <v>84</v>
      </c>
      <c r="BA540" s="116" t="s">
        <v>84</v>
      </c>
      <c r="BB540" s="116" t="s">
        <v>84</v>
      </c>
      <c r="BC540" s="116" t="s">
        <v>84</v>
      </c>
      <c r="BD540" s="116" t="s">
        <v>84</v>
      </c>
      <c r="BE540" s="116" t="s">
        <v>84</v>
      </c>
      <c r="BF540" s="335" t="s">
        <v>84</v>
      </c>
      <c r="BG540" s="335" t="s">
        <v>84</v>
      </c>
      <c r="BH540" s="116" t="s">
        <v>84</v>
      </c>
      <c r="BI540" s="116" t="s">
        <v>84</v>
      </c>
      <c r="BJ540" s="335" t="s">
        <v>84</v>
      </c>
      <c r="BK540" s="335" t="s">
        <v>84</v>
      </c>
      <c r="BL540" s="335" t="s">
        <v>84</v>
      </c>
      <c r="BM540" s="336" t="s">
        <v>84</v>
      </c>
      <c r="BN540" s="336" t="s">
        <v>84</v>
      </c>
      <c r="BO540" s="335" t="s">
        <v>84</v>
      </c>
      <c r="BP540" s="116" t="s">
        <v>84</v>
      </c>
      <c r="BQ540" s="116" t="s">
        <v>84</v>
      </c>
      <c r="BR540" s="116" t="s">
        <v>84</v>
      </c>
      <c r="BS540" s="116" t="s">
        <v>84</v>
      </c>
      <c r="BT540" s="336" t="s">
        <v>84</v>
      </c>
      <c r="BU540" s="335" t="s">
        <v>84</v>
      </c>
      <c r="BV540" s="335" t="s">
        <v>84</v>
      </c>
      <c r="BW540" s="335" t="s">
        <v>84</v>
      </c>
      <c r="BX540" s="335" t="s">
        <v>84</v>
      </c>
    </row>
    <row r="541" spans="1:76" ht="15" customHeight="1" x14ac:dyDescent="0.3">
      <c r="A541" s="307">
        <v>82</v>
      </c>
      <c r="B541" s="114" t="s">
        <v>84</v>
      </c>
      <c r="C541" s="114" t="s">
        <v>84</v>
      </c>
      <c r="D541" s="115" t="s">
        <v>84</v>
      </c>
      <c r="E541" s="334" t="s">
        <v>84</v>
      </c>
      <c r="F541" s="334" t="s">
        <v>84</v>
      </c>
      <c r="G541" s="334" t="s">
        <v>84</v>
      </c>
      <c r="H541" s="335" t="s">
        <v>84</v>
      </c>
      <c r="I541" s="335" t="s">
        <v>84</v>
      </c>
      <c r="J541" s="335" t="s">
        <v>84</v>
      </c>
      <c r="K541" s="335" t="s">
        <v>84</v>
      </c>
      <c r="L541" s="335" t="s">
        <v>84</v>
      </c>
      <c r="M541" s="335" t="s">
        <v>84</v>
      </c>
      <c r="N541" s="335" t="s">
        <v>84</v>
      </c>
      <c r="O541" s="335" t="s">
        <v>84</v>
      </c>
      <c r="P541" s="335" t="s">
        <v>84</v>
      </c>
      <c r="Q541" s="335" t="s">
        <v>84</v>
      </c>
      <c r="R541" s="335" t="s">
        <v>84</v>
      </c>
      <c r="S541" s="335" t="s">
        <v>84</v>
      </c>
      <c r="T541" s="335" t="s">
        <v>84</v>
      </c>
      <c r="U541" s="335" t="s">
        <v>84</v>
      </c>
      <c r="V541" s="335" t="s">
        <v>84</v>
      </c>
      <c r="W541" s="335" t="s">
        <v>84</v>
      </c>
      <c r="X541" s="335" t="s">
        <v>84</v>
      </c>
      <c r="Y541" s="335" t="s">
        <v>84</v>
      </c>
      <c r="Z541" s="335" t="s">
        <v>84</v>
      </c>
      <c r="AA541" s="335" t="s">
        <v>84</v>
      </c>
      <c r="AB541" s="335" t="s">
        <v>84</v>
      </c>
      <c r="AC541" s="335" t="s">
        <v>84</v>
      </c>
      <c r="AD541" s="335" t="s">
        <v>84</v>
      </c>
      <c r="AE541" s="335" t="s">
        <v>84</v>
      </c>
      <c r="AF541" s="335" t="s">
        <v>84</v>
      </c>
      <c r="AG541" s="335" t="s">
        <v>84</v>
      </c>
      <c r="AH541" s="335" t="s">
        <v>84</v>
      </c>
      <c r="AI541" s="335" t="s">
        <v>84</v>
      </c>
      <c r="AJ541" s="335" t="s">
        <v>84</v>
      </c>
      <c r="AK541" s="335" t="s">
        <v>84</v>
      </c>
      <c r="AL541" s="335" t="s">
        <v>84</v>
      </c>
      <c r="AM541" s="335" t="s">
        <v>84</v>
      </c>
      <c r="AN541" s="335" t="s">
        <v>84</v>
      </c>
      <c r="AO541" s="335" t="s">
        <v>84</v>
      </c>
      <c r="AP541" s="335" t="s">
        <v>84</v>
      </c>
      <c r="AQ541" s="335" t="s">
        <v>84</v>
      </c>
      <c r="AR541" s="335" t="s">
        <v>84</v>
      </c>
      <c r="AS541" s="335" t="s">
        <v>84</v>
      </c>
      <c r="AT541" s="335" t="s">
        <v>84</v>
      </c>
      <c r="AU541" s="335" t="s">
        <v>84</v>
      </c>
      <c r="AV541" s="335" t="s">
        <v>84</v>
      </c>
      <c r="AW541" s="335" t="s">
        <v>84</v>
      </c>
      <c r="AX541" s="335" t="s">
        <v>84</v>
      </c>
      <c r="AY541" s="116" t="s">
        <v>84</v>
      </c>
      <c r="AZ541" s="116" t="s">
        <v>84</v>
      </c>
      <c r="BA541" s="116" t="s">
        <v>84</v>
      </c>
      <c r="BB541" s="116" t="s">
        <v>84</v>
      </c>
      <c r="BC541" s="116" t="s">
        <v>84</v>
      </c>
      <c r="BD541" s="116" t="s">
        <v>84</v>
      </c>
      <c r="BE541" s="116" t="s">
        <v>84</v>
      </c>
      <c r="BF541" s="335" t="s">
        <v>84</v>
      </c>
      <c r="BG541" s="335" t="s">
        <v>84</v>
      </c>
      <c r="BH541" s="116" t="s">
        <v>84</v>
      </c>
      <c r="BI541" s="116" t="s">
        <v>84</v>
      </c>
      <c r="BJ541" s="335" t="s">
        <v>84</v>
      </c>
      <c r="BK541" s="335" t="s">
        <v>84</v>
      </c>
      <c r="BL541" s="335" t="s">
        <v>84</v>
      </c>
      <c r="BM541" s="336" t="s">
        <v>84</v>
      </c>
      <c r="BN541" s="336" t="s">
        <v>84</v>
      </c>
      <c r="BO541" s="335" t="s">
        <v>84</v>
      </c>
      <c r="BP541" s="116" t="s">
        <v>84</v>
      </c>
      <c r="BQ541" s="116" t="s">
        <v>84</v>
      </c>
      <c r="BR541" s="116" t="s">
        <v>84</v>
      </c>
      <c r="BS541" s="116" t="s">
        <v>84</v>
      </c>
      <c r="BT541" s="336" t="s">
        <v>84</v>
      </c>
      <c r="BU541" s="335" t="s">
        <v>84</v>
      </c>
      <c r="BV541" s="335" t="s">
        <v>84</v>
      </c>
      <c r="BW541" s="335" t="s">
        <v>84</v>
      </c>
      <c r="BX541" s="335" t="s">
        <v>84</v>
      </c>
    </row>
    <row r="542" spans="1:76" ht="15" customHeight="1" x14ac:dyDescent="0.3">
      <c r="A542" s="307">
        <v>82</v>
      </c>
      <c r="B542" s="114" t="s">
        <v>84</v>
      </c>
      <c r="C542" s="114" t="s">
        <v>84</v>
      </c>
      <c r="D542" s="115" t="s">
        <v>84</v>
      </c>
      <c r="E542" s="334" t="s">
        <v>84</v>
      </c>
      <c r="F542" s="334" t="s">
        <v>84</v>
      </c>
      <c r="G542" s="334" t="s">
        <v>84</v>
      </c>
      <c r="H542" s="335" t="s">
        <v>84</v>
      </c>
      <c r="I542" s="335" t="s">
        <v>84</v>
      </c>
      <c r="J542" s="335" t="s">
        <v>84</v>
      </c>
      <c r="K542" s="335" t="s">
        <v>84</v>
      </c>
      <c r="L542" s="335" t="s">
        <v>84</v>
      </c>
      <c r="M542" s="335" t="s">
        <v>84</v>
      </c>
      <c r="N542" s="335" t="s">
        <v>84</v>
      </c>
      <c r="O542" s="335" t="s">
        <v>84</v>
      </c>
      <c r="P542" s="335" t="s">
        <v>84</v>
      </c>
      <c r="Q542" s="335" t="s">
        <v>84</v>
      </c>
      <c r="R542" s="335" t="s">
        <v>84</v>
      </c>
      <c r="S542" s="335" t="s">
        <v>84</v>
      </c>
      <c r="T542" s="335" t="s">
        <v>84</v>
      </c>
      <c r="U542" s="335" t="s">
        <v>84</v>
      </c>
      <c r="V542" s="335" t="s">
        <v>84</v>
      </c>
      <c r="W542" s="335" t="s">
        <v>84</v>
      </c>
      <c r="X542" s="335" t="s">
        <v>84</v>
      </c>
      <c r="Y542" s="335" t="s">
        <v>84</v>
      </c>
      <c r="Z542" s="335" t="s">
        <v>84</v>
      </c>
      <c r="AA542" s="335" t="s">
        <v>84</v>
      </c>
      <c r="AB542" s="335" t="s">
        <v>84</v>
      </c>
      <c r="AC542" s="335" t="s">
        <v>84</v>
      </c>
      <c r="AD542" s="335" t="s">
        <v>84</v>
      </c>
      <c r="AE542" s="335" t="s">
        <v>84</v>
      </c>
      <c r="AF542" s="335" t="s">
        <v>84</v>
      </c>
      <c r="AG542" s="335" t="s">
        <v>84</v>
      </c>
      <c r="AH542" s="335" t="s">
        <v>84</v>
      </c>
      <c r="AI542" s="335" t="s">
        <v>84</v>
      </c>
      <c r="AJ542" s="335" t="s">
        <v>84</v>
      </c>
      <c r="AK542" s="335" t="s">
        <v>84</v>
      </c>
      <c r="AL542" s="335" t="s">
        <v>84</v>
      </c>
      <c r="AM542" s="335" t="s">
        <v>84</v>
      </c>
      <c r="AN542" s="335" t="s">
        <v>84</v>
      </c>
      <c r="AO542" s="335" t="s">
        <v>84</v>
      </c>
      <c r="AP542" s="335" t="s">
        <v>84</v>
      </c>
      <c r="AQ542" s="335" t="s">
        <v>84</v>
      </c>
      <c r="AR542" s="335" t="s">
        <v>84</v>
      </c>
      <c r="AS542" s="335" t="s">
        <v>84</v>
      </c>
      <c r="AT542" s="335" t="s">
        <v>84</v>
      </c>
      <c r="AU542" s="335" t="s">
        <v>84</v>
      </c>
      <c r="AV542" s="335" t="s">
        <v>84</v>
      </c>
      <c r="AW542" s="335" t="s">
        <v>84</v>
      </c>
      <c r="AX542" s="335" t="s">
        <v>84</v>
      </c>
      <c r="AY542" s="116" t="s">
        <v>84</v>
      </c>
      <c r="AZ542" s="116" t="s">
        <v>84</v>
      </c>
      <c r="BA542" s="116" t="s">
        <v>84</v>
      </c>
      <c r="BB542" s="116" t="s">
        <v>84</v>
      </c>
      <c r="BC542" s="116" t="s">
        <v>84</v>
      </c>
      <c r="BD542" s="116" t="s">
        <v>84</v>
      </c>
      <c r="BE542" s="116" t="s">
        <v>84</v>
      </c>
      <c r="BF542" s="335" t="s">
        <v>84</v>
      </c>
      <c r="BG542" s="335" t="s">
        <v>84</v>
      </c>
      <c r="BH542" s="116" t="s">
        <v>84</v>
      </c>
      <c r="BI542" s="116" t="s">
        <v>84</v>
      </c>
      <c r="BJ542" s="335" t="s">
        <v>84</v>
      </c>
      <c r="BK542" s="335" t="s">
        <v>84</v>
      </c>
      <c r="BL542" s="335" t="s">
        <v>84</v>
      </c>
      <c r="BM542" s="336" t="s">
        <v>84</v>
      </c>
      <c r="BN542" s="336" t="s">
        <v>84</v>
      </c>
      <c r="BO542" s="335" t="s">
        <v>84</v>
      </c>
      <c r="BP542" s="116" t="s">
        <v>84</v>
      </c>
      <c r="BQ542" s="116" t="s">
        <v>84</v>
      </c>
      <c r="BR542" s="116" t="s">
        <v>84</v>
      </c>
      <c r="BS542" s="116" t="s">
        <v>84</v>
      </c>
      <c r="BT542" s="336" t="s">
        <v>84</v>
      </c>
      <c r="BU542" s="335" t="s">
        <v>84</v>
      </c>
      <c r="BV542" s="335" t="s">
        <v>84</v>
      </c>
      <c r="BW542" s="335" t="s">
        <v>84</v>
      </c>
      <c r="BX542" s="335" t="s">
        <v>84</v>
      </c>
    </row>
    <row r="543" spans="1:76" ht="15" customHeight="1" x14ac:dyDescent="0.3">
      <c r="A543" s="307">
        <v>82</v>
      </c>
      <c r="B543" s="114" t="s">
        <v>84</v>
      </c>
      <c r="C543" s="114" t="s">
        <v>84</v>
      </c>
      <c r="D543" s="115" t="s">
        <v>84</v>
      </c>
      <c r="E543" s="334" t="s">
        <v>84</v>
      </c>
      <c r="F543" s="334" t="s">
        <v>84</v>
      </c>
      <c r="G543" s="334" t="s">
        <v>84</v>
      </c>
      <c r="H543" s="335" t="s">
        <v>84</v>
      </c>
      <c r="I543" s="335" t="s">
        <v>84</v>
      </c>
      <c r="J543" s="335" t="s">
        <v>84</v>
      </c>
      <c r="K543" s="335" t="s">
        <v>84</v>
      </c>
      <c r="L543" s="335" t="s">
        <v>84</v>
      </c>
      <c r="M543" s="335" t="s">
        <v>84</v>
      </c>
      <c r="N543" s="335" t="s">
        <v>84</v>
      </c>
      <c r="O543" s="335" t="s">
        <v>84</v>
      </c>
      <c r="P543" s="335" t="s">
        <v>84</v>
      </c>
      <c r="Q543" s="335" t="s">
        <v>84</v>
      </c>
      <c r="R543" s="335" t="s">
        <v>84</v>
      </c>
      <c r="S543" s="335" t="s">
        <v>84</v>
      </c>
      <c r="T543" s="335" t="s">
        <v>84</v>
      </c>
      <c r="U543" s="335" t="s">
        <v>84</v>
      </c>
      <c r="V543" s="335" t="s">
        <v>84</v>
      </c>
      <c r="W543" s="335" t="s">
        <v>84</v>
      </c>
      <c r="X543" s="335" t="s">
        <v>84</v>
      </c>
      <c r="Y543" s="335" t="s">
        <v>84</v>
      </c>
      <c r="Z543" s="335" t="s">
        <v>84</v>
      </c>
      <c r="AA543" s="335" t="s">
        <v>84</v>
      </c>
      <c r="AB543" s="335" t="s">
        <v>84</v>
      </c>
      <c r="AC543" s="335" t="s">
        <v>84</v>
      </c>
      <c r="AD543" s="335" t="s">
        <v>84</v>
      </c>
      <c r="AE543" s="335" t="s">
        <v>84</v>
      </c>
      <c r="AF543" s="335" t="s">
        <v>84</v>
      </c>
      <c r="AG543" s="335" t="s">
        <v>84</v>
      </c>
      <c r="AH543" s="335" t="s">
        <v>84</v>
      </c>
      <c r="AI543" s="335" t="s">
        <v>84</v>
      </c>
      <c r="AJ543" s="335" t="s">
        <v>84</v>
      </c>
      <c r="AK543" s="335" t="s">
        <v>84</v>
      </c>
      <c r="AL543" s="335" t="s">
        <v>84</v>
      </c>
      <c r="AM543" s="335" t="s">
        <v>84</v>
      </c>
      <c r="AN543" s="335" t="s">
        <v>84</v>
      </c>
      <c r="AO543" s="335" t="s">
        <v>84</v>
      </c>
      <c r="AP543" s="335" t="s">
        <v>84</v>
      </c>
      <c r="AQ543" s="335" t="s">
        <v>84</v>
      </c>
      <c r="AR543" s="335" t="s">
        <v>84</v>
      </c>
      <c r="AS543" s="335" t="s">
        <v>84</v>
      </c>
      <c r="AT543" s="335" t="s">
        <v>84</v>
      </c>
      <c r="AU543" s="335" t="s">
        <v>84</v>
      </c>
      <c r="AV543" s="335" t="s">
        <v>84</v>
      </c>
      <c r="AW543" s="335" t="s">
        <v>84</v>
      </c>
      <c r="AX543" s="335" t="s">
        <v>84</v>
      </c>
      <c r="AY543" s="116" t="s">
        <v>84</v>
      </c>
      <c r="AZ543" s="116" t="s">
        <v>84</v>
      </c>
      <c r="BA543" s="116" t="s">
        <v>84</v>
      </c>
      <c r="BB543" s="116" t="s">
        <v>84</v>
      </c>
      <c r="BC543" s="116" t="s">
        <v>84</v>
      </c>
      <c r="BD543" s="116" t="s">
        <v>84</v>
      </c>
      <c r="BE543" s="116" t="s">
        <v>84</v>
      </c>
      <c r="BF543" s="335" t="s">
        <v>84</v>
      </c>
      <c r="BG543" s="335" t="s">
        <v>84</v>
      </c>
      <c r="BH543" s="116" t="s">
        <v>84</v>
      </c>
      <c r="BI543" s="116" t="s">
        <v>84</v>
      </c>
      <c r="BJ543" s="335" t="s">
        <v>84</v>
      </c>
      <c r="BK543" s="335" t="s">
        <v>84</v>
      </c>
      <c r="BL543" s="335" t="s">
        <v>84</v>
      </c>
      <c r="BM543" s="336" t="s">
        <v>84</v>
      </c>
      <c r="BN543" s="336" t="s">
        <v>84</v>
      </c>
      <c r="BO543" s="335" t="s">
        <v>84</v>
      </c>
      <c r="BP543" s="116" t="s">
        <v>84</v>
      </c>
      <c r="BQ543" s="116" t="s">
        <v>84</v>
      </c>
      <c r="BR543" s="116" t="s">
        <v>84</v>
      </c>
      <c r="BS543" s="116" t="s">
        <v>84</v>
      </c>
      <c r="BT543" s="336" t="s">
        <v>84</v>
      </c>
      <c r="BU543" s="335" t="s">
        <v>84</v>
      </c>
      <c r="BV543" s="335" t="s">
        <v>84</v>
      </c>
      <c r="BW543" s="335" t="s">
        <v>84</v>
      </c>
      <c r="BX543" s="335" t="s">
        <v>84</v>
      </c>
    </row>
    <row r="544" spans="1:76" ht="15" customHeight="1" x14ac:dyDescent="0.3">
      <c r="A544" s="307">
        <v>82</v>
      </c>
      <c r="B544" s="114" t="s">
        <v>84</v>
      </c>
      <c r="C544" s="114" t="s">
        <v>84</v>
      </c>
      <c r="D544" s="115" t="s">
        <v>84</v>
      </c>
      <c r="E544" s="334" t="s">
        <v>84</v>
      </c>
      <c r="F544" s="334" t="s">
        <v>84</v>
      </c>
      <c r="G544" s="334" t="s">
        <v>84</v>
      </c>
      <c r="H544" s="335" t="s">
        <v>84</v>
      </c>
      <c r="I544" s="335" t="s">
        <v>84</v>
      </c>
      <c r="J544" s="335" t="s">
        <v>84</v>
      </c>
      <c r="K544" s="335" t="s">
        <v>84</v>
      </c>
      <c r="L544" s="335" t="s">
        <v>84</v>
      </c>
      <c r="M544" s="335" t="s">
        <v>84</v>
      </c>
      <c r="N544" s="335" t="s">
        <v>84</v>
      </c>
      <c r="O544" s="335" t="s">
        <v>84</v>
      </c>
      <c r="P544" s="335" t="s">
        <v>84</v>
      </c>
      <c r="Q544" s="335" t="s">
        <v>84</v>
      </c>
      <c r="R544" s="335" t="s">
        <v>84</v>
      </c>
      <c r="S544" s="335" t="s">
        <v>84</v>
      </c>
      <c r="T544" s="335" t="s">
        <v>84</v>
      </c>
      <c r="U544" s="335" t="s">
        <v>84</v>
      </c>
      <c r="V544" s="335" t="s">
        <v>84</v>
      </c>
      <c r="W544" s="335" t="s">
        <v>84</v>
      </c>
      <c r="X544" s="335" t="s">
        <v>84</v>
      </c>
      <c r="Y544" s="335" t="s">
        <v>84</v>
      </c>
      <c r="Z544" s="335" t="s">
        <v>84</v>
      </c>
      <c r="AA544" s="335" t="s">
        <v>84</v>
      </c>
      <c r="AB544" s="335" t="s">
        <v>84</v>
      </c>
      <c r="AC544" s="335" t="s">
        <v>84</v>
      </c>
      <c r="AD544" s="335" t="s">
        <v>84</v>
      </c>
      <c r="AE544" s="335" t="s">
        <v>84</v>
      </c>
      <c r="AF544" s="335" t="s">
        <v>84</v>
      </c>
      <c r="AG544" s="335" t="s">
        <v>84</v>
      </c>
      <c r="AH544" s="335" t="s">
        <v>84</v>
      </c>
      <c r="AI544" s="335" t="s">
        <v>84</v>
      </c>
      <c r="AJ544" s="335" t="s">
        <v>84</v>
      </c>
      <c r="AK544" s="335" t="s">
        <v>84</v>
      </c>
      <c r="AL544" s="335" t="s">
        <v>84</v>
      </c>
      <c r="AM544" s="335" t="s">
        <v>84</v>
      </c>
      <c r="AN544" s="335" t="s">
        <v>84</v>
      </c>
      <c r="AO544" s="335" t="s">
        <v>84</v>
      </c>
      <c r="AP544" s="335" t="s">
        <v>84</v>
      </c>
      <c r="AQ544" s="335" t="s">
        <v>84</v>
      </c>
      <c r="AR544" s="335" t="s">
        <v>84</v>
      </c>
      <c r="AS544" s="335" t="s">
        <v>84</v>
      </c>
      <c r="AT544" s="335" t="s">
        <v>84</v>
      </c>
      <c r="AU544" s="335" t="s">
        <v>84</v>
      </c>
      <c r="AV544" s="335" t="s">
        <v>84</v>
      </c>
      <c r="AW544" s="335" t="s">
        <v>84</v>
      </c>
      <c r="AX544" s="335" t="s">
        <v>84</v>
      </c>
      <c r="AY544" s="116" t="s">
        <v>84</v>
      </c>
      <c r="AZ544" s="116" t="s">
        <v>84</v>
      </c>
      <c r="BA544" s="116" t="s">
        <v>84</v>
      </c>
      <c r="BB544" s="116" t="s">
        <v>84</v>
      </c>
      <c r="BC544" s="116" t="s">
        <v>84</v>
      </c>
      <c r="BD544" s="116" t="s">
        <v>84</v>
      </c>
      <c r="BE544" s="116" t="s">
        <v>84</v>
      </c>
      <c r="BF544" s="335" t="s">
        <v>84</v>
      </c>
      <c r="BG544" s="335" t="s">
        <v>84</v>
      </c>
      <c r="BH544" s="116" t="s">
        <v>84</v>
      </c>
      <c r="BI544" s="116" t="s">
        <v>84</v>
      </c>
      <c r="BJ544" s="335" t="s">
        <v>84</v>
      </c>
      <c r="BK544" s="335" t="s">
        <v>84</v>
      </c>
      <c r="BL544" s="335" t="s">
        <v>84</v>
      </c>
      <c r="BM544" s="336" t="s">
        <v>84</v>
      </c>
      <c r="BN544" s="336" t="s">
        <v>84</v>
      </c>
      <c r="BO544" s="335" t="s">
        <v>84</v>
      </c>
      <c r="BP544" s="116" t="s">
        <v>84</v>
      </c>
      <c r="BQ544" s="116" t="s">
        <v>84</v>
      </c>
      <c r="BR544" s="116" t="s">
        <v>84</v>
      </c>
      <c r="BS544" s="116" t="s">
        <v>84</v>
      </c>
      <c r="BT544" s="336" t="s">
        <v>84</v>
      </c>
      <c r="BU544" s="335" t="s">
        <v>84</v>
      </c>
      <c r="BV544" s="335" t="s">
        <v>84</v>
      </c>
      <c r="BW544" s="335" t="s">
        <v>84</v>
      </c>
      <c r="BX544" s="335" t="s">
        <v>84</v>
      </c>
    </row>
    <row r="545" spans="1:76" ht="15" customHeight="1" x14ac:dyDescent="0.3">
      <c r="A545" s="307">
        <v>82</v>
      </c>
      <c r="B545" s="114" t="s">
        <v>84</v>
      </c>
      <c r="C545" s="114" t="s">
        <v>84</v>
      </c>
      <c r="D545" s="115" t="s">
        <v>84</v>
      </c>
      <c r="E545" s="334" t="s">
        <v>84</v>
      </c>
      <c r="F545" s="334" t="s">
        <v>84</v>
      </c>
      <c r="G545" s="334" t="s">
        <v>84</v>
      </c>
      <c r="H545" s="335" t="s">
        <v>84</v>
      </c>
      <c r="I545" s="335" t="s">
        <v>84</v>
      </c>
      <c r="J545" s="335" t="s">
        <v>84</v>
      </c>
      <c r="K545" s="335" t="s">
        <v>84</v>
      </c>
      <c r="L545" s="335" t="s">
        <v>84</v>
      </c>
      <c r="M545" s="335" t="s">
        <v>84</v>
      </c>
      <c r="N545" s="335" t="s">
        <v>84</v>
      </c>
      <c r="O545" s="335" t="s">
        <v>84</v>
      </c>
      <c r="P545" s="335" t="s">
        <v>84</v>
      </c>
      <c r="Q545" s="335" t="s">
        <v>84</v>
      </c>
      <c r="R545" s="335" t="s">
        <v>84</v>
      </c>
      <c r="S545" s="335" t="s">
        <v>84</v>
      </c>
      <c r="T545" s="335" t="s">
        <v>84</v>
      </c>
      <c r="U545" s="335" t="s">
        <v>84</v>
      </c>
      <c r="V545" s="335" t="s">
        <v>84</v>
      </c>
      <c r="W545" s="335" t="s">
        <v>84</v>
      </c>
      <c r="X545" s="335" t="s">
        <v>84</v>
      </c>
      <c r="Y545" s="335" t="s">
        <v>84</v>
      </c>
      <c r="Z545" s="335" t="s">
        <v>84</v>
      </c>
      <c r="AA545" s="335" t="s">
        <v>84</v>
      </c>
      <c r="AB545" s="335" t="s">
        <v>84</v>
      </c>
      <c r="AC545" s="335" t="s">
        <v>84</v>
      </c>
      <c r="AD545" s="335" t="s">
        <v>84</v>
      </c>
      <c r="AE545" s="335" t="s">
        <v>84</v>
      </c>
      <c r="AF545" s="335" t="s">
        <v>84</v>
      </c>
      <c r="AG545" s="335" t="s">
        <v>84</v>
      </c>
      <c r="AH545" s="335" t="s">
        <v>84</v>
      </c>
      <c r="AI545" s="335" t="s">
        <v>84</v>
      </c>
      <c r="AJ545" s="335" t="s">
        <v>84</v>
      </c>
      <c r="AK545" s="335" t="s">
        <v>84</v>
      </c>
      <c r="AL545" s="335" t="s">
        <v>84</v>
      </c>
      <c r="AM545" s="335" t="s">
        <v>84</v>
      </c>
      <c r="AN545" s="335" t="s">
        <v>84</v>
      </c>
      <c r="AO545" s="335" t="s">
        <v>84</v>
      </c>
      <c r="AP545" s="335" t="s">
        <v>84</v>
      </c>
      <c r="AQ545" s="335" t="s">
        <v>84</v>
      </c>
      <c r="AR545" s="335" t="s">
        <v>84</v>
      </c>
      <c r="AS545" s="335" t="s">
        <v>84</v>
      </c>
      <c r="AT545" s="335" t="s">
        <v>84</v>
      </c>
      <c r="AU545" s="335" t="s">
        <v>84</v>
      </c>
      <c r="AV545" s="335" t="s">
        <v>84</v>
      </c>
      <c r="AW545" s="335" t="s">
        <v>84</v>
      </c>
      <c r="AX545" s="335" t="s">
        <v>84</v>
      </c>
      <c r="AY545" s="116" t="s">
        <v>84</v>
      </c>
      <c r="AZ545" s="116" t="s">
        <v>84</v>
      </c>
      <c r="BA545" s="116" t="s">
        <v>84</v>
      </c>
      <c r="BB545" s="116" t="s">
        <v>84</v>
      </c>
      <c r="BC545" s="116" t="s">
        <v>84</v>
      </c>
      <c r="BD545" s="116" t="s">
        <v>84</v>
      </c>
      <c r="BE545" s="116" t="s">
        <v>84</v>
      </c>
      <c r="BF545" s="335" t="s">
        <v>84</v>
      </c>
      <c r="BG545" s="335" t="s">
        <v>84</v>
      </c>
      <c r="BH545" s="116" t="s">
        <v>84</v>
      </c>
      <c r="BI545" s="116" t="s">
        <v>84</v>
      </c>
      <c r="BJ545" s="335" t="s">
        <v>84</v>
      </c>
      <c r="BK545" s="335" t="s">
        <v>84</v>
      </c>
      <c r="BL545" s="335" t="s">
        <v>84</v>
      </c>
      <c r="BM545" s="336" t="s">
        <v>84</v>
      </c>
      <c r="BN545" s="336" t="s">
        <v>84</v>
      </c>
      <c r="BO545" s="335" t="s">
        <v>84</v>
      </c>
      <c r="BP545" s="116" t="s">
        <v>84</v>
      </c>
      <c r="BQ545" s="116" t="s">
        <v>84</v>
      </c>
      <c r="BR545" s="116" t="s">
        <v>84</v>
      </c>
      <c r="BS545" s="116" t="s">
        <v>84</v>
      </c>
      <c r="BT545" s="336" t="s">
        <v>84</v>
      </c>
      <c r="BU545" s="335" t="s">
        <v>84</v>
      </c>
      <c r="BV545" s="335" t="s">
        <v>84</v>
      </c>
      <c r="BW545" s="335" t="s">
        <v>84</v>
      </c>
      <c r="BX545" s="335" t="s">
        <v>84</v>
      </c>
    </row>
    <row r="546" spans="1:76" ht="15" customHeight="1" x14ac:dyDescent="0.3">
      <c r="A546" s="307">
        <v>82</v>
      </c>
      <c r="B546" s="114" t="s">
        <v>84</v>
      </c>
      <c r="C546" s="114" t="s">
        <v>84</v>
      </c>
      <c r="D546" s="115" t="s">
        <v>84</v>
      </c>
      <c r="E546" s="334" t="s">
        <v>84</v>
      </c>
      <c r="F546" s="334" t="s">
        <v>84</v>
      </c>
      <c r="G546" s="334" t="s">
        <v>84</v>
      </c>
      <c r="H546" s="335" t="s">
        <v>84</v>
      </c>
      <c r="I546" s="335" t="s">
        <v>84</v>
      </c>
      <c r="J546" s="335" t="s">
        <v>84</v>
      </c>
      <c r="K546" s="335" t="s">
        <v>84</v>
      </c>
      <c r="L546" s="335" t="s">
        <v>84</v>
      </c>
      <c r="M546" s="335" t="s">
        <v>84</v>
      </c>
      <c r="N546" s="335" t="s">
        <v>84</v>
      </c>
      <c r="O546" s="335" t="s">
        <v>84</v>
      </c>
      <c r="P546" s="335" t="s">
        <v>84</v>
      </c>
      <c r="Q546" s="335" t="s">
        <v>84</v>
      </c>
      <c r="R546" s="335" t="s">
        <v>84</v>
      </c>
      <c r="S546" s="335" t="s">
        <v>84</v>
      </c>
      <c r="T546" s="335" t="s">
        <v>84</v>
      </c>
      <c r="U546" s="335" t="s">
        <v>84</v>
      </c>
      <c r="V546" s="335" t="s">
        <v>84</v>
      </c>
      <c r="W546" s="335" t="s">
        <v>84</v>
      </c>
      <c r="X546" s="335" t="s">
        <v>84</v>
      </c>
      <c r="Y546" s="335" t="s">
        <v>84</v>
      </c>
      <c r="Z546" s="335" t="s">
        <v>84</v>
      </c>
      <c r="AA546" s="335" t="s">
        <v>84</v>
      </c>
      <c r="AB546" s="335" t="s">
        <v>84</v>
      </c>
      <c r="AC546" s="335" t="s">
        <v>84</v>
      </c>
      <c r="AD546" s="335" t="s">
        <v>84</v>
      </c>
      <c r="AE546" s="335" t="s">
        <v>84</v>
      </c>
      <c r="AF546" s="335" t="s">
        <v>84</v>
      </c>
      <c r="AG546" s="335" t="s">
        <v>84</v>
      </c>
      <c r="AH546" s="335" t="s">
        <v>84</v>
      </c>
      <c r="AI546" s="335" t="s">
        <v>84</v>
      </c>
      <c r="AJ546" s="335" t="s">
        <v>84</v>
      </c>
      <c r="AK546" s="335" t="s">
        <v>84</v>
      </c>
      <c r="AL546" s="335" t="s">
        <v>84</v>
      </c>
      <c r="AM546" s="335" t="s">
        <v>84</v>
      </c>
      <c r="AN546" s="335" t="s">
        <v>84</v>
      </c>
      <c r="AO546" s="335" t="s">
        <v>84</v>
      </c>
      <c r="AP546" s="335" t="s">
        <v>84</v>
      </c>
      <c r="AQ546" s="335" t="s">
        <v>84</v>
      </c>
      <c r="AR546" s="335" t="s">
        <v>84</v>
      </c>
      <c r="AS546" s="335" t="s">
        <v>84</v>
      </c>
      <c r="AT546" s="335" t="s">
        <v>84</v>
      </c>
      <c r="AU546" s="335" t="s">
        <v>84</v>
      </c>
      <c r="AV546" s="335" t="s">
        <v>84</v>
      </c>
      <c r="AW546" s="335" t="s">
        <v>84</v>
      </c>
      <c r="AX546" s="335" t="s">
        <v>84</v>
      </c>
      <c r="AY546" s="116" t="s">
        <v>84</v>
      </c>
      <c r="AZ546" s="116" t="s">
        <v>84</v>
      </c>
      <c r="BA546" s="116" t="s">
        <v>84</v>
      </c>
      <c r="BB546" s="116" t="s">
        <v>84</v>
      </c>
      <c r="BC546" s="116" t="s">
        <v>84</v>
      </c>
      <c r="BD546" s="116" t="s">
        <v>84</v>
      </c>
      <c r="BE546" s="116" t="s">
        <v>84</v>
      </c>
      <c r="BF546" s="335" t="s">
        <v>84</v>
      </c>
      <c r="BG546" s="335" t="s">
        <v>84</v>
      </c>
      <c r="BH546" s="116" t="s">
        <v>84</v>
      </c>
      <c r="BI546" s="116" t="s">
        <v>84</v>
      </c>
      <c r="BJ546" s="335" t="s">
        <v>84</v>
      </c>
      <c r="BK546" s="335" t="s">
        <v>84</v>
      </c>
      <c r="BL546" s="335" t="s">
        <v>84</v>
      </c>
      <c r="BM546" s="336" t="s">
        <v>84</v>
      </c>
      <c r="BN546" s="336" t="s">
        <v>84</v>
      </c>
      <c r="BO546" s="335" t="s">
        <v>84</v>
      </c>
      <c r="BP546" s="116" t="s">
        <v>84</v>
      </c>
      <c r="BQ546" s="116" t="s">
        <v>84</v>
      </c>
      <c r="BR546" s="116" t="s">
        <v>84</v>
      </c>
      <c r="BS546" s="116" t="s">
        <v>84</v>
      </c>
      <c r="BT546" s="336" t="s">
        <v>84</v>
      </c>
      <c r="BU546" s="335" t="s">
        <v>84</v>
      </c>
      <c r="BV546" s="335" t="s">
        <v>84</v>
      </c>
      <c r="BW546" s="335" t="s">
        <v>84</v>
      </c>
      <c r="BX546" s="335" t="s">
        <v>84</v>
      </c>
    </row>
    <row r="547" spans="1:76" ht="15" customHeight="1" x14ac:dyDescent="0.3">
      <c r="A547" s="307">
        <v>82</v>
      </c>
      <c r="B547" s="114" t="s">
        <v>84</v>
      </c>
      <c r="C547" s="114" t="s">
        <v>84</v>
      </c>
      <c r="D547" s="115" t="s">
        <v>84</v>
      </c>
      <c r="E547" s="334" t="s">
        <v>84</v>
      </c>
      <c r="F547" s="334" t="s">
        <v>84</v>
      </c>
      <c r="G547" s="334" t="s">
        <v>84</v>
      </c>
      <c r="H547" s="335" t="s">
        <v>84</v>
      </c>
      <c r="I547" s="335" t="s">
        <v>84</v>
      </c>
      <c r="J547" s="335" t="s">
        <v>84</v>
      </c>
      <c r="K547" s="335" t="s">
        <v>84</v>
      </c>
      <c r="L547" s="335" t="s">
        <v>84</v>
      </c>
      <c r="M547" s="335" t="s">
        <v>84</v>
      </c>
      <c r="N547" s="335" t="s">
        <v>84</v>
      </c>
      <c r="O547" s="335" t="s">
        <v>84</v>
      </c>
      <c r="P547" s="335" t="s">
        <v>84</v>
      </c>
      <c r="Q547" s="335" t="s">
        <v>84</v>
      </c>
      <c r="R547" s="335" t="s">
        <v>84</v>
      </c>
      <c r="S547" s="335" t="s">
        <v>84</v>
      </c>
      <c r="T547" s="335" t="s">
        <v>84</v>
      </c>
      <c r="U547" s="335" t="s">
        <v>84</v>
      </c>
      <c r="V547" s="335" t="s">
        <v>84</v>
      </c>
      <c r="W547" s="335" t="s">
        <v>84</v>
      </c>
      <c r="X547" s="335" t="s">
        <v>84</v>
      </c>
      <c r="Y547" s="335" t="s">
        <v>84</v>
      </c>
      <c r="Z547" s="335" t="s">
        <v>84</v>
      </c>
      <c r="AA547" s="335" t="s">
        <v>84</v>
      </c>
      <c r="AB547" s="335" t="s">
        <v>84</v>
      </c>
      <c r="AC547" s="335" t="s">
        <v>84</v>
      </c>
      <c r="AD547" s="335" t="s">
        <v>84</v>
      </c>
      <c r="AE547" s="335" t="s">
        <v>84</v>
      </c>
      <c r="AF547" s="335" t="s">
        <v>84</v>
      </c>
      <c r="AG547" s="335" t="s">
        <v>84</v>
      </c>
      <c r="AH547" s="335" t="s">
        <v>84</v>
      </c>
      <c r="AI547" s="335" t="s">
        <v>84</v>
      </c>
      <c r="AJ547" s="335" t="s">
        <v>84</v>
      </c>
      <c r="AK547" s="335" t="s">
        <v>84</v>
      </c>
      <c r="AL547" s="335" t="s">
        <v>84</v>
      </c>
      <c r="AM547" s="335" t="s">
        <v>84</v>
      </c>
      <c r="AN547" s="335" t="s">
        <v>84</v>
      </c>
      <c r="AO547" s="335" t="s">
        <v>84</v>
      </c>
      <c r="AP547" s="335" t="s">
        <v>84</v>
      </c>
      <c r="AQ547" s="335" t="s">
        <v>84</v>
      </c>
      <c r="AR547" s="335" t="s">
        <v>84</v>
      </c>
      <c r="AS547" s="335" t="s">
        <v>84</v>
      </c>
      <c r="AT547" s="335" t="s">
        <v>84</v>
      </c>
      <c r="AU547" s="335" t="s">
        <v>84</v>
      </c>
      <c r="AV547" s="335" t="s">
        <v>84</v>
      </c>
      <c r="AW547" s="335" t="s">
        <v>84</v>
      </c>
      <c r="AX547" s="335" t="s">
        <v>84</v>
      </c>
      <c r="AY547" s="116" t="s">
        <v>84</v>
      </c>
      <c r="AZ547" s="116" t="s">
        <v>84</v>
      </c>
      <c r="BA547" s="116" t="s">
        <v>84</v>
      </c>
      <c r="BB547" s="116" t="s">
        <v>84</v>
      </c>
      <c r="BC547" s="116" t="s">
        <v>84</v>
      </c>
      <c r="BD547" s="116" t="s">
        <v>84</v>
      </c>
      <c r="BE547" s="116" t="s">
        <v>84</v>
      </c>
      <c r="BF547" s="335" t="s">
        <v>84</v>
      </c>
      <c r="BG547" s="335" t="s">
        <v>84</v>
      </c>
      <c r="BH547" s="116" t="s">
        <v>84</v>
      </c>
      <c r="BI547" s="116" t="s">
        <v>84</v>
      </c>
      <c r="BJ547" s="335" t="s">
        <v>84</v>
      </c>
      <c r="BK547" s="335" t="s">
        <v>84</v>
      </c>
      <c r="BL547" s="335" t="s">
        <v>84</v>
      </c>
      <c r="BM547" s="336" t="s">
        <v>84</v>
      </c>
      <c r="BN547" s="336" t="s">
        <v>84</v>
      </c>
      <c r="BO547" s="335" t="s">
        <v>84</v>
      </c>
      <c r="BP547" s="116" t="s">
        <v>84</v>
      </c>
      <c r="BQ547" s="116" t="s">
        <v>84</v>
      </c>
      <c r="BR547" s="116" t="s">
        <v>84</v>
      </c>
      <c r="BS547" s="116" t="s">
        <v>84</v>
      </c>
      <c r="BT547" s="336" t="s">
        <v>84</v>
      </c>
      <c r="BU547" s="335" t="s">
        <v>84</v>
      </c>
      <c r="BV547" s="335" t="s">
        <v>84</v>
      </c>
      <c r="BW547" s="335" t="s">
        <v>84</v>
      </c>
      <c r="BX547" s="335" t="s">
        <v>84</v>
      </c>
    </row>
    <row r="548" spans="1:76" ht="15" customHeight="1" x14ac:dyDescent="0.3">
      <c r="A548" s="307">
        <v>82</v>
      </c>
      <c r="B548" s="114" t="s">
        <v>84</v>
      </c>
      <c r="C548" s="114" t="s">
        <v>84</v>
      </c>
      <c r="D548" s="115" t="s">
        <v>84</v>
      </c>
      <c r="E548" s="334" t="s">
        <v>84</v>
      </c>
      <c r="F548" s="334" t="s">
        <v>84</v>
      </c>
      <c r="G548" s="334" t="s">
        <v>84</v>
      </c>
      <c r="H548" s="335" t="s">
        <v>84</v>
      </c>
      <c r="I548" s="335" t="s">
        <v>84</v>
      </c>
      <c r="J548" s="335" t="s">
        <v>84</v>
      </c>
      <c r="K548" s="335" t="s">
        <v>84</v>
      </c>
      <c r="L548" s="335" t="s">
        <v>84</v>
      </c>
      <c r="M548" s="335" t="s">
        <v>84</v>
      </c>
      <c r="N548" s="335" t="s">
        <v>84</v>
      </c>
      <c r="O548" s="335" t="s">
        <v>84</v>
      </c>
      <c r="P548" s="335" t="s">
        <v>84</v>
      </c>
      <c r="Q548" s="335" t="s">
        <v>84</v>
      </c>
      <c r="R548" s="335" t="s">
        <v>84</v>
      </c>
      <c r="S548" s="335" t="s">
        <v>84</v>
      </c>
      <c r="T548" s="335" t="s">
        <v>84</v>
      </c>
      <c r="U548" s="335" t="s">
        <v>84</v>
      </c>
      <c r="V548" s="335" t="s">
        <v>84</v>
      </c>
      <c r="W548" s="335" t="s">
        <v>84</v>
      </c>
      <c r="X548" s="335" t="s">
        <v>84</v>
      </c>
      <c r="Y548" s="335" t="s">
        <v>84</v>
      </c>
      <c r="Z548" s="335" t="s">
        <v>84</v>
      </c>
      <c r="AA548" s="335" t="s">
        <v>84</v>
      </c>
      <c r="AB548" s="335" t="s">
        <v>84</v>
      </c>
      <c r="AC548" s="335" t="s">
        <v>84</v>
      </c>
      <c r="AD548" s="335" t="s">
        <v>84</v>
      </c>
      <c r="AE548" s="335" t="s">
        <v>84</v>
      </c>
      <c r="AF548" s="335" t="s">
        <v>84</v>
      </c>
      <c r="AG548" s="335" t="s">
        <v>84</v>
      </c>
      <c r="AH548" s="335" t="s">
        <v>84</v>
      </c>
      <c r="AI548" s="335" t="s">
        <v>84</v>
      </c>
      <c r="AJ548" s="335" t="s">
        <v>84</v>
      </c>
      <c r="AK548" s="335" t="s">
        <v>84</v>
      </c>
      <c r="AL548" s="335" t="s">
        <v>84</v>
      </c>
      <c r="AM548" s="335" t="s">
        <v>84</v>
      </c>
      <c r="AN548" s="335" t="s">
        <v>84</v>
      </c>
      <c r="AO548" s="335" t="s">
        <v>84</v>
      </c>
      <c r="AP548" s="335" t="s">
        <v>84</v>
      </c>
      <c r="AQ548" s="335" t="s">
        <v>84</v>
      </c>
      <c r="AR548" s="335" t="s">
        <v>84</v>
      </c>
      <c r="AS548" s="335" t="s">
        <v>84</v>
      </c>
      <c r="AT548" s="335" t="s">
        <v>84</v>
      </c>
      <c r="AU548" s="335" t="s">
        <v>84</v>
      </c>
      <c r="AV548" s="335" t="s">
        <v>84</v>
      </c>
      <c r="AW548" s="335" t="s">
        <v>84</v>
      </c>
      <c r="AX548" s="335" t="s">
        <v>84</v>
      </c>
      <c r="AY548" s="116" t="s">
        <v>84</v>
      </c>
      <c r="AZ548" s="116" t="s">
        <v>84</v>
      </c>
      <c r="BA548" s="116" t="s">
        <v>84</v>
      </c>
      <c r="BB548" s="116" t="s">
        <v>84</v>
      </c>
      <c r="BC548" s="116" t="s">
        <v>84</v>
      </c>
      <c r="BD548" s="116" t="s">
        <v>84</v>
      </c>
      <c r="BE548" s="116" t="s">
        <v>84</v>
      </c>
      <c r="BF548" s="335" t="s">
        <v>84</v>
      </c>
      <c r="BG548" s="335" t="s">
        <v>84</v>
      </c>
      <c r="BH548" s="116" t="s">
        <v>84</v>
      </c>
      <c r="BI548" s="116" t="s">
        <v>84</v>
      </c>
      <c r="BJ548" s="335" t="s">
        <v>84</v>
      </c>
      <c r="BK548" s="335" t="s">
        <v>84</v>
      </c>
      <c r="BL548" s="335" t="s">
        <v>84</v>
      </c>
      <c r="BM548" s="336" t="s">
        <v>84</v>
      </c>
      <c r="BN548" s="336" t="s">
        <v>84</v>
      </c>
      <c r="BO548" s="335" t="s">
        <v>84</v>
      </c>
      <c r="BP548" s="116" t="s">
        <v>84</v>
      </c>
      <c r="BQ548" s="116" t="s">
        <v>84</v>
      </c>
      <c r="BR548" s="116" t="s">
        <v>84</v>
      </c>
      <c r="BS548" s="116" t="s">
        <v>84</v>
      </c>
      <c r="BT548" s="336" t="s">
        <v>84</v>
      </c>
      <c r="BU548" s="335" t="s">
        <v>84</v>
      </c>
      <c r="BV548" s="335" t="s">
        <v>84</v>
      </c>
      <c r="BW548" s="335" t="s">
        <v>84</v>
      </c>
      <c r="BX548" s="335" t="s">
        <v>84</v>
      </c>
    </row>
    <row r="549" spans="1:76" ht="15" customHeight="1" x14ac:dyDescent="0.3">
      <c r="A549" s="307">
        <v>82</v>
      </c>
      <c r="B549" s="114" t="s">
        <v>84</v>
      </c>
      <c r="C549" s="114" t="s">
        <v>84</v>
      </c>
      <c r="D549" s="115" t="s">
        <v>84</v>
      </c>
      <c r="E549" s="334" t="s">
        <v>84</v>
      </c>
      <c r="F549" s="334" t="s">
        <v>84</v>
      </c>
      <c r="G549" s="334" t="s">
        <v>84</v>
      </c>
      <c r="H549" s="335" t="s">
        <v>84</v>
      </c>
      <c r="I549" s="335" t="s">
        <v>84</v>
      </c>
      <c r="J549" s="335" t="s">
        <v>84</v>
      </c>
      <c r="K549" s="335" t="s">
        <v>84</v>
      </c>
      <c r="L549" s="335" t="s">
        <v>84</v>
      </c>
      <c r="M549" s="335" t="s">
        <v>84</v>
      </c>
      <c r="N549" s="335" t="s">
        <v>84</v>
      </c>
      <c r="O549" s="335" t="s">
        <v>84</v>
      </c>
      <c r="P549" s="335" t="s">
        <v>84</v>
      </c>
      <c r="Q549" s="335" t="s">
        <v>84</v>
      </c>
      <c r="R549" s="335" t="s">
        <v>84</v>
      </c>
      <c r="S549" s="335" t="s">
        <v>84</v>
      </c>
      <c r="T549" s="335" t="s">
        <v>84</v>
      </c>
      <c r="U549" s="335" t="s">
        <v>84</v>
      </c>
      <c r="V549" s="335" t="s">
        <v>84</v>
      </c>
      <c r="W549" s="335" t="s">
        <v>84</v>
      </c>
      <c r="X549" s="335" t="s">
        <v>84</v>
      </c>
      <c r="Y549" s="335" t="s">
        <v>84</v>
      </c>
      <c r="Z549" s="335" t="s">
        <v>84</v>
      </c>
      <c r="AA549" s="335" t="s">
        <v>84</v>
      </c>
      <c r="AB549" s="335" t="s">
        <v>84</v>
      </c>
      <c r="AC549" s="335" t="s">
        <v>84</v>
      </c>
      <c r="AD549" s="335" t="s">
        <v>84</v>
      </c>
      <c r="AE549" s="335" t="s">
        <v>84</v>
      </c>
      <c r="AF549" s="335" t="s">
        <v>84</v>
      </c>
      <c r="AG549" s="335" t="s">
        <v>84</v>
      </c>
      <c r="AH549" s="335" t="s">
        <v>84</v>
      </c>
      <c r="AI549" s="335" t="s">
        <v>84</v>
      </c>
      <c r="AJ549" s="335" t="s">
        <v>84</v>
      </c>
      <c r="AK549" s="335" t="s">
        <v>84</v>
      </c>
      <c r="AL549" s="335" t="s">
        <v>84</v>
      </c>
      <c r="AM549" s="335" t="s">
        <v>84</v>
      </c>
      <c r="AN549" s="335" t="s">
        <v>84</v>
      </c>
      <c r="AO549" s="335" t="s">
        <v>84</v>
      </c>
      <c r="AP549" s="335" t="s">
        <v>84</v>
      </c>
      <c r="AQ549" s="335" t="s">
        <v>84</v>
      </c>
      <c r="AR549" s="335" t="s">
        <v>84</v>
      </c>
      <c r="AS549" s="335" t="s">
        <v>84</v>
      </c>
      <c r="AT549" s="335" t="s">
        <v>84</v>
      </c>
      <c r="AU549" s="335" t="s">
        <v>84</v>
      </c>
      <c r="AV549" s="335" t="s">
        <v>84</v>
      </c>
      <c r="AW549" s="335" t="s">
        <v>84</v>
      </c>
      <c r="AX549" s="335" t="s">
        <v>84</v>
      </c>
      <c r="AY549" s="116" t="s">
        <v>84</v>
      </c>
      <c r="AZ549" s="116" t="s">
        <v>84</v>
      </c>
      <c r="BA549" s="116" t="s">
        <v>84</v>
      </c>
      <c r="BB549" s="116" t="s">
        <v>84</v>
      </c>
      <c r="BC549" s="116" t="s">
        <v>84</v>
      </c>
      <c r="BD549" s="116" t="s">
        <v>84</v>
      </c>
      <c r="BE549" s="116" t="s">
        <v>84</v>
      </c>
      <c r="BF549" s="335" t="s">
        <v>84</v>
      </c>
      <c r="BG549" s="335" t="s">
        <v>84</v>
      </c>
      <c r="BH549" s="116" t="s">
        <v>84</v>
      </c>
      <c r="BI549" s="116" t="s">
        <v>84</v>
      </c>
      <c r="BJ549" s="335" t="s">
        <v>84</v>
      </c>
      <c r="BK549" s="335" t="s">
        <v>84</v>
      </c>
      <c r="BL549" s="335" t="s">
        <v>84</v>
      </c>
      <c r="BM549" s="336" t="s">
        <v>84</v>
      </c>
      <c r="BN549" s="336" t="s">
        <v>84</v>
      </c>
      <c r="BO549" s="335" t="s">
        <v>84</v>
      </c>
      <c r="BP549" s="116" t="s">
        <v>84</v>
      </c>
      <c r="BQ549" s="116" t="s">
        <v>84</v>
      </c>
      <c r="BR549" s="116" t="s">
        <v>84</v>
      </c>
      <c r="BS549" s="116" t="s">
        <v>84</v>
      </c>
      <c r="BT549" s="336" t="s">
        <v>84</v>
      </c>
      <c r="BU549" s="335" t="s">
        <v>84</v>
      </c>
      <c r="BV549" s="335" t="s">
        <v>84</v>
      </c>
      <c r="BW549" s="335" t="s">
        <v>84</v>
      </c>
      <c r="BX549" s="335" t="s">
        <v>84</v>
      </c>
    </row>
    <row r="550" spans="1:76" ht="15" customHeight="1" x14ac:dyDescent="0.3">
      <c r="A550" s="307">
        <v>82</v>
      </c>
      <c r="B550" s="114" t="s">
        <v>84</v>
      </c>
      <c r="C550" s="114" t="s">
        <v>84</v>
      </c>
      <c r="D550" s="115" t="s">
        <v>84</v>
      </c>
      <c r="E550" s="334" t="s">
        <v>84</v>
      </c>
      <c r="F550" s="334" t="s">
        <v>84</v>
      </c>
      <c r="G550" s="334" t="s">
        <v>84</v>
      </c>
      <c r="H550" s="335" t="s">
        <v>84</v>
      </c>
      <c r="I550" s="335" t="s">
        <v>84</v>
      </c>
      <c r="J550" s="335" t="s">
        <v>84</v>
      </c>
      <c r="K550" s="335" t="s">
        <v>84</v>
      </c>
      <c r="L550" s="335" t="s">
        <v>84</v>
      </c>
      <c r="M550" s="335" t="s">
        <v>84</v>
      </c>
      <c r="N550" s="335" t="s">
        <v>84</v>
      </c>
      <c r="O550" s="335" t="s">
        <v>84</v>
      </c>
      <c r="P550" s="335" t="s">
        <v>84</v>
      </c>
      <c r="Q550" s="335" t="s">
        <v>84</v>
      </c>
      <c r="R550" s="335" t="s">
        <v>84</v>
      </c>
      <c r="S550" s="335" t="s">
        <v>84</v>
      </c>
      <c r="T550" s="335" t="s">
        <v>84</v>
      </c>
      <c r="U550" s="335" t="s">
        <v>84</v>
      </c>
      <c r="V550" s="335" t="s">
        <v>84</v>
      </c>
      <c r="W550" s="335" t="s">
        <v>84</v>
      </c>
      <c r="X550" s="335" t="s">
        <v>84</v>
      </c>
      <c r="Y550" s="335" t="s">
        <v>84</v>
      </c>
      <c r="Z550" s="335" t="s">
        <v>84</v>
      </c>
      <c r="AA550" s="335" t="s">
        <v>84</v>
      </c>
      <c r="AB550" s="335" t="s">
        <v>84</v>
      </c>
      <c r="AC550" s="335" t="s">
        <v>84</v>
      </c>
      <c r="AD550" s="335" t="s">
        <v>84</v>
      </c>
      <c r="AE550" s="335" t="s">
        <v>84</v>
      </c>
      <c r="AF550" s="335" t="s">
        <v>84</v>
      </c>
      <c r="AG550" s="335" t="s">
        <v>84</v>
      </c>
      <c r="AH550" s="335" t="s">
        <v>84</v>
      </c>
      <c r="AI550" s="335" t="s">
        <v>84</v>
      </c>
      <c r="AJ550" s="335" t="s">
        <v>84</v>
      </c>
      <c r="AK550" s="335" t="s">
        <v>84</v>
      </c>
      <c r="AL550" s="335" t="s">
        <v>84</v>
      </c>
      <c r="AM550" s="335" t="s">
        <v>84</v>
      </c>
      <c r="AN550" s="335" t="s">
        <v>84</v>
      </c>
      <c r="AO550" s="335" t="s">
        <v>84</v>
      </c>
      <c r="AP550" s="335" t="s">
        <v>84</v>
      </c>
      <c r="AQ550" s="335" t="s">
        <v>84</v>
      </c>
      <c r="AR550" s="335" t="s">
        <v>84</v>
      </c>
      <c r="AS550" s="335" t="s">
        <v>84</v>
      </c>
      <c r="AT550" s="335" t="s">
        <v>84</v>
      </c>
      <c r="AU550" s="335" t="s">
        <v>84</v>
      </c>
      <c r="AV550" s="335" t="s">
        <v>84</v>
      </c>
      <c r="AW550" s="335" t="s">
        <v>84</v>
      </c>
      <c r="AX550" s="335" t="s">
        <v>84</v>
      </c>
      <c r="AY550" s="116" t="s">
        <v>84</v>
      </c>
      <c r="AZ550" s="116" t="s">
        <v>84</v>
      </c>
      <c r="BA550" s="116" t="s">
        <v>84</v>
      </c>
      <c r="BB550" s="116" t="s">
        <v>84</v>
      </c>
      <c r="BC550" s="116" t="s">
        <v>84</v>
      </c>
      <c r="BD550" s="116" t="s">
        <v>84</v>
      </c>
      <c r="BE550" s="116" t="s">
        <v>84</v>
      </c>
      <c r="BF550" s="335" t="s">
        <v>84</v>
      </c>
      <c r="BG550" s="335" t="s">
        <v>84</v>
      </c>
      <c r="BH550" s="116" t="s">
        <v>84</v>
      </c>
      <c r="BI550" s="116" t="s">
        <v>84</v>
      </c>
      <c r="BJ550" s="335" t="s">
        <v>84</v>
      </c>
      <c r="BK550" s="335" t="s">
        <v>84</v>
      </c>
      <c r="BL550" s="335" t="s">
        <v>84</v>
      </c>
      <c r="BM550" s="336" t="s">
        <v>84</v>
      </c>
      <c r="BN550" s="336" t="s">
        <v>84</v>
      </c>
      <c r="BO550" s="335" t="s">
        <v>84</v>
      </c>
      <c r="BP550" s="116" t="s">
        <v>84</v>
      </c>
      <c r="BQ550" s="116" t="s">
        <v>84</v>
      </c>
      <c r="BR550" s="116" t="s">
        <v>84</v>
      </c>
      <c r="BS550" s="116" t="s">
        <v>84</v>
      </c>
      <c r="BT550" s="336" t="s">
        <v>84</v>
      </c>
      <c r="BU550" s="335" t="s">
        <v>84</v>
      </c>
      <c r="BV550" s="335" t="s">
        <v>84</v>
      </c>
      <c r="BW550" s="335" t="s">
        <v>84</v>
      </c>
      <c r="BX550" s="335" t="s">
        <v>84</v>
      </c>
    </row>
    <row r="551" spans="1:76" ht="15" customHeight="1" x14ac:dyDescent="0.3">
      <c r="A551" s="307">
        <v>82</v>
      </c>
      <c r="B551" s="114" t="s">
        <v>84</v>
      </c>
      <c r="C551" s="114" t="s">
        <v>84</v>
      </c>
      <c r="D551" s="115" t="s">
        <v>84</v>
      </c>
      <c r="E551" s="334" t="s">
        <v>84</v>
      </c>
      <c r="F551" s="334" t="s">
        <v>84</v>
      </c>
      <c r="G551" s="334" t="s">
        <v>84</v>
      </c>
      <c r="H551" s="335" t="s">
        <v>84</v>
      </c>
      <c r="I551" s="335" t="s">
        <v>84</v>
      </c>
      <c r="J551" s="335" t="s">
        <v>84</v>
      </c>
      <c r="K551" s="335" t="s">
        <v>84</v>
      </c>
      <c r="L551" s="335" t="s">
        <v>84</v>
      </c>
      <c r="M551" s="335" t="s">
        <v>84</v>
      </c>
      <c r="N551" s="335" t="s">
        <v>84</v>
      </c>
      <c r="O551" s="335" t="s">
        <v>84</v>
      </c>
      <c r="P551" s="335" t="s">
        <v>84</v>
      </c>
      <c r="Q551" s="335" t="s">
        <v>84</v>
      </c>
      <c r="R551" s="335" t="s">
        <v>84</v>
      </c>
      <c r="S551" s="335" t="s">
        <v>84</v>
      </c>
      <c r="T551" s="335" t="s">
        <v>84</v>
      </c>
      <c r="U551" s="335" t="s">
        <v>84</v>
      </c>
      <c r="V551" s="335" t="s">
        <v>84</v>
      </c>
      <c r="W551" s="335" t="s">
        <v>84</v>
      </c>
      <c r="X551" s="335" t="s">
        <v>84</v>
      </c>
      <c r="Y551" s="335" t="s">
        <v>84</v>
      </c>
      <c r="Z551" s="335" t="s">
        <v>84</v>
      </c>
      <c r="AA551" s="335" t="s">
        <v>84</v>
      </c>
      <c r="AB551" s="335" t="s">
        <v>84</v>
      </c>
      <c r="AC551" s="335" t="s">
        <v>84</v>
      </c>
      <c r="AD551" s="335" t="s">
        <v>84</v>
      </c>
      <c r="AE551" s="335" t="s">
        <v>84</v>
      </c>
      <c r="AF551" s="335" t="s">
        <v>84</v>
      </c>
      <c r="AG551" s="335" t="s">
        <v>84</v>
      </c>
      <c r="AH551" s="335" t="s">
        <v>84</v>
      </c>
      <c r="AI551" s="335" t="s">
        <v>84</v>
      </c>
      <c r="AJ551" s="335" t="s">
        <v>84</v>
      </c>
      <c r="AK551" s="335" t="s">
        <v>84</v>
      </c>
      <c r="AL551" s="335" t="s">
        <v>84</v>
      </c>
      <c r="AM551" s="335" t="s">
        <v>84</v>
      </c>
      <c r="AN551" s="335" t="s">
        <v>84</v>
      </c>
      <c r="AO551" s="335" t="s">
        <v>84</v>
      </c>
      <c r="AP551" s="335" t="s">
        <v>84</v>
      </c>
      <c r="AQ551" s="335" t="s">
        <v>84</v>
      </c>
      <c r="AR551" s="335" t="s">
        <v>84</v>
      </c>
      <c r="AS551" s="335" t="s">
        <v>84</v>
      </c>
      <c r="AT551" s="335" t="s">
        <v>84</v>
      </c>
      <c r="AU551" s="335" t="s">
        <v>84</v>
      </c>
      <c r="AV551" s="335" t="s">
        <v>84</v>
      </c>
      <c r="AW551" s="335" t="s">
        <v>84</v>
      </c>
      <c r="AX551" s="335" t="s">
        <v>84</v>
      </c>
      <c r="AY551" s="116" t="s">
        <v>84</v>
      </c>
      <c r="AZ551" s="116" t="s">
        <v>84</v>
      </c>
      <c r="BA551" s="116" t="s">
        <v>84</v>
      </c>
      <c r="BB551" s="116" t="s">
        <v>84</v>
      </c>
      <c r="BC551" s="116" t="s">
        <v>84</v>
      </c>
      <c r="BD551" s="116" t="s">
        <v>84</v>
      </c>
      <c r="BE551" s="116" t="s">
        <v>84</v>
      </c>
      <c r="BF551" s="335" t="s">
        <v>84</v>
      </c>
      <c r="BG551" s="335" t="s">
        <v>84</v>
      </c>
      <c r="BH551" s="116" t="s">
        <v>84</v>
      </c>
      <c r="BI551" s="116" t="s">
        <v>84</v>
      </c>
      <c r="BJ551" s="335" t="s">
        <v>84</v>
      </c>
      <c r="BK551" s="335" t="s">
        <v>84</v>
      </c>
      <c r="BL551" s="335" t="s">
        <v>84</v>
      </c>
      <c r="BM551" s="336" t="s">
        <v>84</v>
      </c>
      <c r="BN551" s="336" t="s">
        <v>84</v>
      </c>
      <c r="BO551" s="335" t="s">
        <v>84</v>
      </c>
      <c r="BP551" s="116" t="s">
        <v>84</v>
      </c>
      <c r="BQ551" s="116" t="s">
        <v>84</v>
      </c>
      <c r="BR551" s="116" t="s">
        <v>84</v>
      </c>
      <c r="BS551" s="116" t="s">
        <v>84</v>
      </c>
      <c r="BT551" s="336" t="s">
        <v>84</v>
      </c>
      <c r="BU551" s="335" t="s">
        <v>84</v>
      </c>
      <c r="BV551" s="335" t="s">
        <v>84</v>
      </c>
      <c r="BW551" s="335" t="s">
        <v>84</v>
      </c>
      <c r="BX551" s="335" t="s">
        <v>84</v>
      </c>
    </row>
    <row r="552" spans="1:76" ht="15" customHeight="1" x14ac:dyDescent="0.3">
      <c r="A552" s="307">
        <v>82</v>
      </c>
      <c r="B552" s="114" t="s">
        <v>84</v>
      </c>
      <c r="C552" s="114" t="s">
        <v>84</v>
      </c>
      <c r="D552" s="115" t="s">
        <v>84</v>
      </c>
      <c r="E552" s="334" t="s">
        <v>84</v>
      </c>
      <c r="F552" s="334" t="s">
        <v>84</v>
      </c>
      <c r="G552" s="334" t="s">
        <v>84</v>
      </c>
      <c r="H552" s="335" t="s">
        <v>84</v>
      </c>
      <c r="I552" s="335" t="s">
        <v>84</v>
      </c>
      <c r="J552" s="335" t="s">
        <v>84</v>
      </c>
      <c r="K552" s="335" t="s">
        <v>84</v>
      </c>
      <c r="L552" s="335" t="s">
        <v>84</v>
      </c>
      <c r="M552" s="335" t="s">
        <v>84</v>
      </c>
      <c r="N552" s="335" t="s">
        <v>84</v>
      </c>
      <c r="O552" s="335" t="s">
        <v>84</v>
      </c>
      <c r="P552" s="335" t="s">
        <v>84</v>
      </c>
      <c r="Q552" s="335" t="s">
        <v>84</v>
      </c>
      <c r="R552" s="335" t="s">
        <v>84</v>
      </c>
      <c r="S552" s="335" t="s">
        <v>84</v>
      </c>
      <c r="T552" s="335" t="s">
        <v>84</v>
      </c>
      <c r="U552" s="335" t="s">
        <v>84</v>
      </c>
      <c r="V552" s="335" t="s">
        <v>84</v>
      </c>
      <c r="W552" s="335" t="s">
        <v>84</v>
      </c>
      <c r="X552" s="335" t="s">
        <v>84</v>
      </c>
      <c r="Y552" s="335" t="s">
        <v>84</v>
      </c>
      <c r="Z552" s="335" t="s">
        <v>84</v>
      </c>
      <c r="AA552" s="335" t="s">
        <v>84</v>
      </c>
      <c r="AB552" s="335" t="s">
        <v>84</v>
      </c>
      <c r="AC552" s="335" t="s">
        <v>84</v>
      </c>
      <c r="AD552" s="335" t="s">
        <v>84</v>
      </c>
      <c r="AE552" s="335" t="s">
        <v>84</v>
      </c>
      <c r="AF552" s="335" t="s">
        <v>84</v>
      </c>
      <c r="AG552" s="335" t="s">
        <v>84</v>
      </c>
      <c r="AH552" s="335" t="s">
        <v>84</v>
      </c>
      <c r="AI552" s="335" t="s">
        <v>84</v>
      </c>
      <c r="AJ552" s="335" t="s">
        <v>84</v>
      </c>
      <c r="AK552" s="335" t="s">
        <v>84</v>
      </c>
      <c r="AL552" s="335" t="s">
        <v>84</v>
      </c>
      <c r="AM552" s="335" t="s">
        <v>84</v>
      </c>
      <c r="AN552" s="335" t="s">
        <v>84</v>
      </c>
      <c r="AO552" s="335" t="s">
        <v>84</v>
      </c>
      <c r="AP552" s="335" t="s">
        <v>84</v>
      </c>
      <c r="AQ552" s="335" t="s">
        <v>84</v>
      </c>
      <c r="AR552" s="335" t="s">
        <v>84</v>
      </c>
      <c r="AS552" s="335" t="s">
        <v>84</v>
      </c>
      <c r="AT552" s="335" t="s">
        <v>84</v>
      </c>
      <c r="AU552" s="335" t="s">
        <v>84</v>
      </c>
      <c r="AV552" s="335" t="s">
        <v>84</v>
      </c>
      <c r="AW552" s="335" t="s">
        <v>84</v>
      </c>
      <c r="AX552" s="335" t="s">
        <v>84</v>
      </c>
      <c r="AY552" s="116" t="s">
        <v>84</v>
      </c>
      <c r="AZ552" s="116" t="s">
        <v>84</v>
      </c>
      <c r="BA552" s="116" t="s">
        <v>84</v>
      </c>
      <c r="BB552" s="116" t="s">
        <v>84</v>
      </c>
      <c r="BC552" s="116" t="s">
        <v>84</v>
      </c>
      <c r="BD552" s="116" t="s">
        <v>84</v>
      </c>
      <c r="BE552" s="116" t="s">
        <v>84</v>
      </c>
      <c r="BF552" s="335" t="s">
        <v>84</v>
      </c>
      <c r="BG552" s="335" t="s">
        <v>84</v>
      </c>
      <c r="BH552" s="116" t="s">
        <v>84</v>
      </c>
      <c r="BI552" s="116" t="s">
        <v>84</v>
      </c>
      <c r="BJ552" s="335" t="s">
        <v>84</v>
      </c>
      <c r="BK552" s="335" t="s">
        <v>84</v>
      </c>
      <c r="BL552" s="335" t="s">
        <v>84</v>
      </c>
      <c r="BM552" s="336" t="s">
        <v>84</v>
      </c>
      <c r="BN552" s="336" t="s">
        <v>84</v>
      </c>
      <c r="BO552" s="335" t="s">
        <v>84</v>
      </c>
      <c r="BP552" s="116" t="s">
        <v>84</v>
      </c>
      <c r="BQ552" s="116" t="s">
        <v>84</v>
      </c>
      <c r="BR552" s="116" t="s">
        <v>84</v>
      </c>
      <c r="BS552" s="116" t="s">
        <v>84</v>
      </c>
      <c r="BT552" s="336" t="s">
        <v>84</v>
      </c>
      <c r="BU552" s="335" t="s">
        <v>84</v>
      </c>
      <c r="BV552" s="335" t="s">
        <v>84</v>
      </c>
      <c r="BW552" s="335" t="s">
        <v>84</v>
      </c>
      <c r="BX552" s="335" t="s">
        <v>84</v>
      </c>
    </row>
    <row r="553" spans="1:76" ht="15" customHeight="1" x14ac:dyDescent="0.3">
      <c r="A553" s="307">
        <v>82</v>
      </c>
      <c r="B553" s="114" t="s">
        <v>84</v>
      </c>
      <c r="C553" s="114" t="s">
        <v>84</v>
      </c>
      <c r="D553" s="115" t="s">
        <v>84</v>
      </c>
      <c r="E553" s="334" t="s">
        <v>84</v>
      </c>
      <c r="F553" s="334" t="s">
        <v>84</v>
      </c>
      <c r="G553" s="334" t="s">
        <v>84</v>
      </c>
      <c r="H553" s="335" t="s">
        <v>84</v>
      </c>
      <c r="I553" s="335" t="s">
        <v>84</v>
      </c>
      <c r="J553" s="335" t="s">
        <v>84</v>
      </c>
      <c r="K553" s="335" t="s">
        <v>84</v>
      </c>
      <c r="L553" s="335" t="s">
        <v>84</v>
      </c>
      <c r="M553" s="335" t="s">
        <v>84</v>
      </c>
      <c r="N553" s="335" t="s">
        <v>84</v>
      </c>
      <c r="O553" s="335" t="s">
        <v>84</v>
      </c>
      <c r="P553" s="335" t="s">
        <v>84</v>
      </c>
      <c r="Q553" s="335" t="s">
        <v>84</v>
      </c>
      <c r="R553" s="335" t="s">
        <v>84</v>
      </c>
      <c r="S553" s="335" t="s">
        <v>84</v>
      </c>
      <c r="T553" s="335" t="s">
        <v>84</v>
      </c>
      <c r="U553" s="335" t="s">
        <v>84</v>
      </c>
      <c r="V553" s="335" t="s">
        <v>84</v>
      </c>
      <c r="W553" s="335" t="s">
        <v>84</v>
      </c>
      <c r="X553" s="335" t="s">
        <v>84</v>
      </c>
      <c r="Y553" s="335" t="s">
        <v>84</v>
      </c>
      <c r="Z553" s="335" t="s">
        <v>84</v>
      </c>
      <c r="AA553" s="335" t="s">
        <v>84</v>
      </c>
      <c r="AB553" s="335" t="s">
        <v>84</v>
      </c>
      <c r="AC553" s="335" t="s">
        <v>84</v>
      </c>
      <c r="AD553" s="335" t="s">
        <v>84</v>
      </c>
      <c r="AE553" s="335" t="s">
        <v>84</v>
      </c>
      <c r="AF553" s="335" t="s">
        <v>84</v>
      </c>
      <c r="AG553" s="335" t="s">
        <v>84</v>
      </c>
      <c r="AH553" s="335" t="s">
        <v>84</v>
      </c>
      <c r="AI553" s="335" t="s">
        <v>84</v>
      </c>
      <c r="AJ553" s="335" t="s">
        <v>84</v>
      </c>
      <c r="AK553" s="335" t="s">
        <v>84</v>
      </c>
      <c r="AL553" s="335" t="s">
        <v>84</v>
      </c>
      <c r="AM553" s="335" t="s">
        <v>84</v>
      </c>
      <c r="AN553" s="335" t="s">
        <v>84</v>
      </c>
      <c r="AO553" s="335" t="s">
        <v>84</v>
      </c>
      <c r="AP553" s="335" t="s">
        <v>84</v>
      </c>
      <c r="AQ553" s="335" t="s">
        <v>84</v>
      </c>
      <c r="AR553" s="335" t="s">
        <v>84</v>
      </c>
      <c r="AS553" s="335" t="s">
        <v>84</v>
      </c>
      <c r="AT553" s="335" t="s">
        <v>84</v>
      </c>
      <c r="AU553" s="335" t="s">
        <v>84</v>
      </c>
      <c r="AV553" s="335" t="s">
        <v>84</v>
      </c>
      <c r="AW553" s="335" t="s">
        <v>84</v>
      </c>
      <c r="AX553" s="335" t="s">
        <v>84</v>
      </c>
      <c r="AY553" s="116" t="s">
        <v>84</v>
      </c>
      <c r="AZ553" s="116" t="s">
        <v>84</v>
      </c>
      <c r="BA553" s="116" t="s">
        <v>84</v>
      </c>
      <c r="BB553" s="116" t="s">
        <v>84</v>
      </c>
      <c r="BC553" s="116" t="s">
        <v>84</v>
      </c>
      <c r="BD553" s="116" t="s">
        <v>84</v>
      </c>
      <c r="BE553" s="116" t="s">
        <v>84</v>
      </c>
      <c r="BF553" s="335" t="s">
        <v>84</v>
      </c>
      <c r="BG553" s="335" t="s">
        <v>84</v>
      </c>
      <c r="BH553" s="116" t="s">
        <v>84</v>
      </c>
      <c r="BI553" s="116" t="s">
        <v>84</v>
      </c>
      <c r="BJ553" s="335" t="s">
        <v>84</v>
      </c>
      <c r="BK553" s="335" t="s">
        <v>84</v>
      </c>
      <c r="BL553" s="335" t="s">
        <v>84</v>
      </c>
      <c r="BM553" s="336" t="s">
        <v>84</v>
      </c>
      <c r="BN553" s="336" t="s">
        <v>84</v>
      </c>
      <c r="BO553" s="335" t="s">
        <v>84</v>
      </c>
      <c r="BP553" s="116" t="s">
        <v>84</v>
      </c>
      <c r="BQ553" s="116" t="s">
        <v>84</v>
      </c>
      <c r="BR553" s="116" t="s">
        <v>84</v>
      </c>
      <c r="BS553" s="116" t="s">
        <v>84</v>
      </c>
      <c r="BT553" s="336" t="s">
        <v>84</v>
      </c>
      <c r="BU553" s="335" t="s">
        <v>84</v>
      </c>
      <c r="BV553" s="335" t="s">
        <v>84</v>
      </c>
      <c r="BW553" s="335" t="s">
        <v>84</v>
      </c>
      <c r="BX553" s="335" t="s">
        <v>84</v>
      </c>
    </row>
    <row r="554" spans="1:76" ht="15" customHeight="1" x14ac:dyDescent="0.3">
      <c r="A554" s="307">
        <v>82</v>
      </c>
      <c r="B554" s="114" t="s">
        <v>84</v>
      </c>
      <c r="C554" s="114" t="s">
        <v>84</v>
      </c>
      <c r="D554" s="115" t="s">
        <v>84</v>
      </c>
      <c r="E554" s="334" t="s">
        <v>84</v>
      </c>
      <c r="F554" s="334" t="s">
        <v>84</v>
      </c>
      <c r="G554" s="334" t="s">
        <v>84</v>
      </c>
      <c r="H554" s="335" t="s">
        <v>84</v>
      </c>
      <c r="I554" s="335" t="s">
        <v>84</v>
      </c>
      <c r="J554" s="335" t="s">
        <v>84</v>
      </c>
      <c r="K554" s="335" t="s">
        <v>84</v>
      </c>
      <c r="L554" s="335" t="s">
        <v>84</v>
      </c>
      <c r="M554" s="335" t="s">
        <v>84</v>
      </c>
      <c r="N554" s="335" t="s">
        <v>84</v>
      </c>
      <c r="O554" s="335" t="s">
        <v>84</v>
      </c>
      <c r="P554" s="335" t="s">
        <v>84</v>
      </c>
      <c r="Q554" s="335" t="s">
        <v>84</v>
      </c>
      <c r="R554" s="335" t="s">
        <v>84</v>
      </c>
      <c r="S554" s="335" t="s">
        <v>84</v>
      </c>
      <c r="T554" s="335" t="s">
        <v>84</v>
      </c>
      <c r="U554" s="335" t="s">
        <v>84</v>
      </c>
      <c r="V554" s="335" t="s">
        <v>84</v>
      </c>
      <c r="W554" s="335" t="s">
        <v>84</v>
      </c>
      <c r="X554" s="335" t="s">
        <v>84</v>
      </c>
      <c r="Y554" s="335" t="s">
        <v>84</v>
      </c>
      <c r="Z554" s="335" t="s">
        <v>84</v>
      </c>
      <c r="AA554" s="335" t="s">
        <v>84</v>
      </c>
      <c r="AB554" s="335" t="s">
        <v>84</v>
      </c>
      <c r="AC554" s="335" t="s">
        <v>84</v>
      </c>
      <c r="AD554" s="335" t="s">
        <v>84</v>
      </c>
      <c r="AE554" s="335" t="s">
        <v>84</v>
      </c>
      <c r="AF554" s="335" t="s">
        <v>84</v>
      </c>
      <c r="AG554" s="335" t="s">
        <v>84</v>
      </c>
      <c r="AH554" s="335" t="s">
        <v>84</v>
      </c>
      <c r="AI554" s="335" t="s">
        <v>84</v>
      </c>
      <c r="AJ554" s="335" t="s">
        <v>84</v>
      </c>
      <c r="AK554" s="335" t="s">
        <v>84</v>
      </c>
      <c r="AL554" s="335" t="s">
        <v>84</v>
      </c>
      <c r="AM554" s="335" t="s">
        <v>84</v>
      </c>
      <c r="AN554" s="335" t="s">
        <v>84</v>
      </c>
      <c r="AO554" s="335" t="s">
        <v>84</v>
      </c>
      <c r="AP554" s="335" t="s">
        <v>84</v>
      </c>
      <c r="AQ554" s="335" t="s">
        <v>84</v>
      </c>
      <c r="AR554" s="335" t="s">
        <v>84</v>
      </c>
      <c r="AS554" s="335" t="s">
        <v>84</v>
      </c>
      <c r="AT554" s="335" t="s">
        <v>84</v>
      </c>
      <c r="AU554" s="335" t="s">
        <v>84</v>
      </c>
      <c r="AV554" s="335" t="s">
        <v>84</v>
      </c>
      <c r="AW554" s="335" t="s">
        <v>84</v>
      </c>
      <c r="AX554" s="335" t="s">
        <v>84</v>
      </c>
      <c r="AY554" s="116" t="s">
        <v>84</v>
      </c>
      <c r="AZ554" s="116" t="s">
        <v>84</v>
      </c>
      <c r="BA554" s="116" t="s">
        <v>84</v>
      </c>
      <c r="BB554" s="116" t="s">
        <v>84</v>
      </c>
      <c r="BC554" s="116" t="s">
        <v>84</v>
      </c>
      <c r="BD554" s="116" t="s">
        <v>84</v>
      </c>
      <c r="BE554" s="116" t="s">
        <v>84</v>
      </c>
      <c r="BF554" s="335" t="s">
        <v>84</v>
      </c>
      <c r="BG554" s="335" t="s">
        <v>84</v>
      </c>
      <c r="BH554" s="116" t="s">
        <v>84</v>
      </c>
      <c r="BI554" s="116" t="s">
        <v>84</v>
      </c>
      <c r="BJ554" s="335" t="s">
        <v>84</v>
      </c>
      <c r="BK554" s="335" t="s">
        <v>84</v>
      </c>
      <c r="BL554" s="335" t="s">
        <v>84</v>
      </c>
      <c r="BM554" s="336" t="s">
        <v>84</v>
      </c>
      <c r="BN554" s="336" t="s">
        <v>84</v>
      </c>
      <c r="BO554" s="335" t="s">
        <v>84</v>
      </c>
      <c r="BP554" s="116" t="s">
        <v>84</v>
      </c>
      <c r="BQ554" s="116" t="s">
        <v>84</v>
      </c>
      <c r="BR554" s="116" t="s">
        <v>84</v>
      </c>
      <c r="BS554" s="116" t="s">
        <v>84</v>
      </c>
      <c r="BT554" s="336" t="s">
        <v>84</v>
      </c>
      <c r="BU554" s="335" t="s">
        <v>84</v>
      </c>
      <c r="BV554" s="335" t="s">
        <v>84</v>
      </c>
      <c r="BW554" s="335" t="s">
        <v>84</v>
      </c>
      <c r="BX554" s="335" t="s">
        <v>84</v>
      </c>
    </row>
    <row r="555" spans="1:76" ht="15" customHeight="1" x14ac:dyDescent="0.3">
      <c r="A555" s="307">
        <v>82</v>
      </c>
      <c r="B555" s="114" t="s">
        <v>84</v>
      </c>
      <c r="C555" s="114" t="s">
        <v>84</v>
      </c>
      <c r="D555" s="115" t="s">
        <v>84</v>
      </c>
      <c r="E555" s="334" t="s">
        <v>84</v>
      </c>
      <c r="F555" s="334" t="s">
        <v>84</v>
      </c>
      <c r="G555" s="334" t="s">
        <v>84</v>
      </c>
      <c r="H555" s="335" t="s">
        <v>84</v>
      </c>
      <c r="I555" s="335" t="s">
        <v>84</v>
      </c>
      <c r="J555" s="335" t="s">
        <v>84</v>
      </c>
      <c r="K555" s="335" t="s">
        <v>84</v>
      </c>
      <c r="L555" s="335" t="s">
        <v>84</v>
      </c>
      <c r="M555" s="335" t="s">
        <v>84</v>
      </c>
      <c r="N555" s="335" t="s">
        <v>84</v>
      </c>
      <c r="O555" s="335" t="s">
        <v>84</v>
      </c>
      <c r="P555" s="335" t="s">
        <v>84</v>
      </c>
      <c r="Q555" s="335" t="s">
        <v>84</v>
      </c>
      <c r="R555" s="335" t="s">
        <v>84</v>
      </c>
      <c r="S555" s="335" t="s">
        <v>84</v>
      </c>
      <c r="T555" s="335" t="s">
        <v>84</v>
      </c>
      <c r="U555" s="335" t="s">
        <v>84</v>
      </c>
      <c r="V555" s="335" t="s">
        <v>84</v>
      </c>
      <c r="W555" s="335" t="s">
        <v>84</v>
      </c>
      <c r="X555" s="335" t="s">
        <v>84</v>
      </c>
      <c r="Y555" s="335" t="s">
        <v>84</v>
      </c>
      <c r="Z555" s="335" t="s">
        <v>84</v>
      </c>
      <c r="AA555" s="335" t="s">
        <v>84</v>
      </c>
      <c r="AB555" s="335" t="s">
        <v>84</v>
      </c>
      <c r="AC555" s="335" t="s">
        <v>84</v>
      </c>
      <c r="AD555" s="335" t="s">
        <v>84</v>
      </c>
      <c r="AE555" s="335" t="s">
        <v>84</v>
      </c>
      <c r="AF555" s="335" t="s">
        <v>84</v>
      </c>
      <c r="AG555" s="335" t="s">
        <v>84</v>
      </c>
      <c r="AH555" s="335" t="s">
        <v>84</v>
      </c>
      <c r="AI555" s="335" t="s">
        <v>84</v>
      </c>
      <c r="AJ555" s="335" t="s">
        <v>84</v>
      </c>
      <c r="AK555" s="335" t="s">
        <v>84</v>
      </c>
      <c r="AL555" s="335" t="s">
        <v>84</v>
      </c>
      <c r="AM555" s="335" t="s">
        <v>84</v>
      </c>
      <c r="AN555" s="335" t="s">
        <v>84</v>
      </c>
      <c r="AO555" s="335" t="s">
        <v>84</v>
      </c>
      <c r="AP555" s="335" t="s">
        <v>84</v>
      </c>
      <c r="AQ555" s="335" t="s">
        <v>84</v>
      </c>
      <c r="AR555" s="335" t="s">
        <v>84</v>
      </c>
      <c r="AS555" s="335" t="s">
        <v>84</v>
      </c>
      <c r="AT555" s="335" t="s">
        <v>84</v>
      </c>
      <c r="AU555" s="335" t="s">
        <v>84</v>
      </c>
      <c r="AV555" s="335" t="s">
        <v>84</v>
      </c>
      <c r="AW555" s="335" t="s">
        <v>84</v>
      </c>
      <c r="AX555" s="335" t="s">
        <v>84</v>
      </c>
      <c r="AY555" s="116" t="s">
        <v>84</v>
      </c>
      <c r="AZ555" s="116" t="s">
        <v>84</v>
      </c>
      <c r="BA555" s="116" t="s">
        <v>84</v>
      </c>
      <c r="BB555" s="116" t="s">
        <v>84</v>
      </c>
      <c r="BC555" s="116" t="s">
        <v>84</v>
      </c>
      <c r="BD555" s="116" t="s">
        <v>84</v>
      </c>
      <c r="BE555" s="116" t="s">
        <v>84</v>
      </c>
      <c r="BF555" s="335" t="s">
        <v>84</v>
      </c>
      <c r="BG555" s="335" t="s">
        <v>84</v>
      </c>
      <c r="BH555" s="116" t="s">
        <v>84</v>
      </c>
      <c r="BI555" s="116" t="s">
        <v>84</v>
      </c>
      <c r="BJ555" s="335" t="s">
        <v>84</v>
      </c>
      <c r="BK555" s="335" t="s">
        <v>84</v>
      </c>
      <c r="BL555" s="335" t="s">
        <v>84</v>
      </c>
      <c r="BM555" s="336" t="s">
        <v>84</v>
      </c>
      <c r="BN555" s="336" t="s">
        <v>84</v>
      </c>
      <c r="BO555" s="335" t="s">
        <v>84</v>
      </c>
      <c r="BP555" s="116" t="s">
        <v>84</v>
      </c>
      <c r="BQ555" s="116" t="s">
        <v>84</v>
      </c>
      <c r="BR555" s="116" t="s">
        <v>84</v>
      </c>
      <c r="BS555" s="116" t="s">
        <v>84</v>
      </c>
      <c r="BT555" s="336" t="s">
        <v>84</v>
      </c>
      <c r="BU555" s="335" t="s">
        <v>84</v>
      </c>
      <c r="BV555" s="335" t="s">
        <v>84</v>
      </c>
      <c r="BW555" s="335" t="s">
        <v>84</v>
      </c>
      <c r="BX555" s="335" t="s">
        <v>84</v>
      </c>
    </row>
    <row r="556" spans="1:76" ht="15" customHeight="1" x14ac:dyDescent="0.3">
      <c r="A556" s="307">
        <v>82</v>
      </c>
      <c r="B556" s="114" t="s">
        <v>84</v>
      </c>
      <c r="C556" s="114" t="s">
        <v>84</v>
      </c>
      <c r="D556" s="115" t="s">
        <v>84</v>
      </c>
      <c r="E556" s="334" t="s">
        <v>84</v>
      </c>
      <c r="F556" s="334" t="s">
        <v>84</v>
      </c>
      <c r="G556" s="334" t="s">
        <v>84</v>
      </c>
      <c r="H556" s="335" t="s">
        <v>84</v>
      </c>
      <c r="I556" s="335" t="s">
        <v>84</v>
      </c>
      <c r="J556" s="335" t="s">
        <v>84</v>
      </c>
      <c r="K556" s="335" t="s">
        <v>84</v>
      </c>
      <c r="L556" s="335" t="s">
        <v>84</v>
      </c>
      <c r="M556" s="335" t="s">
        <v>84</v>
      </c>
      <c r="N556" s="335" t="s">
        <v>84</v>
      </c>
      <c r="O556" s="335" t="s">
        <v>84</v>
      </c>
      <c r="P556" s="335" t="s">
        <v>84</v>
      </c>
      <c r="Q556" s="335" t="s">
        <v>84</v>
      </c>
      <c r="R556" s="335" t="s">
        <v>84</v>
      </c>
      <c r="S556" s="335" t="s">
        <v>84</v>
      </c>
      <c r="T556" s="335" t="s">
        <v>84</v>
      </c>
      <c r="U556" s="335" t="s">
        <v>84</v>
      </c>
      <c r="V556" s="335" t="s">
        <v>84</v>
      </c>
      <c r="W556" s="335" t="s">
        <v>84</v>
      </c>
      <c r="X556" s="335" t="s">
        <v>84</v>
      </c>
      <c r="Y556" s="335" t="s">
        <v>84</v>
      </c>
      <c r="Z556" s="335" t="s">
        <v>84</v>
      </c>
      <c r="AA556" s="335" t="s">
        <v>84</v>
      </c>
      <c r="AB556" s="335" t="s">
        <v>84</v>
      </c>
      <c r="AC556" s="335" t="s">
        <v>84</v>
      </c>
      <c r="AD556" s="335" t="s">
        <v>84</v>
      </c>
      <c r="AE556" s="335" t="s">
        <v>84</v>
      </c>
      <c r="AF556" s="335" t="s">
        <v>84</v>
      </c>
      <c r="AG556" s="335" t="s">
        <v>84</v>
      </c>
      <c r="AH556" s="335" t="s">
        <v>84</v>
      </c>
      <c r="AI556" s="335" t="s">
        <v>84</v>
      </c>
      <c r="AJ556" s="335" t="s">
        <v>84</v>
      </c>
      <c r="AK556" s="335" t="s">
        <v>84</v>
      </c>
      <c r="AL556" s="335" t="s">
        <v>84</v>
      </c>
      <c r="AM556" s="335" t="s">
        <v>84</v>
      </c>
      <c r="AN556" s="335" t="s">
        <v>84</v>
      </c>
      <c r="AO556" s="335" t="s">
        <v>84</v>
      </c>
      <c r="AP556" s="335" t="s">
        <v>84</v>
      </c>
      <c r="AQ556" s="335" t="s">
        <v>84</v>
      </c>
      <c r="AR556" s="335" t="s">
        <v>84</v>
      </c>
      <c r="AS556" s="335" t="s">
        <v>84</v>
      </c>
      <c r="AT556" s="335" t="s">
        <v>84</v>
      </c>
      <c r="AU556" s="335" t="s">
        <v>84</v>
      </c>
      <c r="AV556" s="335" t="s">
        <v>84</v>
      </c>
      <c r="AW556" s="335" t="s">
        <v>84</v>
      </c>
      <c r="AX556" s="335" t="s">
        <v>84</v>
      </c>
      <c r="AY556" s="116" t="s">
        <v>84</v>
      </c>
      <c r="AZ556" s="116" t="s">
        <v>84</v>
      </c>
      <c r="BA556" s="116" t="s">
        <v>84</v>
      </c>
      <c r="BB556" s="116" t="s">
        <v>84</v>
      </c>
      <c r="BC556" s="116" t="s">
        <v>84</v>
      </c>
      <c r="BD556" s="116" t="s">
        <v>84</v>
      </c>
      <c r="BE556" s="116" t="s">
        <v>84</v>
      </c>
      <c r="BF556" s="335" t="s">
        <v>84</v>
      </c>
      <c r="BG556" s="335" t="s">
        <v>84</v>
      </c>
      <c r="BH556" s="116" t="s">
        <v>84</v>
      </c>
      <c r="BI556" s="116" t="s">
        <v>84</v>
      </c>
      <c r="BJ556" s="335" t="s">
        <v>84</v>
      </c>
      <c r="BK556" s="335" t="s">
        <v>84</v>
      </c>
      <c r="BL556" s="335" t="s">
        <v>84</v>
      </c>
      <c r="BM556" s="336" t="s">
        <v>84</v>
      </c>
      <c r="BN556" s="336" t="s">
        <v>84</v>
      </c>
      <c r="BO556" s="335" t="s">
        <v>84</v>
      </c>
      <c r="BP556" s="116" t="s">
        <v>84</v>
      </c>
      <c r="BQ556" s="116" t="s">
        <v>84</v>
      </c>
      <c r="BR556" s="116" t="s">
        <v>84</v>
      </c>
      <c r="BS556" s="116" t="s">
        <v>84</v>
      </c>
      <c r="BT556" s="336" t="s">
        <v>84</v>
      </c>
      <c r="BU556" s="335" t="s">
        <v>84</v>
      </c>
      <c r="BV556" s="335" t="s">
        <v>84</v>
      </c>
      <c r="BW556" s="335" t="s">
        <v>84</v>
      </c>
      <c r="BX556" s="335" t="s">
        <v>84</v>
      </c>
    </row>
    <row r="557" spans="1:76" ht="15" customHeight="1" x14ac:dyDescent="0.3">
      <c r="A557" s="307">
        <v>82</v>
      </c>
      <c r="B557" s="114" t="s">
        <v>84</v>
      </c>
      <c r="C557" s="114" t="s">
        <v>84</v>
      </c>
      <c r="D557" s="115" t="s">
        <v>84</v>
      </c>
      <c r="E557" s="334" t="s">
        <v>84</v>
      </c>
      <c r="F557" s="334" t="s">
        <v>84</v>
      </c>
      <c r="G557" s="334" t="s">
        <v>84</v>
      </c>
      <c r="H557" s="335" t="s">
        <v>84</v>
      </c>
      <c r="I557" s="335" t="s">
        <v>84</v>
      </c>
      <c r="J557" s="335" t="s">
        <v>84</v>
      </c>
      <c r="K557" s="335" t="s">
        <v>84</v>
      </c>
      <c r="L557" s="335" t="s">
        <v>84</v>
      </c>
      <c r="M557" s="335" t="s">
        <v>84</v>
      </c>
      <c r="N557" s="335" t="s">
        <v>84</v>
      </c>
      <c r="O557" s="335" t="s">
        <v>84</v>
      </c>
      <c r="P557" s="335" t="s">
        <v>84</v>
      </c>
      <c r="Q557" s="335" t="s">
        <v>84</v>
      </c>
      <c r="R557" s="335" t="s">
        <v>84</v>
      </c>
      <c r="S557" s="335" t="s">
        <v>84</v>
      </c>
      <c r="T557" s="335" t="s">
        <v>84</v>
      </c>
      <c r="U557" s="335" t="s">
        <v>84</v>
      </c>
      <c r="V557" s="335" t="s">
        <v>84</v>
      </c>
      <c r="W557" s="335" t="s">
        <v>84</v>
      </c>
      <c r="X557" s="335" t="s">
        <v>84</v>
      </c>
      <c r="Y557" s="335" t="s">
        <v>84</v>
      </c>
      <c r="Z557" s="335" t="s">
        <v>84</v>
      </c>
      <c r="AA557" s="335" t="s">
        <v>84</v>
      </c>
      <c r="AB557" s="335" t="s">
        <v>84</v>
      </c>
      <c r="AC557" s="335" t="s">
        <v>84</v>
      </c>
      <c r="AD557" s="335" t="s">
        <v>84</v>
      </c>
      <c r="AE557" s="335" t="s">
        <v>84</v>
      </c>
      <c r="AF557" s="335" t="s">
        <v>84</v>
      </c>
      <c r="AG557" s="335" t="s">
        <v>84</v>
      </c>
      <c r="AH557" s="335" t="s">
        <v>84</v>
      </c>
      <c r="AI557" s="335" t="s">
        <v>84</v>
      </c>
      <c r="AJ557" s="335" t="s">
        <v>84</v>
      </c>
      <c r="AK557" s="335" t="s">
        <v>84</v>
      </c>
      <c r="AL557" s="335" t="s">
        <v>84</v>
      </c>
      <c r="AM557" s="335" t="s">
        <v>84</v>
      </c>
      <c r="AN557" s="335" t="s">
        <v>84</v>
      </c>
      <c r="AO557" s="335" t="s">
        <v>84</v>
      </c>
      <c r="AP557" s="335" t="s">
        <v>84</v>
      </c>
      <c r="AQ557" s="335" t="s">
        <v>84</v>
      </c>
      <c r="AR557" s="335" t="s">
        <v>84</v>
      </c>
      <c r="AS557" s="335" t="s">
        <v>84</v>
      </c>
      <c r="AT557" s="335" t="s">
        <v>84</v>
      </c>
      <c r="AU557" s="335" t="s">
        <v>84</v>
      </c>
      <c r="AV557" s="335" t="s">
        <v>84</v>
      </c>
      <c r="AW557" s="335" t="s">
        <v>84</v>
      </c>
      <c r="AX557" s="335" t="s">
        <v>84</v>
      </c>
      <c r="AY557" s="116" t="s">
        <v>84</v>
      </c>
      <c r="AZ557" s="116" t="s">
        <v>84</v>
      </c>
      <c r="BA557" s="116" t="s">
        <v>84</v>
      </c>
      <c r="BB557" s="116" t="s">
        <v>84</v>
      </c>
      <c r="BC557" s="116" t="s">
        <v>84</v>
      </c>
      <c r="BD557" s="116" t="s">
        <v>84</v>
      </c>
      <c r="BE557" s="116" t="s">
        <v>84</v>
      </c>
      <c r="BF557" s="335" t="s">
        <v>84</v>
      </c>
      <c r="BG557" s="335" t="s">
        <v>84</v>
      </c>
      <c r="BH557" s="116" t="s">
        <v>84</v>
      </c>
      <c r="BI557" s="116" t="s">
        <v>84</v>
      </c>
      <c r="BJ557" s="335" t="s">
        <v>84</v>
      </c>
      <c r="BK557" s="335" t="s">
        <v>84</v>
      </c>
      <c r="BL557" s="335" t="s">
        <v>84</v>
      </c>
      <c r="BM557" s="336" t="s">
        <v>84</v>
      </c>
      <c r="BN557" s="336" t="s">
        <v>84</v>
      </c>
      <c r="BO557" s="335" t="s">
        <v>84</v>
      </c>
      <c r="BP557" s="116" t="s">
        <v>84</v>
      </c>
      <c r="BQ557" s="116" t="s">
        <v>84</v>
      </c>
      <c r="BR557" s="116" t="s">
        <v>84</v>
      </c>
      <c r="BS557" s="116" t="s">
        <v>84</v>
      </c>
      <c r="BT557" s="336" t="s">
        <v>84</v>
      </c>
      <c r="BU557" s="335" t="s">
        <v>84</v>
      </c>
      <c r="BV557" s="335" t="s">
        <v>84</v>
      </c>
      <c r="BW557" s="335" t="s">
        <v>84</v>
      </c>
      <c r="BX557" s="335" t="s">
        <v>84</v>
      </c>
    </row>
    <row r="558" spans="1:76" ht="15" customHeight="1" x14ac:dyDescent="0.3">
      <c r="A558" s="307">
        <v>82</v>
      </c>
      <c r="B558" s="114" t="s">
        <v>84</v>
      </c>
      <c r="C558" s="114" t="s">
        <v>84</v>
      </c>
      <c r="D558" s="115" t="s">
        <v>84</v>
      </c>
      <c r="E558" s="334" t="s">
        <v>84</v>
      </c>
      <c r="F558" s="334" t="s">
        <v>84</v>
      </c>
      <c r="G558" s="334" t="s">
        <v>84</v>
      </c>
      <c r="H558" s="335" t="s">
        <v>84</v>
      </c>
      <c r="I558" s="335" t="s">
        <v>84</v>
      </c>
      <c r="J558" s="335" t="s">
        <v>84</v>
      </c>
      <c r="K558" s="335" t="s">
        <v>84</v>
      </c>
      <c r="L558" s="335" t="s">
        <v>84</v>
      </c>
      <c r="M558" s="335" t="s">
        <v>84</v>
      </c>
      <c r="N558" s="335" t="s">
        <v>84</v>
      </c>
      <c r="O558" s="335" t="s">
        <v>84</v>
      </c>
      <c r="P558" s="335" t="s">
        <v>84</v>
      </c>
      <c r="Q558" s="335" t="s">
        <v>84</v>
      </c>
      <c r="R558" s="335" t="s">
        <v>84</v>
      </c>
      <c r="S558" s="335" t="s">
        <v>84</v>
      </c>
      <c r="T558" s="335" t="s">
        <v>84</v>
      </c>
      <c r="U558" s="335" t="s">
        <v>84</v>
      </c>
      <c r="V558" s="335" t="s">
        <v>84</v>
      </c>
      <c r="W558" s="335" t="s">
        <v>84</v>
      </c>
      <c r="X558" s="335" t="s">
        <v>84</v>
      </c>
      <c r="Y558" s="335" t="s">
        <v>84</v>
      </c>
      <c r="Z558" s="335" t="s">
        <v>84</v>
      </c>
      <c r="AA558" s="335" t="s">
        <v>84</v>
      </c>
      <c r="AB558" s="335" t="s">
        <v>84</v>
      </c>
      <c r="AC558" s="335" t="s">
        <v>84</v>
      </c>
      <c r="AD558" s="335" t="s">
        <v>84</v>
      </c>
      <c r="AE558" s="335" t="s">
        <v>84</v>
      </c>
      <c r="AF558" s="335" t="s">
        <v>84</v>
      </c>
      <c r="AG558" s="335" t="s">
        <v>84</v>
      </c>
      <c r="AH558" s="335" t="s">
        <v>84</v>
      </c>
      <c r="AI558" s="335" t="s">
        <v>84</v>
      </c>
      <c r="AJ558" s="335" t="s">
        <v>84</v>
      </c>
      <c r="AK558" s="335" t="s">
        <v>84</v>
      </c>
      <c r="AL558" s="335" t="s">
        <v>84</v>
      </c>
      <c r="AM558" s="335" t="s">
        <v>84</v>
      </c>
      <c r="AN558" s="335" t="s">
        <v>84</v>
      </c>
      <c r="AO558" s="335" t="s">
        <v>84</v>
      </c>
      <c r="AP558" s="335" t="s">
        <v>84</v>
      </c>
      <c r="AQ558" s="335" t="s">
        <v>84</v>
      </c>
      <c r="AR558" s="335" t="s">
        <v>84</v>
      </c>
      <c r="AS558" s="335" t="s">
        <v>84</v>
      </c>
      <c r="AT558" s="335" t="s">
        <v>84</v>
      </c>
      <c r="AU558" s="335" t="s">
        <v>84</v>
      </c>
      <c r="AV558" s="335" t="s">
        <v>84</v>
      </c>
      <c r="AW558" s="335" t="s">
        <v>84</v>
      </c>
      <c r="AX558" s="335" t="s">
        <v>84</v>
      </c>
      <c r="AY558" s="116" t="s">
        <v>84</v>
      </c>
      <c r="AZ558" s="116" t="s">
        <v>84</v>
      </c>
      <c r="BA558" s="116" t="s">
        <v>84</v>
      </c>
      <c r="BB558" s="116" t="s">
        <v>84</v>
      </c>
      <c r="BC558" s="116" t="s">
        <v>84</v>
      </c>
      <c r="BD558" s="116" t="s">
        <v>84</v>
      </c>
      <c r="BE558" s="116" t="s">
        <v>84</v>
      </c>
      <c r="BF558" s="335" t="s">
        <v>84</v>
      </c>
      <c r="BG558" s="335" t="s">
        <v>84</v>
      </c>
      <c r="BH558" s="116" t="s">
        <v>84</v>
      </c>
      <c r="BI558" s="116" t="s">
        <v>84</v>
      </c>
      <c r="BJ558" s="335" t="s">
        <v>84</v>
      </c>
      <c r="BK558" s="335" t="s">
        <v>84</v>
      </c>
      <c r="BL558" s="335" t="s">
        <v>84</v>
      </c>
      <c r="BM558" s="336" t="s">
        <v>84</v>
      </c>
      <c r="BN558" s="336" t="s">
        <v>84</v>
      </c>
      <c r="BO558" s="335" t="s">
        <v>84</v>
      </c>
      <c r="BP558" s="116" t="s">
        <v>84</v>
      </c>
      <c r="BQ558" s="116" t="s">
        <v>84</v>
      </c>
      <c r="BR558" s="116" t="s">
        <v>84</v>
      </c>
      <c r="BS558" s="116" t="s">
        <v>84</v>
      </c>
      <c r="BT558" s="336" t="s">
        <v>84</v>
      </c>
      <c r="BU558" s="335" t="s">
        <v>84</v>
      </c>
      <c r="BV558" s="335" t="s">
        <v>84</v>
      </c>
      <c r="BW558" s="335" t="s">
        <v>84</v>
      </c>
      <c r="BX558" s="335" t="s">
        <v>84</v>
      </c>
    </row>
    <row r="559" spans="1:76" ht="15" customHeight="1" x14ac:dyDescent="0.3">
      <c r="A559" s="307">
        <v>82</v>
      </c>
      <c r="B559" s="114" t="s">
        <v>84</v>
      </c>
      <c r="C559" s="114" t="s">
        <v>84</v>
      </c>
      <c r="D559" s="115" t="s">
        <v>84</v>
      </c>
      <c r="E559" s="334" t="s">
        <v>84</v>
      </c>
      <c r="F559" s="334" t="s">
        <v>84</v>
      </c>
      <c r="G559" s="334" t="s">
        <v>84</v>
      </c>
      <c r="H559" s="335" t="s">
        <v>84</v>
      </c>
      <c r="I559" s="335" t="s">
        <v>84</v>
      </c>
      <c r="J559" s="335" t="s">
        <v>84</v>
      </c>
      <c r="K559" s="335" t="s">
        <v>84</v>
      </c>
      <c r="L559" s="335" t="s">
        <v>84</v>
      </c>
      <c r="M559" s="335" t="s">
        <v>84</v>
      </c>
      <c r="N559" s="335" t="s">
        <v>84</v>
      </c>
      <c r="O559" s="335" t="s">
        <v>84</v>
      </c>
      <c r="P559" s="335" t="s">
        <v>84</v>
      </c>
      <c r="Q559" s="335" t="s">
        <v>84</v>
      </c>
      <c r="R559" s="335" t="s">
        <v>84</v>
      </c>
      <c r="S559" s="335" t="s">
        <v>84</v>
      </c>
      <c r="T559" s="335" t="s">
        <v>84</v>
      </c>
      <c r="U559" s="335" t="s">
        <v>84</v>
      </c>
      <c r="V559" s="335" t="s">
        <v>84</v>
      </c>
      <c r="W559" s="335" t="s">
        <v>84</v>
      </c>
      <c r="X559" s="335" t="s">
        <v>84</v>
      </c>
      <c r="Y559" s="335" t="s">
        <v>84</v>
      </c>
      <c r="Z559" s="335" t="s">
        <v>84</v>
      </c>
      <c r="AA559" s="335" t="s">
        <v>84</v>
      </c>
      <c r="AB559" s="335" t="s">
        <v>84</v>
      </c>
      <c r="AC559" s="335" t="s">
        <v>84</v>
      </c>
      <c r="AD559" s="335" t="s">
        <v>84</v>
      </c>
      <c r="AE559" s="335" t="s">
        <v>84</v>
      </c>
      <c r="AF559" s="335" t="s">
        <v>84</v>
      </c>
      <c r="AG559" s="335" t="s">
        <v>84</v>
      </c>
      <c r="AH559" s="335" t="s">
        <v>84</v>
      </c>
      <c r="AI559" s="335" t="s">
        <v>84</v>
      </c>
      <c r="AJ559" s="335" t="s">
        <v>84</v>
      </c>
      <c r="AK559" s="335" t="s">
        <v>84</v>
      </c>
      <c r="AL559" s="335" t="s">
        <v>84</v>
      </c>
      <c r="AM559" s="335" t="s">
        <v>84</v>
      </c>
      <c r="AN559" s="335" t="s">
        <v>84</v>
      </c>
      <c r="AO559" s="335" t="s">
        <v>84</v>
      </c>
      <c r="AP559" s="335" t="s">
        <v>84</v>
      </c>
      <c r="AQ559" s="335" t="s">
        <v>84</v>
      </c>
      <c r="AR559" s="335" t="s">
        <v>84</v>
      </c>
      <c r="AS559" s="335" t="s">
        <v>84</v>
      </c>
      <c r="AT559" s="335" t="s">
        <v>84</v>
      </c>
      <c r="AU559" s="335" t="s">
        <v>84</v>
      </c>
      <c r="AV559" s="335" t="s">
        <v>84</v>
      </c>
      <c r="AW559" s="335" t="s">
        <v>84</v>
      </c>
      <c r="AX559" s="335" t="s">
        <v>84</v>
      </c>
      <c r="AY559" s="116" t="s">
        <v>84</v>
      </c>
      <c r="AZ559" s="116" t="s">
        <v>84</v>
      </c>
      <c r="BA559" s="116" t="s">
        <v>84</v>
      </c>
      <c r="BB559" s="116" t="s">
        <v>84</v>
      </c>
      <c r="BC559" s="116" t="s">
        <v>84</v>
      </c>
      <c r="BD559" s="116" t="s">
        <v>84</v>
      </c>
      <c r="BE559" s="116" t="s">
        <v>84</v>
      </c>
      <c r="BF559" s="335" t="s">
        <v>84</v>
      </c>
      <c r="BG559" s="335" t="s">
        <v>84</v>
      </c>
      <c r="BH559" s="116" t="s">
        <v>84</v>
      </c>
      <c r="BI559" s="116" t="s">
        <v>84</v>
      </c>
      <c r="BJ559" s="335" t="s">
        <v>84</v>
      </c>
      <c r="BK559" s="335" t="s">
        <v>84</v>
      </c>
      <c r="BL559" s="335" t="s">
        <v>84</v>
      </c>
      <c r="BM559" s="336" t="s">
        <v>84</v>
      </c>
      <c r="BN559" s="336" t="s">
        <v>84</v>
      </c>
      <c r="BO559" s="335" t="s">
        <v>84</v>
      </c>
      <c r="BP559" s="116" t="s">
        <v>84</v>
      </c>
      <c r="BQ559" s="116" t="s">
        <v>84</v>
      </c>
      <c r="BR559" s="116" t="s">
        <v>84</v>
      </c>
      <c r="BS559" s="116" t="s">
        <v>84</v>
      </c>
      <c r="BT559" s="336" t="s">
        <v>84</v>
      </c>
      <c r="BU559" s="335" t="s">
        <v>84</v>
      </c>
      <c r="BV559" s="335" t="s">
        <v>84</v>
      </c>
      <c r="BW559" s="335" t="s">
        <v>84</v>
      </c>
      <c r="BX559" s="335" t="s">
        <v>84</v>
      </c>
    </row>
    <row r="560" spans="1:76" ht="15" customHeight="1" x14ac:dyDescent="0.3">
      <c r="A560" s="307">
        <v>82</v>
      </c>
      <c r="B560" s="114" t="s">
        <v>84</v>
      </c>
      <c r="C560" s="114" t="s">
        <v>84</v>
      </c>
      <c r="D560" s="115" t="s">
        <v>84</v>
      </c>
      <c r="E560" s="334" t="s">
        <v>84</v>
      </c>
      <c r="F560" s="334" t="s">
        <v>84</v>
      </c>
      <c r="G560" s="334" t="s">
        <v>84</v>
      </c>
      <c r="H560" s="335" t="s">
        <v>84</v>
      </c>
      <c r="I560" s="335" t="s">
        <v>84</v>
      </c>
      <c r="J560" s="335" t="s">
        <v>84</v>
      </c>
      <c r="K560" s="335" t="s">
        <v>84</v>
      </c>
      <c r="L560" s="335" t="s">
        <v>84</v>
      </c>
      <c r="M560" s="335" t="s">
        <v>84</v>
      </c>
      <c r="N560" s="335" t="s">
        <v>84</v>
      </c>
      <c r="O560" s="335" t="s">
        <v>84</v>
      </c>
      <c r="P560" s="335" t="s">
        <v>84</v>
      </c>
      <c r="Q560" s="335" t="s">
        <v>84</v>
      </c>
      <c r="R560" s="335" t="s">
        <v>84</v>
      </c>
      <c r="S560" s="335" t="s">
        <v>84</v>
      </c>
      <c r="T560" s="335" t="s">
        <v>84</v>
      </c>
      <c r="U560" s="335" t="s">
        <v>84</v>
      </c>
      <c r="V560" s="335" t="s">
        <v>84</v>
      </c>
      <c r="W560" s="335" t="s">
        <v>84</v>
      </c>
      <c r="X560" s="335" t="s">
        <v>84</v>
      </c>
      <c r="Y560" s="335" t="s">
        <v>84</v>
      </c>
      <c r="Z560" s="335" t="s">
        <v>84</v>
      </c>
      <c r="AA560" s="335" t="s">
        <v>84</v>
      </c>
      <c r="AB560" s="335" t="s">
        <v>84</v>
      </c>
      <c r="AC560" s="335" t="s">
        <v>84</v>
      </c>
      <c r="AD560" s="335" t="s">
        <v>84</v>
      </c>
      <c r="AE560" s="335" t="s">
        <v>84</v>
      </c>
      <c r="AF560" s="335" t="s">
        <v>84</v>
      </c>
      <c r="AG560" s="335" t="s">
        <v>84</v>
      </c>
      <c r="AH560" s="335" t="s">
        <v>84</v>
      </c>
      <c r="AI560" s="335" t="s">
        <v>84</v>
      </c>
      <c r="AJ560" s="335" t="s">
        <v>84</v>
      </c>
      <c r="AK560" s="335" t="s">
        <v>84</v>
      </c>
      <c r="AL560" s="335" t="s">
        <v>84</v>
      </c>
      <c r="AM560" s="335" t="s">
        <v>84</v>
      </c>
      <c r="AN560" s="335" t="s">
        <v>84</v>
      </c>
      <c r="AO560" s="335" t="s">
        <v>84</v>
      </c>
      <c r="AP560" s="335" t="s">
        <v>84</v>
      </c>
      <c r="AQ560" s="335" t="s">
        <v>84</v>
      </c>
      <c r="AR560" s="335" t="s">
        <v>84</v>
      </c>
      <c r="AS560" s="335" t="s">
        <v>84</v>
      </c>
      <c r="AT560" s="335" t="s">
        <v>84</v>
      </c>
      <c r="AU560" s="335" t="s">
        <v>84</v>
      </c>
      <c r="AV560" s="335" t="s">
        <v>84</v>
      </c>
      <c r="AW560" s="335" t="s">
        <v>84</v>
      </c>
      <c r="AX560" s="335" t="s">
        <v>84</v>
      </c>
      <c r="AY560" s="116" t="s">
        <v>84</v>
      </c>
      <c r="AZ560" s="116" t="s">
        <v>84</v>
      </c>
      <c r="BA560" s="116" t="s">
        <v>84</v>
      </c>
      <c r="BB560" s="116" t="s">
        <v>84</v>
      </c>
      <c r="BC560" s="116" t="s">
        <v>84</v>
      </c>
      <c r="BD560" s="116" t="s">
        <v>84</v>
      </c>
      <c r="BE560" s="116" t="s">
        <v>84</v>
      </c>
      <c r="BF560" s="335" t="s">
        <v>84</v>
      </c>
      <c r="BG560" s="335" t="s">
        <v>84</v>
      </c>
      <c r="BH560" s="116" t="s">
        <v>84</v>
      </c>
      <c r="BI560" s="116" t="s">
        <v>84</v>
      </c>
      <c r="BJ560" s="335" t="s">
        <v>84</v>
      </c>
      <c r="BK560" s="335" t="s">
        <v>84</v>
      </c>
      <c r="BL560" s="335" t="s">
        <v>84</v>
      </c>
      <c r="BM560" s="336" t="s">
        <v>84</v>
      </c>
      <c r="BN560" s="336" t="s">
        <v>84</v>
      </c>
      <c r="BO560" s="335" t="s">
        <v>84</v>
      </c>
      <c r="BP560" s="116" t="s">
        <v>84</v>
      </c>
      <c r="BQ560" s="116" t="s">
        <v>84</v>
      </c>
      <c r="BR560" s="116" t="s">
        <v>84</v>
      </c>
      <c r="BS560" s="116" t="s">
        <v>84</v>
      </c>
      <c r="BT560" s="336" t="s">
        <v>84</v>
      </c>
      <c r="BU560" s="335" t="s">
        <v>84</v>
      </c>
      <c r="BV560" s="335" t="s">
        <v>84</v>
      </c>
      <c r="BW560" s="335" t="s">
        <v>84</v>
      </c>
      <c r="BX560" s="335" t="s">
        <v>84</v>
      </c>
    </row>
    <row r="561" spans="1:76" ht="15" customHeight="1" x14ac:dyDescent="0.3">
      <c r="A561" s="307">
        <v>82</v>
      </c>
      <c r="B561" s="114" t="s">
        <v>84</v>
      </c>
      <c r="C561" s="114" t="s">
        <v>84</v>
      </c>
      <c r="D561" s="115" t="s">
        <v>84</v>
      </c>
      <c r="E561" s="334" t="s">
        <v>84</v>
      </c>
      <c r="F561" s="334" t="s">
        <v>84</v>
      </c>
      <c r="G561" s="334" t="s">
        <v>84</v>
      </c>
      <c r="H561" s="335" t="s">
        <v>84</v>
      </c>
      <c r="I561" s="335" t="s">
        <v>84</v>
      </c>
      <c r="J561" s="335" t="s">
        <v>84</v>
      </c>
      <c r="K561" s="335" t="s">
        <v>84</v>
      </c>
      <c r="L561" s="335" t="s">
        <v>84</v>
      </c>
      <c r="M561" s="335" t="s">
        <v>84</v>
      </c>
      <c r="N561" s="335" t="s">
        <v>84</v>
      </c>
      <c r="O561" s="335" t="s">
        <v>84</v>
      </c>
      <c r="P561" s="335" t="s">
        <v>84</v>
      </c>
      <c r="Q561" s="335" t="s">
        <v>84</v>
      </c>
      <c r="R561" s="335" t="s">
        <v>84</v>
      </c>
      <c r="S561" s="335" t="s">
        <v>84</v>
      </c>
      <c r="T561" s="335" t="s">
        <v>84</v>
      </c>
      <c r="U561" s="335" t="s">
        <v>84</v>
      </c>
      <c r="V561" s="335" t="s">
        <v>84</v>
      </c>
      <c r="W561" s="335" t="s">
        <v>84</v>
      </c>
      <c r="X561" s="335" t="s">
        <v>84</v>
      </c>
      <c r="Y561" s="335" t="s">
        <v>84</v>
      </c>
      <c r="Z561" s="335" t="s">
        <v>84</v>
      </c>
      <c r="AA561" s="335" t="s">
        <v>84</v>
      </c>
      <c r="AB561" s="335" t="s">
        <v>84</v>
      </c>
      <c r="AC561" s="335" t="s">
        <v>84</v>
      </c>
      <c r="AD561" s="335" t="s">
        <v>84</v>
      </c>
      <c r="AE561" s="335" t="s">
        <v>84</v>
      </c>
      <c r="AF561" s="335" t="s">
        <v>84</v>
      </c>
      <c r="AG561" s="335" t="s">
        <v>84</v>
      </c>
      <c r="AH561" s="335" t="s">
        <v>84</v>
      </c>
      <c r="AI561" s="335" t="s">
        <v>84</v>
      </c>
      <c r="AJ561" s="335" t="s">
        <v>84</v>
      </c>
      <c r="AK561" s="335" t="s">
        <v>84</v>
      </c>
      <c r="AL561" s="335" t="s">
        <v>84</v>
      </c>
      <c r="AM561" s="335" t="s">
        <v>84</v>
      </c>
      <c r="AN561" s="335" t="s">
        <v>84</v>
      </c>
      <c r="AO561" s="335" t="s">
        <v>84</v>
      </c>
      <c r="AP561" s="335" t="s">
        <v>84</v>
      </c>
      <c r="AQ561" s="335" t="s">
        <v>84</v>
      </c>
      <c r="AR561" s="335" t="s">
        <v>84</v>
      </c>
      <c r="AS561" s="335" t="s">
        <v>84</v>
      </c>
      <c r="AT561" s="335" t="s">
        <v>84</v>
      </c>
      <c r="AU561" s="335" t="s">
        <v>84</v>
      </c>
      <c r="AV561" s="335" t="s">
        <v>84</v>
      </c>
      <c r="AW561" s="335" t="s">
        <v>84</v>
      </c>
      <c r="AX561" s="335" t="s">
        <v>84</v>
      </c>
      <c r="AY561" s="116" t="s">
        <v>84</v>
      </c>
      <c r="AZ561" s="116" t="s">
        <v>84</v>
      </c>
      <c r="BA561" s="116" t="s">
        <v>84</v>
      </c>
      <c r="BB561" s="116" t="s">
        <v>84</v>
      </c>
      <c r="BC561" s="116" t="s">
        <v>84</v>
      </c>
      <c r="BD561" s="116" t="s">
        <v>84</v>
      </c>
      <c r="BE561" s="116" t="s">
        <v>84</v>
      </c>
      <c r="BF561" s="335" t="s">
        <v>84</v>
      </c>
      <c r="BG561" s="335" t="s">
        <v>84</v>
      </c>
      <c r="BH561" s="116" t="s">
        <v>84</v>
      </c>
      <c r="BI561" s="116" t="s">
        <v>84</v>
      </c>
      <c r="BJ561" s="335" t="s">
        <v>84</v>
      </c>
      <c r="BK561" s="335" t="s">
        <v>84</v>
      </c>
      <c r="BL561" s="335" t="s">
        <v>84</v>
      </c>
      <c r="BM561" s="336" t="s">
        <v>84</v>
      </c>
      <c r="BN561" s="336" t="s">
        <v>84</v>
      </c>
      <c r="BO561" s="335" t="s">
        <v>84</v>
      </c>
      <c r="BP561" s="116" t="s">
        <v>84</v>
      </c>
      <c r="BQ561" s="116" t="s">
        <v>84</v>
      </c>
      <c r="BR561" s="116" t="s">
        <v>84</v>
      </c>
      <c r="BS561" s="116" t="s">
        <v>84</v>
      </c>
      <c r="BT561" s="336" t="s">
        <v>84</v>
      </c>
      <c r="BU561" s="335" t="s">
        <v>84</v>
      </c>
      <c r="BV561" s="335" t="s">
        <v>84</v>
      </c>
      <c r="BW561" s="335" t="s">
        <v>84</v>
      </c>
      <c r="BX561" s="335" t="s">
        <v>84</v>
      </c>
    </row>
    <row r="562" spans="1:76" ht="15" customHeight="1" x14ac:dyDescent="0.3">
      <c r="A562" s="307">
        <v>82</v>
      </c>
      <c r="B562" s="114" t="s">
        <v>84</v>
      </c>
      <c r="C562" s="114" t="s">
        <v>84</v>
      </c>
      <c r="D562" s="115" t="s">
        <v>84</v>
      </c>
      <c r="E562" s="334" t="s">
        <v>84</v>
      </c>
      <c r="F562" s="334" t="s">
        <v>84</v>
      </c>
      <c r="G562" s="334" t="s">
        <v>84</v>
      </c>
      <c r="H562" s="335" t="s">
        <v>84</v>
      </c>
      <c r="I562" s="335" t="s">
        <v>84</v>
      </c>
      <c r="J562" s="335" t="s">
        <v>84</v>
      </c>
      <c r="K562" s="335" t="s">
        <v>84</v>
      </c>
      <c r="L562" s="335" t="s">
        <v>84</v>
      </c>
      <c r="M562" s="335" t="s">
        <v>84</v>
      </c>
      <c r="N562" s="335" t="s">
        <v>84</v>
      </c>
      <c r="O562" s="335" t="s">
        <v>84</v>
      </c>
      <c r="P562" s="335" t="s">
        <v>84</v>
      </c>
      <c r="Q562" s="335" t="s">
        <v>84</v>
      </c>
      <c r="R562" s="335" t="s">
        <v>84</v>
      </c>
      <c r="S562" s="335" t="s">
        <v>84</v>
      </c>
      <c r="T562" s="335" t="s">
        <v>84</v>
      </c>
      <c r="U562" s="335" t="s">
        <v>84</v>
      </c>
      <c r="V562" s="335" t="s">
        <v>84</v>
      </c>
      <c r="W562" s="335" t="s">
        <v>84</v>
      </c>
      <c r="X562" s="335" t="s">
        <v>84</v>
      </c>
      <c r="Y562" s="335" t="s">
        <v>84</v>
      </c>
      <c r="Z562" s="335" t="s">
        <v>84</v>
      </c>
      <c r="AA562" s="335" t="s">
        <v>84</v>
      </c>
      <c r="AB562" s="335" t="s">
        <v>84</v>
      </c>
      <c r="AC562" s="335" t="s">
        <v>84</v>
      </c>
      <c r="AD562" s="335" t="s">
        <v>84</v>
      </c>
      <c r="AE562" s="335" t="s">
        <v>84</v>
      </c>
      <c r="AF562" s="335" t="s">
        <v>84</v>
      </c>
      <c r="AG562" s="335" t="s">
        <v>84</v>
      </c>
      <c r="AH562" s="335" t="s">
        <v>84</v>
      </c>
      <c r="AI562" s="335" t="s">
        <v>84</v>
      </c>
      <c r="AJ562" s="335" t="s">
        <v>84</v>
      </c>
      <c r="AK562" s="335" t="s">
        <v>84</v>
      </c>
      <c r="AL562" s="335" t="s">
        <v>84</v>
      </c>
      <c r="AM562" s="335" t="s">
        <v>84</v>
      </c>
      <c r="AN562" s="335" t="s">
        <v>84</v>
      </c>
      <c r="AO562" s="335" t="s">
        <v>84</v>
      </c>
      <c r="AP562" s="335" t="s">
        <v>84</v>
      </c>
      <c r="AQ562" s="335" t="s">
        <v>84</v>
      </c>
      <c r="AR562" s="335" t="s">
        <v>84</v>
      </c>
      <c r="AS562" s="335" t="s">
        <v>84</v>
      </c>
      <c r="AT562" s="335" t="s">
        <v>84</v>
      </c>
      <c r="AU562" s="335" t="s">
        <v>84</v>
      </c>
      <c r="AV562" s="335" t="s">
        <v>84</v>
      </c>
      <c r="AW562" s="335" t="s">
        <v>84</v>
      </c>
      <c r="AX562" s="335" t="s">
        <v>84</v>
      </c>
      <c r="AY562" s="116" t="s">
        <v>84</v>
      </c>
      <c r="AZ562" s="116" t="s">
        <v>84</v>
      </c>
      <c r="BA562" s="116" t="s">
        <v>84</v>
      </c>
      <c r="BB562" s="116" t="s">
        <v>84</v>
      </c>
      <c r="BC562" s="116" t="s">
        <v>84</v>
      </c>
      <c r="BD562" s="116" t="s">
        <v>84</v>
      </c>
      <c r="BE562" s="116" t="s">
        <v>84</v>
      </c>
      <c r="BF562" s="335" t="s">
        <v>84</v>
      </c>
      <c r="BG562" s="335" t="s">
        <v>84</v>
      </c>
      <c r="BH562" s="116" t="s">
        <v>84</v>
      </c>
      <c r="BI562" s="116" t="s">
        <v>84</v>
      </c>
      <c r="BJ562" s="335" t="s">
        <v>84</v>
      </c>
      <c r="BK562" s="335" t="s">
        <v>84</v>
      </c>
      <c r="BL562" s="335" t="s">
        <v>84</v>
      </c>
      <c r="BM562" s="336" t="s">
        <v>84</v>
      </c>
      <c r="BN562" s="336" t="s">
        <v>84</v>
      </c>
      <c r="BO562" s="335" t="s">
        <v>84</v>
      </c>
      <c r="BP562" s="116" t="s">
        <v>84</v>
      </c>
      <c r="BQ562" s="116" t="s">
        <v>84</v>
      </c>
      <c r="BR562" s="116" t="s">
        <v>84</v>
      </c>
      <c r="BS562" s="116" t="s">
        <v>84</v>
      </c>
      <c r="BT562" s="336" t="s">
        <v>84</v>
      </c>
      <c r="BU562" s="335" t="s">
        <v>84</v>
      </c>
      <c r="BV562" s="335" t="s">
        <v>84</v>
      </c>
      <c r="BW562" s="335" t="s">
        <v>84</v>
      </c>
      <c r="BX562" s="335" t="s">
        <v>84</v>
      </c>
    </row>
    <row r="563" spans="1:76" ht="15" customHeight="1" x14ac:dyDescent="0.3">
      <c r="A563" s="307">
        <v>82</v>
      </c>
      <c r="B563" s="114" t="s">
        <v>84</v>
      </c>
      <c r="C563" s="114" t="s">
        <v>84</v>
      </c>
      <c r="D563" s="115" t="s">
        <v>84</v>
      </c>
      <c r="E563" s="334" t="s">
        <v>84</v>
      </c>
      <c r="F563" s="334" t="s">
        <v>84</v>
      </c>
      <c r="G563" s="334" t="s">
        <v>84</v>
      </c>
      <c r="H563" s="335" t="s">
        <v>84</v>
      </c>
      <c r="I563" s="335" t="s">
        <v>84</v>
      </c>
      <c r="J563" s="335" t="s">
        <v>84</v>
      </c>
      <c r="K563" s="335" t="s">
        <v>84</v>
      </c>
      <c r="L563" s="335" t="s">
        <v>84</v>
      </c>
      <c r="M563" s="335" t="s">
        <v>84</v>
      </c>
      <c r="N563" s="335" t="s">
        <v>84</v>
      </c>
      <c r="O563" s="335" t="s">
        <v>84</v>
      </c>
      <c r="P563" s="335" t="s">
        <v>84</v>
      </c>
      <c r="Q563" s="335" t="s">
        <v>84</v>
      </c>
      <c r="R563" s="335" t="s">
        <v>84</v>
      </c>
      <c r="S563" s="335" t="s">
        <v>84</v>
      </c>
      <c r="T563" s="335" t="s">
        <v>84</v>
      </c>
      <c r="U563" s="335" t="s">
        <v>84</v>
      </c>
      <c r="V563" s="335" t="s">
        <v>84</v>
      </c>
      <c r="W563" s="335" t="s">
        <v>84</v>
      </c>
      <c r="X563" s="335" t="s">
        <v>84</v>
      </c>
      <c r="Y563" s="335" t="s">
        <v>84</v>
      </c>
      <c r="Z563" s="335" t="s">
        <v>84</v>
      </c>
      <c r="AA563" s="335" t="s">
        <v>84</v>
      </c>
      <c r="AB563" s="335" t="s">
        <v>84</v>
      </c>
      <c r="AC563" s="335" t="s">
        <v>84</v>
      </c>
      <c r="AD563" s="335" t="s">
        <v>84</v>
      </c>
      <c r="AE563" s="335" t="s">
        <v>84</v>
      </c>
      <c r="AF563" s="335" t="s">
        <v>84</v>
      </c>
      <c r="AG563" s="335" t="s">
        <v>84</v>
      </c>
      <c r="AH563" s="335" t="s">
        <v>84</v>
      </c>
      <c r="AI563" s="335" t="s">
        <v>84</v>
      </c>
      <c r="AJ563" s="335" t="s">
        <v>84</v>
      </c>
      <c r="AK563" s="335" t="s">
        <v>84</v>
      </c>
      <c r="AL563" s="335" t="s">
        <v>84</v>
      </c>
      <c r="AM563" s="335" t="s">
        <v>84</v>
      </c>
      <c r="AN563" s="335" t="s">
        <v>84</v>
      </c>
      <c r="AO563" s="335" t="s">
        <v>84</v>
      </c>
      <c r="AP563" s="335" t="s">
        <v>84</v>
      </c>
      <c r="AQ563" s="335" t="s">
        <v>84</v>
      </c>
      <c r="AR563" s="335" t="s">
        <v>84</v>
      </c>
      <c r="AS563" s="335" t="s">
        <v>84</v>
      </c>
      <c r="AT563" s="335" t="s">
        <v>84</v>
      </c>
      <c r="AU563" s="335" t="s">
        <v>84</v>
      </c>
      <c r="AV563" s="335" t="s">
        <v>84</v>
      </c>
      <c r="AW563" s="335" t="s">
        <v>84</v>
      </c>
      <c r="AX563" s="335" t="s">
        <v>84</v>
      </c>
      <c r="AY563" s="116" t="s">
        <v>84</v>
      </c>
      <c r="AZ563" s="116" t="s">
        <v>84</v>
      </c>
      <c r="BA563" s="116" t="s">
        <v>84</v>
      </c>
      <c r="BB563" s="116" t="s">
        <v>84</v>
      </c>
      <c r="BC563" s="116" t="s">
        <v>84</v>
      </c>
      <c r="BD563" s="116" t="s">
        <v>84</v>
      </c>
      <c r="BE563" s="116" t="s">
        <v>84</v>
      </c>
      <c r="BF563" s="335" t="s">
        <v>84</v>
      </c>
      <c r="BG563" s="335" t="s">
        <v>84</v>
      </c>
      <c r="BH563" s="116" t="s">
        <v>84</v>
      </c>
      <c r="BI563" s="116" t="s">
        <v>84</v>
      </c>
      <c r="BJ563" s="335" t="s">
        <v>84</v>
      </c>
      <c r="BK563" s="335" t="s">
        <v>84</v>
      </c>
      <c r="BL563" s="335" t="s">
        <v>84</v>
      </c>
      <c r="BM563" s="336" t="s">
        <v>84</v>
      </c>
      <c r="BN563" s="336" t="s">
        <v>84</v>
      </c>
      <c r="BO563" s="335" t="s">
        <v>84</v>
      </c>
      <c r="BP563" s="116" t="s">
        <v>84</v>
      </c>
      <c r="BQ563" s="116" t="s">
        <v>84</v>
      </c>
      <c r="BR563" s="116" t="s">
        <v>84</v>
      </c>
      <c r="BS563" s="116" t="s">
        <v>84</v>
      </c>
      <c r="BT563" s="336" t="s">
        <v>84</v>
      </c>
      <c r="BU563" s="335" t="s">
        <v>84</v>
      </c>
      <c r="BV563" s="335" t="s">
        <v>84</v>
      </c>
      <c r="BW563" s="335" t="s">
        <v>84</v>
      </c>
      <c r="BX563" s="335" t="s">
        <v>84</v>
      </c>
    </row>
    <row r="564" spans="1:76" ht="15" customHeight="1" x14ac:dyDescent="0.3">
      <c r="A564" s="307">
        <v>82</v>
      </c>
      <c r="B564" s="114" t="s">
        <v>84</v>
      </c>
      <c r="C564" s="114" t="s">
        <v>84</v>
      </c>
      <c r="D564" s="115" t="s">
        <v>84</v>
      </c>
      <c r="E564" s="334" t="s">
        <v>84</v>
      </c>
      <c r="F564" s="334" t="s">
        <v>84</v>
      </c>
      <c r="G564" s="334" t="s">
        <v>84</v>
      </c>
      <c r="H564" s="335" t="s">
        <v>84</v>
      </c>
      <c r="I564" s="335" t="s">
        <v>84</v>
      </c>
      <c r="J564" s="335" t="s">
        <v>84</v>
      </c>
      <c r="K564" s="335" t="s">
        <v>84</v>
      </c>
      <c r="L564" s="335" t="s">
        <v>84</v>
      </c>
      <c r="M564" s="335" t="s">
        <v>84</v>
      </c>
      <c r="N564" s="335" t="s">
        <v>84</v>
      </c>
      <c r="O564" s="335" t="s">
        <v>84</v>
      </c>
      <c r="P564" s="335" t="s">
        <v>84</v>
      </c>
      <c r="Q564" s="335" t="s">
        <v>84</v>
      </c>
      <c r="R564" s="335" t="s">
        <v>84</v>
      </c>
      <c r="S564" s="335" t="s">
        <v>84</v>
      </c>
      <c r="T564" s="335" t="s">
        <v>84</v>
      </c>
      <c r="U564" s="335" t="s">
        <v>84</v>
      </c>
      <c r="V564" s="335" t="s">
        <v>84</v>
      </c>
      <c r="W564" s="335" t="s">
        <v>84</v>
      </c>
      <c r="X564" s="335" t="s">
        <v>84</v>
      </c>
      <c r="Y564" s="335" t="s">
        <v>84</v>
      </c>
      <c r="Z564" s="335" t="s">
        <v>84</v>
      </c>
      <c r="AA564" s="335" t="s">
        <v>84</v>
      </c>
      <c r="AB564" s="335" t="s">
        <v>84</v>
      </c>
      <c r="AC564" s="335" t="s">
        <v>84</v>
      </c>
      <c r="AD564" s="335" t="s">
        <v>84</v>
      </c>
      <c r="AE564" s="335" t="s">
        <v>84</v>
      </c>
      <c r="AF564" s="335" t="s">
        <v>84</v>
      </c>
      <c r="AG564" s="335" t="s">
        <v>84</v>
      </c>
      <c r="AH564" s="335" t="s">
        <v>84</v>
      </c>
      <c r="AI564" s="335" t="s">
        <v>84</v>
      </c>
      <c r="AJ564" s="335" t="s">
        <v>84</v>
      </c>
      <c r="AK564" s="335" t="s">
        <v>84</v>
      </c>
      <c r="AL564" s="335" t="s">
        <v>84</v>
      </c>
      <c r="AM564" s="335" t="s">
        <v>84</v>
      </c>
      <c r="AN564" s="335" t="s">
        <v>84</v>
      </c>
      <c r="AO564" s="335" t="s">
        <v>84</v>
      </c>
      <c r="AP564" s="335" t="s">
        <v>84</v>
      </c>
      <c r="AQ564" s="335" t="s">
        <v>84</v>
      </c>
      <c r="AR564" s="335" t="s">
        <v>84</v>
      </c>
      <c r="AS564" s="335" t="s">
        <v>84</v>
      </c>
      <c r="AT564" s="335" t="s">
        <v>84</v>
      </c>
      <c r="AU564" s="335" t="s">
        <v>84</v>
      </c>
      <c r="AV564" s="335" t="s">
        <v>84</v>
      </c>
      <c r="AW564" s="335" t="s">
        <v>84</v>
      </c>
      <c r="AX564" s="335" t="s">
        <v>84</v>
      </c>
      <c r="AY564" s="116" t="s">
        <v>84</v>
      </c>
      <c r="AZ564" s="116" t="s">
        <v>84</v>
      </c>
      <c r="BA564" s="116" t="s">
        <v>84</v>
      </c>
      <c r="BB564" s="116" t="s">
        <v>84</v>
      </c>
      <c r="BC564" s="116" t="s">
        <v>84</v>
      </c>
      <c r="BD564" s="116" t="s">
        <v>84</v>
      </c>
      <c r="BE564" s="116" t="s">
        <v>84</v>
      </c>
      <c r="BF564" s="335" t="s">
        <v>84</v>
      </c>
      <c r="BG564" s="335" t="s">
        <v>84</v>
      </c>
      <c r="BH564" s="116" t="s">
        <v>84</v>
      </c>
      <c r="BI564" s="116" t="s">
        <v>84</v>
      </c>
      <c r="BJ564" s="335" t="s">
        <v>84</v>
      </c>
      <c r="BK564" s="335" t="s">
        <v>84</v>
      </c>
      <c r="BL564" s="335" t="s">
        <v>84</v>
      </c>
      <c r="BM564" s="336" t="s">
        <v>84</v>
      </c>
      <c r="BN564" s="336" t="s">
        <v>84</v>
      </c>
      <c r="BO564" s="335" t="s">
        <v>84</v>
      </c>
      <c r="BP564" s="116" t="s">
        <v>84</v>
      </c>
      <c r="BQ564" s="116" t="s">
        <v>84</v>
      </c>
      <c r="BR564" s="116" t="s">
        <v>84</v>
      </c>
      <c r="BS564" s="116" t="s">
        <v>84</v>
      </c>
      <c r="BT564" s="336" t="s">
        <v>84</v>
      </c>
      <c r="BU564" s="335" t="s">
        <v>84</v>
      </c>
      <c r="BV564" s="335" t="s">
        <v>84</v>
      </c>
      <c r="BW564" s="335" t="s">
        <v>84</v>
      </c>
      <c r="BX564" s="335" t="s">
        <v>84</v>
      </c>
    </row>
    <row r="565" spans="1:76" ht="15" customHeight="1" x14ac:dyDescent="0.3">
      <c r="A565" s="307">
        <v>82</v>
      </c>
      <c r="B565" s="114" t="s">
        <v>84</v>
      </c>
      <c r="C565" s="114" t="s">
        <v>84</v>
      </c>
      <c r="D565" s="115" t="s">
        <v>84</v>
      </c>
      <c r="E565" s="334" t="s">
        <v>84</v>
      </c>
      <c r="F565" s="334" t="s">
        <v>84</v>
      </c>
      <c r="G565" s="334" t="s">
        <v>84</v>
      </c>
      <c r="H565" s="335" t="s">
        <v>84</v>
      </c>
      <c r="I565" s="335" t="s">
        <v>84</v>
      </c>
      <c r="J565" s="335" t="s">
        <v>84</v>
      </c>
      <c r="K565" s="335" t="s">
        <v>84</v>
      </c>
      <c r="L565" s="335" t="s">
        <v>84</v>
      </c>
      <c r="M565" s="335" t="s">
        <v>84</v>
      </c>
      <c r="N565" s="335" t="s">
        <v>84</v>
      </c>
      <c r="O565" s="335" t="s">
        <v>84</v>
      </c>
      <c r="P565" s="335" t="s">
        <v>84</v>
      </c>
      <c r="Q565" s="335" t="s">
        <v>84</v>
      </c>
      <c r="R565" s="335" t="s">
        <v>84</v>
      </c>
      <c r="S565" s="335" t="s">
        <v>84</v>
      </c>
      <c r="T565" s="335" t="s">
        <v>84</v>
      </c>
      <c r="U565" s="335" t="s">
        <v>84</v>
      </c>
      <c r="V565" s="335" t="s">
        <v>84</v>
      </c>
      <c r="W565" s="335" t="s">
        <v>84</v>
      </c>
      <c r="X565" s="335" t="s">
        <v>84</v>
      </c>
      <c r="Y565" s="335" t="s">
        <v>84</v>
      </c>
      <c r="Z565" s="335" t="s">
        <v>84</v>
      </c>
      <c r="AA565" s="335" t="s">
        <v>84</v>
      </c>
      <c r="AB565" s="335" t="s">
        <v>84</v>
      </c>
      <c r="AC565" s="335" t="s">
        <v>84</v>
      </c>
      <c r="AD565" s="335" t="s">
        <v>84</v>
      </c>
      <c r="AE565" s="335" t="s">
        <v>84</v>
      </c>
      <c r="AF565" s="335" t="s">
        <v>84</v>
      </c>
      <c r="AG565" s="335" t="s">
        <v>84</v>
      </c>
      <c r="AH565" s="335" t="s">
        <v>84</v>
      </c>
      <c r="AI565" s="335" t="s">
        <v>84</v>
      </c>
      <c r="AJ565" s="335" t="s">
        <v>84</v>
      </c>
      <c r="AK565" s="335" t="s">
        <v>84</v>
      </c>
      <c r="AL565" s="335" t="s">
        <v>84</v>
      </c>
      <c r="AM565" s="335" t="s">
        <v>84</v>
      </c>
      <c r="AN565" s="335" t="s">
        <v>84</v>
      </c>
      <c r="AO565" s="335" t="s">
        <v>84</v>
      </c>
      <c r="AP565" s="335" t="s">
        <v>84</v>
      </c>
      <c r="AQ565" s="335" t="s">
        <v>84</v>
      </c>
      <c r="AR565" s="335" t="s">
        <v>84</v>
      </c>
      <c r="AS565" s="335" t="s">
        <v>84</v>
      </c>
      <c r="AT565" s="335" t="s">
        <v>84</v>
      </c>
      <c r="AU565" s="335" t="s">
        <v>84</v>
      </c>
      <c r="AV565" s="335" t="s">
        <v>84</v>
      </c>
      <c r="AW565" s="335" t="s">
        <v>84</v>
      </c>
      <c r="AX565" s="335" t="s">
        <v>84</v>
      </c>
      <c r="AY565" s="116" t="s">
        <v>84</v>
      </c>
      <c r="AZ565" s="116" t="s">
        <v>84</v>
      </c>
      <c r="BA565" s="116" t="s">
        <v>84</v>
      </c>
      <c r="BB565" s="116" t="s">
        <v>84</v>
      </c>
      <c r="BC565" s="116" t="s">
        <v>84</v>
      </c>
      <c r="BD565" s="116" t="s">
        <v>84</v>
      </c>
      <c r="BE565" s="116" t="s">
        <v>84</v>
      </c>
      <c r="BF565" s="335" t="s">
        <v>84</v>
      </c>
      <c r="BG565" s="335" t="s">
        <v>84</v>
      </c>
      <c r="BH565" s="116" t="s">
        <v>84</v>
      </c>
      <c r="BI565" s="116" t="s">
        <v>84</v>
      </c>
      <c r="BJ565" s="335" t="s">
        <v>84</v>
      </c>
      <c r="BK565" s="335" t="s">
        <v>84</v>
      </c>
      <c r="BL565" s="335" t="s">
        <v>84</v>
      </c>
      <c r="BM565" s="336" t="s">
        <v>84</v>
      </c>
      <c r="BN565" s="336" t="s">
        <v>84</v>
      </c>
      <c r="BO565" s="335" t="s">
        <v>84</v>
      </c>
      <c r="BP565" s="116" t="s">
        <v>84</v>
      </c>
      <c r="BQ565" s="116" t="s">
        <v>84</v>
      </c>
      <c r="BR565" s="116" t="s">
        <v>84</v>
      </c>
      <c r="BS565" s="116" t="s">
        <v>84</v>
      </c>
      <c r="BT565" s="336" t="s">
        <v>84</v>
      </c>
      <c r="BU565" s="335" t="s">
        <v>84</v>
      </c>
      <c r="BV565" s="335" t="s">
        <v>84</v>
      </c>
      <c r="BW565" s="335" t="s">
        <v>84</v>
      </c>
      <c r="BX565" s="335" t="s">
        <v>84</v>
      </c>
    </row>
    <row r="566" spans="1:76" ht="15" customHeight="1" x14ac:dyDescent="0.3">
      <c r="A566" s="307">
        <v>82</v>
      </c>
      <c r="B566" s="114" t="s">
        <v>84</v>
      </c>
      <c r="C566" s="114" t="s">
        <v>84</v>
      </c>
      <c r="D566" s="115" t="s">
        <v>84</v>
      </c>
      <c r="E566" s="334" t="s">
        <v>84</v>
      </c>
      <c r="F566" s="334" t="s">
        <v>84</v>
      </c>
      <c r="G566" s="334" t="s">
        <v>84</v>
      </c>
      <c r="H566" s="335" t="s">
        <v>84</v>
      </c>
      <c r="I566" s="335" t="s">
        <v>84</v>
      </c>
      <c r="J566" s="335" t="s">
        <v>84</v>
      </c>
      <c r="K566" s="335" t="s">
        <v>84</v>
      </c>
      <c r="L566" s="335" t="s">
        <v>84</v>
      </c>
      <c r="M566" s="335" t="s">
        <v>84</v>
      </c>
      <c r="N566" s="335" t="s">
        <v>84</v>
      </c>
      <c r="O566" s="335" t="s">
        <v>84</v>
      </c>
      <c r="P566" s="335" t="s">
        <v>84</v>
      </c>
      <c r="Q566" s="335" t="s">
        <v>84</v>
      </c>
      <c r="R566" s="335" t="s">
        <v>84</v>
      </c>
      <c r="S566" s="335" t="s">
        <v>84</v>
      </c>
      <c r="T566" s="335" t="s">
        <v>84</v>
      </c>
      <c r="U566" s="335" t="s">
        <v>84</v>
      </c>
      <c r="V566" s="335" t="s">
        <v>84</v>
      </c>
      <c r="W566" s="335" t="s">
        <v>84</v>
      </c>
      <c r="X566" s="335" t="s">
        <v>84</v>
      </c>
      <c r="Y566" s="335" t="s">
        <v>84</v>
      </c>
      <c r="Z566" s="335" t="s">
        <v>84</v>
      </c>
      <c r="AA566" s="335" t="s">
        <v>84</v>
      </c>
      <c r="AB566" s="335" t="s">
        <v>84</v>
      </c>
      <c r="AC566" s="335" t="s">
        <v>84</v>
      </c>
      <c r="AD566" s="335" t="s">
        <v>84</v>
      </c>
      <c r="AE566" s="335" t="s">
        <v>84</v>
      </c>
      <c r="AF566" s="335" t="s">
        <v>84</v>
      </c>
      <c r="AG566" s="335" t="s">
        <v>84</v>
      </c>
      <c r="AH566" s="335" t="s">
        <v>84</v>
      </c>
      <c r="AI566" s="335" t="s">
        <v>84</v>
      </c>
      <c r="AJ566" s="335" t="s">
        <v>84</v>
      </c>
      <c r="AK566" s="335" t="s">
        <v>84</v>
      </c>
      <c r="AL566" s="335" t="s">
        <v>84</v>
      </c>
      <c r="AM566" s="335" t="s">
        <v>84</v>
      </c>
      <c r="AN566" s="335" t="s">
        <v>84</v>
      </c>
      <c r="AO566" s="335" t="s">
        <v>84</v>
      </c>
      <c r="AP566" s="335" t="s">
        <v>84</v>
      </c>
      <c r="AQ566" s="335" t="s">
        <v>84</v>
      </c>
      <c r="AR566" s="335" t="s">
        <v>84</v>
      </c>
      <c r="AS566" s="335" t="s">
        <v>84</v>
      </c>
      <c r="AT566" s="335" t="s">
        <v>84</v>
      </c>
      <c r="AU566" s="335" t="s">
        <v>84</v>
      </c>
      <c r="AV566" s="335" t="s">
        <v>84</v>
      </c>
      <c r="AW566" s="335" t="s">
        <v>84</v>
      </c>
      <c r="AX566" s="335" t="s">
        <v>84</v>
      </c>
      <c r="AY566" s="116" t="s">
        <v>84</v>
      </c>
      <c r="AZ566" s="116" t="s">
        <v>84</v>
      </c>
      <c r="BA566" s="116" t="s">
        <v>84</v>
      </c>
      <c r="BB566" s="116" t="s">
        <v>84</v>
      </c>
      <c r="BC566" s="116" t="s">
        <v>84</v>
      </c>
      <c r="BD566" s="116" t="s">
        <v>84</v>
      </c>
      <c r="BE566" s="116" t="s">
        <v>84</v>
      </c>
      <c r="BF566" s="335" t="s">
        <v>84</v>
      </c>
      <c r="BG566" s="335" t="s">
        <v>84</v>
      </c>
      <c r="BH566" s="116" t="s">
        <v>84</v>
      </c>
      <c r="BI566" s="116" t="s">
        <v>84</v>
      </c>
      <c r="BJ566" s="335" t="s">
        <v>84</v>
      </c>
      <c r="BK566" s="335" t="s">
        <v>84</v>
      </c>
      <c r="BL566" s="335" t="s">
        <v>84</v>
      </c>
      <c r="BM566" s="336" t="s">
        <v>84</v>
      </c>
      <c r="BN566" s="336" t="s">
        <v>84</v>
      </c>
      <c r="BO566" s="335" t="s">
        <v>84</v>
      </c>
      <c r="BP566" s="116" t="s">
        <v>84</v>
      </c>
      <c r="BQ566" s="116" t="s">
        <v>84</v>
      </c>
      <c r="BR566" s="116" t="s">
        <v>84</v>
      </c>
      <c r="BS566" s="116" t="s">
        <v>84</v>
      </c>
      <c r="BT566" s="336" t="s">
        <v>84</v>
      </c>
      <c r="BU566" s="335" t="s">
        <v>84</v>
      </c>
      <c r="BV566" s="335" t="s">
        <v>84</v>
      </c>
      <c r="BW566" s="335" t="s">
        <v>84</v>
      </c>
      <c r="BX566" s="335" t="s">
        <v>84</v>
      </c>
    </row>
    <row r="567" spans="1:76" ht="15" customHeight="1" x14ac:dyDescent="0.3">
      <c r="A567" s="307">
        <v>82</v>
      </c>
      <c r="B567" s="114" t="s">
        <v>84</v>
      </c>
      <c r="C567" s="114" t="s">
        <v>84</v>
      </c>
      <c r="D567" s="115" t="s">
        <v>84</v>
      </c>
      <c r="E567" s="334" t="s">
        <v>84</v>
      </c>
      <c r="F567" s="334" t="s">
        <v>84</v>
      </c>
      <c r="G567" s="334" t="s">
        <v>84</v>
      </c>
      <c r="H567" s="335" t="s">
        <v>84</v>
      </c>
      <c r="I567" s="335" t="s">
        <v>84</v>
      </c>
      <c r="J567" s="335" t="s">
        <v>84</v>
      </c>
      <c r="K567" s="335" t="s">
        <v>84</v>
      </c>
      <c r="L567" s="335" t="s">
        <v>84</v>
      </c>
      <c r="M567" s="335" t="s">
        <v>84</v>
      </c>
      <c r="N567" s="335" t="s">
        <v>84</v>
      </c>
      <c r="O567" s="335" t="s">
        <v>84</v>
      </c>
      <c r="P567" s="335" t="s">
        <v>84</v>
      </c>
      <c r="Q567" s="335" t="s">
        <v>84</v>
      </c>
      <c r="R567" s="335" t="s">
        <v>84</v>
      </c>
      <c r="S567" s="335" t="s">
        <v>84</v>
      </c>
      <c r="T567" s="335" t="s">
        <v>84</v>
      </c>
      <c r="U567" s="335" t="s">
        <v>84</v>
      </c>
      <c r="V567" s="335" t="s">
        <v>84</v>
      </c>
      <c r="W567" s="335" t="s">
        <v>84</v>
      </c>
      <c r="X567" s="335" t="s">
        <v>84</v>
      </c>
      <c r="Y567" s="335" t="s">
        <v>84</v>
      </c>
      <c r="Z567" s="335" t="s">
        <v>84</v>
      </c>
      <c r="AA567" s="335" t="s">
        <v>84</v>
      </c>
      <c r="AB567" s="335" t="s">
        <v>84</v>
      </c>
      <c r="AC567" s="335" t="s">
        <v>84</v>
      </c>
      <c r="AD567" s="335" t="s">
        <v>84</v>
      </c>
      <c r="AE567" s="335" t="s">
        <v>84</v>
      </c>
      <c r="AF567" s="335" t="s">
        <v>84</v>
      </c>
      <c r="AG567" s="335" t="s">
        <v>84</v>
      </c>
      <c r="AH567" s="335" t="s">
        <v>84</v>
      </c>
      <c r="AI567" s="335" t="s">
        <v>84</v>
      </c>
      <c r="AJ567" s="335" t="s">
        <v>84</v>
      </c>
      <c r="AK567" s="335" t="s">
        <v>84</v>
      </c>
      <c r="AL567" s="335" t="s">
        <v>84</v>
      </c>
      <c r="AM567" s="335" t="s">
        <v>84</v>
      </c>
      <c r="AN567" s="335" t="s">
        <v>84</v>
      </c>
      <c r="AO567" s="335" t="s">
        <v>84</v>
      </c>
      <c r="AP567" s="335" t="s">
        <v>84</v>
      </c>
      <c r="AQ567" s="335" t="s">
        <v>84</v>
      </c>
      <c r="AR567" s="335" t="s">
        <v>84</v>
      </c>
      <c r="AS567" s="335" t="s">
        <v>84</v>
      </c>
      <c r="AT567" s="335" t="s">
        <v>84</v>
      </c>
      <c r="AU567" s="335" t="s">
        <v>84</v>
      </c>
      <c r="AV567" s="335" t="s">
        <v>84</v>
      </c>
      <c r="AW567" s="335" t="s">
        <v>84</v>
      </c>
      <c r="AX567" s="335" t="s">
        <v>84</v>
      </c>
      <c r="AY567" s="116" t="s">
        <v>84</v>
      </c>
      <c r="AZ567" s="116" t="s">
        <v>84</v>
      </c>
      <c r="BA567" s="116" t="s">
        <v>84</v>
      </c>
      <c r="BB567" s="116" t="s">
        <v>84</v>
      </c>
      <c r="BC567" s="116" t="s">
        <v>84</v>
      </c>
      <c r="BD567" s="116" t="s">
        <v>84</v>
      </c>
      <c r="BE567" s="116" t="s">
        <v>84</v>
      </c>
      <c r="BF567" s="335" t="s">
        <v>84</v>
      </c>
      <c r="BG567" s="335" t="s">
        <v>84</v>
      </c>
      <c r="BH567" s="116" t="s">
        <v>84</v>
      </c>
      <c r="BI567" s="116" t="s">
        <v>84</v>
      </c>
      <c r="BJ567" s="335" t="s">
        <v>84</v>
      </c>
      <c r="BK567" s="335" t="s">
        <v>84</v>
      </c>
      <c r="BL567" s="335" t="s">
        <v>84</v>
      </c>
      <c r="BM567" s="336" t="s">
        <v>84</v>
      </c>
      <c r="BN567" s="336" t="s">
        <v>84</v>
      </c>
      <c r="BO567" s="335" t="s">
        <v>84</v>
      </c>
      <c r="BP567" s="116" t="s">
        <v>84</v>
      </c>
      <c r="BQ567" s="116" t="s">
        <v>84</v>
      </c>
      <c r="BR567" s="116" t="s">
        <v>84</v>
      </c>
      <c r="BS567" s="116" t="s">
        <v>84</v>
      </c>
      <c r="BT567" s="336" t="s">
        <v>84</v>
      </c>
      <c r="BU567" s="335" t="s">
        <v>84</v>
      </c>
      <c r="BV567" s="335" t="s">
        <v>84</v>
      </c>
      <c r="BW567" s="335" t="s">
        <v>84</v>
      </c>
      <c r="BX567" s="335" t="s">
        <v>84</v>
      </c>
    </row>
    <row r="568" spans="1:76" ht="15" customHeight="1" x14ac:dyDescent="0.3">
      <c r="A568" s="307">
        <v>82</v>
      </c>
      <c r="B568" s="114" t="s">
        <v>84</v>
      </c>
      <c r="C568" s="114" t="s">
        <v>84</v>
      </c>
      <c r="D568" s="115" t="s">
        <v>84</v>
      </c>
      <c r="E568" s="334" t="s">
        <v>84</v>
      </c>
      <c r="F568" s="334" t="s">
        <v>84</v>
      </c>
      <c r="G568" s="334" t="s">
        <v>84</v>
      </c>
      <c r="H568" s="335" t="s">
        <v>84</v>
      </c>
      <c r="I568" s="335" t="s">
        <v>84</v>
      </c>
      <c r="J568" s="335" t="s">
        <v>84</v>
      </c>
      <c r="K568" s="335" t="s">
        <v>84</v>
      </c>
      <c r="L568" s="335" t="s">
        <v>84</v>
      </c>
      <c r="M568" s="335" t="s">
        <v>84</v>
      </c>
      <c r="N568" s="335" t="s">
        <v>84</v>
      </c>
      <c r="O568" s="335" t="s">
        <v>84</v>
      </c>
      <c r="P568" s="335" t="s">
        <v>84</v>
      </c>
      <c r="Q568" s="335" t="s">
        <v>84</v>
      </c>
      <c r="R568" s="335" t="s">
        <v>84</v>
      </c>
      <c r="S568" s="335" t="s">
        <v>84</v>
      </c>
      <c r="T568" s="335" t="s">
        <v>84</v>
      </c>
      <c r="U568" s="335" t="s">
        <v>84</v>
      </c>
      <c r="V568" s="335" t="s">
        <v>84</v>
      </c>
      <c r="W568" s="335" t="s">
        <v>84</v>
      </c>
      <c r="X568" s="335" t="s">
        <v>84</v>
      </c>
      <c r="Y568" s="335" t="s">
        <v>84</v>
      </c>
      <c r="Z568" s="335" t="s">
        <v>84</v>
      </c>
      <c r="AA568" s="335" t="s">
        <v>84</v>
      </c>
      <c r="AB568" s="335" t="s">
        <v>84</v>
      </c>
      <c r="AC568" s="335" t="s">
        <v>84</v>
      </c>
      <c r="AD568" s="335" t="s">
        <v>84</v>
      </c>
      <c r="AE568" s="335" t="s">
        <v>84</v>
      </c>
      <c r="AF568" s="335" t="s">
        <v>84</v>
      </c>
      <c r="AG568" s="335" t="s">
        <v>84</v>
      </c>
      <c r="AH568" s="335" t="s">
        <v>84</v>
      </c>
      <c r="AI568" s="335" t="s">
        <v>84</v>
      </c>
      <c r="AJ568" s="335" t="s">
        <v>84</v>
      </c>
      <c r="AK568" s="335" t="s">
        <v>84</v>
      </c>
      <c r="AL568" s="335" t="s">
        <v>84</v>
      </c>
      <c r="AM568" s="335" t="s">
        <v>84</v>
      </c>
      <c r="AN568" s="335" t="s">
        <v>84</v>
      </c>
      <c r="AO568" s="335" t="s">
        <v>84</v>
      </c>
      <c r="AP568" s="335" t="s">
        <v>84</v>
      </c>
      <c r="AQ568" s="335" t="s">
        <v>84</v>
      </c>
      <c r="AR568" s="335" t="s">
        <v>84</v>
      </c>
      <c r="AS568" s="335" t="s">
        <v>84</v>
      </c>
      <c r="AT568" s="335" t="s">
        <v>84</v>
      </c>
      <c r="AU568" s="335" t="s">
        <v>84</v>
      </c>
      <c r="AV568" s="335" t="s">
        <v>84</v>
      </c>
      <c r="AW568" s="335" t="s">
        <v>84</v>
      </c>
      <c r="AX568" s="335" t="s">
        <v>84</v>
      </c>
      <c r="AY568" s="116" t="s">
        <v>84</v>
      </c>
      <c r="AZ568" s="116" t="s">
        <v>84</v>
      </c>
      <c r="BA568" s="116" t="s">
        <v>84</v>
      </c>
      <c r="BB568" s="116" t="s">
        <v>84</v>
      </c>
      <c r="BC568" s="116" t="s">
        <v>84</v>
      </c>
      <c r="BD568" s="116" t="s">
        <v>84</v>
      </c>
      <c r="BE568" s="116" t="s">
        <v>84</v>
      </c>
      <c r="BF568" s="335" t="s">
        <v>84</v>
      </c>
      <c r="BG568" s="335" t="s">
        <v>84</v>
      </c>
      <c r="BH568" s="116" t="s">
        <v>84</v>
      </c>
      <c r="BI568" s="116" t="s">
        <v>84</v>
      </c>
      <c r="BJ568" s="335" t="s">
        <v>84</v>
      </c>
      <c r="BK568" s="335" t="s">
        <v>84</v>
      </c>
      <c r="BL568" s="335" t="s">
        <v>84</v>
      </c>
      <c r="BM568" s="336" t="s">
        <v>84</v>
      </c>
      <c r="BN568" s="336" t="s">
        <v>84</v>
      </c>
      <c r="BO568" s="335" t="s">
        <v>84</v>
      </c>
      <c r="BP568" s="116" t="s">
        <v>84</v>
      </c>
      <c r="BQ568" s="116" t="s">
        <v>84</v>
      </c>
      <c r="BR568" s="116" t="s">
        <v>84</v>
      </c>
      <c r="BS568" s="116" t="s">
        <v>84</v>
      </c>
      <c r="BT568" s="336" t="s">
        <v>84</v>
      </c>
      <c r="BU568" s="335" t="s">
        <v>84</v>
      </c>
      <c r="BV568" s="335" t="s">
        <v>84</v>
      </c>
      <c r="BW568" s="335" t="s">
        <v>84</v>
      </c>
      <c r="BX568" s="335" t="s">
        <v>84</v>
      </c>
    </row>
    <row r="569" spans="1:76" ht="15" customHeight="1" x14ac:dyDescent="0.3">
      <c r="A569" s="307">
        <v>82</v>
      </c>
      <c r="B569" s="114" t="s">
        <v>84</v>
      </c>
      <c r="C569" s="114" t="s">
        <v>84</v>
      </c>
      <c r="D569" s="115" t="s">
        <v>84</v>
      </c>
      <c r="E569" s="334" t="s">
        <v>84</v>
      </c>
      <c r="F569" s="334" t="s">
        <v>84</v>
      </c>
      <c r="G569" s="334" t="s">
        <v>84</v>
      </c>
      <c r="H569" s="335" t="s">
        <v>84</v>
      </c>
      <c r="I569" s="335" t="s">
        <v>84</v>
      </c>
      <c r="J569" s="335" t="s">
        <v>84</v>
      </c>
      <c r="K569" s="335" t="s">
        <v>84</v>
      </c>
      <c r="L569" s="335" t="s">
        <v>84</v>
      </c>
      <c r="M569" s="335" t="s">
        <v>84</v>
      </c>
      <c r="N569" s="335" t="s">
        <v>84</v>
      </c>
      <c r="O569" s="335" t="s">
        <v>84</v>
      </c>
      <c r="P569" s="335" t="s">
        <v>84</v>
      </c>
      <c r="Q569" s="335" t="s">
        <v>84</v>
      </c>
      <c r="R569" s="335" t="s">
        <v>84</v>
      </c>
      <c r="S569" s="335" t="s">
        <v>84</v>
      </c>
      <c r="T569" s="335" t="s">
        <v>84</v>
      </c>
      <c r="U569" s="335" t="s">
        <v>84</v>
      </c>
      <c r="V569" s="335" t="s">
        <v>84</v>
      </c>
      <c r="W569" s="335" t="s">
        <v>84</v>
      </c>
      <c r="X569" s="335" t="s">
        <v>84</v>
      </c>
      <c r="Y569" s="335" t="s">
        <v>84</v>
      </c>
      <c r="Z569" s="335" t="s">
        <v>84</v>
      </c>
      <c r="AA569" s="335" t="s">
        <v>84</v>
      </c>
      <c r="AB569" s="335" t="s">
        <v>84</v>
      </c>
      <c r="AC569" s="335" t="s">
        <v>84</v>
      </c>
      <c r="AD569" s="335" t="s">
        <v>84</v>
      </c>
      <c r="AE569" s="335" t="s">
        <v>84</v>
      </c>
      <c r="AF569" s="335" t="s">
        <v>84</v>
      </c>
      <c r="AG569" s="335" t="s">
        <v>84</v>
      </c>
      <c r="AH569" s="335" t="s">
        <v>84</v>
      </c>
      <c r="AI569" s="335" t="s">
        <v>84</v>
      </c>
      <c r="AJ569" s="335" t="s">
        <v>84</v>
      </c>
      <c r="AK569" s="335" t="s">
        <v>84</v>
      </c>
      <c r="AL569" s="335" t="s">
        <v>84</v>
      </c>
      <c r="AM569" s="335" t="s">
        <v>84</v>
      </c>
      <c r="AN569" s="335" t="s">
        <v>84</v>
      </c>
      <c r="AO569" s="335" t="s">
        <v>84</v>
      </c>
      <c r="AP569" s="335" t="s">
        <v>84</v>
      </c>
      <c r="AQ569" s="335" t="s">
        <v>84</v>
      </c>
      <c r="AR569" s="335" t="s">
        <v>84</v>
      </c>
      <c r="AS569" s="335" t="s">
        <v>84</v>
      </c>
      <c r="AT569" s="335" t="s">
        <v>84</v>
      </c>
      <c r="AU569" s="335" t="s">
        <v>84</v>
      </c>
      <c r="AV569" s="335" t="s">
        <v>84</v>
      </c>
      <c r="AW569" s="335" t="s">
        <v>84</v>
      </c>
      <c r="AX569" s="335" t="s">
        <v>84</v>
      </c>
      <c r="AY569" s="116" t="s">
        <v>84</v>
      </c>
      <c r="AZ569" s="116" t="s">
        <v>84</v>
      </c>
      <c r="BA569" s="116" t="s">
        <v>84</v>
      </c>
      <c r="BB569" s="116" t="s">
        <v>84</v>
      </c>
      <c r="BC569" s="116" t="s">
        <v>84</v>
      </c>
      <c r="BD569" s="116" t="s">
        <v>84</v>
      </c>
      <c r="BE569" s="116" t="s">
        <v>84</v>
      </c>
      <c r="BF569" s="335" t="s">
        <v>84</v>
      </c>
      <c r="BG569" s="335" t="s">
        <v>84</v>
      </c>
      <c r="BH569" s="116" t="s">
        <v>84</v>
      </c>
      <c r="BI569" s="116" t="s">
        <v>84</v>
      </c>
      <c r="BJ569" s="335" t="s">
        <v>84</v>
      </c>
      <c r="BK569" s="335" t="s">
        <v>84</v>
      </c>
      <c r="BL569" s="335" t="s">
        <v>84</v>
      </c>
      <c r="BM569" s="336" t="s">
        <v>84</v>
      </c>
      <c r="BN569" s="336" t="s">
        <v>84</v>
      </c>
      <c r="BO569" s="335" t="s">
        <v>84</v>
      </c>
      <c r="BP569" s="116" t="s">
        <v>84</v>
      </c>
      <c r="BQ569" s="116" t="s">
        <v>84</v>
      </c>
      <c r="BR569" s="116" t="s">
        <v>84</v>
      </c>
      <c r="BS569" s="116" t="s">
        <v>84</v>
      </c>
      <c r="BT569" s="336" t="s">
        <v>84</v>
      </c>
      <c r="BU569" s="335" t="s">
        <v>84</v>
      </c>
      <c r="BV569" s="335" t="s">
        <v>84</v>
      </c>
      <c r="BW569" s="335" t="s">
        <v>84</v>
      </c>
      <c r="BX569" s="335" t="s">
        <v>84</v>
      </c>
    </row>
    <row r="570" spans="1:76" ht="15" customHeight="1" x14ac:dyDescent="0.3">
      <c r="A570" s="307">
        <v>82</v>
      </c>
      <c r="B570" s="114" t="s">
        <v>84</v>
      </c>
      <c r="C570" s="114" t="s">
        <v>84</v>
      </c>
      <c r="D570" s="115" t="s">
        <v>84</v>
      </c>
      <c r="E570" s="334" t="s">
        <v>84</v>
      </c>
      <c r="F570" s="334" t="s">
        <v>84</v>
      </c>
      <c r="G570" s="334" t="s">
        <v>84</v>
      </c>
      <c r="H570" s="335" t="s">
        <v>84</v>
      </c>
      <c r="I570" s="335" t="s">
        <v>84</v>
      </c>
      <c r="J570" s="335" t="s">
        <v>84</v>
      </c>
      <c r="K570" s="335" t="s">
        <v>84</v>
      </c>
      <c r="L570" s="335" t="s">
        <v>84</v>
      </c>
      <c r="M570" s="335" t="s">
        <v>84</v>
      </c>
      <c r="N570" s="335" t="s">
        <v>84</v>
      </c>
      <c r="O570" s="335" t="s">
        <v>84</v>
      </c>
      <c r="P570" s="335" t="s">
        <v>84</v>
      </c>
      <c r="Q570" s="335" t="s">
        <v>84</v>
      </c>
      <c r="R570" s="335" t="s">
        <v>84</v>
      </c>
      <c r="S570" s="335" t="s">
        <v>84</v>
      </c>
      <c r="T570" s="335" t="s">
        <v>84</v>
      </c>
      <c r="U570" s="335" t="s">
        <v>84</v>
      </c>
      <c r="V570" s="335" t="s">
        <v>84</v>
      </c>
      <c r="W570" s="335" t="s">
        <v>84</v>
      </c>
      <c r="X570" s="335" t="s">
        <v>84</v>
      </c>
      <c r="Y570" s="335" t="s">
        <v>84</v>
      </c>
      <c r="Z570" s="335" t="s">
        <v>84</v>
      </c>
      <c r="AA570" s="335" t="s">
        <v>84</v>
      </c>
      <c r="AB570" s="335" t="s">
        <v>84</v>
      </c>
      <c r="AC570" s="335" t="s">
        <v>84</v>
      </c>
      <c r="AD570" s="335" t="s">
        <v>84</v>
      </c>
      <c r="AE570" s="335" t="s">
        <v>84</v>
      </c>
      <c r="AF570" s="335" t="s">
        <v>84</v>
      </c>
      <c r="AG570" s="335" t="s">
        <v>84</v>
      </c>
      <c r="AH570" s="335" t="s">
        <v>84</v>
      </c>
      <c r="AI570" s="335" t="s">
        <v>84</v>
      </c>
      <c r="AJ570" s="335" t="s">
        <v>84</v>
      </c>
      <c r="AK570" s="335" t="s">
        <v>84</v>
      </c>
      <c r="AL570" s="335" t="s">
        <v>84</v>
      </c>
      <c r="AM570" s="335" t="s">
        <v>84</v>
      </c>
      <c r="AN570" s="335" t="s">
        <v>84</v>
      </c>
      <c r="AO570" s="335" t="s">
        <v>84</v>
      </c>
      <c r="AP570" s="335" t="s">
        <v>84</v>
      </c>
      <c r="AQ570" s="335" t="s">
        <v>84</v>
      </c>
      <c r="AR570" s="335" t="s">
        <v>84</v>
      </c>
      <c r="AS570" s="335" t="s">
        <v>84</v>
      </c>
      <c r="AT570" s="335" t="s">
        <v>84</v>
      </c>
      <c r="AU570" s="335" t="s">
        <v>84</v>
      </c>
      <c r="AV570" s="335" t="s">
        <v>84</v>
      </c>
      <c r="AW570" s="335" t="s">
        <v>84</v>
      </c>
      <c r="AX570" s="335" t="s">
        <v>84</v>
      </c>
      <c r="AY570" s="116" t="s">
        <v>84</v>
      </c>
      <c r="AZ570" s="116" t="s">
        <v>84</v>
      </c>
      <c r="BA570" s="116" t="s">
        <v>84</v>
      </c>
      <c r="BB570" s="116" t="s">
        <v>84</v>
      </c>
      <c r="BC570" s="116" t="s">
        <v>84</v>
      </c>
      <c r="BD570" s="116" t="s">
        <v>84</v>
      </c>
      <c r="BE570" s="116" t="s">
        <v>84</v>
      </c>
      <c r="BF570" s="335" t="s">
        <v>84</v>
      </c>
      <c r="BG570" s="335" t="s">
        <v>84</v>
      </c>
      <c r="BH570" s="116" t="s">
        <v>84</v>
      </c>
      <c r="BI570" s="116" t="s">
        <v>84</v>
      </c>
      <c r="BJ570" s="335" t="s">
        <v>84</v>
      </c>
      <c r="BK570" s="335" t="s">
        <v>84</v>
      </c>
      <c r="BL570" s="335" t="s">
        <v>84</v>
      </c>
      <c r="BM570" s="336" t="s">
        <v>84</v>
      </c>
      <c r="BN570" s="336" t="s">
        <v>84</v>
      </c>
      <c r="BO570" s="335" t="s">
        <v>84</v>
      </c>
      <c r="BP570" s="116" t="s">
        <v>84</v>
      </c>
      <c r="BQ570" s="116" t="s">
        <v>84</v>
      </c>
      <c r="BR570" s="116" t="s">
        <v>84</v>
      </c>
      <c r="BS570" s="116" t="s">
        <v>84</v>
      </c>
      <c r="BT570" s="336" t="s">
        <v>84</v>
      </c>
      <c r="BU570" s="335" t="s">
        <v>84</v>
      </c>
      <c r="BV570" s="335" t="s">
        <v>84</v>
      </c>
      <c r="BW570" s="335" t="s">
        <v>84</v>
      </c>
      <c r="BX570" s="335" t="s">
        <v>84</v>
      </c>
    </row>
    <row r="571" spans="1:76" ht="15" customHeight="1" x14ac:dyDescent="0.3">
      <c r="A571" s="307">
        <v>82</v>
      </c>
      <c r="B571" s="114" t="s">
        <v>84</v>
      </c>
      <c r="C571" s="114" t="s">
        <v>84</v>
      </c>
      <c r="D571" s="115" t="s">
        <v>84</v>
      </c>
      <c r="E571" s="334" t="s">
        <v>84</v>
      </c>
      <c r="F571" s="334" t="s">
        <v>84</v>
      </c>
      <c r="G571" s="334" t="s">
        <v>84</v>
      </c>
      <c r="H571" s="335" t="s">
        <v>84</v>
      </c>
      <c r="I571" s="335" t="s">
        <v>84</v>
      </c>
      <c r="J571" s="335" t="s">
        <v>84</v>
      </c>
      <c r="K571" s="335" t="s">
        <v>84</v>
      </c>
      <c r="L571" s="335" t="s">
        <v>84</v>
      </c>
      <c r="M571" s="335" t="s">
        <v>84</v>
      </c>
      <c r="N571" s="335" t="s">
        <v>84</v>
      </c>
      <c r="O571" s="335" t="s">
        <v>84</v>
      </c>
      <c r="P571" s="335" t="s">
        <v>84</v>
      </c>
      <c r="Q571" s="335" t="s">
        <v>84</v>
      </c>
      <c r="R571" s="335" t="s">
        <v>84</v>
      </c>
      <c r="S571" s="335" t="s">
        <v>84</v>
      </c>
      <c r="T571" s="335" t="s">
        <v>84</v>
      </c>
      <c r="U571" s="335" t="s">
        <v>84</v>
      </c>
      <c r="V571" s="335" t="s">
        <v>84</v>
      </c>
      <c r="W571" s="335" t="s">
        <v>84</v>
      </c>
      <c r="X571" s="335" t="s">
        <v>84</v>
      </c>
      <c r="Y571" s="335" t="s">
        <v>84</v>
      </c>
      <c r="Z571" s="335" t="s">
        <v>84</v>
      </c>
      <c r="AA571" s="335" t="s">
        <v>84</v>
      </c>
      <c r="AB571" s="335" t="s">
        <v>84</v>
      </c>
      <c r="AC571" s="335" t="s">
        <v>84</v>
      </c>
      <c r="AD571" s="335" t="s">
        <v>84</v>
      </c>
      <c r="AE571" s="335" t="s">
        <v>84</v>
      </c>
      <c r="AF571" s="335" t="s">
        <v>84</v>
      </c>
      <c r="AG571" s="335" t="s">
        <v>84</v>
      </c>
      <c r="AH571" s="335" t="s">
        <v>84</v>
      </c>
      <c r="AI571" s="335" t="s">
        <v>84</v>
      </c>
      <c r="AJ571" s="335" t="s">
        <v>84</v>
      </c>
      <c r="AK571" s="335" t="s">
        <v>84</v>
      </c>
      <c r="AL571" s="335" t="s">
        <v>84</v>
      </c>
      <c r="AM571" s="335" t="s">
        <v>84</v>
      </c>
      <c r="AN571" s="335" t="s">
        <v>84</v>
      </c>
      <c r="AO571" s="335" t="s">
        <v>84</v>
      </c>
      <c r="AP571" s="335" t="s">
        <v>84</v>
      </c>
      <c r="AQ571" s="335" t="s">
        <v>84</v>
      </c>
      <c r="AR571" s="335" t="s">
        <v>84</v>
      </c>
      <c r="AS571" s="335" t="s">
        <v>84</v>
      </c>
      <c r="AT571" s="335" t="s">
        <v>84</v>
      </c>
      <c r="AU571" s="335" t="s">
        <v>84</v>
      </c>
      <c r="AV571" s="335" t="s">
        <v>84</v>
      </c>
      <c r="AW571" s="335" t="s">
        <v>84</v>
      </c>
      <c r="AX571" s="335" t="s">
        <v>84</v>
      </c>
      <c r="AY571" s="116" t="s">
        <v>84</v>
      </c>
      <c r="AZ571" s="116" t="s">
        <v>84</v>
      </c>
      <c r="BA571" s="116" t="s">
        <v>84</v>
      </c>
      <c r="BB571" s="116" t="s">
        <v>84</v>
      </c>
      <c r="BC571" s="116" t="s">
        <v>84</v>
      </c>
      <c r="BD571" s="116" t="s">
        <v>84</v>
      </c>
      <c r="BE571" s="116" t="s">
        <v>84</v>
      </c>
      <c r="BF571" s="335" t="s">
        <v>84</v>
      </c>
      <c r="BG571" s="335" t="s">
        <v>84</v>
      </c>
      <c r="BH571" s="116" t="s">
        <v>84</v>
      </c>
      <c r="BI571" s="116" t="s">
        <v>84</v>
      </c>
      <c r="BJ571" s="335" t="s">
        <v>84</v>
      </c>
      <c r="BK571" s="335" t="s">
        <v>84</v>
      </c>
      <c r="BL571" s="335" t="s">
        <v>84</v>
      </c>
      <c r="BM571" s="336" t="s">
        <v>84</v>
      </c>
      <c r="BN571" s="336" t="s">
        <v>84</v>
      </c>
      <c r="BO571" s="335" t="s">
        <v>84</v>
      </c>
      <c r="BP571" s="116" t="s">
        <v>84</v>
      </c>
      <c r="BQ571" s="116" t="s">
        <v>84</v>
      </c>
      <c r="BR571" s="116" t="s">
        <v>84</v>
      </c>
      <c r="BS571" s="116" t="s">
        <v>84</v>
      </c>
      <c r="BT571" s="336" t="s">
        <v>84</v>
      </c>
      <c r="BU571" s="335" t="s">
        <v>84</v>
      </c>
      <c r="BV571" s="335" t="s">
        <v>84</v>
      </c>
      <c r="BW571" s="335" t="s">
        <v>84</v>
      </c>
      <c r="BX571" s="335" t="s">
        <v>84</v>
      </c>
    </row>
    <row r="572" spans="1:76" ht="15" customHeight="1" x14ac:dyDescent="0.3">
      <c r="A572" s="307">
        <v>82</v>
      </c>
      <c r="B572" s="114" t="s">
        <v>84</v>
      </c>
      <c r="C572" s="114" t="s">
        <v>84</v>
      </c>
      <c r="D572" s="115" t="s">
        <v>84</v>
      </c>
      <c r="E572" s="334" t="s">
        <v>84</v>
      </c>
      <c r="F572" s="334" t="s">
        <v>84</v>
      </c>
      <c r="G572" s="334" t="s">
        <v>84</v>
      </c>
      <c r="H572" s="335" t="s">
        <v>84</v>
      </c>
      <c r="I572" s="335" t="s">
        <v>84</v>
      </c>
      <c r="J572" s="335" t="s">
        <v>84</v>
      </c>
      <c r="K572" s="335" t="s">
        <v>84</v>
      </c>
      <c r="L572" s="335" t="s">
        <v>84</v>
      </c>
      <c r="M572" s="335" t="s">
        <v>84</v>
      </c>
      <c r="N572" s="335" t="s">
        <v>84</v>
      </c>
      <c r="O572" s="335" t="s">
        <v>84</v>
      </c>
      <c r="P572" s="335" t="s">
        <v>84</v>
      </c>
      <c r="Q572" s="335" t="s">
        <v>84</v>
      </c>
      <c r="R572" s="335" t="s">
        <v>84</v>
      </c>
      <c r="S572" s="335" t="s">
        <v>84</v>
      </c>
      <c r="T572" s="335" t="s">
        <v>84</v>
      </c>
      <c r="U572" s="335" t="s">
        <v>84</v>
      </c>
      <c r="V572" s="335" t="s">
        <v>84</v>
      </c>
      <c r="W572" s="335" t="s">
        <v>84</v>
      </c>
      <c r="X572" s="335" t="s">
        <v>84</v>
      </c>
      <c r="Y572" s="335" t="s">
        <v>84</v>
      </c>
      <c r="Z572" s="335" t="s">
        <v>84</v>
      </c>
      <c r="AA572" s="335" t="s">
        <v>84</v>
      </c>
      <c r="AB572" s="335" t="s">
        <v>84</v>
      </c>
      <c r="AC572" s="335" t="s">
        <v>84</v>
      </c>
      <c r="AD572" s="335" t="s">
        <v>84</v>
      </c>
      <c r="AE572" s="335" t="s">
        <v>84</v>
      </c>
      <c r="AF572" s="335" t="s">
        <v>84</v>
      </c>
      <c r="AG572" s="335" t="s">
        <v>84</v>
      </c>
      <c r="AH572" s="335" t="s">
        <v>84</v>
      </c>
      <c r="AI572" s="335" t="s">
        <v>84</v>
      </c>
      <c r="AJ572" s="335" t="s">
        <v>84</v>
      </c>
      <c r="AK572" s="335" t="s">
        <v>84</v>
      </c>
      <c r="AL572" s="335" t="s">
        <v>84</v>
      </c>
      <c r="AM572" s="335" t="s">
        <v>84</v>
      </c>
      <c r="AN572" s="335" t="s">
        <v>84</v>
      </c>
      <c r="AO572" s="335" t="s">
        <v>84</v>
      </c>
      <c r="AP572" s="335" t="s">
        <v>84</v>
      </c>
      <c r="AQ572" s="335" t="s">
        <v>84</v>
      </c>
      <c r="AR572" s="335" t="s">
        <v>84</v>
      </c>
      <c r="AS572" s="335" t="s">
        <v>84</v>
      </c>
      <c r="AT572" s="335" t="s">
        <v>84</v>
      </c>
      <c r="AU572" s="335" t="s">
        <v>84</v>
      </c>
      <c r="AV572" s="335" t="s">
        <v>84</v>
      </c>
      <c r="AW572" s="335" t="s">
        <v>84</v>
      </c>
      <c r="AX572" s="335" t="s">
        <v>84</v>
      </c>
      <c r="AY572" s="116" t="s">
        <v>84</v>
      </c>
      <c r="AZ572" s="116" t="s">
        <v>84</v>
      </c>
      <c r="BA572" s="116" t="s">
        <v>84</v>
      </c>
      <c r="BB572" s="116" t="s">
        <v>84</v>
      </c>
      <c r="BC572" s="116" t="s">
        <v>84</v>
      </c>
      <c r="BD572" s="116" t="s">
        <v>84</v>
      </c>
      <c r="BE572" s="116" t="s">
        <v>84</v>
      </c>
      <c r="BF572" s="335" t="s">
        <v>84</v>
      </c>
      <c r="BG572" s="335" t="s">
        <v>84</v>
      </c>
      <c r="BH572" s="116" t="s">
        <v>84</v>
      </c>
      <c r="BI572" s="116" t="s">
        <v>84</v>
      </c>
      <c r="BJ572" s="335" t="s">
        <v>84</v>
      </c>
      <c r="BK572" s="335" t="s">
        <v>84</v>
      </c>
      <c r="BL572" s="335" t="s">
        <v>84</v>
      </c>
      <c r="BM572" s="336" t="s">
        <v>84</v>
      </c>
      <c r="BN572" s="336" t="s">
        <v>84</v>
      </c>
      <c r="BO572" s="335" t="s">
        <v>84</v>
      </c>
      <c r="BP572" s="116" t="s">
        <v>84</v>
      </c>
      <c r="BQ572" s="116" t="s">
        <v>84</v>
      </c>
      <c r="BR572" s="116" t="s">
        <v>84</v>
      </c>
      <c r="BS572" s="116" t="s">
        <v>84</v>
      </c>
      <c r="BT572" s="336" t="s">
        <v>84</v>
      </c>
      <c r="BU572" s="335" t="s">
        <v>84</v>
      </c>
      <c r="BV572" s="335" t="s">
        <v>84</v>
      </c>
      <c r="BW572" s="335" t="s">
        <v>84</v>
      </c>
      <c r="BX572" s="335" t="s">
        <v>84</v>
      </c>
    </row>
    <row r="573" spans="1:76" ht="15" customHeight="1" x14ac:dyDescent="0.3">
      <c r="A573" s="307">
        <v>82</v>
      </c>
      <c r="B573" s="114" t="s">
        <v>84</v>
      </c>
      <c r="C573" s="114" t="s">
        <v>84</v>
      </c>
      <c r="D573" s="115" t="s">
        <v>84</v>
      </c>
      <c r="E573" s="334" t="s">
        <v>84</v>
      </c>
      <c r="F573" s="334" t="s">
        <v>84</v>
      </c>
      <c r="G573" s="334" t="s">
        <v>84</v>
      </c>
      <c r="H573" s="335" t="s">
        <v>84</v>
      </c>
      <c r="I573" s="335" t="s">
        <v>84</v>
      </c>
      <c r="J573" s="335" t="s">
        <v>84</v>
      </c>
      <c r="K573" s="335" t="s">
        <v>84</v>
      </c>
      <c r="L573" s="335" t="s">
        <v>84</v>
      </c>
      <c r="M573" s="335" t="s">
        <v>84</v>
      </c>
      <c r="N573" s="335" t="s">
        <v>84</v>
      </c>
      <c r="O573" s="335" t="s">
        <v>84</v>
      </c>
      <c r="P573" s="335" t="s">
        <v>84</v>
      </c>
      <c r="Q573" s="335" t="s">
        <v>84</v>
      </c>
      <c r="R573" s="335" t="s">
        <v>84</v>
      </c>
      <c r="S573" s="335" t="s">
        <v>84</v>
      </c>
      <c r="T573" s="335" t="s">
        <v>84</v>
      </c>
      <c r="U573" s="335" t="s">
        <v>84</v>
      </c>
      <c r="V573" s="335" t="s">
        <v>84</v>
      </c>
      <c r="W573" s="335" t="s">
        <v>84</v>
      </c>
      <c r="X573" s="335" t="s">
        <v>84</v>
      </c>
      <c r="Y573" s="335" t="s">
        <v>84</v>
      </c>
      <c r="Z573" s="335" t="s">
        <v>84</v>
      </c>
      <c r="AA573" s="335" t="s">
        <v>84</v>
      </c>
      <c r="AB573" s="335" t="s">
        <v>84</v>
      </c>
      <c r="AC573" s="335" t="s">
        <v>84</v>
      </c>
      <c r="AD573" s="335" t="s">
        <v>84</v>
      </c>
      <c r="AE573" s="335" t="s">
        <v>84</v>
      </c>
      <c r="AF573" s="335" t="s">
        <v>84</v>
      </c>
      <c r="AG573" s="335" t="s">
        <v>84</v>
      </c>
      <c r="AH573" s="335" t="s">
        <v>84</v>
      </c>
      <c r="AI573" s="335" t="s">
        <v>84</v>
      </c>
      <c r="AJ573" s="335" t="s">
        <v>84</v>
      </c>
      <c r="AK573" s="335" t="s">
        <v>84</v>
      </c>
      <c r="AL573" s="335" t="s">
        <v>84</v>
      </c>
      <c r="AM573" s="335" t="s">
        <v>84</v>
      </c>
      <c r="AN573" s="335" t="s">
        <v>84</v>
      </c>
      <c r="AO573" s="335" t="s">
        <v>84</v>
      </c>
      <c r="AP573" s="335" t="s">
        <v>84</v>
      </c>
      <c r="AQ573" s="335" t="s">
        <v>84</v>
      </c>
      <c r="AR573" s="335" t="s">
        <v>84</v>
      </c>
      <c r="AS573" s="335" t="s">
        <v>84</v>
      </c>
      <c r="AT573" s="335" t="s">
        <v>84</v>
      </c>
      <c r="AU573" s="335" t="s">
        <v>84</v>
      </c>
      <c r="AV573" s="335" t="s">
        <v>84</v>
      </c>
      <c r="AW573" s="335" t="s">
        <v>84</v>
      </c>
      <c r="AX573" s="335" t="s">
        <v>84</v>
      </c>
      <c r="AY573" s="116" t="s">
        <v>84</v>
      </c>
      <c r="AZ573" s="116" t="s">
        <v>84</v>
      </c>
      <c r="BA573" s="116" t="s">
        <v>84</v>
      </c>
      <c r="BB573" s="116" t="s">
        <v>84</v>
      </c>
      <c r="BC573" s="116" t="s">
        <v>84</v>
      </c>
      <c r="BD573" s="116" t="s">
        <v>84</v>
      </c>
      <c r="BE573" s="116" t="s">
        <v>84</v>
      </c>
      <c r="BF573" s="335" t="s">
        <v>84</v>
      </c>
      <c r="BG573" s="335" t="s">
        <v>84</v>
      </c>
      <c r="BH573" s="116" t="s">
        <v>84</v>
      </c>
      <c r="BI573" s="116" t="s">
        <v>84</v>
      </c>
      <c r="BJ573" s="335" t="s">
        <v>84</v>
      </c>
      <c r="BK573" s="335" t="s">
        <v>84</v>
      </c>
      <c r="BL573" s="335" t="s">
        <v>84</v>
      </c>
      <c r="BM573" s="336" t="s">
        <v>84</v>
      </c>
      <c r="BN573" s="336" t="s">
        <v>84</v>
      </c>
      <c r="BO573" s="335" t="s">
        <v>84</v>
      </c>
      <c r="BP573" s="116" t="s">
        <v>84</v>
      </c>
      <c r="BQ573" s="116" t="s">
        <v>84</v>
      </c>
      <c r="BR573" s="116" t="s">
        <v>84</v>
      </c>
      <c r="BS573" s="116" t="s">
        <v>84</v>
      </c>
      <c r="BT573" s="336" t="s">
        <v>84</v>
      </c>
      <c r="BU573" s="335" t="s">
        <v>84</v>
      </c>
      <c r="BV573" s="335" t="s">
        <v>84</v>
      </c>
      <c r="BW573" s="335" t="s">
        <v>84</v>
      </c>
      <c r="BX573" s="335" t="s">
        <v>84</v>
      </c>
    </row>
    <row r="574" spans="1:76" ht="15" customHeight="1" x14ac:dyDescent="0.3">
      <c r="A574" s="307">
        <v>82</v>
      </c>
      <c r="B574" s="114" t="s">
        <v>84</v>
      </c>
      <c r="C574" s="114" t="s">
        <v>84</v>
      </c>
      <c r="D574" s="115" t="s">
        <v>84</v>
      </c>
      <c r="E574" s="334" t="s">
        <v>84</v>
      </c>
      <c r="F574" s="334" t="s">
        <v>84</v>
      </c>
      <c r="G574" s="334" t="s">
        <v>84</v>
      </c>
      <c r="H574" s="335" t="s">
        <v>84</v>
      </c>
      <c r="I574" s="335" t="s">
        <v>84</v>
      </c>
      <c r="J574" s="335" t="s">
        <v>84</v>
      </c>
      <c r="K574" s="335" t="s">
        <v>84</v>
      </c>
      <c r="L574" s="335" t="s">
        <v>84</v>
      </c>
      <c r="M574" s="335" t="s">
        <v>84</v>
      </c>
      <c r="N574" s="335" t="s">
        <v>84</v>
      </c>
      <c r="O574" s="335" t="s">
        <v>84</v>
      </c>
      <c r="P574" s="335" t="s">
        <v>84</v>
      </c>
      <c r="Q574" s="335" t="s">
        <v>84</v>
      </c>
      <c r="R574" s="335" t="s">
        <v>84</v>
      </c>
      <c r="S574" s="335" t="s">
        <v>84</v>
      </c>
      <c r="T574" s="335" t="s">
        <v>84</v>
      </c>
      <c r="U574" s="335" t="s">
        <v>84</v>
      </c>
      <c r="V574" s="335" t="s">
        <v>84</v>
      </c>
      <c r="W574" s="335" t="s">
        <v>84</v>
      </c>
      <c r="X574" s="335" t="s">
        <v>84</v>
      </c>
      <c r="Y574" s="335" t="s">
        <v>84</v>
      </c>
      <c r="Z574" s="335" t="s">
        <v>84</v>
      </c>
      <c r="AA574" s="335" t="s">
        <v>84</v>
      </c>
      <c r="AB574" s="335" t="s">
        <v>84</v>
      </c>
      <c r="AC574" s="335" t="s">
        <v>84</v>
      </c>
      <c r="AD574" s="335" t="s">
        <v>84</v>
      </c>
      <c r="AE574" s="335" t="s">
        <v>84</v>
      </c>
      <c r="AF574" s="335" t="s">
        <v>84</v>
      </c>
      <c r="AG574" s="335" t="s">
        <v>84</v>
      </c>
      <c r="AH574" s="335" t="s">
        <v>84</v>
      </c>
      <c r="AI574" s="335" t="s">
        <v>84</v>
      </c>
      <c r="AJ574" s="335" t="s">
        <v>84</v>
      </c>
      <c r="AK574" s="335" t="s">
        <v>84</v>
      </c>
      <c r="AL574" s="335" t="s">
        <v>84</v>
      </c>
      <c r="AM574" s="335" t="s">
        <v>84</v>
      </c>
      <c r="AN574" s="335" t="s">
        <v>84</v>
      </c>
      <c r="AO574" s="335" t="s">
        <v>84</v>
      </c>
      <c r="AP574" s="335" t="s">
        <v>84</v>
      </c>
      <c r="AQ574" s="335" t="s">
        <v>84</v>
      </c>
      <c r="AR574" s="335" t="s">
        <v>84</v>
      </c>
      <c r="AS574" s="335" t="s">
        <v>84</v>
      </c>
      <c r="AT574" s="335" t="s">
        <v>84</v>
      </c>
      <c r="AU574" s="335" t="s">
        <v>84</v>
      </c>
      <c r="AV574" s="335" t="s">
        <v>84</v>
      </c>
      <c r="AW574" s="335" t="s">
        <v>84</v>
      </c>
      <c r="AX574" s="335" t="s">
        <v>84</v>
      </c>
      <c r="AY574" s="116" t="s">
        <v>84</v>
      </c>
      <c r="AZ574" s="116" t="s">
        <v>84</v>
      </c>
      <c r="BA574" s="116" t="s">
        <v>84</v>
      </c>
      <c r="BB574" s="116" t="s">
        <v>84</v>
      </c>
      <c r="BC574" s="116" t="s">
        <v>84</v>
      </c>
      <c r="BD574" s="116" t="s">
        <v>84</v>
      </c>
      <c r="BE574" s="116" t="s">
        <v>84</v>
      </c>
      <c r="BF574" s="335" t="s">
        <v>84</v>
      </c>
      <c r="BG574" s="335" t="s">
        <v>84</v>
      </c>
      <c r="BH574" s="116" t="s">
        <v>84</v>
      </c>
      <c r="BI574" s="116" t="s">
        <v>84</v>
      </c>
      <c r="BJ574" s="335" t="s">
        <v>84</v>
      </c>
      <c r="BK574" s="335" t="s">
        <v>84</v>
      </c>
      <c r="BL574" s="335" t="s">
        <v>84</v>
      </c>
      <c r="BM574" s="336" t="s">
        <v>84</v>
      </c>
      <c r="BN574" s="336" t="s">
        <v>84</v>
      </c>
      <c r="BO574" s="335" t="s">
        <v>84</v>
      </c>
      <c r="BP574" s="116" t="s">
        <v>84</v>
      </c>
      <c r="BQ574" s="116" t="s">
        <v>84</v>
      </c>
      <c r="BR574" s="116" t="s">
        <v>84</v>
      </c>
      <c r="BS574" s="116" t="s">
        <v>84</v>
      </c>
      <c r="BT574" s="336" t="s">
        <v>84</v>
      </c>
      <c r="BU574" s="335" t="s">
        <v>84</v>
      </c>
      <c r="BV574" s="335" t="s">
        <v>84</v>
      </c>
      <c r="BW574" s="335" t="s">
        <v>84</v>
      </c>
      <c r="BX574" s="335" t="s">
        <v>84</v>
      </c>
    </row>
    <row r="575" spans="1:76" ht="15" customHeight="1" x14ac:dyDescent="0.3">
      <c r="A575" s="307">
        <v>82</v>
      </c>
      <c r="B575" s="114" t="s">
        <v>84</v>
      </c>
      <c r="C575" s="114" t="s">
        <v>84</v>
      </c>
      <c r="D575" s="115" t="s">
        <v>84</v>
      </c>
      <c r="E575" s="334" t="s">
        <v>84</v>
      </c>
      <c r="F575" s="334" t="s">
        <v>84</v>
      </c>
      <c r="G575" s="334" t="s">
        <v>84</v>
      </c>
      <c r="H575" s="335" t="s">
        <v>84</v>
      </c>
      <c r="I575" s="335" t="s">
        <v>84</v>
      </c>
      <c r="J575" s="335" t="s">
        <v>84</v>
      </c>
      <c r="K575" s="335" t="s">
        <v>84</v>
      </c>
      <c r="L575" s="335" t="s">
        <v>84</v>
      </c>
      <c r="M575" s="335" t="s">
        <v>84</v>
      </c>
      <c r="N575" s="335" t="s">
        <v>84</v>
      </c>
      <c r="O575" s="335" t="s">
        <v>84</v>
      </c>
      <c r="P575" s="335" t="s">
        <v>84</v>
      </c>
      <c r="Q575" s="335" t="s">
        <v>84</v>
      </c>
      <c r="R575" s="335" t="s">
        <v>84</v>
      </c>
      <c r="S575" s="335" t="s">
        <v>84</v>
      </c>
      <c r="T575" s="335" t="s">
        <v>84</v>
      </c>
      <c r="U575" s="335" t="s">
        <v>84</v>
      </c>
      <c r="V575" s="335" t="s">
        <v>84</v>
      </c>
      <c r="W575" s="335" t="s">
        <v>84</v>
      </c>
      <c r="X575" s="335" t="s">
        <v>84</v>
      </c>
      <c r="Y575" s="335" t="s">
        <v>84</v>
      </c>
      <c r="Z575" s="335" t="s">
        <v>84</v>
      </c>
      <c r="AA575" s="335" t="s">
        <v>84</v>
      </c>
      <c r="AB575" s="335" t="s">
        <v>84</v>
      </c>
      <c r="AC575" s="335" t="s">
        <v>84</v>
      </c>
      <c r="AD575" s="335" t="s">
        <v>84</v>
      </c>
      <c r="AE575" s="335" t="s">
        <v>84</v>
      </c>
      <c r="AF575" s="335" t="s">
        <v>84</v>
      </c>
      <c r="AG575" s="335" t="s">
        <v>84</v>
      </c>
      <c r="AH575" s="335" t="s">
        <v>84</v>
      </c>
      <c r="AI575" s="335" t="s">
        <v>84</v>
      </c>
      <c r="AJ575" s="335" t="s">
        <v>84</v>
      </c>
      <c r="AK575" s="335" t="s">
        <v>84</v>
      </c>
      <c r="AL575" s="335" t="s">
        <v>84</v>
      </c>
      <c r="AM575" s="335" t="s">
        <v>84</v>
      </c>
      <c r="AN575" s="335" t="s">
        <v>84</v>
      </c>
      <c r="AO575" s="335" t="s">
        <v>84</v>
      </c>
      <c r="AP575" s="335" t="s">
        <v>84</v>
      </c>
      <c r="AQ575" s="335" t="s">
        <v>84</v>
      </c>
      <c r="AR575" s="335" t="s">
        <v>84</v>
      </c>
      <c r="AS575" s="335" t="s">
        <v>84</v>
      </c>
      <c r="AT575" s="335" t="s">
        <v>84</v>
      </c>
      <c r="AU575" s="335" t="s">
        <v>84</v>
      </c>
      <c r="AV575" s="335" t="s">
        <v>84</v>
      </c>
      <c r="AW575" s="335" t="s">
        <v>84</v>
      </c>
      <c r="AX575" s="335" t="s">
        <v>84</v>
      </c>
      <c r="AY575" s="116" t="s">
        <v>84</v>
      </c>
      <c r="AZ575" s="116" t="s">
        <v>84</v>
      </c>
      <c r="BA575" s="116" t="s">
        <v>84</v>
      </c>
      <c r="BB575" s="116" t="s">
        <v>84</v>
      </c>
      <c r="BC575" s="116" t="s">
        <v>84</v>
      </c>
      <c r="BD575" s="116" t="s">
        <v>84</v>
      </c>
      <c r="BE575" s="116" t="s">
        <v>84</v>
      </c>
      <c r="BF575" s="335" t="s">
        <v>84</v>
      </c>
      <c r="BG575" s="335" t="s">
        <v>84</v>
      </c>
      <c r="BH575" s="116" t="s">
        <v>84</v>
      </c>
      <c r="BI575" s="116" t="s">
        <v>84</v>
      </c>
      <c r="BJ575" s="335" t="s">
        <v>84</v>
      </c>
      <c r="BK575" s="335" t="s">
        <v>84</v>
      </c>
      <c r="BL575" s="335" t="s">
        <v>84</v>
      </c>
      <c r="BM575" s="336" t="s">
        <v>84</v>
      </c>
      <c r="BN575" s="336" t="s">
        <v>84</v>
      </c>
      <c r="BO575" s="335" t="s">
        <v>84</v>
      </c>
      <c r="BP575" s="116" t="s">
        <v>84</v>
      </c>
      <c r="BQ575" s="116" t="s">
        <v>84</v>
      </c>
      <c r="BR575" s="116" t="s">
        <v>84</v>
      </c>
      <c r="BS575" s="116" t="s">
        <v>84</v>
      </c>
      <c r="BT575" s="336" t="s">
        <v>84</v>
      </c>
      <c r="BU575" s="335" t="s">
        <v>84</v>
      </c>
      <c r="BV575" s="335" t="s">
        <v>84</v>
      </c>
      <c r="BW575" s="335" t="s">
        <v>84</v>
      </c>
      <c r="BX575" s="335" t="s">
        <v>84</v>
      </c>
    </row>
    <row r="576" spans="1:76" ht="15" customHeight="1" x14ac:dyDescent="0.3">
      <c r="A576" s="307">
        <v>82</v>
      </c>
      <c r="B576" s="114" t="s">
        <v>84</v>
      </c>
      <c r="C576" s="114" t="s">
        <v>84</v>
      </c>
      <c r="D576" s="115" t="s">
        <v>84</v>
      </c>
      <c r="E576" s="334" t="s">
        <v>84</v>
      </c>
      <c r="F576" s="334" t="s">
        <v>84</v>
      </c>
      <c r="G576" s="334" t="s">
        <v>84</v>
      </c>
      <c r="H576" s="335" t="s">
        <v>84</v>
      </c>
      <c r="I576" s="335" t="s">
        <v>84</v>
      </c>
      <c r="J576" s="335" t="s">
        <v>84</v>
      </c>
      <c r="K576" s="335" t="s">
        <v>84</v>
      </c>
      <c r="L576" s="335" t="s">
        <v>84</v>
      </c>
      <c r="M576" s="335" t="s">
        <v>84</v>
      </c>
      <c r="N576" s="335" t="s">
        <v>84</v>
      </c>
      <c r="O576" s="335" t="s">
        <v>84</v>
      </c>
      <c r="P576" s="335" t="s">
        <v>84</v>
      </c>
      <c r="Q576" s="335" t="s">
        <v>84</v>
      </c>
      <c r="R576" s="335" t="s">
        <v>84</v>
      </c>
      <c r="S576" s="335" t="s">
        <v>84</v>
      </c>
      <c r="T576" s="335" t="s">
        <v>84</v>
      </c>
      <c r="U576" s="335" t="s">
        <v>84</v>
      </c>
      <c r="V576" s="335" t="s">
        <v>84</v>
      </c>
      <c r="W576" s="335" t="s">
        <v>84</v>
      </c>
      <c r="X576" s="335" t="s">
        <v>84</v>
      </c>
      <c r="Y576" s="335" t="s">
        <v>84</v>
      </c>
      <c r="Z576" s="335" t="s">
        <v>84</v>
      </c>
      <c r="AA576" s="335" t="s">
        <v>84</v>
      </c>
      <c r="AB576" s="335" t="s">
        <v>84</v>
      </c>
      <c r="AC576" s="335" t="s">
        <v>84</v>
      </c>
      <c r="AD576" s="335" t="s">
        <v>84</v>
      </c>
      <c r="AE576" s="335" t="s">
        <v>84</v>
      </c>
      <c r="AF576" s="335" t="s">
        <v>84</v>
      </c>
      <c r="AG576" s="335" t="s">
        <v>84</v>
      </c>
      <c r="AH576" s="335" t="s">
        <v>84</v>
      </c>
      <c r="AI576" s="335" t="s">
        <v>84</v>
      </c>
      <c r="AJ576" s="335" t="s">
        <v>84</v>
      </c>
      <c r="AK576" s="335" t="s">
        <v>84</v>
      </c>
      <c r="AL576" s="335" t="s">
        <v>84</v>
      </c>
      <c r="AM576" s="335" t="s">
        <v>84</v>
      </c>
      <c r="AN576" s="335" t="s">
        <v>84</v>
      </c>
      <c r="AO576" s="335" t="s">
        <v>84</v>
      </c>
      <c r="AP576" s="335" t="s">
        <v>84</v>
      </c>
      <c r="AQ576" s="335" t="s">
        <v>84</v>
      </c>
      <c r="AR576" s="335" t="s">
        <v>84</v>
      </c>
      <c r="AS576" s="335" t="s">
        <v>84</v>
      </c>
      <c r="AT576" s="335" t="s">
        <v>84</v>
      </c>
      <c r="AU576" s="335" t="s">
        <v>84</v>
      </c>
      <c r="AV576" s="335" t="s">
        <v>84</v>
      </c>
      <c r="AW576" s="335" t="s">
        <v>84</v>
      </c>
      <c r="AX576" s="335" t="s">
        <v>84</v>
      </c>
      <c r="AY576" s="116" t="s">
        <v>84</v>
      </c>
      <c r="AZ576" s="116" t="s">
        <v>84</v>
      </c>
      <c r="BA576" s="116" t="s">
        <v>84</v>
      </c>
      <c r="BB576" s="116" t="s">
        <v>84</v>
      </c>
      <c r="BC576" s="116" t="s">
        <v>84</v>
      </c>
      <c r="BD576" s="116" t="s">
        <v>84</v>
      </c>
      <c r="BE576" s="116" t="s">
        <v>84</v>
      </c>
      <c r="BF576" s="335" t="s">
        <v>84</v>
      </c>
      <c r="BG576" s="335" t="s">
        <v>84</v>
      </c>
      <c r="BH576" s="116" t="s">
        <v>84</v>
      </c>
      <c r="BI576" s="116" t="s">
        <v>84</v>
      </c>
      <c r="BJ576" s="335" t="s">
        <v>84</v>
      </c>
      <c r="BK576" s="335" t="s">
        <v>84</v>
      </c>
      <c r="BL576" s="335" t="s">
        <v>84</v>
      </c>
      <c r="BM576" s="336" t="s">
        <v>84</v>
      </c>
      <c r="BN576" s="336" t="s">
        <v>84</v>
      </c>
      <c r="BO576" s="335" t="s">
        <v>84</v>
      </c>
      <c r="BP576" s="116" t="s">
        <v>84</v>
      </c>
      <c r="BQ576" s="116" t="s">
        <v>84</v>
      </c>
      <c r="BR576" s="116" t="s">
        <v>84</v>
      </c>
      <c r="BS576" s="116" t="s">
        <v>84</v>
      </c>
      <c r="BT576" s="336" t="s">
        <v>84</v>
      </c>
      <c r="BU576" s="335" t="s">
        <v>84</v>
      </c>
      <c r="BV576" s="335" t="s">
        <v>84</v>
      </c>
      <c r="BW576" s="335" t="s">
        <v>84</v>
      </c>
      <c r="BX576" s="335" t="s">
        <v>84</v>
      </c>
    </row>
    <row r="577" spans="1:76" ht="15" customHeight="1" x14ac:dyDescent="0.3">
      <c r="A577" s="307">
        <v>82</v>
      </c>
      <c r="B577" s="114" t="s">
        <v>84</v>
      </c>
      <c r="C577" s="114" t="s">
        <v>84</v>
      </c>
      <c r="D577" s="115" t="s">
        <v>84</v>
      </c>
      <c r="E577" s="334" t="s">
        <v>84</v>
      </c>
      <c r="F577" s="334" t="s">
        <v>84</v>
      </c>
      <c r="G577" s="334" t="s">
        <v>84</v>
      </c>
      <c r="H577" s="335" t="s">
        <v>84</v>
      </c>
      <c r="I577" s="335" t="s">
        <v>84</v>
      </c>
      <c r="J577" s="335" t="s">
        <v>84</v>
      </c>
      <c r="K577" s="335" t="s">
        <v>84</v>
      </c>
      <c r="L577" s="335" t="s">
        <v>84</v>
      </c>
      <c r="M577" s="335" t="s">
        <v>84</v>
      </c>
      <c r="N577" s="335" t="s">
        <v>84</v>
      </c>
      <c r="O577" s="335" t="s">
        <v>84</v>
      </c>
      <c r="P577" s="335" t="s">
        <v>84</v>
      </c>
      <c r="Q577" s="335" t="s">
        <v>84</v>
      </c>
      <c r="R577" s="335" t="s">
        <v>84</v>
      </c>
      <c r="S577" s="335" t="s">
        <v>84</v>
      </c>
      <c r="T577" s="335" t="s">
        <v>84</v>
      </c>
      <c r="U577" s="335" t="s">
        <v>84</v>
      </c>
      <c r="V577" s="335" t="s">
        <v>84</v>
      </c>
      <c r="W577" s="335" t="s">
        <v>84</v>
      </c>
      <c r="X577" s="335" t="s">
        <v>84</v>
      </c>
      <c r="Y577" s="335" t="s">
        <v>84</v>
      </c>
      <c r="Z577" s="335" t="s">
        <v>84</v>
      </c>
      <c r="AA577" s="335" t="s">
        <v>84</v>
      </c>
      <c r="AB577" s="335" t="s">
        <v>84</v>
      </c>
      <c r="AC577" s="335" t="s">
        <v>84</v>
      </c>
      <c r="AD577" s="335" t="s">
        <v>84</v>
      </c>
      <c r="AE577" s="335" t="s">
        <v>84</v>
      </c>
      <c r="AF577" s="335" t="s">
        <v>84</v>
      </c>
      <c r="AG577" s="335" t="s">
        <v>84</v>
      </c>
      <c r="AH577" s="335" t="s">
        <v>84</v>
      </c>
      <c r="AI577" s="335" t="s">
        <v>84</v>
      </c>
      <c r="AJ577" s="335" t="s">
        <v>84</v>
      </c>
      <c r="AK577" s="335" t="s">
        <v>84</v>
      </c>
      <c r="AL577" s="335" t="s">
        <v>84</v>
      </c>
      <c r="AM577" s="335" t="s">
        <v>84</v>
      </c>
      <c r="AN577" s="335" t="s">
        <v>84</v>
      </c>
      <c r="AO577" s="335" t="s">
        <v>84</v>
      </c>
      <c r="AP577" s="335" t="s">
        <v>84</v>
      </c>
      <c r="AQ577" s="335" t="s">
        <v>84</v>
      </c>
      <c r="AR577" s="335" t="s">
        <v>84</v>
      </c>
      <c r="AS577" s="335" t="s">
        <v>84</v>
      </c>
      <c r="AT577" s="335" t="s">
        <v>84</v>
      </c>
      <c r="AU577" s="335" t="s">
        <v>84</v>
      </c>
      <c r="AV577" s="335" t="s">
        <v>84</v>
      </c>
      <c r="AW577" s="335" t="s">
        <v>84</v>
      </c>
      <c r="AX577" s="335" t="s">
        <v>84</v>
      </c>
      <c r="AY577" s="116" t="s">
        <v>84</v>
      </c>
      <c r="AZ577" s="116" t="s">
        <v>84</v>
      </c>
      <c r="BA577" s="116" t="s">
        <v>84</v>
      </c>
      <c r="BB577" s="116" t="s">
        <v>84</v>
      </c>
      <c r="BC577" s="116" t="s">
        <v>84</v>
      </c>
      <c r="BD577" s="116" t="s">
        <v>84</v>
      </c>
      <c r="BE577" s="116" t="s">
        <v>84</v>
      </c>
      <c r="BF577" s="335" t="s">
        <v>84</v>
      </c>
      <c r="BG577" s="335" t="s">
        <v>84</v>
      </c>
      <c r="BH577" s="116" t="s">
        <v>84</v>
      </c>
      <c r="BI577" s="116" t="s">
        <v>84</v>
      </c>
      <c r="BJ577" s="335" t="s">
        <v>84</v>
      </c>
      <c r="BK577" s="335" t="s">
        <v>84</v>
      </c>
      <c r="BL577" s="335" t="s">
        <v>84</v>
      </c>
      <c r="BM577" s="336" t="s">
        <v>84</v>
      </c>
      <c r="BN577" s="336" t="s">
        <v>84</v>
      </c>
      <c r="BO577" s="335" t="s">
        <v>84</v>
      </c>
      <c r="BP577" s="116" t="s">
        <v>84</v>
      </c>
      <c r="BQ577" s="116" t="s">
        <v>84</v>
      </c>
      <c r="BR577" s="116" t="s">
        <v>84</v>
      </c>
      <c r="BS577" s="116" t="s">
        <v>84</v>
      </c>
      <c r="BT577" s="336" t="s">
        <v>84</v>
      </c>
      <c r="BU577" s="335" t="s">
        <v>84</v>
      </c>
      <c r="BV577" s="335" t="s">
        <v>84</v>
      </c>
      <c r="BW577" s="335" t="s">
        <v>84</v>
      </c>
      <c r="BX577" s="335" t="s">
        <v>84</v>
      </c>
    </row>
    <row r="578" spans="1:76" ht="15" customHeight="1" x14ac:dyDescent="0.3">
      <c r="A578" s="307">
        <v>82</v>
      </c>
      <c r="B578" s="114" t="s">
        <v>84</v>
      </c>
      <c r="C578" s="114" t="s">
        <v>84</v>
      </c>
      <c r="D578" s="115" t="s">
        <v>84</v>
      </c>
      <c r="E578" s="334" t="s">
        <v>84</v>
      </c>
      <c r="F578" s="334" t="s">
        <v>84</v>
      </c>
      <c r="G578" s="334" t="s">
        <v>84</v>
      </c>
      <c r="H578" s="335" t="s">
        <v>84</v>
      </c>
      <c r="I578" s="335" t="s">
        <v>84</v>
      </c>
      <c r="J578" s="335" t="s">
        <v>84</v>
      </c>
      <c r="K578" s="335" t="s">
        <v>84</v>
      </c>
      <c r="L578" s="335" t="s">
        <v>84</v>
      </c>
      <c r="M578" s="335" t="s">
        <v>84</v>
      </c>
      <c r="N578" s="335" t="s">
        <v>84</v>
      </c>
      <c r="O578" s="335" t="s">
        <v>84</v>
      </c>
      <c r="P578" s="335" t="s">
        <v>84</v>
      </c>
      <c r="Q578" s="335" t="s">
        <v>84</v>
      </c>
      <c r="R578" s="335" t="s">
        <v>84</v>
      </c>
      <c r="S578" s="335" t="s">
        <v>84</v>
      </c>
      <c r="T578" s="335" t="s">
        <v>84</v>
      </c>
      <c r="U578" s="335" t="s">
        <v>84</v>
      </c>
      <c r="V578" s="335" t="s">
        <v>84</v>
      </c>
      <c r="W578" s="335" t="s">
        <v>84</v>
      </c>
      <c r="X578" s="335" t="s">
        <v>84</v>
      </c>
      <c r="Y578" s="335" t="s">
        <v>84</v>
      </c>
      <c r="Z578" s="335" t="s">
        <v>84</v>
      </c>
      <c r="AA578" s="335" t="s">
        <v>84</v>
      </c>
      <c r="AB578" s="335" t="s">
        <v>84</v>
      </c>
      <c r="AC578" s="335" t="s">
        <v>84</v>
      </c>
      <c r="AD578" s="335" t="s">
        <v>84</v>
      </c>
      <c r="AE578" s="335" t="s">
        <v>84</v>
      </c>
      <c r="AF578" s="335" t="s">
        <v>84</v>
      </c>
      <c r="AG578" s="335" t="s">
        <v>84</v>
      </c>
      <c r="AH578" s="335" t="s">
        <v>84</v>
      </c>
      <c r="AI578" s="335" t="s">
        <v>84</v>
      </c>
      <c r="AJ578" s="335" t="s">
        <v>84</v>
      </c>
      <c r="AK578" s="335" t="s">
        <v>84</v>
      </c>
      <c r="AL578" s="335" t="s">
        <v>84</v>
      </c>
      <c r="AM578" s="335" t="s">
        <v>84</v>
      </c>
      <c r="AN578" s="335" t="s">
        <v>84</v>
      </c>
      <c r="AO578" s="335" t="s">
        <v>84</v>
      </c>
      <c r="AP578" s="335" t="s">
        <v>84</v>
      </c>
      <c r="AQ578" s="335" t="s">
        <v>84</v>
      </c>
      <c r="AR578" s="335" t="s">
        <v>84</v>
      </c>
      <c r="AS578" s="335" t="s">
        <v>84</v>
      </c>
      <c r="AT578" s="335" t="s">
        <v>84</v>
      </c>
      <c r="AU578" s="335" t="s">
        <v>84</v>
      </c>
      <c r="AV578" s="335" t="s">
        <v>84</v>
      </c>
      <c r="AW578" s="335" t="s">
        <v>84</v>
      </c>
      <c r="AX578" s="335" t="s">
        <v>84</v>
      </c>
      <c r="AY578" s="116" t="s">
        <v>84</v>
      </c>
      <c r="AZ578" s="116" t="s">
        <v>84</v>
      </c>
      <c r="BA578" s="116" t="s">
        <v>84</v>
      </c>
      <c r="BB578" s="116" t="s">
        <v>84</v>
      </c>
      <c r="BC578" s="116" t="s">
        <v>84</v>
      </c>
      <c r="BD578" s="116" t="s">
        <v>84</v>
      </c>
      <c r="BE578" s="116" t="s">
        <v>84</v>
      </c>
      <c r="BF578" s="335" t="s">
        <v>84</v>
      </c>
      <c r="BG578" s="335" t="s">
        <v>84</v>
      </c>
      <c r="BH578" s="116" t="s">
        <v>84</v>
      </c>
      <c r="BI578" s="116" t="s">
        <v>84</v>
      </c>
      <c r="BJ578" s="335" t="s">
        <v>84</v>
      </c>
      <c r="BK578" s="335" t="s">
        <v>84</v>
      </c>
      <c r="BL578" s="335" t="s">
        <v>84</v>
      </c>
      <c r="BM578" s="336" t="s">
        <v>84</v>
      </c>
      <c r="BN578" s="336" t="s">
        <v>84</v>
      </c>
      <c r="BO578" s="335" t="s">
        <v>84</v>
      </c>
      <c r="BP578" s="116" t="s">
        <v>84</v>
      </c>
      <c r="BQ578" s="116" t="s">
        <v>84</v>
      </c>
      <c r="BR578" s="116" t="s">
        <v>84</v>
      </c>
      <c r="BS578" s="116" t="s">
        <v>84</v>
      </c>
      <c r="BT578" s="336" t="s">
        <v>84</v>
      </c>
      <c r="BU578" s="335" t="s">
        <v>84</v>
      </c>
      <c r="BV578" s="335" t="s">
        <v>84</v>
      </c>
      <c r="BW578" s="335" t="s">
        <v>84</v>
      </c>
      <c r="BX578" s="335" t="s">
        <v>84</v>
      </c>
    </row>
    <row r="579" spans="1:76" ht="15" customHeight="1" x14ac:dyDescent="0.3">
      <c r="A579" s="307">
        <v>82</v>
      </c>
      <c r="B579" s="114" t="s">
        <v>84</v>
      </c>
      <c r="C579" s="114" t="s">
        <v>84</v>
      </c>
      <c r="D579" s="115" t="s">
        <v>84</v>
      </c>
      <c r="E579" s="334" t="s">
        <v>84</v>
      </c>
      <c r="F579" s="334" t="s">
        <v>84</v>
      </c>
      <c r="G579" s="334" t="s">
        <v>84</v>
      </c>
      <c r="H579" s="335" t="s">
        <v>84</v>
      </c>
      <c r="I579" s="335" t="s">
        <v>84</v>
      </c>
      <c r="J579" s="335" t="s">
        <v>84</v>
      </c>
      <c r="K579" s="335" t="s">
        <v>84</v>
      </c>
      <c r="L579" s="335" t="s">
        <v>84</v>
      </c>
      <c r="M579" s="335" t="s">
        <v>84</v>
      </c>
      <c r="N579" s="335" t="s">
        <v>84</v>
      </c>
      <c r="O579" s="335" t="s">
        <v>84</v>
      </c>
      <c r="P579" s="335" t="s">
        <v>84</v>
      </c>
      <c r="Q579" s="335" t="s">
        <v>84</v>
      </c>
      <c r="R579" s="335" t="s">
        <v>84</v>
      </c>
      <c r="S579" s="335" t="s">
        <v>84</v>
      </c>
      <c r="T579" s="335" t="s">
        <v>84</v>
      </c>
      <c r="U579" s="335" t="s">
        <v>84</v>
      </c>
      <c r="V579" s="335" t="s">
        <v>84</v>
      </c>
      <c r="W579" s="335" t="s">
        <v>84</v>
      </c>
      <c r="X579" s="335" t="s">
        <v>84</v>
      </c>
      <c r="Y579" s="335" t="s">
        <v>84</v>
      </c>
      <c r="Z579" s="335" t="s">
        <v>84</v>
      </c>
      <c r="AA579" s="335" t="s">
        <v>84</v>
      </c>
      <c r="AB579" s="335" t="s">
        <v>84</v>
      </c>
      <c r="AC579" s="335" t="s">
        <v>84</v>
      </c>
      <c r="AD579" s="335" t="s">
        <v>84</v>
      </c>
      <c r="AE579" s="335" t="s">
        <v>84</v>
      </c>
      <c r="AF579" s="335" t="s">
        <v>84</v>
      </c>
      <c r="AG579" s="335" t="s">
        <v>84</v>
      </c>
      <c r="AH579" s="335" t="s">
        <v>84</v>
      </c>
      <c r="AI579" s="335" t="s">
        <v>84</v>
      </c>
      <c r="AJ579" s="335" t="s">
        <v>84</v>
      </c>
      <c r="AK579" s="335" t="s">
        <v>84</v>
      </c>
      <c r="AL579" s="335" t="s">
        <v>84</v>
      </c>
      <c r="AM579" s="335" t="s">
        <v>84</v>
      </c>
      <c r="AN579" s="335" t="s">
        <v>84</v>
      </c>
      <c r="AO579" s="335" t="s">
        <v>84</v>
      </c>
      <c r="AP579" s="335" t="s">
        <v>84</v>
      </c>
      <c r="AQ579" s="335" t="s">
        <v>84</v>
      </c>
      <c r="AR579" s="335" t="s">
        <v>84</v>
      </c>
      <c r="AS579" s="335" t="s">
        <v>84</v>
      </c>
      <c r="AT579" s="335" t="s">
        <v>84</v>
      </c>
      <c r="AU579" s="335" t="s">
        <v>84</v>
      </c>
      <c r="AV579" s="335" t="s">
        <v>84</v>
      </c>
      <c r="AW579" s="335" t="s">
        <v>84</v>
      </c>
      <c r="AX579" s="335" t="s">
        <v>84</v>
      </c>
      <c r="AY579" s="116" t="s">
        <v>84</v>
      </c>
      <c r="AZ579" s="116" t="s">
        <v>84</v>
      </c>
      <c r="BA579" s="116" t="s">
        <v>84</v>
      </c>
      <c r="BB579" s="116" t="s">
        <v>84</v>
      </c>
      <c r="BC579" s="116" t="s">
        <v>84</v>
      </c>
      <c r="BD579" s="116" t="s">
        <v>84</v>
      </c>
      <c r="BE579" s="116" t="s">
        <v>84</v>
      </c>
      <c r="BF579" s="335" t="s">
        <v>84</v>
      </c>
      <c r="BG579" s="335" t="s">
        <v>84</v>
      </c>
      <c r="BH579" s="116" t="s">
        <v>84</v>
      </c>
      <c r="BI579" s="116" t="s">
        <v>84</v>
      </c>
      <c r="BJ579" s="335" t="s">
        <v>84</v>
      </c>
      <c r="BK579" s="335" t="s">
        <v>84</v>
      </c>
      <c r="BL579" s="335" t="s">
        <v>84</v>
      </c>
      <c r="BM579" s="336" t="s">
        <v>84</v>
      </c>
      <c r="BN579" s="336" t="s">
        <v>84</v>
      </c>
      <c r="BO579" s="335" t="s">
        <v>84</v>
      </c>
      <c r="BP579" s="116" t="s">
        <v>84</v>
      </c>
      <c r="BQ579" s="116" t="s">
        <v>84</v>
      </c>
      <c r="BR579" s="116" t="s">
        <v>84</v>
      </c>
      <c r="BS579" s="116" t="s">
        <v>84</v>
      </c>
      <c r="BT579" s="336" t="s">
        <v>84</v>
      </c>
      <c r="BU579" s="335" t="s">
        <v>84</v>
      </c>
      <c r="BV579" s="335" t="s">
        <v>84</v>
      </c>
      <c r="BW579" s="335" t="s">
        <v>84</v>
      </c>
      <c r="BX579" s="335" t="s">
        <v>84</v>
      </c>
    </row>
    <row r="580" spans="1:76" ht="15" customHeight="1" x14ac:dyDescent="0.3">
      <c r="A580" s="307">
        <v>82</v>
      </c>
      <c r="B580" s="114" t="s">
        <v>84</v>
      </c>
      <c r="C580" s="114" t="s">
        <v>84</v>
      </c>
      <c r="D580" s="115" t="s">
        <v>84</v>
      </c>
      <c r="E580" s="334" t="s">
        <v>84</v>
      </c>
      <c r="F580" s="334" t="s">
        <v>84</v>
      </c>
      <c r="G580" s="334" t="s">
        <v>84</v>
      </c>
      <c r="H580" s="335" t="s">
        <v>84</v>
      </c>
      <c r="I580" s="335" t="s">
        <v>84</v>
      </c>
      <c r="J580" s="335" t="s">
        <v>84</v>
      </c>
      <c r="K580" s="335" t="s">
        <v>84</v>
      </c>
      <c r="L580" s="335" t="s">
        <v>84</v>
      </c>
      <c r="M580" s="335" t="s">
        <v>84</v>
      </c>
      <c r="N580" s="335" t="s">
        <v>84</v>
      </c>
      <c r="O580" s="335" t="s">
        <v>84</v>
      </c>
      <c r="P580" s="335" t="s">
        <v>84</v>
      </c>
      <c r="Q580" s="335" t="s">
        <v>84</v>
      </c>
      <c r="R580" s="335" t="s">
        <v>84</v>
      </c>
      <c r="S580" s="335" t="s">
        <v>84</v>
      </c>
      <c r="T580" s="335" t="s">
        <v>84</v>
      </c>
      <c r="U580" s="335" t="s">
        <v>84</v>
      </c>
      <c r="V580" s="335" t="s">
        <v>84</v>
      </c>
      <c r="W580" s="335" t="s">
        <v>84</v>
      </c>
      <c r="X580" s="335" t="s">
        <v>84</v>
      </c>
      <c r="Y580" s="335" t="s">
        <v>84</v>
      </c>
      <c r="Z580" s="335" t="s">
        <v>84</v>
      </c>
      <c r="AA580" s="335" t="s">
        <v>84</v>
      </c>
      <c r="AB580" s="335" t="s">
        <v>84</v>
      </c>
      <c r="AC580" s="335" t="s">
        <v>84</v>
      </c>
      <c r="AD580" s="335" t="s">
        <v>84</v>
      </c>
      <c r="AE580" s="335" t="s">
        <v>84</v>
      </c>
      <c r="AF580" s="335" t="s">
        <v>84</v>
      </c>
      <c r="AG580" s="335" t="s">
        <v>84</v>
      </c>
      <c r="AH580" s="335" t="s">
        <v>84</v>
      </c>
      <c r="AI580" s="335" t="s">
        <v>84</v>
      </c>
      <c r="AJ580" s="335" t="s">
        <v>84</v>
      </c>
      <c r="AK580" s="335" t="s">
        <v>84</v>
      </c>
      <c r="AL580" s="335" t="s">
        <v>84</v>
      </c>
      <c r="AM580" s="335" t="s">
        <v>84</v>
      </c>
      <c r="AN580" s="335" t="s">
        <v>84</v>
      </c>
      <c r="AO580" s="335" t="s">
        <v>84</v>
      </c>
      <c r="AP580" s="335" t="s">
        <v>84</v>
      </c>
      <c r="AQ580" s="335" t="s">
        <v>84</v>
      </c>
      <c r="AR580" s="335" t="s">
        <v>84</v>
      </c>
      <c r="AS580" s="335" t="s">
        <v>84</v>
      </c>
      <c r="AT580" s="335" t="s">
        <v>84</v>
      </c>
      <c r="AU580" s="335" t="s">
        <v>84</v>
      </c>
      <c r="AV580" s="335" t="s">
        <v>84</v>
      </c>
      <c r="AW580" s="335" t="s">
        <v>84</v>
      </c>
      <c r="AX580" s="335" t="s">
        <v>84</v>
      </c>
      <c r="AY580" s="116" t="s">
        <v>84</v>
      </c>
      <c r="AZ580" s="116" t="s">
        <v>84</v>
      </c>
      <c r="BA580" s="116" t="s">
        <v>84</v>
      </c>
      <c r="BB580" s="116" t="s">
        <v>84</v>
      </c>
      <c r="BC580" s="116" t="s">
        <v>84</v>
      </c>
      <c r="BD580" s="116" t="s">
        <v>84</v>
      </c>
      <c r="BE580" s="116" t="s">
        <v>84</v>
      </c>
      <c r="BF580" s="335" t="s">
        <v>84</v>
      </c>
      <c r="BG580" s="335" t="s">
        <v>84</v>
      </c>
      <c r="BH580" s="116" t="s">
        <v>84</v>
      </c>
      <c r="BI580" s="116" t="s">
        <v>84</v>
      </c>
      <c r="BJ580" s="335" t="s">
        <v>84</v>
      </c>
      <c r="BK580" s="335" t="s">
        <v>84</v>
      </c>
      <c r="BL580" s="335" t="s">
        <v>84</v>
      </c>
      <c r="BM580" s="336" t="s">
        <v>84</v>
      </c>
      <c r="BN580" s="336" t="s">
        <v>84</v>
      </c>
      <c r="BO580" s="335" t="s">
        <v>84</v>
      </c>
      <c r="BP580" s="116" t="s">
        <v>84</v>
      </c>
      <c r="BQ580" s="116" t="s">
        <v>84</v>
      </c>
      <c r="BR580" s="116" t="s">
        <v>84</v>
      </c>
      <c r="BS580" s="116" t="s">
        <v>84</v>
      </c>
      <c r="BT580" s="336" t="s">
        <v>84</v>
      </c>
      <c r="BU580" s="335" t="s">
        <v>84</v>
      </c>
      <c r="BV580" s="335" t="s">
        <v>84</v>
      </c>
      <c r="BW580" s="335" t="s">
        <v>84</v>
      </c>
      <c r="BX580" s="335" t="s">
        <v>84</v>
      </c>
    </row>
    <row r="581" spans="1:76" ht="15" customHeight="1" x14ac:dyDescent="0.3">
      <c r="A581" s="307">
        <v>82</v>
      </c>
      <c r="B581" s="114" t="s">
        <v>84</v>
      </c>
      <c r="C581" s="114" t="s">
        <v>84</v>
      </c>
      <c r="D581" s="115" t="s">
        <v>84</v>
      </c>
      <c r="E581" s="334" t="s">
        <v>84</v>
      </c>
      <c r="F581" s="334" t="s">
        <v>84</v>
      </c>
      <c r="G581" s="334" t="s">
        <v>84</v>
      </c>
      <c r="H581" s="335" t="s">
        <v>84</v>
      </c>
      <c r="I581" s="335" t="s">
        <v>84</v>
      </c>
      <c r="J581" s="335" t="s">
        <v>84</v>
      </c>
      <c r="K581" s="335" t="s">
        <v>84</v>
      </c>
      <c r="L581" s="335" t="s">
        <v>84</v>
      </c>
      <c r="M581" s="335" t="s">
        <v>84</v>
      </c>
      <c r="N581" s="335" t="s">
        <v>84</v>
      </c>
      <c r="O581" s="335" t="s">
        <v>84</v>
      </c>
      <c r="P581" s="335" t="s">
        <v>84</v>
      </c>
      <c r="Q581" s="335" t="s">
        <v>84</v>
      </c>
      <c r="R581" s="335" t="s">
        <v>84</v>
      </c>
      <c r="S581" s="335" t="s">
        <v>84</v>
      </c>
      <c r="T581" s="335" t="s">
        <v>84</v>
      </c>
      <c r="U581" s="335" t="s">
        <v>84</v>
      </c>
      <c r="V581" s="335" t="s">
        <v>84</v>
      </c>
      <c r="W581" s="335" t="s">
        <v>84</v>
      </c>
      <c r="X581" s="335" t="s">
        <v>84</v>
      </c>
      <c r="Y581" s="335" t="s">
        <v>84</v>
      </c>
      <c r="Z581" s="335" t="s">
        <v>84</v>
      </c>
      <c r="AA581" s="335" t="s">
        <v>84</v>
      </c>
      <c r="AB581" s="335" t="s">
        <v>84</v>
      </c>
      <c r="AC581" s="335" t="s">
        <v>84</v>
      </c>
      <c r="AD581" s="335" t="s">
        <v>84</v>
      </c>
      <c r="AE581" s="335" t="s">
        <v>84</v>
      </c>
      <c r="AF581" s="335" t="s">
        <v>84</v>
      </c>
      <c r="AG581" s="335" t="s">
        <v>84</v>
      </c>
      <c r="AH581" s="335" t="s">
        <v>84</v>
      </c>
      <c r="AI581" s="335" t="s">
        <v>84</v>
      </c>
      <c r="AJ581" s="335" t="s">
        <v>84</v>
      </c>
      <c r="AK581" s="335" t="s">
        <v>84</v>
      </c>
      <c r="AL581" s="335" t="s">
        <v>84</v>
      </c>
      <c r="AM581" s="335" t="s">
        <v>84</v>
      </c>
      <c r="AN581" s="335" t="s">
        <v>84</v>
      </c>
      <c r="AO581" s="335" t="s">
        <v>84</v>
      </c>
      <c r="AP581" s="335" t="s">
        <v>84</v>
      </c>
      <c r="AQ581" s="335" t="s">
        <v>84</v>
      </c>
      <c r="AR581" s="335" t="s">
        <v>84</v>
      </c>
      <c r="AS581" s="335" t="s">
        <v>84</v>
      </c>
      <c r="AT581" s="335" t="s">
        <v>84</v>
      </c>
      <c r="AU581" s="335" t="s">
        <v>84</v>
      </c>
      <c r="AV581" s="335" t="s">
        <v>84</v>
      </c>
      <c r="AW581" s="335" t="s">
        <v>84</v>
      </c>
      <c r="AX581" s="335" t="s">
        <v>84</v>
      </c>
      <c r="AY581" s="116" t="s">
        <v>84</v>
      </c>
      <c r="AZ581" s="116" t="s">
        <v>84</v>
      </c>
      <c r="BA581" s="116" t="s">
        <v>84</v>
      </c>
      <c r="BB581" s="116" t="s">
        <v>84</v>
      </c>
      <c r="BC581" s="116" t="s">
        <v>84</v>
      </c>
      <c r="BD581" s="116" t="s">
        <v>84</v>
      </c>
      <c r="BE581" s="116" t="s">
        <v>84</v>
      </c>
      <c r="BF581" s="335" t="s">
        <v>84</v>
      </c>
      <c r="BG581" s="335" t="s">
        <v>84</v>
      </c>
      <c r="BH581" s="116" t="s">
        <v>84</v>
      </c>
      <c r="BI581" s="116" t="s">
        <v>84</v>
      </c>
      <c r="BJ581" s="335" t="s">
        <v>84</v>
      </c>
      <c r="BK581" s="335" t="s">
        <v>84</v>
      </c>
      <c r="BL581" s="335" t="s">
        <v>84</v>
      </c>
      <c r="BM581" s="336" t="s">
        <v>84</v>
      </c>
      <c r="BN581" s="336" t="s">
        <v>84</v>
      </c>
      <c r="BO581" s="335" t="s">
        <v>84</v>
      </c>
      <c r="BP581" s="116" t="s">
        <v>84</v>
      </c>
      <c r="BQ581" s="116" t="s">
        <v>84</v>
      </c>
      <c r="BR581" s="116" t="s">
        <v>84</v>
      </c>
      <c r="BS581" s="116" t="s">
        <v>84</v>
      </c>
      <c r="BT581" s="336" t="s">
        <v>84</v>
      </c>
      <c r="BU581" s="335" t="s">
        <v>84</v>
      </c>
      <c r="BV581" s="335" t="s">
        <v>84</v>
      </c>
      <c r="BW581" s="335" t="s">
        <v>84</v>
      </c>
      <c r="BX581" s="335" t="s">
        <v>84</v>
      </c>
    </row>
    <row r="582" spans="1:76" ht="15" customHeight="1" x14ac:dyDescent="0.3">
      <c r="A582" s="307">
        <v>82</v>
      </c>
      <c r="B582" s="114" t="s">
        <v>84</v>
      </c>
      <c r="C582" s="114" t="s">
        <v>84</v>
      </c>
      <c r="D582" s="115" t="s">
        <v>84</v>
      </c>
      <c r="E582" s="334" t="s">
        <v>84</v>
      </c>
      <c r="F582" s="334" t="s">
        <v>84</v>
      </c>
      <c r="G582" s="334" t="s">
        <v>84</v>
      </c>
      <c r="H582" s="335" t="s">
        <v>84</v>
      </c>
      <c r="I582" s="335" t="s">
        <v>84</v>
      </c>
      <c r="J582" s="335" t="s">
        <v>84</v>
      </c>
      <c r="K582" s="335" t="s">
        <v>84</v>
      </c>
      <c r="L582" s="335" t="s">
        <v>84</v>
      </c>
      <c r="M582" s="335" t="s">
        <v>84</v>
      </c>
      <c r="N582" s="335" t="s">
        <v>84</v>
      </c>
      <c r="O582" s="335" t="s">
        <v>84</v>
      </c>
      <c r="P582" s="335" t="s">
        <v>84</v>
      </c>
      <c r="Q582" s="335" t="s">
        <v>84</v>
      </c>
      <c r="R582" s="335" t="s">
        <v>84</v>
      </c>
      <c r="S582" s="335" t="s">
        <v>84</v>
      </c>
      <c r="T582" s="335" t="s">
        <v>84</v>
      </c>
      <c r="U582" s="335" t="s">
        <v>84</v>
      </c>
      <c r="V582" s="335" t="s">
        <v>84</v>
      </c>
      <c r="W582" s="335" t="s">
        <v>84</v>
      </c>
      <c r="X582" s="335" t="s">
        <v>84</v>
      </c>
      <c r="Y582" s="335" t="s">
        <v>84</v>
      </c>
      <c r="Z582" s="335" t="s">
        <v>84</v>
      </c>
      <c r="AA582" s="335" t="s">
        <v>84</v>
      </c>
      <c r="AB582" s="335" t="s">
        <v>84</v>
      </c>
      <c r="AC582" s="335" t="s">
        <v>84</v>
      </c>
      <c r="AD582" s="335" t="s">
        <v>84</v>
      </c>
      <c r="AE582" s="335" t="s">
        <v>84</v>
      </c>
      <c r="AF582" s="335" t="s">
        <v>84</v>
      </c>
      <c r="AG582" s="335" t="s">
        <v>84</v>
      </c>
      <c r="AH582" s="335" t="s">
        <v>84</v>
      </c>
      <c r="AI582" s="335" t="s">
        <v>84</v>
      </c>
      <c r="AJ582" s="335" t="s">
        <v>84</v>
      </c>
      <c r="AK582" s="335" t="s">
        <v>84</v>
      </c>
      <c r="AL582" s="335" t="s">
        <v>84</v>
      </c>
      <c r="AM582" s="335" t="s">
        <v>84</v>
      </c>
      <c r="AN582" s="335" t="s">
        <v>84</v>
      </c>
      <c r="AO582" s="335" t="s">
        <v>84</v>
      </c>
      <c r="AP582" s="335" t="s">
        <v>84</v>
      </c>
      <c r="AQ582" s="335" t="s">
        <v>84</v>
      </c>
      <c r="AR582" s="335" t="s">
        <v>84</v>
      </c>
      <c r="AS582" s="335" t="s">
        <v>84</v>
      </c>
      <c r="AT582" s="335" t="s">
        <v>84</v>
      </c>
      <c r="AU582" s="335" t="s">
        <v>84</v>
      </c>
      <c r="AV582" s="335" t="s">
        <v>84</v>
      </c>
      <c r="AW582" s="335" t="s">
        <v>84</v>
      </c>
      <c r="AX582" s="335" t="s">
        <v>84</v>
      </c>
      <c r="AY582" s="116" t="s">
        <v>84</v>
      </c>
      <c r="AZ582" s="116" t="s">
        <v>84</v>
      </c>
      <c r="BA582" s="116" t="s">
        <v>84</v>
      </c>
      <c r="BB582" s="116" t="s">
        <v>84</v>
      </c>
      <c r="BC582" s="116" t="s">
        <v>84</v>
      </c>
      <c r="BD582" s="116" t="s">
        <v>84</v>
      </c>
      <c r="BE582" s="116" t="s">
        <v>84</v>
      </c>
      <c r="BF582" s="335" t="s">
        <v>84</v>
      </c>
      <c r="BG582" s="335" t="s">
        <v>84</v>
      </c>
      <c r="BH582" s="116" t="s">
        <v>84</v>
      </c>
      <c r="BI582" s="116" t="s">
        <v>84</v>
      </c>
      <c r="BJ582" s="335" t="s">
        <v>84</v>
      </c>
      <c r="BK582" s="335" t="s">
        <v>84</v>
      </c>
      <c r="BL582" s="335" t="s">
        <v>84</v>
      </c>
      <c r="BM582" s="336" t="s">
        <v>84</v>
      </c>
      <c r="BN582" s="336" t="s">
        <v>84</v>
      </c>
      <c r="BO582" s="335" t="s">
        <v>84</v>
      </c>
      <c r="BP582" s="116" t="s">
        <v>84</v>
      </c>
      <c r="BQ582" s="116" t="s">
        <v>84</v>
      </c>
      <c r="BR582" s="116" t="s">
        <v>84</v>
      </c>
      <c r="BS582" s="116" t="s">
        <v>84</v>
      </c>
      <c r="BT582" s="336" t="s">
        <v>84</v>
      </c>
      <c r="BU582" s="335" t="s">
        <v>84</v>
      </c>
      <c r="BV582" s="335" t="s">
        <v>84</v>
      </c>
      <c r="BW582" s="335" t="s">
        <v>84</v>
      </c>
      <c r="BX582" s="335" t="s">
        <v>84</v>
      </c>
    </row>
    <row r="583" spans="1:76" ht="15" customHeight="1" x14ac:dyDescent="0.3">
      <c r="A583" s="307">
        <v>82</v>
      </c>
      <c r="B583" s="114" t="s">
        <v>84</v>
      </c>
      <c r="C583" s="114" t="s">
        <v>84</v>
      </c>
      <c r="D583" s="115" t="s">
        <v>84</v>
      </c>
      <c r="E583" s="334" t="s">
        <v>84</v>
      </c>
      <c r="F583" s="334" t="s">
        <v>84</v>
      </c>
      <c r="G583" s="334" t="s">
        <v>84</v>
      </c>
      <c r="H583" s="335" t="s">
        <v>84</v>
      </c>
      <c r="I583" s="335" t="s">
        <v>84</v>
      </c>
      <c r="J583" s="335" t="s">
        <v>84</v>
      </c>
      <c r="K583" s="335" t="s">
        <v>84</v>
      </c>
      <c r="L583" s="335" t="s">
        <v>84</v>
      </c>
      <c r="M583" s="335" t="s">
        <v>84</v>
      </c>
      <c r="N583" s="335" t="s">
        <v>84</v>
      </c>
      <c r="O583" s="335" t="s">
        <v>84</v>
      </c>
      <c r="P583" s="335" t="s">
        <v>84</v>
      </c>
      <c r="Q583" s="335" t="s">
        <v>84</v>
      </c>
      <c r="R583" s="335" t="s">
        <v>84</v>
      </c>
      <c r="S583" s="335" t="s">
        <v>84</v>
      </c>
      <c r="T583" s="335" t="s">
        <v>84</v>
      </c>
      <c r="U583" s="335" t="s">
        <v>84</v>
      </c>
      <c r="V583" s="335" t="s">
        <v>84</v>
      </c>
      <c r="W583" s="335" t="s">
        <v>84</v>
      </c>
      <c r="X583" s="335" t="s">
        <v>84</v>
      </c>
      <c r="Y583" s="335" t="s">
        <v>84</v>
      </c>
      <c r="Z583" s="335" t="s">
        <v>84</v>
      </c>
      <c r="AA583" s="335" t="s">
        <v>84</v>
      </c>
      <c r="AB583" s="335" t="s">
        <v>84</v>
      </c>
      <c r="AC583" s="335" t="s">
        <v>84</v>
      </c>
      <c r="AD583" s="335" t="s">
        <v>84</v>
      </c>
      <c r="AE583" s="335" t="s">
        <v>84</v>
      </c>
      <c r="AF583" s="335" t="s">
        <v>84</v>
      </c>
      <c r="AG583" s="335" t="s">
        <v>84</v>
      </c>
      <c r="AH583" s="335" t="s">
        <v>84</v>
      </c>
      <c r="AI583" s="335" t="s">
        <v>84</v>
      </c>
      <c r="AJ583" s="335" t="s">
        <v>84</v>
      </c>
      <c r="AK583" s="335" t="s">
        <v>84</v>
      </c>
      <c r="AL583" s="335" t="s">
        <v>84</v>
      </c>
      <c r="AM583" s="335" t="s">
        <v>84</v>
      </c>
      <c r="AN583" s="335" t="s">
        <v>84</v>
      </c>
      <c r="AO583" s="335" t="s">
        <v>84</v>
      </c>
      <c r="AP583" s="335" t="s">
        <v>84</v>
      </c>
      <c r="AQ583" s="335" t="s">
        <v>84</v>
      </c>
      <c r="AR583" s="335" t="s">
        <v>84</v>
      </c>
      <c r="AS583" s="335" t="s">
        <v>84</v>
      </c>
      <c r="AT583" s="335" t="s">
        <v>84</v>
      </c>
      <c r="AU583" s="335" t="s">
        <v>84</v>
      </c>
      <c r="AV583" s="335" t="s">
        <v>84</v>
      </c>
      <c r="AW583" s="335" t="s">
        <v>84</v>
      </c>
      <c r="AX583" s="335" t="s">
        <v>84</v>
      </c>
      <c r="AY583" s="116" t="s">
        <v>84</v>
      </c>
      <c r="AZ583" s="116" t="s">
        <v>84</v>
      </c>
      <c r="BA583" s="116" t="s">
        <v>84</v>
      </c>
      <c r="BB583" s="116" t="s">
        <v>84</v>
      </c>
      <c r="BC583" s="116" t="s">
        <v>84</v>
      </c>
      <c r="BD583" s="116" t="s">
        <v>84</v>
      </c>
      <c r="BE583" s="116" t="s">
        <v>84</v>
      </c>
      <c r="BF583" s="335" t="s">
        <v>84</v>
      </c>
      <c r="BG583" s="335" t="s">
        <v>84</v>
      </c>
      <c r="BH583" s="116" t="s">
        <v>84</v>
      </c>
      <c r="BI583" s="116" t="s">
        <v>84</v>
      </c>
      <c r="BJ583" s="335" t="s">
        <v>84</v>
      </c>
      <c r="BK583" s="335" t="s">
        <v>84</v>
      </c>
      <c r="BL583" s="335" t="s">
        <v>84</v>
      </c>
      <c r="BM583" s="336" t="s">
        <v>84</v>
      </c>
      <c r="BN583" s="336" t="s">
        <v>84</v>
      </c>
      <c r="BO583" s="335" t="s">
        <v>84</v>
      </c>
      <c r="BP583" s="116" t="s">
        <v>84</v>
      </c>
      <c r="BQ583" s="116" t="s">
        <v>84</v>
      </c>
      <c r="BR583" s="116" t="s">
        <v>84</v>
      </c>
      <c r="BS583" s="116" t="s">
        <v>84</v>
      </c>
      <c r="BT583" s="336" t="s">
        <v>84</v>
      </c>
      <c r="BU583" s="335" t="s">
        <v>84</v>
      </c>
      <c r="BV583" s="335" t="s">
        <v>84</v>
      </c>
      <c r="BW583" s="335" t="s">
        <v>84</v>
      </c>
      <c r="BX583" s="335" t="s">
        <v>84</v>
      </c>
    </row>
    <row r="584" spans="1:76" ht="15" customHeight="1" x14ac:dyDescent="0.3">
      <c r="A584" s="307">
        <v>82</v>
      </c>
      <c r="B584" s="114" t="s">
        <v>84</v>
      </c>
      <c r="C584" s="114" t="s">
        <v>84</v>
      </c>
      <c r="D584" s="115" t="s">
        <v>84</v>
      </c>
      <c r="E584" s="334" t="s">
        <v>84</v>
      </c>
      <c r="F584" s="334" t="s">
        <v>84</v>
      </c>
      <c r="G584" s="334" t="s">
        <v>84</v>
      </c>
      <c r="H584" s="335" t="s">
        <v>84</v>
      </c>
      <c r="I584" s="335" t="s">
        <v>84</v>
      </c>
      <c r="J584" s="335" t="s">
        <v>84</v>
      </c>
      <c r="K584" s="335" t="s">
        <v>84</v>
      </c>
      <c r="L584" s="335" t="s">
        <v>84</v>
      </c>
      <c r="M584" s="335" t="s">
        <v>84</v>
      </c>
      <c r="N584" s="335" t="s">
        <v>84</v>
      </c>
      <c r="O584" s="335" t="s">
        <v>84</v>
      </c>
      <c r="P584" s="335" t="s">
        <v>84</v>
      </c>
      <c r="Q584" s="335" t="s">
        <v>84</v>
      </c>
      <c r="R584" s="335" t="s">
        <v>84</v>
      </c>
      <c r="S584" s="335" t="s">
        <v>84</v>
      </c>
      <c r="T584" s="335" t="s">
        <v>84</v>
      </c>
      <c r="U584" s="335" t="s">
        <v>84</v>
      </c>
      <c r="V584" s="335" t="s">
        <v>84</v>
      </c>
      <c r="W584" s="335" t="s">
        <v>84</v>
      </c>
      <c r="X584" s="335" t="s">
        <v>84</v>
      </c>
      <c r="Y584" s="335" t="s">
        <v>84</v>
      </c>
      <c r="Z584" s="335" t="s">
        <v>84</v>
      </c>
      <c r="AA584" s="335" t="s">
        <v>84</v>
      </c>
      <c r="AB584" s="335" t="s">
        <v>84</v>
      </c>
      <c r="AC584" s="335" t="s">
        <v>84</v>
      </c>
      <c r="AD584" s="335" t="s">
        <v>84</v>
      </c>
      <c r="AE584" s="335" t="s">
        <v>84</v>
      </c>
      <c r="AF584" s="335" t="s">
        <v>84</v>
      </c>
      <c r="AG584" s="335" t="s">
        <v>84</v>
      </c>
      <c r="AH584" s="335" t="s">
        <v>84</v>
      </c>
      <c r="AI584" s="335" t="s">
        <v>84</v>
      </c>
      <c r="AJ584" s="335" t="s">
        <v>84</v>
      </c>
      <c r="AK584" s="335" t="s">
        <v>84</v>
      </c>
      <c r="AL584" s="335" t="s">
        <v>84</v>
      </c>
      <c r="AM584" s="335" t="s">
        <v>84</v>
      </c>
      <c r="AN584" s="335" t="s">
        <v>84</v>
      </c>
      <c r="AO584" s="335" t="s">
        <v>84</v>
      </c>
      <c r="AP584" s="335" t="s">
        <v>84</v>
      </c>
      <c r="AQ584" s="335" t="s">
        <v>84</v>
      </c>
      <c r="AR584" s="335" t="s">
        <v>84</v>
      </c>
      <c r="AS584" s="335" t="s">
        <v>84</v>
      </c>
      <c r="AT584" s="335" t="s">
        <v>84</v>
      </c>
      <c r="AU584" s="335" t="s">
        <v>84</v>
      </c>
      <c r="AV584" s="335" t="s">
        <v>84</v>
      </c>
      <c r="AW584" s="335" t="s">
        <v>84</v>
      </c>
      <c r="AX584" s="335" t="s">
        <v>84</v>
      </c>
      <c r="AY584" s="116" t="s">
        <v>84</v>
      </c>
      <c r="AZ584" s="116" t="s">
        <v>84</v>
      </c>
      <c r="BA584" s="116" t="s">
        <v>84</v>
      </c>
      <c r="BB584" s="116" t="s">
        <v>84</v>
      </c>
      <c r="BC584" s="116" t="s">
        <v>84</v>
      </c>
      <c r="BD584" s="116" t="s">
        <v>84</v>
      </c>
      <c r="BE584" s="116" t="s">
        <v>84</v>
      </c>
      <c r="BF584" s="335" t="s">
        <v>84</v>
      </c>
      <c r="BG584" s="335" t="s">
        <v>84</v>
      </c>
      <c r="BH584" s="116" t="s">
        <v>84</v>
      </c>
      <c r="BI584" s="116" t="s">
        <v>84</v>
      </c>
      <c r="BJ584" s="335" t="s">
        <v>84</v>
      </c>
      <c r="BK584" s="335" t="s">
        <v>84</v>
      </c>
      <c r="BL584" s="335" t="s">
        <v>84</v>
      </c>
      <c r="BM584" s="336" t="s">
        <v>84</v>
      </c>
      <c r="BN584" s="336" t="s">
        <v>84</v>
      </c>
      <c r="BO584" s="335" t="s">
        <v>84</v>
      </c>
      <c r="BP584" s="116" t="s">
        <v>84</v>
      </c>
      <c r="BQ584" s="116" t="s">
        <v>84</v>
      </c>
      <c r="BR584" s="116" t="s">
        <v>84</v>
      </c>
      <c r="BS584" s="116" t="s">
        <v>84</v>
      </c>
      <c r="BT584" s="336" t="s">
        <v>84</v>
      </c>
      <c r="BU584" s="335" t="s">
        <v>84</v>
      </c>
      <c r="BV584" s="335" t="s">
        <v>84</v>
      </c>
      <c r="BW584" s="335" t="s">
        <v>84</v>
      </c>
      <c r="BX584" s="335" t="s">
        <v>84</v>
      </c>
    </row>
    <row r="585" spans="1:76" ht="15" customHeight="1" x14ac:dyDescent="0.3">
      <c r="A585" s="307">
        <v>82</v>
      </c>
      <c r="B585" s="114" t="s">
        <v>84</v>
      </c>
      <c r="C585" s="114" t="s">
        <v>84</v>
      </c>
      <c r="D585" s="115" t="s">
        <v>84</v>
      </c>
      <c r="E585" s="334" t="s">
        <v>84</v>
      </c>
      <c r="F585" s="334" t="s">
        <v>84</v>
      </c>
      <c r="G585" s="334" t="s">
        <v>84</v>
      </c>
      <c r="H585" s="335" t="s">
        <v>84</v>
      </c>
      <c r="I585" s="335" t="s">
        <v>84</v>
      </c>
      <c r="J585" s="335" t="s">
        <v>84</v>
      </c>
      <c r="K585" s="335" t="s">
        <v>84</v>
      </c>
      <c r="L585" s="335" t="s">
        <v>84</v>
      </c>
      <c r="M585" s="335" t="s">
        <v>84</v>
      </c>
      <c r="N585" s="335" t="s">
        <v>84</v>
      </c>
      <c r="O585" s="335" t="s">
        <v>84</v>
      </c>
      <c r="P585" s="335" t="s">
        <v>84</v>
      </c>
      <c r="Q585" s="335" t="s">
        <v>84</v>
      </c>
      <c r="R585" s="335" t="s">
        <v>84</v>
      </c>
      <c r="S585" s="335" t="s">
        <v>84</v>
      </c>
      <c r="T585" s="335" t="s">
        <v>84</v>
      </c>
      <c r="U585" s="335" t="s">
        <v>84</v>
      </c>
      <c r="V585" s="335" t="s">
        <v>84</v>
      </c>
      <c r="W585" s="335" t="s">
        <v>84</v>
      </c>
      <c r="X585" s="335" t="s">
        <v>84</v>
      </c>
      <c r="Y585" s="335" t="s">
        <v>84</v>
      </c>
      <c r="Z585" s="335" t="s">
        <v>84</v>
      </c>
      <c r="AA585" s="335" t="s">
        <v>84</v>
      </c>
      <c r="AB585" s="335" t="s">
        <v>84</v>
      </c>
      <c r="AC585" s="335" t="s">
        <v>84</v>
      </c>
      <c r="AD585" s="335" t="s">
        <v>84</v>
      </c>
      <c r="AE585" s="335" t="s">
        <v>84</v>
      </c>
      <c r="AF585" s="335" t="s">
        <v>84</v>
      </c>
      <c r="AG585" s="335" t="s">
        <v>84</v>
      </c>
      <c r="AH585" s="335" t="s">
        <v>84</v>
      </c>
      <c r="AI585" s="335" t="s">
        <v>84</v>
      </c>
      <c r="AJ585" s="335" t="s">
        <v>84</v>
      </c>
      <c r="AK585" s="335" t="s">
        <v>84</v>
      </c>
      <c r="AL585" s="335" t="s">
        <v>84</v>
      </c>
      <c r="AM585" s="335" t="s">
        <v>84</v>
      </c>
      <c r="AN585" s="335" t="s">
        <v>84</v>
      </c>
      <c r="AO585" s="335" t="s">
        <v>84</v>
      </c>
      <c r="AP585" s="335" t="s">
        <v>84</v>
      </c>
      <c r="AQ585" s="335" t="s">
        <v>84</v>
      </c>
      <c r="AR585" s="335" t="s">
        <v>84</v>
      </c>
      <c r="AS585" s="335" t="s">
        <v>84</v>
      </c>
      <c r="AT585" s="335" t="s">
        <v>84</v>
      </c>
      <c r="AU585" s="335" t="s">
        <v>84</v>
      </c>
      <c r="AV585" s="335" t="s">
        <v>84</v>
      </c>
      <c r="AW585" s="335" t="s">
        <v>84</v>
      </c>
      <c r="AX585" s="335" t="s">
        <v>84</v>
      </c>
      <c r="AY585" s="116" t="s">
        <v>84</v>
      </c>
      <c r="AZ585" s="116" t="s">
        <v>84</v>
      </c>
      <c r="BA585" s="116" t="s">
        <v>84</v>
      </c>
      <c r="BB585" s="116" t="s">
        <v>84</v>
      </c>
      <c r="BC585" s="116" t="s">
        <v>84</v>
      </c>
      <c r="BD585" s="116" t="s">
        <v>84</v>
      </c>
      <c r="BE585" s="116" t="s">
        <v>84</v>
      </c>
      <c r="BF585" s="335" t="s">
        <v>84</v>
      </c>
      <c r="BG585" s="335" t="s">
        <v>84</v>
      </c>
      <c r="BH585" s="116" t="s">
        <v>84</v>
      </c>
      <c r="BI585" s="116" t="s">
        <v>84</v>
      </c>
      <c r="BJ585" s="335" t="s">
        <v>84</v>
      </c>
      <c r="BK585" s="335" t="s">
        <v>84</v>
      </c>
      <c r="BL585" s="335" t="s">
        <v>84</v>
      </c>
      <c r="BM585" s="336" t="s">
        <v>84</v>
      </c>
      <c r="BN585" s="336" t="s">
        <v>84</v>
      </c>
      <c r="BO585" s="335" t="s">
        <v>84</v>
      </c>
      <c r="BP585" s="116" t="s">
        <v>84</v>
      </c>
      <c r="BQ585" s="116" t="s">
        <v>84</v>
      </c>
      <c r="BR585" s="116" t="s">
        <v>84</v>
      </c>
      <c r="BS585" s="116" t="s">
        <v>84</v>
      </c>
      <c r="BT585" s="336" t="s">
        <v>84</v>
      </c>
      <c r="BU585" s="335" t="s">
        <v>84</v>
      </c>
      <c r="BV585" s="335" t="s">
        <v>84</v>
      </c>
      <c r="BW585" s="335" t="s">
        <v>84</v>
      </c>
      <c r="BX585" s="335" t="s">
        <v>84</v>
      </c>
    </row>
    <row r="586" spans="1:76" ht="15" customHeight="1" x14ac:dyDescent="0.3">
      <c r="A586" s="307">
        <v>82</v>
      </c>
      <c r="B586" s="114" t="s">
        <v>84</v>
      </c>
      <c r="C586" s="114" t="s">
        <v>84</v>
      </c>
      <c r="D586" s="115" t="s">
        <v>84</v>
      </c>
      <c r="E586" s="334" t="s">
        <v>84</v>
      </c>
      <c r="F586" s="334" t="s">
        <v>84</v>
      </c>
      <c r="G586" s="334" t="s">
        <v>84</v>
      </c>
      <c r="H586" s="335" t="s">
        <v>84</v>
      </c>
      <c r="I586" s="335" t="s">
        <v>84</v>
      </c>
      <c r="J586" s="335" t="s">
        <v>84</v>
      </c>
      <c r="K586" s="335" t="s">
        <v>84</v>
      </c>
      <c r="L586" s="335" t="s">
        <v>84</v>
      </c>
      <c r="M586" s="335" t="s">
        <v>84</v>
      </c>
      <c r="N586" s="335" t="s">
        <v>84</v>
      </c>
      <c r="O586" s="335" t="s">
        <v>84</v>
      </c>
      <c r="P586" s="335" t="s">
        <v>84</v>
      </c>
      <c r="Q586" s="335" t="s">
        <v>84</v>
      </c>
      <c r="R586" s="335" t="s">
        <v>84</v>
      </c>
      <c r="S586" s="335" t="s">
        <v>84</v>
      </c>
      <c r="T586" s="335" t="s">
        <v>84</v>
      </c>
      <c r="U586" s="335" t="s">
        <v>84</v>
      </c>
      <c r="V586" s="335" t="s">
        <v>84</v>
      </c>
      <c r="W586" s="335" t="s">
        <v>84</v>
      </c>
      <c r="X586" s="335" t="s">
        <v>84</v>
      </c>
      <c r="Y586" s="335" t="s">
        <v>84</v>
      </c>
      <c r="Z586" s="335" t="s">
        <v>84</v>
      </c>
      <c r="AA586" s="335" t="s">
        <v>84</v>
      </c>
      <c r="AB586" s="335" t="s">
        <v>84</v>
      </c>
      <c r="AC586" s="335" t="s">
        <v>84</v>
      </c>
      <c r="AD586" s="335" t="s">
        <v>84</v>
      </c>
      <c r="AE586" s="335" t="s">
        <v>84</v>
      </c>
      <c r="AF586" s="335" t="s">
        <v>84</v>
      </c>
      <c r="AG586" s="335" t="s">
        <v>84</v>
      </c>
      <c r="AH586" s="335" t="s">
        <v>84</v>
      </c>
      <c r="AI586" s="335" t="s">
        <v>84</v>
      </c>
      <c r="AJ586" s="335" t="s">
        <v>84</v>
      </c>
      <c r="AK586" s="335" t="s">
        <v>84</v>
      </c>
      <c r="AL586" s="335" t="s">
        <v>84</v>
      </c>
      <c r="AM586" s="335" t="s">
        <v>84</v>
      </c>
      <c r="AN586" s="335" t="s">
        <v>84</v>
      </c>
      <c r="AO586" s="335" t="s">
        <v>84</v>
      </c>
      <c r="AP586" s="335" t="s">
        <v>84</v>
      </c>
      <c r="AQ586" s="335" t="s">
        <v>84</v>
      </c>
      <c r="AR586" s="335" t="s">
        <v>84</v>
      </c>
      <c r="AS586" s="335" t="s">
        <v>84</v>
      </c>
      <c r="AT586" s="335" t="s">
        <v>84</v>
      </c>
      <c r="AU586" s="335" t="s">
        <v>84</v>
      </c>
      <c r="AV586" s="335" t="s">
        <v>84</v>
      </c>
      <c r="AW586" s="335" t="s">
        <v>84</v>
      </c>
      <c r="AX586" s="335" t="s">
        <v>84</v>
      </c>
      <c r="AY586" s="116" t="s">
        <v>84</v>
      </c>
      <c r="AZ586" s="116" t="s">
        <v>84</v>
      </c>
      <c r="BA586" s="116" t="s">
        <v>84</v>
      </c>
      <c r="BB586" s="116" t="s">
        <v>84</v>
      </c>
      <c r="BC586" s="116" t="s">
        <v>84</v>
      </c>
      <c r="BD586" s="116" t="s">
        <v>84</v>
      </c>
      <c r="BE586" s="116" t="s">
        <v>84</v>
      </c>
      <c r="BF586" s="335" t="s">
        <v>84</v>
      </c>
      <c r="BG586" s="335" t="s">
        <v>84</v>
      </c>
      <c r="BH586" s="116" t="s">
        <v>84</v>
      </c>
      <c r="BI586" s="116" t="s">
        <v>84</v>
      </c>
      <c r="BJ586" s="335" t="s">
        <v>84</v>
      </c>
      <c r="BK586" s="335" t="s">
        <v>84</v>
      </c>
      <c r="BL586" s="335" t="s">
        <v>84</v>
      </c>
      <c r="BM586" s="336" t="s">
        <v>84</v>
      </c>
      <c r="BN586" s="336" t="s">
        <v>84</v>
      </c>
      <c r="BO586" s="335" t="s">
        <v>84</v>
      </c>
      <c r="BP586" s="116" t="s">
        <v>84</v>
      </c>
      <c r="BQ586" s="116" t="s">
        <v>84</v>
      </c>
      <c r="BR586" s="116" t="s">
        <v>84</v>
      </c>
      <c r="BS586" s="116" t="s">
        <v>84</v>
      </c>
      <c r="BT586" s="336" t="s">
        <v>84</v>
      </c>
      <c r="BU586" s="335" t="s">
        <v>84</v>
      </c>
      <c r="BV586" s="335" t="s">
        <v>84</v>
      </c>
      <c r="BW586" s="335" t="s">
        <v>84</v>
      </c>
      <c r="BX586" s="335" t="s">
        <v>84</v>
      </c>
    </row>
    <row r="587" spans="1:76" ht="15" customHeight="1" x14ac:dyDescent="0.3">
      <c r="A587" s="307">
        <v>82</v>
      </c>
      <c r="B587" s="114" t="s">
        <v>84</v>
      </c>
      <c r="C587" s="114" t="s">
        <v>84</v>
      </c>
      <c r="D587" s="115" t="s">
        <v>84</v>
      </c>
      <c r="E587" s="334" t="s">
        <v>84</v>
      </c>
      <c r="F587" s="334" t="s">
        <v>84</v>
      </c>
      <c r="G587" s="334" t="s">
        <v>84</v>
      </c>
      <c r="H587" s="335" t="s">
        <v>84</v>
      </c>
      <c r="I587" s="335" t="s">
        <v>84</v>
      </c>
      <c r="J587" s="335" t="s">
        <v>84</v>
      </c>
      <c r="K587" s="335" t="s">
        <v>84</v>
      </c>
      <c r="L587" s="335" t="s">
        <v>84</v>
      </c>
      <c r="M587" s="335" t="s">
        <v>84</v>
      </c>
      <c r="N587" s="335" t="s">
        <v>84</v>
      </c>
      <c r="O587" s="335" t="s">
        <v>84</v>
      </c>
      <c r="P587" s="335" t="s">
        <v>84</v>
      </c>
      <c r="Q587" s="335" t="s">
        <v>84</v>
      </c>
      <c r="R587" s="335" t="s">
        <v>84</v>
      </c>
      <c r="S587" s="335" t="s">
        <v>84</v>
      </c>
      <c r="T587" s="335" t="s">
        <v>84</v>
      </c>
      <c r="U587" s="335" t="s">
        <v>84</v>
      </c>
      <c r="V587" s="335" t="s">
        <v>84</v>
      </c>
      <c r="W587" s="335" t="s">
        <v>84</v>
      </c>
      <c r="X587" s="335" t="s">
        <v>84</v>
      </c>
      <c r="Y587" s="335" t="s">
        <v>84</v>
      </c>
      <c r="Z587" s="335" t="s">
        <v>84</v>
      </c>
      <c r="AA587" s="335" t="s">
        <v>84</v>
      </c>
      <c r="AB587" s="335" t="s">
        <v>84</v>
      </c>
      <c r="AC587" s="335" t="s">
        <v>84</v>
      </c>
      <c r="AD587" s="335" t="s">
        <v>84</v>
      </c>
      <c r="AE587" s="335" t="s">
        <v>84</v>
      </c>
      <c r="AF587" s="335" t="s">
        <v>84</v>
      </c>
      <c r="AG587" s="335" t="s">
        <v>84</v>
      </c>
      <c r="AH587" s="335" t="s">
        <v>84</v>
      </c>
      <c r="AI587" s="335" t="s">
        <v>84</v>
      </c>
      <c r="AJ587" s="335" t="s">
        <v>84</v>
      </c>
      <c r="AK587" s="335" t="s">
        <v>84</v>
      </c>
      <c r="AL587" s="335" t="s">
        <v>84</v>
      </c>
      <c r="AM587" s="335" t="s">
        <v>84</v>
      </c>
      <c r="AN587" s="335" t="s">
        <v>84</v>
      </c>
      <c r="AO587" s="335" t="s">
        <v>84</v>
      </c>
      <c r="AP587" s="335" t="s">
        <v>84</v>
      </c>
      <c r="AQ587" s="335" t="s">
        <v>84</v>
      </c>
      <c r="AR587" s="335" t="s">
        <v>84</v>
      </c>
      <c r="AS587" s="335" t="s">
        <v>84</v>
      </c>
      <c r="AT587" s="335" t="s">
        <v>84</v>
      </c>
      <c r="AU587" s="335" t="s">
        <v>84</v>
      </c>
      <c r="AV587" s="335" t="s">
        <v>84</v>
      </c>
      <c r="AW587" s="335" t="s">
        <v>84</v>
      </c>
      <c r="AX587" s="335" t="s">
        <v>84</v>
      </c>
      <c r="AY587" s="116" t="s">
        <v>84</v>
      </c>
      <c r="AZ587" s="116" t="s">
        <v>84</v>
      </c>
      <c r="BA587" s="116" t="s">
        <v>84</v>
      </c>
      <c r="BB587" s="116" t="s">
        <v>84</v>
      </c>
      <c r="BC587" s="116" t="s">
        <v>84</v>
      </c>
      <c r="BD587" s="116" t="s">
        <v>84</v>
      </c>
      <c r="BE587" s="116" t="s">
        <v>84</v>
      </c>
      <c r="BF587" s="335" t="s">
        <v>84</v>
      </c>
      <c r="BG587" s="335" t="s">
        <v>84</v>
      </c>
      <c r="BH587" s="116" t="s">
        <v>84</v>
      </c>
      <c r="BI587" s="116" t="s">
        <v>84</v>
      </c>
      <c r="BJ587" s="335" t="s">
        <v>84</v>
      </c>
      <c r="BK587" s="335" t="s">
        <v>84</v>
      </c>
      <c r="BL587" s="335" t="s">
        <v>84</v>
      </c>
      <c r="BM587" s="336" t="s">
        <v>84</v>
      </c>
      <c r="BN587" s="336" t="s">
        <v>84</v>
      </c>
      <c r="BO587" s="335" t="s">
        <v>84</v>
      </c>
      <c r="BP587" s="116" t="s">
        <v>84</v>
      </c>
      <c r="BQ587" s="116" t="s">
        <v>84</v>
      </c>
      <c r="BR587" s="116" t="s">
        <v>84</v>
      </c>
      <c r="BS587" s="116" t="s">
        <v>84</v>
      </c>
      <c r="BT587" s="336" t="s">
        <v>84</v>
      </c>
      <c r="BU587" s="335" t="s">
        <v>84</v>
      </c>
      <c r="BV587" s="335" t="s">
        <v>84</v>
      </c>
      <c r="BW587" s="335" t="s">
        <v>84</v>
      </c>
      <c r="BX587" s="335" t="s">
        <v>84</v>
      </c>
    </row>
    <row r="588" spans="1:76" ht="15" customHeight="1" x14ac:dyDescent="0.3">
      <c r="A588" s="307">
        <v>82</v>
      </c>
      <c r="B588" s="114" t="s">
        <v>84</v>
      </c>
      <c r="C588" s="114" t="s">
        <v>84</v>
      </c>
      <c r="D588" s="115" t="s">
        <v>84</v>
      </c>
      <c r="E588" s="334" t="s">
        <v>84</v>
      </c>
      <c r="F588" s="334" t="s">
        <v>84</v>
      </c>
      <c r="G588" s="334" t="s">
        <v>84</v>
      </c>
      <c r="H588" s="335" t="s">
        <v>84</v>
      </c>
      <c r="I588" s="335" t="s">
        <v>84</v>
      </c>
      <c r="J588" s="335" t="s">
        <v>84</v>
      </c>
      <c r="K588" s="335" t="s">
        <v>84</v>
      </c>
      <c r="L588" s="335" t="s">
        <v>84</v>
      </c>
      <c r="M588" s="335" t="s">
        <v>84</v>
      </c>
      <c r="N588" s="335" t="s">
        <v>84</v>
      </c>
      <c r="O588" s="335" t="s">
        <v>84</v>
      </c>
      <c r="P588" s="335" t="s">
        <v>84</v>
      </c>
      <c r="Q588" s="335" t="s">
        <v>84</v>
      </c>
      <c r="R588" s="335" t="s">
        <v>84</v>
      </c>
      <c r="S588" s="335" t="s">
        <v>84</v>
      </c>
      <c r="T588" s="335" t="s">
        <v>84</v>
      </c>
      <c r="U588" s="335" t="s">
        <v>84</v>
      </c>
      <c r="V588" s="335" t="s">
        <v>84</v>
      </c>
      <c r="W588" s="335" t="s">
        <v>84</v>
      </c>
      <c r="X588" s="335" t="s">
        <v>84</v>
      </c>
      <c r="Y588" s="335" t="s">
        <v>84</v>
      </c>
      <c r="Z588" s="335" t="s">
        <v>84</v>
      </c>
      <c r="AA588" s="335" t="s">
        <v>84</v>
      </c>
      <c r="AB588" s="335" t="s">
        <v>84</v>
      </c>
      <c r="AC588" s="335" t="s">
        <v>84</v>
      </c>
      <c r="AD588" s="335" t="s">
        <v>84</v>
      </c>
      <c r="AE588" s="335" t="s">
        <v>84</v>
      </c>
      <c r="AF588" s="335" t="s">
        <v>84</v>
      </c>
      <c r="AG588" s="335" t="s">
        <v>84</v>
      </c>
      <c r="AH588" s="335" t="s">
        <v>84</v>
      </c>
      <c r="AI588" s="335" t="s">
        <v>84</v>
      </c>
      <c r="AJ588" s="335" t="s">
        <v>84</v>
      </c>
      <c r="AK588" s="335" t="s">
        <v>84</v>
      </c>
      <c r="AL588" s="335" t="s">
        <v>84</v>
      </c>
      <c r="AM588" s="335" t="s">
        <v>84</v>
      </c>
      <c r="AN588" s="335" t="s">
        <v>84</v>
      </c>
      <c r="AO588" s="335" t="s">
        <v>84</v>
      </c>
      <c r="AP588" s="335" t="s">
        <v>84</v>
      </c>
      <c r="AQ588" s="335" t="s">
        <v>84</v>
      </c>
      <c r="AR588" s="335" t="s">
        <v>84</v>
      </c>
      <c r="AS588" s="335" t="s">
        <v>84</v>
      </c>
      <c r="AT588" s="335" t="s">
        <v>84</v>
      </c>
      <c r="AU588" s="335" t="s">
        <v>84</v>
      </c>
      <c r="AV588" s="335" t="s">
        <v>84</v>
      </c>
      <c r="AW588" s="335" t="s">
        <v>84</v>
      </c>
      <c r="AX588" s="335" t="s">
        <v>84</v>
      </c>
      <c r="AY588" s="116" t="s">
        <v>84</v>
      </c>
      <c r="AZ588" s="116" t="s">
        <v>84</v>
      </c>
      <c r="BA588" s="116" t="s">
        <v>84</v>
      </c>
      <c r="BB588" s="116" t="s">
        <v>84</v>
      </c>
      <c r="BC588" s="116" t="s">
        <v>84</v>
      </c>
      <c r="BD588" s="116" t="s">
        <v>84</v>
      </c>
      <c r="BE588" s="116" t="s">
        <v>84</v>
      </c>
      <c r="BF588" s="335" t="s">
        <v>84</v>
      </c>
      <c r="BG588" s="335" t="s">
        <v>84</v>
      </c>
      <c r="BH588" s="116" t="s">
        <v>84</v>
      </c>
      <c r="BI588" s="116" t="s">
        <v>84</v>
      </c>
      <c r="BJ588" s="335" t="s">
        <v>84</v>
      </c>
      <c r="BK588" s="335" t="s">
        <v>84</v>
      </c>
      <c r="BL588" s="335" t="s">
        <v>84</v>
      </c>
      <c r="BM588" s="336" t="s">
        <v>84</v>
      </c>
      <c r="BN588" s="336" t="s">
        <v>84</v>
      </c>
      <c r="BO588" s="335" t="s">
        <v>84</v>
      </c>
      <c r="BP588" s="116" t="s">
        <v>84</v>
      </c>
      <c r="BQ588" s="116" t="s">
        <v>84</v>
      </c>
      <c r="BR588" s="116" t="s">
        <v>84</v>
      </c>
      <c r="BS588" s="116" t="s">
        <v>84</v>
      </c>
      <c r="BT588" s="336" t="s">
        <v>84</v>
      </c>
      <c r="BU588" s="335" t="s">
        <v>84</v>
      </c>
      <c r="BV588" s="335" t="s">
        <v>84</v>
      </c>
      <c r="BW588" s="335" t="s">
        <v>84</v>
      </c>
      <c r="BX588" s="335" t="s">
        <v>84</v>
      </c>
    </row>
    <row r="589" spans="1:76" ht="15" customHeight="1" x14ac:dyDescent="0.3">
      <c r="A589" s="307">
        <v>82</v>
      </c>
      <c r="B589" s="114" t="s">
        <v>84</v>
      </c>
      <c r="C589" s="114" t="s">
        <v>84</v>
      </c>
      <c r="D589" s="115" t="s">
        <v>84</v>
      </c>
      <c r="E589" s="334" t="s">
        <v>84</v>
      </c>
      <c r="F589" s="334" t="s">
        <v>84</v>
      </c>
      <c r="G589" s="334" t="s">
        <v>84</v>
      </c>
      <c r="H589" s="335" t="s">
        <v>84</v>
      </c>
      <c r="I589" s="335" t="s">
        <v>84</v>
      </c>
      <c r="J589" s="335" t="s">
        <v>84</v>
      </c>
      <c r="K589" s="335" t="s">
        <v>84</v>
      </c>
      <c r="L589" s="335" t="s">
        <v>84</v>
      </c>
      <c r="M589" s="335" t="s">
        <v>84</v>
      </c>
      <c r="N589" s="335" t="s">
        <v>84</v>
      </c>
      <c r="O589" s="335" t="s">
        <v>84</v>
      </c>
      <c r="P589" s="335" t="s">
        <v>84</v>
      </c>
      <c r="Q589" s="335" t="s">
        <v>84</v>
      </c>
      <c r="R589" s="335" t="s">
        <v>84</v>
      </c>
      <c r="S589" s="335" t="s">
        <v>84</v>
      </c>
      <c r="T589" s="335" t="s">
        <v>84</v>
      </c>
      <c r="U589" s="335" t="s">
        <v>84</v>
      </c>
      <c r="V589" s="335" t="s">
        <v>84</v>
      </c>
      <c r="W589" s="335" t="s">
        <v>84</v>
      </c>
      <c r="X589" s="335" t="s">
        <v>84</v>
      </c>
      <c r="Y589" s="335" t="s">
        <v>84</v>
      </c>
      <c r="Z589" s="335" t="s">
        <v>84</v>
      </c>
      <c r="AA589" s="335" t="s">
        <v>84</v>
      </c>
      <c r="AB589" s="335" t="s">
        <v>84</v>
      </c>
      <c r="AC589" s="335" t="s">
        <v>84</v>
      </c>
      <c r="AD589" s="335" t="s">
        <v>84</v>
      </c>
      <c r="AE589" s="335" t="s">
        <v>84</v>
      </c>
      <c r="AF589" s="335" t="s">
        <v>84</v>
      </c>
      <c r="AG589" s="335" t="s">
        <v>84</v>
      </c>
      <c r="AH589" s="335" t="s">
        <v>84</v>
      </c>
      <c r="AI589" s="335" t="s">
        <v>84</v>
      </c>
      <c r="AJ589" s="335" t="s">
        <v>84</v>
      </c>
      <c r="AK589" s="335" t="s">
        <v>84</v>
      </c>
      <c r="AL589" s="335" t="s">
        <v>84</v>
      </c>
      <c r="AM589" s="335" t="s">
        <v>84</v>
      </c>
      <c r="AN589" s="335" t="s">
        <v>84</v>
      </c>
      <c r="AO589" s="335" t="s">
        <v>84</v>
      </c>
      <c r="AP589" s="335" t="s">
        <v>84</v>
      </c>
      <c r="AQ589" s="335" t="s">
        <v>84</v>
      </c>
      <c r="AR589" s="335" t="s">
        <v>84</v>
      </c>
      <c r="AS589" s="335" t="s">
        <v>84</v>
      </c>
      <c r="AT589" s="335" t="s">
        <v>84</v>
      </c>
      <c r="AU589" s="335" t="s">
        <v>84</v>
      </c>
      <c r="AV589" s="335" t="s">
        <v>84</v>
      </c>
      <c r="AW589" s="335" t="s">
        <v>84</v>
      </c>
      <c r="AX589" s="335" t="s">
        <v>84</v>
      </c>
      <c r="AY589" s="116" t="s">
        <v>84</v>
      </c>
      <c r="AZ589" s="116" t="s">
        <v>84</v>
      </c>
      <c r="BA589" s="116" t="s">
        <v>84</v>
      </c>
      <c r="BB589" s="116" t="s">
        <v>84</v>
      </c>
      <c r="BC589" s="116" t="s">
        <v>84</v>
      </c>
      <c r="BD589" s="116" t="s">
        <v>84</v>
      </c>
      <c r="BE589" s="116" t="s">
        <v>84</v>
      </c>
      <c r="BF589" s="335" t="s">
        <v>84</v>
      </c>
      <c r="BG589" s="335" t="s">
        <v>84</v>
      </c>
      <c r="BH589" s="116" t="s">
        <v>84</v>
      </c>
      <c r="BI589" s="116" t="s">
        <v>84</v>
      </c>
      <c r="BJ589" s="335" t="s">
        <v>84</v>
      </c>
      <c r="BK589" s="335" t="s">
        <v>84</v>
      </c>
      <c r="BL589" s="335" t="s">
        <v>84</v>
      </c>
      <c r="BM589" s="336" t="s">
        <v>84</v>
      </c>
      <c r="BN589" s="336" t="s">
        <v>84</v>
      </c>
      <c r="BO589" s="335" t="s">
        <v>84</v>
      </c>
      <c r="BP589" s="116" t="s">
        <v>84</v>
      </c>
      <c r="BQ589" s="116" t="s">
        <v>84</v>
      </c>
      <c r="BR589" s="116" t="s">
        <v>84</v>
      </c>
      <c r="BS589" s="116" t="s">
        <v>84</v>
      </c>
      <c r="BT589" s="336" t="s">
        <v>84</v>
      </c>
      <c r="BU589" s="335" t="s">
        <v>84</v>
      </c>
      <c r="BV589" s="335" t="s">
        <v>84</v>
      </c>
      <c r="BW589" s="335" t="s">
        <v>84</v>
      </c>
      <c r="BX589" s="335" t="s">
        <v>84</v>
      </c>
    </row>
    <row r="590" spans="1:76" ht="15" customHeight="1" x14ac:dyDescent="0.3">
      <c r="A590" s="307">
        <v>82</v>
      </c>
      <c r="B590" s="114" t="s">
        <v>84</v>
      </c>
      <c r="C590" s="114" t="s">
        <v>84</v>
      </c>
      <c r="D590" s="115" t="s">
        <v>84</v>
      </c>
      <c r="E590" s="334" t="s">
        <v>84</v>
      </c>
      <c r="F590" s="334" t="s">
        <v>84</v>
      </c>
      <c r="G590" s="334" t="s">
        <v>84</v>
      </c>
      <c r="H590" s="335" t="s">
        <v>84</v>
      </c>
      <c r="I590" s="335" t="s">
        <v>84</v>
      </c>
      <c r="J590" s="335" t="s">
        <v>84</v>
      </c>
      <c r="K590" s="335" t="s">
        <v>84</v>
      </c>
      <c r="L590" s="335" t="s">
        <v>84</v>
      </c>
      <c r="M590" s="335" t="s">
        <v>84</v>
      </c>
      <c r="N590" s="335" t="s">
        <v>84</v>
      </c>
      <c r="O590" s="335" t="s">
        <v>84</v>
      </c>
      <c r="P590" s="335" t="s">
        <v>84</v>
      </c>
      <c r="Q590" s="335" t="s">
        <v>84</v>
      </c>
      <c r="R590" s="335" t="s">
        <v>84</v>
      </c>
      <c r="S590" s="335" t="s">
        <v>84</v>
      </c>
      <c r="T590" s="335" t="s">
        <v>84</v>
      </c>
      <c r="U590" s="335" t="s">
        <v>84</v>
      </c>
      <c r="V590" s="335" t="s">
        <v>84</v>
      </c>
      <c r="W590" s="335" t="s">
        <v>84</v>
      </c>
      <c r="X590" s="335" t="s">
        <v>84</v>
      </c>
      <c r="Y590" s="335" t="s">
        <v>84</v>
      </c>
      <c r="Z590" s="335" t="s">
        <v>84</v>
      </c>
      <c r="AA590" s="335" t="s">
        <v>84</v>
      </c>
      <c r="AB590" s="335" t="s">
        <v>84</v>
      </c>
      <c r="AC590" s="335" t="s">
        <v>84</v>
      </c>
      <c r="AD590" s="335" t="s">
        <v>84</v>
      </c>
      <c r="AE590" s="335" t="s">
        <v>84</v>
      </c>
      <c r="AF590" s="335" t="s">
        <v>84</v>
      </c>
      <c r="AG590" s="335" t="s">
        <v>84</v>
      </c>
      <c r="AH590" s="335" t="s">
        <v>84</v>
      </c>
      <c r="AI590" s="335" t="s">
        <v>84</v>
      </c>
      <c r="AJ590" s="335" t="s">
        <v>84</v>
      </c>
      <c r="AK590" s="335" t="s">
        <v>84</v>
      </c>
      <c r="AL590" s="335" t="s">
        <v>84</v>
      </c>
      <c r="AM590" s="335" t="s">
        <v>84</v>
      </c>
      <c r="AN590" s="335" t="s">
        <v>84</v>
      </c>
      <c r="AO590" s="335" t="s">
        <v>84</v>
      </c>
      <c r="AP590" s="335" t="s">
        <v>84</v>
      </c>
      <c r="AQ590" s="335" t="s">
        <v>84</v>
      </c>
      <c r="AR590" s="335" t="s">
        <v>84</v>
      </c>
      <c r="AS590" s="335" t="s">
        <v>84</v>
      </c>
      <c r="AT590" s="335" t="s">
        <v>84</v>
      </c>
      <c r="AU590" s="335" t="s">
        <v>84</v>
      </c>
      <c r="AV590" s="335" t="s">
        <v>84</v>
      </c>
      <c r="AW590" s="335" t="s">
        <v>84</v>
      </c>
      <c r="AX590" s="335" t="s">
        <v>84</v>
      </c>
      <c r="AY590" s="116" t="s">
        <v>84</v>
      </c>
      <c r="AZ590" s="116" t="s">
        <v>84</v>
      </c>
      <c r="BA590" s="116" t="s">
        <v>84</v>
      </c>
      <c r="BB590" s="116" t="s">
        <v>84</v>
      </c>
      <c r="BC590" s="116" t="s">
        <v>84</v>
      </c>
      <c r="BD590" s="116" t="s">
        <v>84</v>
      </c>
      <c r="BE590" s="116" t="s">
        <v>84</v>
      </c>
      <c r="BF590" s="335" t="s">
        <v>84</v>
      </c>
      <c r="BG590" s="335" t="s">
        <v>84</v>
      </c>
      <c r="BH590" s="116" t="s">
        <v>84</v>
      </c>
      <c r="BI590" s="116" t="s">
        <v>84</v>
      </c>
      <c r="BJ590" s="335" t="s">
        <v>84</v>
      </c>
      <c r="BK590" s="335" t="s">
        <v>84</v>
      </c>
      <c r="BL590" s="335" t="s">
        <v>84</v>
      </c>
      <c r="BM590" s="336" t="s">
        <v>84</v>
      </c>
      <c r="BN590" s="336" t="s">
        <v>84</v>
      </c>
      <c r="BO590" s="335" t="s">
        <v>84</v>
      </c>
      <c r="BP590" s="116" t="s">
        <v>84</v>
      </c>
      <c r="BQ590" s="116" t="s">
        <v>84</v>
      </c>
      <c r="BR590" s="116" t="s">
        <v>84</v>
      </c>
      <c r="BS590" s="116" t="s">
        <v>84</v>
      </c>
      <c r="BT590" s="336" t="s">
        <v>84</v>
      </c>
      <c r="BU590" s="335" t="s">
        <v>84</v>
      </c>
      <c r="BV590" s="335" t="s">
        <v>84</v>
      </c>
      <c r="BW590" s="335" t="s">
        <v>84</v>
      </c>
      <c r="BX590" s="335" t="s">
        <v>84</v>
      </c>
    </row>
    <row r="591" spans="1:76" ht="15" customHeight="1" x14ac:dyDescent="0.3">
      <c r="A591" s="307">
        <v>82</v>
      </c>
      <c r="B591" s="114" t="s">
        <v>84</v>
      </c>
      <c r="C591" s="114" t="s">
        <v>84</v>
      </c>
      <c r="D591" s="115" t="s">
        <v>84</v>
      </c>
      <c r="E591" s="334" t="s">
        <v>84</v>
      </c>
      <c r="F591" s="334" t="s">
        <v>84</v>
      </c>
      <c r="G591" s="334" t="s">
        <v>84</v>
      </c>
      <c r="H591" s="335" t="s">
        <v>84</v>
      </c>
      <c r="I591" s="335" t="s">
        <v>84</v>
      </c>
      <c r="J591" s="335" t="s">
        <v>84</v>
      </c>
      <c r="K591" s="335" t="s">
        <v>84</v>
      </c>
      <c r="L591" s="335" t="s">
        <v>84</v>
      </c>
      <c r="M591" s="335" t="s">
        <v>84</v>
      </c>
      <c r="N591" s="335" t="s">
        <v>84</v>
      </c>
      <c r="O591" s="335" t="s">
        <v>84</v>
      </c>
      <c r="P591" s="335" t="s">
        <v>84</v>
      </c>
      <c r="Q591" s="335" t="s">
        <v>84</v>
      </c>
      <c r="R591" s="335" t="s">
        <v>84</v>
      </c>
      <c r="S591" s="335" t="s">
        <v>84</v>
      </c>
      <c r="T591" s="335" t="s">
        <v>84</v>
      </c>
      <c r="U591" s="335" t="s">
        <v>84</v>
      </c>
      <c r="V591" s="335" t="s">
        <v>84</v>
      </c>
      <c r="W591" s="335" t="s">
        <v>84</v>
      </c>
      <c r="X591" s="335" t="s">
        <v>84</v>
      </c>
      <c r="Y591" s="335" t="s">
        <v>84</v>
      </c>
      <c r="Z591" s="335" t="s">
        <v>84</v>
      </c>
      <c r="AA591" s="335" t="s">
        <v>84</v>
      </c>
      <c r="AB591" s="335" t="s">
        <v>84</v>
      </c>
      <c r="AC591" s="335" t="s">
        <v>84</v>
      </c>
      <c r="AD591" s="335" t="s">
        <v>84</v>
      </c>
      <c r="AE591" s="335" t="s">
        <v>84</v>
      </c>
      <c r="AF591" s="335" t="s">
        <v>84</v>
      </c>
      <c r="AG591" s="335" t="s">
        <v>84</v>
      </c>
      <c r="AH591" s="335" t="s">
        <v>84</v>
      </c>
      <c r="AI591" s="335" t="s">
        <v>84</v>
      </c>
      <c r="AJ591" s="335" t="s">
        <v>84</v>
      </c>
      <c r="AK591" s="335" t="s">
        <v>84</v>
      </c>
      <c r="AL591" s="335" t="s">
        <v>84</v>
      </c>
      <c r="AM591" s="335" t="s">
        <v>84</v>
      </c>
      <c r="AN591" s="335" t="s">
        <v>84</v>
      </c>
      <c r="AO591" s="335" t="s">
        <v>84</v>
      </c>
      <c r="AP591" s="335" t="s">
        <v>84</v>
      </c>
      <c r="AQ591" s="335" t="s">
        <v>84</v>
      </c>
      <c r="AR591" s="335" t="s">
        <v>84</v>
      </c>
      <c r="AS591" s="335" t="s">
        <v>84</v>
      </c>
      <c r="AT591" s="335" t="s">
        <v>84</v>
      </c>
      <c r="AU591" s="335" t="s">
        <v>84</v>
      </c>
      <c r="AV591" s="335" t="s">
        <v>84</v>
      </c>
      <c r="AW591" s="335" t="s">
        <v>84</v>
      </c>
      <c r="AX591" s="335" t="s">
        <v>84</v>
      </c>
      <c r="AY591" s="116" t="s">
        <v>84</v>
      </c>
      <c r="AZ591" s="116" t="s">
        <v>84</v>
      </c>
      <c r="BA591" s="116" t="s">
        <v>84</v>
      </c>
      <c r="BB591" s="116" t="s">
        <v>84</v>
      </c>
      <c r="BC591" s="116" t="s">
        <v>84</v>
      </c>
      <c r="BD591" s="116" t="s">
        <v>84</v>
      </c>
      <c r="BE591" s="116" t="s">
        <v>84</v>
      </c>
      <c r="BF591" s="335" t="s">
        <v>84</v>
      </c>
      <c r="BG591" s="335" t="s">
        <v>84</v>
      </c>
      <c r="BH591" s="116" t="s">
        <v>84</v>
      </c>
      <c r="BI591" s="116" t="s">
        <v>84</v>
      </c>
      <c r="BJ591" s="335" t="s">
        <v>84</v>
      </c>
      <c r="BK591" s="335" t="s">
        <v>84</v>
      </c>
      <c r="BL591" s="335" t="s">
        <v>84</v>
      </c>
      <c r="BM591" s="336" t="s">
        <v>84</v>
      </c>
      <c r="BN591" s="336" t="s">
        <v>84</v>
      </c>
      <c r="BO591" s="335" t="s">
        <v>84</v>
      </c>
      <c r="BP591" s="116" t="s">
        <v>84</v>
      </c>
      <c r="BQ591" s="116" t="s">
        <v>84</v>
      </c>
      <c r="BR591" s="116" t="s">
        <v>84</v>
      </c>
      <c r="BS591" s="116" t="s">
        <v>84</v>
      </c>
      <c r="BT591" s="336" t="s">
        <v>84</v>
      </c>
      <c r="BU591" s="335" t="s">
        <v>84</v>
      </c>
      <c r="BV591" s="335" t="s">
        <v>84</v>
      </c>
      <c r="BW591" s="335" t="s">
        <v>84</v>
      </c>
      <c r="BX591" s="335" t="s">
        <v>84</v>
      </c>
    </row>
    <row r="592" spans="1:76" ht="15" customHeight="1" x14ac:dyDescent="0.3">
      <c r="A592" s="307">
        <v>82</v>
      </c>
      <c r="B592" s="114" t="s">
        <v>84</v>
      </c>
      <c r="C592" s="114" t="s">
        <v>84</v>
      </c>
      <c r="D592" s="115" t="s">
        <v>84</v>
      </c>
      <c r="E592" s="334" t="s">
        <v>84</v>
      </c>
      <c r="F592" s="334" t="s">
        <v>84</v>
      </c>
      <c r="G592" s="334" t="s">
        <v>84</v>
      </c>
      <c r="H592" s="335" t="s">
        <v>84</v>
      </c>
      <c r="I592" s="335" t="s">
        <v>84</v>
      </c>
      <c r="J592" s="335" t="s">
        <v>84</v>
      </c>
      <c r="K592" s="335" t="s">
        <v>84</v>
      </c>
      <c r="L592" s="335" t="s">
        <v>84</v>
      </c>
      <c r="M592" s="335" t="s">
        <v>84</v>
      </c>
      <c r="N592" s="335" t="s">
        <v>84</v>
      </c>
      <c r="O592" s="335" t="s">
        <v>84</v>
      </c>
      <c r="P592" s="335" t="s">
        <v>84</v>
      </c>
      <c r="Q592" s="335" t="s">
        <v>84</v>
      </c>
      <c r="R592" s="335" t="s">
        <v>84</v>
      </c>
      <c r="S592" s="335" t="s">
        <v>84</v>
      </c>
      <c r="T592" s="335" t="s">
        <v>84</v>
      </c>
      <c r="U592" s="335" t="s">
        <v>84</v>
      </c>
      <c r="V592" s="335" t="s">
        <v>84</v>
      </c>
      <c r="W592" s="335" t="s">
        <v>84</v>
      </c>
      <c r="X592" s="335" t="s">
        <v>84</v>
      </c>
      <c r="Y592" s="335" t="s">
        <v>84</v>
      </c>
      <c r="Z592" s="335" t="s">
        <v>84</v>
      </c>
      <c r="AA592" s="335" t="s">
        <v>84</v>
      </c>
      <c r="AB592" s="335" t="s">
        <v>84</v>
      </c>
      <c r="AC592" s="335" t="s">
        <v>84</v>
      </c>
      <c r="AD592" s="335" t="s">
        <v>84</v>
      </c>
      <c r="AE592" s="335" t="s">
        <v>84</v>
      </c>
      <c r="AF592" s="335" t="s">
        <v>84</v>
      </c>
      <c r="AG592" s="335" t="s">
        <v>84</v>
      </c>
      <c r="AH592" s="335" t="s">
        <v>84</v>
      </c>
      <c r="AI592" s="335" t="s">
        <v>84</v>
      </c>
      <c r="AJ592" s="335" t="s">
        <v>84</v>
      </c>
      <c r="AK592" s="335" t="s">
        <v>84</v>
      </c>
      <c r="AL592" s="335" t="s">
        <v>84</v>
      </c>
      <c r="AM592" s="335" t="s">
        <v>84</v>
      </c>
      <c r="AN592" s="335" t="s">
        <v>84</v>
      </c>
      <c r="AO592" s="335" t="s">
        <v>84</v>
      </c>
      <c r="AP592" s="335" t="s">
        <v>84</v>
      </c>
      <c r="AQ592" s="335" t="s">
        <v>84</v>
      </c>
      <c r="AR592" s="335" t="s">
        <v>84</v>
      </c>
      <c r="AS592" s="335" t="s">
        <v>84</v>
      </c>
      <c r="AT592" s="335" t="s">
        <v>84</v>
      </c>
      <c r="AU592" s="335" t="s">
        <v>84</v>
      </c>
      <c r="AV592" s="335" t="s">
        <v>84</v>
      </c>
      <c r="AW592" s="335" t="s">
        <v>84</v>
      </c>
      <c r="AX592" s="335" t="s">
        <v>84</v>
      </c>
      <c r="AY592" s="116" t="s">
        <v>84</v>
      </c>
      <c r="AZ592" s="116" t="s">
        <v>84</v>
      </c>
      <c r="BA592" s="116" t="s">
        <v>84</v>
      </c>
      <c r="BB592" s="116" t="s">
        <v>84</v>
      </c>
      <c r="BC592" s="116" t="s">
        <v>84</v>
      </c>
      <c r="BD592" s="116" t="s">
        <v>84</v>
      </c>
      <c r="BE592" s="116" t="s">
        <v>84</v>
      </c>
      <c r="BF592" s="335" t="s">
        <v>84</v>
      </c>
      <c r="BG592" s="335" t="s">
        <v>84</v>
      </c>
      <c r="BH592" s="116" t="s">
        <v>84</v>
      </c>
      <c r="BI592" s="116" t="s">
        <v>84</v>
      </c>
      <c r="BJ592" s="335" t="s">
        <v>84</v>
      </c>
      <c r="BK592" s="335" t="s">
        <v>84</v>
      </c>
      <c r="BL592" s="335" t="s">
        <v>84</v>
      </c>
      <c r="BM592" s="336" t="s">
        <v>84</v>
      </c>
      <c r="BN592" s="336" t="s">
        <v>84</v>
      </c>
      <c r="BO592" s="335" t="s">
        <v>84</v>
      </c>
      <c r="BP592" s="116" t="s">
        <v>84</v>
      </c>
      <c r="BQ592" s="116" t="s">
        <v>84</v>
      </c>
      <c r="BR592" s="116" t="s">
        <v>84</v>
      </c>
      <c r="BS592" s="116" t="s">
        <v>84</v>
      </c>
      <c r="BT592" s="336" t="s">
        <v>84</v>
      </c>
      <c r="BU592" s="335" t="s">
        <v>84</v>
      </c>
      <c r="BV592" s="335" t="s">
        <v>84</v>
      </c>
      <c r="BW592" s="335" t="s">
        <v>84</v>
      </c>
      <c r="BX592" s="335" t="s">
        <v>84</v>
      </c>
    </row>
    <row r="593" spans="1:76" ht="15" customHeight="1" x14ac:dyDescent="0.3">
      <c r="A593" s="307">
        <v>82</v>
      </c>
      <c r="B593" s="114" t="s">
        <v>84</v>
      </c>
      <c r="C593" s="114" t="s">
        <v>84</v>
      </c>
      <c r="D593" s="115" t="s">
        <v>84</v>
      </c>
      <c r="E593" s="334" t="s">
        <v>84</v>
      </c>
      <c r="F593" s="334" t="s">
        <v>84</v>
      </c>
      <c r="G593" s="334" t="s">
        <v>84</v>
      </c>
      <c r="H593" s="335" t="s">
        <v>84</v>
      </c>
      <c r="I593" s="335" t="s">
        <v>84</v>
      </c>
      <c r="J593" s="335" t="s">
        <v>84</v>
      </c>
      <c r="K593" s="335" t="s">
        <v>84</v>
      </c>
      <c r="L593" s="335" t="s">
        <v>84</v>
      </c>
      <c r="M593" s="335" t="s">
        <v>84</v>
      </c>
      <c r="N593" s="335" t="s">
        <v>84</v>
      </c>
      <c r="O593" s="335" t="s">
        <v>84</v>
      </c>
      <c r="P593" s="335" t="s">
        <v>84</v>
      </c>
      <c r="Q593" s="335" t="s">
        <v>84</v>
      </c>
      <c r="R593" s="335" t="s">
        <v>84</v>
      </c>
      <c r="S593" s="335" t="s">
        <v>84</v>
      </c>
      <c r="T593" s="335" t="s">
        <v>84</v>
      </c>
      <c r="U593" s="335" t="s">
        <v>84</v>
      </c>
      <c r="V593" s="335" t="s">
        <v>84</v>
      </c>
      <c r="W593" s="335" t="s">
        <v>84</v>
      </c>
      <c r="X593" s="335" t="s">
        <v>84</v>
      </c>
      <c r="Y593" s="335" t="s">
        <v>84</v>
      </c>
      <c r="Z593" s="335" t="s">
        <v>84</v>
      </c>
      <c r="AA593" s="335" t="s">
        <v>84</v>
      </c>
      <c r="AB593" s="335" t="s">
        <v>84</v>
      </c>
      <c r="AC593" s="335" t="s">
        <v>84</v>
      </c>
      <c r="AD593" s="335" t="s">
        <v>84</v>
      </c>
      <c r="AE593" s="335" t="s">
        <v>84</v>
      </c>
      <c r="AF593" s="335" t="s">
        <v>84</v>
      </c>
      <c r="AG593" s="335" t="s">
        <v>84</v>
      </c>
      <c r="AH593" s="335" t="s">
        <v>84</v>
      </c>
      <c r="AI593" s="335" t="s">
        <v>84</v>
      </c>
      <c r="AJ593" s="335" t="s">
        <v>84</v>
      </c>
      <c r="AK593" s="335" t="s">
        <v>84</v>
      </c>
      <c r="AL593" s="335" t="s">
        <v>84</v>
      </c>
      <c r="AM593" s="335" t="s">
        <v>84</v>
      </c>
      <c r="AN593" s="335" t="s">
        <v>84</v>
      </c>
      <c r="AO593" s="335" t="s">
        <v>84</v>
      </c>
      <c r="AP593" s="335" t="s">
        <v>84</v>
      </c>
      <c r="AQ593" s="335" t="s">
        <v>84</v>
      </c>
      <c r="AR593" s="335" t="s">
        <v>84</v>
      </c>
      <c r="AS593" s="335" t="s">
        <v>84</v>
      </c>
      <c r="AT593" s="335" t="s">
        <v>84</v>
      </c>
      <c r="AU593" s="335" t="s">
        <v>84</v>
      </c>
      <c r="AV593" s="335" t="s">
        <v>84</v>
      </c>
      <c r="AW593" s="335" t="s">
        <v>84</v>
      </c>
      <c r="AX593" s="335" t="s">
        <v>84</v>
      </c>
      <c r="AY593" s="116" t="s">
        <v>84</v>
      </c>
      <c r="AZ593" s="116" t="s">
        <v>84</v>
      </c>
      <c r="BA593" s="116" t="s">
        <v>84</v>
      </c>
      <c r="BB593" s="116" t="s">
        <v>84</v>
      </c>
      <c r="BC593" s="116" t="s">
        <v>84</v>
      </c>
      <c r="BD593" s="116" t="s">
        <v>84</v>
      </c>
      <c r="BE593" s="116" t="s">
        <v>84</v>
      </c>
      <c r="BF593" s="335" t="s">
        <v>84</v>
      </c>
      <c r="BG593" s="335" t="s">
        <v>84</v>
      </c>
      <c r="BH593" s="116" t="s">
        <v>84</v>
      </c>
      <c r="BI593" s="116" t="s">
        <v>84</v>
      </c>
      <c r="BJ593" s="335" t="s">
        <v>84</v>
      </c>
      <c r="BK593" s="335" t="s">
        <v>84</v>
      </c>
      <c r="BL593" s="335" t="s">
        <v>84</v>
      </c>
      <c r="BM593" s="336" t="s">
        <v>84</v>
      </c>
      <c r="BN593" s="336" t="s">
        <v>84</v>
      </c>
      <c r="BO593" s="335" t="s">
        <v>84</v>
      </c>
      <c r="BP593" s="116" t="s">
        <v>84</v>
      </c>
      <c r="BQ593" s="116" t="s">
        <v>84</v>
      </c>
      <c r="BR593" s="116" t="s">
        <v>84</v>
      </c>
      <c r="BS593" s="116" t="s">
        <v>84</v>
      </c>
      <c r="BT593" s="336" t="s">
        <v>84</v>
      </c>
      <c r="BU593" s="335" t="s">
        <v>84</v>
      </c>
      <c r="BV593" s="335" t="s">
        <v>84</v>
      </c>
      <c r="BW593" s="335" t="s">
        <v>84</v>
      </c>
      <c r="BX593" s="335" t="s">
        <v>84</v>
      </c>
    </row>
    <row r="594" spans="1:76" ht="15" customHeight="1" x14ac:dyDescent="0.3">
      <c r="A594" s="307">
        <v>82</v>
      </c>
      <c r="B594" s="114" t="s">
        <v>84</v>
      </c>
      <c r="C594" s="114" t="s">
        <v>84</v>
      </c>
      <c r="D594" s="115" t="s">
        <v>84</v>
      </c>
      <c r="E594" s="334" t="s">
        <v>84</v>
      </c>
      <c r="F594" s="334" t="s">
        <v>84</v>
      </c>
      <c r="G594" s="334" t="s">
        <v>84</v>
      </c>
      <c r="H594" s="335" t="s">
        <v>84</v>
      </c>
      <c r="I594" s="335" t="s">
        <v>84</v>
      </c>
      <c r="J594" s="335" t="s">
        <v>84</v>
      </c>
      <c r="K594" s="335" t="s">
        <v>84</v>
      </c>
      <c r="L594" s="335" t="s">
        <v>84</v>
      </c>
      <c r="M594" s="335" t="s">
        <v>84</v>
      </c>
      <c r="N594" s="335" t="s">
        <v>84</v>
      </c>
      <c r="O594" s="335" t="s">
        <v>84</v>
      </c>
      <c r="P594" s="335" t="s">
        <v>84</v>
      </c>
      <c r="Q594" s="335" t="s">
        <v>84</v>
      </c>
      <c r="R594" s="335" t="s">
        <v>84</v>
      </c>
      <c r="S594" s="335" t="s">
        <v>84</v>
      </c>
      <c r="T594" s="335" t="s">
        <v>84</v>
      </c>
      <c r="U594" s="335" t="s">
        <v>84</v>
      </c>
      <c r="V594" s="335" t="s">
        <v>84</v>
      </c>
      <c r="W594" s="335" t="s">
        <v>84</v>
      </c>
      <c r="X594" s="335" t="s">
        <v>84</v>
      </c>
      <c r="Y594" s="335" t="s">
        <v>84</v>
      </c>
      <c r="Z594" s="335" t="s">
        <v>84</v>
      </c>
      <c r="AA594" s="335" t="s">
        <v>84</v>
      </c>
      <c r="AB594" s="335" t="s">
        <v>84</v>
      </c>
      <c r="AC594" s="335" t="s">
        <v>84</v>
      </c>
      <c r="AD594" s="335" t="s">
        <v>84</v>
      </c>
      <c r="AE594" s="335" t="s">
        <v>84</v>
      </c>
      <c r="AF594" s="335" t="s">
        <v>84</v>
      </c>
      <c r="AG594" s="335" t="s">
        <v>84</v>
      </c>
      <c r="AH594" s="335" t="s">
        <v>84</v>
      </c>
      <c r="AI594" s="335" t="s">
        <v>84</v>
      </c>
      <c r="AJ594" s="335" t="s">
        <v>84</v>
      </c>
      <c r="AK594" s="335" t="s">
        <v>84</v>
      </c>
      <c r="AL594" s="335" t="s">
        <v>84</v>
      </c>
      <c r="AM594" s="335" t="s">
        <v>84</v>
      </c>
      <c r="AN594" s="335" t="s">
        <v>84</v>
      </c>
      <c r="AO594" s="335" t="s">
        <v>84</v>
      </c>
      <c r="AP594" s="335" t="s">
        <v>84</v>
      </c>
      <c r="AQ594" s="335" t="s">
        <v>84</v>
      </c>
      <c r="AR594" s="335" t="s">
        <v>84</v>
      </c>
      <c r="AS594" s="335" t="s">
        <v>84</v>
      </c>
      <c r="AT594" s="335" t="s">
        <v>84</v>
      </c>
      <c r="AU594" s="335" t="s">
        <v>84</v>
      </c>
      <c r="AV594" s="335" t="s">
        <v>84</v>
      </c>
      <c r="AW594" s="335" t="s">
        <v>84</v>
      </c>
      <c r="AX594" s="335" t="s">
        <v>84</v>
      </c>
      <c r="AY594" s="116" t="s">
        <v>84</v>
      </c>
      <c r="AZ594" s="116" t="s">
        <v>84</v>
      </c>
      <c r="BA594" s="116" t="s">
        <v>84</v>
      </c>
      <c r="BB594" s="116" t="s">
        <v>84</v>
      </c>
      <c r="BC594" s="116" t="s">
        <v>84</v>
      </c>
      <c r="BD594" s="116" t="s">
        <v>84</v>
      </c>
      <c r="BE594" s="116" t="s">
        <v>84</v>
      </c>
      <c r="BF594" s="335" t="s">
        <v>84</v>
      </c>
      <c r="BG594" s="335" t="s">
        <v>84</v>
      </c>
      <c r="BH594" s="116" t="s">
        <v>84</v>
      </c>
      <c r="BI594" s="116" t="s">
        <v>84</v>
      </c>
      <c r="BJ594" s="335" t="s">
        <v>84</v>
      </c>
      <c r="BK594" s="335" t="s">
        <v>84</v>
      </c>
      <c r="BL594" s="335" t="s">
        <v>84</v>
      </c>
      <c r="BM594" s="336" t="s">
        <v>84</v>
      </c>
      <c r="BN594" s="336" t="s">
        <v>84</v>
      </c>
      <c r="BO594" s="335" t="s">
        <v>84</v>
      </c>
      <c r="BP594" s="116" t="s">
        <v>84</v>
      </c>
      <c r="BQ594" s="116" t="s">
        <v>84</v>
      </c>
      <c r="BR594" s="116" t="s">
        <v>84</v>
      </c>
      <c r="BS594" s="116" t="s">
        <v>84</v>
      </c>
      <c r="BT594" s="336" t="s">
        <v>84</v>
      </c>
      <c r="BU594" s="335" t="s">
        <v>84</v>
      </c>
      <c r="BV594" s="335" t="s">
        <v>84</v>
      </c>
      <c r="BW594" s="335" t="s">
        <v>84</v>
      </c>
      <c r="BX594" s="335" t="s">
        <v>84</v>
      </c>
    </row>
    <row r="595" spans="1:76" ht="15" customHeight="1" x14ac:dyDescent="0.3">
      <c r="A595" s="307">
        <v>82</v>
      </c>
      <c r="B595" s="114" t="s">
        <v>84</v>
      </c>
      <c r="C595" s="114" t="s">
        <v>84</v>
      </c>
      <c r="D595" s="115" t="s">
        <v>84</v>
      </c>
      <c r="E595" s="334" t="s">
        <v>84</v>
      </c>
      <c r="F595" s="334" t="s">
        <v>84</v>
      </c>
      <c r="G595" s="334" t="s">
        <v>84</v>
      </c>
      <c r="H595" s="335" t="s">
        <v>84</v>
      </c>
      <c r="I595" s="335" t="s">
        <v>84</v>
      </c>
      <c r="J595" s="335" t="s">
        <v>84</v>
      </c>
      <c r="K595" s="335" t="s">
        <v>84</v>
      </c>
      <c r="L595" s="335" t="s">
        <v>84</v>
      </c>
      <c r="M595" s="335" t="s">
        <v>84</v>
      </c>
      <c r="N595" s="335" t="s">
        <v>84</v>
      </c>
      <c r="O595" s="335" t="s">
        <v>84</v>
      </c>
      <c r="P595" s="335" t="s">
        <v>84</v>
      </c>
      <c r="Q595" s="335" t="s">
        <v>84</v>
      </c>
      <c r="R595" s="335" t="s">
        <v>84</v>
      </c>
      <c r="S595" s="335" t="s">
        <v>84</v>
      </c>
      <c r="T595" s="335" t="s">
        <v>84</v>
      </c>
      <c r="U595" s="335" t="s">
        <v>84</v>
      </c>
      <c r="V595" s="335" t="s">
        <v>84</v>
      </c>
      <c r="W595" s="335" t="s">
        <v>84</v>
      </c>
      <c r="X595" s="335" t="s">
        <v>84</v>
      </c>
      <c r="Y595" s="335" t="s">
        <v>84</v>
      </c>
      <c r="Z595" s="335" t="s">
        <v>84</v>
      </c>
      <c r="AA595" s="335" t="s">
        <v>84</v>
      </c>
      <c r="AB595" s="335" t="s">
        <v>84</v>
      </c>
      <c r="AC595" s="335" t="s">
        <v>84</v>
      </c>
      <c r="AD595" s="335" t="s">
        <v>84</v>
      </c>
      <c r="AE595" s="335" t="s">
        <v>84</v>
      </c>
      <c r="AF595" s="335" t="s">
        <v>84</v>
      </c>
      <c r="AG595" s="335" t="s">
        <v>84</v>
      </c>
      <c r="AH595" s="335" t="s">
        <v>84</v>
      </c>
      <c r="AI595" s="335" t="s">
        <v>84</v>
      </c>
      <c r="AJ595" s="335" t="s">
        <v>84</v>
      </c>
      <c r="AK595" s="335" t="s">
        <v>84</v>
      </c>
      <c r="AL595" s="335" t="s">
        <v>84</v>
      </c>
      <c r="AM595" s="335" t="s">
        <v>84</v>
      </c>
      <c r="AN595" s="335" t="s">
        <v>84</v>
      </c>
      <c r="AO595" s="335" t="s">
        <v>84</v>
      </c>
      <c r="AP595" s="335" t="s">
        <v>84</v>
      </c>
      <c r="AQ595" s="335" t="s">
        <v>84</v>
      </c>
      <c r="AR595" s="335" t="s">
        <v>84</v>
      </c>
      <c r="AS595" s="335" t="s">
        <v>84</v>
      </c>
      <c r="AT595" s="335" t="s">
        <v>84</v>
      </c>
      <c r="AU595" s="335" t="s">
        <v>84</v>
      </c>
      <c r="AV595" s="335" t="s">
        <v>84</v>
      </c>
      <c r="AW595" s="335" t="s">
        <v>84</v>
      </c>
      <c r="AX595" s="335" t="s">
        <v>84</v>
      </c>
      <c r="AY595" s="116" t="s">
        <v>84</v>
      </c>
      <c r="AZ595" s="116" t="s">
        <v>84</v>
      </c>
      <c r="BA595" s="116" t="s">
        <v>84</v>
      </c>
      <c r="BB595" s="116" t="s">
        <v>84</v>
      </c>
      <c r="BC595" s="116" t="s">
        <v>84</v>
      </c>
      <c r="BD595" s="116" t="s">
        <v>84</v>
      </c>
      <c r="BE595" s="116" t="s">
        <v>84</v>
      </c>
      <c r="BF595" s="335" t="s">
        <v>84</v>
      </c>
      <c r="BG595" s="335" t="s">
        <v>84</v>
      </c>
      <c r="BH595" s="116" t="s">
        <v>84</v>
      </c>
      <c r="BI595" s="116" t="s">
        <v>84</v>
      </c>
      <c r="BJ595" s="335" t="s">
        <v>84</v>
      </c>
      <c r="BK595" s="335" t="s">
        <v>84</v>
      </c>
      <c r="BL595" s="335" t="s">
        <v>84</v>
      </c>
      <c r="BM595" s="336" t="s">
        <v>84</v>
      </c>
      <c r="BN595" s="336" t="s">
        <v>84</v>
      </c>
      <c r="BO595" s="335" t="s">
        <v>84</v>
      </c>
      <c r="BP595" s="116" t="s">
        <v>84</v>
      </c>
      <c r="BQ595" s="116" t="s">
        <v>84</v>
      </c>
      <c r="BR595" s="116" t="s">
        <v>84</v>
      </c>
      <c r="BS595" s="116" t="s">
        <v>84</v>
      </c>
      <c r="BT595" s="336" t="s">
        <v>84</v>
      </c>
      <c r="BU595" s="335" t="s">
        <v>84</v>
      </c>
      <c r="BV595" s="335" t="s">
        <v>84</v>
      </c>
      <c r="BW595" s="335" t="s">
        <v>84</v>
      </c>
      <c r="BX595" s="335" t="s">
        <v>84</v>
      </c>
    </row>
    <row r="596" spans="1:76" ht="15" customHeight="1" x14ac:dyDescent="0.3">
      <c r="A596" s="307">
        <v>82</v>
      </c>
      <c r="B596" s="114" t="s">
        <v>84</v>
      </c>
      <c r="C596" s="114" t="s">
        <v>84</v>
      </c>
      <c r="D596" s="115" t="s">
        <v>84</v>
      </c>
      <c r="E596" s="334" t="s">
        <v>84</v>
      </c>
      <c r="F596" s="334" t="s">
        <v>84</v>
      </c>
      <c r="G596" s="334" t="s">
        <v>84</v>
      </c>
      <c r="H596" s="335" t="s">
        <v>84</v>
      </c>
      <c r="I596" s="335" t="s">
        <v>84</v>
      </c>
      <c r="J596" s="335" t="s">
        <v>84</v>
      </c>
      <c r="K596" s="335" t="s">
        <v>84</v>
      </c>
      <c r="L596" s="335" t="s">
        <v>84</v>
      </c>
      <c r="M596" s="335" t="s">
        <v>84</v>
      </c>
      <c r="N596" s="335" t="s">
        <v>84</v>
      </c>
      <c r="O596" s="335" t="s">
        <v>84</v>
      </c>
      <c r="P596" s="335" t="s">
        <v>84</v>
      </c>
      <c r="Q596" s="335" t="s">
        <v>84</v>
      </c>
      <c r="R596" s="335" t="s">
        <v>84</v>
      </c>
      <c r="S596" s="335" t="s">
        <v>84</v>
      </c>
      <c r="T596" s="335" t="s">
        <v>84</v>
      </c>
      <c r="U596" s="335" t="s">
        <v>84</v>
      </c>
      <c r="V596" s="335" t="s">
        <v>84</v>
      </c>
      <c r="W596" s="335" t="s">
        <v>84</v>
      </c>
      <c r="X596" s="335" t="s">
        <v>84</v>
      </c>
      <c r="Y596" s="335" t="s">
        <v>84</v>
      </c>
      <c r="Z596" s="335" t="s">
        <v>84</v>
      </c>
      <c r="AA596" s="335" t="s">
        <v>84</v>
      </c>
      <c r="AB596" s="335" t="s">
        <v>84</v>
      </c>
      <c r="AC596" s="335" t="s">
        <v>84</v>
      </c>
      <c r="AD596" s="335" t="s">
        <v>84</v>
      </c>
      <c r="AE596" s="335" t="s">
        <v>84</v>
      </c>
      <c r="AF596" s="335" t="s">
        <v>84</v>
      </c>
      <c r="AG596" s="335" t="s">
        <v>84</v>
      </c>
      <c r="AH596" s="335" t="s">
        <v>84</v>
      </c>
      <c r="AI596" s="335" t="s">
        <v>84</v>
      </c>
      <c r="AJ596" s="335" t="s">
        <v>84</v>
      </c>
      <c r="AK596" s="335" t="s">
        <v>84</v>
      </c>
      <c r="AL596" s="335" t="s">
        <v>84</v>
      </c>
      <c r="AM596" s="335" t="s">
        <v>84</v>
      </c>
      <c r="AN596" s="335" t="s">
        <v>84</v>
      </c>
      <c r="AO596" s="335" t="s">
        <v>84</v>
      </c>
      <c r="AP596" s="335" t="s">
        <v>84</v>
      </c>
      <c r="AQ596" s="335" t="s">
        <v>84</v>
      </c>
      <c r="AR596" s="335" t="s">
        <v>84</v>
      </c>
      <c r="AS596" s="335" t="s">
        <v>84</v>
      </c>
      <c r="AT596" s="335" t="s">
        <v>84</v>
      </c>
      <c r="AU596" s="335" t="s">
        <v>84</v>
      </c>
      <c r="AV596" s="335" t="s">
        <v>84</v>
      </c>
      <c r="AW596" s="335" t="s">
        <v>84</v>
      </c>
      <c r="AX596" s="335" t="s">
        <v>84</v>
      </c>
      <c r="AY596" s="116" t="s">
        <v>84</v>
      </c>
      <c r="AZ596" s="116" t="s">
        <v>84</v>
      </c>
      <c r="BA596" s="116" t="s">
        <v>84</v>
      </c>
      <c r="BB596" s="116" t="s">
        <v>84</v>
      </c>
      <c r="BC596" s="116" t="s">
        <v>84</v>
      </c>
      <c r="BD596" s="116" t="s">
        <v>84</v>
      </c>
      <c r="BE596" s="116" t="s">
        <v>84</v>
      </c>
      <c r="BF596" s="335" t="s">
        <v>84</v>
      </c>
      <c r="BG596" s="335" t="s">
        <v>84</v>
      </c>
      <c r="BH596" s="116" t="s">
        <v>84</v>
      </c>
      <c r="BI596" s="116" t="s">
        <v>84</v>
      </c>
      <c r="BJ596" s="335" t="s">
        <v>84</v>
      </c>
      <c r="BK596" s="335" t="s">
        <v>84</v>
      </c>
      <c r="BL596" s="335" t="s">
        <v>84</v>
      </c>
      <c r="BM596" s="336" t="s">
        <v>84</v>
      </c>
      <c r="BN596" s="336" t="s">
        <v>84</v>
      </c>
      <c r="BO596" s="335" t="s">
        <v>84</v>
      </c>
      <c r="BP596" s="116" t="s">
        <v>84</v>
      </c>
      <c r="BQ596" s="116" t="s">
        <v>84</v>
      </c>
      <c r="BR596" s="116" t="s">
        <v>84</v>
      </c>
      <c r="BS596" s="116" t="s">
        <v>84</v>
      </c>
      <c r="BT596" s="336" t="s">
        <v>84</v>
      </c>
      <c r="BU596" s="335" t="s">
        <v>84</v>
      </c>
      <c r="BV596" s="335" t="s">
        <v>84</v>
      </c>
      <c r="BW596" s="335" t="s">
        <v>84</v>
      </c>
      <c r="BX596" s="335" t="s">
        <v>84</v>
      </c>
    </row>
    <row r="597" spans="1:76" ht="15" customHeight="1" x14ac:dyDescent="0.3">
      <c r="A597" s="307">
        <v>82</v>
      </c>
      <c r="B597" s="114" t="s">
        <v>84</v>
      </c>
      <c r="C597" s="114" t="s">
        <v>84</v>
      </c>
      <c r="D597" s="115" t="s">
        <v>84</v>
      </c>
      <c r="E597" s="334" t="s">
        <v>84</v>
      </c>
      <c r="F597" s="334" t="s">
        <v>84</v>
      </c>
      <c r="G597" s="334" t="s">
        <v>84</v>
      </c>
      <c r="H597" s="335" t="s">
        <v>84</v>
      </c>
      <c r="I597" s="335" t="s">
        <v>84</v>
      </c>
      <c r="J597" s="335" t="s">
        <v>84</v>
      </c>
      <c r="K597" s="335" t="s">
        <v>84</v>
      </c>
      <c r="L597" s="335" t="s">
        <v>84</v>
      </c>
      <c r="M597" s="335" t="s">
        <v>84</v>
      </c>
      <c r="N597" s="335" t="s">
        <v>84</v>
      </c>
      <c r="O597" s="335" t="s">
        <v>84</v>
      </c>
      <c r="P597" s="335" t="s">
        <v>84</v>
      </c>
      <c r="Q597" s="335" t="s">
        <v>84</v>
      </c>
      <c r="R597" s="335" t="s">
        <v>84</v>
      </c>
      <c r="S597" s="335" t="s">
        <v>84</v>
      </c>
      <c r="T597" s="335" t="s">
        <v>84</v>
      </c>
      <c r="U597" s="335" t="s">
        <v>84</v>
      </c>
      <c r="V597" s="335" t="s">
        <v>84</v>
      </c>
      <c r="W597" s="335" t="s">
        <v>84</v>
      </c>
      <c r="X597" s="335" t="s">
        <v>84</v>
      </c>
      <c r="Y597" s="335" t="s">
        <v>84</v>
      </c>
      <c r="Z597" s="335" t="s">
        <v>84</v>
      </c>
      <c r="AA597" s="335" t="s">
        <v>84</v>
      </c>
      <c r="AB597" s="335" t="s">
        <v>84</v>
      </c>
      <c r="AC597" s="335" t="s">
        <v>84</v>
      </c>
      <c r="AD597" s="335" t="s">
        <v>84</v>
      </c>
      <c r="AE597" s="335" t="s">
        <v>84</v>
      </c>
      <c r="AF597" s="335" t="s">
        <v>84</v>
      </c>
      <c r="AG597" s="335" t="s">
        <v>84</v>
      </c>
      <c r="AH597" s="335" t="s">
        <v>84</v>
      </c>
      <c r="AI597" s="335" t="s">
        <v>84</v>
      </c>
      <c r="AJ597" s="335" t="s">
        <v>84</v>
      </c>
      <c r="AK597" s="335" t="s">
        <v>84</v>
      </c>
      <c r="AL597" s="335" t="s">
        <v>84</v>
      </c>
      <c r="AM597" s="335" t="s">
        <v>84</v>
      </c>
      <c r="AN597" s="335" t="s">
        <v>84</v>
      </c>
      <c r="AO597" s="335" t="s">
        <v>84</v>
      </c>
      <c r="AP597" s="335" t="s">
        <v>84</v>
      </c>
      <c r="AQ597" s="335" t="s">
        <v>84</v>
      </c>
      <c r="AR597" s="335" t="s">
        <v>84</v>
      </c>
      <c r="AS597" s="335" t="s">
        <v>84</v>
      </c>
      <c r="AT597" s="335" t="s">
        <v>84</v>
      </c>
      <c r="AU597" s="335" t="s">
        <v>84</v>
      </c>
      <c r="AV597" s="335" t="s">
        <v>84</v>
      </c>
      <c r="AW597" s="335" t="s">
        <v>84</v>
      </c>
      <c r="AX597" s="335" t="s">
        <v>84</v>
      </c>
      <c r="AY597" s="116" t="s">
        <v>84</v>
      </c>
      <c r="AZ597" s="116" t="s">
        <v>84</v>
      </c>
      <c r="BA597" s="116" t="s">
        <v>84</v>
      </c>
      <c r="BB597" s="116" t="s">
        <v>84</v>
      </c>
      <c r="BC597" s="116" t="s">
        <v>84</v>
      </c>
      <c r="BD597" s="116" t="s">
        <v>84</v>
      </c>
      <c r="BE597" s="116" t="s">
        <v>84</v>
      </c>
      <c r="BF597" s="335" t="s">
        <v>84</v>
      </c>
      <c r="BG597" s="335" t="s">
        <v>84</v>
      </c>
      <c r="BH597" s="116" t="s">
        <v>84</v>
      </c>
      <c r="BI597" s="116" t="s">
        <v>84</v>
      </c>
      <c r="BJ597" s="335" t="s">
        <v>84</v>
      </c>
      <c r="BK597" s="335" t="s">
        <v>84</v>
      </c>
      <c r="BL597" s="335" t="s">
        <v>84</v>
      </c>
      <c r="BM597" s="336" t="s">
        <v>84</v>
      </c>
      <c r="BN597" s="336" t="s">
        <v>84</v>
      </c>
      <c r="BO597" s="335" t="s">
        <v>84</v>
      </c>
      <c r="BP597" s="116" t="s">
        <v>84</v>
      </c>
      <c r="BQ597" s="116" t="s">
        <v>84</v>
      </c>
      <c r="BR597" s="116" t="s">
        <v>84</v>
      </c>
      <c r="BS597" s="116" t="s">
        <v>84</v>
      </c>
      <c r="BT597" s="336" t="s">
        <v>84</v>
      </c>
      <c r="BU597" s="335" t="s">
        <v>84</v>
      </c>
      <c r="BV597" s="335" t="s">
        <v>84</v>
      </c>
      <c r="BW597" s="335" t="s">
        <v>84</v>
      </c>
      <c r="BX597" s="335" t="s">
        <v>84</v>
      </c>
    </row>
    <row r="598" spans="1:76" ht="15" customHeight="1" x14ac:dyDescent="0.3">
      <c r="A598" s="307">
        <v>82</v>
      </c>
      <c r="B598" s="114" t="s">
        <v>84</v>
      </c>
      <c r="C598" s="114" t="s">
        <v>84</v>
      </c>
      <c r="D598" s="115" t="s">
        <v>84</v>
      </c>
      <c r="E598" s="334" t="s">
        <v>84</v>
      </c>
      <c r="F598" s="334" t="s">
        <v>84</v>
      </c>
      <c r="G598" s="334" t="s">
        <v>84</v>
      </c>
      <c r="H598" s="335" t="s">
        <v>84</v>
      </c>
      <c r="I598" s="335" t="s">
        <v>84</v>
      </c>
      <c r="J598" s="335" t="s">
        <v>84</v>
      </c>
      <c r="K598" s="335" t="s">
        <v>84</v>
      </c>
      <c r="L598" s="335" t="s">
        <v>84</v>
      </c>
      <c r="M598" s="335" t="s">
        <v>84</v>
      </c>
      <c r="N598" s="335" t="s">
        <v>84</v>
      </c>
      <c r="O598" s="335" t="s">
        <v>84</v>
      </c>
      <c r="P598" s="335" t="s">
        <v>84</v>
      </c>
      <c r="Q598" s="335" t="s">
        <v>84</v>
      </c>
      <c r="R598" s="335" t="s">
        <v>84</v>
      </c>
      <c r="S598" s="335" t="s">
        <v>84</v>
      </c>
      <c r="T598" s="335" t="s">
        <v>84</v>
      </c>
      <c r="U598" s="335" t="s">
        <v>84</v>
      </c>
      <c r="V598" s="335" t="s">
        <v>84</v>
      </c>
      <c r="W598" s="335" t="s">
        <v>84</v>
      </c>
      <c r="X598" s="335" t="s">
        <v>84</v>
      </c>
      <c r="Y598" s="335" t="s">
        <v>84</v>
      </c>
      <c r="Z598" s="335" t="s">
        <v>84</v>
      </c>
      <c r="AA598" s="335" t="s">
        <v>84</v>
      </c>
      <c r="AB598" s="335" t="s">
        <v>84</v>
      </c>
      <c r="AC598" s="335" t="s">
        <v>84</v>
      </c>
      <c r="AD598" s="335" t="s">
        <v>84</v>
      </c>
      <c r="AE598" s="335" t="s">
        <v>84</v>
      </c>
      <c r="AF598" s="335" t="s">
        <v>84</v>
      </c>
      <c r="AG598" s="335" t="s">
        <v>84</v>
      </c>
      <c r="AH598" s="335" t="s">
        <v>84</v>
      </c>
      <c r="AI598" s="335" t="s">
        <v>84</v>
      </c>
      <c r="AJ598" s="335" t="s">
        <v>84</v>
      </c>
      <c r="AK598" s="335" t="s">
        <v>84</v>
      </c>
      <c r="AL598" s="335" t="s">
        <v>84</v>
      </c>
      <c r="AM598" s="335" t="s">
        <v>84</v>
      </c>
      <c r="AN598" s="335" t="s">
        <v>84</v>
      </c>
      <c r="AO598" s="335" t="s">
        <v>84</v>
      </c>
      <c r="AP598" s="335" t="s">
        <v>84</v>
      </c>
      <c r="AQ598" s="335" t="s">
        <v>84</v>
      </c>
      <c r="AR598" s="335" t="s">
        <v>84</v>
      </c>
      <c r="AS598" s="335" t="s">
        <v>84</v>
      </c>
      <c r="AT598" s="335" t="s">
        <v>84</v>
      </c>
      <c r="AU598" s="335" t="s">
        <v>84</v>
      </c>
      <c r="AV598" s="335" t="s">
        <v>84</v>
      </c>
      <c r="AW598" s="335" t="s">
        <v>84</v>
      </c>
      <c r="AX598" s="335" t="s">
        <v>84</v>
      </c>
      <c r="AY598" s="116" t="s">
        <v>84</v>
      </c>
      <c r="AZ598" s="116" t="s">
        <v>84</v>
      </c>
      <c r="BA598" s="116" t="s">
        <v>84</v>
      </c>
      <c r="BB598" s="116" t="s">
        <v>84</v>
      </c>
      <c r="BC598" s="116" t="s">
        <v>84</v>
      </c>
      <c r="BD598" s="116" t="s">
        <v>84</v>
      </c>
      <c r="BE598" s="116" t="s">
        <v>84</v>
      </c>
      <c r="BF598" s="335" t="s">
        <v>84</v>
      </c>
      <c r="BG598" s="335" t="s">
        <v>84</v>
      </c>
      <c r="BH598" s="116" t="s">
        <v>84</v>
      </c>
      <c r="BI598" s="116" t="s">
        <v>84</v>
      </c>
      <c r="BJ598" s="335" t="s">
        <v>84</v>
      </c>
      <c r="BK598" s="335" t="s">
        <v>84</v>
      </c>
      <c r="BL598" s="335" t="s">
        <v>84</v>
      </c>
      <c r="BM598" s="336" t="s">
        <v>84</v>
      </c>
      <c r="BN598" s="336" t="s">
        <v>84</v>
      </c>
      <c r="BO598" s="335" t="s">
        <v>84</v>
      </c>
      <c r="BP598" s="116" t="s">
        <v>84</v>
      </c>
      <c r="BQ598" s="116" t="s">
        <v>84</v>
      </c>
      <c r="BR598" s="116" t="s">
        <v>84</v>
      </c>
      <c r="BS598" s="116" t="s">
        <v>84</v>
      </c>
      <c r="BT598" s="336" t="s">
        <v>84</v>
      </c>
      <c r="BU598" s="335" t="s">
        <v>84</v>
      </c>
      <c r="BV598" s="335" t="s">
        <v>84</v>
      </c>
      <c r="BW598" s="335" t="s">
        <v>84</v>
      </c>
      <c r="BX598" s="335" t="s">
        <v>84</v>
      </c>
    </row>
    <row r="599" spans="1:76" ht="15" customHeight="1" x14ac:dyDescent="0.3">
      <c r="A599" s="307">
        <v>82</v>
      </c>
      <c r="B599" s="114" t="s">
        <v>84</v>
      </c>
      <c r="C599" s="114" t="s">
        <v>84</v>
      </c>
      <c r="D599" s="115" t="s">
        <v>84</v>
      </c>
      <c r="E599" s="334" t="s">
        <v>84</v>
      </c>
      <c r="F599" s="334" t="s">
        <v>84</v>
      </c>
      <c r="G599" s="334" t="s">
        <v>84</v>
      </c>
      <c r="H599" s="335" t="s">
        <v>84</v>
      </c>
      <c r="I599" s="335" t="s">
        <v>84</v>
      </c>
      <c r="J599" s="335" t="s">
        <v>84</v>
      </c>
      <c r="K599" s="335" t="s">
        <v>84</v>
      </c>
      <c r="L599" s="335" t="s">
        <v>84</v>
      </c>
      <c r="M599" s="335" t="s">
        <v>84</v>
      </c>
      <c r="N599" s="335" t="s">
        <v>84</v>
      </c>
      <c r="O599" s="335" t="s">
        <v>84</v>
      </c>
      <c r="P599" s="335" t="s">
        <v>84</v>
      </c>
      <c r="Q599" s="335" t="s">
        <v>84</v>
      </c>
      <c r="R599" s="335" t="s">
        <v>84</v>
      </c>
      <c r="S599" s="335" t="s">
        <v>84</v>
      </c>
      <c r="T599" s="335" t="s">
        <v>84</v>
      </c>
      <c r="U599" s="335" t="s">
        <v>84</v>
      </c>
      <c r="V599" s="335" t="s">
        <v>84</v>
      </c>
      <c r="W599" s="335" t="s">
        <v>84</v>
      </c>
      <c r="X599" s="335" t="s">
        <v>84</v>
      </c>
      <c r="Y599" s="335" t="s">
        <v>84</v>
      </c>
      <c r="Z599" s="335" t="s">
        <v>84</v>
      </c>
      <c r="AA599" s="335" t="s">
        <v>84</v>
      </c>
      <c r="AB599" s="335" t="s">
        <v>84</v>
      </c>
      <c r="AC599" s="335" t="s">
        <v>84</v>
      </c>
      <c r="AD599" s="335" t="s">
        <v>84</v>
      </c>
      <c r="AE599" s="335" t="s">
        <v>84</v>
      </c>
      <c r="AF599" s="335" t="s">
        <v>84</v>
      </c>
      <c r="AG599" s="335" t="s">
        <v>84</v>
      </c>
      <c r="AH599" s="335" t="s">
        <v>84</v>
      </c>
      <c r="AI599" s="335" t="s">
        <v>84</v>
      </c>
      <c r="AJ599" s="335" t="s">
        <v>84</v>
      </c>
      <c r="AK599" s="335" t="s">
        <v>84</v>
      </c>
      <c r="AL599" s="335" t="s">
        <v>84</v>
      </c>
      <c r="AM599" s="335" t="s">
        <v>84</v>
      </c>
      <c r="AN599" s="335" t="s">
        <v>84</v>
      </c>
      <c r="AO599" s="335" t="s">
        <v>84</v>
      </c>
      <c r="AP599" s="335" t="s">
        <v>84</v>
      </c>
      <c r="AQ599" s="335" t="s">
        <v>84</v>
      </c>
      <c r="AR599" s="335" t="s">
        <v>84</v>
      </c>
      <c r="AS599" s="335" t="s">
        <v>84</v>
      </c>
      <c r="AT599" s="335" t="s">
        <v>84</v>
      </c>
      <c r="AU599" s="335" t="s">
        <v>84</v>
      </c>
      <c r="AV599" s="335" t="s">
        <v>84</v>
      </c>
      <c r="AW599" s="335" t="s">
        <v>84</v>
      </c>
      <c r="AX599" s="335" t="s">
        <v>84</v>
      </c>
      <c r="AY599" s="116" t="s">
        <v>84</v>
      </c>
      <c r="AZ599" s="116" t="s">
        <v>84</v>
      </c>
      <c r="BA599" s="116" t="s">
        <v>84</v>
      </c>
      <c r="BB599" s="116" t="s">
        <v>84</v>
      </c>
      <c r="BC599" s="116" t="s">
        <v>84</v>
      </c>
      <c r="BD599" s="116" t="s">
        <v>84</v>
      </c>
      <c r="BE599" s="116" t="s">
        <v>84</v>
      </c>
      <c r="BF599" s="335" t="s">
        <v>84</v>
      </c>
      <c r="BG599" s="335" t="s">
        <v>84</v>
      </c>
      <c r="BH599" s="116" t="s">
        <v>84</v>
      </c>
      <c r="BI599" s="116" t="s">
        <v>84</v>
      </c>
      <c r="BJ599" s="335" t="s">
        <v>84</v>
      </c>
      <c r="BK599" s="335" t="s">
        <v>84</v>
      </c>
      <c r="BL599" s="335" t="s">
        <v>84</v>
      </c>
      <c r="BM599" s="336" t="s">
        <v>84</v>
      </c>
      <c r="BN599" s="336" t="s">
        <v>84</v>
      </c>
      <c r="BO599" s="335" t="s">
        <v>84</v>
      </c>
      <c r="BP599" s="116" t="s">
        <v>84</v>
      </c>
      <c r="BQ599" s="116" t="s">
        <v>84</v>
      </c>
      <c r="BR599" s="116" t="s">
        <v>84</v>
      </c>
      <c r="BS599" s="116" t="s">
        <v>84</v>
      </c>
      <c r="BT599" s="336" t="s">
        <v>84</v>
      </c>
      <c r="BU599" s="335" t="s">
        <v>84</v>
      </c>
      <c r="BV599" s="335" t="s">
        <v>84</v>
      </c>
      <c r="BW599" s="335" t="s">
        <v>84</v>
      </c>
      <c r="BX599" s="335" t="s">
        <v>84</v>
      </c>
    </row>
    <row r="600" spans="1:76" ht="15" customHeight="1" x14ac:dyDescent="0.3">
      <c r="A600" s="307">
        <v>82</v>
      </c>
      <c r="B600" s="114" t="s">
        <v>84</v>
      </c>
      <c r="C600" s="114" t="s">
        <v>84</v>
      </c>
      <c r="D600" s="115" t="s">
        <v>84</v>
      </c>
      <c r="E600" s="334" t="s">
        <v>84</v>
      </c>
      <c r="F600" s="334" t="s">
        <v>84</v>
      </c>
      <c r="G600" s="334" t="s">
        <v>84</v>
      </c>
      <c r="H600" s="335" t="s">
        <v>84</v>
      </c>
      <c r="I600" s="335" t="s">
        <v>84</v>
      </c>
      <c r="J600" s="335" t="s">
        <v>84</v>
      </c>
      <c r="K600" s="335" t="s">
        <v>84</v>
      </c>
      <c r="L600" s="335" t="s">
        <v>84</v>
      </c>
      <c r="M600" s="335" t="s">
        <v>84</v>
      </c>
      <c r="N600" s="335" t="s">
        <v>84</v>
      </c>
      <c r="O600" s="335" t="s">
        <v>84</v>
      </c>
      <c r="P600" s="335" t="s">
        <v>84</v>
      </c>
      <c r="Q600" s="335" t="s">
        <v>84</v>
      </c>
      <c r="R600" s="335" t="s">
        <v>84</v>
      </c>
      <c r="S600" s="335" t="s">
        <v>84</v>
      </c>
      <c r="T600" s="335" t="s">
        <v>84</v>
      </c>
      <c r="U600" s="335" t="s">
        <v>84</v>
      </c>
      <c r="V600" s="335" t="s">
        <v>84</v>
      </c>
      <c r="W600" s="335" t="s">
        <v>84</v>
      </c>
      <c r="X600" s="335" t="s">
        <v>84</v>
      </c>
      <c r="Y600" s="335" t="s">
        <v>84</v>
      </c>
      <c r="Z600" s="335" t="s">
        <v>84</v>
      </c>
      <c r="AA600" s="335" t="s">
        <v>84</v>
      </c>
      <c r="AB600" s="335" t="s">
        <v>84</v>
      </c>
      <c r="AC600" s="335" t="s">
        <v>84</v>
      </c>
      <c r="AD600" s="335" t="s">
        <v>84</v>
      </c>
      <c r="AE600" s="335" t="s">
        <v>84</v>
      </c>
      <c r="AF600" s="335" t="s">
        <v>84</v>
      </c>
      <c r="AG600" s="335" t="s">
        <v>84</v>
      </c>
      <c r="AH600" s="335" t="s">
        <v>84</v>
      </c>
      <c r="AI600" s="335" t="s">
        <v>84</v>
      </c>
      <c r="AJ600" s="335" t="s">
        <v>84</v>
      </c>
      <c r="AK600" s="335" t="s">
        <v>84</v>
      </c>
      <c r="AL600" s="335" t="s">
        <v>84</v>
      </c>
      <c r="AM600" s="335" t="s">
        <v>84</v>
      </c>
      <c r="AN600" s="335" t="s">
        <v>84</v>
      </c>
      <c r="AO600" s="335" t="s">
        <v>84</v>
      </c>
      <c r="AP600" s="335" t="s">
        <v>84</v>
      </c>
      <c r="AQ600" s="335" t="s">
        <v>84</v>
      </c>
      <c r="AR600" s="335" t="s">
        <v>84</v>
      </c>
      <c r="AS600" s="335" t="s">
        <v>84</v>
      </c>
      <c r="AT600" s="335" t="s">
        <v>84</v>
      </c>
      <c r="AU600" s="335" t="s">
        <v>84</v>
      </c>
      <c r="AV600" s="335" t="s">
        <v>84</v>
      </c>
      <c r="AW600" s="335" t="s">
        <v>84</v>
      </c>
      <c r="AX600" s="335" t="s">
        <v>84</v>
      </c>
      <c r="AY600" s="116" t="s">
        <v>84</v>
      </c>
      <c r="AZ600" s="116" t="s">
        <v>84</v>
      </c>
      <c r="BA600" s="116" t="s">
        <v>84</v>
      </c>
      <c r="BB600" s="116" t="s">
        <v>84</v>
      </c>
      <c r="BC600" s="116" t="s">
        <v>84</v>
      </c>
      <c r="BD600" s="116" t="s">
        <v>84</v>
      </c>
      <c r="BE600" s="116" t="s">
        <v>84</v>
      </c>
      <c r="BF600" s="335" t="s">
        <v>84</v>
      </c>
      <c r="BG600" s="335" t="s">
        <v>84</v>
      </c>
      <c r="BH600" s="116" t="s">
        <v>84</v>
      </c>
      <c r="BI600" s="116" t="s">
        <v>84</v>
      </c>
      <c r="BJ600" s="335" t="s">
        <v>84</v>
      </c>
      <c r="BK600" s="335" t="s">
        <v>84</v>
      </c>
      <c r="BL600" s="335" t="s">
        <v>84</v>
      </c>
      <c r="BM600" s="336" t="s">
        <v>84</v>
      </c>
      <c r="BN600" s="336" t="s">
        <v>84</v>
      </c>
      <c r="BO600" s="335" t="s">
        <v>84</v>
      </c>
      <c r="BP600" s="116" t="s">
        <v>84</v>
      </c>
      <c r="BQ600" s="116" t="s">
        <v>84</v>
      </c>
      <c r="BR600" s="116" t="s">
        <v>84</v>
      </c>
      <c r="BS600" s="116" t="s">
        <v>84</v>
      </c>
      <c r="BT600" s="336" t="s">
        <v>84</v>
      </c>
      <c r="BU600" s="335" t="s">
        <v>84</v>
      </c>
      <c r="BV600" s="335" t="s">
        <v>84</v>
      </c>
      <c r="BW600" s="335" t="s">
        <v>84</v>
      </c>
      <c r="BX600" s="335" t="s">
        <v>84</v>
      </c>
    </row>
    <row r="601" spans="1:76" ht="15" customHeight="1" x14ac:dyDescent="0.3">
      <c r="A601" s="307">
        <v>82</v>
      </c>
      <c r="B601" s="114" t="s">
        <v>84</v>
      </c>
      <c r="C601" s="114" t="s">
        <v>84</v>
      </c>
      <c r="D601" s="115" t="s">
        <v>84</v>
      </c>
      <c r="E601" s="334" t="s">
        <v>84</v>
      </c>
      <c r="F601" s="334" t="s">
        <v>84</v>
      </c>
      <c r="G601" s="334" t="s">
        <v>84</v>
      </c>
      <c r="H601" s="335" t="s">
        <v>84</v>
      </c>
      <c r="I601" s="335" t="s">
        <v>84</v>
      </c>
      <c r="J601" s="335" t="s">
        <v>84</v>
      </c>
      <c r="K601" s="335" t="s">
        <v>84</v>
      </c>
      <c r="L601" s="335" t="s">
        <v>84</v>
      </c>
      <c r="M601" s="335" t="s">
        <v>84</v>
      </c>
      <c r="N601" s="335" t="s">
        <v>84</v>
      </c>
      <c r="O601" s="335" t="s">
        <v>84</v>
      </c>
      <c r="P601" s="335" t="s">
        <v>84</v>
      </c>
      <c r="Q601" s="335" t="s">
        <v>84</v>
      </c>
      <c r="R601" s="335" t="s">
        <v>84</v>
      </c>
      <c r="S601" s="335" t="s">
        <v>84</v>
      </c>
      <c r="T601" s="335" t="s">
        <v>84</v>
      </c>
      <c r="U601" s="335" t="s">
        <v>84</v>
      </c>
      <c r="V601" s="335" t="s">
        <v>84</v>
      </c>
      <c r="W601" s="335" t="s">
        <v>84</v>
      </c>
      <c r="X601" s="335" t="s">
        <v>84</v>
      </c>
      <c r="Y601" s="335" t="s">
        <v>84</v>
      </c>
      <c r="Z601" s="335" t="s">
        <v>84</v>
      </c>
      <c r="AA601" s="335" t="s">
        <v>84</v>
      </c>
      <c r="AB601" s="335" t="s">
        <v>84</v>
      </c>
      <c r="AC601" s="335" t="s">
        <v>84</v>
      </c>
      <c r="AD601" s="335" t="s">
        <v>84</v>
      </c>
      <c r="AE601" s="335" t="s">
        <v>84</v>
      </c>
      <c r="AF601" s="335" t="s">
        <v>84</v>
      </c>
      <c r="AG601" s="335" t="s">
        <v>84</v>
      </c>
      <c r="AH601" s="335" t="s">
        <v>84</v>
      </c>
      <c r="AI601" s="335" t="s">
        <v>84</v>
      </c>
      <c r="AJ601" s="335" t="s">
        <v>84</v>
      </c>
      <c r="AK601" s="335" t="s">
        <v>84</v>
      </c>
      <c r="AL601" s="335" t="s">
        <v>84</v>
      </c>
      <c r="AM601" s="335" t="s">
        <v>84</v>
      </c>
      <c r="AN601" s="335" t="s">
        <v>84</v>
      </c>
      <c r="AO601" s="335" t="s">
        <v>84</v>
      </c>
      <c r="AP601" s="335" t="s">
        <v>84</v>
      </c>
      <c r="AQ601" s="335" t="s">
        <v>84</v>
      </c>
      <c r="AR601" s="335" t="s">
        <v>84</v>
      </c>
      <c r="AS601" s="335" t="s">
        <v>84</v>
      </c>
      <c r="AT601" s="335" t="s">
        <v>84</v>
      </c>
      <c r="AU601" s="335" t="s">
        <v>84</v>
      </c>
      <c r="AV601" s="335" t="s">
        <v>84</v>
      </c>
      <c r="AW601" s="335" t="s">
        <v>84</v>
      </c>
      <c r="AX601" s="335" t="s">
        <v>84</v>
      </c>
      <c r="AY601" s="116" t="s">
        <v>84</v>
      </c>
      <c r="AZ601" s="116" t="s">
        <v>84</v>
      </c>
      <c r="BA601" s="116" t="s">
        <v>84</v>
      </c>
      <c r="BB601" s="116" t="s">
        <v>84</v>
      </c>
      <c r="BC601" s="116" t="s">
        <v>84</v>
      </c>
      <c r="BD601" s="116" t="s">
        <v>84</v>
      </c>
      <c r="BE601" s="116" t="s">
        <v>84</v>
      </c>
      <c r="BF601" s="335" t="s">
        <v>84</v>
      </c>
      <c r="BG601" s="335" t="s">
        <v>84</v>
      </c>
      <c r="BH601" s="116" t="s">
        <v>84</v>
      </c>
      <c r="BI601" s="116" t="s">
        <v>84</v>
      </c>
      <c r="BJ601" s="335" t="s">
        <v>84</v>
      </c>
      <c r="BK601" s="335" t="s">
        <v>84</v>
      </c>
      <c r="BL601" s="335" t="s">
        <v>84</v>
      </c>
      <c r="BM601" s="336" t="s">
        <v>84</v>
      </c>
      <c r="BN601" s="336" t="s">
        <v>84</v>
      </c>
      <c r="BO601" s="335" t="s">
        <v>84</v>
      </c>
      <c r="BP601" s="116" t="s">
        <v>84</v>
      </c>
      <c r="BQ601" s="116" t="s">
        <v>84</v>
      </c>
      <c r="BR601" s="116" t="s">
        <v>84</v>
      </c>
      <c r="BS601" s="116" t="s">
        <v>84</v>
      </c>
      <c r="BT601" s="336" t="s">
        <v>84</v>
      </c>
      <c r="BU601" s="335" t="s">
        <v>84</v>
      </c>
      <c r="BV601" s="335" t="s">
        <v>84</v>
      </c>
      <c r="BW601" s="335" t="s">
        <v>84</v>
      </c>
      <c r="BX601" s="335" t="s">
        <v>84</v>
      </c>
    </row>
    <row r="602" spans="1:76" ht="15" customHeight="1" x14ac:dyDescent="0.3">
      <c r="A602" s="307">
        <v>82</v>
      </c>
      <c r="B602" s="114" t="s">
        <v>84</v>
      </c>
      <c r="C602" s="114" t="s">
        <v>84</v>
      </c>
      <c r="D602" s="115" t="s">
        <v>84</v>
      </c>
      <c r="E602" s="334" t="s">
        <v>84</v>
      </c>
      <c r="F602" s="334" t="s">
        <v>84</v>
      </c>
      <c r="G602" s="334" t="s">
        <v>84</v>
      </c>
      <c r="H602" s="335" t="s">
        <v>84</v>
      </c>
      <c r="I602" s="335" t="s">
        <v>84</v>
      </c>
      <c r="J602" s="335" t="s">
        <v>84</v>
      </c>
      <c r="K602" s="335" t="s">
        <v>84</v>
      </c>
      <c r="L602" s="335" t="s">
        <v>84</v>
      </c>
      <c r="M602" s="335" t="s">
        <v>84</v>
      </c>
      <c r="N602" s="335" t="s">
        <v>84</v>
      </c>
      <c r="O602" s="335" t="s">
        <v>84</v>
      </c>
      <c r="P602" s="335" t="s">
        <v>84</v>
      </c>
      <c r="Q602" s="335" t="s">
        <v>84</v>
      </c>
      <c r="R602" s="335" t="s">
        <v>84</v>
      </c>
      <c r="S602" s="335" t="s">
        <v>84</v>
      </c>
      <c r="T602" s="335" t="s">
        <v>84</v>
      </c>
      <c r="U602" s="335" t="s">
        <v>84</v>
      </c>
      <c r="V602" s="335" t="s">
        <v>84</v>
      </c>
      <c r="W602" s="335" t="s">
        <v>84</v>
      </c>
      <c r="X602" s="335" t="s">
        <v>84</v>
      </c>
      <c r="Y602" s="335" t="s">
        <v>84</v>
      </c>
      <c r="Z602" s="335" t="s">
        <v>84</v>
      </c>
      <c r="AA602" s="335" t="s">
        <v>84</v>
      </c>
      <c r="AB602" s="335" t="s">
        <v>84</v>
      </c>
      <c r="AC602" s="335" t="s">
        <v>84</v>
      </c>
      <c r="AD602" s="335" t="s">
        <v>84</v>
      </c>
      <c r="AE602" s="335" t="s">
        <v>84</v>
      </c>
      <c r="AF602" s="335" t="s">
        <v>84</v>
      </c>
      <c r="AG602" s="335" t="s">
        <v>84</v>
      </c>
      <c r="AH602" s="335" t="s">
        <v>84</v>
      </c>
      <c r="AI602" s="335" t="s">
        <v>84</v>
      </c>
      <c r="AJ602" s="335" t="s">
        <v>84</v>
      </c>
      <c r="AK602" s="335" t="s">
        <v>84</v>
      </c>
      <c r="AL602" s="335" t="s">
        <v>84</v>
      </c>
      <c r="AM602" s="335" t="s">
        <v>84</v>
      </c>
      <c r="AN602" s="335" t="s">
        <v>84</v>
      </c>
      <c r="AO602" s="335" t="s">
        <v>84</v>
      </c>
      <c r="AP602" s="335" t="s">
        <v>84</v>
      </c>
      <c r="AQ602" s="335" t="s">
        <v>84</v>
      </c>
      <c r="AR602" s="335" t="s">
        <v>84</v>
      </c>
      <c r="AS602" s="335" t="s">
        <v>84</v>
      </c>
      <c r="AT602" s="335" t="s">
        <v>84</v>
      </c>
      <c r="AU602" s="335" t="s">
        <v>84</v>
      </c>
      <c r="AV602" s="335" t="s">
        <v>84</v>
      </c>
      <c r="AW602" s="335" t="s">
        <v>84</v>
      </c>
      <c r="AX602" s="335" t="s">
        <v>84</v>
      </c>
      <c r="AY602" s="116" t="s">
        <v>84</v>
      </c>
      <c r="AZ602" s="116" t="s">
        <v>84</v>
      </c>
      <c r="BA602" s="116" t="s">
        <v>84</v>
      </c>
      <c r="BB602" s="116" t="s">
        <v>84</v>
      </c>
      <c r="BC602" s="116" t="s">
        <v>84</v>
      </c>
      <c r="BD602" s="116" t="s">
        <v>84</v>
      </c>
      <c r="BE602" s="116" t="s">
        <v>84</v>
      </c>
      <c r="BF602" s="335" t="s">
        <v>84</v>
      </c>
      <c r="BG602" s="335" t="s">
        <v>84</v>
      </c>
      <c r="BH602" s="116" t="s">
        <v>84</v>
      </c>
      <c r="BI602" s="116" t="s">
        <v>84</v>
      </c>
      <c r="BJ602" s="335" t="s">
        <v>84</v>
      </c>
      <c r="BK602" s="335" t="s">
        <v>84</v>
      </c>
      <c r="BL602" s="335" t="s">
        <v>84</v>
      </c>
      <c r="BM602" s="336" t="s">
        <v>84</v>
      </c>
      <c r="BN602" s="336" t="s">
        <v>84</v>
      </c>
      <c r="BO602" s="335" t="s">
        <v>84</v>
      </c>
      <c r="BP602" s="116" t="s">
        <v>84</v>
      </c>
      <c r="BQ602" s="116" t="s">
        <v>84</v>
      </c>
      <c r="BR602" s="116" t="s">
        <v>84</v>
      </c>
      <c r="BS602" s="116" t="s">
        <v>84</v>
      </c>
      <c r="BT602" s="336" t="s">
        <v>84</v>
      </c>
      <c r="BU602" s="335" t="s">
        <v>84</v>
      </c>
      <c r="BV602" s="335" t="s">
        <v>84</v>
      </c>
      <c r="BW602" s="335" t="s">
        <v>84</v>
      </c>
      <c r="BX602" s="335" t="s">
        <v>84</v>
      </c>
    </row>
    <row r="603" spans="1:76" ht="15" customHeight="1" x14ac:dyDescent="0.3">
      <c r="A603" s="307">
        <v>82</v>
      </c>
      <c r="B603" s="114" t="s">
        <v>84</v>
      </c>
      <c r="C603" s="114" t="s">
        <v>84</v>
      </c>
      <c r="D603" s="115" t="s">
        <v>84</v>
      </c>
      <c r="E603" s="334" t="s">
        <v>84</v>
      </c>
      <c r="F603" s="334" t="s">
        <v>84</v>
      </c>
      <c r="G603" s="334" t="s">
        <v>84</v>
      </c>
      <c r="H603" s="335" t="s">
        <v>84</v>
      </c>
      <c r="I603" s="335" t="s">
        <v>84</v>
      </c>
      <c r="J603" s="335" t="s">
        <v>84</v>
      </c>
      <c r="K603" s="335" t="s">
        <v>84</v>
      </c>
      <c r="L603" s="335" t="s">
        <v>84</v>
      </c>
      <c r="M603" s="335" t="s">
        <v>84</v>
      </c>
      <c r="N603" s="335" t="s">
        <v>84</v>
      </c>
      <c r="O603" s="335" t="s">
        <v>84</v>
      </c>
      <c r="P603" s="335" t="s">
        <v>84</v>
      </c>
      <c r="Q603" s="335" t="s">
        <v>84</v>
      </c>
      <c r="R603" s="335" t="s">
        <v>84</v>
      </c>
      <c r="S603" s="335" t="s">
        <v>84</v>
      </c>
      <c r="T603" s="335" t="s">
        <v>84</v>
      </c>
      <c r="U603" s="335" t="s">
        <v>84</v>
      </c>
      <c r="V603" s="335" t="s">
        <v>84</v>
      </c>
      <c r="W603" s="335" t="s">
        <v>84</v>
      </c>
      <c r="X603" s="335" t="s">
        <v>84</v>
      </c>
      <c r="Y603" s="335" t="s">
        <v>84</v>
      </c>
      <c r="Z603" s="335" t="s">
        <v>84</v>
      </c>
      <c r="AA603" s="335" t="s">
        <v>84</v>
      </c>
      <c r="AB603" s="335" t="s">
        <v>84</v>
      </c>
      <c r="AC603" s="335" t="s">
        <v>84</v>
      </c>
      <c r="AD603" s="335" t="s">
        <v>84</v>
      </c>
      <c r="AE603" s="335" t="s">
        <v>84</v>
      </c>
      <c r="AF603" s="335" t="s">
        <v>84</v>
      </c>
      <c r="AG603" s="335" t="s">
        <v>84</v>
      </c>
      <c r="AH603" s="335" t="s">
        <v>84</v>
      </c>
      <c r="AI603" s="335" t="s">
        <v>84</v>
      </c>
      <c r="AJ603" s="335" t="s">
        <v>84</v>
      </c>
      <c r="AK603" s="335" t="s">
        <v>84</v>
      </c>
      <c r="AL603" s="335" t="s">
        <v>84</v>
      </c>
      <c r="AM603" s="335" t="s">
        <v>84</v>
      </c>
      <c r="AN603" s="335" t="s">
        <v>84</v>
      </c>
      <c r="AO603" s="335" t="s">
        <v>84</v>
      </c>
      <c r="AP603" s="335" t="s">
        <v>84</v>
      </c>
      <c r="AQ603" s="335" t="s">
        <v>84</v>
      </c>
      <c r="AR603" s="335" t="s">
        <v>84</v>
      </c>
      <c r="AS603" s="335" t="s">
        <v>84</v>
      </c>
      <c r="AT603" s="335" t="s">
        <v>84</v>
      </c>
      <c r="AU603" s="335" t="s">
        <v>84</v>
      </c>
      <c r="AV603" s="335" t="s">
        <v>84</v>
      </c>
      <c r="AW603" s="335" t="s">
        <v>84</v>
      </c>
      <c r="AX603" s="335" t="s">
        <v>84</v>
      </c>
      <c r="AY603" s="116" t="s">
        <v>84</v>
      </c>
      <c r="AZ603" s="116" t="s">
        <v>84</v>
      </c>
      <c r="BA603" s="116" t="s">
        <v>84</v>
      </c>
      <c r="BB603" s="116" t="s">
        <v>84</v>
      </c>
      <c r="BC603" s="116" t="s">
        <v>84</v>
      </c>
      <c r="BD603" s="116" t="s">
        <v>84</v>
      </c>
      <c r="BE603" s="116" t="s">
        <v>84</v>
      </c>
      <c r="BF603" s="335" t="s">
        <v>84</v>
      </c>
      <c r="BG603" s="335" t="s">
        <v>84</v>
      </c>
      <c r="BH603" s="116" t="s">
        <v>84</v>
      </c>
      <c r="BI603" s="116" t="s">
        <v>84</v>
      </c>
      <c r="BJ603" s="335" t="s">
        <v>84</v>
      </c>
      <c r="BK603" s="335" t="s">
        <v>84</v>
      </c>
      <c r="BL603" s="335" t="s">
        <v>84</v>
      </c>
      <c r="BM603" s="336" t="s">
        <v>84</v>
      </c>
      <c r="BN603" s="336" t="s">
        <v>84</v>
      </c>
      <c r="BO603" s="335" t="s">
        <v>84</v>
      </c>
      <c r="BP603" s="116" t="s">
        <v>84</v>
      </c>
      <c r="BQ603" s="116" t="s">
        <v>84</v>
      </c>
      <c r="BR603" s="116" t="s">
        <v>84</v>
      </c>
      <c r="BS603" s="116" t="s">
        <v>84</v>
      </c>
      <c r="BT603" s="336" t="s">
        <v>84</v>
      </c>
      <c r="BU603" s="335" t="s">
        <v>84</v>
      </c>
      <c r="BV603" s="335" t="s">
        <v>84</v>
      </c>
      <c r="BW603" s="335" t="s">
        <v>84</v>
      </c>
      <c r="BX603" s="335" t="s">
        <v>84</v>
      </c>
    </row>
    <row r="604" spans="1:76" ht="15" customHeight="1" x14ac:dyDescent="0.3">
      <c r="A604" s="307">
        <v>82</v>
      </c>
      <c r="B604" s="114" t="s">
        <v>84</v>
      </c>
      <c r="C604" s="114" t="s">
        <v>84</v>
      </c>
      <c r="D604" s="115" t="s">
        <v>84</v>
      </c>
      <c r="E604" s="334" t="s">
        <v>84</v>
      </c>
      <c r="F604" s="334" t="s">
        <v>84</v>
      </c>
      <c r="G604" s="334" t="s">
        <v>84</v>
      </c>
      <c r="H604" s="335" t="s">
        <v>84</v>
      </c>
      <c r="I604" s="335" t="s">
        <v>84</v>
      </c>
      <c r="J604" s="335" t="s">
        <v>84</v>
      </c>
      <c r="K604" s="335" t="s">
        <v>84</v>
      </c>
      <c r="L604" s="335" t="s">
        <v>84</v>
      </c>
      <c r="M604" s="335" t="s">
        <v>84</v>
      </c>
      <c r="N604" s="335" t="s">
        <v>84</v>
      </c>
      <c r="O604" s="335" t="s">
        <v>84</v>
      </c>
      <c r="P604" s="335" t="s">
        <v>84</v>
      </c>
      <c r="Q604" s="335" t="s">
        <v>84</v>
      </c>
      <c r="R604" s="335" t="s">
        <v>84</v>
      </c>
      <c r="S604" s="335" t="s">
        <v>84</v>
      </c>
      <c r="T604" s="335" t="s">
        <v>84</v>
      </c>
      <c r="U604" s="335" t="s">
        <v>84</v>
      </c>
      <c r="V604" s="335" t="s">
        <v>84</v>
      </c>
      <c r="W604" s="335" t="s">
        <v>84</v>
      </c>
      <c r="X604" s="335" t="s">
        <v>84</v>
      </c>
      <c r="Y604" s="335" t="s">
        <v>84</v>
      </c>
      <c r="Z604" s="335" t="s">
        <v>84</v>
      </c>
      <c r="AA604" s="335" t="s">
        <v>84</v>
      </c>
      <c r="AB604" s="335" t="s">
        <v>84</v>
      </c>
      <c r="AC604" s="335" t="s">
        <v>84</v>
      </c>
      <c r="AD604" s="335" t="s">
        <v>84</v>
      </c>
      <c r="AE604" s="335" t="s">
        <v>84</v>
      </c>
      <c r="AF604" s="335" t="s">
        <v>84</v>
      </c>
      <c r="AG604" s="335" t="s">
        <v>84</v>
      </c>
      <c r="AH604" s="335" t="s">
        <v>84</v>
      </c>
      <c r="AI604" s="335" t="s">
        <v>84</v>
      </c>
      <c r="AJ604" s="335" t="s">
        <v>84</v>
      </c>
      <c r="AK604" s="335" t="s">
        <v>84</v>
      </c>
      <c r="AL604" s="335" t="s">
        <v>84</v>
      </c>
      <c r="AM604" s="335" t="s">
        <v>84</v>
      </c>
      <c r="AN604" s="335" t="s">
        <v>84</v>
      </c>
      <c r="AO604" s="335" t="s">
        <v>84</v>
      </c>
      <c r="AP604" s="335" t="s">
        <v>84</v>
      </c>
      <c r="AQ604" s="335" t="s">
        <v>84</v>
      </c>
      <c r="AR604" s="335" t="s">
        <v>84</v>
      </c>
      <c r="AS604" s="335" t="s">
        <v>84</v>
      </c>
      <c r="AT604" s="335" t="s">
        <v>84</v>
      </c>
      <c r="AU604" s="335" t="s">
        <v>84</v>
      </c>
      <c r="AV604" s="335" t="s">
        <v>84</v>
      </c>
      <c r="AW604" s="335" t="s">
        <v>84</v>
      </c>
      <c r="AX604" s="335" t="s">
        <v>84</v>
      </c>
      <c r="AY604" s="116" t="s">
        <v>84</v>
      </c>
      <c r="AZ604" s="116" t="s">
        <v>84</v>
      </c>
      <c r="BA604" s="116" t="s">
        <v>84</v>
      </c>
      <c r="BB604" s="116" t="s">
        <v>84</v>
      </c>
      <c r="BC604" s="116" t="s">
        <v>84</v>
      </c>
      <c r="BD604" s="116" t="s">
        <v>84</v>
      </c>
      <c r="BE604" s="116" t="s">
        <v>84</v>
      </c>
      <c r="BF604" s="335" t="s">
        <v>84</v>
      </c>
      <c r="BG604" s="335" t="s">
        <v>84</v>
      </c>
      <c r="BH604" s="116" t="s">
        <v>84</v>
      </c>
      <c r="BI604" s="116" t="s">
        <v>84</v>
      </c>
      <c r="BJ604" s="335" t="s">
        <v>84</v>
      </c>
      <c r="BK604" s="335" t="s">
        <v>84</v>
      </c>
      <c r="BL604" s="335" t="s">
        <v>84</v>
      </c>
      <c r="BM604" s="336" t="s">
        <v>84</v>
      </c>
      <c r="BN604" s="336" t="s">
        <v>84</v>
      </c>
      <c r="BO604" s="335" t="s">
        <v>84</v>
      </c>
      <c r="BP604" s="116" t="s">
        <v>84</v>
      </c>
      <c r="BQ604" s="116" t="s">
        <v>84</v>
      </c>
      <c r="BR604" s="116" t="s">
        <v>84</v>
      </c>
      <c r="BS604" s="116" t="s">
        <v>84</v>
      </c>
      <c r="BT604" s="336" t="s">
        <v>84</v>
      </c>
      <c r="BU604" s="335" t="s">
        <v>84</v>
      </c>
      <c r="BV604" s="335" t="s">
        <v>84</v>
      </c>
      <c r="BW604" s="335" t="s">
        <v>84</v>
      </c>
      <c r="BX604" s="335" t="s">
        <v>84</v>
      </c>
    </row>
    <row r="605" spans="1:76" ht="15" customHeight="1" x14ac:dyDescent="0.3">
      <c r="A605" s="307">
        <v>82</v>
      </c>
      <c r="B605" s="114" t="s">
        <v>84</v>
      </c>
      <c r="C605" s="114" t="s">
        <v>84</v>
      </c>
      <c r="D605" s="115" t="s">
        <v>84</v>
      </c>
      <c r="E605" s="334" t="s">
        <v>84</v>
      </c>
      <c r="F605" s="334" t="s">
        <v>84</v>
      </c>
      <c r="G605" s="334" t="s">
        <v>84</v>
      </c>
      <c r="H605" s="335" t="s">
        <v>84</v>
      </c>
      <c r="I605" s="335" t="s">
        <v>84</v>
      </c>
      <c r="J605" s="335" t="s">
        <v>84</v>
      </c>
      <c r="K605" s="335" t="s">
        <v>84</v>
      </c>
      <c r="L605" s="335" t="s">
        <v>84</v>
      </c>
      <c r="M605" s="335" t="s">
        <v>84</v>
      </c>
      <c r="N605" s="335" t="s">
        <v>84</v>
      </c>
      <c r="O605" s="335" t="s">
        <v>84</v>
      </c>
      <c r="P605" s="335" t="s">
        <v>84</v>
      </c>
      <c r="Q605" s="335" t="s">
        <v>84</v>
      </c>
      <c r="R605" s="335" t="s">
        <v>84</v>
      </c>
      <c r="S605" s="335" t="s">
        <v>84</v>
      </c>
      <c r="T605" s="335" t="s">
        <v>84</v>
      </c>
      <c r="U605" s="335" t="s">
        <v>84</v>
      </c>
      <c r="V605" s="335" t="s">
        <v>84</v>
      </c>
      <c r="W605" s="335" t="s">
        <v>84</v>
      </c>
      <c r="X605" s="335" t="s">
        <v>84</v>
      </c>
      <c r="Y605" s="335" t="s">
        <v>84</v>
      </c>
      <c r="Z605" s="335" t="s">
        <v>84</v>
      </c>
      <c r="AA605" s="335" t="s">
        <v>84</v>
      </c>
      <c r="AB605" s="335" t="s">
        <v>84</v>
      </c>
      <c r="AC605" s="335" t="s">
        <v>84</v>
      </c>
      <c r="AD605" s="335" t="s">
        <v>84</v>
      </c>
      <c r="AE605" s="335" t="s">
        <v>84</v>
      </c>
      <c r="AF605" s="335" t="s">
        <v>84</v>
      </c>
      <c r="AG605" s="335" t="s">
        <v>84</v>
      </c>
      <c r="AH605" s="335" t="s">
        <v>84</v>
      </c>
      <c r="AI605" s="335" t="s">
        <v>84</v>
      </c>
      <c r="AJ605" s="335" t="s">
        <v>84</v>
      </c>
      <c r="AK605" s="335" t="s">
        <v>84</v>
      </c>
      <c r="AL605" s="335" t="s">
        <v>84</v>
      </c>
      <c r="AM605" s="335" t="s">
        <v>84</v>
      </c>
      <c r="AN605" s="335" t="s">
        <v>84</v>
      </c>
      <c r="AO605" s="335" t="s">
        <v>84</v>
      </c>
      <c r="AP605" s="335" t="s">
        <v>84</v>
      </c>
      <c r="AQ605" s="335" t="s">
        <v>84</v>
      </c>
      <c r="AR605" s="335" t="s">
        <v>84</v>
      </c>
      <c r="AS605" s="335" t="s">
        <v>84</v>
      </c>
      <c r="AT605" s="335" t="s">
        <v>84</v>
      </c>
      <c r="AU605" s="335" t="s">
        <v>84</v>
      </c>
      <c r="AV605" s="335" t="s">
        <v>84</v>
      </c>
      <c r="AW605" s="335" t="s">
        <v>84</v>
      </c>
      <c r="AX605" s="335" t="s">
        <v>84</v>
      </c>
      <c r="AY605" s="116" t="s">
        <v>84</v>
      </c>
      <c r="AZ605" s="116" t="s">
        <v>84</v>
      </c>
      <c r="BA605" s="116" t="s">
        <v>84</v>
      </c>
      <c r="BB605" s="116" t="s">
        <v>84</v>
      </c>
      <c r="BC605" s="116" t="s">
        <v>84</v>
      </c>
      <c r="BD605" s="116" t="s">
        <v>84</v>
      </c>
      <c r="BE605" s="116" t="s">
        <v>84</v>
      </c>
      <c r="BF605" s="335" t="s">
        <v>84</v>
      </c>
      <c r="BG605" s="335" t="s">
        <v>84</v>
      </c>
      <c r="BH605" s="116" t="s">
        <v>84</v>
      </c>
      <c r="BI605" s="116" t="s">
        <v>84</v>
      </c>
      <c r="BJ605" s="335" t="s">
        <v>84</v>
      </c>
      <c r="BK605" s="335" t="s">
        <v>84</v>
      </c>
      <c r="BL605" s="335" t="s">
        <v>84</v>
      </c>
      <c r="BM605" s="336" t="s">
        <v>84</v>
      </c>
      <c r="BN605" s="336" t="s">
        <v>84</v>
      </c>
      <c r="BO605" s="335" t="s">
        <v>84</v>
      </c>
      <c r="BP605" s="116" t="s">
        <v>84</v>
      </c>
      <c r="BQ605" s="116" t="s">
        <v>84</v>
      </c>
      <c r="BR605" s="116" t="s">
        <v>84</v>
      </c>
      <c r="BS605" s="116" t="s">
        <v>84</v>
      </c>
      <c r="BT605" s="336" t="s">
        <v>84</v>
      </c>
      <c r="BU605" s="335" t="s">
        <v>84</v>
      </c>
      <c r="BV605" s="335" t="s">
        <v>84</v>
      </c>
      <c r="BW605" s="335" t="s">
        <v>84</v>
      </c>
      <c r="BX605" s="335" t="s">
        <v>84</v>
      </c>
    </row>
    <row r="606" spans="1:76" ht="15" customHeight="1" x14ac:dyDescent="0.3">
      <c r="A606" s="307">
        <v>82</v>
      </c>
      <c r="B606" s="114" t="s">
        <v>84</v>
      </c>
      <c r="C606" s="114" t="s">
        <v>84</v>
      </c>
      <c r="D606" s="115" t="s">
        <v>84</v>
      </c>
      <c r="E606" s="334" t="s">
        <v>84</v>
      </c>
      <c r="F606" s="334" t="s">
        <v>84</v>
      </c>
      <c r="G606" s="334" t="s">
        <v>84</v>
      </c>
      <c r="H606" s="335" t="s">
        <v>84</v>
      </c>
      <c r="I606" s="335" t="s">
        <v>84</v>
      </c>
      <c r="J606" s="335" t="s">
        <v>84</v>
      </c>
      <c r="K606" s="335" t="s">
        <v>84</v>
      </c>
      <c r="L606" s="335" t="s">
        <v>84</v>
      </c>
      <c r="M606" s="335" t="s">
        <v>84</v>
      </c>
      <c r="N606" s="335" t="s">
        <v>84</v>
      </c>
      <c r="O606" s="335" t="s">
        <v>84</v>
      </c>
      <c r="P606" s="335" t="s">
        <v>84</v>
      </c>
      <c r="Q606" s="335" t="s">
        <v>84</v>
      </c>
      <c r="R606" s="335" t="s">
        <v>84</v>
      </c>
      <c r="S606" s="335" t="s">
        <v>84</v>
      </c>
      <c r="T606" s="335" t="s">
        <v>84</v>
      </c>
      <c r="U606" s="335" t="s">
        <v>84</v>
      </c>
      <c r="V606" s="335" t="s">
        <v>84</v>
      </c>
      <c r="W606" s="335" t="s">
        <v>84</v>
      </c>
      <c r="X606" s="335" t="s">
        <v>84</v>
      </c>
      <c r="Y606" s="335" t="s">
        <v>84</v>
      </c>
      <c r="Z606" s="335" t="s">
        <v>84</v>
      </c>
      <c r="AA606" s="335" t="s">
        <v>84</v>
      </c>
      <c r="AB606" s="335" t="s">
        <v>84</v>
      </c>
      <c r="AC606" s="335" t="s">
        <v>84</v>
      </c>
      <c r="AD606" s="335" t="s">
        <v>84</v>
      </c>
      <c r="AE606" s="335" t="s">
        <v>84</v>
      </c>
      <c r="AF606" s="335" t="s">
        <v>84</v>
      </c>
      <c r="AG606" s="335" t="s">
        <v>84</v>
      </c>
      <c r="AH606" s="335" t="s">
        <v>84</v>
      </c>
      <c r="AI606" s="335" t="s">
        <v>84</v>
      </c>
      <c r="AJ606" s="335" t="s">
        <v>84</v>
      </c>
      <c r="AK606" s="335" t="s">
        <v>84</v>
      </c>
      <c r="AL606" s="335" t="s">
        <v>84</v>
      </c>
      <c r="AM606" s="335" t="s">
        <v>84</v>
      </c>
      <c r="AN606" s="335" t="s">
        <v>84</v>
      </c>
      <c r="AO606" s="335" t="s">
        <v>84</v>
      </c>
      <c r="AP606" s="335" t="s">
        <v>84</v>
      </c>
      <c r="AQ606" s="335" t="s">
        <v>84</v>
      </c>
      <c r="AR606" s="335" t="s">
        <v>84</v>
      </c>
      <c r="AS606" s="335" t="s">
        <v>84</v>
      </c>
      <c r="AT606" s="335" t="s">
        <v>84</v>
      </c>
      <c r="AU606" s="335" t="s">
        <v>84</v>
      </c>
      <c r="AV606" s="335" t="s">
        <v>84</v>
      </c>
      <c r="AW606" s="335" t="s">
        <v>84</v>
      </c>
      <c r="AX606" s="335" t="s">
        <v>84</v>
      </c>
      <c r="AY606" s="116" t="s">
        <v>84</v>
      </c>
      <c r="AZ606" s="116" t="s">
        <v>84</v>
      </c>
      <c r="BA606" s="116" t="s">
        <v>84</v>
      </c>
      <c r="BB606" s="116" t="s">
        <v>84</v>
      </c>
      <c r="BC606" s="116" t="s">
        <v>84</v>
      </c>
      <c r="BD606" s="116" t="s">
        <v>84</v>
      </c>
      <c r="BE606" s="116" t="s">
        <v>84</v>
      </c>
      <c r="BF606" s="335" t="s">
        <v>84</v>
      </c>
      <c r="BG606" s="335" t="s">
        <v>84</v>
      </c>
      <c r="BH606" s="116" t="s">
        <v>84</v>
      </c>
      <c r="BI606" s="116" t="s">
        <v>84</v>
      </c>
      <c r="BJ606" s="335" t="s">
        <v>84</v>
      </c>
      <c r="BK606" s="335" t="s">
        <v>84</v>
      </c>
      <c r="BL606" s="335" t="s">
        <v>84</v>
      </c>
      <c r="BM606" s="336" t="s">
        <v>84</v>
      </c>
      <c r="BN606" s="336" t="s">
        <v>84</v>
      </c>
      <c r="BO606" s="335" t="s">
        <v>84</v>
      </c>
      <c r="BP606" s="116" t="s">
        <v>84</v>
      </c>
      <c r="BQ606" s="116" t="s">
        <v>84</v>
      </c>
      <c r="BR606" s="116" t="s">
        <v>84</v>
      </c>
      <c r="BS606" s="116" t="s">
        <v>84</v>
      </c>
      <c r="BT606" s="336" t="s">
        <v>84</v>
      </c>
      <c r="BU606" s="335" t="s">
        <v>84</v>
      </c>
      <c r="BV606" s="335" t="s">
        <v>84</v>
      </c>
      <c r="BW606" s="335" t="s">
        <v>84</v>
      </c>
      <c r="BX606" s="335" t="s">
        <v>84</v>
      </c>
    </row>
    <row r="607" spans="1:76" ht="15" customHeight="1" x14ac:dyDescent="0.3">
      <c r="A607" s="307">
        <v>82</v>
      </c>
      <c r="B607" s="114" t="s">
        <v>84</v>
      </c>
      <c r="C607" s="114" t="s">
        <v>84</v>
      </c>
      <c r="D607" s="115" t="s">
        <v>84</v>
      </c>
      <c r="E607" s="334" t="s">
        <v>84</v>
      </c>
      <c r="F607" s="334" t="s">
        <v>84</v>
      </c>
      <c r="G607" s="334" t="s">
        <v>84</v>
      </c>
      <c r="H607" s="335" t="s">
        <v>84</v>
      </c>
      <c r="I607" s="335" t="s">
        <v>84</v>
      </c>
      <c r="J607" s="335" t="s">
        <v>84</v>
      </c>
      <c r="K607" s="335" t="s">
        <v>84</v>
      </c>
      <c r="L607" s="335" t="s">
        <v>84</v>
      </c>
      <c r="M607" s="335" t="s">
        <v>84</v>
      </c>
      <c r="N607" s="335" t="s">
        <v>84</v>
      </c>
      <c r="O607" s="335" t="s">
        <v>84</v>
      </c>
      <c r="P607" s="335" t="s">
        <v>84</v>
      </c>
      <c r="Q607" s="335" t="s">
        <v>84</v>
      </c>
      <c r="R607" s="335" t="s">
        <v>84</v>
      </c>
      <c r="S607" s="335" t="s">
        <v>84</v>
      </c>
      <c r="T607" s="335" t="s">
        <v>84</v>
      </c>
      <c r="U607" s="335" t="s">
        <v>84</v>
      </c>
      <c r="V607" s="335" t="s">
        <v>84</v>
      </c>
      <c r="W607" s="335" t="s">
        <v>84</v>
      </c>
      <c r="X607" s="335" t="s">
        <v>84</v>
      </c>
      <c r="Y607" s="335" t="s">
        <v>84</v>
      </c>
      <c r="Z607" s="335" t="s">
        <v>84</v>
      </c>
      <c r="AA607" s="335" t="s">
        <v>84</v>
      </c>
      <c r="AB607" s="335" t="s">
        <v>84</v>
      </c>
      <c r="AC607" s="335" t="s">
        <v>84</v>
      </c>
      <c r="AD607" s="335" t="s">
        <v>84</v>
      </c>
      <c r="AE607" s="335" t="s">
        <v>84</v>
      </c>
      <c r="AF607" s="335" t="s">
        <v>84</v>
      </c>
      <c r="AG607" s="335" t="s">
        <v>84</v>
      </c>
      <c r="AH607" s="335" t="s">
        <v>84</v>
      </c>
      <c r="AI607" s="335" t="s">
        <v>84</v>
      </c>
      <c r="AJ607" s="335" t="s">
        <v>84</v>
      </c>
      <c r="AK607" s="335" t="s">
        <v>84</v>
      </c>
      <c r="AL607" s="335" t="s">
        <v>84</v>
      </c>
      <c r="AM607" s="335" t="s">
        <v>84</v>
      </c>
      <c r="AN607" s="335" t="s">
        <v>84</v>
      </c>
      <c r="AO607" s="335" t="s">
        <v>84</v>
      </c>
      <c r="AP607" s="335" t="s">
        <v>84</v>
      </c>
      <c r="AQ607" s="335" t="s">
        <v>84</v>
      </c>
      <c r="AR607" s="335" t="s">
        <v>84</v>
      </c>
      <c r="AS607" s="335" t="s">
        <v>84</v>
      </c>
      <c r="AT607" s="335" t="s">
        <v>84</v>
      </c>
      <c r="AU607" s="335" t="s">
        <v>84</v>
      </c>
      <c r="AV607" s="335" t="s">
        <v>84</v>
      </c>
      <c r="AW607" s="335" t="s">
        <v>84</v>
      </c>
      <c r="AX607" s="335" t="s">
        <v>84</v>
      </c>
      <c r="AY607" s="116" t="s">
        <v>84</v>
      </c>
      <c r="AZ607" s="116" t="s">
        <v>84</v>
      </c>
      <c r="BA607" s="116" t="s">
        <v>84</v>
      </c>
      <c r="BB607" s="116" t="s">
        <v>84</v>
      </c>
      <c r="BC607" s="116" t="s">
        <v>84</v>
      </c>
      <c r="BD607" s="116" t="s">
        <v>84</v>
      </c>
      <c r="BE607" s="116" t="s">
        <v>84</v>
      </c>
      <c r="BF607" s="335" t="s">
        <v>84</v>
      </c>
      <c r="BG607" s="335" t="s">
        <v>84</v>
      </c>
      <c r="BH607" s="116" t="s">
        <v>84</v>
      </c>
      <c r="BI607" s="116" t="s">
        <v>84</v>
      </c>
      <c r="BJ607" s="335" t="s">
        <v>84</v>
      </c>
      <c r="BK607" s="335" t="s">
        <v>84</v>
      </c>
      <c r="BL607" s="335" t="s">
        <v>84</v>
      </c>
      <c r="BM607" s="336" t="s">
        <v>84</v>
      </c>
      <c r="BN607" s="336" t="s">
        <v>84</v>
      </c>
      <c r="BO607" s="335" t="s">
        <v>84</v>
      </c>
      <c r="BP607" s="116" t="s">
        <v>84</v>
      </c>
      <c r="BQ607" s="116" t="s">
        <v>84</v>
      </c>
      <c r="BR607" s="116" t="s">
        <v>84</v>
      </c>
      <c r="BS607" s="116" t="s">
        <v>84</v>
      </c>
      <c r="BT607" s="336" t="s">
        <v>84</v>
      </c>
      <c r="BU607" s="335" t="s">
        <v>84</v>
      </c>
      <c r="BV607" s="335" t="s">
        <v>84</v>
      </c>
      <c r="BW607" s="335" t="s">
        <v>84</v>
      </c>
      <c r="BX607" s="335" t="s">
        <v>84</v>
      </c>
    </row>
    <row r="608" spans="1:76" ht="15" customHeight="1" x14ac:dyDescent="0.3">
      <c r="A608" s="307">
        <v>82</v>
      </c>
      <c r="B608" s="114" t="s">
        <v>84</v>
      </c>
      <c r="C608" s="114" t="s">
        <v>84</v>
      </c>
      <c r="D608" s="115" t="s">
        <v>84</v>
      </c>
      <c r="E608" s="334" t="s">
        <v>84</v>
      </c>
      <c r="F608" s="334" t="s">
        <v>84</v>
      </c>
      <c r="G608" s="334" t="s">
        <v>84</v>
      </c>
      <c r="H608" s="335" t="s">
        <v>84</v>
      </c>
      <c r="I608" s="335" t="s">
        <v>84</v>
      </c>
      <c r="J608" s="335" t="s">
        <v>84</v>
      </c>
      <c r="K608" s="335" t="s">
        <v>84</v>
      </c>
      <c r="L608" s="335" t="s">
        <v>84</v>
      </c>
      <c r="M608" s="335" t="s">
        <v>84</v>
      </c>
      <c r="N608" s="335" t="s">
        <v>84</v>
      </c>
      <c r="O608" s="335" t="s">
        <v>84</v>
      </c>
      <c r="P608" s="335" t="s">
        <v>84</v>
      </c>
      <c r="Q608" s="335" t="s">
        <v>84</v>
      </c>
      <c r="R608" s="335" t="s">
        <v>84</v>
      </c>
      <c r="S608" s="335" t="s">
        <v>84</v>
      </c>
      <c r="T608" s="335" t="s">
        <v>84</v>
      </c>
      <c r="U608" s="335" t="s">
        <v>84</v>
      </c>
      <c r="V608" s="335" t="s">
        <v>84</v>
      </c>
      <c r="W608" s="335" t="s">
        <v>84</v>
      </c>
      <c r="X608" s="335" t="s">
        <v>84</v>
      </c>
      <c r="Y608" s="335" t="s">
        <v>84</v>
      </c>
      <c r="Z608" s="335" t="s">
        <v>84</v>
      </c>
      <c r="AA608" s="335" t="s">
        <v>84</v>
      </c>
      <c r="AB608" s="335" t="s">
        <v>84</v>
      </c>
      <c r="AC608" s="335" t="s">
        <v>84</v>
      </c>
      <c r="AD608" s="335" t="s">
        <v>84</v>
      </c>
      <c r="AE608" s="335" t="s">
        <v>84</v>
      </c>
      <c r="AF608" s="335" t="s">
        <v>84</v>
      </c>
      <c r="AG608" s="335" t="s">
        <v>84</v>
      </c>
      <c r="AH608" s="335" t="s">
        <v>84</v>
      </c>
      <c r="AI608" s="335" t="s">
        <v>84</v>
      </c>
      <c r="AJ608" s="335" t="s">
        <v>84</v>
      </c>
      <c r="AK608" s="335" t="s">
        <v>84</v>
      </c>
      <c r="AL608" s="335" t="s">
        <v>84</v>
      </c>
      <c r="AM608" s="335" t="s">
        <v>84</v>
      </c>
      <c r="AN608" s="335" t="s">
        <v>84</v>
      </c>
      <c r="AO608" s="335" t="s">
        <v>84</v>
      </c>
      <c r="AP608" s="335" t="s">
        <v>84</v>
      </c>
      <c r="AQ608" s="335" t="s">
        <v>84</v>
      </c>
      <c r="AR608" s="335" t="s">
        <v>84</v>
      </c>
      <c r="AS608" s="335" t="s">
        <v>84</v>
      </c>
      <c r="AT608" s="335" t="s">
        <v>84</v>
      </c>
      <c r="AU608" s="335" t="s">
        <v>84</v>
      </c>
      <c r="AV608" s="335" t="s">
        <v>84</v>
      </c>
      <c r="AW608" s="335" t="s">
        <v>84</v>
      </c>
      <c r="AX608" s="335" t="s">
        <v>84</v>
      </c>
      <c r="AY608" s="116" t="s">
        <v>84</v>
      </c>
      <c r="AZ608" s="116" t="s">
        <v>84</v>
      </c>
      <c r="BA608" s="116" t="s">
        <v>84</v>
      </c>
      <c r="BB608" s="116" t="s">
        <v>84</v>
      </c>
      <c r="BC608" s="116" t="s">
        <v>84</v>
      </c>
      <c r="BD608" s="116" t="s">
        <v>84</v>
      </c>
      <c r="BE608" s="116" t="s">
        <v>84</v>
      </c>
      <c r="BF608" s="335" t="s">
        <v>84</v>
      </c>
      <c r="BG608" s="335" t="s">
        <v>84</v>
      </c>
      <c r="BH608" s="116" t="s">
        <v>84</v>
      </c>
      <c r="BI608" s="116" t="s">
        <v>84</v>
      </c>
      <c r="BJ608" s="335" t="s">
        <v>84</v>
      </c>
      <c r="BK608" s="335" t="s">
        <v>84</v>
      </c>
      <c r="BL608" s="335" t="s">
        <v>84</v>
      </c>
      <c r="BM608" s="336" t="s">
        <v>84</v>
      </c>
      <c r="BN608" s="336" t="s">
        <v>84</v>
      </c>
      <c r="BO608" s="335" t="s">
        <v>84</v>
      </c>
      <c r="BP608" s="116" t="s">
        <v>84</v>
      </c>
      <c r="BQ608" s="116" t="s">
        <v>84</v>
      </c>
      <c r="BR608" s="116" t="s">
        <v>84</v>
      </c>
      <c r="BS608" s="116" t="s">
        <v>84</v>
      </c>
      <c r="BT608" s="336" t="s">
        <v>84</v>
      </c>
      <c r="BU608" s="335" t="s">
        <v>84</v>
      </c>
      <c r="BV608" s="335" t="s">
        <v>84</v>
      </c>
      <c r="BW608" s="335" t="s">
        <v>84</v>
      </c>
      <c r="BX608" s="335" t="s">
        <v>84</v>
      </c>
    </row>
    <row r="609" spans="1:76" ht="15" customHeight="1" x14ac:dyDescent="0.3">
      <c r="A609" s="307">
        <v>82</v>
      </c>
      <c r="B609" s="114" t="s">
        <v>84</v>
      </c>
      <c r="C609" s="114" t="s">
        <v>84</v>
      </c>
      <c r="D609" s="115" t="s">
        <v>84</v>
      </c>
      <c r="E609" s="334" t="s">
        <v>84</v>
      </c>
      <c r="F609" s="334" t="s">
        <v>84</v>
      </c>
      <c r="G609" s="334" t="s">
        <v>84</v>
      </c>
      <c r="H609" s="335" t="s">
        <v>84</v>
      </c>
      <c r="I609" s="335" t="s">
        <v>84</v>
      </c>
      <c r="J609" s="335" t="s">
        <v>84</v>
      </c>
      <c r="K609" s="335" t="s">
        <v>84</v>
      </c>
      <c r="L609" s="335" t="s">
        <v>84</v>
      </c>
      <c r="M609" s="335" t="s">
        <v>84</v>
      </c>
      <c r="N609" s="335" t="s">
        <v>84</v>
      </c>
      <c r="O609" s="335" t="s">
        <v>84</v>
      </c>
      <c r="P609" s="335" t="s">
        <v>84</v>
      </c>
      <c r="Q609" s="335" t="s">
        <v>84</v>
      </c>
      <c r="R609" s="335" t="s">
        <v>84</v>
      </c>
      <c r="S609" s="335" t="s">
        <v>84</v>
      </c>
      <c r="T609" s="335" t="s">
        <v>84</v>
      </c>
      <c r="U609" s="335" t="s">
        <v>84</v>
      </c>
      <c r="V609" s="335" t="s">
        <v>84</v>
      </c>
      <c r="W609" s="335" t="s">
        <v>84</v>
      </c>
      <c r="X609" s="335" t="s">
        <v>84</v>
      </c>
      <c r="Y609" s="335" t="s">
        <v>84</v>
      </c>
      <c r="Z609" s="335" t="s">
        <v>84</v>
      </c>
      <c r="AA609" s="335" t="s">
        <v>84</v>
      </c>
      <c r="AB609" s="335" t="s">
        <v>84</v>
      </c>
      <c r="AC609" s="335" t="s">
        <v>84</v>
      </c>
      <c r="AD609" s="335" t="s">
        <v>84</v>
      </c>
      <c r="AE609" s="335" t="s">
        <v>84</v>
      </c>
      <c r="AF609" s="335" t="s">
        <v>84</v>
      </c>
      <c r="AG609" s="335" t="s">
        <v>84</v>
      </c>
      <c r="AH609" s="335" t="s">
        <v>84</v>
      </c>
      <c r="AI609" s="335" t="s">
        <v>84</v>
      </c>
      <c r="AJ609" s="335" t="s">
        <v>84</v>
      </c>
      <c r="AK609" s="335" t="s">
        <v>84</v>
      </c>
      <c r="AL609" s="335" t="s">
        <v>84</v>
      </c>
      <c r="AM609" s="335" t="s">
        <v>84</v>
      </c>
      <c r="AN609" s="335" t="s">
        <v>84</v>
      </c>
      <c r="AO609" s="335" t="s">
        <v>84</v>
      </c>
      <c r="AP609" s="335" t="s">
        <v>84</v>
      </c>
      <c r="AQ609" s="335" t="s">
        <v>84</v>
      </c>
      <c r="AR609" s="335" t="s">
        <v>84</v>
      </c>
      <c r="AS609" s="335" t="s">
        <v>84</v>
      </c>
      <c r="AT609" s="335" t="s">
        <v>84</v>
      </c>
      <c r="AU609" s="335" t="s">
        <v>84</v>
      </c>
      <c r="AV609" s="335" t="s">
        <v>84</v>
      </c>
      <c r="AW609" s="335" t="s">
        <v>84</v>
      </c>
      <c r="AX609" s="335" t="s">
        <v>84</v>
      </c>
      <c r="AY609" s="116" t="s">
        <v>84</v>
      </c>
      <c r="AZ609" s="116" t="s">
        <v>84</v>
      </c>
      <c r="BA609" s="116" t="s">
        <v>84</v>
      </c>
      <c r="BB609" s="116" t="s">
        <v>84</v>
      </c>
      <c r="BC609" s="116" t="s">
        <v>84</v>
      </c>
      <c r="BD609" s="116" t="s">
        <v>84</v>
      </c>
      <c r="BE609" s="116" t="s">
        <v>84</v>
      </c>
      <c r="BF609" s="335" t="s">
        <v>84</v>
      </c>
      <c r="BG609" s="335" t="s">
        <v>84</v>
      </c>
      <c r="BH609" s="116" t="s">
        <v>84</v>
      </c>
      <c r="BI609" s="116" t="s">
        <v>84</v>
      </c>
      <c r="BJ609" s="335" t="s">
        <v>84</v>
      </c>
      <c r="BK609" s="335" t="s">
        <v>84</v>
      </c>
      <c r="BL609" s="335" t="s">
        <v>84</v>
      </c>
      <c r="BM609" s="336" t="s">
        <v>84</v>
      </c>
      <c r="BN609" s="336" t="s">
        <v>84</v>
      </c>
      <c r="BO609" s="335" t="s">
        <v>84</v>
      </c>
      <c r="BP609" s="116" t="s">
        <v>84</v>
      </c>
      <c r="BQ609" s="116" t="s">
        <v>84</v>
      </c>
      <c r="BR609" s="116" t="s">
        <v>84</v>
      </c>
      <c r="BS609" s="116" t="s">
        <v>84</v>
      </c>
      <c r="BT609" s="336" t="s">
        <v>84</v>
      </c>
      <c r="BU609" s="335" t="s">
        <v>84</v>
      </c>
      <c r="BV609" s="335" t="s">
        <v>84</v>
      </c>
      <c r="BW609" s="335" t="s">
        <v>84</v>
      </c>
      <c r="BX609" s="335" t="s">
        <v>84</v>
      </c>
    </row>
    <row r="610" spans="1:76" ht="15" customHeight="1" x14ac:dyDescent="0.3">
      <c r="A610" s="307">
        <v>82</v>
      </c>
      <c r="B610" s="114" t="s">
        <v>84</v>
      </c>
      <c r="C610" s="114" t="s">
        <v>84</v>
      </c>
      <c r="D610" s="115" t="s">
        <v>84</v>
      </c>
      <c r="E610" s="334" t="s">
        <v>84</v>
      </c>
      <c r="F610" s="334" t="s">
        <v>84</v>
      </c>
      <c r="G610" s="334" t="s">
        <v>84</v>
      </c>
      <c r="H610" s="335" t="s">
        <v>84</v>
      </c>
      <c r="I610" s="335" t="s">
        <v>84</v>
      </c>
      <c r="J610" s="335" t="s">
        <v>84</v>
      </c>
      <c r="K610" s="335" t="s">
        <v>84</v>
      </c>
      <c r="L610" s="335" t="s">
        <v>84</v>
      </c>
      <c r="M610" s="335" t="s">
        <v>84</v>
      </c>
      <c r="N610" s="335" t="s">
        <v>84</v>
      </c>
      <c r="O610" s="335" t="s">
        <v>84</v>
      </c>
      <c r="P610" s="335" t="s">
        <v>84</v>
      </c>
      <c r="Q610" s="335" t="s">
        <v>84</v>
      </c>
      <c r="R610" s="335" t="s">
        <v>84</v>
      </c>
      <c r="S610" s="335" t="s">
        <v>84</v>
      </c>
      <c r="T610" s="335" t="s">
        <v>84</v>
      </c>
      <c r="U610" s="335" t="s">
        <v>84</v>
      </c>
      <c r="V610" s="335" t="s">
        <v>84</v>
      </c>
      <c r="W610" s="335" t="s">
        <v>84</v>
      </c>
      <c r="X610" s="335" t="s">
        <v>84</v>
      </c>
      <c r="Y610" s="335" t="s">
        <v>84</v>
      </c>
      <c r="Z610" s="335" t="s">
        <v>84</v>
      </c>
      <c r="AA610" s="335" t="s">
        <v>84</v>
      </c>
      <c r="AB610" s="335" t="s">
        <v>84</v>
      </c>
      <c r="AC610" s="335" t="s">
        <v>84</v>
      </c>
      <c r="AD610" s="335" t="s">
        <v>84</v>
      </c>
      <c r="AE610" s="335" t="s">
        <v>84</v>
      </c>
      <c r="AF610" s="335" t="s">
        <v>84</v>
      </c>
      <c r="AG610" s="335" t="s">
        <v>84</v>
      </c>
      <c r="AH610" s="335" t="s">
        <v>84</v>
      </c>
      <c r="AI610" s="335" t="s">
        <v>84</v>
      </c>
      <c r="AJ610" s="335" t="s">
        <v>84</v>
      </c>
      <c r="AK610" s="335" t="s">
        <v>84</v>
      </c>
      <c r="AL610" s="335" t="s">
        <v>84</v>
      </c>
      <c r="AM610" s="335" t="s">
        <v>84</v>
      </c>
      <c r="AN610" s="335" t="s">
        <v>84</v>
      </c>
      <c r="AO610" s="335" t="s">
        <v>84</v>
      </c>
      <c r="AP610" s="335" t="s">
        <v>84</v>
      </c>
      <c r="AQ610" s="335" t="s">
        <v>84</v>
      </c>
      <c r="AR610" s="335" t="s">
        <v>84</v>
      </c>
      <c r="AS610" s="335" t="s">
        <v>84</v>
      </c>
      <c r="AT610" s="335" t="s">
        <v>84</v>
      </c>
      <c r="AU610" s="335" t="s">
        <v>84</v>
      </c>
      <c r="AV610" s="335" t="s">
        <v>84</v>
      </c>
      <c r="AW610" s="335" t="s">
        <v>84</v>
      </c>
      <c r="AX610" s="335" t="s">
        <v>84</v>
      </c>
      <c r="AY610" s="116" t="s">
        <v>84</v>
      </c>
      <c r="AZ610" s="116" t="s">
        <v>84</v>
      </c>
      <c r="BA610" s="116" t="s">
        <v>84</v>
      </c>
      <c r="BB610" s="116" t="s">
        <v>84</v>
      </c>
      <c r="BC610" s="116" t="s">
        <v>84</v>
      </c>
      <c r="BD610" s="116" t="s">
        <v>84</v>
      </c>
      <c r="BE610" s="116" t="s">
        <v>84</v>
      </c>
      <c r="BF610" s="335" t="s">
        <v>84</v>
      </c>
      <c r="BG610" s="335" t="s">
        <v>84</v>
      </c>
      <c r="BH610" s="116" t="s">
        <v>84</v>
      </c>
      <c r="BI610" s="116" t="s">
        <v>84</v>
      </c>
      <c r="BJ610" s="335" t="s">
        <v>84</v>
      </c>
      <c r="BK610" s="335" t="s">
        <v>84</v>
      </c>
      <c r="BL610" s="335" t="s">
        <v>84</v>
      </c>
      <c r="BM610" s="336" t="s">
        <v>84</v>
      </c>
      <c r="BN610" s="336" t="s">
        <v>84</v>
      </c>
      <c r="BO610" s="335" t="s">
        <v>84</v>
      </c>
      <c r="BP610" s="116" t="s">
        <v>84</v>
      </c>
      <c r="BQ610" s="116" t="s">
        <v>84</v>
      </c>
      <c r="BR610" s="116" t="s">
        <v>84</v>
      </c>
      <c r="BS610" s="116" t="s">
        <v>84</v>
      </c>
      <c r="BT610" s="336" t="s">
        <v>84</v>
      </c>
      <c r="BU610" s="335" t="s">
        <v>84</v>
      </c>
      <c r="BV610" s="335" t="s">
        <v>84</v>
      </c>
      <c r="BW610" s="335" t="s">
        <v>84</v>
      </c>
      <c r="BX610" s="335" t="s">
        <v>84</v>
      </c>
    </row>
    <row r="611" spans="1:76" ht="15" customHeight="1" x14ac:dyDescent="0.3">
      <c r="A611" s="307">
        <v>82</v>
      </c>
      <c r="B611" s="114" t="s">
        <v>84</v>
      </c>
      <c r="C611" s="114" t="s">
        <v>84</v>
      </c>
      <c r="D611" s="115" t="s">
        <v>84</v>
      </c>
      <c r="E611" s="334" t="s">
        <v>84</v>
      </c>
      <c r="F611" s="334" t="s">
        <v>84</v>
      </c>
      <c r="G611" s="334" t="s">
        <v>84</v>
      </c>
      <c r="H611" s="335" t="s">
        <v>84</v>
      </c>
      <c r="I611" s="335" t="s">
        <v>84</v>
      </c>
      <c r="J611" s="335" t="s">
        <v>84</v>
      </c>
      <c r="K611" s="335" t="s">
        <v>84</v>
      </c>
      <c r="L611" s="335" t="s">
        <v>84</v>
      </c>
      <c r="M611" s="335" t="s">
        <v>84</v>
      </c>
      <c r="N611" s="335" t="s">
        <v>84</v>
      </c>
      <c r="O611" s="335" t="s">
        <v>84</v>
      </c>
      <c r="P611" s="335" t="s">
        <v>84</v>
      </c>
      <c r="Q611" s="335" t="s">
        <v>84</v>
      </c>
      <c r="R611" s="335" t="s">
        <v>84</v>
      </c>
      <c r="S611" s="335" t="s">
        <v>84</v>
      </c>
      <c r="T611" s="335" t="s">
        <v>84</v>
      </c>
      <c r="U611" s="335" t="s">
        <v>84</v>
      </c>
      <c r="V611" s="335" t="s">
        <v>84</v>
      </c>
      <c r="W611" s="335" t="s">
        <v>84</v>
      </c>
      <c r="X611" s="335" t="s">
        <v>84</v>
      </c>
      <c r="Y611" s="335" t="s">
        <v>84</v>
      </c>
      <c r="Z611" s="335" t="s">
        <v>84</v>
      </c>
      <c r="AA611" s="335" t="s">
        <v>84</v>
      </c>
      <c r="AB611" s="335" t="s">
        <v>84</v>
      </c>
      <c r="AC611" s="335" t="s">
        <v>84</v>
      </c>
      <c r="AD611" s="335" t="s">
        <v>84</v>
      </c>
      <c r="AE611" s="335" t="s">
        <v>84</v>
      </c>
      <c r="AF611" s="335" t="s">
        <v>84</v>
      </c>
      <c r="AG611" s="335" t="s">
        <v>84</v>
      </c>
      <c r="AH611" s="335" t="s">
        <v>84</v>
      </c>
      <c r="AI611" s="335" t="s">
        <v>84</v>
      </c>
      <c r="AJ611" s="335" t="s">
        <v>84</v>
      </c>
      <c r="AK611" s="335" t="s">
        <v>84</v>
      </c>
      <c r="AL611" s="335" t="s">
        <v>84</v>
      </c>
      <c r="AM611" s="335" t="s">
        <v>84</v>
      </c>
      <c r="AN611" s="335" t="s">
        <v>84</v>
      </c>
      <c r="AO611" s="335" t="s">
        <v>84</v>
      </c>
      <c r="AP611" s="335" t="s">
        <v>84</v>
      </c>
      <c r="AQ611" s="335" t="s">
        <v>84</v>
      </c>
      <c r="AR611" s="335" t="s">
        <v>84</v>
      </c>
      <c r="AS611" s="335" t="s">
        <v>84</v>
      </c>
      <c r="AT611" s="335" t="s">
        <v>84</v>
      </c>
      <c r="AU611" s="335" t="s">
        <v>84</v>
      </c>
      <c r="AV611" s="335" t="s">
        <v>84</v>
      </c>
      <c r="AW611" s="335" t="s">
        <v>84</v>
      </c>
      <c r="AX611" s="335" t="s">
        <v>84</v>
      </c>
      <c r="AY611" s="116" t="s">
        <v>84</v>
      </c>
      <c r="AZ611" s="116" t="s">
        <v>84</v>
      </c>
      <c r="BA611" s="116" t="s">
        <v>84</v>
      </c>
      <c r="BB611" s="116" t="s">
        <v>84</v>
      </c>
      <c r="BC611" s="116" t="s">
        <v>84</v>
      </c>
      <c r="BD611" s="116" t="s">
        <v>84</v>
      </c>
      <c r="BE611" s="116" t="s">
        <v>84</v>
      </c>
      <c r="BF611" s="335" t="s">
        <v>84</v>
      </c>
      <c r="BG611" s="335" t="s">
        <v>84</v>
      </c>
      <c r="BH611" s="116" t="s">
        <v>84</v>
      </c>
      <c r="BI611" s="116" t="s">
        <v>84</v>
      </c>
      <c r="BJ611" s="335" t="s">
        <v>84</v>
      </c>
      <c r="BK611" s="335" t="s">
        <v>84</v>
      </c>
      <c r="BL611" s="335" t="s">
        <v>84</v>
      </c>
      <c r="BM611" s="336" t="s">
        <v>84</v>
      </c>
      <c r="BN611" s="336" t="s">
        <v>84</v>
      </c>
      <c r="BO611" s="335" t="s">
        <v>84</v>
      </c>
      <c r="BP611" s="116" t="s">
        <v>84</v>
      </c>
      <c r="BQ611" s="116" t="s">
        <v>84</v>
      </c>
      <c r="BR611" s="116" t="s">
        <v>84</v>
      </c>
      <c r="BS611" s="116" t="s">
        <v>84</v>
      </c>
      <c r="BT611" s="336" t="s">
        <v>84</v>
      </c>
      <c r="BU611" s="335" t="s">
        <v>84</v>
      </c>
      <c r="BV611" s="335" t="s">
        <v>84</v>
      </c>
      <c r="BW611" s="335" t="s">
        <v>84</v>
      </c>
      <c r="BX611" s="335" t="s">
        <v>84</v>
      </c>
    </row>
    <row r="612" spans="1:76" ht="15" customHeight="1" x14ac:dyDescent="0.3">
      <c r="A612" s="307">
        <v>82</v>
      </c>
      <c r="B612" s="114" t="s">
        <v>84</v>
      </c>
      <c r="C612" s="114" t="s">
        <v>84</v>
      </c>
      <c r="D612" s="115" t="s">
        <v>84</v>
      </c>
      <c r="E612" s="334" t="s">
        <v>84</v>
      </c>
      <c r="F612" s="334" t="s">
        <v>84</v>
      </c>
      <c r="G612" s="334" t="s">
        <v>84</v>
      </c>
      <c r="H612" s="335" t="s">
        <v>84</v>
      </c>
      <c r="I612" s="335" t="s">
        <v>84</v>
      </c>
      <c r="J612" s="335" t="s">
        <v>84</v>
      </c>
      <c r="K612" s="335" t="s">
        <v>84</v>
      </c>
      <c r="L612" s="335" t="s">
        <v>84</v>
      </c>
      <c r="M612" s="335" t="s">
        <v>84</v>
      </c>
      <c r="N612" s="335" t="s">
        <v>84</v>
      </c>
      <c r="O612" s="335" t="s">
        <v>84</v>
      </c>
      <c r="P612" s="335" t="s">
        <v>84</v>
      </c>
      <c r="Q612" s="335" t="s">
        <v>84</v>
      </c>
      <c r="R612" s="335" t="s">
        <v>84</v>
      </c>
      <c r="S612" s="335" t="s">
        <v>84</v>
      </c>
      <c r="T612" s="335" t="s">
        <v>84</v>
      </c>
      <c r="U612" s="335" t="s">
        <v>84</v>
      </c>
      <c r="V612" s="335" t="s">
        <v>84</v>
      </c>
      <c r="W612" s="335" t="s">
        <v>84</v>
      </c>
      <c r="X612" s="335" t="s">
        <v>84</v>
      </c>
      <c r="Y612" s="335" t="s">
        <v>84</v>
      </c>
      <c r="Z612" s="335" t="s">
        <v>84</v>
      </c>
      <c r="AA612" s="335" t="s">
        <v>84</v>
      </c>
      <c r="AB612" s="335" t="s">
        <v>84</v>
      </c>
      <c r="AC612" s="335" t="s">
        <v>84</v>
      </c>
      <c r="AD612" s="335" t="s">
        <v>84</v>
      </c>
      <c r="AE612" s="335" t="s">
        <v>84</v>
      </c>
      <c r="AF612" s="335" t="s">
        <v>84</v>
      </c>
      <c r="AG612" s="335" t="s">
        <v>84</v>
      </c>
      <c r="AH612" s="335" t="s">
        <v>84</v>
      </c>
      <c r="AI612" s="335" t="s">
        <v>84</v>
      </c>
      <c r="AJ612" s="335" t="s">
        <v>84</v>
      </c>
      <c r="AK612" s="335" t="s">
        <v>84</v>
      </c>
      <c r="AL612" s="335" t="s">
        <v>84</v>
      </c>
      <c r="AM612" s="335" t="s">
        <v>84</v>
      </c>
      <c r="AN612" s="335" t="s">
        <v>84</v>
      </c>
      <c r="AO612" s="335" t="s">
        <v>84</v>
      </c>
      <c r="AP612" s="335" t="s">
        <v>84</v>
      </c>
      <c r="AQ612" s="335" t="s">
        <v>84</v>
      </c>
      <c r="AR612" s="335" t="s">
        <v>84</v>
      </c>
      <c r="AS612" s="335" t="s">
        <v>84</v>
      </c>
      <c r="AT612" s="335" t="s">
        <v>84</v>
      </c>
      <c r="AU612" s="335" t="s">
        <v>84</v>
      </c>
      <c r="AV612" s="335" t="s">
        <v>84</v>
      </c>
      <c r="AW612" s="335" t="s">
        <v>84</v>
      </c>
      <c r="AX612" s="335" t="s">
        <v>84</v>
      </c>
      <c r="AY612" s="116" t="s">
        <v>84</v>
      </c>
      <c r="AZ612" s="116" t="s">
        <v>84</v>
      </c>
      <c r="BA612" s="116" t="s">
        <v>84</v>
      </c>
      <c r="BB612" s="116" t="s">
        <v>84</v>
      </c>
      <c r="BC612" s="116" t="s">
        <v>84</v>
      </c>
      <c r="BD612" s="116" t="s">
        <v>84</v>
      </c>
      <c r="BE612" s="116" t="s">
        <v>84</v>
      </c>
      <c r="BF612" s="335" t="s">
        <v>84</v>
      </c>
      <c r="BG612" s="335" t="s">
        <v>84</v>
      </c>
      <c r="BH612" s="116" t="s">
        <v>84</v>
      </c>
      <c r="BI612" s="116" t="s">
        <v>84</v>
      </c>
      <c r="BJ612" s="335" t="s">
        <v>84</v>
      </c>
      <c r="BK612" s="335" t="s">
        <v>84</v>
      </c>
      <c r="BL612" s="335" t="s">
        <v>84</v>
      </c>
      <c r="BM612" s="336" t="s">
        <v>84</v>
      </c>
      <c r="BN612" s="336" t="s">
        <v>84</v>
      </c>
      <c r="BO612" s="335" t="s">
        <v>84</v>
      </c>
      <c r="BP612" s="116" t="s">
        <v>84</v>
      </c>
      <c r="BQ612" s="116" t="s">
        <v>84</v>
      </c>
      <c r="BR612" s="116" t="s">
        <v>84</v>
      </c>
      <c r="BS612" s="116" t="s">
        <v>84</v>
      </c>
      <c r="BT612" s="336" t="s">
        <v>84</v>
      </c>
      <c r="BU612" s="335" t="s">
        <v>84</v>
      </c>
      <c r="BV612" s="335" t="s">
        <v>84</v>
      </c>
      <c r="BW612" s="335" t="s">
        <v>84</v>
      </c>
      <c r="BX612" s="335" t="s">
        <v>84</v>
      </c>
    </row>
    <row r="613" spans="1:76" ht="15" customHeight="1" x14ac:dyDescent="0.3">
      <c r="A613" s="307">
        <v>82</v>
      </c>
      <c r="B613" s="114" t="s">
        <v>84</v>
      </c>
      <c r="C613" s="114" t="s">
        <v>84</v>
      </c>
      <c r="D613" s="115" t="s">
        <v>84</v>
      </c>
      <c r="E613" s="334" t="s">
        <v>84</v>
      </c>
      <c r="F613" s="334" t="s">
        <v>84</v>
      </c>
      <c r="G613" s="334" t="s">
        <v>84</v>
      </c>
      <c r="H613" s="335" t="s">
        <v>84</v>
      </c>
      <c r="I613" s="335" t="s">
        <v>84</v>
      </c>
      <c r="J613" s="335" t="s">
        <v>84</v>
      </c>
      <c r="K613" s="335" t="s">
        <v>84</v>
      </c>
      <c r="L613" s="335" t="s">
        <v>84</v>
      </c>
      <c r="M613" s="335" t="s">
        <v>84</v>
      </c>
      <c r="N613" s="335" t="s">
        <v>84</v>
      </c>
      <c r="O613" s="335" t="s">
        <v>84</v>
      </c>
      <c r="P613" s="335" t="s">
        <v>84</v>
      </c>
      <c r="Q613" s="335" t="s">
        <v>84</v>
      </c>
      <c r="R613" s="335" t="s">
        <v>84</v>
      </c>
      <c r="S613" s="335" t="s">
        <v>84</v>
      </c>
      <c r="T613" s="335" t="s">
        <v>84</v>
      </c>
      <c r="U613" s="335" t="s">
        <v>84</v>
      </c>
      <c r="V613" s="335" t="s">
        <v>84</v>
      </c>
      <c r="W613" s="335" t="s">
        <v>84</v>
      </c>
      <c r="X613" s="335" t="s">
        <v>84</v>
      </c>
      <c r="Y613" s="335" t="s">
        <v>84</v>
      </c>
      <c r="Z613" s="335" t="s">
        <v>84</v>
      </c>
      <c r="AA613" s="335" t="s">
        <v>84</v>
      </c>
      <c r="AB613" s="335" t="s">
        <v>84</v>
      </c>
      <c r="AC613" s="335" t="s">
        <v>84</v>
      </c>
      <c r="AD613" s="335" t="s">
        <v>84</v>
      </c>
      <c r="AE613" s="335" t="s">
        <v>84</v>
      </c>
      <c r="AF613" s="335" t="s">
        <v>84</v>
      </c>
      <c r="AG613" s="335" t="s">
        <v>84</v>
      </c>
      <c r="AH613" s="335" t="s">
        <v>84</v>
      </c>
      <c r="AI613" s="335" t="s">
        <v>84</v>
      </c>
      <c r="AJ613" s="335" t="s">
        <v>84</v>
      </c>
      <c r="AK613" s="335" t="s">
        <v>84</v>
      </c>
      <c r="AL613" s="335" t="s">
        <v>84</v>
      </c>
      <c r="AM613" s="335" t="s">
        <v>84</v>
      </c>
      <c r="AN613" s="335" t="s">
        <v>84</v>
      </c>
      <c r="AO613" s="335" t="s">
        <v>84</v>
      </c>
      <c r="AP613" s="335" t="s">
        <v>84</v>
      </c>
      <c r="AQ613" s="335" t="s">
        <v>84</v>
      </c>
      <c r="AR613" s="335" t="s">
        <v>84</v>
      </c>
      <c r="AS613" s="335" t="s">
        <v>84</v>
      </c>
      <c r="AT613" s="335" t="s">
        <v>84</v>
      </c>
      <c r="AU613" s="335" t="s">
        <v>84</v>
      </c>
      <c r="AV613" s="335" t="s">
        <v>84</v>
      </c>
      <c r="AW613" s="335" t="s">
        <v>84</v>
      </c>
      <c r="AX613" s="335" t="s">
        <v>84</v>
      </c>
      <c r="AY613" s="116" t="s">
        <v>84</v>
      </c>
      <c r="AZ613" s="116" t="s">
        <v>84</v>
      </c>
      <c r="BA613" s="116" t="s">
        <v>84</v>
      </c>
      <c r="BB613" s="116" t="s">
        <v>84</v>
      </c>
      <c r="BC613" s="116" t="s">
        <v>84</v>
      </c>
      <c r="BD613" s="116" t="s">
        <v>84</v>
      </c>
      <c r="BE613" s="116" t="s">
        <v>84</v>
      </c>
      <c r="BF613" s="335" t="s">
        <v>84</v>
      </c>
      <c r="BG613" s="335" t="s">
        <v>84</v>
      </c>
      <c r="BH613" s="116" t="s">
        <v>84</v>
      </c>
      <c r="BI613" s="116" t="s">
        <v>84</v>
      </c>
      <c r="BJ613" s="335" t="s">
        <v>84</v>
      </c>
      <c r="BK613" s="335" t="s">
        <v>84</v>
      </c>
      <c r="BL613" s="335" t="s">
        <v>84</v>
      </c>
      <c r="BM613" s="336" t="s">
        <v>84</v>
      </c>
      <c r="BN613" s="336" t="s">
        <v>84</v>
      </c>
      <c r="BO613" s="335" t="s">
        <v>84</v>
      </c>
      <c r="BP613" s="116" t="s">
        <v>84</v>
      </c>
      <c r="BQ613" s="116" t="s">
        <v>84</v>
      </c>
      <c r="BR613" s="116" t="s">
        <v>84</v>
      </c>
      <c r="BS613" s="116" t="s">
        <v>84</v>
      </c>
      <c r="BT613" s="336" t="s">
        <v>84</v>
      </c>
      <c r="BU613" s="335" t="s">
        <v>84</v>
      </c>
      <c r="BV613" s="335" t="s">
        <v>84</v>
      </c>
      <c r="BW613" s="335" t="s">
        <v>84</v>
      </c>
      <c r="BX613" s="335" t="s">
        <v>84</v>
      </c>
    </row>
    <row r="614" spans="1:76" ht="15" customHeight="1" x14ac:dyDescent="0.3">
      <c r="A614" s="307">
        <v>82</v>
      </c>
      <c r="B614" s="114" t="s">
        <v>84</v>
      </c>
      <c r="C614" s="114" t="s">
        <v>84</v>
      </c>
      <c r="D614" s="115" t="s">
        <v>84</v>
      </c>
      <c r="E614" s="334" t="s">
        <v>84</v>
      </c>
      <c r="F614" s="334" t="s">
        <v>84</v>
      </c>
      <c r="G614" s="334" t="s">
        <v>84</v>
      </c>
      <c r="H614" s="335" t="s">
        <v>84</v>
      </c>
      <c r="I614" s="335" t="s">
        <v>84</v>
      </c>
      <c r="J614" s="335" t="s">
        <v>84</v>
      </c>
      <c r="K614" s="335" t="s">
        <v>84</v>
      </c>
      <c r="L614" s="335" t="s">
        <v>84</v>
      </c>
      <c r="M614" s="335" t="s">
        <v>84</v>
      </c>
      <c r="N614" s="335" t="s">
        <v>84</v>
      </c>
      <c r="O614" s="335" t="s">
        <v>84</v>
      </c>
      <c r="P614" s="335" t="s">
        <v>84</v>
      </c>
      <c r="Q614" s="335" t="s">
        <v>84</v>
      </c>
      <c r="R614" s="335" t="s">
        <v>84</v>
      </c>
      <c r="S614" s="335" t="s">
        <v>84</v>
      </c>
      <c r="T614" s="335" t="s">
        <v>84</v>
      </c>
      <c r="U614" s="335" t="s">
        <v>84</v>
      </c>
      <c r="V614" s="335" t="s">
        <v>84</v>
      </c>
      <c r="W614" s="335" t="s">
        <v>84</v>
      </c>
      <c r="X614" s="335" t="s">
        <v>84</v>
      </c>
      <c r="Y614" s="335" t="s">
        <v>84</v>
      </c>
      <c r="Z614" s="335" t="s">
        <v>84</v>
      </c>
      <c r="AA614" s="335" t="s">
        <v>84</v>
      </c>
      <c r="AB614" s="335" t="s">
        <v>84</v>
      </c>
      <c r="AC614" s="335" t="s">
        <v>84</v>
      </c>
      <c r="AD614" s="335" t="s">
        <v>84</v>
      </c>
      <c r="AE614" s="335" t="s">
        <v>84</v>
      </c>
      <c r="AF614" s="335" t="s">
        <v>84</v>
      </c>
      <c r="AG614" s="335" t="s">
        <v>84</v>
      </c>
      <c r="AH614" s="335" t="s">
        <v>84</v>
      </c>
      <c r="AI614" s="335" t="s">
        <v>84</v>
      </c>
      <c r="AJ614" s="335" t="s">
        <v>84</v>
      </c>
      <c r="AK614" s="335" t="s">
        <v>84</v>
      </c>
      <c r="AL614" s="335" t="s">
        <v>84</v>
      </c>
      <c r="AM614" s="335" t="s">
        <v>84</v>
      </c>
      <c r="AN614" s="335" t="s">
        <v>84</v>
      </c>
      <c r="AO614" s="335" t="s">
        <v>84</v>
      </c>
      <c r="AP614" s="335" t="s">
        <v>84</v>
      </c>
      <c r="AQ614" s="335" t="s">
        <v>84</v>
      </c>
      <c r="AR614" s="335" t="s">
        <v>84</v>
      </c>
      <c r="AS614" s="335" t="s">
        <v>84</v>
      </c>
      <c r="AT614" s="335" t="s">
        <v>84</v>
      </c>
      <c r="AU614" s="335" t="s">
        <v>84</v>
      </c>
      <c r="AV614" s="335" t="s">
        <v>84</v>
      </c>
      <c r="AW614" s="335" t="s">
        <v>84</v>
      </c>
      <c r="AX614" s="335" t="s">
        <v>84</v>
      </c>
      <c r="AY614" s="116" t="s">
        <v>84</v>
      </c>
      <c r="AZ614" s="116" t="s">
        <v>84</v>
      </c>
      <c r="BA614" s="116" t="s">
        <v>84</v>
      </c>
      <c r="BB614" s="116" t="s">
        <v>84</v>
      </c>
      <c r="BC614" s="116" t="s">
        <v>84</v>
      </c>
      <c r="BD614" s="116" t="s">
        <v>84</v>
      </c>
      <c r="BE614" s="116" t="s">
        <v>84</v>
      </c>
      <c r="BF614" s="335" t="s">
        <v>84</v>
      </c>
      <c r="BG614" s="335" t="s">
        <v>84</v>
      </c>
      <c r="BH614" s="116" t="s">
        <v>84</v>
      </c>
      <c r="BI614" s="116" t="s">
        <v>84</v>
      </c>
      <c r="BJ614" s="335" t="s">
        <v>84</v>
      </c>
      <c r="BK614" s="335" t="s">
        <v>84</v>
      </c>
      <c r="BL614" s="335" t="s">
        <v>84</v>
      </c>
      <c r="BM614" s="336" t="s">
        <v>84</v>
      </c>
      <c r="BN614" s="336" t="s">
        <v>84</v>
      </c>
      <c r="BO614" s="335" t="s">
        <v>84</v>
      </c>
      <c r="BP614" s="116" t="s">
        <v>84</v>
      </c>
      <c r="BQ614" s="116" t="s">
        <v>84</v>
      </c>
      <c r="BR614" s="116" t="s">
        <v>84</v>
      </c>
      <c r="BS614" s="116" t="s">
        <v>84</v>
      </c>
      <c r="BT614" s="336" t="s">
        <v>84</v>
      </c>
      <c r="BU614" s="335" t="s">
        <v>84</v>
      </c>
      <c r="BV614" s="335" t="s">
        <v>84</v>
      </c>
      <c r="BW614" s="335" t="s">
        <v>84</v>
      </c>
      <c r="BX614" s="335" t="s">
        <v>84</v>
      </c>
    </row>
    <row r="615" spans="1:76" ht="15" customHeight="1" x14ac:dyDescent="0.3">
      <c r="A615" s="307">
        <v>82</v>
      </c>
      <c r="B615" s="114" t="s">
        <v>84</v>
      </c>
      <c r="C615" s="114" t="s">
        <v>84</v>
      </c>
      <c r="D615" s="115" t="s">
        <v>84</v>
      </c>
      <c r="E615" s="334" t="s">
        <v>84</v>
      </c>
      <c r="F615" s="334" t="s">
        <v>84</v>
      </c>
      <c r="G615" s="334" t="s">
        <v>84</v>
      </c>
      <c r="H615" s="335" t="s">
        <v>84</v>
      </c>
      <c r="I615" s="335" t="s">
        <v>84</v>
      </c>
      <c r="J615" s="335" t="s">
        <v>84</v>
      </c>
      <c r="K615" s="335" t="s">
        <v>84</v>
      </c>
      <c r="L615" s="335" t="s">
        <v>84</v>
      </c>
      <c r="M615" s="335" t="s">
        <v>84</v>
      </c>
      <c r="N615" s="335" t="s">
        <v>84</v>
      </c>
      <c r="O615" s="335" t="s">
        <v>84</v>
      </c>
      <c r="P615" s="335" t="s">
        <v>84</v>
      </c>
      <c r="Q615" s="335" t="s">
        <v>84</v>
      </c>
      <c r="R615" s="335" t="s">
        <v>84</v>
      </c>
      <c r="S615" s="335" t="s">
        <v>84</v>
      </c>
      <c r="T615" s="335" t="s">
        <v>84</v>
      </c>
      <c r="U615" s="335" t="s">
        <v>84</v>
      </c>
      <c r="V615" s="335" t="s">
        <v>84</v>
      </c>
      <c r="W615" s="335" t="s">
        <v>84</v>
      </c>
      <c r="X615" s="335" t="s">
        <v>84</v>
      </c>
      <c r="Y615" s="335" t="s">
        <v>84</v>
      </c>
      <c r="Z615" s="335" t="s">
        <v>84</v>
      </c>
      <c r="AA615" s="335" t="s">
        <v>84</v>
      </c>
      <c r="AB615" s="335" t="s">
        <v>84</v>
      </c>
      <c r="AC615" s="335" t="s">
        <v>84</v>
      </c>
      <c r="AD615" s="335" t="s">
        <v>84</v>
      </c>
      <c r="AE615" s="335" t="s">
        <v>84</v>
      </c>
      <c r="AF615" s="335" t="s">
        <v>84</v>
      </c>
      <c r="AG615" s="335" t="s">
        <v>84</v>
      </c>
      <c r="AH615" s="335" t="s">
        <v>84</v>
      </c>
      <c r="AI615" s="335" t="s">
        <v>84</v>
      </c>
      <c r="AJ615" s="335" t="s">
        <v>84</v>
      </c>
      <c r="AK615" s="335" t="s">
        <v>84</v>
      </c>
      <c r="AL615" s="335" t="s">
        <v>84</v>
      </c>
      <c r="AM615" s="335" t="s">
        <v>84</v>
      </c>
      <c r="AN615" s="335" t="s">
        <v>84</v>
      </c>
      <c r="AO615" s="335" t="s">
        <v>84</v>
      </c>
      <c r="AP615" s="335" t="s">
        <v>84</v>
      </c>
      <c r="AQ615" s="335" t="s">
        <v>84</v>
      </c>
      <c r="AR615" s="335" t="s">
        <v>84</v>
      </c>
      <c r="AS615" s="335" t="s">
        <v>84</v>
      </c>
      <c r="AT615" s="335" t="s">
        <v>84</v>
      </c>
      <c r="AU615" s="335" t="s">
        <v>84</v>
      </c>
      <c r="AV615" s="335" t="s">
        <v>84</v>
      </c>
      <c r="AW615" s="335" t="s">
        <v>84</v>
      </c>
      <c r="AX615" s="335" t="s">
        <v>84</v>
      </c>
      <c r="AY615" s="116" t="s">
        <v>84</v>
      </c>
      <c r="AZ615" s="116" t="s">
        <v>84</v>
      </c>
      <c r="BA615" s="116" t="s">
        <v>84</v>
      </c>
      <c r="BB615" s="116" t="s">
        <v>84</v>
      </c>
      <c r="BC615" s="116" t="s">
        <v>84</v>
      </c>
      <c r="BD615" s="116" t="s">
        <v>84</v>
      </c>
      <c r="BE615" s="116" t="s">
        <v>84</v>
      </c>
      <c r="BF615" s="335" t="s">
        <v>84</v>
      </c>
      <c r="BG615" s="335" t="s">
        <v>84</v>
      </c>
      <c r="BH615" s="116" t="s">
        <v>84</v>
      </c>
      <c r="BI615" s="116" t="s">
        <v>84</v>
      </c>
      <c r="BJ615" s="335" t="s">
        <v>84</v>
      </c>
      <c r="BK615" s="335" t="s">
        <v>84</v>
      </c>
      <c r="BL615" s="335" t="s">
        <v>84</v>
      </c>
      <c r="BM615" s="336" t="s">
        <v>84</v>
      </c>
      <c r="BN615" s="336" t="s">
        <v>84</v>
      </c>
      <c r="BO615" s="335" t="s">
        <v>84</v>
      </c>
      <c r="BP615" s="116" t="s">
        <v>84</v>
      </c>
      <c r="BQ615" s="116" t="s">
        <v>84</v>
      </c>
      <c r="BR615" s="116" t="s">
        <v>84</v>
      </c>
      <c r="BS615" s="116" t="s">
        <v>84</v>
      </c>
      <c r="BT615" s="336" t="s">
        <v>84</v>
      </c>
      <c r="BU615" s="335" t="s">
        <v>84</v>
      </c>
      <c r="BV615" s="335" t="s">
        <v>84</v>
      </c>
      <c r="BW615" s="335" t="s">
        <v>84</v>
      </c>
      <c r="BX615" s="335" t="s">
        <v>84</v>
      </c>
    </row>
    <row r="616" spans="1:76" ht="15" customHeight="1" x14ac:dyDescent="0.3">
      <c r="A616" s="307">
        <v>82</v>
      </c>
      <c r="B616" s="114" t="s">
        <v>84</v>
      </c>
      <c r="C616" s="114" t="s">
        <v>84</v>
      </c>
      <c r="D616" s="115" t="s">
        <v>84</v>
      </c>
      <c r="E616" s="334" t="s">
        <v>84</v>
      </c>
      <c r="F616" s="334" t="s">
        <v>84</v>
      </c>
      <c r="G616" s="334" t="s">
        <v>84</v>
      </c>
      <c r="H616" s="335" t="s">
        <v>84</v>
      </c>
      <c r="I616" s="335" t="s">
        <v>84</v>
      </c>
      <c r="J616" s="335" t="s">
        <v>84</v>
      </c>
      <c r="K616" s="335" t="s">
        <v>84</v>
      </c>
      <c r="L616" s="335" t="s">
        <v>84</v>
      </c>
      <c r="M616" s="335" t="s">
        <v>84</v>
      </c>
      <c r="N616" s="335" t="s">
        <v>84</v>
      </c>
      <c r="O616" s="335" t="s">
        <v>84</v>
      </c>
      <c r="P616" s="335" t="s">
        <v>84</v>
      </c>
      <c r="Q616" s="335" t="s">
        <v>84</v>
      </c>
      <c r="R616" s="335" t="s">
        <v>84</v>
      </c>
      <c r="S616" s="335" t="s">
        <v>84</v>
      </c>
      <c r="T616" s="335" t="s">
        <v>84</v>
      </c>
      <c r="U616" s="335" t="s">
        <v>84</v>
      </c>
      <c r="V616" s="335" t="s">
        <v>84</v>
      </c>
      <c r="W616" s="335" t="s">
        <v>84</v>
      </c>
      <c r="X616" s="335" t="s">
        <v>84</v>
      </c>
      <c r="Y616" s="335" t="s">
        <v>84</v>
      </c>
      <c r="Z616" s="335" t="s">
        <v>84</v>
      </c>
      <c r="AA616" s="335" t="s">
        <v>84</v>
      </c>
      <c r="AB616" s="335" t="s">
        <v>84</v>
      </c>
      <c r="AC616" s="335" t="s">
        <v>84</v>
      </c>
      <c r="AD616" s="335" t="s">
        <v>84</v>
      </c>
      <c r="AE616" s="335" t="s">
        <v>84</v>
      </c>
      <c r="AF616" s="335" t="s">
        <v>84</v>
      </c>
      <c r="AG616" s="335" t="s">
        <v>84</v>
      </c>
      <c r="AH616" s="335" t="s">
        <v>84</v>
      </c>
      <c r="AI616" s="335" t="s">
        <v>84</v>
      </c>
      <c r="AJ616" s="335" t="s">
        <v>84</v>
      </c>
      <c r="AK616" s="335" t="s">
        <v>84</v>
      </c>
      <c r="AL616" s="335" t="s">
        <v>84</v>
      </c>
      <c r="AM616" s="335" t="s">
        <v>84</v>
      </c>
      <c r="AN616" s="335" t="s">
        <v>84</v>
      </c>
      <c r="AO616" s="335" t="s">
        <v>84</v>
      </c>
      <c r="AP616" s="335" t="s">
        <v>84</v>
      </c>
      <c r="AQ616" s="335" t="s">
        <v>84</v>
      </c>
      <c r="AR616" s="335" t="s">
        <v>84</v>
      </c>
      <c r="AS616" s="335" t="s">
        <v>84</v>
      </c>
      <c r="AT616" s="335" t="s">
        <v>84</v>
      </c>
      <c r="AU616" s="335" t="s">
        <v>84</v>
      </c>
      <c r="AV616" s="335" t="s">
        <v>84</v>
      </c>
      <c r="AW616" s="335" t="s">
        <v>84</v>
      </c>
      <c r="AX616" s="335" t="s">
        <v>84</v>
      </c>
      <c r="AY616" s="116" t="s">
        <v>84</v>
      </c>
      <c r="AZ616" s="116" t="s">
        <v>84</v>
      </c>
      <c r="BA616" s="116" t="s">
        <v>84</v>
      </c>
      <c r="BB616" s="116" t="s">
        <v>84</v>
      </c>
      <c r="BC616" s="116" t="s">
        <v>84</v>
      </c>
      <c r="BD616" s="116" t="s">
        <v>84</v>
      </c>
      <c r="BE616" s="116" t="s">
        <v>84</v>
      </c>
      <c r="BF616" s="335" t="s">
        <v>84</v>
      </c>
      <c r="BG616" s="335" t="s">
        <v>84</v>
      </c>
      <c r="BH616" s="116" t="s">
        <v>84</v>
      </c>
      <c r="BI616" s="116" t="s">
        <v>84</v>
      </c>
      <c r="BJ616" s="335" t="s">
        <v>84</v>
      </c>
      <c r="BK616" s="335" t="s">
        <v>84</v>
      </c>
      <c r="BL616" s="335" t="s">
        <v>84</v>
      </c>
      <c r="BM616" s="336" t="s">
        <v>84</v>
      </c>
      <c r="BN616" s="336" t="s">
        <v>84</v>
      </c>
      <c r="BO616" s="335" t="s">
        <v>84</v>
      </c>
      <c r="BP616" s="116" t="s">
        <v>84</v>
      </c>
      <c r="BQ616" s="116" t="s">
        <v>84</v>
      </c>
      <c r="BR616" s="116" t="s">
        <v>84</v>
      </c>
      <c r="BS616" s="116" t="s">
        <v>84</v>
      </c>
      <c r="BT616" s="336" t="s">
        <v>84</v>
      </c>
      <c r="BU616" s="335" t="s">
        <v>84</v>
      </c>
      <c r="BV616" s="335" t="s">
        <v>84</v>
      </c>
      <c r="BW616" s="335" t="s">
        <v>84</v>
      </c>
      <c r="BX616" s="335" t="s">
        <v>84</v>
      </c>
    </row>
    <row r="617" spans="1:76" ht="15" customHeight="1" x14ac:dyDescent="0.3">
      <c r="A617" s="307">
        <v>82</v>
      </c>
      <c r="B617" s="114" t="s">
        <v>84</v>
      </c>
      <c r="C617" s="114" t="s">
        <v>84</v>
      </c>
      <c r="D617" s="115" t="s">
        <v>84</v>
      </c>
      <c r="E617" s="334" t="s">
        <v>84</v>
      </c>
      <c r="F617" s="334" t="s">
        <v>84</v>
      </c>
      <c r="G617" s="334" t="s">
        <v>84</v>
      </c>
      <c r="H617" s="335" t="s">
        <v>84</v>
      </c>
      <c r="I617" s="335" t="s">
        <v>84</v>
      </c>
      <c r="J617" s="335" t="s">
        <v>84</v>
      </c>
      <c r="K617" s="335" t="s">
        <v>84</v>
      </c>
      <c r="L617" s="335" t="s">
        <v>84</v>
      </c>
      <c r="M617" s="335" t="s">
        <v>84</v>
      </c>
      <c r="N617" s="335" t="s">
        <v>84</v>
      </c>
      <c r="O617" s="335" t="s">
        <v>84</v>
      </c>
      <c r="P617" s="335" t="s">
        <v>84</v>
      </c>
      <c r="Q617" s="335" t="s">
        <v>84</v>
      </c>
      <c r="R617" s="335" t="s">
        <v>84</v>
      </c>
      <c r="S617" s="335" t="s">
        <v>84</v>
      </c>
      <c r="T617" s="335" t="s">
        <v>84</v>
      </c>
      <c r="U617" s="335" t="s">
        <v>84</v>
      </c>
      <c r="V617" s="335" t="s">
        <v>84</v>
      </c>
      <c r="W617" s="335" t="s">
        <v>84</v>
      </c>
      <c r="X617" s="335" t="s">
        <v>84</v>
      </c>
      <c r="Y617" s="335" t="s">
        <v>84</v>
      </c>
      <c r="Z617" s="335" t="s">
        <v>84</v>
      </c>
      <c r="AA617" s="335" t="s">
        <v>84</v>
      </c>
      <c r="AB617" s="335" t="s">
        <v>84</v>
      </c>
      <c r="AC617" s="335" t="s">
        <v>84</v>
      </c>
      <c r="AD617" s="335" t="s">
        <v>84</v>
      </c>
      <c r="AE617" s="335" t="s">
        <v>84</v>
      </c>
      <c r="AF617" s="335" t="s">
        <v>84</v>
      </c>
      <c r="AG617" s="335" t="s">
        <v>84</v>
      </c>
      <c r="AH617" s="335" t="s">
        <v>84</v>
      </c>
      <c r="AI617" s="335" t="s">
        <v>84</v>
      </c>
      <c r="AJ617" s="335" t="s">
        <v>84</v>
      </c>
      <c r="AK617" s="335" t="s">
        <v>84</v>
      </c>
      <c r="AL617" s="335" t="s">
        <v>84</v>
      </c>
      <c r="AM617" s="335" t="s">
        <v>84</v>
      </c>
      <c r="AN617" s="335" t="s">
        <v>84</v>
      </c>
      <c r="AO617" s="335" t="s">
        <v>84</v>
      </c>
      <c r="AP617" s="335" t="s">
        <v>84</v>
      </c>
      <c r="AQ617" s="335" t="s">
        <v>84</v>
      </c>
      <c r="AR617" s="335" t="s">
        <v>84</v>
      </c>
      <c r="AS617" s="335" t="s">
        <v>84</v>
      </c>
      <c r="AT617" s="335" t="s">
        <v>84</v>
      </c>
      <c r="AU617" s="335" t="s">
        <v>84</v>
      </c>
      <c r="AV617" s="335" t="s">
        <v>84</v>
      </c>
      <c r="AW617" s="335" t="s">
        <v>84</v>
      </c>
      <c r="AX617" s="335" t="s">
        <v>84</v>
      </c>
      <c r="AY617" s="116" t="s">
        <v>84</v>
      </c>
      <c r="AZ617" s="116" t="s">
        <v>84</v>
      </c>
      <c r="BA617" s="116" t="s">
        <v>84</v>
      </c>
      <c r="BB617" s="116" t="s">
        <v>84</v>
      </c>
      <c r="BC617" s="116" t="s">
        <v>84</v>
      </c>
      <c r="BD617" s="116" t="s">
        <v>84</v>
      </c>
      <c r="BE617" s="116" t="s">
        <v>84</v>
      </c>
      <c r="BF617" s="335" t="s">
        <v>84</v>
      </c>
      <c r="BG617" s="335" t="s">
        <v>84</v>
      </c>
      <c r="BH617" s="116" t="s">
        <v>84</v>
      </c>
      <c r="BI617" s="116" t="s">
        <v>84</v>
      </c>
      <c r="BJ617" s="335" t="s">
        <v>84</v>
      </c>
      <c r="BK617" s="335" t="s">
        <v>84</v>
      </c>
      <c r="BL617" s="335" t="s">
        <v>84</v>
      </c>
      <c r="BM617" s="336" t="s">
        <v>84</v>
      </c>
      <c r="BN617" s="336" t="s">
        <v>84</v>
      </c>
      <c r="BO617" s="335" t="s">
        <v>84</v>
      </c>
      <c r="BP617" s="116" t="s">
        <v>84</v>
      </c>
      <c r="BQ617" s="116" t="s">
        <v>84</v>
      </c>
      <c r="BR617" s="116" t="s">
        <v>84</v>
      </c>
      <c r="BS617" s="116" t="s">
        <v>84</v>
      </c>
      <c r="BT617" s="336" t="s">
        <v>84</v>
      </c>
      <c r="BU617" s="335" t="s">
        <v>84</v>
      </c>
      <c r="BV617" s="335" t="s">
        <v>84</v>
      </c>
      <c r="BW617" s="335" t="s">
        <v>84</v>
      </c>
      <c r="BX617" s="335" t="s">
        <v>84</v>
      </c>
    </row>
    <row r="618" spans="1:76" ht="15" customHeight="1" x14ac:dyDescent="0.3">
      <c r="A618" s="307">
        <v>82</v>
      </c>
      <c r="B618" s="114" t="s">
        <v>84</v>
      </c>
      <c r="C618" s="114" t="s">
        <v>84</v>
      </c>
      <c r="D618" s="115" t="s">
        <v>84</v>
      </c>
      <c r="E618" s="334" t="s">
        <v>84</v>
      </c>
      <c r="F618" s="334" t="s">
        <v>84</v>
      </c>
      <c r="G618" s="334" t="s">
        <v>84</v>
      </c>
      <c r="H618" s="335" t="s">
        <v>84</v>
      </c>
      <c r="I618" s="335" t="s">
        <v>84</v>
      </c>
      <c r="J618" s="335" t="s">
        <v>84</v>
      </c>
      <c r="K618" s="335" t="s">
        <v>84</v>
      </c>
      <c r="L618" s="335" t="s">
        <v>84</v>
      </c>
      <c r="M618" s="335" t="s">
        <v>84</v>
      </c>
      <c r="N618" s="335" t="s">
        <v>84</v>
      </c>
      <c r="O618" s="335" t="s">
        <v>84</v>
      </c>
      <c r="P618" s="335" t="s">
        <v>84</v>
      </c>
      <c r="Q618" s="335" t="s">
        <v>84</v>
      </c>
      <c r="R618" s="335" t="s">
        <v>84</v>
      </c>
      <c r="S618" s="335" t="s">
        <v>84</v>
      </c>
      <c r="T618" s="335" t="s">
        <v>84</v>
      </c>
      <c r="U618" s="335" t="s">
        <v>84</v>
      </c>
      <c r="V618" s="335" t="s">
        <v>84</v>
      </c>
      <c r="W618" s="335" t="s">
        <v>84</v>
      </c>
      <c r="X618" s="335" t="s">
        <v>84</v>
      </c>
      <c r="Y618" s="335" t="s">
        <v>84</v>
      </c>
      <c r="Z618" s="335" t="s">
        <v>84</v>
      </c>
      <c r="AA618" s="335" t="s">
        <v>84</v>
      </c>
      <c r="AB618" s="335" t="s">
        <v>84</v>
      </c>
      <c r="AC618" s="335" t="s">
        <v>84</v>
      </c>
      <c r="AD618" s="335" t="s">
        <v>84</v>
      </c>
      <c r="AE618" s="335" t="s">
        <v>84</v>
      </c>
      <c r="AF618" s="335" t="s">
        <v>84</v>
      </c>
      <c r="AG618" s="335" t="s">
        <v>84</v>
      </c>
      <c r="AH618" s="335" t="s">
        <v>84</v>
      </c>
      <c r="AI618" s="335" t="s">
        <v>84</v>
      </c>
      <c r="AJ618" s="335" t="s">
        <v>84</v>
      </c>
      <c r="AK618" s="335" t="s">
        <v>84</v>
      </c>
      <c r="AL618" s="335" t="s">
        <v>84</v>
      </c>
      <c r="AM618" s="335" t="s">
        <v>84</v>
      </c>
      <c r="AN618" s="335" t="s">
        <v>84</v>
      </c>
      <c r="AO618" s="335" t="s">
        <v>84</v>
      </c>
      <c r="AP618" s="335" t="s">
        <v>84</v>
      </c>
      <c r="AQ618" s="335" t="s">
        <v>84</v>
      </c>
      <c r="AR618" s="335" t="s">
        <v>84</v>
      </c>
      <c r="AS618" s="335" t="s">
        <v>84</v>
      </c>
      <c r="AT618" s="335" t="s">
        <v>84</v>
      </c>
      <c r="AU618" s="335" t="s">
        <v>84</v>
      </c>
      <c r="AV618" s="335" t="s">
        <v>84</v>
      </c>
      <c r="AW618" s="335" t="s">
        <v>84</v>
      </c>
      <c r="AX618" s="335" t="s">
        <v>84</v>
      </c>
      <c r="AY618" s="116" t="s">
        <v>84</v>
      </c>
      <c r="AZ618" s="116" t="s">
        <v>84</v>
      </c>
      <c r="BA618" s="116" t="s">
        <v>84</v>
      </c>
      <c r="BB618" s="116" t="s">
        <v>84</v>
      </c>
      <c r="BC618" s="116" t="s">
        <v>84</v>
      </c>
      <c r="BD618" s="116" t="s">
        <v>84</v>
      </c>
      <c r="BE618" s="116" t="s">
        <v>84</v>
      </c>
      <c r="BF618" s="335" t="s">
        <v>84</v>
      </c>
      <c r="BG618" s="335" t="s">
        <v>84</v>
      </c>
      <c r="BH618" s="116" t="s">
        <v>84</v>
      </c>
      <c r="BI618" s="116" t="s">
        <v>84</v>
      </c>
      <c r="BJ618" s="335" t="s">
        <v>84</v>
      </c>
      <c r="BK618" s="335" t="s">
        <v>84</v>
      </c>
      <c r="BL618" s="335" t="s">
        <v>84</v>
      </c>
      <c r="BM618" s="336" t="s">
        <v>84</v>
      </c>
      <c r="BN618" s="336" t="s">
        <v>84</v>
      </c>
      <c r="BO618" s="335" t="s">
        <v>84</v>
      </c>
      <c r="BP618" s="116" t="s">
        <v>84</v>
      </c>
      <c r="BQ618" s="116" t="s">
        <v>84</v>
      </c>
      <c r="BR618" s="116" t="s">
        <v>84</v>
      </c>
      <c r="BS618" s="116" t="s">
        <v>84</v>
      </c>
      <c r="BT618" s="336" t="s">
        <v>84</v>
      </c>
      <c r="BU618" s="335" t="s">
        <v>84</v>
      </c>
      <c r="BV618" s="335" t="s">
        <v>84</v>
      </c>
      <c r="BW618" s="335" t="s">
        <v>84</v>
      </c>
      <c r="BX618" s="335" t="s">
        <v>84</v>
      </c>
    </row>
    <row r="619" spans="1:76" ht="15" customHeight="1" x14ac:dyDescent="0.3">
      <c r="A619" s="307">
        <v>82</v>
      </c>
      <c r="B619" s="114" t="s">
        <v>84</v>
      </c>
      <c r="C619" s="114" t="s">
        <v>84</v>
      </c>
      <c r="D619" s="115" t="s">
        <v>84</v>
      </c>
      <c r="E619" s="334" t="s">
        <v>84</v>
      </c>
      <c r="F619" s="334" t="s">
        <v>84</v>
      </c>
      <c r="G619" s="334" t="s">
        <v>84</v>
      </c>
      <c r="H619" s="335" t="s">
        <v>84</v>
      </c>
      <c r="I619" s="335" t="s">
        <v>84</v>
      </c>
      <c r="J619" s="335" t="s">
        <v>84</v>
      </c>
      <c r="K619" s="335" t="s">
        <v>84</v>
      </c>
      <c r="L619" s="335" t="s">
        <v>84</v>
      </c>
      <c r="M619" s="335" t="s">
        <v>84</v>
      </c>
      <c r="N619" s="335" t="s">
        <v>84</v>
      </c>
      <c r="O619" s="335" t="s">
        <v>84</v>
      </c>
      <c r="P619" s="335" t="s">
        <v>84</v>
      </c>
      <c r="Q619" s="335" t="s">
        <v>84</v>
      </c>
      <c r="R619" s="335" t="s">
        <v>84</v>
      </c>
      <c r="S619" s="335" t="s">
        <v>84</v>
      </c>
      <c r="T619" s="335" t="s">
        <v>84</v>
      </c>
      <c r="U619" s="335" t="s">
        <v>84</v>
      </c>
      <c r="V619" s="335" t="s">
        <v>84</v>
      </c>
      <c r="W619" s="335" t="s">
        <v>84</v>
      </c>
      <c r="X619" s="335" t="s">
        <v>84</v>
      </c>
      <c r="Y619" s="335" t="s">
        <v>84</v>
      </c>
      <c r="Z619" s="335" t="s">
        <v>84</v>
      </c>
      <c r="AA619" s="335" t="s">
        <v>84</v>
      </c>
      <c r="AB619" s="335" t="s">
        <v>84</v>
      </c>
      <c r="AC619" s="335" t="s">
        <v>84</v>
      </c>
      <c r="AD619" s="335" t="s">
        <v>84</v>
      </c>
      <c r="AE619" s="335" t="s">
        <v>84</v>
      </c>
      <c r="AF619" s="335" t="s">
        <v>84</v>
      </c>
      <c r="AG619" s="335" t="s">
        <v>84</v>
      </c>
      <c r="AH619" s="335" t="s">
        <v>84</v>
      </c>
      <c r="AI619" s="335" t="s">
        <v>84</v>
      </c>
      <c r="AJ619" s="335" t="s">
        <v>84</v>
      </c>
      <c r="AK619" s="335" t="s">
        <v>84</v>
      </c>
      <c r="AL619" s="335" t="s">
        <v>84</v>
      </c>
      <c r="AM619" s="335" t="s">
        <v>84</v>
      </c>
      <c r="AN619" s="335" t="s">
        <v>84</v>
      </c>
      <c r="AO619" s="335" t="s">
        <v>84</v>
      </c>
      <c r="AP619" s="335" t="s">
        <v>84</v>
      </c>
      <c r="AQ619" s="335" t="s">
        <v>84</v>
      </c>
      <c r="AR619" s="335" t="s">
        <v>84</v>
      </c>
      <c r="AS619" s="335" t="s">
        <v>84</v>
      </c>
      <c r="AT619" s="335" t="s">
        <v>84</v>
      </c>
      <c r="AU619" s="335" t="s">
        <v>84</v>
      </c>
      <c r="AV619" s="335" t="s">
        <v>84</v>
      </c>
      <c r="AW619" s="335" t="s">
        <v>84</v>
      </c>
      <c r="AX619" s="335" t="s">
        <v>84</v>
      </c>
      <c r="AY619" s="116" t="s">
        <v>84</v>
      </c>
      <c r="AZ619" s="116" t="s">
        <v>84</v>
      </c>
      <c r="BA619" s="116" t="s">
        <v>84</v>
      </c>
      <c r="BB619" s="116" t="s">
        <v>84</v>
      </c>
      <c r="BC619" s="116" t="s">
        <v>84</v>
      </c>
      <c r="BD619" s="116" t="s">
        <v>84</v>
      </c>
      <c r="BE619" s="116" t="s">
        <v>84</v>
      </c>
      <c r="BF619" s="335" t="s">
        <v>84</v>
      </c>
      <c r="BG619" s="335" t="s">
        <v>84</v>
      </c>
      <c r="BH619" s="116" t="s">
        <v>84</v>
      </c>
      <c r="BI619" s="116" t="s">
        <v>84</v>
      </c>
      <c r="BJ619" s="335" t="s">
        <v>84</v>
      </c>
      <c r="BK619" s="335" t="s">
        <v>84</v>
      </c>
      <c r="BL619" s="335" t="s">
        <v>84</v>
      </c>
      <c r="BM619" s="336" t="s">
        <v>84</v>
      </c>
      <c r="BN619" s="336" t="s">
        <v>84</v>
      </c>
      <c r="BO619" s="335" t="s">
        <v>84</v>
      </c>
      <c r="BP619" s="116" t="s">
        <v>84</v>
      </c>
      <c r="BQ619" s="116" t="s">
        <v>84</v>
      </c>
      <c r="BR619" s="116" t="s">
        <v>84</v>
      </c>
      <c r="BS619" s="116" t="s">
        <v>84</v>
      </c>
      <c r="BT619" s="336" t="s">
        <v>84</v>
      </c>
      <c r="BU619" s="335" t="s">
        <v>84</v>
      </c>
      <c r="BV619" s="335" t="s">
        <v>84</v>
      </c>
      <c r="BW619" s="335" t="s">
        <v>84</v>
      </c>
      <c r="BX619" s="335" t="s">
        <v>84</v>
      </c>
    </row>
    <row r="620" spans="1:76" ht="15" customHeight="1" x14ac:dyDescent="0.3">
      <c r="A620" s="307">
        <v>82</v>
      </c>
      <c r="B620" s="114" t="s">
        <v>84</v>
      </c>
      <c r="C620" s="114" t="s">
        <v>84</v>
      </c>
      <c r="D620" s="115" t="s">
        <v>84</v>
      </c>
      <c r="E620" s="334" t="s">
        <v>84</v>
      </c>
      <c r="F620" s="334" t="s">
        <v>84</v>
      </c>
      <c r="G620" s="334" t="s">
        <v>84</v>
      </c>
      <c r="H620" s="335" t="s">
        <v>84</v>
      </c>
      <c r="I620" s="335" t="s">
        <v>84</v>
      </c>
      <c r="J620" s="335" t="s">
        <v>84</v>
      </c>
      <c r="K620" s="335" t="s">
        <v>84</v>
      </c>
      <c r="L620" s="335" t="s">
        <v>84</v>
      </c>
      <c r="M620" s="335" t="s">
        <v>84</v>
      </c>
      <c r="N620" s="335" t="s">
        <v>84</v>
      </c>
      <c r="O620" s="335" t="s">
        <v>84</v>
      </c>
      <c r="P620" s="335" t="s">
        <v>84</v>
      </c>
      <c r="Q620" s="335" t="s">
        <v>84</v>
      </c>
      <c r="R620" s="335" t="s">
        <v>84</v>
      </c>
      <c r="S620" s="335" t="s">
        <v>84</v>
      </c>
      <c r="T620" s="335" t="s">
        <v>84</v>
      </c>
      <c r="U620" s="335" t="s">
        <v>84</v>
      </c>
      <c r="V620" s="335" t="s">
        <v>84</v>
      </c>
      <c r="W620" s="335" t="s">
        <v>84</v>
      </c>
      <c r="X620" s="335" t="s">
        <v>84</v>
      </c>
      <c r="Y620" s="335" t="s">
        <v>84</v>
      </c>
      <c r="Z620" s="335" t="s">
        <v>84</v>
      </c>
      <c r="AA620" s="335" t="s">
        <v>84</v>
      </c>
      <c r="AB620" s="335" t="s">
        <v>84</v>
      </c>
      <c r="AC620" s="335" t="s">
        <v>84</v>
      </c>
      <c r="AD620" s="335" t="s">
        <v>84</v>
      </c>
      <c r="AE620" s="335" t="s">
        <v>84</v>
      </c>
      <c r="AF620" s="335" t="s">
        <v>84</v>
      </c>
      <c r="AG620" s="335" t="s">
        <v>84</v>
      </c>
      <c r="AH620" s="335" t="s">
        <v>84</v>
      </c>
      <c r="AI620" s="335" t="s">
        <v>84</v>
      </c>
      <c r="AJ620" s="335" t="s">
        <v>84</v>
      </c>
      <c r="AK620" s="335" t="s">
        <v>84</v>
      </c>
      <c r="AL620" s="335" t="s">
        <v>84</v>
      </c>
      <c r="AM620" s="335" t="s">
        <v>84</v>
      </c>
      <c r="AN620" s="335" t="s">
        <v>84</v>
      </c>
      <c r="AO620" s="335" t="s">
        <v>84</v>
      </c>
      <c r="AP620" s="335" t="s">
        <v>84</v>
      </c>
      <c r="AQ620" s="335" t="s">
        <v>84</v>
      </c>
      <c r="AR620" s="335" t="s">
        <v>84</v>
      </c>
      <c r="AS620" s="335" t="s">
        <v>84</v>
      </c>
      <c r="AT620" s="335" t="s">
        <v>84</v>
      </c>
      <c r="AU620" s="335" t="s">
        <v>84</v>
      </c>
      <c r="AV620" s="335" t="s">
        <v>84</v>
      </c>
      <c r="AW620" s="335" t="s">
        <v>84</v>
      </c>
      <c r="AX620" s="335" t="s">
        <v>84</v>
      </c>
      <c r="AY620" s="116" t="s">
        <v>84</v>
      </c>
      <c r="AZ620" s="116" t="s">
        <v>84</v>
      </c>
      <c r="BA620" s="116" t="s">
        <v>84</v>
      </c>
      <c r="BB620" s="116" t="s">
        <v>84</v>
      </c>
      <c r="BC620" s="116" t="s">
        <v>84</v>
      </c>
      <c r="BD620" s="116" t="s">
        <v>84</v>
      </c>
      <c r="BE620" s="116" t="s">
        <v>84</v>
      </c>
      <c r="BF620" s="335" t="s">
        <v>84</v>
      </c>
      <c r="BG620" s="335" t="s">
        <v>84</v>
      </c>
      <c r="BH620" s="116" t="s">
        <v>84</v>
      </c>
      <c r="BI620" s="116" t="s">
        <v>84</v>
      </c>
      <c r="BJ620" s="335" t="s">
        <v>84</v>
      </c>
      <c r="BK620" s="335" t="s">
        <v>84</v>
      </c>
      <c r="BL620" s="335" t="s">
        <v>84</v>
      </c>
      <c r="BM620" s="336" t="s">
        <v>84</v>
      </c>
      <c r="BN620" s="336" t="s">
        <v>84</v>
      </c>
      <c r="BO620" s="335" t="s">
        <v>84</v>
      </c>
      <c r="BP620" s="116" t="s">
        <v>84</v>
      </c>
      <c r="BQ620" s="116" t="s">
        <v>84</v>
      </c>
      <c r="BR620" s="116" t="s">
        <v>84</v>
      </c>
      <c r="BS620" s="116" t="s">
        <v>84</v>
      </c>
      <c r="BT620" s="336" t="s">
        <v>84</v>
      </c>
      <c r="BU620" s="335" t="s">
        <v>84</v>
      </c>
      <c r="BV620" s="335" t="s">
        <v>84</v>
      </c>
      <c r="BW620" s="335" t="s">
        <v>84</v>
      </c>
      <c r="BX620" s="335" t="s">
        <v>84</v>
      </c>
    </row>
    <row r="621" spans="1:76" ht="15" customHeight="1" x14ac:dyDescent="0.3">
      <c r="A621" s="307">
        <v>82</v>
      </c>
      <c r="B621" s="114" t="s">
        <v>84</v>
      </c>
      <c r="C621" s="114" t="s">
        <v>84</v>
      </c>
      <c r="D621" s="115" t="s">
        <v>84</v>
      </c>
      <c r="E621" s="334" t="s">
        <v>84</v>
      </c>
      <c r="F621" s="334" t="s">
        <v>84</v>
      </c>
      <c r="G621" s="334" t="s">
        <v>84</v>
      </c>
      <c r="H621" s="335" t="s">
        <v>84</v>
      </c>
      <c r="I621" s="335" t="s">
        <v>84</v>
      </c>
      <c r="J621" s="335" t="s">
        <v>84</v>
      </c>
      <c r="K621" s="335" t="s">
        <v>84</v>
      </c>
      <c r="L621" s="335" t="s">
        <v>84</v>
      </c>
      <c r="M621" s="335" t="s">
        <v>84</v>
      </c>
      <c r="N621" s="335" t="s">
        <v>84</v>
      </c>
      <c r="O621" s="335" t="s">
        <v>84</v>
      </c>
      <c r="P621" s="335" t="s">
        <v>84</v>
      </c>
      <c r="Q621" s="335" t="s">
        <v>84</v>
      </c>
      <c r="R621" s="335" t="s">
        <v>84</v>
      </c>
      <c r="S621" s="335" t="s">
        <v>84</v>
      </c>
      <c r="T621" s="335" t="s">
        <v>84</v>
      </c>
      <c r="U621" s="335" t="s">
        <v>84</v>
      </c>
      <c r="V621" s="335" t="s">
        <v>84</v>
      </c>
      <c r="W621" s="335" t="s">
        <v>84</v>
      </c>
      <c r="X621" s="335" t="s">
        <v>84</v>
      </c>
      <c r="Y621" s="335" t="s">
        <v>84</v>
      </c>
      <c r="Z621" s="335" t="s">
        <v>84</v>
      </c>
      <c r="AA621" s="335" t="s">
        <v>84</v>
      </c>
      <c r="AB621" s="335" t="s">
        <v>84</v>
      </c>
      <c r="AC621" s="335" t="s">
        <v>84</v>
      </c>
      <c r="AD621" s="335" t="s">
        <v>84</v>
      </c>
      <c r="AE621" s="335" t="s">
        <v>84</v>
      </c>
      <c r="AF621" s="335" t="s">
        <v>84</v>
      </c>
      <c r="AG621" s="335" t="s">
        <v>84</v>
      </c>
      <c r="AH621" s="335" t="s">
        <v>84</v>
      </c>
      <c r="AI621" s="335" t="s">
        <v>84</v>
      </c>
      <c r="AJ621" s="335" t="s">
        <v>84</v>
      </c>
      <c r="AK621" s="335" t="s">
        <v>84</v>
      </c>
      <c r="AL621" s="335" t="s">
        <v>84</v>
      </c>
      <c r="AM621" s="335" t="s">
        <v>84</v>
      </c>
      <c r="AN621" s="335" t="s">
        <v>84</v>
      </c>
      <c r="AO621" s="335" t="s">
        <v>84</v>
      </c>
      <c r="AP621" s="335" t="s">
        <v>84</v>
      </c>
      <c r="AQ621" s="335" t="s">
        <v>84</v>
      </c>
      <c r="AR621" s="335" t="s">
        <v>84</v>
      </c>
      <c r="AS621" s="335" t="s">
        <v>84</v>
      </c>
      <c r="AT621" s="335" t="s">
        <v>84</v>
      </c>
      <c r="AU621" s="335" t="s">
        <v>84</v>
      </c>
      <c r="AV621" s="335" t="s">
        <v>84</v>
      </c>
      <c r="AW621" s="335" t="s">
        <v>84</v>
      </c>
      <c r="AX621" s="335" t="s">
        <v>84</v>
      </c>
      <c r="AY621" s="116" t="s">
        <v>84</v>
      </c>
      <c r="AZ621" s="116" t="s">
        <v>84</v>
      </c>
      <c r="BA621" s="116" t="s">
        <v>84</v>
      </c>
      <c r="BB621" s="116" t="s">
        <v>84</v>
      </c>
      <c r="BC621" s="116" t="s">
        <v>84</v>
      </c>
      <c r="BD621" s="116" t="s">
        <v>84</v>
      </c>
      <c r="BE621" s="116" t="s">
        <v>84</v>
      </c>
      <c r="BF621" s="335" t="s">
        <v>84</v>
      </c>
      <c r="BG621" s="335" t="s">
        <v>84</v>
      </c>
      <c r="BH621" s="116" t="s">
        <v>84</v>
      </c>
      <c r="BI621" s="116" t="s">
        <v>84</v>
      </c>
      <c r="BJ621" s="335" t="s">
        <v>84</v>
      </c>
      <c r="BK621" s="335" t="s">
        <v>84</v>
      </c>
      <c r="BL621" s="335" t="s">
        <v>84</v>
      </c>
      <c r="BM621" s="336" t="s">
        <v>84</v>
      </c>
      <c r="BN621" s="336" t="s">
        <v>84</v>
      </c>
      <c r="BO621" s="335" t="s">
        <v>84</v>
      </c>
      <c r="BP621" s="116" t="s">
        <v>84</v>
      </c>
      <c r="BQ621" s="116" t="s">
        <v>84</v>
      </c>
      <c r="BR621" s="116" t="s">
        <v>84</v>
      </c>
      <c r="BS621" s="116" t="s">
        <v>84</v>
      </c>
      <c r="BT621" s="336" t="s">
        <v>84</v>
      </c>
      <c r="BU621" s="335" t="s">
        <v>84</v>
      </c>
      <c r="BV621" s="335" t="s">
        <v>84</v>
      </c>
      <c r="BW621" s="335" t="s">
        <v>84</v>
      </c>
      <c r="BX621" s="335" t="s">
        <v>84</v>
      </c>
    </row>
    <row r="622" spans="1:76" ht="15" customHeight="1" x14ac:dyDescent="0.3">
      <c r="A622" s="307">
        <v>82</v>
      </c>
      <c r="B622" s="114" t="s">
        <v>84</v>
      </c>
      <c r="C622" s="114" t="s">
        <v>84</v>
      </c>
      <c r="D622" s="115" t="s">
        <v>84</v>
      </c>
      <c r="E622" s="334" t="s">
        <v>84</v>
      </c>
      <c r="F622" s="334" t="s">
        <v>84</v>
      </c>
      <c r="G622" s="334" t="s">
        <v>84</v>
      </c>
      <c r="H622" s="335" t="s">
        <v>84</v>
      </c>
      <c r="I622" s="335" t="s">
        <v>84</v>
      </c>
      <c r="J622" s="335" t="s">
        <v>84</v>
      </c>
      <c r="K622" s="335" t="s">
        <v>84</v>
      </c>
      <c r="L622" s="335" t="s">
        <v>84</v>
      </c>
      <c r="M622" s="335" t="s">
        <v>84</v>
      </c>
      <c r="N622" s="335" t="s">
        <v>84</v>
      </c>
      <c r="O622" s="335" t="s">
        <v>84</v>
      </c>
      <c r="P622" s="335" t="s">
        <v>84</v>
      </c>
      <c r="Q622" s="335" t="s">
        <v>84</v>
      </c>
      <c r="R622" s="335" t="s">
        <v>84</v>
      </c>
      <c r="S622" s="335" t="s">
        <v>84</v>
      </c>
      <c r="T622" s="335" t="s">
        <v>84</v>
      </c>
      <c r="U622" s="335" t="s">
        <v>84</v>
      </c>
      <c r="V622" s="335" t="s">
        <v>84</v>
      </c>
      <c r="W622" s="335" t="s">
        <v>84</v>
      </c>
      <c r="X622" s="335" t="s">
        <v>84</v>
      </c>
      <c r="Y622" s="335" t="s">
        <v>84</v>
      </c>
      <c r="Z622" s="335" t="s">
        <v>84</v>
      </c>
      <c r="AA622" s="335" t="s">
        <v>84</v>
      </c>
      <c r="AB622" s="335" t="s">
        <v>84</v>
      </c>
      <c r="AC622" s="335" t="s">
        <v>84</v>
      </c>
      <c r="AD622" s="335" t="s">
        <v>84</v>
      </c>
      <c r="AE622" s="335" t="s">
        <v>84</v>
      </c>
      <c r="AF622" s="335" t="s">
        <v>84</v>
      </c>
      <c r="AG622" s="335" t="s">
        <v>84</v>
      </c>
      <c r="AH622" s="335" t="s">
        <v>84</v>
      </c>
      <c r="AI622" s="335" t="s">
        <v>84</v>
      </c>
      <c r="AJ622" s="335" t="s">
        <v>84</v>
      </c>
      <c r="AK622" s="335" t="s">
        <v>84</v>
      </c>
      <c r="AL622" s="335" t="s">
        <v>84</v>
      </c>
      <c r="AM622" s="335" t="s">
        <v>84</v>
      </c>
      <c r="AN622" s="335" t="s">
        <v>84</v>
      </c>
      <c r="AO622" s="335" t="s">
        <v>84</v>
      </c>
      <c r="AP622" s="335" t="s">
        <v>84</v>
      </c>
      <c r="AQ622" s="335" t="s">
        <v>84</v>
      </c>
      <c r="AR622" s="335" t="s">
        <v>84</v>
      </c>
      <c r="AS622" s="335" t="s">
        <v>84</v>
      </c>
      <c r="AT622" s="335" t="s">
        <v>84</v>
      </c>
      <c r="AU622" s="335" t="s">
        <v>84</v>
      </c>
      <c r="AV622" s="335" t="s">
        <v>84</v>
      </c>
      <c r="AW622" s="335" t="s">
        <v>84</v>
      </c>
      <c r="AX622" s="335" t="s">
        <v>84</v>
      </c>
      <c r="AY622" s="116" t="s">
        <v>84</v>
      </c>
      <c r="AZ622" s="116" t="s">
        <v>84</v>
      </c>
      <c r="BA622" s="116" t="s">
        <v>84</v>
      </c>
      <c r="BB622" s="116" t="s">
        <v>84</v>
      </c>
      <c r="BC622" s="116" t="s">
        <v>84</v>
      </c>
      <c r="BD622" s="116" t="s">
        <v>84</v>
      </c>
      <c r="BE622" s="116" t="s">
        <v>84</v>
      </c>
      <c r="BF622" s="335" t="s">
        <v>84</v>
      </c>
      <c r="BG622" s="335" t="s">
        <v>84</v>
      </c>
      <c r="BH622" s="116" t="s">
        <v>84</v>
      </c>
      <c r="BI622" s="116" t="s">
        <v>84</v>
      </c>
      <c r="BJ622" s="335" t="s">
        <v>84</v>
      </c>
      <c r="BK622" s="335" t="s">
        <v>84</v>
      </c>
      <c r="BL622" s="335" t="s">
        <v>84</v>
      </c>
      <c r="BM622" s="336" t="s">
        <v>84</v>
      </c>
      <c r="BN622" s="336" t="s">
        <v>84</v>
      </c>
      <c r="BO622" s="335" t="s">
        <v>84</v>
      </c>
      <c r="BP622" s="116" t="s">
        <v>84</v>
      </c>
      <c r="BQ622" s="116" t="s">
        <v>84</v>
      </c>
      <c r="BR622" s="116" t="s">
        <v>84</v>
      </c>
      <c r="BS622" s="116" t="s">
        <v>84</v>
      </c>
      <c r="BT622" s="336" t="s">
        <v>84</v>
      </c>
      <c r="BU622" s="335" t="s">
        <v>84</v>
      </c>
      <c r="BV622" s="335" t="s">
        <v>84</v>
      </c>
      <c r="BW622" s="335" t="s">
        <v>84</v>
      </c>
      <c r="BX622" s="335" t="s">
        <v>84</v>
      </c>
    </row>
    <row r="623" spans="1:76" ht="15" customHeight="1" x14ac:dyDescent="0.3">
      <c r="A623" s="307">
        <v>82</v>
      </c>
      <c r="B623" s="114" t="s">
        <v>84</v>
      </c>
      <c r="C623" s="114" t="s">
        <v>84</v>
      </c>
      <c r="D623" s="115" t="s">
        <v>84</v>
      </c>
      <c r="E623" s="334" t="s">
        <v>84</v>
      </c>
      <c r="F623" s="334" t="s">
        <v>84</v>
      </c>
      <c r="G623" s="334" t="s">
        <v>84</v>
      </c>
      <c r="H623" s="335" t="s">
        <v>84</v>
      </c>
      <c r="I623" s="335" t="s">
        <v>84</v>
      </c>
      <c r="J623" s="335" t="s">
        <v>84</v>
      </c>
      <c r="K623" s="335" t="s">
        <v>84</v>
      </c>
      <c r="L623" s="335" t="s">
        <v>84</v>
      </c>
      <c r="M623" s="335" t="s">
        <v>84</v>
      </c>
      <c r="N623" s="335" t="s">
        <v>84</v>
      </c>
      <c r="O623" s="335" t="s">
        <v>84</v>
      </c>
      <c r="P623" s="335" t="s">
        <v>84</v>
      </c>
      <c r="Q623" s="335" t="s">
        <v>84</v>
      </c>
      <c r="R623" s="335" t="s">
        <v>84</v>
      </c>
      <c r="S623" s="335" t="s">
        <v>84</v>
      </c>
      <c r="T623" s="335" t="s">
        <v>84</v>
      </c>
      <c r="U623" s="335" t="s">
        <v>84</v>
      </c>
      <c r="V623" s="335" t="s">
        <v>84</v>
      </c>
      <c r="W623" s="335" t="s">
        <v>84</v>
      </c>
      <c r="X623" s="335" t="s">
        <v>84</v>
      </c>
      <c r="Y623" s="335" t="s">
        <v>84</v>
      </c>
      <c r="Z623" s="335" t="s">
        <v>84</v>
      </c>
      <c r="AA623" s="335" t="s">
        <v>84</v>
      </c>
      <c r="AB623" s="335" t="s">
        <v>84</v>
      </c>
      <c r="AC623" s="335" t="s">
        <v>84</v>
      </c>
      <c r="AD623" s="335" t="s">
        <v>84</v>
      </c>
      <c r="AE623" s="335" t="s">
        <v>84</v>
      </c>
      <c r="AF623" s="335" t="s">
        <v>84</v>
      </c>
      <c r="AG623" s="335" t="s">
        <v>84</v>
      </c>
      <c r="AH623" s="335" t="s">
        <v>84</v>
      </c>
      <c r="AI623" s="335" t="s">
        <v>84</v>
      </c>
      <c r="AJ623" s="335" t="s">
        <v>84</v>
      </c>
      <c r="AK623" s="335" t="s">
        <v>84</v>
      </c>
      <c r="AL623" s="335" t="s">
        <v>84</v>
      </c>
      <c r="AM623" s="335" t="s">
        <v>84</v>
      </c>
      <c r="AN623" s="335" t="s">
        <v>84</v>
      </c>
      <c r="AO623" s="335" t="s">
        <v>84</v>
      </c>
      <c r="AP623" s="335" t="s">
        <v>84</v>
      </c>
      <c r="AQ623" s="335" t="s">
        <v>84</v>
      </c>
      <c r="AR623" s="335" t="s">
        <v>84</v>
      </c>
      <c r="AS623" s="335" t="s">
        <v>84</v>
      </c>
      <c r="AT623" s="335" t="s">
        <v>84</v>
      </c>
      <c r="AU623" s="335" t="s">
        <v>84</v>
      </c>
      <c r="AV623" s="335" t="s">
        <v>84</v>
      </c>
      <c r="AW623" s="335" t="s">
        <v>84</v>
      </c>
      <c r="AX623" s="335" t="s">
        <v>84</v>
      </c>
      <c r="AY623" s="116" t="s">
        <v>84</v>
      </c>
      <c r="AZ623" s="116" t="s">
        <v>84</v>
      </c>
      <c r="BA623" s="116" t="s">
        <v>84</v>
      </c>
      <c r="BB623" s="116" t="s">
        <v>84</v>
      </c>
      <c r="BC623" s="116" t="s">
        <v>84</v>
      </c>
      <c r="BD623" s="116" t="s">
        <v>84</v>
      </c>
      <c r="BE623" s="116" t="s">
        <v>84</v>
      </c>
      <c r="BF623" s="335" t="s">
        <v>84</v>
      </c>
      <c r="BG623" s="335" t="s">
        <v>84</v>
      </c>
      <c r="BH623" s="116" t="s">
        <v>84</v>
      </c>
      <c r="BI623" s="116" t="s">
        <v>84</v>
      </c>
      <c r="BJ623" s="335" t="s">
        <v>84</v>
      </c>
      <c r="BK623" s="335" t="s">
        <v>84</v>
      </c>
      <c r="BL623" s="335" t="s">
        <v>84</v>
      </c>
      <c r="BM623" s="336" t="s">
        <v>84</v>
      </c>
      <c r="BN623" s="336" t="s">
        <v>84</v>
      </c>
      <c r="BO623" s="335" t="s">
        <v>84</v>
      </c>
      <c r="BP623" s="116" t="s">
        <v>84</v>
      </c>
      <c r="BQ623" s="116" t="s">
        <v>84</v>
      </c>
      <c r="BR623" s="116" t="s">
        <v>84</v>
      </c>
      <c r="BS623" s="116" t="s">
        <v>84</v>
      </c>
      <c r="BT623" s="336" t="s">
        <v>84</v>
      </c>
      <c r="BU623" s="335" t="s">
        <v>84</v>
      </c>
      <c r="BV623" s="335" t="s">
        <v>84</v>
      </c>
      <c r="BW623" s="335" t="s">
        <v>84</v>
      </c>
      <c r="BX623" s="335" t="s">
        <v>84</v>
      </c>
    </row>
    <row r="624" spans="1:76" ht="15" customHeight="1" x14ac:dyDescent="0.3">
      <c r="A624" s="307">
        <v>82</v>
      </c>
      <c r="B624" s="114" t="s">
        <v>84</v>
      </c>
      <c r="C624" s="114" t="s">
        <v>84</v>
      </c>
      <c r="D624" s="115" t="s">
        <v>84</v>
      </c>
      <c r="E624" s="334" t="s">
        <v>84</v>
      </c>
      <c r="F624" s="334" t="s">
        <v>84</v>
      </c>
      <c r="G624" s="334" t="s">
        <v>84</v>
      </c>
      <c r="H624" s="335" t="s">
        <v>84</v>
      </c>
      <c r="I624" s="335" t="s">
        <v>84</v>
      </c>
      <c r="J624" s="335" t="s">
        <v>84</v>
      </c>
      <c r="K624" s="335" t="s">
        <v>84</v>
      </c>
      <c r="L624" s="335" t="s">
        <v>84</v>
      </c>
      <c r="M624" s="335" t="s">
        <v>84</v>
      </c>
      <c r="N624" s="335" t="s">
        <v>84</v>
      </c>
      <c r="O624" s="335" t="s">
        <v>84</v>
      </c>
      <c r="P624" s="335" t="s">
        <v>84</v>
      </c>
      <c r="Q624" s="335" t="s">
        <v>84</v>
      </c>
      <c r="R624" s="335" t="s">
        <v>84</v>
      </c>
      <c r="S624" s="335" t="s">
        <v>84</v>
      </c>
      <c r="T624" s="335" t="s">
        <v>84</v>
      </c>
      <c r="U624" s="335" t="s">
        <v>84</v>
      </c>
      <c r="V624" s="335" t="s">
        <v>84</v>
      </c>
      <c r="W624" s="335" t="s">
        <v>84</v>
      </c>
      <c r="X624" s="335" t="s">
        <v>84</v>
      </c>
      <c r="Y624" s="335" t="s">
        <v>84</v>
      </c>
      <c r="Z624" s="335" t="s">
        <v>84</v>
      </c>
      <c r="AA624" s="335" t="s">
        <v>84</v>
      </c>
      <c r="AB624" s="335" t="s">
        <v>84</v>
      </c>
      <c r="AC624" s="335" t="s">
        <v>84</v>
      </c>
      <c r="AD624" s="335" t="s">
        <v>84</v>
      </c>
      <c r="AE624" s="335" t="s">
        <v>84</v>
      </c>
      <c r="AF624" s="335" t="s">
        <v>84</v>
      </c>
      <c r="AG624" s="335" t="s">
        <v>84</v>
      </c>
      <c r="AH624" s="335" t="s">
        <v>84</v>
      </c>
      <c r="AI624" s="335" t="s">
        <v>84</v>
      </c>
      <c r="AJ624" s="335" t="s">
        <v>84</v>
      </c>
      <c r="AK624" s="335" t="s">
        <v>84</v>
      </c>
      <c r="AL624" s="335" t="s">
        <v>84</v>
      </c>
      <c r="AM624" s="335" t="s">
        <v>84</v>
      </c>
      <c r="AN624" s="335" t="s">
        <v>84</v>
      </c>
      <c r="AO624" s="335" t="s">
        <v>84</v>
      </c>
      <c r="AP624" s="335" t="s">
        <v>84</v>
      </c>
      <c r="AQ624" s="335" t="s">
        <v>84</v>
      </c>
      <c r="AR624" s="335" t="s">
        <v>84</v>
      </c>
      <c r="AS624" s="335" t="s">
        <v>84</v>
      </c>
      <c r="AT624" s="335" t="s">
        <v>84</v>
      </c>
      <c r="AU624" s="335" t="s">
        <v>84</v>
      </c>
      <c r="AV624" s="335" t="s">
        <v>84</v>
      </c>
      <c r="AW624" s="335" t="s">
        <v>84</v>
      </c>
      <c r="AX624" s="335" t="s">
        <v>84</v>
      </c>
      <c r="AY624" s="116" t="s">
        <v>84</v>
      </c>
      <c r="AZ624" s="116" t="s">
        <v>84</v>
      </c>
      <c r="BA624" s="116" t="s">
        <v>84</v>
      </c>
      <c r="BB624" s="116" t="s">
        <v>84</v>
      </c>
      <c r="BC624" s="116" t="s">
        <v>84</v>
      </c>
      <c r="BD624" s="116" t="s">
        <v>84</v>
      </c>
      <c r="BE624" s="116" t="s">
        <v>84</v>
      </c>
      <c r="BF624" s="335" t="s">
        <v>84</v>
      </c>
      <c r="BG624" s="335" t="s">
        <v>84</v>
      </c>
      <c r="BH624" s="116" t="s">
        <v>84</v>
      </c>
      <c r="BI624" s="116" t="s">
        <v>84</v>
      </c>
      <c r="BJ624" s="335" t="s">
        <v>84</v>
      </c>
      <c r="BK624" s="335" t="s">
        <v>84</v>
      </c>
      <c r="BL624" s="335" t="s">
        <v>84</v>
      </c>
      <c r="BM624" s="336" t="s">
        <v>84</v>
      </c>
      <c r="BN624" s="336" t="s">
        <v>84</v>
      </c>
      <c r="BO624" s="335" t="s">
        <v>84</v>
      </c>
      <c r="BP624" s="116" t="s">
        <v>84</v>
      </c>
      <c r="BQ624" s="116" t="s">
        <v>84</v>
      </c>
      <c r="BR624" s="116" t="s">
        <v>84</v>
      </c>
      <c r="BS624" s="116" t="s">
        <v>84</v>
      </c>
      <c r="BT624" s="336" t="s">
        <v>84</v>
      </c>
      <c r="BU624" s="335" t="s">
        <v>84</v>
      </c>
      <c r="BV624" s="335" t="s">
        <v>84</v>
      </c>
      <c r="BW624" s="335" t="s">
        <v>84</v>
      </c>
      <c r="BX624" s="335" t="s">
        <v>84</v>
      </c>
    </row>
    <row r="625" spans="1:76" ht="15" customHeight="1" x14ac:dyDescent="0.3">
      <c r="A625" s="307">
        <v>82</v>
      </c>
      <c r="B625" s="114" t="s">
        <v>84</v>
      </c>
      <c r="C625" s="114" t="s">
        <v>84</v>
      </c>
      <c r="D625" s="115" t="s">
        <v>84</v>
      </c>
      <c r="E625" s="334" t="s">
        <v>84</v>
      </c>
      <c r="F625" s="334" t="s">
        <v>84</v>
      </c>
      <c r="G625" s="334" t="s">
        <v>84</v>
      </c>
      <c r="H625" s="335" t="s">
        <v>84</v>
      </c>
      <c r="I625" s="335" t="s">
        <v>84</v>
      </c>
      <c r="J625" s="335" t="s">
        <v>84</v>
      </c>
      <c r="K625" s="335" t="s">
        <v>84</v>
      </c>
      <c r="L625" s="335" t="s">
        <v>84</v>
      </c>
      <c r="M625" s="335" t="s">
        <v>84</v>
      </c>
      <c r="N625" s="335" t="s">
        <v>84</v>
      </c>
      <c r="O625" s="335" t="s">
        <v>84</v>
      </c>
      <c r="P625" s="335" t="s">
        <v>84</v>
      </c>
      <c r="Q625" s="335" t="s">
        <v>84</v>
      </c>
      <c r="R625" s="335" t="s">
        <v>84</v>
      </c>
      <c r="S625" s="335" t="s">
        <v>84</v>
      </c>
      <c r="T625" s="335" t="s">
        <v>84</v>
      </c>
      <c r="U625" s="335" t="s">
        <v>84</v>
      </c>
      <c r="V625" s="335" t="s">
        <v>84</v>
      </c>
      <c r="W625" s="335" t="s">
        <v>84</v>
      </c>
      <c r="X625" s="335" t="s">
        <v>84</v>
      </c>
      <c r="Y625" s="335" t="s">
        <v>84</v>
      </c>
      <c r="Z625" s="335" t="s">
        <v>84</v>
      </c>
      <c r="AA625" s="335" t="s">
        <v>84</v>
      </c>
      <c r="AB625" s="335" t="s">
        <v>84</v>
      </c>
      <c r="AC625" s="335" t="s">
        <v>84</v>
      </c>
      <c r="AD625" s="335" t="s">
        <v>84</v>
      </c>
      <c r="AE625" s="335" t="s">
        <v>84</v>
      </c>
      <c r="AF625" s="335" t="s">
        <v>84</v>
      </c>
      <c r="AG625" s="335" t="s">
        <v>84</v>
      </c>
      <c r="AH625" s="335" t="s">
        <v>84</v>
      </c>
      <c r="AI625" s="335" t="s">
        <v>84</v>
      </c>
      <c r="AJ625" s="335" t="s">
        <v>84</v>
      </c>
      <c r="AK625" s="335" t="s">
        <v>84</v>
      </c>
      <c r="AL625" s="335" t="s">
        <v>84</v>
      </c>
      <c r="AM625" s="335" t="s">
        <v>84</v>
      </c>
      <c r="AN625" s="335" t="s">
        <v>84</v>
      </c>
      <c r="AO625" s="335" t="s">
        <v>84</v>
      </c>
      <c r="AP625" s="335" t="s">
        <v>84</v>
      </c>
      <c r="AQ625" s="335" t="s">
        <v>84</v>
      </c>
      <c r="AR625" s="335" t="s">
        <v>84</v>
      </c>
      <c r="AS625" s="335" t="s">
        <v>84</v>
      </c>
      <c r="AT625" s="335" t="s">
        <v>84</v>
      </c>
      <c r="AU625" s="335" t="s">
        <v>84</v>
      </c>
      <c r="AV625" s="335" t="s">
        <v>84</v>
      </c>
      <c r="AW625" s="335" t="s">
        <v>84</v>
      </c>
      <c r="AX625" s="335" t="s">
        <v>84</v>
      </c>
      <c r="AY625" s="116" t="s">
        <v>84</v>
      </c>
      <c r="AZ625" s="116" t="s">
        <v>84</v>
      </c>
      <c r="BA625" s="116" t="s">
        <v>84</v>
      </c>
      <c r="BB625" s="116" t="s">
        <v>84</v>
      </c>
      <c r="BC625" s="116" t="s">
        <v>84</v>
      </c>
      <c r="BD625" s="116" t="s">
        <v>84</v>
      </c>
      <c r="BE625" s="116" t="s">
        <v>84</v>
      </c>
      <c r="BF625" s="335" t="s">
        <v>84</v>
      </c>
      <c r="BG625" s="335" t="s">
        <v>84</v>
      </c>
      <c r="BH625" s="116" t="s">
        <v>84</v>
      </c>
      <c r="BI625" s="116" t="s">
        <v>84</v>
      </c>
      <c r="BJ625" s="335" t="s">
        <v>84</v>
      </c>
      <c r="BK625" s="335" t="s">
        <v>84</v>
      </c>
      <c r="BL625" s="335" t="s">
        <v>84</v>
      </c>
      <c r="BM625" s="336" t="s">
        <v>84</v>
      </c>
      <c r="BN625" s="336" t="s">
        <v>84</v>
      </c>
      <c r="BO625" s="335" t="s">
        <v>84</v>
      </c>
      <c r="BP625" s="116" t="s">
        <v>84</v>
      </c>
      <c r="BQ625" s="116" t="s">
        <v>84</v>
      </c>
      <c r="BR625" s="116" t="s">
        <v>84</v>
      </c>
      <c r="BS625" s="116" t="s">
        <v>84</v>
      </c>
      <c r="BT625" s="336" t="s">
        <v>84</v>
      </c>
      <c r="BU625" s="335" t="s">
        <v>84</v>
      </c>
      <c r="BV625" s="335" t="s">
        <v>84</v>
      </c>
      <c r="BW625" s="335" t="s">
        <v>84</v>
      </c>
      <c r="BX625" s="335" t="s">
        <v>84</v>
      </c>
    </row>
    <row r="626" spans="1:76" ht="15" customHeight="1" x14ac:dyDescent="0.3">
      <c r="A626" s="307">
        <v>82</v>
      </c>
      <c r="B626" s="114" t="s">
        <v>84</v>
      </c>
      <c r="C626" s="114" t="s">
        <v>84</v>
      </c>
      <c r="D626" s="115" t="s">
        <v>84</v>
      </c>
      <c r="E626" s="334" t="s">
        <v>84</v>
      </c>
      <c r="F626" s="334" t="s">
        <v>84</v>
      </c>
      <c r="G626" s="334" t="s">
        <v>84</v>
      </c>
      <c r="H626" s="335" t="s">
        <v>84</v>
      </c>
      <c r="I626" s="335" t="s">
        <v>84</v>
      </c>
      <c r="J626" s="335" t="s">
        <v>84</v>
      </c>
      <c r="K626" s="335" t="s">
        <v>84</v>
      </c>
      <c r="L626" s="335" t="s">
        <v>84</v>
      </c>
      <c r="M626" s="335" t="s">
        <v>84</v>
      </c>
      <c r="N626" s="335" t="s">
        <v>84</v>
      </c>
      <c r="O626" s="335" t="s">
        <v>84</v>
      </c>
      <c r="P626" s="335" t="s">
        <v>84</v>
      </c>
      <c r="Q626" s="335" t="s">
        <v>84</v>
      </c>
      <c r="R626" s="335" t="s">
        <v>84</v>
      </c>
      <c r="S626" s="335" t="s">
        <v>84</v>
      </c>
      <c r="T626" s="335" t="s">
        <v>84</v>
      </c>
      <c r="U626" s="335" t="s">
        <v>84</v>
      </c>
      <c r="V626" s="335" t="s">
        <v>84</v>
      </c>
      <c r="W626" s="335" t="s">
        <v>84</v>
      </c>
      <c r="X626" s="335" t="s">
        <v>84</v>
      </c>
      <c r="Y626" s="335" t="s">
        <v>84</v>
      </c>
      <c r="Z626" s="335" t="s">
        <v>84</v>
      </c>
      <c r="AA626" s="335" t="s">
        <v>84</v>
      </c>
      <c r="AB626" s="335" t="s">
        <v>84</v>
      </c>
      <c r="AC626" s="335" t="s">
        <v>84</v>
      </c>
      <c r="AD626" s="335" t="s">
        <v>84</v>
      </c>
      <c r="AE626" s="335" t="s">
        <v>84</v>
      </c>
      <c r="AF626" s="335" t="s">
        <v>84</v>
      </c>
      <c r="AG626" s="335" t="s">
        <v>84</v>
      </c>
      <c r="AH626" s="335" t="s">
        <v>84</v>
      </c>
      <c r="AI626" s="335" t="s">
        <v>84</v>
      </c>
      <c r="AJ626" s="335" t="s">
        <v>84</v>
      </c>
      <c r="AK626" s="335" t="s">
        <v>84</v>
      </c>
      <c r="AL626" s="335" t="s">
        <v>84</v>
      </c>
      <c r="AM626" s="335" t="s">
        <v>84</v>
      </c>
      <c r="AN626" s="335" t="s">
        <v>84</v>
      </c>
      <c r="AO626" s="335" t="s">
        <v>84</v>
      </c>
      <c r="AP626" s="335" t="s">
        <v>84</v>
      </c>
      <c r="AQ626" s="335" t="s">
        <v>84</v>
      </c>
      <c r="AR626" s="335" t="s">
        <v>84</v>
      </c>
      <c r="AS626" s="335" t="s">
        <v>84</v>
      </c>
      <c r="AT626" s="335" t="s">
        <v>84</v>
      </c>
      <c r="AU626" s="335" t="s">
        <v>84</v>
      </c>
      <c r="AV626" s="335" t="s">
        <v>84</v>
      </c>
      <c r="AW626" s="335" t="s">
        <v>84</v>
      </c>
      <c r="AX626" s="335" t="s">
        <v>84</v>
      </c>
      <c r="AY626" s="116" t="s">
        <v>84</v>
      </c>
      <c r="AZ626" s="116" t="s">
        <v>84</v>
      </c>
      <c r="BA626" s="116" t="s">
        <v>84</v>
      </c>
      <c r="BB626" s="116" t="s">
        <v>84</v>
      </c>
      <c r="BC626" s="116" t="s">
        <v>84</v>
      </c>
      <c r="BD626" s="116" t="s">
        <v>84</v>
      </c>
      <c r="BE626" s="116" t="s">
        <v>84</v>
      </c>
      <c r="BF626" s="335" t="s">
        <v>84</v>
      </c>
      <c r="BG626" s="335" t="s">
        <v>84</v>
      </c>
      <c r="BH626" s="116" t="s">
        <v>84</v>
      </c>
      <c r="BI626" s="116" t="s">
        <v>84</v>
      </c>
      <c r="BJ626" s="335" t="s">
        <v>84</v>
      </c>
      <c r="BK626" s="335" t="s">
        <v>84</v>
      </c>
      <c r="BL626" s="335" t="s">
        <v>84</v>
      </c>
      <c r="BM626" s="336" t="s">
        <v>84</v>
      </c>
      <c r="BN626" s="336" t="s">
        <v>84</v>
      </c>
      <c r="BO626" s="335" t="s">
        <v>84</v>
      </c>
      <c r="BP626" s="116" t="s">
        <v>84</v>
      </c>
      <c r="BQ626" s="116" t="s">
        <v>84</v>
      </c>
      <c r="BR626" s="116" t="s">
        <v>84</v>
      </c>
      <c r="BS626" s="116" t="s">
        <v>84</v>
      </c>
      <c r="BT626" s="336" t="s">
        <v>84</v>
      </c>
      <c r="BU626" s="335" t="s">
        <v>84</v>
      </c>
      <c r="BV626" s="335" t="s">
        <v>84</v>
      </c>
      <c r="BW626" s="335" t="s">
        <v>84</v>
      </c>
      <c r="BX626" s="335" t="s">
        <v>84</v>
      </c>
    </row>
    <row r="627" spans="1:76" ht="15" customHeight="1" x14ac:dyDescent="0.3">
      <c r="A627" s="307">
        <v>82</v>
      </c>
      <c r="B627" s="114" t="s">
        <v>84</v>
      </c>
      <c r="C627" s="114" t="s">
        <v>84</v>
      </c>
      <c r="D627" s="115" t="s">
        <v>84</v>
      </c>
      <c r="E627" s="334" t="s">
        <v>84</v>
      </c>
      <c r="F627" s="334" t="s">
        <v>84</v>
      </c>
      <c r="G627" s="334" t="s">
        <v>84</v>
      </c>
      <c r="H627" s="335" t="s">
        <v>84</v>
      </c>
      <c r="I627" s="335" t="s">
        <v>84</v>
      </c>
      <c r="J627" s="335" t="s">
        <v>84</v>
      </c>
      <c r="K627" s="335" t="s">
        <v>84</v>
      </c>
      <c r="L627" s="335" t="s">
        <v>84</v>
      </c>
      <c r="M627" s="335" t="s">
        <v>84</v>
      </c>
      <c r="N627" s="335" t="s">
        <v>84</v>
      </c>
      <c r="O627" s="335" t="s">
        <v>84</v>
      </c>
      <c r="P627" s="335" t="s">
        <v>84</v>
      </c>
      <c r="Q627" s="335" t="s">
        <v>84</v>
      </c>
      <c r="R627" s="335" t="s">
        <v>84</v>
      </c>
      <c r="S627" s="335" t="s">
        <v>84</v>
      </c>
      <c r="T627" s="335" t="s">
        <v>84</v>
      </c>
      <c r="U627" s="335" t="s">
        <v>84</v>
      </c>
      <c r="V627" s="335" t="s">
        <v>84</v>
      </c>
      <c r="W627" s="335" t="s">
        <v>84</v>
      </c>
      <c r="X627" s="335" t="s">
        <v>84</v>
      </c>
      <c r="Y627" s="335" t="s">
        <v>84</v>
      </c>
      <c r="Z627" s="335" t="s">
        <v>84</v>
      </c>
      <c r="AA627" s="335" t="s">
        <v>84</v>
      </c>
      <c r="AB627" s="335" t="s">
        <v>84</v>
      </c>
      <c r="AC627" s="335" t="s">
        <v>84</v>
      </c>
      <c r="AD627" s="335" t="s">
        <v>84</v>
      </c>
      <c r="AE627" s="335" t="s">
        <v>84</v>
      </c>
      <c r="AF627" s="335" t="s">
        <v>84</v>
      </c>
      <c r="AG627" s="335" t="s">
        <v>84</v>
      </c>
      <c r="AH627" s="335" t="s">
        <v>84</v>
      </c>
      <c r="AI627" s="335" t="s">
        <v>84</v>
      </c>
      <c r="AJ627" s="335" t="s">
        <v>84</v>
      </c>
      <c r="AK627" s="335" t="s">
        <v>84</v>
      </c>
      <c r="AL627" s="335" t="s">
        <v>84</v>
      </c>
      <c r="AM627" s="335" t="s">
        <v>84</v>
      </c>
      <c r="AN627" s="335" t="s">
        <v>84</v>
      </c>
      <c r="AO627" s="335" t="s">
        <v>84</v>
      </c>
      <c r="AP627" s="335" t="s">
        <v>84</v>
      </c>
      <c r="AQ627" s="335" t="s">
        <v>84</v>
      </c>
      <c r="AR627" s="335" t="s">
        <v>84</v>
      </c>
      <c r="AS627" s="335" t="s">
        <v>84</v>
      </c>
      <c r="AT627" s="335" t="s">
        <v>84</v>
      </c>
      <c r="AU627" s="335" t="s">
        <v>84</v>
      </c>
      <c r="AV627" s="335" t="s">
        <v>84</v>
      </c>
      <c r="AW627" s="335" t="s">
        <v>84</v>
      </c>
      <c r="AX627" s="335" t="s">
        <v>84</v>
      </c>
      <c r="AY627" s="116" t="s">
        <v>84</v>
      </c>
      <c r="AZ627" s="116" t="s">
        <v>84</v>
      </c>
      <c r="BA627" s="116" t="s">
        <v>84</v>
      </c>
      <c r="BB627" s="116" t="s">
        <v>84</v>
      </c>
      <c r="BC627" s="116" t="s">
        <v>84</v>
      </c>
      <c r="BD627" s="116" t="s">
        <v>84</v>
      </c>
      <c r="BE627" s="116" t="s">
        <v>84</v>
      </c>
      <c r="BF627" s="335" t="s">
        <v>84</v>
      </c>
      <c r="BG627" s="335" t="s">
        <v>84</v>
      </c>
      <c r="BH627" s="116" t="s">
        <v>84</v>
      </c>
      <c r="BI627" s="116" t="s">
        <v>84</v>
      </c>
      <c r="BJ627" s="335" t="s">
        <v>84</v>
      </c>
      <c r="BK627" s="335" t="s">
        <v>84</v>
      </c>
      <c r="BL627" s="335" t="s">
        <v>84</v>
      </c>
      <c r="BM627" s="336" t="s">
        <v>84</v>
      </c>
      <c r="BN627" s="336" t="s">
        <v>84</v>
      </c>
      <c r="BO627" s="335" t="s">
        <v>84</v>
      </c>
      <c r="BP627" s="116" t="s">
        <v>84</v>
      </c>
      <c r="BQ627" s="116" t="s">
        <v>84</v>
      </c>
      <c r="BR627" s="116" t="s">
        <v>84</v>
      </c>
      <c r="BS627" s="116" t="s">
        <v>84</v>
      </c>
      <c r="BT627" s="336" t="s">
        <v>84</v>
      </c>
      <c r="BU627" s="335" t="s">
        <v>84</v>
      </c>
      <c r="BV627" s="335" t="s">
        <v>84</v>
      </c>
      <c r="BW627" s="335" t="s">
        <v>84</v>
      </c>
      <c r="BX627" s="335" t="s">
        <v>84</v>
      </c>
    </row>
    <row r="628" spans="1:76" ht="15" customHeight="1" x14ac:dyDescent="0.3">
      <c r="A628" s="307">
        <v>82</v>
      </c>
      <c r="B628" s="114" t="s">
        <v>84</v>
      </c>
      <c r="C628" s="114" t="s">
        <v>84</v>
      </c>
      <c r="D628" s="115" t="s">
        <v>84</v>
      </c>
      <c r="E628" s="334" t="s">
        <v>84</v>
      </c>
      <c r="F628" s="334" t="s">
        <v>84</v>
      </c>
      <c r="G628" s="334" t="s">
        <v>84</v>
      </c>
      <c r="H628" s="335" t="s">
        <v>84</v>
      </c>
      <c r="I628" s="335" t="s">
        <v>84</v>
      </c>
      <c r="J628" s="335" t="s">
        <v>84</v>
      </c>
      <c r="K628" s="335" t="s">
        <v>84</v>
      </c>
      <c r="L628" s="335" t="s">
        <v>84</v>
      </c>
      <c r="M628" s="335" t="s">
        <v>84</v>
      </c>
      <c r="N628" s="335" t="s">
        <v>84</v>
      </c>
      <c r="O628" s="335" t="s">
        <v>84</v>
      </c>
      <c r="P628" s="335" t="s">
        <v>84</v>
      </c>
      <c r="Q628" s="335" t="s">
        <v>84</v>
      </c>
      <c r="R628" s="335" t="s">
        <v>84</v>
      </c>
      <c r="S628" s="335" t="s">
        <v>84</v>
      </c>
      <c r="T628" s="335" t="s">
        <v>84</v>
      </c>
      <c r="U628" s="335" t="s">
        <v>84</v>
      </c>
      <c r="V628" s="335" t="s">
        <v>84</v>
      </c>
      <c r="W628" s="335" t="s">
        <v>84</v>
      </c>
      <c r="X628" s="335" t="s">
        <v>84</v>
      </c>
      <c r="Y628" s="335" t="s">
        <v>84</v>
      </c>
      <c r="Z628" s="335" t="s">
        <v>84</v>
      </c>
      <c r="AA628" s="335" t="s">
        <v>84</v>
      </c>
      <c r="AB628" s="335" t="s">
        <v>84</v>
      </c>
      <c r="AC628" s="335" t="s">
        <v>84</v>
      </c>
      <c r="AD628" s="335" t="s">
        <v>84</v>
      </c>
      <c r="AE628" s="335" t="s">
        <v>84</v>
      </c>
      <c r="AF628" s="335" t="s">
        <v>84</v>
      </c>
      <c r="AG628" s="335" t="s">
        <v>84</v>
      </c>
      <c r="AH628" s="335" t="s">
        <v>84</v>
      </c>
      <c r="AI628" s="335" t="s">
        <v>84</v>
      </c>
      <c r="AJ628" s="335" t="s">
        <v>84</v>
      </c>
      <c r="AK628" s="335" t="s">
        <v>84</v>
      </c>
      <c r="AL628" s="335" t="s">
        <v>84</v>
      </c>
      <c r="AM628" s="335" t="s">
        <v>84</v>
      </c>
      <c r="AN628" s="335" t="s">
        <v>84</v>
      </c>
      <c r="AO628" s="335" t="s">
        <v>84</v>
      </c>
      <c r="AP628" s="335" t="s">
        <v>84</v>
      </c>
      <c r="AQ628" s="335" t="s">
        <v>84</v>
      </c>
      <c r="AR628" s="335" t="s">
        <v>84</v>
      </c>
      <c r="AS628" s="335" t="s">
        <v>84</v>
      </c>
      <c r="AT628" s="335" t="s">
        <v>84</v>
      </c>
      <c r="AU628" s="335" t="s">
        <v>84</v>
      </c>
      <c r="AV628" s="335" t="s">
        <v>84</v>
      </c>
      <c r="AW628" s="335" t="s">
        <v>84</v>
      </c>
      <c r="AX628" s="335" t="s">
        <v>84</v>
      </c>
      <c r="AY628" s="116" t="s">
        <v>84</v>
      </c>
      <c r="AZ628" s="116" t="s">
        <v>84</v>
      </c>
      <c r="BA628" s="116" t="s">
        <v>84</v>
      </c>
      <c r="BB628" s="116" t="s">
        <v>84</v>
      </c>
      <c r="BC628" s="116" t="s">
        <v>84</v>
      </c>
      <c r="BD628" s="116" t="s">
        <v>84</v>
      </c>
      <c r="BE628" s="116" t="s">
        <v>84</v>
      </c>
      <c r="BF628" s="335" t="s">
        <v>84</v>
      </c>
      <c r="BG628" s="335" t="s">
        <v>84</v>
      </c>
      <c r="BH628" s="116" t="s">
        <v>84</v>
      </c>
      <c r="BI628" s="116" t="s">
        <v>84</v>
      </c>
      <c r="BJ628" s="335" t="s">
        <v>84</v>
      </c>
      <c r="BK628" s="335" t="s">
        <v>84</v>
      </c>
      <c r="BL628" s="335" t="s">
        <v>84</v>
      </c>
      <c r="BM628" s="336" t="s">
        <v>84</v>
      </c>
      <c r="BN628" s="336" t="s">
        <v>84</v>
      </c>
      <c r="BO628" s="335" t="s">
        <v>84</v>
      </c>
      <c r="BP628" s="116" t="s">
        <v>84</v>
      </c>
      <c r="BQ628" s="116" t="s">
        <v>84</v>
      </c>
      <c r="BR628" s="116" t="s">
        <v>84</v>
      </c>
      <c r="BS628" s="116" t="s">
        <v>84</v>
      </c>
      <c r="BT628" s="336" t="s">
        <v>84</v>
      </c>
      <c r="BU628" s="335" t="s">
        <v>84</v>
      </c>
      <c r="BV628" s="335" t="s">
        <v>84</v>
      </c>
      <c r="BW628" s="335" t="s">
        <v>84</v>
      </c>
      <c r="BX628" s="335" t="s">
        <v>84</v>
      </c>
    </row>
    <row r="629" spans="1:76" ht="15" customHeight="1" x14ac:dyDescent="0.3">
      <c r="A629" s="307">
        <v>82</v>
      </c>
      <c r="B629" s="114" t="s">
        <v>84</v>
      </c>
      <c r="C629" s="114" t="s">
        <v>84</v>
      </c>
      <c r="D629" s="115" t="s">
        <v>84</v>
      </c>
      <c r="E629" s="334" t="s">
        <v>84</v>
      </c>
      <c r="F629" s="334" t="s">
        <v>84</v>
      </c>
      <c r="G629" s="334" t="s">
        <v>84</v>
      </c>
      <c r="H629" s="335" t="s">
        <v>84</v>
      </c>
      <c r="I629" s="335" t="s">
        <v>84</v>
      </c>
      <c r="J629" s="335" t="s">
        <v>84</v>
      </c>
      <c r="K629" s="335" t="s">
        <v>84</v>
      </c>
      <c r="L629" s="335" t="s">
        <v>84</v>
      </c>
      <c r="M629" s="335" t="s">
        <v>84</v>
      </c>
      <c r="N629" s="335" t="s">
        <v>84</v>
      </c>
      <c r="O629" s="335" t="s">
        <v>84</v>
      </c>
      <c r="P629" s="335" t="s">
        <v>84</v>
      </c>
      <c r="Q629" s="335" t="s">
        <v>84</v>
      </c>
      <c r="R629" s="335" t="s">
        <v>84</v>
      </c>
      <c r="S629" s="335" t="s">
        <v>84</v>
      </c>
      <c r="T629" s="335" t="s">
        <v>84</v>
      </c>
      <c r="U629" s="335" t="s">
        <v>84</v>
      </c>
      <c r="V629" s="335" t="s">
        <v>84</v>
      </c>
      <c r="W629" s="335" t="s">
        <v>84</v>
      </c>
      <c r="X629" s="335" t="s">
        <v>84</v>
      </c>
      <c r="Y629" s="335" t="s">
        <v>84</v>
      </c>
      <c r="Z629" s="335" t="s">
        <v>84</v>
      </c>
      <c r="AA629" s="335" t="s">
        <v>84</v>
      </c>
      <c r="AB629" s="335" t="s">
        <v>84</v>
      </c>
      <c r="AC629" s="335" t="s">
        <v>84</v>
      </c>
      <c r="AD629" s="335" t="s">
        <v>84</v>
      </c>
      <c r="AE629" s="335" t="s">
        <v>84</v>
      </c>
      <c r="AF629" s="335" t="s">
        <v>84</v>
      </c>
      <c r="AG629" s="335" t="s">
        <v>84</v>
      </c>
      <c r="AH629" s="335" t="s">
        <v>84</v>
      </c>
      <c r="AI629" s="335" t="s">
        <v>84</v>
      </c>
      <c r="AJ629" s="335" t="s">
        <v>84</v>
      </c>
      <c r="AK629" s="335" t="s">
        <v>84</v>
      </c>
      <c r="AL629" s="335" t="s">
        <v>84</v>
      </c>
      <c r="AM629" s="335" t="s">
        <v>84</v>
      </c>
      <c r="AN629" s="335" t="s">
        <v>84</v>
      </c>
      <c r="AO629" s="335" t="s">
        <v>84</v>
      </c>
      <c r="AP629" s="335" t="s">
        <v>84</v>
      </c>
      <c r="AQ629" s="335" t="s">
        <v>84</v>
      </c>
      <c r="AR629" s="335" t="s">
        <v>84</v>
      </c>
      <c r="AS629" s="335" t="s">
        <v>84</v>
      </c>
      <c r="AT629" s="335" t="s">
        <v>84</v>
      </c>
      <c r="AU629" s="335" t="s">
        <v>84</v>
      </c>
      <c r="AV629" s="335" t="s">
        <v>84</v>
      </c>
      <c r="AW629" s="335" t="s">
        <v>84</v>
      </c>
      <c r="AX629" s="335" t="s">
        <v>84</v>
      </c>
      <c r="AY629" s="116" t="s">
        <v>84</v>
      </c>
      <c r="AZ629" s="116" t="s">
        <v>84</v>
      </c>
      <c r="BA629" s="116" t="s">
        <v>84</v>
      </c>
      <c r="BB629" s="116" t="s">
        <v>84</v>
      </c>
      <c r="BC629" s="116" t="s">
        <v>84</v>
      </c>
      <c r="BD629" s="116" t="s">
        <v>84</v>
      </c>
      <c r="BE629" s="116" t="s">
        <v>84</v>
      </c>
      <c r="BF629" s="335" t="s">
        <v>84</v>
      </c>
      <c r="BG629" s="335" t="s">
        <v>84</v>
      </c>
      <c r="BH629" s="116" t="s">
        <v>84</v>
      </c>
      <c r="BI629" s="116" t="s">
        <v>84</v>
      </c>
      <c r="BJ629" s="335" t="s">
        <v>84</v>
      </c>
      <c r="BK629" s="335" t="s">
        <v>84</v>
      </c>
      <c r="BL629" s="335" t="s">
        <v>84</v>
      </c>
      <c r="BM629" s="336" t="s">
        <v>84</v>
      </c>
      <c r="BN629" s="336" t="s">
        <v>84</v>
      </c>
      <c r="BO629" s="335" t="s">
        <v>84</v>
      </c>
      <c r="BP629" s="116" t="s">
        <v>84</v>
      </c>
      <c r="BQ629" s="116" t="s">
        <v>84</v>
      </c>
      <c r="BR629" s="116" t="s">
        <v>84</v>
      </c>
      <c r="BS629" s="116" t="s">
        <v>84</v>
      </c>
      <c r="BT629" s="336" t="s">
        <v>84</v>
      </c>
      <c r="BU629" s="335" t="s">
        <v>84</v>
      </c>
      <c r="BV629" s="335" t="s">
        <v>84</v>
      </c>
      <c r="BW629" s="335" t="s">
        <v>84</v>
      </c>
      <c r="BX629" s="335" t="s">
        <v>84</v>
      </c>
    </row>
    <row r="630" spans="1:76" ht="15" customHeight="1" x14ac:dyDescent="0.3">
      <c r="A630" s="307">
        <v>82</v>
      </c>
      <c r="B630" s="114" t="s">
        <v>84</v>
      </c>
      <c r="C630" s="114" t="s">
        <v>84</v>
      </c>
      <c r="D630" s="115" t="s">
        <v>84</v>
      </c>
      <c r="E630" s="334" t="s">
        <v>84</v>
      </c>
      <c r="F630" s="334" t="s">
        <v>84</v>
      </c>
      <c r="G630" s="334" t="s">
        <v>84</v>
      </c>
      <c r="H630" s="335" t="s">
        <v>84</v>
      </c>
      <c r="I630" s="335" t="s">
        <v>84</v>
      </c>
      <c r="J630" s="335" t="s">
        <v>84</v>
      </c>
      <c r="K630" s="335" t="s">
        <v>84</v>
      </c>
      <c r="L630" s="335" t="s">
        <v>84</v>
      </c>
      <c r="M630" s="335" t="s">
        <v>84</v>
      </c>
      <c r="N630" s="335" t="s">
        <v>84</v>
      </c>
      <c r="O630" s="335" t="s">
        <v>84</v>
      </c>
      <c r="P630" s="335" t="s">
        <v>84</v>
      </c>
      <c r="Q630" s="335" t="s">
        <v>84</v>
      </c>
      <c r="R630" s="335" t="s">
        <v>84</v>
      </c>
      <c r="S630" s="335" t="s">
        <v>84</v>
      </c>
      <c r="T630" s="335" t="s">
        <v>84</v>
      </c>
      <c r="U630" s="335" t="s">
        <v>84</v>
      </c>
      <c r="V630" s="335" t="s">
        <v>84</v>
      </c>
      <c r="W630" s="335" t="s">
        <v>84</v>
      </c>
      <c r="X630" s="335" t="s">
        <v>84</v>
      </c>
      <c r="Y630" s="335" t="s">
        <v>84</v>
      </c>
      <c r="Z630" s="335" t="s">
        <v>84</v>
      </c>
      <c r="AA630" s="335" t="s">
        <v>84</v>
      </c>
      <c r="AB630" s="335" t="s">
        <v>84</v>
      </c>
      <c r="AC630" s="335" t="s">
        <v>84</v>
      </c>
      <c r="AD630" s="335" t="s">
        <v>84</v>
      </c>
      <c r="AE630" s="335" t="s">
        <v>84</v>
      </c>
      <c r="AF630" s="335" t="s">
        <v>84</v>
      </c>
      <c r="AG630" s="335" t="s">
        <v>84</v>
      </c>
      <c r="AH630" s="335" t="s">
        <v>84</v>
      </c>
      <c r="AI630" s="335" t="s">
        <v>84</v>
      </c>
      <c r="AJ630" s="335" t="s">
        <v>84</v>
      </c>
      <c r="AK630" s="335" t="s">
        <v>84</v>
      </c>
      <c r="AL630" s="335" t="s">
        <v>84</v>
      </c>
      <c r="AM630" s="335" t="s">
        <v>84</v>
      </c>
      <c r="AN630" s="335" t="s">
        <v>84</v>
      </c>
      <c r="AO630" s="335" t="s">
        <v>84</v>
      </c>
      <c r="AP630" s="335" t="s">
        <v>84</v>
      </c>
      <c r="AQ630" s="335" t="s">
        <v>84</v>
      </c>
      <c r="AR630" s="335" t="s">
        <v>84</v>
      </c>
      <c r="AS630" s="335" t="s">
        <v>84</v>
      </c>
      <c r="AT630" s="335" t="s">
        <v>84</v>
      </c>
      <c r="AU630" s="335" t="s">
        <v>84</v>
      </c>
      <c r="AV630" s="335" t="s">
        <v>84</v>
      </c>
      <c r="AW630" s="335" t="s">
        <v>84</v>
      </c>
      <c r="AX630" s="335" t="s">
        <v>84</v>
      </c>
      <c r="AY630" s="116" t="s">
        <v>84</v>
      </c>
      <c r="AZ630" s="116" t="s">
        <v>84</v>
      </c>
      <c r="BA630" s="116" t="s">
        <v>84</v>
      </c>
      <c r="BB630" s="116" t="s">
        <v>84</v>
      </c>
      <c r="BC630" s="116" t="s">
        <v>84</v>
      </c>
      <c r="BD630" s="116" t="s">
        <v>84</v>
      </c>
      <c r="BE630" s="116" t="s">
        <v>84</v>
      </c>
      <c r="BF630" s="335" t="s">
        <v>84</v>
      </c>
      <c r="BG630" s="335" t="s">
        <v>84</v>
      </c>
      <c r="BH630" s="116" t="s">
        <v>84</v>
      </c>
      <c r="BI630" s="116" t="s">
        <v>84</v>
      </c>
      <c r="BJ630" s="335" t="s">
        <v>84</v>
      </c>
      <c r="BK630" s="335" t="s">
        <v>84</v>
      </c>
      <c r="BL630" s="335" t="s">
        <v>84</v>
      </c>
      <c r="BM630" s="336" t="s">
        <v>84</v>
      </c>
      <c r="BN630" s="336" t="s">
        <v>84</v>
      </c>
      <c r="BO630" s="335" t="s">
        <v>84</v>
      </c>
      <c r="BP630" s="116" t="s">
        <v>84</v>
      </c>
      <c r="BQ630" s="116" t="s">
        <v>84</v>
      </c>
      <c r="BR630" s="116" t="s">
        <v>84</v>
      </c>
      <c r="BS630" s="116" t="s">
        <v>84</v>
      </c>
      <c r="BT630" s="336" t="s">
        <v>84</v>
      </c>
      <c r="BU630" s="335" t="s">
        <v>84</v>
      </c>
      <c r="BV630" s="335" t="s">
        <v>84</v>
      </c>
      <c r="BW630" s="335" t="s">
        <v>84</v>
      </c>
      <c r="BX630" s="335" t="s">
        <v>84</v>
      </c>
    </row>
    <row r="631" spans="1:76" ht="15" customHeight="1" x14ac:dyDescent="0.3">
      <c r="A631" s="307">
        <v>82</v>
      </c>
      <c r="B631" s="114" t="s">
        <v>84</v>
      </c>
      <c r="C631" s="114" t="s">
        <v>84</v>
      </c>
      <c r="D631" s="115" t="s">
        <v>84</v>
      </c>
      <c r="E631" s="334" t="s">
        <v>84</v>
      </c>
      <c r="F631" s="334" t="s">
        <v>84</v>
      </c>
      <c r="G631" s="334" t="s">
        <v>84</v>
      </c>
      <c r="H631" s="335" t="s">
        <v>84</v>
      </c>
      <c r="I631" s="335" t="s">
        <v>84</v>
      </c>
      <c r="J631" s="335" t="s">
        <v>84</v>
      </c>
      <c r="K631" s="335" t="s">
        <v>84</v>
      </c>
      <c r="L631" s="335" t="s">
        <v>84</v>
      </c>
      <c r="M631" s="335" t="s">
        <v>84</v>
      </c>
      <c r="N631" s="335" t="s">
        <v>84</v>
      </c>
      <c r="O631" s="335" t="s">
        <v>84</v>
      </c>
      <c r="P631" s="335" t="s">
        <v>84</v>
      </c>
      <c r="Q631" s="335" t="s">
        <v>84</v>
      </c>
      <c r="R631" s="335" t="s">
        <v>84</v>
      </c>
      <c r="S631" s="335" t="s">
        <v>84</v>
      </c>
      <c r="T631" s="335" t="s">
        <v>84</v>
      </c>
      <c r="U631" s="335" t="s">
        <v>84</v>
      </c>
      <c r="V631" s="335" t="s">
        <v>84</v>
      </c>
      <c r="W631" s="335" t="s">
        <v>84</v>
      </c>
      <c r="X631" s="335" t="s">
        <v>84</v>
      </c>
      <c r="Y631" s="335" t="s">
        <v>84</v>
      </c>
      <c r="Z631" s="335" t="s">
        <v>84</v>
      </c>
      <c r="AA631" s="335" t="s">
        <v>84</v>
      </c>
      <c r="AB631" s="335" t="s">
        <v>84</v>
      </c>
      <c r="AC631" s="335" t="s">
        <v>84</v>
      </c>
      <c r="AD631" s="335" t="s">
        <v>84</v>
      </c>
      <c r="AE631" s="335" t="s">
        <v>84</v>
      </c>
      <c r="AF631" s="335" t="s">
        <v>84</v>
      </c>
      <c r="AG631" s="335" t="s">
        <v>84</v>
      </c>
      <c r="AH631" s="335" t="s">
        <v>84</v>
      </c>
      <c r="AI631" s="335" t="s">
        <v>84</v>
      </c>
      <c r="AJ631" s="335" t="s">
        <v>84</v>
      </c>
      <c r="AK631" s="335" t="s">
        <v>84</v>
      </c>
      <c r="AL631" s="335" t="s">
        <v>84</v>
      </c>
      <c r="AM631" s="335" t="s">
        <v>84</v>
      </c>
      <c r="AN631" s="335" t="s">
        <v>84</v>
      </c>
      <c r="AO631" s="335" t="s">
        <v>84</v>
      </c>
      <c r="AP631" s="335" t="s">
        <v>84</v>
      </c>
      <c r="AQ631" s="335" t="s">
        <v>84</v>
      </c>
      <c r="AR631" s="335" t="s">
        <v>84</v>
      </c>
      <c r="AS631" s="335" t="s">
        <v>84</v>
      </c>
      <c r="AT631" s="335" t="s">
        <v>84</v>
      </c>
      <c r="AU631" s="335" t="s">
        <v>84</v>
      </c>
      <c r="AV631" s="335" t="s">
        <v>84</v>
      </c>
      <c r="AW631" s="335" t="s">
        <v>84</v>
      </c>
      <c r="AX631" s="335" t="s">
        <v>84</v>
      </c>
      <c r="AY631" s="116" t="s">
        <v>84</v>
      </c>
      <c r="AZ631" s="116" t="s">
        <v>84</v>
      </c>
      <c r="BA631" s="116" t="s">
        <v>84</v>
      </c>
      <c r="BB631" s="116" t="s">
        <v>84</v>
      </c>
      <c r="BC631" s="116" t="s">
        <v>84</v>
      </c>
      <c r="BD631" s="116" t="s">
        <v>84</v>
      </c>
      <c r="BE631" s="116" t="s">
        <v>84</v>
      </c>
      <c r="BF631" s="335" t="s">
        <v>84</v>
      </c>
      <c r="BG631" s="335" t="s">
        <v>84</v>
      </c>
      <c r="BH631" s="116" t="s">
        <v>84</v>
      </c>
      <c r="BI631" s="116" t="s">
        <v>84</v>
      </c>
      <c r="BJ631" s="335" t="s">
        <v>84</v>
      </c>
      <c r="BK631" s="335" t="s">
        <v>84</v>
      </c>
      <c r="BL631" s="335" t="s">
        <v>84</v>
      </c>
      <c r="BM631" s="336" t="s">
        <v>84</v>
      </c>
      <c r="BN631" s="336" t="s">
        <v>84</v>
      </c>
      <c r="BO631" s="335" t="s">
        <v>84</v>
      </c>
      <c r="BP631" s="116" t="s">
        <v>84</v>
      </c>
      <c r="BQ631" s="116" t="s">
        <v>84</v>
      </c>
      <c r="BR631" s="116" t="s">
        <v>84</v>
      </c>
      <c r="BS631" s="116" t="s">
        <v>84</v>
      </c>
      <c r="BT631" s="336" t="s">
        <v>84</v>
      </c>
      <c r="BU631" s="335" t="s">
        <v>84</v>
      </c>
      <c r="BV631" s="335" t="s">
        <v>84</v>
      </c>
      <c r="BW631" s="335" t="s">
        <v>84</v>
      </c>
      <c r="BX631" s="335" t="s">
        <v>84</v>
      </c>
    </row>
    <row r="632" spans="1:76" ht="15" customHeight="1" x14ac:dyDescent="0.3">
      <c r="A632" s="307">
        <v>82</v>
      </c>
      <c r="B632" s="114" t="s">
        <v>84</v>
      </c>
      <c r="C632" s="114" t="s">
        <v>84</v>
      </c>
      <c r="D632" s="115" t="s">
        <v>84</v>
      </c>
      <c r="E632" s="334" t="s">
        <v>84</v>
      </c>
      <c r="F632" s="334" t="s">
        <v>84</v>
      </c>
      <c r="G632" s="334" t="s">
        <v>84</v>
      </c>
      <c r="H632" s="335" t="s">
        <v>84</v>
      </c>
      <c r="I632" s="335" t="s">
        <v>84</v>
      </c>
      <c r="J632" s="335" t="s">
        <v>84</v>
      </c>
      <c r="K632" s="335" t="s">
        <v>84</v>
      </c>
      <c r="L632" s="335" t="s">
        <v>84</v>
      </c>
      <c r="M632" s="335" t="s">
        <v>84</v>
      </c>
      <c r="N632" s="335" t="s">
        <v>84</v>
      </c>
      <c r="O632" s="335" t="s">
        <v>84</v>
      </c>
      <c r="P632" s="335" t="s">
        <v>84</v>
      </c>
      <c r="Q632" s="335" t="s">
        <v>84</v>
      </c>
      <c r="R632" s="335" t="s">
        <v>84</v>
      </c>
      <c r="S632" s="335" t="s">
        <v>84</v>
      </c>
      <c r="T632" s="335" t="s">
        <v>84</v>
      </c>
      <c r="U632" s="335" t="s">
        <v>84</v>
      </c>
      <c r="V632" s="335" t="s">
        <v>84</v>
      </c>
      <c r="W632" s="335" t="s">
        <v>84</v>
      </c>
      <c r="X632" s="335" t="s">
        <v>84</v>
      </c>
      <c r="Y632" s="335" t="s">
        <v>84</v>
      </c>
      <c r="Z632" s="335" t="s">
        <v>84</v>
      </c>
      <c r="AA632" s="335" t="s">
        <v>84</v>
      </c>
      <c r="AB632" s="335" t="s">
        <v>84</v>
      </c>
      <c r="AC632" s="335" t="s">
        <v>84</v>
      </c>
      <c r="AD632" s="335" t="s">
        <v>84</v>
      </c>
      <c r="AE632" s="335" t="s">
        <v>84</v>
      </c>
      <c r="AF632" s="335" t="s">
        <v>84</v>
      </c>
      <c r="AG632" s="335" t="s">
        <v>84</v>
      </c>
      <c r="AH632" s="335" t="s">
        <v>84</v>
      </c>
      <c r="AI632" s="335" t="s">
        <v>84</v>
      </c>
      <c r="AJ632" s="335" t="s">
        <v>84</v>
      </c>
      <c r="AK632" s="335" t="s">
        <v>84</v>
      </c>
      <c r="AL632" s="335" t="s">
        <v>84</v>
      </c>
      <c r="AM632" s="335" t="s">
        <v>84</v>
      </c>
      <c r="AN632" s="335" t="s">
        <v>84</v>
      </c>
      <c r="AO632" s="335" t="s">
        <v>84</v>
      </c>
      <c r="AP632" s="335" t="s">
        <v>84</v>
      </c>
      <c r="AQ632" s="335" t="s">
        <v>84</v>
      </c>
      <c r="AR632" s="335" t="s">
        <v>84</v>
      </c>
      <c r="AS632" s="335" t="s">
        <v>84</v>
      </c>
      <c r="AT632" s="335" t="s">
        <v>84</v>
      </c>
      <c r="AU632" s="335" t="s">
        <v>84</v>
      </c>
      <c r="AV632" s="335" t="s">
        <v>84</v>
      </c>
      <c r="AW632" s="335" t="s">
        <v>84</v>
      </c>
      <c r="AX632" s="335" t="s">
        <v>84</v>
      </c>
      <c r="AY632" s="116" t="s">
        <v>84</v>
      </c>
      <c r="AZ632" s="116" t="s">
        <v>84</v>
      </c>
      <c r="BA632" s="116" t="s">
        <v>84</v>
      </c>
      <c r="BB632" s="116" t="s">
        <v>84</v>
      </c>
      <c r="BC632" s="116" t="s">
        <v>84</v>
      </c>
      <c r="BD632" s="116" t="s">
        <v>84</v>
      </c>
      <c r="BE632" s="116" t="s">
        <v>84</v>
      </c>
      <c r="BF632" s="335" t="s">
        <v>84</v>
      </c>
      <c r="BG632" s="335" t="s">
        <v>84</v>
      </c>
      <c r="BH632" s="116" t="s">
        <v>84</v>
      </c>
      <c r="BI632" s="116" t="s">
        <v>84</v>
      </c>
      <c r="BJ632" s="335" t="s">
        <v>84</v>
      </c>
      <c r="BK632" s="335" t="s">
        <v>84</v>
      </c>
      <c r="BL632" s="335" t="s">
        <v>84</v>
      </c>
      <c r="BM632" s="336" t="s">
        <v>84</v>
      </c>
      <c r="BN632" s="336" t="s">
        <v>84</v>
      </c>
      <c r="BO632" s="335" t="s">
        <v>84</v>
      </c>
      <c r="BP632" s="116" t="s">
        <v>84</v>
      </c>
      <c r="BQ632" s="116" t="s">
        <v>84</v>
      </c>
      <c r="BR632" s="116" t="s">
        <v>84</v>
      </c>
      <c r="BS632" s="116" t="s">
        <v>84</v>
      </c>
      <c r="BT632" s="336" t="s">
        <v>84</v>
      </c>
      <c r="BU632" s="335" t="s">
        <v>84</v>
      </c>
      <c r="BV632" s="335" t="s">
        <v>84</v>
      </c>
      <c r="BW632" s="335" t="s">
        <v>84</v>
      </c>
      <c r="BX632" s="335" t="s">
        <v>84</v>
      </c>
    </row>
    <row r="633" spans="1:76" ht="15" customHeight="1" x14ac:dyDescent="0.3">
      <c r="A633" s="307">
        <v>82</v>
      </c>
      <c r="B633" s="114" t="s">
        <v>84</v>
      </c>
      <c r="C633" s="114" t="s">
        <v>84</v>
      </c>
      <c r="D633" s="115" t="s">
        <v>84</v>
      </c>
      <c r="E633" s="334" t="s">
        <v>84</v>
      </c>
      <c r="F633" s="334" t="s">
        <v>84</v>
      </c>
      <c r="G633" s="334" t="s">
        <v>84</v>
      </c>
      <c r="H633" s="335" t="s">
        <v>84</v>
      </c>
      <c r="I633" s="335" t="s">
        <v>84</v>
      </c>
      <c r="J633" s="335" t="s">
        <v>84</v>
      </c>
      <c r="K633" s="335" t="s">
        <v>84</v>
      </c>
      <c r="L633" s="335" t="s">
        <v>84</v>
      </c>
      <c r="M633" s="335" t="s">
        <v>84</v>
      </c>
      <c r="N633" s="335" t="s">
        <v>84</v>
      </c>
      <c r="O633" s="335" t="s">
        <v>84</v>
      </c>
      <c r="P633" s="335" t="s">
        <v>84</v>
      </c>
      <c r="Q633" s="335" t="s">
        <v>84</v>
      </c>
      <c r="R633" s="335" t="s">
        <v>84</v>
      </c>
      <c r="S633" s="335" t="s">
        <v>84</v>
      </c>
      <c r="T633" s="335" t="s">
        <v>84</v>
      </c>
      <c r="U633" s="335" t="s">
        <v>84</v>
      </c>
      <c r="V633" s="335" t="s">
        <v>84</v>
      </c>
      <c r="W633" s="335" t="s">
        <v>84</v>
      </c>
      <c r="X633" s="335" t="s">
        <v>84</v>
      </c>
      <c r="Y633" s="335" t="s">
        <v>84</v>
      </c>
      <c r="Z633" s="335" t="s">
        <v>84</v>
      </c>
      <c r="AA633" s="335" t="s">
        <v>84</v>
      </c>
      <c r="AB633" s="335" t="s">
        <v>84</v>
      </c>
      <c r="AC633" s="335" t="s">
        <v>84</v>
      </c>
      <c r="AD633" s="335" t="s">
        <v>84</v>
      </c>
      <c r="AE633" s="335" t="s">
        <v>84</v>
      </c>
      <c r="AF633" s="335" t="s">
        <v>84</v>
      </c>
      <c r="AG633" s="335" t="s">
        <v>84</v>
      </c>
      <c r="AH633" s="335" t="s">
        <v>84</v>
      </c>
      <c r="AI633" s="335" t="s">
        <v>84</v>
      </c>
      <c r="AJ633" s="335" t="s">
        <v>84</v>
      </c>
      <c r="AK633" s="335" t="s">
        <v>84</v>
      </c>
      <c r="AL633" s="335" t="s">
        <v>84</v>
      </c>
      <c r="AM633" s="335" t="s">
        <v>84</v>
      </c>
      <c r="AN633" s="335" t="s">
        <v>84</v>
      </c>
      <c r="AO633" s="335" t="s">
        <v>84</v>
      </c>
      <c r="AP633" s="335" t="s">
        <v>84</v>
      </c>
      <c r="AQ633" s="335" t="s">
        <v>84</v>
      </c>
      <c r="AR633" s="335" t="s">
        <v>84</v>
      </c>
      <c r="AS633" s="335" t="s">
        <v>84</v>
      </c>
      <c r="AT633" s="335" t="s">
        <v>84</v>
      </c>
      <c r="AU633" s="335" t="s">
        <v>84</v>
      </c>
      <c r="AV633" s="335" t="s">
        <v>84</v>
      </c>
      <c r="AW633" s="335" t="s">
        <v>84</v>
      </c>
      <c r="AX633" s="335" t="s">
        <v>84</v>
      </c>
      <c r="AY633" s="116" t="s">
        <v>84</v>
      </c>
      <c r="AZ633" s="116" t="s">
        <v>84</v>
      </c>
      <c r="BA633" s="116" t="s">
        <v>84</v>
      </c>
      <c r="BB633" s="116" t="s">
        <v>84</v>
      </c>
      <c r="BC633" s="116" t="s">
        <v>84</v>
      </c>
      <c r="BD633" s="116" t="s">
        <v>84</v>
      </c>
      <c r="BE633" s="116" t="s">
        <v>84</v>
      </c>
      <c r="BF633" s="335" t="s">
        <v>84</v>
      </c>
      <c r="BG633" s="335" t="s">
        <v>84</v>
      </c>
      <c r="BH633" s="116" t="s">
        <v>84</v>
      </c>
      <c r="BI633" s="116" t="s">
        <v>84</v>
      </c>
      <c r="BJ633" s="335" t="s">
        <v>84</v>
      </c>
      <c r="BK633" s="335" t="s">
        <v>84</v>
      </c>
      <c r="BL633" s="335" t="s">
        <v>84</v>
      </c>
      <c r="BM633" s="336" t="s">
        <v>84</v>
      </c>
      <c r="BN633" s="336" t="s">
        <v>84</v>
      </c>
      <c r="BO633" s="335" t="s">
        <v>84</v>
      </c>
      <c r="BP633" s="116" t="s">
        <v>84</v>
      </c>
      <c r="BQ633" s="116" t="s">
        <v>84</v>
      </c>
      <c r="BR633" s="116" t="s">
        <v>84</v>
      </c>
      <c r="BS633" s="116" t="s">
        <v>84</v>
      </c>
      <c r="BT633" s="336" t="s">
        <v>84</v>
      </c>
      <c r="BU633" s="335" t="s">
        <v>84</v>
      </c>
      <c r="BV633" s="335" t="s">
        <v>84</v>
      </c>
      <c r="BW633" s="335" t="s">
        <v>84</v>
      </c>
      <c r="BX633" s="335" t="s">
        <v>84</v>
      </c>
    </row>
    <row r="634" spans="1:76" ht="15" customHeight="1" x14ac:dyDescent="0.3">
      <c r="A634" s="307">
        <v>82</v>
      </c>
      <c r="B634" s="114" t="s">
        <v>84</v>
      </c>
      <c r="C634" s="114" t="s">
        <v>84</v>
      </c>
      <c r="D634" s="115" t="s">
        <v>84</v>
      </c>
      <c r="E634" s="334" t="s">
        <v>84</v>
      </c>
      <c r="F634" s="334" t="s">
        <v>84</v>
      </c>
      <c r="G634" s="334" t="s">
        <v>84</v>
      </c>
      <c r="H634" s="335" t="s">
        <v>84</v>
      </c>
      <c r="I634" s="335" t="s">
        <v>84</v>
      </c>
      <c r="J634" s="335" t="s">
        <v>84</v>
      </c>
      <c r="K634" s="335" t="s">
        <v>84</v>
      </c>
      <c r="L634" s="335" t="s">
        <v>84</v>
      </c>
      <c r="M634" s="335" t="s">
        <v>84</v>
      </c>
      <c r="N634" s="335" t="s">
        <v>84</v>
      </c>
      <c r="O634" s="335" t="s">
        <v>84</v>
      </c>
      <c r="P634" s="335" t="s">
        <v>84</v>
      </c>
      <c r="Q634" s="335" t="s">
        <v>84</v>
      </c>
      <c r="R634" s="335" t="s">
        <v>84</v>
      </c>
      <c r="S634" s="335" t="s">
        <v>84</v>
      </c>
      <c r="T634" s="335" t="s">
        <v>84</v>
      </c>
      <c r="U634" s="335" t="s">
        <v>84</v>
      </c>
      <c r="V634" s="335" t="s">
        <v>84</v>
      </c>
      <c r="W634" s="335" t="s">
        <v>84</v>
      </c>
      <c r="X634" s="335" t="s">
        <v>84</v>
      </c>
      <c r="Y634" s="335" t="s">
        <v>84</v>
      </c>
      <c r="Z634" s="335" t="s">
        <v>84</v>
      </c>
      <c r="AA634" s="335" t="s">
        <v>84</v>
      </c>
      <c r="AB634" s="335" t="s">
        <v>84</v>
      </c>
      <c r="AC634" s="335" t="s">
        <v>84</v>
      </c>
      <c r="AD634" s="335" t="s">
        <v>84</v>
      </c>
      <c r="AE634" s="335" t="s">
        <v>84</v>
      </c>
      <c r="AF634" s="335" t="s">
        <v>84</v>
      </c>
      <c r="AG634" s="335" t="s">
        <v>84</v>
      </c>
      <c r="AH634" s="335" t="s">
        <v>84</v>
      </c>
      <c r="AI634" s="335" t="s">
        <v>84</v>
      </c>
      <c r="AJ634" s="335" t="s">
        <v>84</v>
      </c>
      <c r="AK634" s="335" t="s">
        <v>84</v>
      </c>
      <c r="AL634" s="335" t="s">
        <v>84</v>
      </c>
      <c r="AM634" s="335" t="s">
        <v>84</v>
      </c>
      <c r="AN634" s="335" t="s">
        <v>84</v>
      </c>
      <c r="AO634" s="335" t="s">
        <v>84</v>
      </c>
      <c r="AP634" s="335" t="s">
        <v>84</v>
      </c>
      <c r="AQ634" s="335" t="s">
        <v>84</v>
      </c>
      <c r="AR634" s="335" t="s">
        <v>84</v>
      </c>
      <c r="AS634" s="335" t="s">
        <v>84</v>
      </c>
      <c r="AT634" s="335" t="s">
        <v>84</v>
      </c>
      <c r="AU634" s="335" t="s">
        <v>84</v>
      </c>
      <c r="AV634" s="335" t="s">
        <v>84</v>
      </c>
      <c r="AW634" s="335" t="s">
        <v>84</v>
      </c>
      <c r="AX634" s="335" t="s">
        <v>84</v>
      </c>
      <c r="AY634" s="116" t="s">
        <v>84</v>
      </c>
      <c r="AZ634" s="116" t="s">
        <v>84</v>
      </c>
      <c r="BA634" s="116" t="s">
        <v>84</v>
      </c>
      <c r="BB634" s="116" t="s">
        <v>84</v>
      </c>
      <c r="BC634" s="116" t="s">
        <v>84</v>
      </c>
      <c r="BD634" s="116" t="s">
        <v>84</v>
      </c>
      <c r="BE634" s="116" t="s">
        <v>84</v>
      </c>
      <c r="BF634" s="335" t="s">
        <v>84</v>
      </c>
      <c r="BG634" s="335" t="s">
        <v>84</v>
      </c>
      <c r="BH634" s="116" t="s">
        <v>84</v>
      </c>
      <c r="BI634" s="116" t="s">
        <v>84</v>
      </c>
      <c r="BJ634" s="335" t="s">
        <v>84</v>
      </c>
      <c r="BK634" s="335" t="s">
        <v>84</v>
      </c>
      <c r="BL634" s="335" t="s">
        <v>84</v>
      </c>
      <c r="BM634" s="336" t="s">
        <v>84</v>
      </c>
      <c r="BN634" s="336" t="s">
        <v>84</v>
      </c>
      <c r="BO634" s="335" t="s">
        <v>84</v>
      </c>
      <c r="BP634" s="116" t="s">
        <v>84</v>
      </c>
      <c r="BQ634" s="116" t="s">
        <v>84</v>
      </c>
      <c r="BR634" s="116" t="s">
        <v>84</v>
      </c>
      <c r="BS634" s="116" t="s">
        <v>84</v>
      </c>
      <c r="BT634" s="336" t="s">
        <v>84</v>
      </c>
      <c r="BU634" s="335" t="s">
        <v>84</v>
      </c>
      <c r="BV634" s="335" t="s">
        <v>84</v>
      </c>
      <c r="BW634" s="335" t="s">
        <v>84</v>
      </c>
      <c r="BX634" s="335" t="s">
        <v>84</v>
      </c>
    </row>
    <row r="635" spans="1:76" ht="15" customHeight="1" x14ac:dyDescent="0.3">
      <c r="A635" s="307">
        <v>82</v>
      </c>
      <c r="B635" s="114" t="s">
        <v>84</v>
      </c>
      <c r="C635" s="114" t="s">
        <v>84</v>
      </c>
      <c r="D635" s="115" t="s">
        <v>84</v>
      </c>
      <c r="E635" s="334" t="s">
        <v>84</v>
      </c>
      <c r="F635" s="334" t="s">
        <v>84</v>
      </c>
      <c r="G635" s="334" t="s">
        <v>84</v>
      </c>
      <c r="H635" s="335" t="s">
        <v>84</v>
      </c>
      <c r="I635" s="335" t="s">
        <v>84</v>
      </c>
      <c r="J635" s="335" t="s">
        <v>84</v>
      </c>
      <c r="K635" s="335" t="s">
        <v>84</v>
      </c>
      <c r="L635" s="335" t="s">
        <v>84</v>
      </c>
      <c r="M635" s="335" t="s">
        <v>84</v>
      </c>
      <c r="N635" s="335" t="s">
        <v>84</v>
      </c>
      <c r="O635" s="335" t="s">
        <v>84</v>
      </c>
      <c r="P635" s="335" t="s">
        <v>84</v>
      </c>
      <c r="Q635" s="335" t="s">
        <v>84</v>
      </c>
      <c r="R635" s="335" t="s">
        <v>84</v>
      </c>
      <c r="S635" s="335" t="s">
        <v>84</v>
      </c>
      <c r="T635" s="335" t="s">
        <v>84</v>
      </c>
      <c r="U635" s="335" t="s">
        <v>84</v>
      </c>
      <c r="V635" s="335" t="s">
        <v>84</v>
      </c>
      <c r="W635" s="335" t="s">
        <v>84</v>
      </c>
      <c r="X635" s="335" t="s">
        <v>84</v>
      </c>
      <c r="Y635" s="335" t="s">
        <v>84</v>
      </c>
      <c r="Z635" s="335" t="s">
        <v>84</v>
      </c>
      <c r="AA635" s="335" t="s">
        <v>84</v>
      </c>
      <c r="AB635" s="335" t="s">
        <v>84</v>
      </c>
      <c r="AC635" s="335" t="s">
        <v>84</v>
      </c>
      <c r="AD635" s="335" t="s">
        <v>84</v>
      </c>
      <c r="AE635" s="335" t="s">
        <v>84</v>
      </c>
      <c r="AF635" s="335" t="s">
        <v>84</v>
      </c>
      <c r="AG635" s="335" t="s">
        <v>84</v>
      </c>
      <c r="AH635" s="335" t="s">
        <v>84</v>
      </c>
      <c r="AI635" s="335" t="s">
        <v>84</v>
      </c>
      <c r="AJ635" s="335" t="s">
        <v>84</v>
      </c>
      <c r="AK635" s="335" t="s">
        <v>84</v>
      </c>
      <c r="AL635" s="335" t="s">
        <v>84</v>
      </c>
      <c r="AM635" s="335" t="s">
        <v>84</v>
      </c>
      <c r="AN635" s="335" t="s">
        <v>84</v>
      </c>
      <c r="AO635" s="335" t="s">
        <v>84</v>
      </c>
      <c r="AP635" s="335" t="s">
        <v>84</v>
      </c>
      <c r="AQ635" s="335" t="s">
        <v>84</v>
      </c>
      <c r="AR635" s="335" t="s">
        <v>84</v>
      </c>
      <c r="AS635" s="335" t="s">
        <v>84</v>
      </c>
      <c r="AT635" s="335" t="s">
        <v>84</v>
      </c>
      <c r="AU635" s="335" t="s">
        <v>84</v>
      </c>
      <c r="AV635" s="335" t="s">
        <v>84</v>
      </c>
      <c r="AW635" s="335" t="s">
        <v>84</v>
      </c>
      <c r="AX635" s="335" t="s">
        <v>84</v>
      </c>
      <c r="AY635" s="116" t="s">
        <v>84</v>
      </c>
      <c r="AZ635" s="116" t="s">
        <v>84</v>
      </c>
      <c r="BA635" s="116" t="s">
        <v>84</v>
      </c>
      <c r="BB635" s="116" t="s">
        <v>84</v>
      </c>
      <c r="BC635" s="116" t="s">
        <v>84</v>
      </c>
      <c r="BD635" s="116" t="s">
        <v>84</v>
      </c>
      <c r="BE635" s="116" t="s">
        <v>84</v>
      </c>
      <c r="BF635" s="335" t="s">
        <v>84</v>
      </c>
      <c r="BG635" s="335" t="s">
        <v>84</v>
      </c>
      <c r="BH635" s="116" t="s">
        <v>84</v>
      </c>
      <c r="BI635" s="116" t="s">
        <v>84</v>
      </c>
      <c r="BJ635" s="335" t="s">
        <v>84</v>
      </c>
      <c r="BK635" s="335" t="s">
        <v>84</v>
      </c>
      <c r="BL635" s="335" t="s">
        <v>84</v>
      </c>
      <c r="BM635" s="336" t="s">
        <v>84</v>
      </c>
      <c r="BN635" s="336" t="s">
        <v>84</v>
      </c>
      <c r="BO635" s="335" t="s">
        <v>84</v>
      </c>
      <c r="BP635" s="116" t="s">
        <v>84</v>
      </c>
      <c r="BQ635" s="116" t="s">
        <v>84</v>
      </c>
      <c r="BR635" s="116" t="s">
        <v>84</v>
      </c>
      <c r="BS635" s="116" t="s">
        <v>84</v>
      </c>
      <c r="BT635" s="336" t="s">
        <v>84</v>
      </c>
      <c r="BU635" s="335" t="s">
        <v>84</v>
      </c>
      <c r="BV635" s="335" t="s">
        <v>84</v>
      </c>
      <c r="BW635" s="335" t="s">
        <v>84</v>
      </c>
      <c r="BX635" s="335" t="s">
        <v>84</v>
      </c>
    </row>
    <row r="636" spans="1:76" ht="15" customHeight="1" x14ac:dyDescent="0.3">
      <c r="A636" s="307">
        <v>82</v>
      </c>
      <c r="B636" s="114" t="s">
        <v>84</v>
      </c>
      <c r="C636" s="114" t="s">
        <v>84</v>
      </c>
      <c r="D636" s="115" t="s">
        <v>84</v>
      </c>
      <c r="E636" s="334" t="s">
        <v>84</v>
      </c>
      <c r="F636" s="334" t="s">
        <v>84</v>
      </c>
      <c r="G636" s="334" t="s">
        <v>84</v>
      </c>
      <c r="H636" s="335" t="s">
        <v>84</v>
      </c>
      <c r="I636" s="335" t="s">
        <v>84</v>
      </c>
      <c r="J636" s="335" t="s">
        <v>84</v>
      </c>
      <c r="K636" s="335" t="s">
        <v>84</v>
      </c>
      <c r="L636" s="335" t="s">
        <v>84</v>
      </c>
      <c r="M636" s="335" t="s">
        <v>84</v>
      </c>
      <c r="N636" s="335" t="s">
        <v>84</v>
      </c>
      <c r="O636" s="335" t="s">
        <v>84</v>
      </c>
      <c r="P636" s="335" t="s">
        <v>84</v>
      </c>
      <c r="Q636" s="335" t="s">
        <v>84</v>
      </c>
      <c r="R636" s="335" t="s">
        <v>84</v>
      </c>
      <c r="S636" s="335" t="s">
        <v>84</v>
      </c>
      <c r="T636" s="335" t="s">
        <v>84</v>
      </c>
      <c r="U636" s="335" t="s">
        <v>84</v>
      </c>
      <c r="V636" s="335" t="s">
        <v>84</v>
      </c>
      <c r="W636" s="335" t="s">
        <v>84</v>
      </c>
      <c r="X636" s="335" t="s">
        <v>84</v>
      </c>
      <c r="Y636" s="335" t="s">
        <v>84</v>
      </c>
      <c r="Z636" s="335" t="s">
        <v>84</v>
      </c>
      <c r="AA636" s="335" t="s">
        <v>84</v>
      </c>
      <c r="AB636" s="335" t="s">
        <v>84</v>
      </c>
      <c r="AC636" s="335" t="s">
        <v>84</v>
      </c>
      <c r="AD636" s="335" t="s">
        <v>84</v>
      </c>
      <c r="AE636" s="335" t="s">
        <v>84</v>
      </c>
      <c r="AF636" s="335" t="s">
        <v>84</v>
      </c>
      <c r="AG636" s="335" t="s">
        <v>84</v>
      </c>
      <c r="AH636" s="335" t="s">
        <v>84</v>
      </c>
      <c r="AI636" s="335" t="s">
        <v>84</v>
      </c>
      <c r="AJ636" s="335" t="s">
        <v>84</v>
      </c>
      <c r="AK636" s="335" t="s">
        <v>84</v>
      </c>
      <c r="AL636" s="335" t="s">
        <v>84</v>
      </c>
      <c r="AM636" s="335" t="s">
        <v>84</v>
      </c>
      <c r="AN636" s="335" t="s">
        <v>84</v>
      </c>
      <c r="AO636" s="335" t="s">
        <v>84</v>
      </c>
      <c r="AP636" s="335" t="s">
        <v>84</v>
      </c>
      <c r="AQ636" s="335" t="s">
        <v>84</v>
      </c>
      <c r="AR636" s="335" t="s">
        <v>84</v>
      </c>
      <c r="AS636" s="335" t="s">
        <v>84</v>
      </c>
      <c r="AT636" s="335" t="s">
        <v>84</v>
      </c>
      <c r="AU636" s="335" t="s">
        <v>84</v>
      </c>
      <c r="AV636" s="335" t="s">
        <v>84</v>
      </c>
      <c r="AW636" s="335" t="s">
        <v>84</v>
      </c>
      <c r="AX636" s="335" t="s">
        <v>84</v>
      </c>
      <c r="AY636" s="116" t="s">
        <v>84</v>
      </c>
      <c r="AZ636" s="116" t="s">
        <v>84</v>
      </c>
      <c r="BA636" s="116" t="s">
        <v>84</v>
      </c>
      <c r="BB636" s="116" t="s">
        <v>84</v>
      </c>
      <c r="BC636" s="116" t="s">
        <v>84</v>
      </c>
      <c r="BD636" s="116" t="s">
        <v>84</v>
      </c>
      <c r="BE636" s="116" t="s">
        <v>84</v>
      </c>
      <c r="BF636" s="335" t="s">
        <v>84</v>
      </c>
      <c r="BG636" s="335" t="s">
        <v>84</v>
      </c>
      <c r="BH636" s="116" t="s">
        <v>84</v>
      </c>
      <c r="BI636" s="116" t="s">
        <v>84</v>
      </c>
      <c r="BJ636" s="335" t="s">
        <v>84</v>
      </c>
      <c r="BK636" s="335" t="s">
        <v>84</v>
      </c>
      <c r="BL636" s="335" t="s">
        <v>84</v>
      </c>
      <c r="BM636" s="336" t="s">
        <v>84</v>
      </c>
      <c r="BN636" s="336" t="s">
        <v>84</v>
      </c>
      <c r="BO636" s="335" t="s">
        <v>84</v>
      </c>
      <c r="BP636" s="116" t="s">
        <v>84</v>
      </c>
      <c r="BQ636" s="116" t="s">
        <v>84</v>
      </c>
      <c r="BR636" s="116" t="s">
        <v>84</v>
      </c>
      <c r="BS636" s="116" t="s">
        <v>84</v>
      </c>
      <c r="BT636" s="336" t="s">
        <v>84</v>
      </c>
      <c r="BU636" s="335" t="s">
        <v>84</v>
      </c>
      <c r="BV636" s="335" t="s">
        <v>84</v>
      </c>
      <c r="BW636" s="335" t="s">
        <v>84</v>
      </c>
      <c r="BX636" s="335" t="s">
        <v>84</v>
      </c>
    </row>
    <row r="637" spans="1:76" ht="15" customHeight="1" x14ac:dyDescent="0.3">
      <c r="A637" s="307">
        <v>82</v>
      </c>
      <c r="B637" s="114" t="s">
        <v>84</v>
      </c>
      <c r="C637" s="114" t="s">
        <v>84</v>
      </c>
      <c r="D637" s="115" t="s">
        <v>84</v>
      </c>
      <c r="E637" s="334" t="s">
        <v>84</v>
      </c>
      <c r="F637" s="334" t="s">
        <v>84</v>
      </c>
      <c r="G637" s="334" t="s">
        <v>84</v>
      </c>
      <c r="H637" s="335" t="s">
        <v>84</v>
      </c>
      <c r="I637" s="335" t="s">
        <v>84</v>
      </c>
      <c r="J637" s="335" t="s">
        <v>84</v>
      </c>
      <c r="K637" s="335" t="s">
        <v>84</v>
      </c>
      <c r="L637" s="335" t="s">
        <v>84</v>
      </c>
      <c r="M637" s="335" t="s">
        <v>84</v>
      </c>
      <c r="N637" s="335" t="s">
        <v>84</v>
      </c>
      <c r="O637" s="335" t="s">
        <v>84</v>
      </c>
      <c r="P637" s="335" t="s">
        <v>84</v>
      </c>
      <c r="Q637" s="335" t="s">
        <v>84</v>
      </c>
      <c r="R637" s="335" t="s">
        <v>84</v>
      </c>
      <c r="S637" s="335" t="s">
        <v>84</v>
      </c>
      <c r="T637" s="335" t="s">
        <v>84</v>
      </c>
      <c r="U637" s="335" t="s">
        <v>84</v>
      </c>
      <c r="V637" s="335" t="s">
        <v>84</v>
      </c>
      <c r="W637" s="335" t="s">
        <v>84</v>
      </c>
      <c r="X637" s="335" t="s">
        <v>84</v>
      </c>
      <c r="Y637" s="335" t="s">
        <v>84</v>
      </c>
      <c r="Z637" s="335" t="s">
        <v>84</v>
      </c>
      <c r="AA637" s="335" t="s">
        <v>84</v>
      </c>
      <c r="AB637" s="335" t="s">
        <v>84</v>
      </c>
      <c r="AC637" s="335" t="s">
        <v>84</v>
      </c>
      <c r="AD637" s="335" t="s">
        <v>84</v>
      </c>
      <c r="AE637" s="335" t="s">
        <v>84</v>
      </c>
      <c r="AF637" s="335" t="s">
        <v>84</v>
      </c>
      <c r="AG637" s="335" t="s">
        <v>84</v>
      </c>
      <c r="AH637" s="335" t="s">
        <v>84</v>
      </c>
      <c r="AI637" s="335" t="s">
        <v>84</v>
      </c>
      <c r="AJ637" s="335" t="s">
        <v>84</v>
      </c>
      <c r="AK637" s="335" t="s">
        <v>84</v>
      </c>
      <c r="AL637" s="335" t="s">
        <v>84</v>
      </c>
      <c r="AM637" s="335" t="s">
        <v>84</v>
      </c>
      <c r="AN637" s="335" t="s">
        <v>84</v>
      </c>
      <c r="AO637" s="335" t="s">
        <v>84</v>
      </c>
      <c r="AP637" s="335" t="s">
        <v>84</v>
      </c>
      <c r="AQ637" s="335" t="s">
        <v>84</v>
      </c>
      <c r="AR637" s="335" t="s">
        <v>84</v>
      </c>
      <c r="AS637" s="335" t="s">
        <v>84</v>
      </c>
      <c r="AT637" s="335" t="s">
        <v>84</v>
      </c>
      <c r="AU637" s="335" t="s">
        <v>84</v>
      </c>
      <c r="AV637" s="335" t="s">
        <v>84</v>
      </c>
      <c r="AW637" s="335" t="s">
        <v>84</v>
      </c>
      <c r="AX637" s="335" t="s">
        <v>84</v>
      </c>
      <c r="AY637" s="116" t="s">
        <v>84</v>
      </c>
      <c r="AZ637" s="116" t="s">
        <v>84</v>
      </c>
      <c r="BA637" s="116" t="s">
        <v>84</v>
      </c>
      <c r="BB637" s="116" t="s">
        <v>84</v>
      </c>
      <c r="BC637" s="116" t="s">
        <v>84</v>
      </c>
      <c r="BD637" s="116" t="s">
        <v>84</v>
      </c>
      <c r="BE637" s="116" t="s">
        <v>84</v>
      </c>
      <c r="BF637" s="335" t="s">
        <v>84</v>
      </c>
      <c r="BG637" s="335" t="s">
        <v>84</v>
      </c>
      <c r="BH637" s="116" t="s">
        <v>84</v>
      </c>
      <c r="BI637" s="116" t="s">
        <v>84</v>
      </c>
      <c r="BJ637" s="335" t="s">
        <v>84</v>
      </c>
      <c r="BK637" s="335" t="s">
        <v>84</v>
      </c>
      <c r="BL637" s="335" t="s">
        <v>84</v>
      </c>
      <c r="BM637" s="336" t="s">
        <v>84</v>
      </c>
      <c r="BN637" s="336" t="s">
        <v>84</v>
      </c>
      <c r="BO637" s="335" t="s">
        <v>84</v>
      </c>
      <c r="BP637" s="116" t="s">
        <v>84</v>
      </c>
      <c r="BQ637" s="116" t="s">
        <v>84</v>
      </c>
      <c r="BR637" s="116" t="s">
        <v>84</v>
      </c>
      <c r="BS637" s="116" t="s">
        <v>84</v>
      </c>
      <c r="BT637" s="336" t="s">
        <v>84</v>
      </c>
      <c r="BU637" s="335" t="s">
        <v>84</v>
      </c>
      <c r="BV637" s="335" t="s">
        <v>84</v>
      </c>
      <c r="BW637" s="335" t="s">
        <v>84</v>
      </c>
      <c r="BX637" s="335" t="s">
        <v>84</v>
      </c>
    </row>
    <row r="638" spans="1:76" ht="15" customHeight="1" x14ac:dyDescent="0.3">
      <c r="A638" s="307">
        <v>82</v>
      </c>
      <c r="B638" s="114" t="s">
        <v>84</v>
      </c>
      <c r="C638" s="114" t="s">
        <v>84</v>
      </c>
      <c r="D638" s="115" t="s">
        <v>84</v>
      </c>
      <c r="E638" s="334" t="s">
        <v>84</v>
      </c>
      <c r="F638" s="334" t="s">
        <v>84</v>
      </c>
      <c r="G638" s="334" t="s">
        <v>84</v>
      </c>
      <c r="H638" s="335" t="s">
        <v>84</v>
      </c>
      <c r="I638" s="335" t="s">
        <v>84</v>
      </c>
      <c r="J638" s="335" t="s">
        <v>84</v>
      </c>
      <c r="K638" s="335" t="s">
        <v>84</v>
      </c>
      <c r="L638" s="335" t="s">
        <v>84</v>
      </c>
      <c r="M638" s="335" t="s">
        <v>84</v>
      </c>
      <c r="N638" s="335" t="s">
        <v>84</v>
      </c>
      <c r="O638" s="335" t="s">
        <v>84</v>
      </c>
      <c r="P638" s="335" t="s">
        <v>84</v>
      </c>
      <c r="Q638" s="335" t="s">
        <v>84</v>
      </c>
      <c r="R638" s="335" t="s">
        <v>84</v>
      </c>
      <c r="S638" s="335" t="s">
        <v>84</v>
      </c>
      <c r="T638" s="335" t="s">
        <v>84</v>
      </c>
      <c r="U638" s="335" t="s">
        <v>84</v>
      </c>
      <c r="V638" s="335" t="s">
        <v>84</v>
      </c>
      <c r="W638" s="335" t="s">
        <v>84</v>
      </c>
      <c r="X638" s="335" t="s">
        <v>84</v>
      </c>
      <c r="Y638" s="335" t="s">
        <v>84</v>
      </c>
      <c r="Z638" s="335" t="s">
        <v>84</v>
      </c>
      <c r="AA638" s="335" t="s">
        <v>84</v>
      </c>
      <c r="AB638" s="335" t="s">
        <v>84</v>
      </c>
      <c r="AC638" s="335" t="s">
        <v>84</v>
      </c>
      <c r="AD638" s="335" t="s">
        <v>84</v>
      </c>
      <c r="AE638" s="335" t="s">
        <v>84</v>
      </c>
      <c r="AF638" s="335" t="s">
        <v>84</v>
      </c>
      <c r="AG638" s="335" t="s">
        <v>84</v>
      </c>
      <c r="AH638" s="335" t="s">
        <v>84</v>
      </c>
      <c r="AI638" s="335" t="s">
        <v>84</v>
      </c>
      <c r="AJ638" s="335" t="s">
        <v>84</v>
      </c>
      <c r="AK638" s="335" t="s">
        <v>84</v>
      </c>
      <c r="AL638" s="335" t="s">
        <v>84</v>
      </c>
      <c r="AM638" s="335" t="s">
        <v>84</v>
      </c>
      <c r="AN638" s="335" t="s">
        <v>84</v>
      </c>
      <c r="AO638" s="335" t="s">
        <v>84</v>
      </c>
      <c r="AP638" s="335" t="s">
        <v>84</v>
      </c>
      <c r="AQ638" s="335" t="s">
        <v>84</v>
      </c>
      <c r="AR638" s="335" t="s">
        <v>84</v>
      </c>
      <c r="AS638" s="335" t="s">
        <v>84</v>
      </c>
      <c r="AT638" s="335" t="s">
        <v>84</v>
      </c>
      <c r="AU638" s="335" t="s">
        <v>84</v>
      </c>
      <c r="AV638" s="335" t="s">
        <v>84</v>
      </c>
      <c r="AW638" s="335" t="s">
        <v>84</v>
      </c>
      <c r="AX638" s="335" t="s">
        <v>84</v>
      </c>
      <c r="AY638" s="116" t="s">
        <v>84</v>
      </c>
      <c r="AZ638" s="116" t="s">
        <v>84</v>
      </c>
      <c r="BA638" s="116" t="s">
        <v>84</v>
      </c>
      <c r="BB638" s="116" t="s">
        <v>84</v>
      </c>
      <c r="BC638" s="116" t="s">
        <v>84</v>
      </c>
      <c r="BD638" s="116" t="s">
        <v>84</v>
      </c>
      <c r="BE638" s="116" t="s">
        <v>84</v>
      </c>
      <c r="BF638" s="335" t="s">
        <v>84</v>
      </c>
      <c r="BG638" s="335" t="s">
        <v>84</v>
      </c>
      <c r="BH638" s="116" t="s">
        <v>84</v>
      </c>
      <c r="BI638" s="116" t="s">
        <v>84</v>
      </c>
      <c r="BJ638" s="335" t="s">
        <v>84</v>
      </c>
      <c r="BK638" s="335" t="s">
        <v>84</v>
      </c>
      <c r="BL638" s="335" t="s">
        <v>84</v>
      </c>
      <c r="BM638" s="336" t="s">
        <v>84</v>
      </c>
      <c r="BN638" s="336" t="s">
        <v>84</v>
      </c>
      <c r="BO638" s="335" t="s">
        <v>84</v>
      </c>
      <c r="BP638" s="116" t="s">
        <v>84</v>
      </c>
      <c r="BQ638" s="116" t="s">
        <v>84</v>
      </c>
      <c r="BR638" s="116" t="s">
        <v>84</v>
      </c>
      <c r="BS638" s="116" t="s">
        <v>84</v>
      </c>
      <c r="BT638" s="336" t="s">
        <v>84</v>
      </c>
      <c r="BU638" s="335" t="s">
        <v>84</v>
      </c>
      <c r="BV638" s="335" t="s">
        <v>84</v>
      </c>
      <c r="BW638" s="335" t="s">
        <v>84</v>
      </c>
      <c r="BX638" s="335" t="s">
        <v>84</v>
      </c>
    </row>
    <row r="639" spans="1:76" ht="15" customHeight="1" x14ac:dyDescent="0.3">
      <c r="A639" s="307">
        <v>82</v>
      </c>
      <c r="B639" s="114" t="s">
        <v>84</v>
      </c>
      <c r="C639" s="114" t="s">
        <v>84</v>
      </c>
      <c r="D639" s="115" t="s">
        <v>84</v>
      </c>
      <c r="E639" s="334" t="s">
        <v>84</v>
      </c>
      <c r="F639" s="334" t="s">
        <v>84</v>
      </c>
      <c r="G639" s="334" t="s">
        <v>84</v>
      </c>
      <c r="H639" s="335" t="s">
        <v>84</v>
      </c>
      <c r="I639" s="335" t="s">
        <v>84</v>
      </c>
      <c r="J639" s="335" t="s">
        <v>84</v>
      </c>
      <c r="K639" s="335" t="s">
        <v>84</v>
      </c>
      <c r="L639" s="335" t="s">
        <v>84</v>
      </c>
      <c r="M639" s="335" t="s">
        <v>84</v>
      </c>
      <c r="N639" s="335" t="s">
        <v>84</v>
      </c>
      <c r="O639" s="335" t="s">
        <v>84</v>
      </c>
      <c r="P639" s="335" t="s">
        <v>84</v>
      </c>
      <c r="Q639" s="335" t="s">
        <v>84</v>
      </c>
      <c r="R639" s="335" t="s">
        <v>84</v>
      </c>
      <c r="S639" s="335" t="s">
        <v>84</v>
      </c>
      <c r="T639" s="335" t="s">
        <v>84</v>
      </c>
      <c r="U639" s="335" t="s">
        <v>84</v>
      </c>
      <c r="V639" s="335" t="s">
        <v>84</v>
      </c>
      <c r="W639" s="335" t="s">
        <v>84</v>
      </c>
      <c r="X639" s="335" t="s">
        <v>84</v>
      </c>
      <c r="Y639" s="335" t="s">
        <v>84</v>
      </c>
      <c r="Z639" s="335" t="s">
        <v>84</v>
      </c>
      <c r="AA639" s="335" t="s">
        <v>84</v>
      </c>
      <c r="AB639" s="335" t="s">
        <v>84</v>
      </c>
      <c r="AC639" s="335" t="s">
        <v>84</v>
      </c>
      <c r="AD639" s="335" t="s">
        <v>84</v>
      </c>
      <c r="AE639" s="335" t="s">
        <v>84</v>
      </c>
      <c r="AF639" s="335" t="s">
        <v>84</v>
      </c>
      <c r="AG639" s="335" t="s">
        <v>84</v>
      </c>
      <c r="AH639" s="335" t="s">
        <v>84</v>
      </c>
      <c r="AI639" s="335" t="s">
        <v>84</v>
      </c>
      <c r="AJ639" s="335" t="s">
        <v>84</v>
      </c>
      <c r="AK639" s="335" t="s">
        <v>84</v>
      </c>
      <c r="AL639" s="335" t="s">
        <v>84</v>
      </c>
      <c r="AM639" s="335" t="s">
        <v>84</v>
      </c>
      <c r="AN639" s="335" t="s">
        <v>84</v>
      </c>
      <c r="AO639" s="335" t="s">
        <v>84</v>
      </c>
      <c r="AP639" s="335" t="s">
        <v>84</v>
      </c>
      <c r="AQ639" s="335" t="s">
        <v>84</v>
      </c>
      <c r="AR639" s="335" t="s">
        <v>84</v>
      </c>
      <c r="AS639" s="335" t="s">
        <v>84</v>
      </c>
      <c r="AT639" s="335" t="s">
        <v>84</v>
      </c>
      <c r="AU639" s="335" t="s">
        <v>84</v>
      </c>
      <c r="AV639" s="335" t="s">
        <v>84</v>
      </c>
      <c r="AW639" s="335" t="s">
        <v>84</v>
      </c>
      <c r="AX639" s="335" t="s">
        <v>84</v>
      </c>
      <c r="AY639" s="116" t="s">
        <v>84</v>
      </c>
      <c r="AZ639" s="116" t="s">
        <v>84</v>
      </c>
      <c r="BA639" s="116" t="s">
        <v>84</v>
      </c>
      <c r="BB639" s="116" t="s">
        <v>84</v>
      </c>
      <c r="BC639" s="116" t="s">
        <v>84</v>
      </c>
      <c r="BD639" s="116" t="s">
        <v>84</v>
      </c>
      <c r="BE639" s="116" t="s">
        <v>84</v>
      </c>
      <c r="BF639" s="335" t="s">
        <v>84</v>
      </c>
      <c r="BG639" s="335" t="s">
        <v>84</v>
      </c>
      <c r="BH639" s="116" t="s">
        <v>84</v>
      </c>
      <c r="BI639" s="116" t="s">
        <v>84</v>
      </c>
      <c r="BJ639" s="335" t="s">
        <v>84</v>
      </c>
      <c r="BK639" s="335" t="s">
        <v>84</v>
      </c>
      <c r="BL639" s="335" t="s">
        <v>84</v>
      </c>
      <c r="BM639" s="336" t="s">
        <v>84</v>
      </c>
      <c r="BN639" s="336" t="s">
        <v>84</v>
      </c>
      <c r="BO639" s="335" t="s">
        <v>84</v>
      </c>
      <c r="BP639" s="116" t="s">
        <v>84</v>
      </c>
      <c r="BQ639" s="116" t="s">
        <v>84</v>
      </c>
      <c r="BR639" s="116" t="s">
        <v>84</v>
      </c>
      <c r="BS639" s="116" t="s">
        <v>84</v>
      </c>
      <c r="BT639" s="336" t="s">
        <v>84</v>
      </c>
      <c r="BU639" s="335" t="s">
        <v>84</v>
      </c>
      <c r="BV639" s="335" t="s">
        <v>84</v>
      </c>
      <c r="BW639" s="335" t="s">
        <v>84</v>
      </c>
      <c r="BX639" s="335" t="s">
        <v>84</v>
      </c>
    </row>
    <row r="640" spans="1:76" ht="15" customHeight="1" x14ac:dyDescent="0.3">
      <c r="A640" s="307">
        <v>82</v>
      </c>
      <c r="B640" s="114" t="s">
        <v>84</v>
      </c>
      <c r="C640" s="114" t="s">
        <v>84</v>
      </c>
      <c r="D640" s="115" t="s">
        <v>84</v>
      </c>
      <c r="E640" s="334" t="s">
        <v>84</v>
      </c>
      <c r="F640" s="334" t="s">
        <v>84</v>
      </c>
      <c r="G640" s="334" t="s">
        <v>84</v>
      </c>
      <c r="H640" s="335" t="s">
        <v>84</v>
      </c>
      <c r="I640" s="335" t="s">
        <v>84</v>
      </c>
      <c r="J640" s="335" t="s">
        <v>84</v>
      </c>
      <c r="K640" s="335" t="s">
        <v>84</v>
      </c>
      <c r="L640" s="335" t="s">
        <v>84</v>
      </c>
      <c r="M640" s="335" t="s">
        <v>84</v>
      </c>
      <c r="N640" s="335" t="s">
        <v>84</v>
      </c>
      <c r="O640" s="335" t="s">
        <v>84</v>
      </c>
      <c r="P640" s="335" t="s">
        <v>84</v>
      </c>
      <c r="Q640" s="335" t="s">
        <v>84</v>
      </c>
      <c r="R640" s="335" t="s">
        <v>84</v>
      </c>
      <c r="S640" s="335" t="s">
        <v>84</v>
      </c>
      <c r="T640" s="335" t="s">
        <v>84</v>
      </c>
      <c r="U640" s="335" t="s">
        <v>84</v>
      </c>
      <c r="V640" s="335" t="s">
        <v>84</v>
      </c>
      <c r="W640" s="335" t="s">
        <v>84</v>
      </c>
      <c r="X640" s="335" t="s">
        <v>84</v>
      </c>
      <c r="Y640" s="335" t="s">
        <v>84</v>
      </c>
      <c r="Z640" s="335" t="s">
        <v>84</v>
      </c>
      <c r="AA640" s="335" t="s">
        <v>84</v>
      </c>
      <c r="AB640" s="335" t="s">
        <v>84</v>
      </c>
      <c r="AC640" s="335" t="s">
        <v>84</v>
      </c>
      <c r="AD640" s="335" t="s">
        <v>84</v>
      </c>
      <c r="AE640" s="335" t="s">
        <v>84</v>
      </c>
      <c r="AF640" s="335" t="s">
        <v>84</v>
      </c>
      <c r="AG640" s="335" t="s">
        <v>84</v>
      </c>
      <c r="AH640" s="335" t="s">
        <v>84</v>
      </c>
      <c r="AI640" s="335" t="s">
        <v>84</v>
      </c>
      <c r="AJ640" s="335" t="s">
        <v>84</v>
      </c>
      <c r="AK640" s="335" t="s">
        <v>84</v>
      </c>
      <c r="AL640" s="335" t="s">
        <v>84</v>
      </c>
      <c r="AM640" s="335" t="s">
        <v>84</v>
      </c>
      <c r="AN640" s="335" t="s">
        <v>84</v>
      </c>
      <c r="AO640" s="335" t="s">
        <v>84</v>
      </c>
      <c r="AP640" s="335" t="s">
        <v>84</v>
      </c>
      <c r="AQ640" s="335" t="s">
        <v>84</v>
      </c>
      <c r="AR640" s="335" t="s">
        <v>84</v>
      </c>
      <c r="AS640" s="335" t="s">
        <v>84</v>
      </c>
      <c r="AT640" s="335" t="s">
        <v>84</v>
      </c>
      <c r="AU640" s="335" t="s">
        <v>84</v>
      </c>
      <c r="AV640" s="335" t="s">
        <v>84</v>
      </c>
      <c r="AW640" s="335" t="s">
        <v>84</v>
      </c>
      <c r="AX640" s="335" t="s">
        <v>84</v>
      </c>
      <c r="AY640" s="116" t="s">
        <v>84</v>
      </c>
      <c r="AZ640" s="116" t="s">
        <v>84</v>
      </c>
      <c r="BA640" s="116" t="s">
        <v>84</v>
      </c>
      <c r="BB640" s="116" t="s">
        <v>84</v>
      </c>
      <c r="BC640" s="116" t="s">
        <v>84</v>
      </c>
      <c r="BD640" s="116" t="s">
        <v>84</v>
      </c>
      <c r="BE640" s="116" t="s">
        <v>84</v>
      </c>
      <c r="BF640" s="335" t="s">
        <v>84</v>
      </c>
      <c r="BG640" s="335" t="s">
        <v>84</v>
      </c>
      <c r="BH640" s="116" t="s">
        <v>84</v>
      </c>
      <c r="BI640" s="116" t="s">
        <v>84</v>
      </c>
      <c r="BJ640" s="335" t="s">
        <v>84</v>
      </c>
      <c r="BK640" s="335" t="s">
        <v>84</v>
      </c>
      <c r="BL640" s="335" t="s">
        <v>84</v>
      </c>
      <c r="BM640" s="336" t="s">
        <v>84</v>
      </c>
      <c r="BN640" s="336" t="s">
        <v>84</v>
      </c>
      <c r="BO640" s="335" t="s">
        <v>84</v>
      </c>
      <c r="BP640" s="116" t="s">
        <v>84</v>
      </c>
      <c r="BQ640" s="116" t="s">
        <v>84</v>
      </c>
      <c r="BR640" s="116" t="s">
        <v>84</v>
      </c>
      <c r="BS640" s="116" t="s">
        <v>84</v>
      </c>
      <c r="BT640" s="336" t="s">
        <v>84</v>
      </c>
      <c r="BU640" s="335" t="s">
        <v>84</v>
      </c>
      <c r="BV640" s="335" t="s">
        <v>84</v>
      </c>
      <c r="BW640" s="335" t="s">
        <v>84</v>
      </c>
      <c r="BX640" s="335" t="s">
        <v>84</v>
      </c>
    </row>
    <row r="641" spans="1:76" ht="15" customHeight="1" x14ac:dyDescent="0.3">
      <c r="A641" s="307">
        <v>82</v>
      </c>
      <c r="B641" s="114" t="s">
        <v>84</v>
      </c>
      <c r="C641" s="114" t="s">
        <v>84</v>
      </c>
      <c r="D641" s="115" t="s">
        <v>84</v>
      </c>
      <c r="E641" s="334" t="s">
        <v>84</v>
      </c>
      <c r="F641" s="334" t="s">
        <v>84</v>
      </c>
      <c r="G641" s="334" t="s">
        <v>84</v>
      </c>
      <c r="H641" s="335" t="s">
        <v>84</v>
      </c>
      <c r="I641" s="335" t="s">
        <v>84</v>
      </c>
      <c r="J641" s="335" t="s">
        <v>84</v>
      </c>
      <c r="K641" s="335" t="s">
        <v>84</v>
      </c>
      <c r="L641" s="335" t="s">
        <v>84</v>
      </c>
      <c r="M641" s="335" t="s">
        <v>84</v>
      </c>
      <c r="N641" s="335" t="s">
        <v>84</v>
      </c>
      <c r="O641" s="335" t="s">
        <v>84</v>
      </c>
      <c r="P641" s="335" t="s">
        <v>84</v>
      </c>
      <c r="Q641" s="335" t="s">
        <v>84</v>
      </c>
      <c r="R641" s="335" t="s">
        <v>84</v>
      </c>
      <c r="S641" s="335" t="s">
        <v>84</v>
      </c>
      <c r="T641" s="335" t="s">
        <v>84</v>
      </c>
      <c r="U641" s="335" t="s">
        <v>84</v>
      </c>
      <c r="V641" s="335" t="s">
        <v>84</v>
      </c>
      <c r="W641" s="335" t="s">
        <v>84</v>
      </c>
      <c r="X641" s="335" t="s">
        <v>84</v>
      </c>
      <c r="Y641" s="335" t="s">
        <v>84</v>
      </c>
      <c r="Z641" s="335" t="s">
        <v>84</v>
      </c>
      <c r="AA641" s="335" t="s">
        <v>84</v>
      </c>
      <c r="AB641" s="335" t="s">
        <v>84</v>
      </c>
      <c r="AC641" s="335" t="s">
        <v>84</v>
      </c>
      <c r="AD641" s="335" t="s">
        <v>84</v>
      </c>
      <c r="AE641" s="335" t="s">
        <v>84</v>
      </c>
      <c r="AF641" s="335" t="s">
        <v>84</v>
      </c>
      <c r="AG641" s="335" t="s">
        <v>84</v>
      </c>
      <c r="AH641" s="335" t="s">
        <v>84</v>
      </c>
      <c r="AI641" s="335" t="s">
        <v>84</v>
      </c>
      <c r="AJ641" s="335" t="s">
        <v>84</v>
      </c>
      <c r="AK641" s="335" t="s">
        <v>84</v>
      </c>
      <c r="AL641" s="335" t="s">
        <v>84</v>
      </c>
      <c r="AM641" s="335" t="s">
        <v>84</v>
      </c>
      <c r="AN641" s="335" t="s">
        <v>84</v>
      </c>
      <c r="AO641" s="335" t="s">
        <v>84</v>
      </c>
      <c r="AP641" s="335" t="s">
        <v>84</v>
      </c>
      <c r="AQ641" s="335" t="s">
        <v>84</v>
      </c>
      <c r="AR641" s="335" t="s">
        <v>84</v>
      </c>
      <c r="AS641" s="335" t="s">
        <v>84</v>
      </c>
      <c r="AT641" s="335" t="s">
        <v>84</v>
      </c>
      <c r="AU641" s="335" t="s">
        <v>84</v>
      </c>
      <c r="AV641" s="335" t="s">
        <v>84</v>
      </c>
      <c r="AW641" s="335" t="s">
        <v>84</v>
      </c>
      <c r="AX641" s="335" t="s">
        <v>84</v>
      </c>
      <c r="AY641" s="116" t="s">
        <v>84</v>
      </c>
      <c r="AZ641" s="116" t="s">
        <v>84</v>
      </c>
      <c r="BA641" s="116" t="s">
        <v>84</v>
      </c>
      <c r="BB641" s="116" t="s">
        <v>84</v>
      </c>
      <c r="BC641" s="116" t="s">
        <v>84</v>
      </c>
      <c r="BD641" s="116" t="s">
        <v>84</v>
      </c>
      <c r="BE641" s="116" t="s">
        <v>84</v>
      </c>
      <c r="BF641" s="335" t="s">
        <v>84</v>
      </c>
      <c r="BG641" s="335" t="s">
        <v>84</v>
      </c>
      <c r="BH641" s="116" t="s">
        <v>84</v>
      </c>
      <c r="BI641" s="116" t="s">
        <v>84</v>
      </c>
      <c r="BJ641" s="335" t="s">
        <v>84</v>
      </c>
      <c r="BK641" s="335" t="s">
        <v>84</v>
      </c>
      <c r="BL641" s="335" t="s">
        <v>84</v>
      </c>
      <c r="BM641" s="336" t="s">
        <v>84</v>
      </c>
      <c r="BN641" s="336" t="s">
        <v>84</v>
      </c>
      <c r="BO641" s="335" t="s">
        <v>84</v>
      </c>
      <c r="BP641" s="116" t="s">
        <v>84</v>
      </c>
      <c r="BQ641" s="116" t="s">
        <v>84</v>
      </c>
      <c r="BR641" s="116" t="s">
        <v>84</v>
      </c>
      <c r="BS641" s="116" t="s">
        <v>84</v>
      </c>
      <c r="BT641" s="336" t="s">
        <v>84</v>
      </c>
      <c r="BU641" s="335" t="s">
        <v>84</v>
      </c>
      <c r="BV641" s="335" t="s">
        <v>84</v>
      </c>
      <c r="BW641" s="335" t="s">
        <v>84</v>
      </c>
      <c r="BX641" s="335" t="s">
        <v>84</v>
      </c>
    </row>
    <row r="642" spans="1:76" ht="15" customHeight="1" x14ac:dyDescent="0.3">
      <c r="A642" s="307">
        <v>82</v>
      </c>
      <c r="B642" s="114" t="s">
        <v>84</v>
      </c>
      <c r="C642" s="114" t="s">
        <v>84</v>
      </c>
      <c r="D642" s="115" t="s">
        <v>84</v>
      </c>
      <c r="E642" s="334" t="s">
        <v>84</v>
      </c>
      <c r="F642" s="334" t="s">
        <v>84</v>
      </c>
      <c r="G642" s="334" t="s">
        <v>84</v>
      </c>
      <c r="H642" s="335" t="s">
        <v>84</v>
      </c>
      <c r="I642" s="335" t="s">
        <v>84</v>
      </c>
      <c r="J642" s="335" t="s">
        <v>84</v>
      </c>
      <c r="K642" s="335" t="s">
        <v>84</v>
      </c>
      <c r="L642" s="335" t="s">
        <v>84</v>
      </c>
      <c r="M642" s="335" t="s">
        <v>84</v>
      </c>
      <c r="N642" s="335" t="s">
        <v>84</v>
      </c>
      <c r="O642" s="335" t="s">
        <v>84</v>
      </c>
      <c r="P642" s="335" t="s">
        <v>84</v>
      </c>
      <c r="Q642" s="335" t="s">
        <v>84</v>
      </c>
      <c r="R642" s="335" t="s">
        <v>84</v>
      </c>
      <c r="S642" s="335" t="s">
        <v>84</v>
      </c>
      <c r="T642" s="335" t="s">
        <v>84</v>
      </c>
      <c r="U642" s="335" t="s">
        <v>84</v>
      </c>
      <c r="V642" s="335" t="s">
        <v>84</v>
      </c>
      <c r="W642" s="335" t="s">
        <v>84</v>
      </c>
      <c r="X642" s="335" t="s">
        <v>84</v>
      </c>
      <c r="Y642" s="335" t="s">
        <v>84</v>
      </c>
      <c r="Z642" s="335" t="s">
        <v>84</v>
      </c>
      <c r="AA642" s="335" t="s">
        <v>84</v>
      </c>
      <c r="AB642" s="335" t="s">
        <v>84</v>
      </c>
      <c r="AC642" s="335" t="s">
        <v>84</v>
      </c>
      <c r="AD642" s="335" t="s">
        <v>84</v>
      </c>
      <c r="AE642" s="335" t="s">
        <v>84</v>
      </c>
      <c r="AF642" s="335" t="s">
        <v>84</v>
      </c>
      <c r="AG642" s="335" t="s">
        <v>84</v>
      </c>
      <c r="AH642" s="335" t="s">
        <v>84</v>
      </c>
      <c r="AI642" s="335" t="s">
        <v>84</v>
      </c>
      <c r="AJ642" s="335" t="s">
        <v>84</v>
      </c>
      <c r="AK642" s="335" t="s">
        <v>84</v>
      </c>
      <c r="AL642" s="335" t="s">
        <v>84</v>
      </c>
      <c r="AM642" s="335" t="s">
        <v>84</v>
      </c>
      <c r="AN642" s="335" t="s">
        <v>84</v>
      </c>
      <c r="AO642" s="335" t="s">
        <v>84</v>
      </c>
      <c r="AP642" s="335" t="s">
        <v>84</v>
      </c>
      <c r="AQ642" s="335" t="s">
        <v>84</v>
      </c>
      <c r="AR642" s="335" t="s">
        <v>84</v>
      </c>
      <c r="AS642" s="335" t="s">
        <v>84</v>
      </c>
      <c r="AT642" s="335" t="s">
        <v>84</v>
      </c>
      <c r="AU642" s="335" t="s">
        <v>84</v>
      </c>
      <c r="AV642" s="335" t="s">
        <v>84</v>
      </c>
      <c r="AW642" s="335" t="s">
        <v>84</v>
      </c>
      <c r="AX642" s="335" t="s">
        <v>84</v>
      </c>
      <c r="AY642" s="116" t="s">
        <v>84</v>
      </c>
      <c r="AZ642" s="116" t="s">
        <v>84</v>
      </c>
      <c r="BA642" s="116" t="s">
        <v>84</v>
      </c>
      <c r="BB642" s="116" t="s">
        <v>84</v>
      </c>
      <c r="BC642" s="116" t="s">
        <v>84</v>
      </c>
      <c r="BD642" s="116" t="s">
        <v>84</v>
      </c>
      <c r="BE642" s="116" t="s">
        <v>84</v>
      </c>
      <c r="BF642" s="335" t="s">
        <v>84</v>
      </c>
      <c r="BG642" s="335" t="s">
        <v>84</v>
      </c>
      <c r="BH642" s="116" t="s">
        <v>84</v>
      </c>
      <c r="BI642" s="116" t="s">
        <v>84</v>
      </c>
      <c r="BJ642" s="335" t="s">
        <v>84</v>
      </c>
      <c r="BK642" s="335" t="s">
        <v>84</v>
      </c>
      <c r="BL642" s="335" t="s">
        <v>84</v>
      </c>
      <c r="BM642" s="336" t="s">
        <v>84</v>
      </c>
      <c r="BN642" s="336" t="s">
        <v>84</v>
      </c>
      <c r="BO642" s="335" t="s">
        <v>84</v>
      </c>
      <c r="BP642" s="116" t="s">
        <v>84</v>
      </c>
      <c r="BQ642" s="116" t="s">
        <v>84</v>
      </c>
      <c r="BR642" s="116" t="s">
        <v>84</v>
      </c>
      <c r="BS642" s="116" t="s">
        <v>84</v>
      </c>
      <c r="BT642" s="336" t="s">
        <v>84</v>
      </c>
      <c r="BU642" s="335" t="s">
        <v>84</v>
      </c>
      <c r="BV642" s="335" t="s">
        <v>84</v>
      </c>
      <c r="BW642" s="335" t="s">
        <v>84</v>
      </c>
      <c r="BX642" s="335" t="s">
        <v>84</v>
      </c>
    </row>
    <row r="643" spans="1:76" ht="15" customHeight="1" x14ac:dyDescent="0.3">
      <c r="A643" s="307">
        <v>82</v>
      </c>
      <c r="B643" s="114" t="s">
        <v>84</v>
      </c>
      <c r="C643" s="114" t="s">
        <v>84</v>
      </c>
      <c r="D643" s="115" t="s">
        <v>84</v>
      </c>
      <c r="E643" s="334" t="s">
        <v>84</v>
      </c>
      <c r="F643" s="334" t="s">
        <v>84</v>
      </c>
      <c r="G643" s="334" t="s">
        <v>84</v>
      </c>
      <c r="H643" s="335" t="s">
        <v>84</v>
      </c>
      <c r="I643" s="335" t="s">
        <v>84</v>
      </c>
      <c r="J643" s="335" t="s">
        <v>84</v>
      </c>
      <c r="K643" s="335" t="s">
        <v>84</v>
      </c>
      <c r="L643" s="335" t="s">
        <v>84</v>
      </c>
      <c r="M643" s="335" t="s">
        <v>84</v>
      </c>
      <c r="N643" s="335" t="s">
        <v>84</v>
      </c>
      <c r="O643" s="335" t="s">
        <v>84</v>
      </c>
      <c r="P643" s="335" t="s">
        <v>84</v>
      </c>
      <c r="Q643" s="335" t="s">
        <v>84</v>
      </c>
      <c r="R643" s="335" t="s">
        <v>84</v>
      </c>
      <c r="S643" s="335" t="s">
        <v>84</v>
      </c>
      <c r="T643" s="335" t="s">
        <v>84</v>
      </c>
      <c r="U643" s="335" t="s">
        <v>84</v>
      </c>
      <c r="V643" s="335" t="s">
        <v>84</v>
      </c>
      <c r="W643" s="335" t="s">
        <v>84</v>
      </c>
      <c r="X643" s="335" t="s">
        <v>84</v>
      </c>
      <c r="Y643" s="335" t="s">
        <v>84</v>
      </c>
      <c r="Z643" s="335" t="s">
        <v>84</v>
      </c>
      <c r="AA643" s="335" t="s">
        <v>84</v>
      </c>
      <c r="AB643" s="335" t="s">
        <v>84</v>
      </c>
      <c r="AC643" s="335" t="s">
        <v>84</v>
      </c>
      <c r="AD643" s="335" t="s">
        <v>84</v>
      </c>
      <c r="AE643" s="335" t="s">
        <v>84</v>
      </c>
      <c r="AF643" s="335" t="s">
        <v>84</v>
      </c>
      <c r="AG643" s="335" t="s">
        <v>84</v>
      </c>
      <c r="AH643" s="335" t="s">
        <v>84</v>
      </c>
      <c r="AI643" s="335" t="s">
        <v>84</v>
      </c>
      <c r="AJ643" s="335" t="s">
        <v>84</v>
      </c>
      <c r="AK643" s="335" t="s">
        <v>84</v>
      </c>
      <c r="AL643" s="335" t="s">
        <v>84</v>
      </c>
      <c r="AM643" s="335" t="s">
        <v>84</v>
      </c>
      <c r="AN643" s="335" t="s">
        <v>84</v>
      </c>
      <c r="AO643" s="335" t="s">
        <v>84</v>
      </c>
      <c r="AP643" s="335" t="s">
        <v>84</v>
      </c>
      <c r="AQ643" s="335" t="s">
        <v>84</v>
      </c>
      <c r="AR643" s="335" t="s">
        <v>84</v>
      </c>
      <c r="AS643" s="335" t="s">
        <v>84</v>
      </c>
      <c r="AT643" s="335" t="s">
        <v>84</v>
      </c>
      <c r="AU643" s="335" t="s">
        <v>84</v>
      </c>
      <c r="AV643" s="335" t="s">
        <v>84</v>
      </c>
      <c r="AW643" s="335" t="s">
        <v>84</v>
      </c>
      <c r="AX643" s="335" t="s">
        <v>84</v>
      </c>
      <c r="AY643" s="116" t="s">
        <v>84</v>
      </c>
      <c r="AZ643" s="116" t="s">
        <v>84</v>
      </c>
      <c r="BA643" s="116" t="s">
        <v>84</v>
      </c>
      <c r="BB643" s="116" t="s">
        <v>84</v>
      </c>
      <c r="BC643" s="116" t="s">
        <v>84</v>
      </c>
      <c r="BD643" s="116" t="s">
        <v>84</v>
      </c>
      <c r="BE643" s="116" t="s">
        <v>84</v>
      </c>
      <c r="BF643" s="335" t="s">
        <v>84</v>
      </c>
      <c r="BG643" s="335" t="s">
        <v>84</v>
      </c>
      <c r="BH643" s="116" t="s">
        <v>84</v>
      </c>
      <c r="BI643" s="116" t="s">
        <v>84</v>
      </c>
      <c r="BJ643" s="335" t="s">
        <v>84</v>
      </c>
      <c r="BK643" s="335" t="s">
        <v>84</v>
      </c>
      <c r="BL643" s="335" t="s">
        <v>84</v>
      </c>
      <c r="BM643" s="336" t="s">
        <v>84</v>
      </c>
      <c r="BN643" s="336" t="s">
        <v>84</v>
      </c>
      <c r="BO643" s="335" t="s">
        <v>84</v>
      </c>
      <c r="BP643" s="116" t="s">
        <v>84</v>
      </c>
      <c r="BQ643" s="116" t="s">
        <v>84</v>
      </c>
      <c r="BR643" s="116" t="s">
        <v>84</v>
      </c>
      <c r="BS643" s="116" t="s">
        <v>84</v>
      </c>
      <c r="BT643" s="336" t="s">
        <v>84</v>
      </c>
      <c r="BU643" s="335" t="s">
        <v>84</v>
      </c>
      <c r="BV643" s="335" t="s">
        <v>84</v>
      </c>
      <c r="BW643" s="335" t="s">
        <v>84</v>
      </c>
      <c r="BX643" s="335" t="s">
        <v>84</v>
      </c>
    </row>
    <row r="644" spans="1:76" ht="15" customHeight="1" x14ac:dyDescent="0.3">
      <c r="A644" s="307">
        <v>82</v>
      </c>
      <c r="B644" s="114" t="s">
        <v>84</v>
      </c>
      <c r="C644" s="114" t="s">
        <v>84</v>
      </c>
      <c r="D644" s="115" t="s">
        <v>84</v>
      </c>
      <c r="E644" s="334" t="s">
        <v>84</v>
      </c>
      <c r="F644" s="334" t="s">
        <v>84</v>
      </c>
      <c r="G644" s="334" t="s">
        <v>84</v>
      </c>
      <c r="H644" s="335" t="s">
        <v>84</v>
      </c>
      <c r="I644" s="335" t="s">
        <v>84</v>
      </c>
      <c r="J644" s="335" t="s">
        <v>84</v>
      </c>
      <c r="K644" s="335" t="s">
        <v>84</v>
      </c>
      <c r="L644" s="335" t="s">
        <v>84</v>
      </c>
      <c r="M644" s="335" t="s">
        <v>84</v>
      </c>
      <c r="N644" s="335" t="s">
        <v>84</v>
      </c>
      <c r="O644" s="335" t="s">
        <v>84</v>
      </c>
      <c r="P644" s="335" t="s">
        <v>84</v>
      </c>
      <c r="Q644" s="335" t="s">
        <v>84</v>
      </c>
      <c r="R644" s="335" t="s">
        <v>84</v>
      </c>
      <c r="S644" s="335" t="s">
        <v>84</v>
      </c>
      <c r="T644" s="335" t="s">
        <v>84</v>
      </c>
      <c r="U644" s="335" t="s">
        <v>84</v>
      </c>
      <c r="V644" s="335" t="s">
        <v>84</v>
      </c>
      <c r="W644" s="335" t="s">
        <v>84</v>
      </c>
      <c r="X644" s="335" t="s">
        <v>84</v>
      </c>
      <c r="Y644" s="335" t="s">
        <v>84</v>
      </c>
      <c r="Z644" s="335" t="s">
        <v>84</v>
      </c>
      <c r="AA644" s="335" t="s">
        <v>84</v>
      </c>
      <c r="AB644" s="335" t="s">
        <v>84</v>
      </c>
      <c r="AC644" s="335" t="s">
        <v>84</v>
      </c>
      <c r="AD644" s="335" t="s">
        <v>84</v>
      </c>
      <c r="AE644" s="335" t="s">
        <v>84</v>
      </c>
      <c r="AF644" s="335" t="s">
        <v>84</v>
      </c>
      <c r="AG644" s="335" t="s">
        <v>84</v>
      </c>
      <c r="AH644" s="335" t="s">
        <v>84</v>
      </c>
      <c r="AI644" s="335" t="s">
        <v>84</v>
      </c>
      <c r="AJ644" s="335" t="s">
        <v>84</v>
      </c>
      <c r="AK644" s="335" t="s">
        <v>84</v>
      </c>
      <c r="AL644" s="335" t="s">
        <v>84</v>
      </c>
      <c r="AM644" s="335" t="s">
        <v>84</v>
      </c>
      <c r="AN644" s="335" t="s">
        <v>84</v>
      </c>
      <c r="AO644" s="335" t="s">
        <v>84</v>
      </c>
      <c r="AP644" s="335" t="s">
        <v>84</v>
      </c>
      <c r="AQ644" s="335" t="s">
        <v>84</v>
      </c>
      <c r="AR644" s="335" t="s">
        <v>84</v>
      </c>
      <c r="AS644" s="335" t="s">
        <v>84</v>
      </c>
      <c r="AT644" s="335" t="s">
        <v>84</v>
      </c>
      <c r="AU644" s="335" t="s">
        <v>84</v>
      </c>
      <c r="AV644" s="335" t="s">
        <v>84</v>
      </c>
      <c r="AW644" s="335" t="s">
        <v>84</v>
      </c>
      <c r="AX644" s="335" t="s">
        <v>84</v>
      </c>
      <c r="AY644" s="116" t="s">
        <v>84</v>
      </c>
      <c r="AZ644" s="116" t="s">
        <v>84</v>
      </c>
      <c r="BA644" s="116" t="s">
        <v>84</v>
      </c>
      <c r="BB644" s="116" t="s">
        <v>84</v>
      </c>
      <c r="BC644" s="116" t="s">
        <v>84</v>
      </c>
      <c r="BD644" s="116" t="s">
        <v>84</v>
      </c>
      <c r="BE644" s="116" t="s">
        <v>84</v>
      </c>
      <c r="BF644" s="335" t="s">
        <v>84</v>
      </c>
      <c r="BG644" s="335" t="s">
        <v>84</v>
      </c>
      <c r="BH644" s="116" t="s">
        <v>84</v>
      </c>
      <c r="BI644" s="116" t="s">
        <v>84</v>
      </c>
      <c r="BJ644" s="335" t="s">
        <v>84</v>
      </c>
      <c r="BK644" s="335" t="s">
        <v>84</v>
      </c>
      <c r="BL644" s="335" t="s">
        <v>84</v>
      </c>
      <c r="BM644" s="336" t="s">
        <v>84</v>
      </c>
      <c r="BN644" s="336" t="s">
        <v>84</v>
      </c>
      <c r="BO644" s="335" t="s">
        <v>84</v>
      </c>
      <c r="BP644" s="116" t="s">
        <v>84</v>
      </c>
      <c r="BQ644" s="116" t="s">
        <v>84</v>
      </c>
      <c r="BR644" s="116" t="s">
        <v>84</v>
      </c>
      <c r="BS644" s="116" t="s">
        <v>84</v>
      </c>
      <c r="BT644" s="336" t="s">
        <v>84</v>
      </c>
      <c r="BU644" s="335" t="s">
        <v>84</v>
      </c>
      <c r="BV644" s="335" t="s">
        <v>84</v>
      </c>
      <c r="BW644" s="335" t="s">
        <v>84</v>
      </c>
      <c r="BX644" s="335" t="s">
        <v>84</v>
      </c>
    </row>
    <row r="645" spans="1:76" ht="15" customHeight="1" x14ac:dyDescent="0.3">
      <c r="A645" s="307">
        <v>82</v>
      </c>
      <c r="B645" s="114" t="s">
        <v>84</v>
      </c>
      <c r="C645" s="114" t="s">
        <v>84</v>
      </c>
      <c r="D645" s="115" t="s">
        <v>84</v>
      </c>
      <c r="E645" s="334" t="s">
        <v>84</v>
      </c>
      <c r="F645" s="334" t="s">
        <v>84</v>
      </c>
      <c r="G645" s="334" t="s">
        <v>84</v>
      </c>
      <c r="H645" s="335" t="s">
        <v>84</v>
      </c>
      <c r="I645" s="335" t="s">
        <v>84</v>
      </c>
      <c r="J645" s="335" t="s">
        <v>84</v>
      </c>
      <c r="K645" s="335" t="s">
        <v>84</v>
      </c>
      <c r="L645" s="335" t="s">
        <v>84</v>
      </c>
      <c r="M645" s="335" t="s">
        <v>84</v>
      </c>
      <c r="N645" s="335" t="s">
        <v>84</v>
      </c>
      <c r="O645" s="335" t="s">
        <v>84</v>
      </c>
      <c r="P645" s="335" t="s">
        <v>84</v>
      </c>
      <c r="Q645" s="335" t="s">
        <v>84</v>
      </c>
      <c r="R645" s="335" t="s">
        <v>84</v>
      </c>
      <c r="S645" s="335" t="s">
        <v>84</v>
      </c>
      <c r="T645" s="335" t="s">
        <v>84</v>
      </c>
      <c r="U645" s="335" t="s">
        <v>84</v>
      </c>
      <c r="V645" s="335" t="s">
        <v>84</v>
      </c>
      <c r="W645" s="335" t="s">
        <v>84</v>
      </c>
      <c r="X645" s="335" t="s">
        <v>84</v>
      </c>
      <c r="Y645" s="335" t="s">
        <v>84</v>
      </c>
      <c r="Z645" s="335" t="s">
        <v>84</v>
      </c>
      <c r="AA645" s="335" t="s">
        <v>84</v>
      </c>
      <c r="AB645" s="335" t="s">
        <v>84</v>
      </c>
      <c r="AC645" s="335" t="s">
        <v>84</v>
      </c>
      <c r="AD645" s="335" t="s">
        <v>84</v>
      </c>
      <c r="AE645" s="335" t="s">
        <v>84</v>
      </c>
      <c r="AF645" s="335" t="s">
        <v>84</v>
      </c>
      <c r="AG645" s="335" t="s">
        <v>84</v>
      </c>
      <c r="AH645" s="335" t="s">
        <v>84</v>
      </c>
      <c r="AI645" s="335" t="s">
        <v>84</v>
      </c>
      <c r="AJ645" s="335" t="s">
        <v>84</v>
      </c>
      <c r="AK645" s="335" t="s">
        <v>84</v>
      </c>
      <c r="AL645" s="335" t="s">
        <v>84</v>
      </c>
      <c r="AM645" s="335" t="s">
        <v>84</v>
      </c>
      <c r="AN645" s="335" t="s">
        <v>84</v>
      </c>
      <c r="AO645" s="335" t="s">
        <v>84</v>
      </c>
      <c r="AP645" s="335" t="s">
        <v>84</v>
      </c>
      <c r="AQ645" s="335" t="s">
        <v>84</v>
      </c>
      <c r="AR645" s="335" t="s">
        <v>84</v>
      </c>
      <c r="AS645" s="335" t="s">
        <v>84</v>
      </c>
      <c r="AT645" s="335" t="s">
        <v>84</v>
      </c>
      <c r="AU645" s="335" t="s">
        <v>84</v>
      </c>
      <c r="AV645" s="335" t="s">
        <v>84</v>
      </c>
      <c r="AW645" s="335" t="s">
        <v>84</v>
      </c>
      <c r="AX645" s="335" t="s">
        <v>84</v>
      </c>
      <c r="AY645" s="116" t="s">
        <v>84</v>
      </c>
      <c r="AZ645" s="116" t="s">
        <v>84</v>
      </c>
      <c r="BA645" s="116" t="s">
        <v>84</v>
      </c>
      <c r="BB645" s="116" t="s">
        <v>84</v>
      </c>
      <c r="BC645" s="116" t="s">
        <v>84</v>
      </c>
      <c r="BD645" s="116" t="s">
        <v>84</v>
      </c>
      <c r="BE645" s="116" t="s">
        <v>84</v>
      </c>
      <c r="BF645" s="335" t="s">
        <v>84</v>
      </c>
      <c r="BG645" s="335" t="s">
        <v>84</v>
      </c>
      <c r="BH645" s="116" t="s">
        <v>84</v>
      </c>
      <c r="BI645" s="116" t="s">
        <v>84</v>
      </c>
      <c r="BJ645" s="335" t="s">
        <v>84</v>
      </c>
      <c r="BK645" s="335" t="s">
        <v>84</v>
      </c>
      <c r="BL645" s="335" t="s">
        <v>84</v>
      </c>
      <c r="BM645" s="336" t="s">
        <v>84</v>
      </c>
      <c r="BN645" s="336" t="s">
        <v>84</v>
      </c>
      <c r="BO645" s="335" t="s">
        <v>84</v>
      </c>
      <c r="BP645" s="116" t="s">
        <v>84</v>
      </c>
      <c r="BQ645" s="116" t="s">
        <v>84</v>
      </c>
      <c r="BR645" s="116" t="s">
        <v>84</v>
      </c>
      <c r="BS645" s="116" t="s">
        <v>84</v>
      </c>
      <c r="BT645" s="336" t="s">
        <v>84</v>
      </c>
      <c r="BU645" s="335" t="s">
        <v>84</v>
      </c>
      <c r="BV645" s="335" t="s">
        <v>84</v>
      </c>
      <c r="BW645" s="335" t="s">
        <v>84</v>
      </c>
      <c r="BX645" s="335" t="s">
        <v>84</v>
      </c>
    </row>
    <row r="646" spans="1:76" ht="15" customHeight="1" x14ac:dyDescent="0.3">
      <c r="A646" s="307">
        <v>82</v>
      </c>
      <c r="B646" s="114" t="s">
        <v>84</v>
      </c>
      <c r="C646" s="114" t="s">
        <v>84</v>
      </c>
      <c r="D646" s="115" t="s">
        <v>84</v>
      </c>
      <c r="E646" s="334" t="s">
        <v>84</v>
      </c>
      <c r="F646" s="334" t="s">
        <v>84</v>
      </c>
      <c r="G646" s="334" t="s">
        <v>84</v>
      </c>
      <c r="H646" s="335" t="s">
        <v>84</v>
      </c>
      <c r="I646" s="335" t="s">
        <v>84</v>
      </c>
      <c r="J646" s="335" t="s">
        <v>84</v>
      </c>
      <c r="K646" s="335" t="s">
        <v>84</v>
      </c>
      <c r="L646" s="335" t="s">
        <v>84</v>
      </c>
      <c r="M646" s="335" t="s">
        <v>84</v>
      </c>
      <c r="N646" s="335" t="s">
        <v>84</v>
      </c>
      <c r="O646" s="335" t="s">
        <v>84</v>
      </c>
      <c r="P646" s="335" t="s">
        <v>84</v>
      </c>
      <c r="Q646" s="335" t="s">
        <v>84</v>
      </c>
      <c r="R646" s="335" t="s">
        <v>84</v>
      </c>
      <c r="S646" s="335" t="s">
        <v>84</v>
      </c>
      <c r="T646" s="335" t="s">
        <v>84</v>
      </c>
      <c r="U646" s="335" t="s">
        <v>84</v>
      </c>
      <c r="V646" s="335" t="s">
        <v>84</v>
      </c>
      <c r="W646" s="335" t="s">
        <v>84</v>
      </c>
      <c r="X646" s="335" t="s">
        <v>84</v>
      </c>
      <c r="Y646" s="335" t="s">
        <v>84</v>
      </c>
      <c r="Z646" s="335" t="s">
        <v>84</v>
      </c>
      <c r="AA646" s="335" t="s">
        <v>84</v>
      </c>
      <c r="AB646" s="335" t="s">
        <v>84</v>
      </c>
      <c r="AC646" s="335" t="s">
        <v>84</v>
      </c>
      <c r="AD646" s="335" t="s">
        <v>84</v>
      </c>
      <c r="AE646" s="335" t="s">
        <v>84</v>
      </c>
      <c r="AF646" s="335" t="s">
        <v>84</v>
      </c>
      <c r="AG646" s="335" t="s">
        <v>84</v>
      </c>
      <c r="AH646" s="335" t="s">
        <v>84</v>
      </c>
      <c r="AI646" s="335" t="s">
        <v>84</v>
      </c>
      <c r="AJ646" s="335" t="s">
        <v>84</v>
      </c>
      <c r="AK646" s="335" t="s">
        <v>84</v>
      </c>
      <c r="AL646" s="335" t="s">
        <v>84</v>
      </c>
      <c r="AM646" s="335" t="s">
        <v>84</v>
      </c>
      <c r="AN646" s="335" t="s">
        <v>84</v>
      </c>
      <c r="AO646" s="335" t="s">
        <v>84</v>
      </c>
      <c r="AP646" s="335" t="s">
        <v>84</v>
      </c>
      <c r="AQ646" s="335" t="s">
        <v>84</v>
      </c>
      <c r="AR646" s="335" t="s">
        <v>84</v>
      </c>
      <c r="AS646" s="335" t="s">
        <v>84</v>
      </c>
      <c r="AT646" s="335" t="s">
        <v>84</v>
      </c>
      <c r="AU646" s="335" t="s">
        <v>84</v>
      </c>
      <c r="AV646" s="335" t="s">
        <v>84</v>
      </c>
      <c r="AW646" s="335" t="s">
        <v>84</v>
      </c>
      <c r="AX646" s="335" t="s">
        <v>84</v>
      </c>
      <c r="AY646" s="116" t="s">
        <v>84</v>
      </c>
      <c r="AZ646" s="116" t="s">
        <v>84</v>
      </c>
      <c r="BA646" s="116" t="s">
        <v>84</v>
      </c>
      <c r="BB646" s="116" t="s">
        <v>84</v>
      </c>
      <c r="BC646" s="116" t="s">
        <v>84</v>
      </c>
      <c r="BD646" s="116" t="s">
        <v>84</v>
      </c>
      <c r="BE646" s="116" t="s">
        <v>84</v>
      </c>
      <c r="BF646" s="335" t="s">
        <v>84</v>
      </c>
      <c r="BG646" s="335" t="s">
        <v>84</v>
      </c>
      <c r="BH646" s="116" t="s">
        <v>84</v>
      </c>
      <c r="BI646" s="116" t="s">
        <v>84</v>
      </c>
      <c r="BJ646" s="335" t="s">
        <v>84</v>
      </c>
      <c r="BK646" s="335" t="s">
        <v>84</v>
      </c>
      <c r="BL646" s="335" t="s">
        <v>84</v>
      </c>
      <c r="BM646" s="336" t="s">
        <v>84</v>
      </c>
      <c r="BN646" s="336" t="s">
        <v>84</v>
      </c>
      <c r="BO646" s="335" t="s">
        <v>84</v>
      </c>
      <c r="BP646" s="116" t="s">
        <v>84</v>
      </c>
      <c r="BQ646" s="116" t="s">
        <v>84</v>
      </c>
      <c r="BR646" s="116" t="s">
        <v>84</v>
      </c>
      <c r="BS646" s="116" t="s">
        <v>84</v>
      </c>
      <c r="BT646" s="336" t="s">
        <v>84</v>
      </c>
      <c r="BU646" s="335" t="s">
        <v>84</v>
      </c>
      <c r="BV646" s="335" t="s">
        <v>84</v>
      </c>
      <c r="BW646" s="335" t="s">
        <v>84</v>
      </c>
      <c r="BX646" s="335" t="s">
        <v>84</v>
      </c>
    </row>
    <row r="647" spans="1:76" ht="15" customHeight="1" x14ac:dyDescent="0.3">
      <c r="A647" s="307">
        <v>82</v>
      </c>
      <c r="B647" s="114" t="s">
        <v>84</v>
      </c>
      <c r="C647" s="114" t="s">
        <v>84</v>
      </c>
      <c r="D647" s="115" t="s">
        <v>84</v>
      </c>
      <c r="E647" s="334" t="s">
        <v>84</v>
      </c>
      <c r="F647" s="334" t="s">
        <v>84</v>
      </c>
      <c r="G647" s="334" t="s">
        <v>84</v>
      </c>
      <c r="H647" s="335" t="s">
        <v>84</v>
      </c>
      <c r="I647" s="335" t="s">
        <v>84</v>
      </c>
      <c r="J647" s="335" t="s">
        <v>84</v>
      </c>
      <c r="K647" s="335" t="s">
        <v>84</v>
      </c>
      <c r="L647" s="335" t="s">
        <v>84</v>
      </c>
      <c r="M647" s="335" t="s">
        <v>84</v>
      </c>
      <c r="N647" s="335" t="s">
        <v>84</v>
      </c>
      <c r="O647" s="335" t="s">
        <v>84</v>
      </c>
      <c r="P647" s="335" t="s">
        <v>84</v>
      </c>
      <c r="Q647" s="335" t="s">
        <v>84</v>
      </c>
      <c r="R647" s="335" t="s">
        <v>84</v>
      </c>
      <c r="S647" s="335" t="s">
        <v>84</v>
      </c>
      <c r="T647" s="335" t="s">
        <v>84</v>
      </c>
      <c r="U647" s="335" t="s">
        <v>84</v>
      </c>
      <c r="V647" s="335" t="s">
        <v>84</v>
      </c>
      <c r="W647" s="335" t="s">
        <v>84</v>
      </c>
      <c r="X647" s="335" t="s">
        <v>84</v>
      </c>
      <c r="Y647" s="335" t="s">
        <v>84</v>
      </c>
      <c r="Z647" s="335" t="s">
        <v>84</v>
      </c>
      <c r="AA647" s="335" t="s">
        <v>84</v>
      </c>
      <c r="AB647" s="335" t="s">
        <v>84</v>
      </c>
      <c r="AC647" s="335" t="s">
        <v>84</v>
      </c>
      <c r="AD647" s="335" t="s">
        <v>84</v>
      </c>
      <c r="AE647" s="335" t="s">
        <v>84</v>
      </c>
      <c r="AF647" s="335" t="s">
        <v>84</v>
      </c>
      <c r="AG647" s="335" t="s">
        <v>84</v>
      </c>
      <c r="AH647" s="335" t="s">
        <v>84</v>
      </c>
      <c r="AI647" s="335" t="s">
        <v>84</v>
      </c>
      <c r="AJ647" s="335" t="s">
        <v>84</v>
      </c>
      <c r="AK647" s="335" t="s">
        <v>84</v>
      </c>
      <c r="AL647" s="335" t="s">
        <v>84</v>
      </c>
      <c r="AM647" s="335" t="s">
        <v>84</v>
      </c>
      <c r="AN647" s="335" t="s">
        <v>84</v>
      </c>
      <c r="AO647" s="335" t="s">
        <v>84</v>
      </c>
      <c r="AP647" s="335" t="s">
        <v>84</v>
      </c>
      <c r="AQ647" s="335" t="s">
        <v>84</v>
      </c>
      <c r="AR647" s="335" t="s">
        <v>84</v>
      </c>
      <c r="AS647" s="335" t="s">
        <v>84</v>
      </c>
      <c r="AT647" s="335" t="s">
        <v>84</v>
      </c>
      <c r="AU647" s="335" t="s">
        <v>84</v>
      </c>
      <c r="AV647" s="335" t="s">
        <v>84</v>
      </c>
      <c r="AW647" s="335" t="s">
        <v>84</v>
      </c>
      <c r="AX647" s="335" t="s">
        <v>84</v>
      </c>
      <c r="AY647" s="116" t="s">
        <v>84</v>
      </c>
      <c r="AZ647" s="116" t="s">
        <v>84</v>
      </c>
      <c r="BA647" s="116" t="s">
        <v>84</v>
      </c>
      <c r="BB647" s="116" t="s">
        <v>84</v>
      </c>
      <c r="BC647" s="116" t="s">
        <v>84</v>
      </c>
      <c r="BD647" s="116" t="s">
        <v>84</v>
      </c>
      <c r="BE647" s="116" t="s">
        <v>84</v>
      </c>
      <c r="BF647" s="335" t="s">
        <v>84</v>
      </c>
      <c r="BG647" s="335" t="s">
        <v>84</v>
      </c>
      <c r="BH647" s="116" t="s">
        <v>84</v>
      </c>
      <c r="BI647" s="116" t="s">
        <v>84</v>
      </c>
      <c r="BJ647" s="335" t="s">
        <v>84</v>
      </c>
      <c r="BK647" s="335" t="s">
        <v>84</v>
      </c>
      <c r="BL647" s="335" t="s">
        <v>84</v>
      </c>
      <c r="BM647" s="336" t="s">
        <v>84</v>
      </c>
      <c r="BN647" s="336" t="s">
        <v>84</v>
      </c>
      <c r="BO647" s="335" t="s">
        <v>84</v>
      </c>
      <c r="BP647" s="116" t="s">
        <v>84</v>
      </c>
      <c r="BQ647" s="116" t="s">
        <v>84</v>
      </c>
      <c r="BR647" s="116" t="s">
        <v>84</v>
      </c>
      <c r="BS647" s="116" t="s">
        <v>84</v>
      </c>
      <c r="BT647" s="336" t="s">
        <v>84</v>
      </c>
      <c r="BU647" s="335" t="s">
        <v>84</v>
      </c>
      <c r="BV647" s="335" t="s">
        <v>84</v>
      </c>
      <c r="BW647" s="335" t="s">
        <v>84</v>
      </c>
      <c r="BX647" s="335" t="s">
        <v>84</v>
      </c>
    </row>
    <row r="648" spans="1:76" ht="15" customHeight="1" x14ac:dyDescent="0.3">
      <c r="A648" s="307">
        <v>82</v>
      </c>
      <c r="B648" s="114" t="s">
        <v>84</v>
      </c>
      <c r="C648" s="114" t="s">
        <v>84</v>
      </c>
      <c r="D648" s="115" t="s">
        <v>84</v>
      </c>
      <c r="E648" s="334" t="s">
        <v>84</v>
      </c>
      <c r="F648" s="334" t="s">
        <v>84</v>
      </c>
      <c r="G648" s="334" t="s">
        <v>84</v>
      </c>
      <c r="H648" s="335" t="s">
        <v>84</v>
      </c>
      <c r="I648" s="335" t="s">
        <v>84</v>
      </c>
      <c r="J648" s="335" t="s">
        <v>84</v>
      </c>
      <c r="K648" s="335" t="s">
        <v>84</v>
      </c>
      <c r="L648" s="335" t="s">
        <v>84</v>
      </c>
      <c r="M648" s="335" t="s">
        <v>84</v>
      </c>
      <c r="N648" s="335" t="s">
        <v>84</v>
      </c>
      <c r="O648" s="335" t="s">
        <v>84</v>
      </c>
      <c r="P648" s="335" t="s">
        <v>84</v>
      </c>
      <c r="Q648" s="335" t="s">
        <v>84</v>
      </c>
      <c r="R648" s="335" t="s">
        <v>84</v>
      </c>
      <c r="S648" s="335" t="s">
        <v>84</v>
      </c>
      <c r="T648" s="335" t="s">
        <v>84</v>
      </c>
      <c r="U648" s="335" t="s">
        <v>84</v>
      </c>
      <c r="V648" s="335" t="s">
        <v>84</v>
      </c>
      <c r="W648" s="335" t="s">
        <v>84</v>
      </c>
      <c r="X648" s="335" t="s">
        <v>84</v>
      </c>
      <c r="Y648" s="335" t="s">
        <v>84</v>
      </c>
      <c r="Z648" s="335" t="s">
        <v>84</v>
      </c>
      <c r="AA648" s="335" t="s">
        <v>84</v>
      </c>
      <c r="AB648" s="335" t="s">
        <v>84</v>
      </c>
      <c r="AC648" s="335" t="s">
        <v>84</v>
      </c>
      <c r="AD648" s="335" t="s">
        <v>84</v>
      </c>
      <c r="AE648" s="335" t="s">
        <v>84</v>
      </c>
      <c r="AF648" s="335" t="s">
        <v>84</v>
      </c>
      <c r="AG648" s="335" t="s">
        <v>84</v>
      </c>
      <c r="AH648" s="335" t="s">
        <v>84</v>
      </c>
      <c r="AI648" s="335" t="s">
        <v>84</v>
      </c>
      <c r="AJ648" s="335" t="s">
        <v>84</v>
      </c>
      <c r="AK648" s="335" t="s">
        <v>84</v>
      </c>
      <c r="AL648" s="335" t="s">
        <v>84</v>
      </c>
      <c r="AM648" s="335" t="s">
        <v>84</v>
      </c>
      <c r="AN648" s="335" t="s">
        <v>84</v>
      </c>
      <c r="AO648" s="335" t="s">
        <v>84</v>
      </c>
      <c r="AP648" s="335" t="s">
        <v>84</v>
      </c>
      <c r="AQ648" s="335" t="s">
        <v>84</v>
      </c>
      <c r="AR648" s="335" t="s">
        <v>84</v>
      </c>
      <c r="AS648" s="335" t="s">
        <v>84</v>
      </c>
      <c r="AT648" s="335" t="s">
        <v>84</v>
      </c>
      <c r="AU648" s="335" t="s">
        <v>84</v>
      </c>
      <c r="AV648" s="335" t="s">
        <v>84</v>
      </c>
      <c r="AW648" s="335" t="s">
        <v>84</v>
      </c>
      <c r="AX648" s="335" t="s">
        <v>84</v>
      </c>
      <c r="AY648" s="116" t="s">
        <v>84</v>
      </c>
      <c r="AZ648" s="116" t="s">
        <v>84</v>
      </c>
      <c r="BA648" s="116" t="s">
        <v>84</v>
      </c>
      <c r="BB648" s="116" t="s">
        <v>84</v>
      </c>
      <c r="BC648" s="116" t="s">
        <v>84</v>
      </c>
      <c r="BD648" s="116" t="s">
        <v>84</v>
      </c>
      <c r="BE648" s="116" t="s">
        <v>84</v>
      </c>
      <c r="BF648" s="335" t="s">
        <v>84</v>
      </c>
      <c r="BG648" s="335" t="s">
        <v>84</v>
      </c>
      <c r="BH648" s="116" t="s">
        <v>84</v>
      </c>
      <c r="BI648" s="116" t="s">
        <v>84</v>
      </c>
      <c r="BJ648" s="335" t="s">
        <v>84</v>
      </c>
      <c r="BK648" s="335" t="s">
        <v>84</v>
      </c>
      <c r="BL648" s="335" t="s">
        <v>84</v>
      </c>
      <c r="BM648" s="336" t="s">
        <v>84</v>
      </c>
      <c r="BN648" s="336" t="s">
        <v>84</v>
      </c>
      <c r="BO648" s="335" t="s">
        <v>84</v>
      </c>
      <c r="BP648" s="116" t="s">
        <v>84</v>
      </c>
      <c r="BQ648" s="116" t="s">
        <v>84</v>
      </c>
      <c r="BR648" s="116" t="s">
        <v>84</v>
      </c>
      <c r="BS648" s="116" t="s">
        <v>84</v>
      </c>
      <c r="BT648" s="336" t="s">
        <v>84</v>
      </c>
      <c r="BU648" s="335" t="s">
        <v>84</v>
      </c>
      <c r="BV648" s="335" t="s">
        <v>84</v>
      </c>
      <c r="BW648" s="335" t="s">
        <v>84</v>
      </c>
      <c r="BX648" s="335" t="s">
        <v>84</v>
      </c>
    </row>
    <row r="649" spans="1:76" ht="15" customHeight="1" x14ac:dyDescent="0.3">
      <c r="A649" s="307">
        <v>82</v>
      </c>
      <c r="B649" s="114" t="s">
        <v>84</v>
      </c>
      <c r="C649" s="114" t="s">
        <v>84</v>
      </c>
      <c r="D649" s="115" t="s">
        <v>84</v>
      </c>
      <c r="E649" s="334" t="s">
        <v>84</v>
      </c>
      <c r="F649" s="334" t="s">
        <v>84</v>
      </c>
      <c r="G649" s="334" t="s">
        <v>84</v>
      </c>
      <c r="H649" s="335" t="s">
        <v>84</v>
      </c>
      <c r="I649" s="335" t="s">
        <v>84</v>
      </c>
      <c r="J649" s="335" t="s">
        <v>84</v>
      </c>
      <c r="K649" s="335" t="s">
        <v>84</v>
      </c>
      <c r="L649" s="335" t="s">
        <v>84</v>
      </c>
      <c r="M649" s="335" t="s">
        <v>84</v>
      </c>
      <c r="N649" s="335" t="s">
        <v>84</v>
      </c>
      <c r="O649" s="335" t="s">
        <v>84</v>
      </c>
      <c r="P649" s="335" t="s">
        <v>84</v>
      </c>
      <c r="Q649" s="335" t="s">
        <v>84</v>
      </c>
      <c r="R649" s="335" t="s">
        <v>84</v>
      </c>
      <c r="S649" s="335" t="s">
        <v>84</v>
      </c>
      <c r="T649" s="335" t="s">
        <v>84</v>
      </c>
      <c r="U649" s="335" t="s">
        <v>84</v>
      </c>
      <c r="V649" s="335" t="s">
        <v>84</v>
      </c>
      <c r="W649" s="335" t="s">
        <v>84</v>
      </c>
      <c r="X649" s="335" t="s">
        <v>84</v>
      </c>
      <c r="Y649" s="335" t="s">
        <v>84</v>
      </c>
      <c r="Z649" s="335" t="s">
        <v>84</v>
      </c>
      <c r="AA649" s="335" t="s">
        <v>84</v>
      </c>
      <c r="AB649" s="335" t="s">
        <v>84</v>
      </c>
      <c r="AC649" s="335" t="s">
        <v>84</v>
      </c>
      <c r="AD649" s="335" t="s">
        <v>84</v>
      </c>
      <c r="AE649" s="335" t="s">
        <v>84</v>
      </c>
      <c r="AF649" s="335" t="s">
        <v>84</v>
      </c>
      <c r="AG649" s="335" t="s">
        <v>84</v>
      </c>
      <c r="AH649" s="335" t="s">
        <v>84</v>
      </c>
      <c r="AI649" s="335" t="s">
        <v>84</v>
      </c>
      <c r="AJ649" s="335" t="s">
        <v>84</v>
      </c>
      <c r="AK649" s="335" t="s">
        <v>84</v>
      </c>
      <c r="AL649" s="335" t="s">
        <v>84</v>
      </c>
      <c r="AM649" s="335" t="s">
        <v>84</v>
      </c>
      <c r="AN649" s="335" t="s">
        <v>84</v>
      </c>
      <c r="AO649" s="335" t="s">
        <v>84</v>
      </c>
      <c r="AP649" s="335" t="s">
        <v>84</v>
      </c>
      <c r="AQ649" s="335" t="s">
        <v>84</v>
      </c>
      <c r="AR649" s="335" t="s">
        <v>84</v>
      </c>
      <c r="AS649" s="335" t="s">
        <v>84</v>
      </c>
      <c r="AT649" s="335" t="s">
        <v>84</v>
      </c>
      <c r="AU649" s="335" t="s">
        <v>84</v>
      </c>
      <c r="AV649" s="335" t="s">
        <v>84</v>
      </c>
      <c r="AW649" s="335" t="s">
        <v>84</v>
      </c>
      <c r="AX649" s="335" t="s">
        <v>84</v>
      </c>
      <c r="AY649" s="116" t="s">
        <v>84</v>
      </c>
      <c r="AZ649" s="116" t="s">
        <v>84</v>
      </c>
      <c r="BA649" s="116" t="s">
        <v>84</v>
      </c>
      <c r="BB649" s="116" t="s">
        <v>84</v>
      </c>
      <c r="BC649" s="116" t="s">
        <v>84</v>
      </c>
      <c r="BD649" s="116" t="s">
        <v>84</v>
      </c>
      <c r="BE649" s="116" t="s">
        <v>84</v>
      </c>
      <c r="BF649" s="335" t="s">
        <v>84</v>
      </c>
      <c r="BG649" s="335" t="s">
        <v>84</v>
      </c>
      <c r="BH649" s="116" t="s">
        <v>84</v>
      </c>
      <c r="BI649" s="116" t="s">
        <v>84</v>
      </c>
      <c r="BJ649" s="335" t="s">
        <v>84</v>
      </c>
      <c r="BK649" s="335" t="s">
        <v>84</v>
      </c>
      <c r="BL649" s="335" t="s">
        <v>84</v>
      </c>
      <c r="BM649" s="336" t="s">
        <v>84</v>
      </c>
      <c r="BN649" s="336" t="s">
        <v>84</v>
      </c>
      <c r="BO649" s="335" t="s">
        <v>84</v>
      </c>
      <c r="BP649" s="116" t="s">
        <v>84</v>
      </c>
      <c r="BQ649" s="116" t="s">
        <v>84</v>
      </c>
      <c r="BR649" s="116" t="s">
        <v>84</v>
      </c>
      <c r="BS649" s="116" t="s">
        <v>84</v>
      </c>
      <c r="BT649" s="336" t="s">
        <v>84</v>
      </c>
      <c r="BU649" s="335" t="s">
        <v>84</v>
      </c>
      <c r="BV649" s="335" t="s">
        <v>84</v>
      </c>
      <c r="BW649" s="335" t="s">
        <v>84</v>
      </c>
      <c r="BX649" s="335" t="s">
        <v>84</v>
      </c>
    </row>
    <row r="650" spans="1:76" ht="15" customHeight="1" x14ac:dyDescent="0.3">
      <c r="A650" s="307">
        <v>82</v>
      </c>
      <c r="B650" s="114" t="s">
        <v>84</v>
      </c>
      <c r="C650" s="114" t="s">
        <v>84</v>
      </c>
      <c r="D650" s="115" t="s">
        <v>84</v>
      </c>
      <c r="E650" s="334" t="s">
        <v>84</v>
      </c>
      <c r="F650" s="334" t="s">
        <v>84</v>
      </c>
      <c r="G650" s="334" t="s">
        <v>84</v>
      </c>
      <c r="H650" s="335" t="s">
        <v>84</v>
      </c>
      <c r="I650" s="335" t="s">
        <v>84</v>
      </c>
      <c r="J650" s="335" t="s">
        <v>84</v>
      </c>
      <c r="K650" s="335" t="s">
        <v>84</v>
      </c>
      <c r="L650" s="335" t="s">
        <v>84</v>
      </c>
      <c r="M650" s="335" t="s">
        <v>84</v>
      </c>
      <c r="N650" s="335" t="s">
        <v>84</v>
      </c>
      <c r="O650" s="335" t="s">
        <v>84</v>
      </c>
      <c r="P650" s="335" t="s">
        <v>84</v>
      </c>
      <c r="Q650" s="335" t="s">
        <v>84</v>
      </c>
      <c r="R650" s="335" t="s">
        <v>84</v>
      </c>
      <c r="S650" s="335" t="s">
        <v>84</v>
      </c>
      <c r="T650" s="335" t="s">
        <v>84</v>
      </c>
      <c r="U650" s="335" t="s">
        <v>84</v>
      </c>
      <c r="V650" s="335" t="s">
        <v>84</v>
      </c>
      <c r="W650" s="335" t="s">
        <v>84</v>
      </c>
      <c r="X650" s="335" t="s">
        <v>84</v>
      </c>
      <c r="Y650" s="335" t="s">
        <v>84</v>
      </c>
      <c r="Z650" s="335" t="s">
        <v>84</v>
      </c>
      <c r="AA650" s="335" t="s">
        <v>84</v>
      </c>
      <c r="AB650" s="335" t="s">
        <v>84</v>
      </c>
      <c r="AC650" s="335" t="s">
        <v>84</v>
      </c>
      <c r="AD650" s="335" t="s">
        <v>84</v>
      </c>
      <c r="AE650" s="335" t="s">
        <v>84</v>
      </c>
      <c r="AF650" s="335" t="s">
        <v>84</v>
      </c>
      <c r="AG650" s="335" t="s">
        <v>84</v>
      </c>
      <c r="AH650" s="335" t="s">
        <v>84</v>
      </c>
      <c r="AI650" s="335" t="s">
        <v>84</v>
      </c>
      <c r="AJ650" s="335" t="s">
        <v>84</v>
      </c>
      <c r="AK650" s="335" t="s">
        <v>84</v>
      </c>
      <c r="AL650" s="335" t="s">
        <v>84</v>
      </c>
      <c r="AM650" s="335" t="s">
        <v>84</v>
      </c>
      <c r="AN650" s="335" t="s">
        <v>84</v>
      </c>
      <c r="AO650" s="335" t="s">
        <v>84</v>
      </c>
      <c r="AP650" s="335" t="s">
        <v>84</v>
      </c>
      <c r="AQ650" s="335" t="s">
        <v>84</v>
      </c>
      <c r="AR650" s="335" t="s">
        <v>84</v>
      </c>
      <c r="AS650" s="335" t="s">
        <v>84</v>
      </c>
      <c r="AT650" s="335" t="s">
        <v>84</v>
      </c>
      <c r="AU650" s="335" t="s">
        <v>84</v>
      </c>
      <c r="AV650" s="335" t="s">
        <v>84</v>
      </c>
      <c r="AW650" s="335" t="s">
        <v>84</v>
      </c>
      <c r="AX650" s="335" t="s">
        <v>84</v>
      </c>
      <c r="AY650" s="116" t="s">
        <v>84</v>
      </c>
      <c r="AZ650" s="116" t="s">
        <v>84</v>
      </c>
      <c r="BA650" s="116" t="s">
        <v>84</v>
      </c>
      <c r="BB650" s="116" t="s">
        <v>84</v>
      </c>
      <c r="BC650" s="116" t="s">
        <v>84</v>
      </c>
      <c r="BD650" s="116" t="s">
        <v>84</v>
      </c>
      <c r="BE650" s="116" t="s">
        <v>84</v>
      </c>
      <c r="BF650" s="335" t="s">
        <v>84</v>
      </c>
      <c r="BG650" s="335" t="s">
        <v>84</v>
      </c>
      <c r="BH650" s="116" t="s">
        <v>84</v>
      </c>
      <c r="BI650" s="116" t="s">
        <v>84</v>
      </c>
      <c r="BJ650" s="335" t="s">
        <v>84</v>
      </c>
      <c r="BK650" s="335" t="s">
        <v>84</v>
      </c>
      <c r="BL650" s="335" t="s">
        <v>84</v>
      </c>
      <c r="BM650" s="336" t="s">
        <v>84</v>
      </c>
      <c r="BN650" s="336" t="s">
        <v>84</v>
      </c>
      <c r="BO650" s="335" t="s">
        <v>84</v>
      </c>
      <c r="BP650" s="116" t="s">
        <v>84</v>
      </c>
      <c r="BQ650" s="116" t="s">
        <v>84</v>
      </c>
      <c r="BR650" s="116" t="s">
        <v>84</v>
      </c>
      <c r="BS650" s="116" t="s">
        <v>84</v>
      </c>
      <c r="BT650" s="336" t="s">
        <v>84</v>
      </c>
      <c r="BU650" s="335" t="s">
        <v>84</v>
      </c>
      <c r="BV650" s="335" t="s">
        <v>84</v>
      </c>
      <c r="BW650" s="335" t="s">
        <v>84</v>
      </c>
      <c r="BX650" s="335" t="s">
        <v>84</v>
      </c>
    </row>
    <row r="651" spans="1:76" ht="15" customHeight="1" x14ac:dyDescent="0.3">
      <c r="A651" s="307">
        <v>82</v>
      </c>
      <c r="B651" s="114" t="s">
        <v>84</v>
      </c>
      <c r="C651" s="114" t="s">
        <v>84</v>
      </c>
      <c r="D651" s="115" t="s">
        <v>84</v>
      </c>
      <c r="E651" s="334" t="s">
        <v>84</v>
      </c>
      <c r="F651" s="334" t="s">
        <v>84</v>
      </c>
      <c r="G651" s="334" t="s">
        <v>84</v>
      </c>
      <c r="H651" s="335" t="s">
        <v>84</v>
      </c>
      <c r="I651" s="335" t="s">
        <v>84</v>
      </c>
      <c r="J651" s="335" t="s">
        <v>84</v>
      </c>
      <c r="K651" s="335" t="s">
        <v>84</v>
      </c>
      <c r="L651" s="335" t="s">
        <v>84</v>
      </c>
      <c r="M651" s="335" t="s">
        <v>84</v>
      </c>
      <c r="N651" s="335" t="s">
        <v>84</v>
      </c>
      <c r="O651" s="335" t="s">
        <v>84</v>
      </c>
      <c r="P651" s="335" t="s">
        <v>84</v>
      </c>
      <c r="Q651" s="335" t="s">
        <v>84</v>
      </c>
      <c r="R651" s="335" t="s">
        <v>84</v>
      </c>
      <c r="S651" s="335" t="s">
        <v>84</v>
      </c>
      <c r="T651" s="335" t="s">
        <v>84</v>
      </c>
      <c r="U651" s="335" t="s">
        <v>84</v>
      </c>
      <c r="V651" s="335" t="s">
        <v>84</v>
      </c>
      <c r="W651" s="335" t="s">
        <v>84</v>
      </c>
      <c r="X651" s="335" t="s">
        <v>84</v>
      </c>
      <c r="Y651" s="335" t="s">
        <v>84</v>
      </c>
      <c r="Z651" s="335" t="s">
        <v>84</v>
      </c>
      <c r="AA651" s="335" t="s">
        <v>84</v>
      </c>
      <c r="AB651" s="335" t="s">
        <v>84</v>
      </c>
      <c r="AC651" s="335" t="s">
        <v>84</v>
      </c>
      <c r="AD651" s="335" t="s">
        <v>84</v>
      </c>
      <c r="AE651" s="335" t="s">
        <v>84</v>
      </c>
      <c r="AF651" s="335" t="s">
        <v>84</v>
      </c>
      <c r="AG651" s="335" t="s">
        <v>84</v>
      </c>
      <c r="AH651" s="335" t="s">
        <v>84</v>
      </c>
      <c r="AI651" s="335" t="s">
        <v>84</v>
      </c>
      <c r="AJ651" s="335" t="s">
        <v>84</v>
      </c>
      <c r="AK651" s="335" t="s">
        <v>84</v>
      </c>
      <c r="AL651" s="335" t="s">
        <v>84</v>
      </c>
      <c r="AM651" s="335" t="s">
        <v>84</v>
      </c>
      <c r="AN651" s="335" t="s">
        <v>84</v>
      </c>
      <c r="AO651" s="335" t="s">
        <v>84</v>
      </c>
      <c r="AP651" s="335" t="s">
        <v>84</v>
      </c>
      <c r="AQ651" s="335" t="s">
        <v>84</v>
      </c>
      <c r="AR651" s="335" t="s">
        <v>84</v>
      </c>
      <c r="AS651" s="335" t="s">
        <v>84</v>
      </c>
      <c r="AT651" s="335" t="s">
        <v>84</v>
      </c>
      <c r="AU651" s="335" t="s">
        <v>84</v>
      </c>
      <c r="AV651" s="335" t="s">
        <v>84</v>
      </c>
      <c r="AW651" s="335" t="s">
        <v>84</v>
      </c>
      <c r="AX651" s="335" t="s">
        <v>84</v>
      </c>
      <c r="AY651" s="116" t="s">
        <v>84</v>
      </c>
      <c r="AZ651" s="116" t="s">
        <v>84</v>
      </c>
      <c r="BA651" s="116" t="s">
        <v>84</v>
      </c>
      <c r="BB651" s="116" t="s">
        <v>84</v>
      </c>
      <c r="BC651" s="116" t="s">
        <v>84</v>
      </c>
      <c r="BD651" s="116" t="s">
        <v>84</v>
      </c>
      <c r="BE651" s="116" t="s">
        <v>84</v>
      </c>
      <c r="BF651" s="335" t="s">
        <v>84</v>
      </c>
      <c r="BG651" s="335" t="s">
        <v>84</v>
      </c>
      <c r="BH651" s="116" t="s">
        <v>84</v>
      </c>
      <c r="BI651" s="116" t="s">
        <v>84</v>
      </c>
      <c r="BJ651" s="335" t="s">
        <v>84</v>
      </c>
      <c r="BK651" s="335" t="s">
        <v>84</v>
      </c>
      <c r="BL651" s="335" t="s">
        <v>84</v>
      </c>
      <c r="BM651" s="336" t="s">
        <v>84</v>
      </c>
      <c r="BN651" s="336" t="s">
        <v>84</v>
      </c>
      <c r="BO651" s="335" t="s">
        <v>84</v>
      </c>
      <c r="BP651" s="116" t="s">
        <v>84</v>
      </c>
      <c r="BQ651" s="116" t="s">
        <v>84</v>
      </c>
      <c r="BR651" s="116" t="s">
        <v>84</v>
      </c>
      <c r="BS651" s="116" t="s">
        <v>84</v>
      </c>
      <c r="BT651" s="336" t="s">
        <v>84</v>
      </c>
      <c r="BU651" s="335" t="s">
        <v>84</v>
      </c>
      <c r="BV651" s="335" t="s">
        <v>84</v>
      </c>
      <c r="BW651" s="335" t="s">
        <v>84</v>
      </c>
      <c r="BX651" s="335" t="s">
        <v>84</v>
      </c>
    </row>
    <row r="652" spans="1:76" ht="15" customHeight="1" x14ac:dyDescent="0.3">
      <c r="A652" s="307">
        <v>82</v>
      </c>
      <c r="B652" s="114" t="s">
        <v>84</v>
      </c>
      <c r="C652" s="114" t="s">
        <v>84</v>
      </c>
      <c r="D652" s="115" t="s">
        <v>84</v>
      </c>
      <c r="E652" s="334" t="s">
        <v>84</v>
      </c>
      <c r="F652" s="334" t="s">
        <v>84</v>
      </c>
      <c r="G652" s="334" t="s">
        <v>84</v>
      </c>
      <c r="H652" s="335" t="s">
        <v>84</v>
      </c>
      <c r="I652" s="335" t="s">
        <v>84</v>
      </c>
      <c r="J652" s="335" t="s">
        <v>84</v>
      </c>
      <c r="K652" s="335" t="s">
        <v>84</v>
      </c>
      <c r="L652" s="335" t="s">
        <v>84</v>
      </c>
      <c r="M652" s="335" t="s">
        <v>84</v>
      </c>
      <c r="N652" s="335" t="s">
        <v>84</v>
      </c>
      <c r="O652" s="335" t="s">
        <v>84</v>
      </c>
      <c r="P652" s="335" t="s">
        <v>84</v>
      </c>
      <c r="Q652" s="335" t="s">
        <v>84</v>
      </c>
      <c r="R652" s="335" t="s">
        <v>84</v>
      </c>
      <c r="S652" s="335" t="s">
        <v>84</v>
      </c>
      <c r="T652" s="335" t="s">
        <v>84</v>
      </c>
      <c r="U652" s="335" t="s">
        <v>84</v>
      </c>
      <c r="V652" s="335" t="s">
        <v>84</v>
      </c>
      <c r="W652" s="335" t="s">
        <v>84</v>
      </c>
      <c r="X652" s="335" t="s">
        <v>84</v>
      </c>
      <c r="Y652" s="335" t="s">
        <v>84</v>
      </c>
      <c r="Z652" s="335" t="s">
        <v>84</v>
      </c>
      <c r="AA652" s="335" t="s">
        <v>84</v>
      </c>
      <c r="AB652" s="335" t="s">
        <v>84</v>
      </c>
      <c r="AC652" s="335" t="s">
        <v>84</v>
      </c>
      <c r="AD652" s="335" t="s">
        <v>84</v>
      </c>
      <c r="AE652" s="335" t="s">
        <v>84</v>
      </c>
      <c r="AF652" s="335" t="s">
        <v>84</v>
      </c>
      <c r="AG652" s="335" t="s">
        <v>84</v>
      </c>
      <c r="AH652" s="335" t="s">
        <v>84</v>
      </c>
      <c r="AI652" s="335" t="s">
        <v>84</v>
      </c>
      <c r="AJ652" s="335" t="s">
        <v>84</v>
      </c>
      <c r="AK652" s="335" t="s">
        <v>84</v>
      </c>
      <c r="AL652" s="335" t="s">
        <v>84</v>
      </c>
      <c r="AM652" s="335" t="s">
        <v>84</v>
      </c>
      <c r="AN652" s="335" t="s">
        <v>84</v>
      </c>
      <c r="AO652" s="335" t="s">
        <v>84</v>
      </c>
      <c r="AP652" s="335" t="s">
        <v>84</v>
      </c>
      <c r="AQ652" s="335" t="s">
        <v>84</v>
      </c>
      <c r="AR652" s="335" t="s">
        <v>84</v>
      </c>
      <c r="AS652" s="335" t="s">
        <v>84</v>
      </c>
      <c r="AT652" s="335" t="s">
        <v>84</v>
      </c>
      <c r="AU652" s="335" t="s">
        <v>84</v>
      </c>
      <c r="AV652" s="335" t="s">
        <v>84</v>
      </c>
      <c r="AW652" s="335" t="s">
        <v>84</v>
      </c>
      <c r="AX652" s="335" t="s">
        <v>84</v>
      </c>
      <c r="AY652" s="116" t="s">
        <v>84</v>
      </c>
      <c r="AZ652" s="116" t="s">
        <v>84</v>
      </c>
      <c r="BA652" s="116" t="s">
        <v>84</v>
      </c>
      <c r="BB652" s="116" t="s">
        <v>84</v>
      </c>
      <c r="BC652" s="116" t="s">
        <v>84</v>
      </c>
      <c r="BD652" s="116" t="s">
        <v>84</v>
      </c>
      <c r="BE652" s="116" t="s">
        <v>84</v>
      </c>
      <c r="BF652" s="335" t="s">
        <v>84</v>
      </c>
      <c r="BG652" s="335" t="s">
        <v>84</v>
      </c>
      <c r="BH652" s="116" t="s">
        <v>84</v>
      </c>
      <c r="BI652" s="116" t="s">
        <v>84</v>
      </c>
      <c r="BJ652" s="335" t="s">
        <v>84</v>
      </c>
      <c r="BK652" s="335" t="s">
        <v>84</v>
      </c>
      <c r="BL652" s="335" t="s">
        <v>84</v>
      </c>
      <c r="BM652" s="336" t="s">
        <v>84</v>
      </c>
      <c r="BN652" s="336" t="s">
        <v>84</v>
      </c>
      <c r="BO652" s="335" t="s">
        <v>84</v>
      </c>
      <c r="BP652" s="116" t="s">
        <v>84</v>
      </c>
      <c r="BQ652" s="116" t="s">
        <v>84</v>
      </c>
      <c r="BR652" s="116" t="s">
        <v>84</v>
      </c>
      <c r="BS652" s="116" t="s">
        <v>84</v>
      </c>
      <c r="BT652" s="336" t="s">
        <v>84</v>
      </c>
      <c r="BU652" s="335" t="s">
        <v>84</v>
      </c>
      <c r="BV652" s="335" t="s">
        <v>84</v>
      </c>
      <c r="BW652" s="335" t="s">
        <v>84</v>
      </c>
      <c r="BX652" s="335" t="s">
        <v>84</v>
      </c>
    </row>
    <row r="653" spans="1:76" ht="15" customHeight="1" x14ac:dyDescent="0.3">
      <c r="A653" s="307">
        <v>82</v>
      </c>
      <c r="B653" s="114" t="s">
        <v>84</v>
      </c>
      <c r="C653" s="114" t="s">
        <v>84</v>
      </c>
      <c r="D653" s="115" t="s">
        <v>84</v>
      </c>
      <c r="E653" s="334" t="s">
        <v>84</v>
      </c>
      <c r="F653" s="334" t="s">
        <v>84</v>
      </c>
      <c r="G653" s="334" t="s">
        <v>84</v>
      </c>
      <c r="H653" s="335" t="s">
        <v>84</v>
      </c>
      <c r="I653" s="335" t="s">
        <v>84</v>
      </c>
      <c r="J653" s="335" t="s">
        <v>84</v>
      </c>
      <c r="K653" s="335" t="s">
        <v>84</v>
      </c>
      <c r="L653" s="335" t="s">
        <v>84</v>
      </c>
      <c r="M653" s="335" t="s">
        <v>84</v>
      </c>
      <c r="N653" s="335" t="s">
        <v>84</v>
      </c>
      <c r="O653" s="335" t="s">
        <v>84</v>
      </c>
      <c r="P653" s="335" t="s">
        <v>84</v>
      </c>
      <c r="Q653" s="335" t="s">
        <v>84</v>
      </c>
      <c r="R653" s="335" t="s">
        <v>84</v>
      </c>
      <c r="S653" s="335" t="s">
        <v>84</v>
      </c>
      <c r="T653" s="335" t="s">
        <v>84</v>
      </c>
      <c r="U653" s="335" t="s">
        <v>84</v>
      </c>
      <c r="V653" s="335" t="s">
        <v>84</v>
      </c>
      <c r="W653" s="335" t="s">
        <v>84</v>
      </c>
      <c r="X653" s="335" t="s">
        <v>84</v>
      </c>
      <c r="Y653" s="335" t="s">
        <v>84</v>
      </c>
      <c r="Z653" s="335" t="s">
        <v>84</v>
      </c>
      <c r="AA653" s="335" t="s">
        <v>84</v>
      </c>
      <c r="AB653" s="335" t="s">
        <v>84</v>
      </c>
      <c r="AC653" s="335" t="s">
        <v>84</v>
      </c>
      <c r="AD653" s="335" t="s">
        <v>84</v>
      </c>
      <c r="AE653" s="335" t="s">
        <v>84</v>
      </c>
      <c r="AF653" s="335" t="s">
        <v>84</v>
      </c>
      <c r="AG653" s="335" t="s">
        <v>84</v>
      </c>
      <c r="AH653" s="335" t="s">
        <v>84</v>
      </c>
      <c r="AI653" s="335" t="s">
        <v>84</v>
      </c>
      <c r="AJ653" s="335" t="s">
        <v>84</v>
      </c>
      <c r="AK653" s="335" t="s">
        <v>84</v>
      </c>
      <c r="AL653" s="335" t="s">
        <v>84</v>
      </c>
      <c r="AM653" s="335" t="s">
        <v>84</v>
      </c>
      <c r="AN653" s="335" t="s">
        <v>84</v>
      </c>
      <c r="AO653" s="335" t="s">
        <v>84</v>
      </c>
      <c r="AP653" s="335" t="s">
        <v>84</v>
      </c>
      <c r="AQ653" s="335" t="s">
        <v>84</v>
      </c>
      <c r="AR653" s="335" t="s">
        <v>84</v>
      </c>
      <c r="AS653" s="335" t="s">
        <v>84</v>
      </c>
      <c r="AT653" s="335" t="s">
        <v>84</v>
      </c>
      <c r="AU653" s="335" t="s">
        <v>84</v>
      </c>
      <c r="AV653" s="335" t="s">
        <v>84</v>
      </c>
      <c r="AW653" s="335" t="s">
        <v>84</v>
      </c>
      <c r="AX653" s="335" t="s">
        <v>84</v>
      </c>
      <c r="AY653" s="116" t="s">
        <v>84</v>
      </c>
      <c r="AZ653" s="116" t="s">
        <v>84</v>
      </c>
      <c r="BA653" s="116" t="s">
        <v>84</v>
      </c>
      <c r="BB653" s="116" t="s">
        <v>84</v>
      </c>
      <c r="BC653" s="116" t="s">
        <v>84</v>
      </c>
      <c r="BD653" s="116" t="s">
        <v>84</v>
      </c>
      <c r="BE653" s="116" t="s">
        <v>84</v>
      </c>
      <c r="BF653" s="335" t="s">
        <v>84</v>
      </c>
      <c r="BG653" s="335" t="s">
        <v>84</v>
      </c>
      <c r="BH653" s="116" t="s">
        <v>84</v>
      </c>
      <c r="BI653" s="116" t="s">
        <v>84</v>
      </c>
      <c r="BJ653" s="335" t="s">
        <v>84</v>
      </c>
      <c r="BK653" s="335" t="s">
        <v>84</v>
      </c>
      <c r="BL653" s="335" t="s">
        <v>84</v>
      </c>
      <c r="BM653" s="336" t="s">
        <v>84</v>
      </c>
      <c r="BN653" s="336" t="s">
        <v>84</v>
      </c>
      <c r="BO653" s="335" t="s">
        <v>84</v>
      </c>
      <c r="BP653" s="116" t="s">
        <v>84</v>
      </c>
      <c r="BQ653" s="116" t="s">
        <v>84</v>
      </c>
      <c r="BR653" s="116" t="s">
        <v>84</v>
      </c>
      <c r="BS653" s="116" t="s">
        <v>84</v>
      </c>
      <c r="BT653" s="336" t="s">
        <v>84</v>
      </c>
      <c r="BU653" s="335" t="s">
        <v>84</v>
      </c>
      <c r="BV653" s="335" t="s">
        <v>84</v>
      </c>
      <c r="BW653" s="335" t="s">
        <v>84</v>
      </c>
      <c r="BX653" s="335" t="s">
        <v>84</v>
      </c>
    </row>
    <row r="654" spans="1:76" ht="15" customHeight="1" x14ac:dyDescent="0.3">
      <c r="A654" s="307">
        <v>82</v>
      </c>
      <c r="B654" s="114" t="s">
        <v>84</v>
      </c>
      <c r="C654" s="114" t="s">
        <v>84</v>
      </c>
      <c r="D654" s="115" t="s">
        <v>84</v>
      </c>
      <c r="E654" s="334" t="s">
        <v>84</v>
      </c>
      <c r="F654" s="334" t="s">
        <v>84</v>
      </c>
      <c r="G654" s="334" t="s">
        <v>84</v>
      </c>
      <c r="H654" s="335" t="s">
        <v>84</v>
      </c>
      <c r="I654" s="335" t="s">
        <v>84</v>
      </c>
      <c r="J654" s="335" t="s">
        <v>84</v>
      </c>
      <c r="K654" s="335" t="s">
        <v>84</v>
      </c>
      <c r="L654" s="335" t="s">
        <v>84</v>
      </c>
      <c r="M654" s="335" t="s">
        <v>84</v>
      </c>
      <c r="N654" s="335" t="s">
        <v>84</v>
      </c>
      <c r="O654" s="335" t="s">
        <v>84</v>
      </c>
      <c r="P654" s="335" t="s">
        <v>84</v>
      </c>
      <c r="Q654" s="335" t="s">
        <v>84</v>
      </c>
      <c r="R654" s="335" t="s">
        <v>84</v>
      </c>
      <c r="S654" s="335" t="s">
        <v>84</v>
      </c>
      <c r="T654" s="335" t="s">
        <v>84</v>
      </c>
      <c r="U654" s="335" t="s">
        <v>84</v>
      </c>
      <c r="V654" s="335" t="s">
        <v>84</v>
      </c>
      <c r="W654" s="335" t="s">
        <v>84</v>
      </c>
      <c r="X654" s="335" t="s">
        <v>84</v>
      </c>
      <c r="Y654" s="335" t="s">
        <v>84</v>
      </c>
      <c r="Z654" s="335" t="s">
        <v>84</v>
      </c>
      <c r="AA654" s="335" t="s">
        <v>84</v>
      </c>
      <c r="AB654" s="335" t="s">
        <v>84</v>
      </c>
      <c r="AC654" s="335" t="s">
        <v>84</v>
      </c>
      <c r="AD654" s="335" t="s">
        <v>84</v>
      </c>
      <c r="AE654" s="335" t="s">
        <v>84</v>
      </c>
      <c r="AF654" s="335" t="s">
        <v>84</v>
      </c>
      <c r="AG654" s="335" t="s">
        <v>84</v>
      </c>
      <c r="AH654" s="335" t="s">
        <v>84</v>
      </c>
      <c r="AI654" s="335" t="s">
        <v>84</v>
      </c>
      <c r="AJ654" s="335" t="s">
        <v>84</v>
      </c>
      <c r="AK654" s="335" t="s">
        <v>84</v>
      </c>
      <c r="AL654" s="335" t="s">
        <v>84</v>
      </c>
      <c r="AM654" s="335" t="s">
        <v>84</v>
      </c>
      <c r="AN654" s="335" t="s">
        <v>84</v>
      </c>
      <c r="AO654" s="335" t="s">
        <v>84</v>
      </c>
      <c r="AP654" s="335" t="s">
        <v>84</v>
      </c>
      <c r="AQ654" s="335" t="s">
        <v>84</v>
      </c>
      <c r="AR654" s="335" t="s">
        <v>84</v>
      </c>
      <c r="AS654" s="335" t="s">
        <v>84</v>
      </c>
      <c r="AT654" s="335" t="s">
        <v>84</v>
      </c>
      <c r="AU654" s="335" t="s">
        <v>84</v>
      </c>
      <c r="AV654" s="335" t="s">
        <v>84</v>
      </c>
      <c r="AW654" s="335" t="s">
        <v>84</v>
      </c>
      <c r="AX654" s="335" t="s">
        <v>84</v>
      </c>
      <c r="AY654" s="116" t="s">
        <v>84</v>
      </c>
      <c r="AZ654" s="116" t="s">
        <v>84</v>
      </c>
      <c r="BA654" s="116" t="s">
        <v>84</v>
      </c>
      <c r="BB654" s="116" t="s">
        <v>84</v>
      </c>
      <c r="BC654" s="116" t="s">
        <v>84</v>
      </c>
      <c r="BD654" s="116" t="s">
        <v>84</v>
      </c>
      <c r="BE654" s="116" t="s">
        <v>84</v>
      </c>
      <c r="BF654" s="335" t="s">
        <v>84</v>
      </c>
      <c r="BG654" s="335" t="s">
        <v>84</v>
      </c>
      <c r="BH654" s="116" t="s">
        <v>84</v>
      </c>
      <c r="BI654" s="116" t="s">
        <v>84</v>
      </c>
      <c r="BJ654" s="335" t="s">
        <v>84</v>
      </c>
      <c r="BK654" s="335" t="s">
        <v>84</v>
      </c>
      <c r="BL654" s="335" t="s">
        <v>84</v>
      </c>
      <c r="BM654" s="336" t="s">
        <v>84</v>
      </c>
      <c r="BN654" s="336" t="s">
        <v>84</v>
      </c>
      <c r="BO654" s="335" t="s">
        <v>84</v>
      </c>
      <c r="BP654" s="116" t="s">
        <v>84</v>
      </c>
      <c r="BQ654" s="116" t="s">
        <v>84</v>
      </c>
      <c r="BR654" s="116" t="s">
        <v>84</v>
      </c>
      <c r="BS654" s="116" t="s">
        <v>84</v>
      </c>
      <c r="BT654" s="336" t="s">
        <v>84</v>
      </c>
      <c r="BU654" s="335" t="s">
        <v>84</v>
      </c>
      <c r="BV654" s="335" t="s">
        <v>84</v>
      </c>
      <c r="BW654" s="335" t="s">
        <v>84</v>
      </c>
      <c r="BX654" s="335" t="s">
        <v>84</v>
      </c>
    </row>
    <row r="655" spans="1:76" ht="15" customHeight="1" x14ac:dyDescent="0.3">
      <c r="A655" s="307">
        <v>82</v>
      </c>
      <c r="B655" s="114" t="s">
        <v>84</v>
      </c>
      <c r="C655" s="114" t="s">
        <v>84</v>
      </c>
      <c r="D655" s="115" t="s">
        <v>84</v>
      </c>
      <c r="E655" s="334" t="s">
        <v>84</v>
      </c>
      <c r="F655" s="334" t="s">
        <v>84</v>
      </c>
      <c r="G655" s="334" t="s">
        <v>84</v>
      </c>
      <c r="H655" s="335" t="s">
        <v>84</v>
      </c>
      <c r="I655" s="335" t="s">
        <v>84</v>
      </c>
      <c r="J655" s="335" t="s">
        <v>84</v>
      </c>
      <c r="K655" s="335" t="s">
        <v>84</v>
      </c>
      <c r="L655" s="335" t="s">
        <v>84</v>
      </c>
      <c r="M655" s="335" t="s">
        <v>84</v>
      </c>
      <c r="N655" s="335" t="s">
        <v>84</v>
      </c>
      <c r="O655" s="335" t="s">
        <v>84</v>
      </c>
      <c r="P655" s="335" t="s">
        <v>84</v>
      </c>
      <c r="Q655" s="335" t="s">
        <v>84</v>
      </c>
      <c r="R655" s="335" t="s">
        <v>84</v>
      </c>
      <c r="S655" s="335" t="s">
        <v>84</v>
      </c>
      <c r="T655" s="335" t="s">
        <v>84</v>
      </c>
      <c r="U655" s="335" t="s">
        <v>84</v>
      </c>
      <c r="V655" s="335" t="s">
        <v>84</v>
      </c>
      <c r="W655" s="335" t="s">
        <v>84</v>
      </c>
      <c r="X655" s="335" t="s">
        <v>84</v>
      </c>
      <c r="Y655" s="335" t="s">
        <v>84</v>
      </c>
      <c r="Z655" s="335" t="s">
        <v>84</v>
      </c>
      <c r="AA655" s="335" t="s">
        <v>84</v>
      </c>
      <c r="AB655" s="335" t="s">
        <v>84</v>
      </c>
      <c r="AC655" s="335" t="s">
        <v>84</v>
      </c>
      <c r="AD655" s="335" t="s">
        <v>84</v>
      </c>
      <c r="AE655" s="335" t="s">
        <v>84</v>
      </c>
      <c r="AF655" s="335" t="s">
        <v>84</v>
      </c>
      <c r="AG655" s="335" t="s">
        <v>84</v>
      </c>
      <c r="AH655" s="335" t="s">
        <v>84</v>
      </c>
      <c r="AI655" s="335" t="s">
        <v>84</v>
      </c>
      <c r="AJ655" s="335" t="s">
        <v>84</v>
      </c>
      <c r="AK655" s="335" t="s">
        <v>84</v>
      </c>
      <c r="AL655" s="335" t="s">
        <v>84</v>
      </c>
      <c r="AM655" s="335" t="s">
        <v>84</v>
      </c>
      <c r="AN655" s="335" t="s">
        <v>84</v>
      </c>
      <c r="AO655" s="335" t="s">
        <v>84</v>
      </c>
      <c r="AP655" s="335" t="s">
        <v>84</v>
      </c>
      <c r="AQ655" s="335" t="s">
        <v>84</v>
      </c>
      <c r="AR655" s="335" t="s">
        <v>84</v>
      </c>
      <c r="AS655" s="335" t="s">
        <v>84</v>
      </c>
      <c r="AT655" s="335" t="s">
        <v>84</v>
      </c>
      <c r="AU655" s="335" t="s">
        <v>84</v>
      </c>
      <c r="AV655" s="335" t="s">
        <v>84</v>
      </c>
      <c r="AW655" s="335" t="s">
        <v>84</v>
      </c>
      <c r="AX655" s="335" t="s">
        <v>84</v>
      </c>
      <c r="AY655" s="116" t="s">
        <v>84</v>
      </c>
      <c r="AZ655" s="116" t="s">
        <v>84</v>
      </c>
      <c r="BA655" s="116" t="s">
        <v>84</v>
      </c>
      <c r="BB655" s="116" t="s">
        <v>84</v>
      </c>
      <c r="BC655" s="116" t="s">
        <v>84</v>
      </c>
      <c r="BD655" s="116" t="s">
        <v>84</v>
      </c>
      <c r="BE655" s="116" t="s">
        <v>84</v>
      </c>
      <c r="BF655" s="335" t="s">
        <v>84</v>
      </c>
      <c r="BG655" s="335" t="s">
        <v>84</v>
      </c>
      <c r="BH655" s="116" t="s">
        <v>84</v>
      </c>
      <c r="BI655" s="116" t="s">
        <v>84</v>
      </c>
      <c r="BJ655" s="335" t="s">
        <v>84</v>
      </c>
      <c r="BK655" s="335" t="s">
        <v>84</v>
      </c>
      <c r="BL655" s="335" t="s">
        <v>84</v>
      </c>
      <c r="BM655" s="336" t="s">
        <v>84</v>
      </c>
      <c r="BN655" s="336" t="s">
        <v>84</v>
      </c>
      <c r="BO655" s="335" t="s">
        <v>84</v>
      </c>
      <c r="BP655" s="116" t="s">
        <v>84</v>
      </c>
      <c r="BQ655" s="116" t="s">
        <v>84</v>
      </c>
      <c r="BR655" s="116" t="s">
        <v>84</v>
      </c>
      <c r="BS655" s="116" t="s">
        <v>84</v>
      </c>
      <c r="BT655" s="336" t="s">
        <v>84</v>
      </c>
      <c r="BU655" s="335" t="s">
        <v>84</v>
      </c>
      <c r="BV655" s="335" t="s">
        <v>84</v>
      </c>
      <c r="BW655" s="335" t="s">
        <v>84</v>
      </c>
      <c r="BX655" s="335" t="s">
        <v>84</v>
      </c>
    </row>
    <row r="656" spans="1:76" ht="15" customHeight="1" x14ac:dyDescent="0.3">
      <c r="A656" s="307">
        <v>82</v>
      </c>
      <c r="B656" s="114" t="s">
        <v>84</v>
      </c>
      <c r="C656" s="114" t="s">
        <v>84</v>
      </c>
      <c r="D656" s="115" t="s">
        <v>84</v>
      </c>
      <c r="E656" s="334" t="s">
        <v>84</v>
      </c>
      <c r="F656" s="334" t="s">
        <v>84</v>
      </c>
      <c r="G656" s="334" t="s">
        <v>84</v>
      </c>
      <c r="H656" s="335" t="s">
        <v>84</v>
      </c>
      <c r="I656" s="335" t="s">
        <v>84</v>
      </c>
      <c r="J656" s="335" t="s">
        <v>84</v>
      </c>
      <c r="K656" s="335" t="s">
        <v>84</v>
      </c>
      <c r="L656" s="335" t="s">
        <v>84</v>
      </c>
      <c r="M656" s="335" t="s">
        <v>84</v>
      </c>
      <c r="N656" s="335" t="s">
        <v>84</v>
      </c>
      <c r="O656" s="335" t="s">
        <v>84</v>
      </c>
      <c r="P656" s="335" t="s">
        <v>84</v>
      </c>
      <c r="Q656" s="335" t="s">
        <v>84</v>
      </c>
      <c r="R656" s="335" t="s">
        <v>84</v>
      </c>
      <c r="S656" s="335" t="s">
        <v>84</v>
      </c>
      <c r="T656" s="335" t="s">
        <v>84</v>
      </c>
      <c r="U656" s="335" t="s">
        <v>84</v>
      </c>
      <c r="V656" s="335" t="s">
        <v>84</v>
      </c>
      <c r="W656" s="335" t="s">
        <v>84</v>
      </c>
      <c r="X656" s="335" t="s">
        <v>84</v>
      </c>
      <c r="Y656" s="335" t="s">
        <v>84</v>
      </c>
      <c r="Z656" s="335" t="s">
        <v>84</v>
      </c>
      <c r="AA656" s="335" t="s">
        <v>84</v>
      </c>
      <c r="AB656" s="335" t="s">
        <v>84</v>
      </c>
      <c r="AC656" s="335" t="s">
        <v>84</v>
      </c>
      <c r="AD656" s="335" t="s">
        <v>84</v>
      </c>
      <c r="AE656" s="335" t="s">
        <v>84</v>
      </c>
      <c r="AF656" s="335" t="s">
        <v>84</v>
      </c>
      <c r="AG656" s="335" t="s">
        <v>84</v>
      </c>
      <c r="AH656" s="335" t="s">
        <v>84</v>
      </c>
      <c r="AI656" s="335" t="s">
        <v>84</v>
      </c>
      <c r="AJ656" s="335" t="s">
        <v>84</v>
      </c>
      <c r="AK656" s="335" t="s">
        <v>84</v>
      </c>
      <c r="AL656" s="335" t="s">
        <v>84</v>
      </c>
      <c r="AM656" s="335" t="s">
        <v>84</v>
      </c>
      <c r="AN656" s="335" t="s">
        <v>84</v>
      </c>
      <c r="AO656" s="335" t="s">
        <v>84</v>
      </c>
      <c r="AP656" s="335" t="s">
        <v>84</v>
      </c>
      <c r="AQ656" s="335" t="s">
        <v>84</v>
      </c>
      <c r="AR656" s="335" t="s">
        <v>84</v>
      </c>
      <c r="AS656" s="335" t="s">
        <v>84</v>
      </c>
      <c r="AT656" s="335" t="s">
        <v>84</v>
      </c>
      <c r="AU656" s="335" t="s">
        <v>84</v>
      </c>
      <c r="AV656" s="335" t="s">
        <v>84</v>
      </c>
      <c r="AW656" s="335" t="s">
        <v>84</v>
      </c>
      <c r="AX656" s="335" t="s">
        <v>84</v>
      </c>
      <c r="AY656" s="116" t="s">
        <v>84</v>
      </c>
      <c r="AZ656" s="116" t="s">
        <v>84</v>
      </c>
      <c r="BA656" s="116" t="s">
        <v>84</v>
      </c>
      <c r="BB656" s="116" t="s">
        <v>84</v>
      </c>
      <c r="BC656" s="116" t="s">
        <v>84</v>
      </c>
      <c r="BD656" s="116" t="s">
        <v>84</v>
      </c>
      <c r="BE656" s="116" t="s">
        <v>84</v>
      </c>
      <c r="BF656" s="335" t="s">
        <v>84</v>
      </c>
      <c r="BG656" s="335" t="s">
        <v>84</v>
      </c>
      <c r="BH656" s="116" t="s">
        <v>84</v>
      </c>
      <c r="BI656" s="116" t="s">
        <v>84</v>
      </c>
      <c r="BJ656" s="335" t="s">
        <v>84</v>
      </c>
      <c r="BK656" s="335" t="s">
        <v>84</v>
      </c>
      <c r="BL656" s="335" t="s">
        <v>84</v>
      </c>
      <c r="BM656" s="336" t="s">
        <v>84</v>
      </c>
      <c r="BN656" s="336" t="s">
        <v>84</v>
      </c>
      <c r="BO656" s="335" t="s">
        <v>84</v>
      </c>
      <c r="BP656" s="116" t="s">
        <v>84</v>
      </c>
      <c r="BQ656" s="116" t="s">
        <v>84</v>
      </c>
      <c r="BR656" s="116" t="s">
        <v>84</v>
      </c>
      <c r="BS656" s="116" t="s">
        <v>84</v>
      </c>
      <c r="BT656" s="336" t="s">
        <v>84</v>
      </c>
      <c r="BU656" s="335" t="s">
        <v>84</v>
      </c>
      <c r="BV656" s="335" t="s">
        <v>84</v>
      </c>
      <c r="BW656" s="335" t="s">
        <v>84</v>
      </c>
      <c r="BX656" s="335" t="s">
        <v>84</v>
      </c>
    </row>
    <row r="657" spans="1:76" ht="15" customHeight="1" x14ac:dyDescent="0.3">
      <c r="A657" s="307">
        <v>82</v>
      </c>
      <c r="B657" s="114" t="s">
        <v>84</v>
      </c>
      <c r="C657" s="114" t="s">
        <v>84</v>
      </c>
      <c r="D657" s="115" t="s">
        <v>84</v>
      </c>
      <c r="E657" s="334" t="s">
        <v>84</v>
      </c>
      <c r="F657" s="334" t="s">
        <v>84</v>
      </c>
      <c r="G657" s="334" t="s">
        <v>84</v>
      </c>
      <c r="H657" s="335" t="s">
        <v>84</v>
      </c>
      <c r="I657" s="335" t="s">
        <v>84</v>
      </c>
      <c r="J657" s="335" t="s">
        <v>84</v>
      </c>
      <c r="K657" s="335" t="s">
        <v>84</v>
      </c>
      <c r="L657" s="335" t="s">
        <v>84</v>
      </c>
      <c r="M657" s="335" t="s">
        <v>84</v>
      </c>
      <c r="N657" s="335" t="s">
        <v>84</v>
      </c>
      <c r="O657" s="335" t="s">
        <v>84</v>
      </c>
      <c r="P657" s="335" t="s">
        <v>84</v>
      </c>
      <c r="Q657" s="335" t="s">
        <v>84</v>
      </c>
      <c r="R657" s="335" t="s">
        <v>84</v>
      </c>
      <c r="S657" s="335" t="s">
        <v>84</v>
      </c>
      <c r="T657" s="335" t="s">
        <v>84</v>
      </c>
      <c r="U657" s="335" t="s">
        <v>84</v>
      </c>
      <c r="V657" s="335" t="s">
        <v>84</v>
      </c>
      <c r="W657" s="335" t="s">
        <v>84</v>
      </c>
      <c r="X657" s="335" t="s">
        <v>84</v>
      </c>
      <c r="Y657" s="335" t="s">
        <v>84</v>
      </c>
      <c r="Z657" s="335" t="s">
        <v>84</v>
      </c>
      <c r="AA657" s="335" t="s">
        <v>84</v>
      </c>
      <c r="AB657" s="335" t="s">
        <v>84</v>
      </c>
      <c r="AC657" s="335" t="s">
        <v>84</v>
      </c>
      <c r="AD657" s="335" t="s">
        <v>84</v>
      </c>
      <c r="AE657" s="335" t="s">
        <v>84</v>
      </c>
      <c r="AF657" s="335" t="s">
        <v>84</v>
      </c>
      <c r="AG657" s="335" t="s">
        <v>84</v>
      </c>
      <c r="AH657" s="335" t="s">
        <v>84</v>
      </c>
      <c r="AI657" s="335" t="s">
        <v>84</v>
      </c>
      <c r="AJ657" s="335" t="s">
        <v>84</v>
      </c>
      <c r="AK657" s="335" t="s">
        <v>84</v>
      </c>
      <c r="AL657" s="335" t="s">
        <v>84</v>
      </c>
      <c r="AM657" s="335" t="s">
        <v>84</v>
      </c>
      <c r="AN657" s="335" t="s">
        <v>84</v>
      </c>
      <c r="AO657" s="335" t="s">
        <v>84</v>
      </c>
      <c r="AP657" s="335" t="s">
        <v>84</v>
      </c>
      <c r="AQ657" s="335" t="s">
        <v>84</v>
      </c>
      <c r="AR657" s="335" t="s">
        <v>84</v>
      </c>
      <c r="AS657" s="335" t="s">
        <v>84</v>
      </c>
      <c r="AT657" s="335" t="s">
        <v>84</v>
      </c>
      <c r="AU657" s="335" t="s">
        <v>84</v>
      </c>
      <c r="AV657" s="335" t="s">
        <v>84</v>
      </c>
      <c r="AW657" s="335" t="s">
        <v>84</v>
      </c>
      <c r="AX657" s="335" t="s">
        <v>84</v>
      </c>
      <c r="AY657" s="116" t="s">
        <v>84</v>
      </c>
      <c r="AZ657" s="116" t="s">
        <v>84</v>
      </c>
      <c r="BA657" s="116" t="s">
        <v>84</v>
      </c>
      <c r="BB657" s="116" t="s">
        <v>84</v>
      </c>
      <c r="BC657" s="116" t="s">
        <v>84</v>
      </c>
      <c r="BD657" s="116" t="s">
        <v>84</v>
      </c>
      <c r="BE657" s="116" t="s">
        <v>84</v>
      </c>
      <c r="BF657" s="335" t="s">
        <v>84</v>
      </c>
      <c r="BG657" s="335" t="s">
        <v>84</v>
      </c>
      <c r="BH657" s="116" t="s">
        <v>84</v>
      </c>
      <c r="BI657" s="116" t="s">
        <v>84</v>
      </c>
      <c r="BJ657" s="335" t="s">
        <v>84</v>
      </c>
      <c r="BK657" s="335" t="s">
        <v>84</v>
      </c>
      <c r="BL657" s="335" t="s">
        <v>84</v>
      </c>
      <c r="BM657" s="336" t="s">
        <v>84</v>
      </c>
      <c r="BN657" s="336" t="s">
        <v>84</v>
      </c>
      <c r="BO657" s="335" t="s">
        <v>84</v>
      </c>
      <c r="BP657" s="116" t="s">
        <v>84</v>
      </c>
      <c r="BQ657" s="116" t="s">
        <v>84</v>
      </c>
      <c r="BR657" s="116" t="s">
        <v>84</v>
      </c>
      <c r="BS657" s="116" t="s">
        <v>84</v>
      </c>
      <c r="BT657" s="336" t="s">
        <v>84</v>
      </c>
      <c r="BU657" s="335" t="s">
        <v>84</v>
      </c>
      <c r="BV657" s="335" t="s">
        <v>84</v>
      </c>
      <c r="BW657" s="335" t="s">
        <v>84</v>
      </c>
      <c r="BX657" s="335" t="s">
        <v>84</v>
      </c>
    </row>
    <row r="658" spans="1:76" ht="15" customHeight="1" x14ac:dyDescent="0.3">
      <c r="A658" s="307">
        <v>82</v>
      </c>
      <c r="B658" s="114" t="s">
        <v>84</v>
      </c>
      <c r="C658" s="114" t="s">
        <v>84</v>
      </c>
      <c r="D658" s="115" t="s">
        <v>84</v>
      </c>
      <c r="E658" s="334" t="s">
        <v>84</v>
      </c>
      <c r="F658" s="334" t="s">
        <v>84</v>
      </c>
      <c r="G658" s="334" t="s">
        <v>84</v>
      </c>
      <c r="H658" s="335" t="s">
        <v>84</v>
      </c>
      <c r="I658" s="335" t="s">
        <v>84</v>
      </c>
      <c r="J658" s="335" t="s">
        <v>84</v>
      </c>
      <c r="K658" s="335" t="s">
        <v>84</v>
      </c>
      <c r="L658" s="335" t="s">
        <v>84</v>
      </c>
      <c r="M658" s="335" t="s">
        <v>84</v>
      </c>
      <c r="N658" s="335" t="s">
        <v>84</v>
      </c>
      <c r="O658" s="335" t="s">
        <v>84</v>
      </c>
      <c r="P658" s="335" t="s">
        <v>84</v>
      </c>
      <c r="Q658" s="335" t="s">
        <v>84</v>
      </c>
      <c r="R658" s="335" t="s">
        <v>84</v>
      </c>
      <c r="S658" s="335" t="s">
        <v>84</v>
      </c>
      <c r="T658" s="335" t="s">
        <v>84</v>
      </c>
      <c r="U658" s="335" t="s">
        <v>84</v>
      </c>
      <c r="V658" s="335" t="s">
        <v>84</v>
      </c>
      <c r="W658" s="335" t="s">
        <v>84</v>
      </c>
      <c r="X658" s="335" t="s">
        <v>84</v>
      </c>
      <c r="Y658" s="335" t="s">
        <v>84</v>
      </c>
      <c r="Z658" s="335" t="s">
        <v>84</v>
      </c>
      <c r="AA658" s="335" t="s">
        <v>84</v>
      </c>
      <c r="AB658" s="335" t="s">
        <v>84</v>
      </c>
      <c r="AC658" s="335" t="s">
        <v>84</v>
      </c>
      <c r="AD658" s="335" t="s">
        <v>84</v>
      </c>
      <c r="AE658" s="335" t="s">
        <v>84</v>
      </c>
      <c r="AF658" s="335" t="s">
        <v>84</v>
      </c>
      <c r="AG658" s="335" t="s">
        <v>84</v>
      </c>
      <c r="AH658" s="335" t="s">
        <v>84</v>
      </c>
      <c r="AI658" s="335" t="s">
        <v>84</v>
      </c>
      <c r="AJ658" s="335" t="s">
        <v>84</v>
      </c>
      <c r="AK658" s="335" t="s">
        <v>84</v>
      </c>
      <c r="AL658" s="335" t="s">
        <v>84</v>
      </c>
      <c r="AM658" s="335" t="s">
        <v>84</v>
      </c>
      <c r="AN658" s="335" t="s">
        <v>84</v>
      </c>
      <c r="AO658" s="335" t="s">
        <v>84</v>
      </c>
      <c r="AP658" s="335" t="s">
        <v>84</v>
      </c>
      <c r="AQ658" s="335" t="s">
        <v>84</v>
      </c>
      <c r="AR658" s="335" t="s">
        <v>84</v>
      </c>
      <c r="AS658" s="335" t="s">
        <v>84</v>
      </c>
      <c r="AT658" s="335" t="s">
        <v>84</v>
      </c>
      <c r="AU658" s="335" t="s">
        <v>84</v>
      </c>
      <c r="AV658" s="335" t="s">
        <v>84</v>
      </c>
      <c r="AW658" s="335" t="s">
        <v>84</v>
      </c>
      <c r="AX658" s="335" t="s">
        <v>84</v>
      </c>
      <c r="AY658" s="116" t="s">
        <v>84</v>
      </c>
      <c r="AZ658" s="116" t="s">
        <v>84</v>
      </c>
      <c r="BA658" s="116" t="s">
        <v>84</v>
      </c>
      <c r="BB658" s="116" t="s">
        <v>84</v>
      </c>
      <c r="BC658" s="116" t="s">
        <v>84</v>
      </c>
      <c r="BD658" s="116" t="s">
        <v>84</v>
      </c>
      <c r="BE658" s="116" t="s">
        <v>84</v>
      </c>
      <c r="BF658" s="335" t="s">
        <v>84</v>
      </c>
      <c r="BG658" s="335" t="s">
        <v>84</v>
      </c>
      <c r="BH658" s="116" t="s">
        <v>84</v>
      </c>
      <c r="BI658" s="116" t="s">
        <v>84</v>
      </c>
      <c r="BJ658" s="335" t="s">
        <v>84</v>
      </c>
      <c r="BK658" s="335" t="s">
        <v>84</v>
      </c>
      <c r="BL658" s="335" t="s">
        <v>84</v>
      </c>
      <c r="BM658" s="336" t="s">
        <v>84</v>
      </c>
      <c r="BN658" s="336" t="s">
        <v>84</v>
      </c>
      <c r="BO658" s="335" t="s">
        <v>84</v>
      </c>
      <c r="BP658" s="116" t="s">
        <v>84</v>
      </c>
      <c r="BQ658" s="116" t="s">
        <v>84</v>
      </c>
      <c r="BR658" s="116" t="s">
        <v>84</v>
      </c>
      <c r="BS658" s="116" t="s">
        <v>84</v>
      </c>
      <c r="BT658" s="336" t="s">
        <v>84</v>
      </c>
      <c r="BU658" s="335" t="s">
        <v>84</v>
      </c>
      <c r="BV658" s="335" t="s">
        <v>84</v>
      </c>
      <c r="BW658" s="335" t="s">
        <v>84</v>
      </c>
      <c r="BX658" s="335" t="s">
        <v>84</v>
      </c>
    </row>
    <row r="659" spans="1:76" ht="15" customHeight="1" x14ac:dyDescent="0.3">
      <c r="A659" s="307">
        <v>82</v>
      </c>
      <c r="B659" s="114" t="s">
        <v>84</v>
      </c>
      <c r="C659" s="114" t="s">
        <v>84</v>
      </c>
      <c r="D659" s="115" t="s">
        <v>84</v>
      </c>
      <c r="E659" s="334" t="s">
        <v>84</v>
      </c>
      <c r="F659" s="334" t="s">
        <v>84</v>
      </c>
      <c r="G659" s="334" t="s">
        <v>84</v>
      </c>
      <c r="H659" s="335" t="s">
        <v>84</v>
      </c>
      <c r="I659" s="335" t="s">
        <v>84</v>
      </c>
      <c r="J659" s="335" t="s">
        <v>84</v>
      </c>
      <c r="K659" s="335" t="s">
        <v>84</v>
      </c>
      <c r="L659" s="335" t="s">
        <v>84</v>
      </c>
      <c r="M659" s="335" t="s">
        <v>84</v>
      </c>
      <c r="N659" s="335" t="s">
        <v>84</v>
      </c>
      <c r="O659" s="335" t="s">
        <v>84</v>
      </c>
      <c r="P659" s="335" t="s">
        <v>84</v>
      </c>
      <c r="Q659" s="335" t="s">
        <v>84</v>
      </c>
      <c r="R659" s="335" t="s">
        <v>84</v>
      </c>
      <c r="S659" s="335" t="s">
        <v>84</v>
      </c>
      <c r="T659" s="335" t="s">
        <v>84</v>
      </c>
      <c r="U659" s="335" t="s">
        <v>84</v>
      </c>
      <c r="V659" s="335" t="s">
        <v>84</v>
      </c>
      <c r="W659" s="335" t="s">
        <v>84</v>
      </c>
      <c r="X659" s="335" t="s">
        <v>84</v>
      </c>
      <c r="Y659" s="335" t="s">
        <v>84</v>
      </c>
      <c r="Z659" s="335" t="s">
        <v>84</v>
      </c>
      <c r="AA659" s="335" t="s">
        <v>84</v>
      </c>
      <c r="AB659" s="335" t="s">
        <v>84</v>
      </c>
      <c r="AC659" s="335" t="s">
        <v>84</v>
      </c>
      <c r="AD659" s="335" t="s">
        <v>84</v>
      </c>
      <c r="AE659" s="335" t="s">
        <v>84</v>
      </c>
      <c r="AF659" s="335" t="s">
        <v>84</v>
      </c>
      <c r="AG659" s="335" t="s">
        <v>84</v>
      </c>
      <c r="AH659" s="335" t="s">
        <v>84</v>
      </c>
      <c r="AI659" s="335" t="s">
        <v>84</v>
      </c>
      <c r="AJ659" s="335" t="s">
        <v>84</v>
      </c>
      <c r="AK659" s="335" t="s">
        <v>84</v>
      </c>
      <c r="AL659" s="335" t="s">
        <v>84</v>
      </c>
      <c r="AM659" s="335" t="s">
        <v>84</v>
      </c>
      <c r="AN659" s="335" t="s">
        <v>84</v>
      </c>
      <c r="AO659" s="335" t="s">
        <v>84</v>
      </c>
      <c r="AP659" s="335" t="s">
        <v>84</v>
      </c>
      <c r="AQ659" s="335" t="s">
        <v>84</v>
      </c>
      <c r="AR659" s="335" t="s">
        <v>84</v>
      </c>
      <c r="AS659" s="335" t="s">
        <v>84</v>
      </c>
      <c r="AT659" s="335" t="s">
        <v>84</v>
      </c>
      <c r="AU659" s="335" t="s">
        <v>84</v>
      </c>
      <c r="AV659" s="335" t="s">
        <v>84</v>
      </c>
      <c r="AW659" s="335" t="s">
        <v>84</v>
      </c>
      <c r="AX659" s="335" t="s">
        <v>84</v>
      </c>
      <c r="AY659" s="116" t="s">
        <v>84</v>
      </c>
      <c r="AZ659" s="116" t="s">
        <v>84</v>
      </c>
      <c r="BA659" s="116" t="s">
        <v>84</v>
      </c>
      <c r="BB659" s="116" t="s">
        <v>84</v>
      </c>
      <c r="BC659" s="116" t="s">
        <v>84</v>
      </c>
      <c r="BD659" s="116" t="s">
        <v>84</v>
      </c>
      <c r="BE659" s="116" t="s">
        <v>84</v>
      </c>
      <c r="BF659" s="335" t="s">
        <v>84</v>
      </c>
      <c r="BG659" s="335" t="s">
        <v>84</v>
      </c>
      <c r="BH659" s="116" t="s">
        <v>84</v>
      </c>
      <c r="BI659" s="116" t="s">
        <v>84</v>
      </c>
      <c r="BJ659" s="335" t="s">
        <v>84</v>
      </c>
      <c r="BK659" s="335" t="s">
        <v>84</v>
      </c>
      <c r="BL659" s="335" t="s">
        <v>84</v>
      </c>
      <c r="BM659" s="336" t="s">
        <v>84</v>
      </c>
      <c r="BN659" s="336" t="s">
        <v>84</v>
      </c>
      <c r="BO659" s="335" t="s">
        <v>84</v>
      </c>
      <c r="BP659" s="116" t="s">
        <v>84</v>
      </c>
      <c r="BQ659" s="116" t="s">
        <v>84</v>
      </c>
      <c r="BR659" s="116" t="s">
        <v>84</v>
      </c>
      <c r="BS659" s="116" t="s">
        <v>84</v>
      </c>
      <c r="BT659" s="336" t="s">
        <v>84</v>
      </c>
      <c r="BU659" s="335" t="s">
        <v>84</v>
      </c>
      <c r="BV659" s="335" t="s">
        <v>84</v>
      </c>
      <c r="BW659" s="335" t="s">
        <v>84</v>
      </c>
      <c r="BX659" s="335" t="s">
        <v>84</v>
      </c>
    </row>
    <row r="660" spans="1:76" ht="15" customHeight="1" x14ac:dyDescent="0.3">
      <c r="A660" s="307">
        <v>82</v>
      </c>
      <c r="B660" s="114" t="s">
        <v>84</v>
      </c>
      <c r="C660" s="114" t="s">
        <v>84</v>
      </c>
      <c r="D660" s="115" t="s">
        <v>84</v>
      </c>
      <c r="E660" s="334" t="s">
        <v>84</v>
      </c>
      <c r="F660" s="334" t="s">
        <v>84</v>
      </c>
      <c r="G660" s="334" t="s">
        <v>84</v>
      </c>
      <c r="H660" s="335" t="s">
        <v>84</v>
      </c>
      <c r="I660" s="335" t="s">
        <v>84</v>
      </c>
      <c r="J660" s="335" t="s">
        <v>84</v>
      </c>
      <c r="K660" s="335" t="s">
        <v>84</v>
      </c>
      <c r="L660" s="335" t="s">
        <v>84</v>
      </c>
      <c r="M660" s="335" t="s">
        <v>84</v>
      </c>
      <c r="N660" s="335" t="s">
        <v>84</v>
      </c>
      <c r="O660" s="335" t="s">
        <v>84</v>
      </c>
      <c r="P660" s="335" t="s">
        <v>84</v>
      </c>
      <c r="Q660" s="335" t="s">
        <v>84</v>
      </c>
      <c r="R660" s="335" t="s">
        <v>84</v>
      </c>
      <c r="S660" s="335" t="s">
        <v>84</v>
      </c>
      <c r="T660" s="335" t="s">
        <v>84</v>
      </c>
      <c r="U660" s="335" t="s">
        <v>84</v>
      </c>
      <c r="V660" s="335" t="s">
        <v>84</v>
      </c>
      <c r="W660" s="335" t="s">
        <v>84</v>
      </c>
      <c r="X660" s="335" t="s">
        <v>84</v>
      </c>
      <c r="Y660" s="335" t="s">
        <v>84</v>
      </c>
      <c r="Z660" s="335" t="s">
        <v>84</v>
      </c>
      <c r="AA660" s="335" t="s">
        <v>84</v>
      </c>
      <c r="AB660" s="335" t="s">
        <v>84</v>
      </c>
      <c r="AC660" s="335" t="s">
        <v>84</v>
      </c>
      <c r="AD660" s="335" t="s">
        <v>84</v>
      </c>
      <c r="AE660" s="335" t="s">
        <v>84</v>
      </c>
      <c r="AF660" s="335" t="s">
        <v>84</v>
      </c>
      <c r="AG660" s="335" t="s">
        <v>84</v>
      </c>
      <c r="AH660" s="335" t="s">
        <v>84</v>
      </c>
      <c r="AI660" s="335" t="s">
        <v>84</v>
      </c>
      <c r="AJ660" s="335" t="s">
        <v>84</v>
      </c>
      <c r="AK660" s="335" t="s">
        <v>84</v>
      </c>
      <c r="AL660" s="335" t="s">
        <v>84</v>
      </c>
      <c r="AM660" s="335" t="s">
        <v>84</v>
      </c>
      <c r="AN660" s="335" t="s">
        <v>84</v>
      </c>
      <c r="AO660" s="335" t="s">
        <v>84</v>
      </c>
      <c r="AP660" s="335" t="s">
        <v>84</v>
      </c>
      <c r="AQ660" s="335" t="s">
        <v>84</v>
      </c>
      <c r="AR660" s="335" t="s">
        <v>84</v>
      </c>
      <c r="AS660" s="335" t="s">
        <v>84</v>
      </c>
      <c r="AT660" s="335" t="s">
        <v>84</v>
      </c>
      <c r="AU660" s="335" t="s">
        <v>84</v>
      </c>
      <c r="AV660" s="335" t="s">
        <v>84</v>
      </c>
      <c r="AW660" s="335" t="s">
        <v>84</v>
      </c>
      <c r="AX660" s="335" t="s">
        <v>84</v>
      </c>
      <c r="AY660" s="116" t="s">
        <v>84</v>
      </c>
      <c r="AZ660" s="116" t="s">
        <v>84</v>
      </c>
      <c r="BA660" s="116" t="s">
        <v>84</v>
      </c>
      <c r="BB660" s="116" t="s">
        <v>84</v>
      </c>
      <c r="BC660" s="116" t="s">
        <v>84</v>
      </c>
      <c r="BD660" s="116" t="s">
        <v>84</v>
      </c>
      <c r="BE660" s="116" t="s">
        <v>84</v>
      </c>
      <c r="BF660" s="335" t="s">
        <v>84</v>
      </c>
      <c r="BG660" s="335" t="s">
        <v>84</v>
      </c>
      <c r="BH660" s="116" t="s">
        <v>84</v>
      </c>
      <c r="BI660" s="116" t="s">
        <v>84</v>
      </c>
      <c r="BJ660" s="335" t="s">
        <v>84</v>
      </c>
      <c r="BK660" s="335" t="s">
        <v>84</v>
      </c>
      <c r="BL660" s="335" t="s">
        <v>84</v>
      </c>
      <c r="BM660" s="336" t="s">
        <v>84</v>
      </c>
      <c r="BN660" s="336" t="s">
        <v>84</v>
      </c>
      <c r="BO660" s="335" t="s">
        <v>84</v>
      </c>
      <c r="BP660" s="116" t="s">
        <v>84</v>
      </c>
      <c r="BQ660" s="116" t="s">
        <v>84</v>
      </c>
      <c r="BR660" s="116" t="s">
        <v>84</v>
      </c>
      <c r="BS660" s="116" t="s">
        <v>84</v>
      </c>
      <c r="BT660" s="336" t="s">
        <v>84</v>
      </c>
      <c r="BU660" s="335" t="s">
        <v>84</v>
      </c>
      <c r="BV660" s="335" t="s">
        <v>84</v>
      </c>
      <c r="BW660" s="335" t="s">
        <v>84</v>
      </c>
      <c r="BX660" s="335" t="s">
        <v>84</v>
      </c>
    </row>
    <row r="661" spans="1:76" ht="15" customHeight="1" x14ac:dyDescent="0.3">
      <c r="A661" s="307">
        <v>82</v>
      </c>
      <c r="B661" s="114" t="s">
        <v>84</v>
      </c>
      <c r="C661" s="114" t="s">
        <v>84</v>
      </c>
      <c r="D661" s="115" t="s">
        <v>84</v>
      </c>
      <c r="E661" s="334" t="s">
        <v>84</v>
      </c>
      <c r="F661" s="334" t="s">
        <v>84</v>
      </c>
      <c r="G661" s="334" t="s">
        <v>84</v>
      </c>
      <c r="H661" s="335" t="s">
        <v>84</v>
      </c>
      <c r="I661" s="335" t="s">
        <v>84</v>
      </c>
      <c r="J661" s="335" t="s">
        <v>84</v>
      </c>
      <c r="K661" s="335" t="s">
        <v>84</v>
      </c>
      <c r="L661" s="335" t="s">
        <v>84</v>
      </c>
      <c r="M661" s="335" t="s">
        <v>84</v>
      </c>
      <c r="N661" s="335" t="s">
        <v>84</v>
      </c>
      <c r="O661" s="335" t="s">
        <v>84</v>
      </c>
      <c r="P661" s="335" t="s">
        <v>84</v>
      </c>
      <c r="Q661" s="335" t="s">
        <v>84</v>
      </c>
      <c r="R661" s="335" t="s">
        <v>84</v>
      </c>
      <c r="S661" s="335" t="s">
        <v>84</v>
      </c>
      <c r="T661" s="335" t="s">
        <v>84</v>
      </c>
      <c r="U661" s="335" t="s">
        <v>84</v>
      </c>
      <c r="V661" s="335" t="s">
        <v>84</v>
      </c>
      <c r="W661" s="335" t="s">
        <v>84</v>
      </c>
      <c r="X661" s="335" t="s">
        <v>84</v>
      </c>
      <c r="Y661" s="335" t="s">
        <v>84</v>
      </c>
      <c r="Z661" s="335" t="s">
        <v>84</v>
      </c>
      <c r="AA661" s="335" t="s">
        <v>84</v>
      </c>
      <c r="AB661" s="335" t="s">
        <v>84</v>
      </c>
      <c r="AC661" s="335" t="s">
        <v>84</v>
      </c>
      <c r="AD661" s="335" t="s">
        <v>84</v>
      </c>
      <c r="AE661" s="335" t="s">
        <v>84</v>
      </c>
      <c r="AF661" s="335" t="s">
        <v>84</v>
      </c>
      <c r="AG661" s="335" t="s">
        <v>84</v>
      </c>
      <c r="AH661" s="335" t="s">
        <v>84</v>
      </c>
      <c r="AI661" s="335" t="s">
        <v>84</v>
      </c>
      <c r="AJ661" s="335" t="s">
        <v>84</v>
      </c>
      <c r="AK661" s="335" t="s">
        <v>84</v>
      </c>
      <c r="AL661" s="335" t="s">
        <v>84</v>
      </c>
      <c r="AM661" s="335" t="s">
        <v>84</v>
      </c>
      <c r="AN661" s="335" t="s">
        <v>84</v>
      </c>
      <c r="AO661" s="335" t="s">
        <v>84</v>
      </c>
      <c r="AP661" s="335" t="s">
        <v>84</v>
      </c>
      <c r="AQ661" s="335" t="s">
        <v>84</v>
      </c>
      <c r="AR661" s="335" t="s">
        <v>84</v>
      </c>
      <c r="AS661" s="335" t="s">
        <v>84</v>
      </c>
      <c r="AT661" s="335" t="s">
        <v>84</v>
      </c>
      <c r="AU661" s="335" t="s">
        <v>84</v>
      </c>
      <c r="AV661" s="335" t="s">
        <v>84</v>
      </c>
      <c r="AW661" s="335" t="s">
        <v>84</v>
      </c>
      <c r="AX661" s="335" t="s">
        <v>84</v>
      </c>
      <c r="AY661" s="116" t="s">
        <v>84</v>
      </c>
      <c r="AZ661" s="116" t="s">
        <v>84</v>
      </c>
      <c r="BA661" s="116" t="s">
        <v>84</v>
      </c>
      <c r="BB661" s="116" t="s">
        <v>84</v>
      </c>
      <c r="BC661" s="116" t="s">
        <v>84</v>
      </c>
      <c r="BD661" s="116" t="s">
        <v>84</v>
      </c>
      <c r="BE661" s="116" t="s">
        <v>84</v>
      </c>
      <c r="BF661" s="335" t="s">
        <v>84</v>
      </c>
      <c r="BG661" s="335" t="s">
        <v>84</v>
      </c>
      <c r="BH661" s="116" t="s">
        <v>84</v>
      </c>
      <c r="BI661" s="116" t="s">
        <v>84</v>
      </c>
      <c r="BJ661" s="335" t="s">
        <v>84</v>
      </c>
      <c r="BK661" s="335" t="s">
        <v>84</v>
      </c>
      <c r="BL661" s="335" t="s">
        <v>84</v>
      </c>
      <c r="BM661" s="336" t="s">
        <v>84</v>
      </c>
      <c r="BN661" s="336" t="s">
        <v>84</v>
      </c>
      <c r="BO661" s="335" t="s">
        <v>84</v>
      </c>
      <c r="BP661" s="116" t="s">
        <v>84</v>
      </c>
      <c r="BQ661" s="116" t="s">
        <v>84</v>
      </c>
      <c r="BR661" s="116" t="s">
        <v>84</v>
      </c>
      <c r="BS661" s="116" t="s">
        <v>84</v>
      </c>
      <c r="BT661" s="336" t="s">
        <v>84</v>
      </c>
      <c r="BU661" s="335" t="s">
        <v>84</v>
      </c>
      <c r="BV661" s="335" t="s">
        <v>84</v>
      </c>
      <c r="BW661" s="335" t="s">
        <v>84</v>
      </c>
      <c r="BX661" s="335" t="s">
        <v>84</v>
      </c>
    </row>
  </sheetData>
  <autoFilter ref="A5:CE661" xr:uid="{0ABF9B05-4889-4717-A4C8-9E4C1DD60BE6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T85"/>
  <sheetViews>
    <sheetView showRowColHeaders="0" workbookViewId="0">
      <selection activeCell="B47" sqref="B47:G47"/>
    </sheetView>
  </sheetViews>
  <sheetFormatPr defaultColWidth="0" defaultRowHeight="0" customHeight="1" zeroHeight="1" x14ac:dyDescent="0.25"/>
  <cols>
    <col min="1" max="1" width="2.77734375" style="1" customWidth="1"/>
    <col min="2" max="2" width="30.77734375" style="1" customWidth="1"/>
    <col min="3" max="3" width="22.44140625" style="36" customWidth="1"/>
    <col min="4" max="4" width="14" style="1" customWidth="1"/>
    <col min="5" max="5" width="22.44140625" style="1" bestFit="1" customWidth="1"/>
    <col min="6" max="6" width="4.44140625" style="1" customWidth="1"/>
    <col min="7" max="7" width="26.21875" style="1" customWidth="1"/>
    <col min="8" max="8" width="4" style="1" customWidth="1"/>
    <col min="9" max="9" width="1.77734375" style="1" customWidth="1"/>
    <col min="10" max="13" width="9.21875" style="10" hidden="1" customWidth="1"/>
    <col min="14" max="14" width="9.77734375" style="10" hidden="1" customWidth="1"/>
    <col min="15" max="15" width="9.21875" style="1" hidden="1" customWidth="1"/>
    <col min="16" max="16" width="23.21875" style="1" hidden="1" customWidth="1"/>
    <col min="17" max="17" width="9.21875" style="1" hidden="1" customWidth="1"/>
    <col min="18" max="18" width="9.77734375" style="1" hidden="1" customWidth="1"/>
    <col min="19" max="19" width="9.21875" style="1" hidden="1" customWidth="1"/>
    <col min="20" max="20" width="23.21875" style="1" hidden="1" customWidth="1"/>
    <col min="21" max="16384" width="9.21875" style="1" hidden="1"/>
  </cols>
  <sheetData>
    <row r="1" spans="1:20" ht="15" customHeight="1" x14ac:dyDescent="0.25">
      <c r="B1" s="417">
        <f>'How-to-use'!B2</f>
        <v>0</v>
      </c>
      <c r="C1" s="418"/>
      <c r="D1" s="418"/>
      <c r="E1" s="418"/>
      <c r="F1" s="418"/>
      <c r="G1" s="418"/>
    </row>
    <row r="2" spans="1:20" ht="15" customHeight="1" x14ac:dyDescent="0.25">
      <c r="B2" s="419"/>
      <c r="C2" s="418"/>
      <c r="D2" s="418"/>
      <c r="E2" s="418"/>
      <c r="F2" s="418"/>
      <c r="G2" s="418"/>
    </row>
    <row r="3" spans="1:20" ht="15" customHeight="1" x14ac:dyDescent="0.25">
      <c r="B3" s="16"/>
    </row>
    <row r="4" spans="1:20" ht="15" customHeight="1" x14ac:dyDescent="0.25"/>
    <row r="5" spans="1:20" ht="15" customHeight="1" x14ac:dyDescent="0.25"/>
    <row r="6" spans="1:20" ht="18.75" customHeight="1" x14ac:dyDescent="0.4">
      <c r="B6" s="46" t="s">
        <v>12127</v>
      </c>
      <c r="C6" s="37"/>
      <c r="D6" s="14"/>
      <c r="E6" s="14"/>
      <c r="F6" s="14"/>
      <c r="G6" s="14"/>
      <c r="H6" s="14"/>
    </row>
    <row r="7" spans="1:20" ht="15" customHeight="1" thickBot="1" x14ac:dyDescent="0.3">
      <c r="J7" s="10" t="s">
        <v>1</v>
      </c>
      <c r="K7" s="10" t="s">
        <v>9</v>
      </c>
      <c r="N7" s="10" t="s">
        <v>10</v>
      </c>
    </row>
    <row r="8" spans="1:20" ht="17.25" customHeight="1" x14ac:dyDescent="0.25">
      <c r="A8" s="23"/>
      <c r="B8" s="428" t="s">
        <v>8</v>
      </c>
      <c r="C8" s="429"/>
      <c r="D8" s="429"/>
      <c r="E8" s="429"/>
      <c r="F8" s="429"/>
      <c r="G8" s="430"/>
      <c r="H8" s="23"/>
    </row>
    <row r="9" spans="1:20" ht="17.25" customHeight="1" thickBot="1" x14ac:dyDescent="0.3">
      <c r="A9" s="23"/>
      <c r="B9" s="431"/>
      <c r="C9" s="432"/>
      <c r="D9" s="432"/>
      <c r="E9" s="432"/>
      <c r="F9" s="432"/>
      <c r="G9" s="433"/>
      <c r="H9" s="23"/>
    </row>
    <row r="10" spans="1:20" ht="17.25" customHeight="1" x14ac:dyDescent="0.25">
      <c r="A10" s="23"/>
      <c r="B10" s="24"/>
      <c r="C10" s="25"/>
      <c r="D10" s="25"/>
      <c r="E10" s="25"/>
      <c r="F10" s="23"/>
      <c r="G10" s="23"/>
      <c r="H10" s="23"/>
    </row>
    <row r="11" spans="1:20" ht="23.25" customHeight="1" x14ac:dyDescent="0.25">
      <c r="A11" s="24"/>
      <c r="C11" s="47" t="s">
        <v>8</v>
      </c>
      <c r="D11" s="62"/>
      <c r="E11" s="249" t="s">
        <v>212</v>
      </c>
      <c r="F11" s="32"/>
      <c r="G11" s="32"/>
      <c r="H11" s="23"/>
      <c r="T11" s="1">
        <v>1</v>
      </c>
    </row>
    <row r="12" spans="1:20" s="2" customFormat="1" ht="23.25" customHeight="1" x14ac:dyDescent="0.25">
      <c r="A12" s="26"/>
      <c r="C12" s="270" t="s">
        <v>213</v>
      </c>
      <c r="D12" s="63"/>
      <c r="E12" s="100">
        <f>IF(E11="Yearly",((DSG!G17))/1,IF(E11="Monthly",((DSG!G17)/12)))</f>
        <v>0</v>
      </c>
      <c r="F12" s="33"/>
      <c r="G12" s="33"/>
      <c r="H12" s="26"/>
      <c r="J12" s="11"/>
      <c r="K12" s="12"/>
      <c r="L12" s="12"/>
      <c r="M12" s="12"/>
      <c r="N12" s="12"/>
    </row>
    <row r="13" spans="1:20" s="2" customFormat="1" ht="23.25" customHeight="1" x14ac:dyDescent="0.25">
      <c r="A13" s="26"/>
      <c r="C13" s="271" t="s">
        <v>214</v>
      </c>
      <c r="D13" s="64"/>
      <c r="E13" s="101">
        <f>IF(E11="Yearly",(EYE!E31)/1,IF(E11="Monthly",((EYE!E31)/12)))</f>
        <v>0</v>
      </c>
      <c r="F13" s="33"/>
      <c r="G13" s="33"/>
      <c r="H13" s="26"/>
      <c r="J13" s="11"/>
      <c r="K13" s="12"/>
      <c r="L13" s="12"/>
      <c r="M13" s="12"/>
      <c r="N13" s="12"/>
    </row>
    <row r="14" spans="1:20" s="2" customFormat="1" ht="23.25" customHeight="1" x14ac:dyDescent="0.25">
      <c r="A14" s="26"/>
      <c r="C14" s="271" t="s">
        <v>204</v>
      </c>
      <c r="D14" s="64"/>
      <c r="E14" s="101">
        <f>IF(E11="Yearly",(PPP!E29)/1,IF(E11="Monthly",(PPP!E29)/12))</f>
        <v>0</v>
      </c>
      <c r="F14" s="33"/>
      <c r="G14" s="33"/>
      <c r="H14" s="26"/>
      <c r="J14" s="11"/>
      <c r="K14" s="12"/>
      <c r="L14" s="12"/>
      <c r="M14" s="12"/>
      <c r="N14" s="12"/>
    </row>
    <row r="15" spans="1:20" s="2" customFormat="1" ht="23.25" customHeight="1" x14ac:dyDescent="0.25">
      <c r="A15" s="26"/>
      <c r="C15" s="271" t="s">
        <v>12090</v>
      </c>
      <c r="D15" s="64" t="s">
        <v>208</v>
      </c>
      <c r="E15" s="101">
        <f>IF(E11="Yearly",(Others!G18)/1,IF(E11="Monthly",(Others!G18)/12))</f>
        <v>0</v>
      </c>
      <c r="F15" s="33"/>
      <c r="G15" s="33"/>
      <c r="H15" s="26"/>
      <c r="J15" s="11"/>
      <c r="K15" s="12"/>
      <c r="L15" s="12"/>
      <c r="M15" s="12"/>
      <c r="N15" s="12"/>
    </row>
    <row r="16" spans="1:20" s="2" customFormat="1" ht="23.25" customHeight="1" x14ac:dyDescent="0.25">
      <c r="A16" s="26"/>
      <c r="C16" s="66" t="s">
        <v>209</v>
      </c>
      <c r="D16" s="65"/>
      <c r="E16" s="102">
        <f>SUM(E12:E15)</f>
        <v>0</v>
      </c>
      <c r="F16" s="33"/>
      <c r="G16" s="33"/>
      <c r="H16" s="26"/>
      <c r="J16" s="11"/>
      <c r="K16" s="12"/>
      <c r="L16" s="12"/>
      <c r="M16" s="12"/>
      <c r="N16" s="12"/>
    </row>
    <row r="17" spans="1:14" ht="17.25" customHeight="1" thickBot="1" x14ac:dyDescent="0.3">
      <c r="A17" s="23"/>
      <c r="B17" s="48"/>
      <c r="C17" s="49"/>
      <c r="D17" s="50"/>
      <c r="E17" s="50"/>
      <c r="F17" s="48"/>
      <c r="G17" s="48"/>
      <c r="H17" s="23"/>
      <c r="K17" s="13"/>
    </row>
    <row r="18" spans="1:14" ht="17.25" customHeight="1" x14ac:dyDescent="0.25">
      <c r="A18" s="23"/>
      <c r="B18" s="422" t="s">
        <v>269</v>
      </c>
      <c r="C18" s="423"/>
      <c r="D18" s="423"/>
      <c r="E18" s="423"/>
      <c r="F18" s="423"/>
      <c r="G18" s="424"/>
      <c r="H18" s="23"/>
      <c r="J18" s="10">
        <v>0</v>
      </c>
      <c r="K18" s="13" t="e">
        <f>#REF!</f>
        <v>#REF!</v>
      </c>
      <c r="M18" s="10" t="s">
        <v>11</v>
      </c>
      <c r="N18" s="10">
        <v>0</v>
      </c>
    </row>
    <row r="19" spans="1:14" ht="17.25" customHeight="1" thickBot="1" x14ac:dyDescent="0.3">
      <c r="A19" s="23"/>
      <c r="B19" s="425"/>
      <c r="C19" s="426"/>
      <c r="D19" s="426"/>
      <c r="E19" s="426"/>
      <c r="F19" s="426"/>
      <c r="G19" s="427"/>
      <c r="H19" s="23"/>
      <c r="J19" s="10">
        <v>0</v>
      </c>
      <c r="K19" s="13" t="e">
        <f>#REF!</f>
        <v>#REF!</v>
      </c>
      <c r="L19" s="10">
        <v>2</v>
      </c>
      <c r="M19" s="10" t="s">
        <v>3</v>
      </c>
      <c r="N19" s="10">
        <v>0</v>
      </c>
    </row>
    <row r="20" spans="1:14" ht="17.25" customHeight="1" x14ac:dyDescent="0.25">
      <c r="A20" s="23"/>
      <c r="B20" s="51"/>
      <c r="C20" s="52"/>
      <c r="D20" s="53"/>
      <c r="E20" s="53"/>
      <c r="F20" s="51"/>
      <c r="G20" s="51"/>
      <c r="H20" s="23"/>
      <c r="K20" s="13"/>
    </row>
    <row r="21" spans="1:14" ht="17.25" customHeight="1" x14ac:dyDescent="0.25">
      <c r="A21" s="23"/>
      <c r="B21" s="20"/>
      <c r="C21" s="35"/>
      <c r="D21" s="21"/>
      <c r="E21" s="21"/>
      <c r="F21" s="20"/>
      <c r="G21" s="20"/>
      <c r="H21" s="23"/>
      <c r="J21" s="10">
        <v>0</v>
      </c>
      <c r="K21" s="13" t="e">
        <f>#REF!</f>
        <v>#REF!</v>
      </c>
      <c r="N21" s="10">
        <v>0</v>
      </c>
    </row>
    <row r="22" spans="1:14" s="42" customFormat="1" ht="22.5" customHeight="1" x14ac:dyDescent="0.25">
      <c r="A22" s="54"/>
      <c r="B22" s="55" t="s">
        <v>210</v>
      </c>
      <c r="C22" s="130">
        <f>SUM(C24:C28)</f>
        <v>0</v>
      </c>
      <c r="D22" s="40"/>
      <c r="E22" s="40"/>
      <c r="F22" s="41"/>
      <c r="G22" s="41"/>
      <c r="H22" s="54"/>
      <c r="J22" s="43"/>
      <c r="K22" s="44"/>
      <c r="L22" s="43"/>
      <c r="M22" s="43"/>
      <c r="N22" s="43"/>
    </row>
    <row r="23" spans="1:14" ht="17.25" customHeight="1" x14ac:dyDescent="0.25">
      <c r="A23" s="23"/>
      <c r="B23" s="15"/>
      <c r="C23" s="39"/>
      <c r="D23" s="34"/>
      <c r="E23" s="34"/>
      <c r="F23" s="33"/>
      <c r="G23" s="33"/>
      <c r="H23" s="23"/>
      <c r="K23" s="13"/>
    </row>
    <row r="24" spans="1:14" ht="16.5" customHeight="1" x14ac:dyDescent="0.25">
      <c r="A24" s="23"/>
      <c r="B24" s="45" t="s">
        <v>213</v>
      </c>
      <c r="C24" s="103">
        <f>E12</f>
        <v>0</v>
      </c>
      <c r="D24" s="56" t="s">
        <v>21</v>
      </c>
      <c r="E24" s="15"/>
      <c r="F24" s="31"/>
      <c r="G24" s="20"/>
      <c r="H24" s="23"/>
      <c r="J24" s="10">
        <v>0</v>
      </c>
      <c r="K24" s="13">
        <f>C28</f>
        <v>0</v>
      </c>
      <c r="L24" s="10">
        <v>3</v>
      </c>
      <c r="M24" s="10" t="s">
        <v>4</v>
      </c>
      <c r="N24" s="10">
        <v>0</v>
      </c>
    </row>
    <row r="25" spans="1:14" ht="17.25" customHeight="1" x14ac:dyDescent="0.25">
      <c r="A25" s="23"/>
      <c r="B25" s="45" t="s">
        <v>214</v>
      </c>
      <c r="C25" s="103">
        <f>E13</f>
        <v>0</v>
      </c>
      <c r="D25" s="56" t="s">
        <v>16</v>
      </c>
      <c r="E25" s="57">
        <f>C24</f>
        <v>0</v>
      </c>
      <c r="F25" s="31"/>
      <c r="G25" s="20"/>
      <c r="H25" s="23"/>
      <c r="J25" s="10">
        <v>0</v>
      </c>
      <c r="K25" s="13" t="e">
        <f>#REF!</f>
        <v>#REF!</v>
      </c>
      <c r="L25" s="10">
        <v>4</v>
      </c>
      <c r="M25" s="10" t="s">
        <v>5</v>
      </c>
      <c r="N25" s="10">
        <v>0</v>
      </c>
    </row>
    <row r="26" spans="1:14" ht="17.25" customHeight="1" x14ac:dyDescent="0.25">
      <c r="A26" s="23"/>
      <c r="B26" s="45" t="s">
        <v>204</v>
      </c>
      <c r="C26" s="103">
        <f>E14</f>
        <v>0</v>
      </c>
      <c r="D26" s="56" t="s">
        <v>17</v>
      </c>
      <c r="E26" s="57">
        <f>C25</f>
        <v>0</v>
      </c>
      <c r="F26" s="31"/>
      <c r="G26" s="20"/>
      <c r="H26" s="58"/>
      <c r="J26" s="10">
        <v>0</v>
      </c>
      <c r="K26" s="13" t="e">
        <f>#REF!</f>
        <v>#REF!</v>
      </c>
      <c r="L26" s="10">
        <v>5</v>
      </c>
      <c r="M26" s="10" t="s">
        <v>12</v>
      </c>
      <c r="N26" s="10">
        <v>0</v>
      </c>
    </row>
    <row r="27" spans="1:14" ht="17.25" customHeight="1" x14ac:dyDescent="0.25">
      <c r="A27" s="58"/>
      <c r="B27" s="45" t="s">
        <v>12062</v>
      </c>
      <c r="C27" s="103">
        <f>E15</f>
        <v>0</v>
      </c>
      <c r="D27" s="56" t="s">
        <v>18</v>
      </c>
      <c r="E27" s="57">
        <f>C26</f>
        <v>0</v>
      </c>
      <c r="F27" s="31"/>
      <c r="G27" s="20"/>
      <c r="H27" s="58"/>
      <c r="J27" s="10">
        <v>0</v>
      </c>
      <c r="K27" s="13" t="e">
        <f>#REF!</f>
        <v>#REF!</v>
      </c>
      <c r="L27" s="10">
        <v>6</v>
      </c>
      <c r="M27" s="10" t="s">
        <v>6</v>
      </c>
      <c r="N27" s="10">
        <v>0</v>
      </c>
    </row>
    <row r="28" spans="1:14" ht="17.25" customHeight="1" x14ac:dyDescent="0.25">
      <c r="A28" s="58"/>
      <c r="B28" s="45" t="s">
        <v>268</v>
      </c>
      <c r="C28" s="395"/>
      <c r="D28" s="56" t="s">
        <v>19</v>
      </c>
      <c r="E28" s="57">
        <f>C28</f>
        <v>0</v>
      </c>
      <c r="F28" s="31"/>
      <c r="G28" s="20"/>
      <c r="H28" s="58"/>
      <c r="J28" s="10">
        <v>0</v>
      </c>
      <c r="K28" s="10">
        <v>0</v>
      </c>
      <c r="N28" s="13">
        <f>IF(E16&gt;=0,E16,0)</f>
        <v>0</v>
      </c>
    </row>
    <row r="29" spans="1:14" ht="17.25" customHeight="1" x14ac:dyDescent="0.25">
      <c r="A29" s="58"/>
      <c r="B29" s="15"/>
      <c r="C29" s="59"/>
      <c r="D29" s="56" t="s">
        <v>20</v>
      </c>
      <c r="E29" s="57" t="e">
        <f>#REF!</f>
        <v>#REF!</v>
      </c>
      <c r="F29" s="60"/>
      <c r="G29" s="15"/>
      <c r="H29" s="58"/>
      <c r="J29" s="10">
        <v>0</v>
      </c>
      <c r="K29" s="10">
        <v>0</v>
      </c>
      <c r="N29" s="13">
        <f>IF(E16&lt;0,E16,0)</f>
        <v>0</v>
      </c>
    </row>
    <row r="30" spans="1:14" ht="17.25" customHeight="1" x14ac:dyDescent="0.25">
      <c r="A30" s="58"/>
      <c r="B30" s="15"/>
      <c r="C30" s="61"/>
      <c r="D30" s="15"/>
      <c r="E30" s="15"/>
      <c r="F30" s="15"/>
      <c r="G30" s="15"/>
      <c r="H30" s="58"/>
    </row>
    <row r="31" spans="1:14" ht="17.25" customHeight="1" x14ac:dyDescent="0.25">
      <c r="A31" s="58"/>
      <c r="B31" s="15"/>
      <c r="C31" s="61"/>
      <c r="D31" s="15"/>
      <c r="E31" s="15"/>
      <c r="F31" s="15"/>
      <c r="G31" s="15"/>
      <c r="H31" s="58"/>
    </row>
    <row r="32" spans="1:14" ht="17.25" customHeight="1" x14ac:dyDescent="0.25">
      <c r="A32" s="58"/>
      <c r="B32" s="15"/>
      <c r="C32" s="61"/>
      <c r="D32" s="15"/>
      <c r="E32" s="15"/>
      <c r="F32" s="15"/>
      <c r="G32" s="15"/>
      <c r="H32" s="58"/>
    </row>
    <row r="33" spans="1:8" ht="17.25" customHeight="1" x14ac:dyDescent="0.25">
      <c r="A33" s="58"/>
      <c r="B33" s="15"/>
      <c r="C33" s="61"/>
      <c r="D33" s="15"/>
      <c r="E33" s="15"/>
      <c r="F33" s="15"/>
      <c r="G33" s="15"/>
      <c r="H33" s="58"/>
    </row>
    <row r="34" spans="1:8" ht="17.25" customHeight="1" x14ac:dyDescent="0.25">
      <c r="A34" s="58"/>
      <c r="C34" s="38"/>
      <c r="D34" s="18"/>
      <c r="E34" s="18"/>
      <c r="F34" s="19"/>
      <c r="G34" s="19"/>
      <c r="H34" s="58"/>
    </row>
    <row r="35" spans="1:8" ht="17.25" customHeight="1" x14ac:dyDescent="0.25">
      <c r="A35" s="58"/>
      <c r="C35" s="38"/>
      <c r="D35" s="18"/>
      <c r="E35" s="18"/>
      <c r="F35" s="19"/>
      <c r="G35" s="19"/>
      <c r="H35" s="58"/>
    </row>
    <row r="36" spans="1:8" ht="17.25" customHeight="1" x14ac:dyDescent="0.25">
      <c r="A36" s="58"/>
      <c r="B36" s="55" t="s">
        <v>265</v>
      </c>
      <c r="C36" s="130">
        <f>SUM(C38:C41)</f>
        <v>0</v>
      </c>
      <c r="D36" s="18"/>
      <c r="E36" s="18"/>
      <c r="F36" s="19"/>
      <c r="G36" s="19"/>
      <c r="H36" s="58"/>
    </row>
    <row r="37" spans="1:8" ht="17.25" customHeight="1" x14ac:dyDescent="0.25">
      <c r="A37" s="58"/>
      <c r="B37" s="15"/>
      <c r="C37" s="39"/>
      <c r="D37" s="18"/>
      <c r="E37" s="18"/>
      <c r="F37" s="19"/>
      <c r="G37" s="19"/>
      <c r="H37" s="58"/>
    </row>
    <row r="38" spans="1:8" ht="17.25" customHeight="1" x14ac:dyDescent="0.25">
      <c r="A38" s="58"/>
      <c r="B38" s="45" t="s">
        <v>12091</v>
      </c>
      <c r="C38" s="395"/>
      <c r="D38" s="18"/>
      <c r="E38" s="18"/>
      <c r="F38" s="19"/>
      <c r="G38" s="19"/>
      <c r="H38" s="58"/>
    </row>
    <row r="39" spans="1:8" ht="17.25" customHeight="1" x14ac:dyDescent="0.25">
      <c r="A39" s="58"/>
      <c r="B39" s="45" t="s">
        <v>12092</v>
      </c>
      <c r="C39" s="395"/>
      <c r="D39" s="18"/>
      <c r="E39" s="18"/>
      <c r="F39" s="19"/>
      <c r="G39" s="19"/>
      <c r="H39" s="58"/>
    </row>
    <row r="40" spans="1:8" ht="17.25" customHeight="1" x14ac:dyDescent="0.25">
      <c r="A40" s="58"/>
      <c r="B40" s="45" t="s">
        <v>266</v>
      </c>
      <c r="C40" s="395"/>
      <c r="D40" s="18"/>
      <c r="E40" s="18"/>
      <c r="F40" s="19"/>
      <c r="G40" s="19"/>
      <c r="H40" s="58"/>
    </row>
    <row r="41" spans="1:8" ht="17.25" customHeight="1" x14ac:dyDescent="0.25">
      <c r="A41" s="58"/>
      <c r="B41" s="45" t="s">
        <v>267</v>
      </c>
      <c r="C41" s="395"/>
      <c r="D41" s="18"/>
      <c r="E41" s="18"/>
      <c r="F41" s="19"/>
      <c r="G41" s="19"/>
      <c r="H41" s="58"/>
    </row>
    <row r="42" spans="1:8" ht="17.25" customHeight="1" x14ac:dyDescent="0.25">
      <c r="A42" s="58"/>
      <c r="C42" s="38"/>
      <c r="D42" s="18"/>
      <c r="E42" s="18"/>
      <c r="F42" s="19"/>
      <c r="G42" s="19"/>
      <c r="H42" s="58"/>
    </row>
    <row r="43" spans="1:8" ht="17.25" customHeight="1" x14ac:dyDescent="0.25">
      <c r="A43" s="58"/>
      <c r="C43" s="38"/>
      <c r="D43" s="18"/>
      <c r="E43" s="18"/>
      <c r="F43" s="19"/>
      <c r="G43" s="19"/>
      <c r="H43" s="58"/>
    </row>
    <row r="44" spans="1:8" ht="17.25" customHeight="1" x14ac:dyDescent="0.25">
      <c r="A44" s="58"/>
      <c r="C44" s="38"/>
      <c r="D44" s="18"/>
      <c r="E44" s="18"/>
      <c r="F44" s="19"/>
      <c r="G44" s="19"/>
      <c r="H44" s="58"/>
    </row>
    <row r="45" spans="1:8" ht="17.25" customHeight="1" x14ac:dyDescent="0.25">
      <c r="A45" s="58"/>
      <c r="C45" s="38"/>
      <c r="D45" s="18"/>
      <c r="E45" s="18"/>
      <c r="F45" s="19"/>
      <c r="G45" s="19"/>
      <c r="H45" s="58"/>
    </row>
    <row r="46" spans="1:8" ht="17.25" customHeight="1" x14ac:dyDescent="0.3">
      <c r="A46" s="58"/>
      <c r="B46" s="17" t="s">
        <v>13</v>
      </c>
      <c r="C46" s="281"/>
      <c r="D46" s="281"/>
      <c r="E46" s="281"/>
      <c r="F46" s="281"/>
      <c r="G46" s="281"/>
      <c r="H46" s="58"/>
    </row>
    <row r="47" spans="1:8" ht="17.25" customHeight="1" x14ac:dyDescent="0.3">
      <c r="A47" s="58"/>
      <c r="B47" s="434"/>
      <c r="C47" s="435"/>
      <c r="D47" s="435"/>
      <c r="E47" s="435"/>
      <c r="F47" s="435"/>
      <c r="G47" s="435"/>
      <c r="H47" s="58"/>
    </row>
    <row r="48" spans="1:8" ht="17.25" customHeight="1" x14ac:dyDescent="0.3">
      <c r="A48" s="58"/>
      <c r="B48" s="420"/>
      <c r="C48" s="421"/>
      <c r="D48" s="421"/>
      <c r="E48" s="421"/>
      <c r="F48" s="421"/>
      <c r="G48" s="421"/>
      <c r="H48" s="58"/>
    </row>
    <row r="49" spans="1:11" ht="17.25" customHeight="1" x14ac:dyDescent="0.3">
      <c r="A49" s="58"/>
      <c r="B49" s="420"/>
      <c r="C49" s="421"/>
      <c r="D49" s="421"/>
      <c r="E49" s="421"/>
      <c r="F49" s="421"/>
      <c r="G49" s="421"/>
      <c r="H49" s="58"/>
    </row>
    <row r="50" spans="1:11" ht="17.25" customHeight="1" x14ac:dyDescent="0.3">
      <c r="A50" s="58"/>
      <c r="B50" s="420"/>
      <c r="C50" s="421"/>
      <c r="D50" s="421"/>
      <c r="E50" s="421"/>
      <c r="F50" s="421"/>
      <c r="G50" s="421"/>
      <c r="H50" s="58"/>
      <c r="J50" s="11">
        <f>IF(E12&lt;0,0,E12)</f>
        <v>0</v>
      </c>
    </row>
    <row r="51" spans="1:11" ht="17.25" customHeight="1" x14ac:dyDescent="0.3">
      <c r="A51" s="58"/>
      <c r="B51" s="420"/>
      <c r="C51" s="421"/>
      <c r="D51" s="421"/>
      <c r="E51" s="421"/>
      <c r="F51" s="421"/>
      <c r="G51" s="421"/>
      <c r="H51" s="58"/>
    </row>
    <row r="52" spans="1:11" ht="17.25" customHeight="1" x14ac:dyDescent="0.3">
      <c r="A52" s="58"/>
      <c r="B52" s="420"/>
      <c r="C52" s="421"/>
      <c r="D52" s="421"/>
      <c r="E52" s="421"/>
      <c r="F52" s="421"/>
      <c r="G52" s="421"/>
      <c r="H52" s="58"/>
      <c r="J52" s="11">
        <f>IF(E15&lt;0,0,E15)</f>
        <v>0</v>
      </c>
    </row>
    <row r="53" spans="1:11" ht="17.25" customHeight="1" x14ac:dyDescent="0.3">
      <c r="A53" s="58"/>
      <c r="B53" s="420"/>
      <c r="C53" s="421"/>
      <c r="D53" s="421"/>
      <c r="E53" s="421"/>
      <c r="F53" s="421"/>
      <c r="G53" s="421"/>
      <c r="H53" s="58"/>
    </row>
    <row r="54" spans="1:11" ht="17.25" customHeight="1" x14ac:dyDescent="0.3">
      <c r="A54" s="23"/>
      <c r="B54" s="420"/>
      <c r="C54" s="421"/>
      <c r="D54" s="421"/>
      <c r="E54" s="421"/>
      <c r="F54" s="421"/>
      <c r="G54" s="421"/>
      <c r="H54" s="23"/>
      <c r="K54" s="13"/>
    </row>
    <row r="55" spans="1:11" ht="17.25" customHeight="1" x14ac:dyDescent="0.3">
      <c r="A55" s="23"/>
      <c r="B55" s="420"/>
      <c r="C55" s="421"/>
      <c r="D55" s="421"/>
      <c r="E55" s="421"/>
      <c r="F55" s="421"/>
      <c r="G55" s="421"/>
      <c r="H55" s="23"/>
      <c r="K55" s="13"/>
    </row>
    <row r="56" spans="1:11" ht="17.25" customHeight="1" x14ac:dyDescent="0.3">
      <c r="A56" s="23"/>
      <c r="B56" s="420"/>
      <c r="C56" s="421"/>
      <c r="D56" s="421"/>
      <c r="E56" s="421"/>
      <c r="F56" s="421"/>
      <c r="G56" s="421"/>
      <c r="H56" s="23"/>
      <c r="K56" s="13"/>
    </row>
    <row r="57" spans="1:11" ht="17.25" customHeight="1" x14ac:dyDescent="0.3">
      <c r="A57" s="23"/>
      <c r="B57" s="420"/>
      <c r="C57" s="421"/>
      <c r="D57" s="421"/>
      <c r="E57" s="421"/>
      <c r="F57" s="421"/>
      <c r="G57" s="421"/>
      <c r="H57" s="23"/>
      <c r="K57" s="13"/>
    </row>
    <row r="58" spans="1:11" ht="17.25" customHeight="1" x14ac:dyDescent="0.3">
      <c r="A58" s="23"/>
      <c r="B58" s="420"/>
      <c r="C58" s="421"/>
      <c r="D58" s="421"/>
      <c r="E58" s="421"/>
      <c r="F58" s="421"/>
      <c r="G58" s="421"/>
      <c r="H58" s="23"/>
      <c r="K58" s="13"/>
    </row>
    <row r="59" spans="1:11" ht="17.25" customHeight="1" x14ac:dyDescent="0.3">
      <c r="A59" s="23"/>
      <c r="B59" s="420"/>
      <c r="C59" s="421"/>
      <c r="D59" s="421"/>
      <c r="E59" s="421"/>
      <c r="F59" s="421"/>
      <c r="G59" s="421"/>
      <c r="H59" s="23"/>
      <c r="K59" s="13"/>
    </row>
    <row r="60" spans="1:11" ht="17.25" customHeight="1" x14ac:dyDescent="0.3">
      <c r="A60" s="23"/>
      <c r="B60" s="420"/>
      <c r="C60" s="421"/>
      <c r="D60" s="421"/>
      <c r="E60" s="421"/>
      <c r="F60" s="421"/>
      <c r="G60" s="421"/>
      <c r="H60" s="23"/>
      <c r="K60" s="13"/>
    </row>
    <row r="61" spans="1:11" ht="17.25" customHeight="1" x14ac:dyDescent="0.3">
      <c r="A61" s="23"/>
      <c r="B61" s="420"/>
      <c r="C61" s="421"/>
      <c r="D61" s="421"/>
      <c r="E61" s="421"/>
      <c r="F61" s="421"/>
      <c r="G61" s="421"/>
      <c r="H61" s="23"/>
      <c r="K61" s="13"/>
    </row>
    <row r="62" spans="1:11" ht="17.25" customHeight="1" x14ac:dyDescent="0.3">
      <c r="A62" s="23"/>
      <c r="B62" s="420"/>
      <c r="C62" s="421"/>
      <c r="D62" s="421"/>
      <c r="E62" s="421"/>
      <c r="F62" s="421"/>
      <c r="G62" s="421"/>
      <c r="H62" s="23"/>
      <c r="K62" s="13"/>
    </row>
    <row r="63" spans="1:11" ht="17.25" customHeight="1" x14ac:dyDescent="0.3">
      <c r="A63" s="23"/>
      <c r="B63" s="420"/>
      <c r="C63" s="421"/>
      <c r="D63" s="421"/>
      <c r="E63" s="421"/>
      <c r="F63" s="421"/>
      <c r="G63" s="421"/>
      <c r="H63" s="23"/>
      <c r="K63" s="13"/>
    </row>
    <row r="64" spans="1:11" ht="17.25" customHeight="1" x14ac:dyDescent="0.3">
      <c r="A64" s="23"/>
      <c r="B64" s="420"/>
      <c r="C64" s="421"/>
      <c r="D64" s="421"/>
      <c r="E64" s="421"/>
      <c r="F64" s="421"/>
      <c r="G64" s="421"/>
      <c r="H64" s="23"/>
      <c r="K64" s="13"/>
    </row>
    <row r="65" spans="1:11" ht="17.25" customHeight="1" x14ac:dyDescent="0.3">
      <c r="A65" s="23"/>
      <c r="B65" s="420"/>
      <c r="C65" s="421"/>
      <c r="D65" s="421"/>
      <c r="E65" s="421"/>
      <c r="F65" s="421"/>
      <c r="G65" s="421"/>
      <c r="H65" s="23"/>
      <c r="K65" s="13"/>
    </row>
    <row r="66" spans="1:11" ht="17.25" customHeight="1" x14ac:dyDescent="0.3">
      <c r="A66" s="23"/>
      <c r="B66" s="420"/>
      <c r="C66" s="421"/>
      <c r="D66" s="421"/>
      <c r="E66" s="421"/>
      <c r="F66" s="421"/>
      <c r="G66" s="421"/>
      <c r="H66" s="23"/>
      <c r="K66" s="13"/>
    </row>
    <row r="67" spans="1:11" ht="17.25" customHeight="1" x14ac:dyDescent="0.3">
      <c r="A67" s="23"/>
      <c r="B67" s="420"/>
      <c r="C67" s="421"/>
      <c r="D67" s="421"/>
      <c r="E67" s="421"/>
      <c r="F67" s="421"/>
      <c r="G67" s="421"/>
      <c r="H67" s="23"/>
      <c r="K67" s="13"/>
    </row>
    <row r="68" spans="1:11" ht="17.25" customHeight="1" x14ac:dyDescent="0.3">
      <c r="A68" s="23"/>
      <c r="B68" s="420"/>
      <c r="C68" s="421"/>
      <c r="D68" s="421"/>
      <c r="E68" s="421"/>
      <c r="F68" s="421"/>
      <c r="G68" s="421"/>
      <c r="H68" s="23"/>
      <c r="K68" s="13"/>
    </row>
    <row r="69" spans="1:11" ht="17.25" customHeight="1" x14ac:dyDescent="0.3">
      <c r="A69" s="23"/>
      <c r="B69" s="420"/>
      <c r="C69" s="421"/>
      <c r="D69" s="421"/>
      <c r="E69" s="421"/>
      <c r="F69" s="421"/>
      <c r="G69" s="421"/>
      <c r="H69" s="23"/>
      <c r="K69" s="13"/>
    </row>
    <row r="70" spans="1:11" ht="17.25" customHeight="1" x14ac:dyDescent="0.3">
      <c r="A70" s="23"/>
      <c r="B70" s="420"/>
      <c r="C70" s="421"/>
      <c r="D70" s="421"/>
      <c r="E70" s="421"/>
      <c r="F70" s="421"/>
      <c r="G70" s="421"/>
      <c r="H70" s="23"/>
      <c r="K70" s="13"/>
    </row>
    <row r="71" spans="1:11" ht="17.25" customHeight="1" x14ac:dyDescent="0.3">
      <c r="A71" s="23"/>
      <c r="B71" s="420"/>
      <c r="C71" s="421"/>
      <c r="D71" s="421"/>
      <c r="E71" s="421"/>
      <c r="F71" s="421"/>
      <c r="G71" s="421"/>
      <c r="H71" s="23"/>
      <c r="K71" s="13"/>
    </row>
    <row r="72" spans="1:11" ht="17.25" customHeight="1" x14ac:dyDescent="0.3">
      <c r="A72" s="23"/>
      <c r="B72" s="420"/>
      <c r="C72" s="421"/>
      <c r="D72" s="421"/>
      <c r="E72" s="421"/>
      <c r="F72" s="421"/>
      <c r="G72" s="421"/>
      <c r="H72" s="23"/>
      <c r="K72" s="13"/>
    </row>
    <row r="73" spans="1:11" ht="17.25" customHeight="1" x14ac:dyDescent="0.3">
      <c r="A73" s="23"/>
      <c r="B73" s="420"/>
      <c r="C73" s="421"/>
      <c r="D73" s="421"/>
      <c r="E73" s="421"/>
      <c r="F73" s="421"/>
      <c r="G73" s="421"/>
      <c r="H73" s="23"/>
      <c r="K73" s="13"/>
    </row>
    <row r="74" spans="1:11" ht="17.25" customHeight="1" x14ac:dyDescent="0.3">
      <c r="A74" s="58"/>
      <c r="B74" s="420"/>
      <c r="C74" s="421"/>
      <c r="D74" s="421"/>
      <c r="E74" s="421"/>
      <c r="F74" s="421"/>
      <c r="G74" s="421"/>
      <c r="H74" s="58"/>
      <c r="J74" s="11">
        <f>IF(E16&lt;0,0,E16)</f>
        <v>0</v>
      </c>
    </row>
    <row r="75" spans="1:11" ht="12.75" hidden="1" customHeight="1" x14ac:dyDescent="0.3">
      <c r="B75" s="420"/>
      <c r="C75" s="421"/>
      <c r="D75" s="421"/>
      <c r="E75" s="421"/>
      <c r="F75" s="421"/>
      <c r="G75" s="421"/>
    </row>
    <row r="76" spans="1:11" ht="12.75" hidden="1" customHeight="1" x14ac:dyDescent="0.3">
      <c r="B76" s="420"/>
      <c r="C76" s="421"/>
      <c r="D76" s="421"/>
      <c r="E76" s="421"/>
      <c r="F76" s="421"/>
      <c r="G76" s="421"/>
    </row>
    <row r="77" spans="1:11" ht="12.75" hidden="1" customHeight="1" x14ac:dyDescent="0.3">
      <c r="B77" s="420"/>
      <c r="C77" s="421"/>
      <c r="D77" s="421"/>
      <c r="E77" s="421"/>
      <c r="F77" s="421"/>
      <c r="G77" s="421"/>
    </row>
    <row r="78" spans="1:11" ht="12.75" hidden="1" customHeight="1" x14ac:dyDescent="0.3">
      <c r="B78" s="420"/>
      <c r="C78" s="421"/>
      <c r="D78" s="421"/>
      <c r="E78" s="421"/>
      <c r="F78" s="421"/>
      <c r="G78" s="421"/>
    </row>
    <row r="79" spans="1:11" ht="12.75" hidden="1" customHeight="1" x14ac:dyDescent="0.3">
      <c r="B79" s="420"/>
      <c r="C79" s="421"/>
      <c r="D79" s="421"/>
      <c r="E79" s="421"/>
      <c r="F79" s="421"/>
      <c r="G79" s="421"/>
    </row>
    <row r="80" spans="1:11" ht="12.75" hidden="1" customHeight="1" x14ac:dyDescent="0.3">
      <c r="B80" s="420"/>
      <c r="C80" s="421"/>
      <c r="D80" s="421"/>
      <c r="E80" s="421"/>
      <c r="F80" s="421"/>
      <c r="G80" s="421"/>
    </row>
    <row r="81" spans="2:7" ht="12.75" customHeight="1" x14ac:dyDescent="0.3">
      <c r="B81" s="420"/>
      <c r="C81" s="421"/>
      <c r="D81" s="421"/>
      <c r="E81" s="421"/>
      <c r="F81" s="421"/>
      <c r="G81" s="421"/>
    </row>
    <row r="82" spans="2:7" ht="12.75" customHeight="1" x14ac:dyDescent="0.3">
      <c r="B82" s="420"/>
      <c r="C82" s="421"/>
      <c r="D82" s="421"/>
      <c r="E82" s="421"/>
      <c r="F82" s="421"/>
      <c r="G82" s="421"/>
    </row>
    <row r="83" spans="2:7" ht="12.75" customHeight="1" x14ac:dyDescent="0.3">
      <c r="B83" s="420"/>
      <c r="C83" s="421"/>
      <c r="D83" s="421"/>
      <c r="E83" s="421"/>
      <c r="F83" s="421"/>
      <c r="G83" s="421"/>
    </row>
    <row r="84" spans="2:7" ht="12.75" customHeight="1" x14ac:dyDescent="0.25"/>
    <row r="85" spans="2:7" ht="12.75" customHeight="1" x14ac:dyDescent="0.25"/>
  </sheetData>
  <sheetProtection algorithmName="SHA-512" hashValue="NF+UIbqV3oRTeYA8NHjHAgqlTHSsCcAfHnNMFCTdnAeR83smC2yEbcnp+9j6pFUl1uFnowI9FMLSox0JajPGJQ==" saltValue="xwiPw1kFKm118zleH52rFA==" spinCount="100000" sheet="1" formatCells="0" formatColumns="0" formatRows="0" insertColumns="0" insertRows="0" insertHyperlinks="0" deleteColumns="0" deleteRows="0" selectLockedCells="1" sort="0" autoFilter="0" pivotTables="0"/>
  <mergeCells count="40">
    <mergeCell ref="B18:G19"/>
    <mergeCell ref="B8:G9"/>
    <mergeCell ref="B47:G47"/>
    <mergeCell ref="B48:G48"/>
    <mergeCell ref="B57:G57"/>
    <mergeCell ref="B58:G58"/>
    <mergeCell ref="B49:G49"/>
    <mergeCell ref="B50:G50"/>
    <mergeCell ref="B51:G51"/>
    <mergeCell ref="B52:G52"/>
    <mergeCell ref="B53:G53"/>
    <mergeCell ref="B77:G77"/>
    <mergeCell ref="B78:G78"/>
    <mergeCell ref="B67:G67"/>
    <mergeCell ref="B68:G68"/>
    <mergeCell ref="B69:G69"/>
    <mergeCell ref="B70:G70"/>
    <mergeCell ref="B71:G71"/>
    <mergeCell ref="B72:G72"/>
    <mergeCell ref="B79:G79"/>
    <mergeCell ref="B80:G80"/>
    <mergeCell ref="B81:G81"/>
    <mergeCell ref="B82:G82"/>
    <mergeCell ref="B83:G83"/>
    <mergeCell ref="B1:G2"/>
    <mergeCell ref="B73:G73"/>
    <mergeCell ref="B74:G74"/>
    <mergeCell ref="B75:G75"/>
    <mergeCell ref="B76:G76"/>
    <mergeCell ref="B64:G64"/>
    <mergeCell ref="B65:G65"/>
    <mergeCell ref="B66:G66"/>
    <mergeCell ref="B59:G59"/>
    <mergeCell ref="B60:G60"/>
    <mergeCell ref="B61:G61"/>
    <mergeCell ref="B62:G62"/>
    <mergeCell ref="B63:G63"/>
    <mergeCell ref="B54:G54"/>
    <mergeCell ref="B55:G55"/>
    <mergeCell ref="B56:G56"/>
  </mergeCells>
  <conditionalFormatting sqref="C16 E16">
    <cfRule type="expression" dxfId="1" priority="3">
      <formula>$E$16&gt;0</formula>
    </cfRule>
    <cfRule type="expression" dxfId="0" priority="4">
      <formula>$E$16&lt;0</formula>
    </cfRule>
  </conditionalFormatting>
  <dataValidations count="1">
    <dataValidation type="list" allowBlank="1" showInputMessage="1" showErrorMessage="1" sqref="E11" xr:uid="{00000000-0002-0000-0600-000000000000}">
      <formula1>Data</formula1>
    </dataValidation>
  </dataValidations>
  <pageMargins left="0.39370078740157483" right="0.27559055118110237" top="0.55118110236220474" bottom="0.43307086614173229" header="0.31496062992125984" footer="0.31496062992125984"/>
  <pageSetup paperSize="9" scale="78" fitToHeight="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5310" r:id="rId4" name="Drop Down 78">
              <controlPr defaultSize="0" autoLine="0" autoPict="0">
                <anchor moveWithCells="1" sizeWithCells="1">
                  <from>
                    <xdr:col>255</xdr:col>
                    <xdr:colOff>0</xdr:colOff>
                    <xdr:row>11</xdr:row>
                    <xdr:rowOff>0</xdr:rowOff>
                  </from>
                  <to>
                    <xdr:col>255</xdr:col>
                    <xdr:colOff>0</xdr:colOff>
                    <xdr:row>11</xdr:row>
                    <xdr:rowOff>685800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V41"/>
  <sheetViews>
    <sheetView showGridLines="0" showRowColHeaders="0" zoomScale="85" zoomScaleNormal="85" workbookViewId="0">
      <selection activeCell="G16" sqref="G16"/>
    </sheetView>
  </sheetViews>
  <sheetFormatPr defaultColWidth="0" defaultRowHeight="13.2" zeroHeight="1" x14ac:dyDescent="0.25"/>
  <cols>
    <col min="1" max="1" width="6.21875" style="22" customWidth="1"/>
    <col min="2" max="2" width="50.21875" style="22" customWidth="1"/>
    <col min="3" max="5" width="18.77734375" style="22" customWidth="1"/>
    <col min="6" max="6" width="17.44140625" style="22" customWidth="1"/>
    <col min="7" max="7" width="22.77734375" style="22" bestFit="1" customWidth="1"/>
    <col min="8" max="8" width="6.5546875" style="22" customWidth="1"/>
    <col min="9" max="9" width="5.44140625" style="22" customWidth="1"/>
    <col min="10" max="10" width="3.5546875" style="22" customWidth="1"/>
    <col min="11" max="11" width="1" style="22" customWidth="1"/>
    <col min="12" max="12" width="2.44140625" style="22" customWidth="1"/>
    <col min="13" max="13" width="17.5546875" style="22" customWidth="1"/>
    <col min="14" max="14" width="14" style="22" customWidth="1"/>
    <col min="15" max="15" width="1.77734375" style="22" hidden="1" customWidth="1"/>
    <col min="16" max="16" width="6.21875" style="22" hidden="1" customWidth="1"/>
    <col min="17" max="17" width="4.44140625" style="22" hidden="1" customWidth="1"/>
    <col min="18" max="18" width="4.77734375" style="22" hidden="1" customWidth="1"/>
    <col min="19" max="22" width="12.77734375" style="22" hidden="1" customWidth="1"/>
    <col min="23" max="16384" width="9.21875" style="22" hidden="1"/>
  </cols>
  <sheetData>
    <row r="1" spans="1:22" ht="15" customHeight="1" x14ac:dyDescent="0.25"/>
    <row r="2" spans="1:22" ht="15" customHeight="1" x14ac:dyDescent="0.25"/>
    <row r="3" spans="1:22" ht="18.75" customHeight="1" x14ac:dyDescent="0.4">
      <c r="A3" s="131" t="str">
        <f>"Your School's Indicative Funding Calculator - "&amp;'How-to-use'!B2</f>
        <v xml:space="preserve">Your School's Indicative Funding Calculator - </v>
      </c>
      <c r="B3" s="132"/>
      <c r="C3" s="133"/>
      <c r="D3" s="133"/>
      <c r="E3" s="133"/>
      <c r="F3" s="133"/>
      <c r="G3" s="133"/>
      <c r="H3" s="133"/>
      <c r="I3" s="133"/>
      <c r="J3" s="133"/>
      <c r="K3" s="134"/>
    </row>
    <row r="4" spans="1:22" ht="15" customHeight="1" x14ac:dyDescent="0.25"/>
    <row r="5" spans="1:22" ht="15" customHeight="1" x14ac:dyDescent="0.3">
      <c r="L5" s="135"/>
      <c r="M5" s="136"/>
      <c r="N5" s="137"/>
    </row>
    <row r="6" spans="1:22" ht="15" customHeight="1" thickBot="1" x14ac:dyDescent="0.35">
      <c r="L6" s="135"/>
      <c r="M6" s="138" t="s">
        <v>8</v>
      </c>
      <c r="N6" s="139"/>
    </row>
    <row r="7" spans="1:22" ht="17.25" customHeight="1" x14ac:dyDescent="0.3">
      <c r="A7" s="140"/>
      <c r="B7" s="141"/>
      <c r="C7" s="141"/>
      <c r="D7" s="141"/>
      <c r="E7" s="141"/>
      <c r="F7" s="142"/>
      <c r="G7" s="142"/>
      <c r="H7" s="143"/>
      <c r="I7" s="143"/>
      <c r="J7" s="144"/>
      <c r="K7" s="145"/>
      <c r="L7" s="135"/>
      <c r="M7" s="136"/>
      <c r="N7" s="137"/>
    </row>
    <row r="8" spans="1:22" ht="17.25" customHeight="1" x14ac:dyDescent="0.4">
      <c r="A8" s="146"/>
      <c r="B8" s="266">
        <f>'How-to-use'!B2</f>
        <v>0</v>
      </c>
      <c r="C8" s="147">
        <f>IFERROR(VLOOKUP(B8,School!E:G,3,0),0)</f>
        <v>0</v>
      </c>
      <c r="D8" s="147"/>
      <c r="E8" s="147"/>
      <c r="F8" s="148"/>
      <c r="G8" s="148"/>
      <c r="H8" s="145"/>
      <c r="I8" s="145"/>
      <c r="J8" s="149"/>
      <c r="K8" s="145"/>
      <c r="M8" s="150" t="s">
        <v>22</v>
      </c>
      <c r="N8" s="248" t="s">
        <v>212</v>
      </c>
    </row>
    <row r="9" spans="1:22" s="27" customFormat="1" ht="17.25" customHeight="1" x14ac:dyDescent="0.25">
      <c r="A9" s="151"/>
      <c r="B9" s="152" t="s">
        <v>1</v>
      </c>
      <c r="C9" s="153"/>
      <c r="D9" s="154"/>
      <c r="E9" s="155"/>
      <c r="F9" s="22"/>
      <c r="G9" s="156" t="s">
        <v>2</v>
      </c>
      <c r="H9" s="157"/>
      <c r="I9" s="157"/>
      <c r="J9" s="158"/>
      <c r="K9" s="159"/>
    </row>
    <row r="10" spans="1:22" ht="17.25" customHeight="1" x14ac:dyDescent="0.3">
      <c r="A10" s="146"/>
      <c r="B10" s="28" t="s">
        <v>12116</v>
      </c>
      <c r="C10" s="28"/>
      <c r="D10" s="154"/>
      <c r="E10" s="154"/>
      <c r="G10" s="160">
        <f>IF(ISERROR(VLOOKUP(C8,'DSG FY 2021-22 - Final'!C:BP,66,0)),0,(VLOOKUP(C8,'DSG FY 2021-22 - Final'!C:BP,66,0)))</f>
        <v>0</v>
      </c>
      <c r="H10" s="161"/>
      <c r="I10" s="161"/>
      <c r="J10" s="149"/>
      <c r="K10" s="145"/>
      <c r="L10" s="162"/>
      <c r="M10" s="163" t="s">
        <v>1</v>
      </c>
      <c r="N10" s="162"/>
      <c r="T10" s="22">
        <v>2</v>
      </c>
      <c r="V10" s="22">
        <v>1</v>
      </c>
    </row>
    <row r="11" spans="1:22" ht="17.25" customHeight="1" x14ac:dyDescent="0.25">
      <c r="A11" s="146"/>
      <c r="B11" s="28" t="s">
        <v>12117</v>
      </c>
      <c r="C11" s="28"/>
      <c r="D11" s="154"/>
      <c r="E11" s="154"/>
      <c r="G11" s="160">
        <f>IF(ISERROR(VLOOKUP(C8,'DSG FY 2021-22 - Final'!C:BP,3,0)),0,(VLOOKUP(C8,'DSG FY 2021-22 - Final'!C:BP,3,0)))</f>
        <v>0</v>
      </c>
      <c r="H11" s="161"/>
      <c r="I11" s="161"/>
      <c r="J11" s="149"/>
      <c r="K11" s="145"/>
      <c r="L11" s="164"/>
      <c r="M11" s="165" t="s">
        <v>160</v>
      </c>
      <c r="N11" s="166">
        <f>IF(N8="Yearly",(G17)/1,IF(N8="Monthly",(G17)/12))</f>
        <v>0</v>
      </c>
      <c r="V11" s="22">
        <v>5</v>
      </c>
    </row>
    <row r="12" spans="1:22" ht="17.25" customHeight="1" x14ac:dyDescent="0.3">
      <c r="A12" s="146"/>
      <c r="B12" s="29"/>
      <c r="C12" s="29"/>
      <c r="D12" s="154"/>
      <c r="E12" s="154"/>
      <c r="G12" s="167"/>
      <c r="H12" s="161"/>
      <c r="I12" s="161"/>
      <c r="J12" s="149"/>
      <c r="K12" s="145"/>
      <c r="L12" s="168"/>
      <c r="M12" s="168"/>
      <c r="N12" s="169"/>
    </row>
    <row r="13" spans="1:22" ht="17.25" customHeight="1" x14ac:dyDescent="0.3">
      <c r="A13" s="146"/>
      <c r="B13" s="28" t="s">
        <v>287</v>
      </c>
      <c r="C13" s="28"/>
      <c r="D13" s="154"/>
      <c r="E13" s="154"/>
      <c r="G13" s="160">
        <f>IFERROR(G10/G11,0)</f>
        <v>0</v>
      </c>
      <c r="H13" s="161"/>
      <c r="I13" s="161"/>
      <c r="J13" s="149"/>
      <c r="K13" s="170"/>
      <c r="L13" s="171" t="s">
        <v>0</v>
      </c>
      <c r="M13" s="172"/>
      <c r="N13" s="173">
        <f>N11</f>
        <v>0</v>
      </c>
      <c r="V13" s="22">
        <v>5</v>
      </c>
    </row>
    <row r="14" spans="1:22" ht="17.25" customHeight="1" x14ac:dyDescent="0.25">
      <c r="A14" s="146"/>
      <c r="B14" s="28" t="s">
        <v>12118</v>
      </c>
      <c r="C14" s="28"/>
      <c r="D14" s="154"/>
      <c r="E14" s="154"/>
      <c r="F14" s="353"/>
      <c r="G14" s="160">
        <f>(G13*1.2%)+G13</f>
        <v>0</v>
      </c>
      <c r="H14" s="161"/>
      <c r="I14" s="161"/>
      <c r="J14" s="149"/>
      <c r="K14" s="145"/>
      <c r="L14" s="4"/>
      <c r="M14" s="4"/>
      <c r="N14" s="174"/>
      <c r="V14" s="22">
        <v>5</v>
      </c>
    </row>
    <row r="15" spans="1:22" ht="17.25" customHeight="1" x14ac:dyDescent="0.3">
      <c r="A15" s="146"/>
      <c r="B15" s="29"/>
      <c r="C15" s="29"/>
      <c r="D15" s="154"/>
      <c r="E15" s="347"/>
      <c r="G15" s="167"/>
      <c r="H15" s="397"/>
      <c r="I15" s="161"/>
      <c r="J15" s="149"/>
      <c r="K15" s="145"/>
      <c r="L15" s="162"/>
      <c r="M15" s="163" t="s">
        <v>163</v>
      </c>
      <c r="N15" s="175"/>
      <c r="S15" s="22" t="s">
        <v>11</v>
      </c>
      <c r="T15" s="22" t="s">
        <v>15</v>
      </c>
      <c r="U15" s="22" t="s">
        <v>2</v>
      </c>
    </row>
    <row r="16" spans="1:22" ht="17.25" customHeight="1" x14ac:dyDescent="0.25">
      <c r="A16" s="146"/>
      <c r="B16" s="28" t="s">
        <v>12119</v>
      </c>
      <c r="C16" s="28"/>
      <c r="D16" s="154"/>
      <c r="E16" s="154"/>
      <c r="G16" s="396"/>
      <c r="H16" s="161"/>
      <c r="I16" s="161"/>
      <c r="J16" s="149"/>
      <c r="K16" s="145"/>
      <c r="L16" s="176"/>
      <c r="M16" s="135" t="s">
        <v>164</v>
      </c>
      <c r="N16" s="177">
        <f>IF(N8="Yearly",(EYE!E31)/1,IF(N8="Monthly",(EYE!E31)/12))</f>
        <v>0</v>
      </c>
      <c r="R16" s="22">
        <v>1</v>
      </c>
      <c r="S16" s="22" t="s">
        <v>3</v>
      </c>
      <c r="T16" s="22">
        <v>52</v>
      </c>
      <c r="U16" s="22" t="str">
        <f>S16</f>
        <v>Weekly</v>
      </c>
      <c r="V16" s="22">
        <v>5</v>
      </c>
    </row>
    <row r="17" spans="1:22" ht="17.25" customHeight="1" x14ac:dyDescent="0.3">
      <c r="A17" s="146"/>
      <c r="B17" s="349" t="s">
        <v>12120</v>
      </c>
      <c r="C17" s="349"/>
      <c r="D17" s="350"/>
      <c r="E17" s="351"/>
      <c r="G17" s="352">
        <f>G14*G16</f>
        <v>0</v>
      </c>
      <c r="H17" s="161"/>
      <c r="I17" s="161"/>
      <c r="J17" s="149"/>
      <c r="K17" s="145"/>
      <c r="L17" s="176"/>
      <c r="M17" s="135" t="s">
        <v>165</v>
      </c>
      <c r="N17" s="177">
        <f>IF(N8="Yearly",(PPP!E29)/1,IF(N8="Monthly",(PPP!E29)/12))</f>
        <v>0</v>
      </c>
      <c r="R17" s="22">
        <v>2</v>
      </c>
      <c r="S17" s="22" t="s">
        <v>4</v>
      </c>
      <c r="T17" s="22">
        <v>26</v>
      </c>
      <c r="U17" s="22" t="str">
        <f>S17</f>
        <v>Fortnightly</v>
      </c>
      <c r="V17" s="22">
        <v>5</v>
      </c>
    </row>
    <row r="18" spans="1:22" ht="17.25" customHeight="1" x14ac:dyDescent="0.25">
      <c r="A18" s="146"/>
      <c r="B18" s="28" t="s">
        <v>12121</v>
      </c>
      <c r="C18" s="28"/>
      <c r="D18" s="154"/>
      <c r="E18" s="353"/>
      <c r="F18" s="353"/>
      <c r="G18" s="160">
        <f>IFERROR(VLOOKUP(C8,'Indicative Allocation 2022-23'!C:BU,71,0),0)</f>
        <v>0</v>
      </c>
      <c r="H18" s="161"/>
      <c r="I18" s="161"/>
      <c r="J18" s="149"/>
      <c r="K18" s="145"/>
      <c r="L18" s="176"/>
      <c r="M18" s="135" t="s">
        <v>12062</v>
      </c>
      <c r="N18" s="177">
        <f>Others!N18</f>
        <v>0</v>
      </c>
      <c r="R18" s="22">
        <v>3</v>
      </c>
      <c r="S18" s="22" t="s">
        <v>5</v>
      </c>
      <c r="T18" s="22">
        <v>12</v>
      </c>
      <c r="U18" s="22" t="str">
        <f>S18</f>
        <v>Monthly</v>
      </c>
    </row>
    <row r="19" spans="1:22" ht="17.25" customHeight="1" x14ac:dyDescent="0.25">
      <c r="A19" s="146"/>
      <c r="H19" s="161"/>
      <c r="I19" s="161"/>
      <c r="J19" s="149"/>
      <c r="K19" s="145"/>
      <c r="L19" s="176"/>
      <c r="M19" s="135"/>
      <c r="N19" s="177"/>
      <c r="R19" s="22">
        <v>4</v>
      </c>
      <c r="S19" s="22" t="s">
        <v>12</v>
      </c>
      <c r="T19" s="22">
        <v>4</v>
      </c>
      <c r="U19" s="22" t="str">
        <f>S19</f>
        <v>Quarterly</v>
      </c>
      <c r="V19" s="22">
        <v>5</v>
      </c>
    </row>
    <row r="20" spans="1:22" ht="17.25" customHeight="1" x14ac:dyDescent="0.3">
      <c r="A20" s="146"/>
      <c r="B20" s="349" t="s">
        <v>12122</v>
      </c>
      <c r="C20" s="349"/>
      <c r="D20" s="350"/>
      <c r="E20" s="351"/>
      <c r="F20" s="353"/>
      <c r="G20" s="352">
        <f>G17+G18</f>
        <v>0</v>
      </c>
      <c r="H20" s="161"/>
      <c r="I20" s="161"/>
      <c r="J20" s="149"/>
      <c r="K20" s="145"/>
      <c r="L20" s="176"/>
      <c r="M20" s="135"/>
      <c r="N20" s="177"/>
      <c r="R20" s="22">
        <v>5</v>
      </c>
      <c r="S20" s="22" t="s">
        <v>6</v>
      </c>
      <c r="T20" s="22">
        <v>1</v>
      </c>
      <c r="U20" s="22" t="str">
        <f>S20</f>
        <v>Annually</v>
      </c>
      <c r="V20" s="22">
        <v>5</v>
      </c>
    </row>
    <row r="21" spans="1:22" ht="17.25" customHeight="1" x14ac:dyDescent="0.25">
      <c r="A21" s="146"/>
      <c r="E21" s="353"/>
      <c r="F21" s="353"/>
      <c r="H21" s="154"/>
      <c r="I21" s="154"/>
      <c r="J21" s="149"/>
      <c r="K21" s="145"/>
      <c r="L21" s="176"/>
      <c r="M21" s="135"/>
      <c r="N21" s="177"/>
    </row>
    <row r="22" spans="1:22" ht="17.25" customHeight="1" x14ac:dyDescent="0.3">
      <c r="A22" s="146"/>
      <c r="B22" s="150" t="s">
        <v>12123</v>
      </c>
      <c r="E22" s="353"/>
      <c r="H22" s="154"/>
      <c r="I22" s="154"/>
      <c r="J22" s="149"/>
      <c r="K22" s="145"/>
      <c r="L22" s="176"/>
      <c r="M22" s="135"/>
      <c r="N22" s="177"/>
    </row>
    <row r="23" spans="1:22" ht="17.25" customHeight="1" x14ac:dyDescent="0.25">
      <c r="A23" s="146"/>
      <c r="B23" s="28" t="s">
        <v>64</v>
      </c>
      <c r="G23" s="160">
        <f>IF(ISERROR(VLOOKUP(C8,'Indicative Allocation 2022-23'!C:AX,48,0)),0,(VLOOKUP(C8,'Indicative Allocation 2022-23'!C:AX,48,0)))</f>
        <v>0</v>
      </c>
      <c r="H23" s="154"/>
      <c r="I23" s="154"/>
      <c r="J23" s="149"/>
      <c r="K23" s="145"/>
      <c r="L23" s="176"/>
      <c r="M23" s="135"/>
      <c r="N23" s="177"/>
    </row>
    <row r="24" spans="1:22" ht="17.25" customHeight="1" x14ac:dyDescent="0.25">
      <c r="A24" s="146"/>
      <c r="B24" s="28" t="s">
        <v>12124</v>
      </c>
      <c r="C24" s="28"/>
      <c r="D24" s="154"/>
      <c r="E24" s="154"/>
      <c r="G24" s="160">
        <f>IFERROR(VLOOKUP(C8,'Indicative Allocation 2022-23'!C:AL,36,0),0)</f>
        <v>0</v>
      </c>
      <c r="H24" s="154"/>
      <c r="I24" s="154"/>
      <c r="J24" s="149"/>
      <c r="K24" s="145"/>
      <c r="L24" s="176"/>
      <c r="M24" s="135"/>
      <c r="N24" s="177"/>
    </row>
    <row r="25" spans="1:22" ht="17.25" customHeight="1" x14ac:dyDescent="0.25">
      <c r="A25" s="146"/>
      <c r="B25" s="28" t="s">
        <v>232</v>
      </c>
      <c r="D25" s="154"/>
      <c r="E25" s="348"/>
      <c r="G25" s="160">
        <f>IF(ISERROR(VLOOKUP(C8,'DSG BaseLine 20-21'!B:AB,25,0)),0,(VLOOKUP(C8,'DSG BaseLine 20-21'!B:AB,25,0)))</f>
        <v>0</v>
      </c>
      <c r="H25" s="154"/>
      <c r="I25" s="154"/>
      <c r="J25" s="149"/>
      <c r="K25" s="145"/>
      <c r="L25" s="168"/>
      <c r="M25" s="4"/>
      <c r="N25" s="174"/>
    </row>
    <row r="26" spans="1:22" ht="17.25" customHeight="1" x14ac:dyDescent="0.3">
      <c r="A26" s="146"/>
      <c r="B26" s="349" t="s">
        <v>289</v>
      </c>
      <c r="C26" s="349"/>
      <c r="D26" s="350"/>
      <c r="E26" s="351"/>
      <c r="F26" s="353"/>
      <c r="G26" s="352">
        <f>SUM(G23:G25)</f>
        <v>0</v>
      </c>
      <c r="H26" s="154"/>
      <c r="I26" s="154"/>
      <c r="J26" s="149"/>
      <c r="K26" s="145"/>
      <c r="L26" s="171" t="s">
        <v>207</v>
      </c>
      <c r="M26" s="172"/>
      <c r="N26" s="173">
        <f>SUM(N16:N24)</f>
        <v>0</v>
      </c>
    </row>
    <row r="27" spans="1:22" ht="17.25" customHeight="1" x14ac:dyDescent="0.25">
      <c r="A27" s="146"/>
      <c r="H27" s="154"/>
      <c r="I27" s="154"/>
      <c r="J27" s="149"/>
      <c r="K27" s="145"/>
      <c r="L27" s="168"/>
      <c r="M27" s="4"/>
      <c r="N27" s="174"/>
    </row>
    <row r="28" spans="1:22" ht="17.25" customHeight="1" x14ac:dyDescent="0.3">
      <c r="A28" s="146"/>
      <c r="B28" s="154"/>
      <c r="C28" s="154"/>
      <c r="D28" s="154"/>
      <c r="E28" s="154"/>
      <c r="F28" s="178"/>
      <c r="G28" s="30"/>
      <c r="H28" s="154"/>
      <c r="I28" s="154"/>
      <c r="J28" s="149"/>
      <c r="K28" s="145"/>
      <c r="L28" s="168"/>
      <c r="M28" s="179"/>
      <c r="N28" s="180"/>
    </row>
    <row r="29" spans="1:22" ht="17.25" customHeight="1" x14ac:dyDescent="0.3">
      <c r="A29" s="146"/>
      <c r="B29" s="154"/>
      <c r="C29" s="154"/>
      <c r="D29" s="154"/>
      <c r="E29" s="154"/>
      <c r="F29" s="178"/>
      <c r="G29" s="30"/>
      <c r="H29" s="154"/>
      <c r="I29" s="154"/>
      <c r="J29" s="149"/>
      <c r="K29" s="145"/>
      <c r="L29" s="181" t="s">
        <v>166</v>
      </c>
      <c r="N29" s="273">
        <f>N13+N26</f>
        <v>0</v>
      </c>
    </row>
    <row r="30" spans="1:22" ht="17.25" customHeight="1" x14ac:dyDescent="0.25">
      <c r="A30" s="146"/>
      <c r="B30" s="154"/>
      <c r="C30" s="154"/>
      <c r="D30" s="154"/>
      <c r="E30" s="154"/>
      <c r="F30" s="178"/>
      <c r="G30" s="182"/>
      <c r="H30" s="154"/>
      <c r="I30" s="154"/>
      <c r="J30" s="149"/>
      <c r="K30" s="145"/>
      <c r="L30" s="168"/>
      <c r="M30" s="4"/>
      <c r="N30" s="183"/>
    </row>
    <row r="31" spans="1:22" ht="17.25" customHeight="1" x14ac:dyDescent="0.4">
      <c r="A31" s="146"/>
      <c r="B31" s="154"/>
      <c r="C31" s="154"/>
      <c r="D31" s="154"/>
      <c r="E31" s="154"/>
      <c r="F31" s="178"/>
      <c r="G31" s="182"/>
      <c r="H31" s="154"/>
      <c r="I31" s="154"/>
      <c r="J31" s="149"/>
      <c r="K31" s="145"/>
      <c r="L31" s="168"/>
      <c r="N31" s="184"/>
    </row>
    <row r="32" spans="1:22" ht="17.25" customHeight="1" x14ac:dyDescent="0.25">
      <c r="A32" s="146"/>
      <c r="B32" s="145"/>
      <c r="C32" s="145"/>
      <c r="D32" s="145"/>
      <c r="E32" s="145"/>
      <c r="F32" s="148"/>
      <c r="G32" s="185"/>
      <c r="H32" s="145"/>
      <c r="I32" s="145"/>
      <c r="J32" s="149"/>
      <c r="K32" s="145"/>
      <c r="L32" s="168"/>
      <c r="M32" s="4"/>
      <c r="N32" s="4"/>
    </row>
    <row r="33" spans="1:14" ht="17.25" customHeight="1" thickBot="1" x14ac:dyDescent="0.3">
      <c r="A33" s="186"/>
      <c r="B33" s="187"/>
      <c r="C33" s="187"/>
      <c r="D33" s="187"/>
      <c r="E33" s="187"/>
      <c r="F33" s="188"/>
      <c r="G33" s="189"/>
      <c r="H33" s="187"/>
      <c r="I33" s="187"/>
      <c r="J33" s="190"/>
      <c r="K33" s="145"/>
      <c r="L33" s="168"/>
      <c r="N33" s="191"/>
    </row>
    <row r="34" spans="1:14" ht="15" x14ac:dyDescent="0.25">
      <c r="B34" s="9"/>
      <c r="L34" s="135"/>
      <c r="M34" s="135"/>
      <c r="N34" s="135"/>
    </row>
    <row r="36" spans="1:14" ht="9" hidden="1" customHeight="1" x14ac:dyDescent="0.25"/>
    <row r="37" spans="1:14" hidden="1" x14ac:dyDescent="0.25">
      <c r="N37" s="192"/>
    </row>
    <row r="38" spans="1:14" hidden="1" x14ac:dyDescent="0.25">
      <c r="N38" s="192"/>
    </row>
    <row r="39" spans="1:14" hidden="1" x14ac:dyDescent="0.25">
      <c r="N39" s="192"/>
    </row>
    <row r="40" spans="1:14" hidden="1" x14ac:dyDescent="0.25">
      <c r="N40" s="192"/>
    </row>
    <row r="41" spans="1:14" hidden="1" x14ac:dyDescent="0.25">
      <c r="N41" s="192"/>
    </row>
  </sheetData>
  <sheetProtection algorithmName="SHA-512" hashValue="b73tC3EkPg64SQMlAscnhBzA+emHtwg5/4BZcWLLoVHkNRk1aUix6oZKCh4awtU8BWFnUc832uULOmowP1eV6A==" saltValue="6giYfL+ASsQseGlpqoaMyA==" spinCount="100000" sheet="1" formatCells="0" formatColumns="0" formatRows="0" insertColumns="0" insertRows="0" insertHyperlinks="0" deleteColumns="0" deleteRows="0" selectLockedCells="1" sort="0" autoFilter="0" pivotTables="0"/>
  <customSheetViews>
    <customSheetView guid="{5DEB68D0-18B0-409F-A1B7-526211C97239}" showGridLines="0" fitToPage="1" hiddenRows="1" hiddenColumns="1">
      <selection activeCell="A33" sqref="A33:IV33"/>
      <pageMargins left="0.70866141732283472" right="0.70866141732283472" top="0.74803149606299213" bottom="0.74803149606299213" header="0.31496062992125984" footer="0.31496062992125984"/>
      <pageSetup paperSize="9" orientation="portrait" r:id="rId1"/>
    </customSheetView>
  </customSheetViews>
  <phoneticPr fontId="8" type="noConversion"/>
  <conditionalFormatting sqref="N29">
    <cfRule type="expression" dxfId="18" priority="2">
      <formula>$N$29&gt;0</formula>
    </cfRule>
    <cfRule type="expression" dxfId="17" priority="3">
      <formula>$N$29&lt;0</formula>
    </cfRule>
  </conditionalFormatting>
  <dataValidations xWindow="1011" yWindow="1007" count="3">
    <dataValidation type="list" allowBlank="1" showInputMessage="1" showErrorMessage="1" sqref="B8" xr:uid="{00000000-0002-0000-0100-000000000000}">
      <formula1>SCH</formula1>
    </dataValidation>
    <dataValidation allowBlank="1" showInputMessage="1" showErrorMessage="1" promptTitle="School Roll 20-21" prompt="Enter your budgeted school role for 21-22 (October 2021 roll data)" sqref="G16" xr:uid="{00000000-0002-0000-0100-000001000000}"/>
    <dataValidation type="list" allowBlank="1" showInputMessage="1" showErrorMessage="1" promptTitle="Select Frequency" prompt=" " sqref="N8" xr:uid="{00000000-0002-0000-0100-000002000000}">
      <formula1>Data</formula1>
    </dataValidation>
  </dataValidations>
  <pageMargins left="0.59055118110236227" right="0.59055118110236227" top="0.59055118110236227" bottom="0.59055118110236227" header="0.31496062992125984" footer="0.31496062992125984"/>
  <pageSetup paperSize="9" scale="67" orientation="landscape" r:id="rId2"/>
  <headerFooter>
    <oddFooter>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T41"/>
  <sheetViews>
    <sheetView showGridLines="0" showRowColHeaders="0" zoomScale="90" zoomScaleNormal="90" zoomScalePageLayoutView="93" workbookViewId="0">
      <selection activeCell="C21" sqref="C21:C22"/>
    </sheetView>
  </sheetViews>
  <sheetFormatPr defaultColWidth="0" defaultRowHeight="13.2" zeroHeight="1" x14ac:dyDescent="0.25"/>
  <cols>
    <col min="1" max="1" width="6.21875" style="4" customWidth="1"/>
    <col min="2" max="2" width="50.77734375" style="4" customWidth="1"/>
    <col min="3" max="3" width="18.77734375" style="4" customWidth="1"/>
    <col min="4" max="4" width="17.44140625" style="4" customWidth="1"/>
    <col min="5" max="5" width="22.77734375" style="4" bestFit="1" customWidth="1"/>
    <col min="6" max="6" width="5.77734375" style="4" customWidth="1"/>
    <col min="7" max="7" width="5.44140625" style="4" customWidth="1"/>
    <col min="8" max="8" width="4.21875" style="4" customWidth="1"/>
    <col min="9" max="9" width="1" style="4" customWidth="1"/>
    <col min="10" max="10" width="2.44140625" style="4" customWidth="1"/>
    <col min="11" max="11" width="17.5546875" style="4" customWidth="1"/>
    <col min="12" max="12" width="14.5546875" style="4" customWidth="1"/>
    <col min="13" max="13" width="1.77734375" style="4" hidden="1" customWidth="1"/>
    <col min="14" max="14" width="3.21875" style="4" hidden="1" customWidth="1"/>
    <col min="15" max="15" width="4.21875" style="4" hidden="1" customWidth="1"/>
    <col min="16" max="16" width="10.21875" style="4" hidden="1" customWidth="1"/>
    <col min="17" max="17" width="8.21875" style="4" hidden="1" customWidth="1"/>
    <col min="18" max="18" width="12.21875" style="4" hidden="1" customWidth="1"/>
    <col min="19" max="19" width="14.21875" style="4" hidden="1" customWidth="1"/>
    <col min="20" max="20" width="5.5546875" style="4" hidden="1" customWidth="1"/>
    <col min="21" max="16384" width="9.21875" style="4" hidden="1"/>
  </cols>
  <sheetData>
    <row r="1" spans="1:20" ht="15" customHeight="1" x14ac:dyDescent="0.25"/>
    <row r="2" spans="1:20" ht="15" customHeight="1" x14ac:dyDescent="0.25"/>
    <row r="3" spans="1:20" ht="18.75" customHeight="1" x14ac:dyDescent="0.4">
      <c r="A3" s="131" t="str">
        <f>"Your School's Indicative Funding Calculator - "&amp;'How-to-use'!B2</f>
        <v xml:space="preserve">Your School's Indicative Funding Calculator - </v>
      </c>
      <c r="B3" s="193"/>
      <c r="C3" s="194"/>
      <c r="D3" s="194"/>
      <c r="E3" s="194"/>
      <c r="F3" s="194"/>
      <c r="G3" s="194"/>
      <c r="H3" s="194"/>
      <c r="I3" s="195"/>
      <c r="T3" s="7"/>
    </row>
    <row r="4" spans="1:20" ht="15" customHeight="1" x14ac:dyDescent="0.25"/>
    <row r="5" spans="1:20" ht="15" customHeight="1" x14ac:dyDescent="0.3">
      <c r="J5" s="168"/>
      <c r="K5" s="196"/>
      <c r="L5" s="197"/>
    </row>
    <row r="6" spans="1:20" ht="15" customHeight="1" thickBot="1" x14ac:dyDescent="0.35">
      <c r="J6" s="168"/>
      <c r="K6" s="198" t="s">
        <v>8</v>
      </c>
      <c r="L6" s="199"/>
    </row>
    <row r="7" spans="1:20" ht="17.25" customHeight="1" x14ac:dyDescent="0.3">
      <c r="A7" s="68"/>
      <c r="B7" s="69"/>
      <c r="C7" s="69"/>
      <c r="D7" s="70"/>
      <c r="E7" s="70"/>
      <c r="F7" s="71"/>
      <c r="G7" s="71"/>
      <c r="H7" s="72"/>
      <c r="I7" s="200"/>
      <c r="J7" s="168"/>
      <c r="K7" s="196"/>
      <c r="L7" s="197"/>
    </row>
    <row r="8" spans="1:20" ht="17.25" customHeight="1" thickBot="1" x14ac:dyDescent="0.45">
      <c r="A8" s="84"/>
      <c r="B8" s="398">
        <f>'How-to-use'!B2</f>
        <v>0</v>
      </c>
      <c r="C8" s="399"/>
      <c r="D8" s="399"/>
      <c r="E8" s="76"/>
      <c r="F8" s="200"/>
      <c r="G8" s="200"/>
      <c r="H8" s="77"/>
      <c r="I8" s="200"/>
      <c r="K8" s="150" t="s">
        <v>22</v>
      </c>
      <c r="L8" s="248" t="s">
        <v>212</v>
      </c>
    </row>
    <row r="9" spans="1:20" s="5" customFormat="1" ht="17.25" customHeight="1" x14ac:dyDescent="0.25">
      <c r="A9" s="78"/>
      <c r="B9" s="280" t="s">
        <v>224</v>
      </c>
      <c r="C9" s="231" t="s">
        <v>223</v>
      </c>
      <c r="D9" s="232" t="s">
        <v>199</v>
      </c>
      <c r="E9" s="125" t="s">
        <v>2</v>
      </c>
      <c r="F9" s="82"/>
      <c r="G9" s="82"/>
      <c r="H9" s="83"/>
      <c r="I9" s="207"/>
    </row>
    <row r="10" spans="1:20" ht="17.25" customHeight="1" x14ac:dyDescent="0.3">
      <c r="A10" s="84"/>
      <c r="B10" s="233" t="s">
        <v>196</v>
      </c>
      <c r="C10" s="247"/>
      <c r="D10" s="234">
        <f>IF(ISERROR(VLOOKUP($B$8,'EYE Rates'!F:G,2,)),0,(VLOOKUP($B$8,'EYE Rates'!F:G,2,)))</f>
        <v>0</v>
      </c>
      <c r="E10" s="126">
        <f>D10*C10</f>
        <v>0</v>
      </c>
      <c r="F10" s="87"/>
      <c r="G10" s="87"/>
      <c r="H10" s="77"/>
      <c r="I10" s="200"/>
      <c r="J10" s="162"/>
      <c r="K10" s="163" t="s">
        <v>1</v>
      </c>
      <c r="L10" s="235"/>
      <c r="T10" s="4">
        <v>1</v>
      </c>
    </row>
    <row r="11" spans="1:20" ht="17.25" customHeight="1" x14ac:dyDescent="0.25">
      <c r="A11" s="84"/>
      <c r="B11" s="233" t="s">
        <v>197</v>
      </c>
      <c r="C11" s="247"/>
      <c r="D11" s="234">
        <f>IF(ISERROR(VLOOKUP($B$8,'EYE Rates'!F:G,2,)),0,(VLOOKUP($B$8,'EYE Rates'!F:G,2,)))</f>
        <v>0</v>
      </c>
      <c r="E11" s="126">
        <f>D11*C11</f>
        <v>0</v>
      </c>
      <c r="F11" s="87"/>
      <c r="G11" s="87"/>
      <c r="H11" s="77"/>
      <c r="I11" s="200"/>
      <c r="J11" s="164"/>
      <c r="K11" s="165" t="s">
        <v>160</v>
      </c>
      <c r="L11" s="166">
        <f>IF(L8="Yearly",(DSG!G17)/1,IF(L8="Monthly",(DSG!G17)/12))</f>
        <v>0</v>
      </c>
      <c r="T11" s="4">
        <v>3</v>
      </c>
    </row>
    <row r="12" spans="1:20" ht="17.25" customHeight="1" x14ac:dyDescent="0.3">
      <c r="A12" s="84"/>
      <c r="B12" s="236" t="s">
        <v>198</v>
      </c>
      <c r="C12" s="247"/>
      <c r="D12" s="234">
        <f>IF(ISERROR(VLOOKUP($B$8,'EYE Rates'!F:G,2,)),0,(VLOOKUP($B$8,'EYE Rates'!F:G,2,)))</f>
        <v>0</v>
      </c>
      <c r="E12" s="126">
        <f>D12*C12</f>
        <v>0</v>
      </c>
      <c r="F12" s="87"/>
      <c r="G12" s="87"/>
      <c r="H12" s="77"/>
      <c r="I12" s="200"/>
      <c r="J12" s="168"/>
      <c r="K12" s="168"/>
      <c r="L12" s="169"/>
      <c r="T12" s="7"/>
    </row>
    <row r="13" spans="1:20" ht="17.25" customHeight="1" x14ac:dyDescent="0.3">
      <c r="A13" s="84"/>
      <c r="B13" s="237"/>
      <c r="C13" s="195"/>
      <c r="D13" s="195"/>
      <c r="E13" s="238"/>
      <c r="F13" s="87"/>
      <c r="G13" s="87"/>
      <c r="H13" s="77"/>
      <c r="I13" s="170"/>
      <c r="J13" s="171" t="s">
        <v>0</v>
      </c>
      <c r="K13" s="172"/>
      <c r="L13" s="173">
        <f>L11</f>
        <v>0</v>
      </c>
      <c r="T13" s="4">
        <v>3</v>
      </c>
    </row>
    <row r="14" spans="1:20" ht="17.25" customHeight="1" x14ac:dyDescent="0.25">
      <c r="A14" s="84"/>
      <c r="B14" s="233"/>
      <c r="C14" s="239"/>
      <c r="D14" s="206" t="s">
        <v>200</v>
      </c>
      <c r="E14" s="240"/>
      <c r="F14" s="87"/>
      <c r="G14" s="87"/>
      <c r="H14" s="77"/>
      <c r="I14" s="200"/>
      <c r="L14" s="174"/>
      <c r="T14" s="4">
        <v>3</v>
      </c>
    </row>
    <row r="15" spans="1:20" ht="17.25" customHeight="1" x14ac:dyDescent="0.3">
      <c r="A15" s="84"/>
      <c r="B15" s="233" t="s">
        <v>196</v>
      </c>
      <c r="C15" s="239"/>
      <c r="D15" s="234">
        <f>IF(ISERROR(VLOOKUP($B$8,'EYE Rates'!F:H,3,)),0,(VLOOKUP($B$8,'EYE Rates'!F:H,3,)))</f>
        <v>0</v>
      </c>
      <c r="E15" s="126">
        <f>D15*C10</f>
        <v>0</v>
      </c>
      <c r="F15" s="87"/>
      <c r="G15" s="87"/>
      <c r="H15" s="77"/>
      <c r="I15" s="200"/>
      <c r="J15" s="162"/>
      <c r="K15" s="163" t="s">
        <v>163</v>
      </c>
      <c r="L15" s="175"/>
      <c r="Q15" s="4" t="s">
        <v>11</v>
      </c>
      <c r="R15" s="4" t="s">
        <v>15</v>
      </c>
      <c r="S15" s="4" t="s">
        <v>2</v>
      </c>
      <c r="T15" s="7"/>
    </row>
    <row r="16" spans="1:20" ht="17.25" customHeight="1" x14ac:dyDescent="0.25">
      <c r="A16" s="84"/>
      <c r="B16" s="233" t="s">
        <v>197</v>
      </c>
      <c r="C16" s="239"/>
      <c r="D16" s="234">
        <f>IF(ISERROR(VLOOKUP($B$8,'EYE Rates'!F:H,3,)),0,(VLOOKUP($B$8,'EYE Rates'!F:H,3,)))</f>
        <v>0</v>
      </c>
      <c r="E16" s="126">
        <f>D16*C11</f>
        <v>0</v>
      </c>
      <c r="F16" s="87"/>
      <c r="G16" s="87"/>
      <c r="H16" s="77"/>
      <c r="I16" s="200"/>
      <c r="J16" s="176"/>
      <c r="K16" s="135" t="s">
        <v>164</v>
      </c>
      <c r="L16" s="177">
        <f>IF(L8="Yearly",(E31)/1,IF(L8="Monthly",(E31)/12))</f>
        <v>0</v>
      </c>
      <c r="P16" s="4">
        <v>1</v>
      </c>
      <c r="Q16" s="4" t="str">
        <f>DSG!S16</f>
        <v>Weekly</v>
      </c>
      <c r="R16" s="4">
        <v>52</v>
      </c>
      <c r="S16" s="4" t="str">
        <f>DSG!S16</f>
        <v>Weekly</v>
      </c>
      <c r="T16" s="4">
        <v>2</v>
      </c>
    </row>
    <row r="17" spans="1:20" ht="17.25" customHeight="1" thickBot="1" x14ac:dyDescent="0.3">
      <c r="A17" s="84"/>
      <c r="B17" s="241" t="s">
        <v>198</v>
      </c>
      <c r="C17" s="278"/>
      <c r="D17" s="242">
        <f>IF(ISERROR(VLOOKUP($B$8,'EYE Rates'!F:H,3,)),0,(VLOOKUP($B$8,'EYE Rates'!F:H,3,)))</f>
        <v>0</v>
      </c>
      <c r="E17" s="127">
        <f>D17*C12</f>
        <v>0</v>
      </c>
      <c r="F17" s="87"/>
      <c r="G17" s="87"/>
      <c r="H17" s="77"/>
      <c r="I17" s="200"/>
      <c r="J17" s="176"/>
      <c r="K17" s="135" t="s">
        <v>165</v>
      </c>
      <c r="L17" s="177">
        <f>IF(L8="Yearly",(PPP!E29)/1,IF(L8="Monthly",(PPP!E29)/12))</f>
        <v>0</v>
      </c>
      <c r="P17" s="4">
        <v>2</v>
      </c>
      <c r="Q17" s="4" t="str">
        <f>DSG!S17</f>
        <v>Fortnightly</v>
      </c>
      <c r="R17" s="4">
        <v>26</v>
      </c>
      <c r="S17" s="4" t="str">
        <f>DSG!S17</f>
        <v>Fortnightly</v>
      </c>
      <c r="T17" s="4">
        <v>2</v>
      </c>
    </row>
    <row r="18" spans="1:20" ht="17.25" customHeight="1" x14ac:dyDescent="0.3">
      <c r="A18" s="84"/>
      <c r="B18" s="243"/>
      <c r="C18" s="243"/>
      <c r="D18" s="244"/>
      <c r="E18" s="128">
        <f>SUM(E10:E17)</f>
        <v>0</v>
      </c>
      <c r="F18" s="87"/>
      <c r="G18" s="87"/>
      <c r="H18" s="77"/>
      <c r="I18" s="200"/>
      <c r="J18" s="176"/>
      <c r="K18" s="135" t="s">
        <v>12062</v>
      </c>
      <c r="L18" s="177">
        <f>Others!N18</f>
        <v>0</v>
      </c>
      <c r="P18" s="4">
        <v>3</v>
      </c>
      <c r="Q18" s="4" t="str">
        <f>DSG!S18</f>
        <v>Monthly</v>
      </c>
      <c r="R18" s="4">
        <v>12</v>
      </c>
      <c r="S18" s="4" t="str">
        <f>DSG!S18</f>
        <v>Monthly</v>
      </c>
      <c r="T18" s="7"/>
    </row>
    <row r="19" spans="1:20" ht="17.25" customHeight="1" thickBot="1" x14ac:dyDescent="0.3">
      <c r="A19" s="84"/>
      <c r="F19" s="87"/>
      <c r="G19" s="87"/>
      <c r="H19" s="77"/>
      <c r="I19" s="200"/>
      <c r="J19" s="176"/>
      <c r="K19" s="135"/>
      <c r="L19" s="177"/>
      <c r="P19" s="4">
        <v>4</v>
      </c>
      <c r="Q19" s="4" t="str">
        <f>DSG!S19</f>
        <v>Quarterly</v>
      </c>
      <c r="R19" s="4">
        <v>4</v>
      </c>
      <c r="S19" s="4" t="str">
        <f>DSG!S19</f>
        <v>Quarterly</v>
      </c>
      <c r="T19" s="4">
        <v>3</v>
      </c>
    </row>
    <row r="20" spans="1:20" ht="17.25" customHeight="1" x14ac:dyDescent="0.25">
      <c r="A20" s="84"/>
      <c r="B20" s="280" t="s">
        <v>225</v>
      </c>
      <c r="C20" s="231" t="s">
        <v>223</v>
      </c>
      <c r="D20" s="232" t="s">
        <v>199</v>
      </c>
      <c r="E20" s="125" t="s">
        <v>2</v>
      </c>
      <c r="F20" s="87"/>
      <c r="G20" s="87"/>
      <c r="H20" s="77"/>
      <c r="I20" s="200"/>
      <c r="J20" s="176"/>
      <c r="K20" s="135"/>
      <c r="L20" s="177"/>
      <c r="P20" s="4">
        <v>5</v>
      </c>
      <c r="Q20" s="4" t="str">
        <f>DSG!S20</f>
        <v>Annually</v>
      </c>
      <c r="R20" s="4">
        <v>1</v>
      </c>
      <c r="S20" s="4" t="str">
        <f>DSG!S20</f>
        <v>Annually</v>
      </c>
      <c r="T20" s="4">
        <v>3</v>
      </c>
    </row>
    <row r="21" spans="1:20" ht="17.25" customHeight="1" x14ac:dyDescent="0.25">
      <c r="A21" s="84"/>
      <c r="B21" s="233" t="s">
        <v>196</v>
      </c>
      <c r="C21" s="247"/>
      <c r="D21" s="234">
        <f>IF(ISERROR(VLOOKUP($B$8,'EYE Rates'!F:G,2,)),0,(VLOOKUP($B$8,'EYE Rates'!F:G,2,)))</f>
        <v>0</v>
      </c>
      <c r="E21" s="126">
        <f>D21*C21</f>
        <v>0</v>
      </c>
      <c r="F21" s="87"/>
      <c r="G21" s="87"/>
      <c r="H21" s="77"/>
      <c r="I21" s="200"/>
      <c r="J21" s="176"/>
      <c r="K21" s="135"/>
      <c r="L21" s="177"/>
    </row>
    <row r="22" spans="1:20" ht="17.25" customHeight="1" x14ac:dyDescent="0.25">
      <c r="A22" s="84"/>
      <c r="B22" s="233" t="s">
        <v>197</v>
      </c>
      <c r="C22" s="247"/>
      <c r="D22" s="234">
        <f>IF(ISERROR(VLOOKUP($B$8,'EYE Rates'!F:G,2,)),0,(VLOOKUP($B$8,'EYE Rates'!F:G,2,)))</f>
        <v>0</v>
      </c>
      <c r="E22" s="126">
        <f>D22*C22</f>
        <v>0</v>
      </c>
      <c r="F22" s="87"/>
      <c r="G22" s="87"/>
      <c r="H22" s="77"/>
      <c r="I22" s="200"/>
      <c r="J22" s="176"/>
      <c r="K22" s="135"/>
      <c r="L22" s="177"/>
      <c r="T22" s="4">
        <v>1</v>
      </c>
    </row>
    <row r="23" spans="1:20" ht="17.25" customHeight="1" x14ac:dyDescent="0.25">
      <c r="A23" s="84"/>
      <c r="B23" s="236" t="s">
        <v>198</v>
      </c>
      <c r="C23" s="247"/>
      <c r="D23" s="234">
        <f>IF(ISERROR(VLOOKUP($B$8,'EYE Rates'!F:G,2,)),0,(VLOOKUP($B$8,'EYE Rates'!F:G,2,)))</f>
        <v>0</v>
      </c>
      <c r="E23" s="126">
        <f>D23*C23</f>
        <v>0</v>
      </c>
      <c r="F23" s="87"/>
      <c r="G23" s="87"/>
      <c r="H23" s="77"/>
      <c r="I23" s="200"/>
      <c r="J23" s="176"/>
      <c r="K23" s="135"/>
      <c r="L23" s="177"/>
      <c r="T23" s="4">
        <v>3</v>
      </c>
    </row>
    <row r="24" spans="1:20" ht="17.25" customHeight="1" x14ac:dyDescent="0.25">
      <c r="A24" s="84"/>
      <c r="B24" s="237"/>
      <c r="C24" s="195"/>
      <c r="D24" s="195"/>
      <c r="E24" s="238"/>
      <c r="F24" s="87"/>
      <c r="G24" s="87"/>
      <c r="H24" s="77"/>
      <c r="I24" s="200"/>
      <c r="J24" s="176"/>
      <c r="K24" s="135"/>
      <c r="L24" s="177"/>
    </row>
    <row r="25" spans="1:20" ht="17.25" customHeight="1" x14ac:dyDescent="0.25">
      <c r="A25" s="84"/>
      <c r="B25" s="233"/>
      <c r="C25" s="239"/>
      <c r="D25" s="206" t="s">
        <v>200</v>
      </c>
      <c r="E25" s="240"/>
      <c r="F25" s="87"/>
      <c r="G25" s="87"/>
      <c r="H25" s="77"/>
      <c r="I25" s="200"/>
      <c r="J25" s="168"/>
      <c r="L25" s="174"/>
    </row>
    <row r="26" spans="1:20" ht="17.25" customHeight="1" x14ac:dyDescent="0.3">
      <c r="A26" s="84"/>
      <c r="B26" s="233" t="s">
        <v>196</v>
      </c>
      <c r="C26" s="195"/>
      <c r="D26" s="234">
        <f>IF(ISERROR(VLOOKUP($B$8,'EYE Rates'!F:H,3,)),0,(VLOOKUP($B$8,'EYE Rates'!F:H,3,)))</f>
        <v>0</v>
      </c>
      <c r="E26" s="126">
        <f>D26*C21</f>
        <v>0</v>
      </c>
      <c r="F26" s="87"/>
      <c r="G26" s="87"/>
      <c r="H26" s="77"/>
      <c r="I26" s="200"/>
      <c r="J26" s="171" t="s">
        <v>207</v>
      </c>
      <c r="K26" s="172"/>
      <c r="L26" s="173">
        <f>SUM(L16:L24)</f>
        <v>0</v>
      </c>
    </row>
    <row r="27" spans="1:20" ht="17.25" customHeight="1" x14ac:dyDescent="0.25">
      <c r="A27" s="84"/>
      <c r="B27" s="233" t="s">
        <v>197</v>
      </c>
      <c r="C27" s="195"/>
      <c r="D27" s="234">
        <f>IF(ISERROR(VLOOKUP($B$8,'EYE Rates'!F:H,3,)),0,(VLOOKUP($B$8,'EYE Rates'!F:H,3,)))</f>
        <v>0</v>
      </c>
      <c r="E27" s="126">
        <f>D27*C22</f>
        <v>0</v>
      </c>
      <c r="F27" s="87"/>
      <c r="G27" s="87"/>
      <c r="H27" s="77"/>
      <c r="I27" s="200"/>
      <c r="J27" s="168"/>
      <c r="L27" s="174"/>
    </row>
    <row r="28" spans="1:20" ht="17.25" customHeight="1" thickBot="1" x14ac:dyDescent="0.35">
      <c r="A28" s="84"/>
      <c r="B28" s="241" t="s">
        <v>198</v>
      </c>
      <c r="C28" s="279"/>
      <c r="D28" s="242">
        <f>IF(ISERROR(VLOOKUP($B$8,'EYE Rates'!F:H,3,)),0,(VLOOKUP($B$8,'EYE Rates'!F:H,3,)))</f>
        <v>0</v>
      </c>
      <c r="E28" s="127">
        <f>D28*C23</f>
        <v>0</v>
      </c>
      <c r="F28" s="87"/>
      <c r="G28" s="87"/>
      <c r="H28" s="77"/>
      <c r="I28" s="200"/>
      <c r="J28" s="168"/>
      <c r="K28" s="179"/>
      <c r="L28" s="180"/>
    </row>
    <row r="29" spans="1:20" ht="17.25" customHeight="1" x14ac:dyDescent="0.3">
      <c r="A29" s="84"/>
      <c r="B29" s="267"/>
      <c r="C29" s="267"/>
      <c r="D29" s="268"/>
      <c r="E29" s="269">
        <f>SUM(E21:E28)</f>
        <v>0</v>
      </c>
      <c r="F29" s="87"/>
      <c r="G29" s="87"/>
      <c r="H29" s="77"/>
      <c r="I29" s="200"/>
      <c r="J29" s="181" t="s">
        <v>166</v>
      </c>
      <c r="K29" s="22"/>
      <c r="L29" s="273">
        <f>L13+L26</f>
        <v>0</v>
      </c>
    </row>
    <row r="30" spans="1:20" ht="17.25" customHeight="1" x14ac:dyDescent="0.25">
      <c r="A30" s="84"/>
      <c r="B30" s="87"/>
      <c r="C30" s="87"/>
      <c r="F30" s="87"/>
      <c r="G30" s="87"/>
      <c r="H30" s="77"/>
      <c r="I30" s="200"/>
      <c r="J30" s="168"/>
      <c r="K30" s="219"/>
      <c r="L30" s="183"/>
    </row>
    <row r="31" spans="1:20" ht="17.25" customHeight="1" x14ac:dyDescent="0.4">
      <c r="A31" s="84"/>
      <c r="B31" s="87"/>
      <c r="C31" s="87"/>
      <c r="D31" s="245" t="s">
        <v>7</v>
      </c>
      <c r="E31" s="105">
        <f>E18+E29</f>
        <v>0</v>
      </c>
      <c r="F31" s="87"/>
      <c r="G31" s="87"/>
      <c r="H31" s="77"/>
      <c r="I31" s="200"/>
      <c r="J31" s="168"/>
      <c r="L31" s="184"/>
    </row>
    <row r="32" spans="1:20" ht="17.25" customHeight="1" x14ac:dyDescent="0.25">
      <c r="A32" s="84"/>
      <c r="B32" s="200"/>
      <c r="C32" s="200"/>
      <c r="D32" s="76"/>
      <c r="E32" s="221"/>
      <c r="F32" s="200"/>
      <c r="G32" s="200"/>
      <c r="H32" s="77"/>
      <c r="I32" s="200"/>
      <c r="J32" s="168"/>
      <c r="K32" s="219"/>
      <c r="L32" s="219"/>
    </row>
    <row r="33" spans="1:12" ht="17.25" customHeight="1" thickBot="1" x14ac:dyDescent="0.3">
      <c r="A33" s="223"/>
      <c r="B33" s="224"/>
      <c r="C33" s="224"/>
      <c r="D33" s="225"/>
      <c r="E33" s="226"/>
      <c r="F33" s="224"/>
      <c r="G33" s="224"/>
      <c r="H33" s="227"/>
      <c r="I33" s="200"/>
      <c r="J33" s="168"/>
      <c r="L33" s="191"/>
    </row>
    <row r="34" spans="1:12" ht="15" x14ac:dyDescent="0.25">
      <c r="A34" s="8"/>
      <c r="B34" s="6"/>
      <c r="J34" s="168"/>
      <c r="K34" s="246"/>
      <c r="L34" s="246"/>
    </row>
    <row r="36" spans="1:12" ht="9" hidden="1" customHeight="1" x14ac:dyDescent="0.25"/>
    <row r="37" spans="1:12" hidden="1" x14ac:dyDescent="0.25">
      <c r="L37" s="230"/>
    </row>
    <row r="38" spans="1:12" hidden="1" x14ac:dyDescent="0.25">
      <c r="L38" s="230"/>
    </row>
    <row r="39" spans="1:12" hidden="1" x14ac:dyDescent="0.25">
      <c r="L39" s="230"/>
    </row>
    <row r="40" spans="1:12" hidden="1" x14ac:dyDescent="0.25">
      <c r="L40" s="230"/>
    </row>
    <row r="41" spans="1:12" hidden="1" x14ac:dyDescent="0.25">
      <c r="L41" s="230"/>
    </row>
  </sheetData>
  <sheetProtection algorithmName="SHA-512" hashValue="T/VgzecK/p9B2nkC2UK3ThNAA5/+cQv/Rcgfs0BFa7EaKdcJq4BvoxA8ISTtLJ+TE3G0lwmkZl8w51krc9uWIQ==" saltValue="hERDauNWzfpNtYQMZMAsMA==" spinCount="100000" sheet="1" formatCells="0" formatColumns="0" formatRows="0" insertColumns="0" insertRows="0" insertHyperlinks="0" deleteColumns="0" deleteRows="0" selectLockedCells="1" sort="0" autoFilter="0" pivotTables="0"/>
  <customSheetViews>
    <customSheetView guid="{5DEB68D0-18B0-409F-A1B7-526211C97239}" showPageBreaks="1" showGridLines="0" fitToPage="1" hiddenRows="1" hiddenColumns="1">
      <selection activeCell="A33" sqref="A2:IV33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</customSheetViews>
  <mergeCells count="1">
    <mergeCell ref="B8:D8"/>
  </mergeCells>
  <phoneticPr fontId="8" type="noConversion"/>
  <conditionalFormatting sqref="L29">
    <cfRule type="expression" dxfId="16" priority="1">
      <formula>$L$29&gt;0</formula>
    </cfRule>
    <cfRule type="expression" dxfId="15" priority="2">
      <formula>$L$29&lt;0</formula>
    </cfRule>
  </conditionalFormatting>
  <dataValidations xWindow="278" yWindow="780" count="4">
    <dataValidation allowBlank="1" showInputMessage="1" showErrorMessage="1" error="Please enter a number between $0 and $1,000,000" sqref="D14:D18 D31 D21:D23 D10:D12 D25:D28" xr:uid="{00000000-0002-0000-0200-000000000000}"/>
    <dataValidation allowBlank="1" showInputMessage="1" showErrorMessage="1" promptTitle="Enter total hours for the term" prompt="  " sqref="C10 C21" xr:uid="{00000000-0002-0000-0200-000001000000}"/>
    <dataValidation allowBlank="1" showInputMessage="1" showErrorMessage="1" promptTitle="Enter total hours for the term" prompt=" " sqref="C11:C12 C15:C17 C22:C23 C26:C28" xr:uid="{00000000-0002-0000-0200-000002000000}"/>
    <dataValidation type="list" allowBlank="1" showInputMessage="1" showErrorMessage="1" promptTitle="Select Frequency" prompt=" " sqref="L8" xr:uid="{00000000-0002-0000-0200-000003000000}">
      <formula1>Data</formula1>
    </dataValidation>
  </dataValidations>
  <pageMargins left="0.59055118110236227" right="0.59055118110236227" top="0.59055118110236227" bottom="0.59055118110236227" header="0.31496062992125984" footer="0.31496062992125984"/>
  <pageSetup paperSize="9" scale="81" orientation="landscape" r:id="rId2"/>
  <headerFooter>
    <oddFooter>Page &amp;P</oddFooter>
  </headerFooter>
  <rowBreaks count="1" manualBreakCount="1">
    <brk id="33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T41"/>
  <sheetViews>
    <sheetView showGridLines="0" showRowColHeaders="0" zoomScaleNormal="100" zoomScalePageLayoutView="93" workbookViewId="0">
      <selection activeCell="C10" sqref="C10:C11"/>
    </sheetView>
  </sheetViews>
  <sheetFormatPr defaultColWidth="0" defaultRowHeight="13.2" zeroHeight="1" x14ac:dyDescent="0.25"/>
  <cols>
    <col min="1" max="1" width="6.21875" style="4" customWidth="1"/>
    <col min="2" max="2" width="48.5546875" style="4" customWidth="1"/>
    <col min="3" max="3" width="18.77734375" style="4" customWidth="1"/>
    <col min="4" max="4" width="17.44140625" style="4" customWidth="1"/>
    <col min="5" max="5" width="22.77734375" style="4" bestFit="1" customWidth="1"/>
    <col min="6" max="6" width="6.5546875" style="4" customWidth="1"/>
    <col min="7" max="7" width="5.44140625" style="4" customWidth="1"/>
    <col min="8" max="8" width="4.77734375" style="4" customWidth="1"/>
    <col min="9" max="9" width="1" style="4" customWidth="1"/>
    <col min="10" max="10" width="2.44140625" style="4" customWidth="1"/>
    <col min="11" max="11" width="17.5546875" style="4" customWidth="1"/>
    <col min="12" max="12" width="14.77734375" style="4" customWidth="1"/>
    <col min="13" max="13" width="1.77734375" style="4" hidden="1" customWidth="1"/>
    <col min="14" max="20" width="9.21875" style="4" hidden="1" customWidth="1"/>
    <col min="21" max="16384" width="9.21875" style="4" hidden="1"/>
  </cols>
  <sheetData>
    <row r="1" spans="1:20" ht="15" customHeight="1" x14ac:dyDescent="0.25"/>
    <row r="2" spans="1:20" ht="15" customHeight="1" x14ac:dyDescent="0.25"/>
    <row r="3" spans="1:20" ht="18.75" customHeight="1" x14ac:dyDescent="0.4">
      <c r="A3" s="131" t="str">
        <f>"Your School's Indicative Funding Calculator - "&amp;'How-to-use'!B2</f>
        <v xml:space="preserve">Your School's Indicative Funding Calculator - </v>
      </c>
      <c r="B3" s="193"/>
      <c r="C3" s="194"/>
      <c r="D3" s="194"/>
      <c r="E3" s="194"/>
      <c r="F3" s="194"/>
      <c r="G3" s="194"/>
      <c r="H3" s="194"/>
      <c r="I3" s="195"/>
    </row>
    <row r="4" spans="1:20" ht="15" customHeight="1" x14ac:dyDescent="0.25"/>
    <row r="5" spans="1:20" ht="15" customHeight="1" x14ac:dyDescent="0.3">
      <c r="J5" s="168"/>
      <c r="K5" s="196"/>
      <c r="L5" s="197"/>
    </row>
    <row r="6" spans="1:20" ht="15" customHeight="1" thickBot="1" x14ac:dyDescent="0.35">
      <c r="J6" s="168"/>
      <c r="K6" s="198" t="s">
        <v>8</v>
      </c>
      <c r="L6" s="199"/>
    </row>
    <row r="7" spans="1:20" ht="17.25" customHeight="1" x14ac:dyDescent="0.3">
      <c r="A7" s="68"/>
      <c r="B7" s="69"/>
      <c r="C7" s="69"/>
      <c r="D7" s="70"/>
      <c r="E7" s="70"/>
      <c r="F7" s="71"/>
      <c r="G7" s="71"/>
      <c r="H7" s="72"/>
      <c r="I7" s="200"/>
      <c r="J7" s="168"/>
      <c r="K7" s="196"/>
      <c r="L7" s="197"/>
    </row>
    <row r="8" spans="1:20" ht="17.25" customHeight="1" x14ac:dyDescent="0.3">
      <c r="A8" s="84"/>
      <c r="B8" s="201" t="s">
        <v>204</v>
      </c>
      <c r="C8" s="202"/>
      <c r="D8" s="203"/>
      <c r="E8" s="203"/>
      <c r="F8" s="200"/>
      <c r="G8" s="200"/>
      <c r="H8" s="77"/>
      <c r="I8" s="200"/>
      <c r="K8" s="150" t="s">
        <v>22</v>
      </c>
      <c r="L8" s="248" t="s">
        <v>212</v>
      </c>
    </row>
    <row r="9" spans="1:20" s="5" customFormat="1" ht="17.25" customHeight="1" x14ac:dyDescent="0.25">
      <c r="A9" s="78"/>
      <c r="B9" s="204"/>
      <c r="C9" s="205" t="s">
        <v>203</v>
      </c>
      <c r="D9" s="206" t="s">
        <v>201</v>
      </c>
      <c r="E9" s="3" t="s">
        <v>2</v>
      </c>
      <c r="F9" s="82"/>
      <c r="G9" s="82"/>
      <c r="H9" s="83"/>
      <c r="I9" s="207"/>
    </row>
    <row r="10" spans="1:20" ht="17.25" customHeight="1" x14ac:dyDescent="0.3">
      <c r="A10" s="84"/>
      <c r="B10" s="406" t="s">
        <v>202</v>
      </c>
      <c r="C10" s="400"/>
      <c r="D10" s="402">
        <v>1345</v>
      </c>
      <c r="E10" s="404">
        <f>D10*C10</f>
        <v>0</v>
      </c>
      <c r="F10" s="87"/>
      <c r="G10" s="87"/>
      <c r="H10" s="77"/>
      <c r="I10" s="200"/>
      <c r="J10" s="162"/>
      <c r="K10" s="163" t="s">
        <v>1</v>
      </c>
      <c r="L10" s="162"/>
      <c r="T10" s="4">
        <v>4</v>
      </c>
    </row>
    <row r="11" spans="1:20" ht="17.25" customHeight="1" x14ac:dyDescent="0.25">
      <c r="A11" s="84"/>
      <c r="B11" s="410"/>
      <c r="C11" s="401"/>
      <c r="D11" s="403"/>
      <c r="E11" s="405"/>
      <c r="F11" s="87"/>
      <c r="G11" s="87"/>
      <c r="H11" s="77"/>
      <c r="I11" s="200"/>
      <c r="J11" s="164"/>
      <c r="K11" s="165" t="s">
        <v>160</v>
      </c>
      <c r="L11" s="166">
        <f>IF(L8="Yearly",(DSG!G17)/1,IF(L8="Monthly",(DSG!G17)/12))</f>
        <v>0</v>
      </c>
      <c r="T11" s="4">
        <v>4</v>
      </c>
    </row>
    <row r="12" spans="1:20" ht="17.25" customHeight="1" x14ac:dyDescent="0.3">
      <c r="A12" s="84"/>
      <c r="B12" s="208" t="s">
        <v>231</v>
      </c>
      <c r="C12" s="208"/>
      <c r="D12" s="209"/>
      <c r="E12" s="129"/>
      <c r="F12" s="87"/>
      <c r="G12" s="87"/>
      <c r="H12" s="77"/>
      <c r="I12" s="200"/>
      <c r="J12" s="168"/>
      <c r="K12" s="168"/>
      <c r="L12" s="169"/>
      <c r="T12" s="4">
        <v>3</v>
      </c>
    </row>
    <row r="13" spans="1:20" ht="17.25" customHeight="1" x14ac:dyDescent="0.3">
      <c r="A13" s="84"/>
      <c r="B13" s="210"/>
      <c r="C13" s="210"/>
      <c r="D13" s="211"/>
      <c r="E13" s="124"/>
      <c r="F13" s="87"/>
      <c r="G13" s="87"/>
      <c r="H13" s="77"/>
      <c r="I13" s="170"/>
      <c r="J13" s="171" t="s">
        <v>0</v>
      </c>
      <c r="K13" s="172"/>
      <c r="L13" s="173">
        <f>L11</f>
        <v>0</v>
      </c>
      <c r="T13" s="4">
        <v>5</v>
      </c>
    </row>
    <row r="14" spans="1:20" ht="17.25" customHeight="1" x14ac:dyDescent="0.25">
      <c r="A14" s="84"/>
      <c r="B14" s="406" t="s">
        <v>202</v>
      </c>
      <c r="C14" s="400"/>
      <c r="D14" s="402">
        <v>955</v>
      </c>
      <c r="E14" s="404">
        <f>D14*C14</f>
        <v>0</v>
      </c>
      <c r="F14" s="87"/>
      <c r="G14" s="87"/>
      <c r="H14" s="77"/>
      <c r="I14" s="200"/>
      <c r="L14" s="174"/>
      <c r="T14" s="4">
        <v>5</v>
      </c>
    </row>
    <row r="15" spans="1:20" ht="17.25" customHeight="1" x14ac:dyDescent="0.3">
      <c r="A15" s="84"/>
      <c r="B15" s="410"/>
      <c r="C15" s="401"/>
      <c r="D15" s="403"/>
      <c r="E15" s="405"/>
      <c r="F15" s="87"/>
      <c r="G15" s="87"/>
      <c r="H15" s="77"/>
      <c r="I15" s="200"/>
      <c r="J15" s="162"/>
      <c r="K15" s="163" t="s">
        <v>163</v>
      </c>
      <c r="L15" s="175"/>
      <c r="Q15" s="4" t="s">
        <v>11</v>
      </c>
      <c r="R15" s="4" t="s">
        <v>15</v>
      </c>
      <c r="S15" s="4" t="s">
        <v>2</v>
      </c>
      <c r="T15" s="4">
        <v>3</v>
      </c>
    </row>
    <row r="16" spans="1:20" ht="17.25" customHeight="1" x14ac:dyDescent="0.3">
      <c r="A16" s="84"/>
      <c r="B16" s="208" t="s">
        <v>230</v>
      </c>
      <c r="C16" s="208"/>
      <c r="D16" s="209"/>
      <c r="E16" s="129"/>
      <c r="F16" s="87"/>
      <c r="G16" s="87"/>
      <c r="H16" s="77"/>
      <c r="I16" s="200"/>
      <c r="J16" s="176"/>
      <c r="K16" s="135" t="s">
        <v>164</v>
      </c>
      <c r="L16" s="177">
        <f>IF(L8="Yearly",(EYE!E31)/1,IF(L8="Monthly",(EYE!E31)/12))</f>
        <v>0</v>
      </c>
      <c r="P16" s="4">
        <v>1</v>
      </c>
      <c r="Q16" s="4" t="str">
        <f>DSG!S16</f>
        <v>Weekly</v>
      </c>
      <c r="R16" s="4">
        <v>52</v>
      </c>
      <c r="S16" s="4" t="str">
        <f>DSG!S16</f>
        <v>Weekly</v>
      </c>
    </row>
    <row r="17" spans="1:20" ht="17.25" customHeight="1" x14ac:dyDescent="0.4">
      <c r="A17" s="84"/>
      <c r="B17" s="212"/>
      <c r="C17" s="67"/>
      <c r="D17" s="213"/>
      <c r="E17" s="105"/>
      <c r="F17" s="87"/>
      <c r="G17" s="87"/>
      <c r="H17" s="77"/>
      <c r="I17" s="200"/>
      <c r="J17" s="176"/>
      <c r="K17" s="135" t="s">
        <v>165</v>
      </c>
      <c r="L17" s="177">
        <f>IF(L8="Yearly",(PPP!E29)/1,IF(L8="Monthly",(PPP!E29)/12))</f>
        <v>0</v>
      </c>
      <c r="P17" s="4">
        <v>2</v>
      </c>
      <c r="Q17" s="4" t="str">
        <f>DSG!S17</f>
        <v>Fortnightly</v>
      </c>
      <c r="R17" s="4">
        <v>26</v>
      </c>
      <c r="S17" s="4" t="str">
        <f>DSG!S17</f>
        <v>Fortnightly</v>
      </c>
    </row>
    <row r="18" spans="1:20" ht="17.25" customHeight="1" x14ac:dyDescent="0.25">
      <c r="A18" s="84"/>
      <c r="B18" s="406" t="s">
        <v>206</v>
      </c>
      <c r="F18" s="87"/>
      <c r="G18" s="87"/>
      <c r="H18" s="77"/>
      <c r="I18" s="200"/>
      <c r="J18" s="176"/>
      <c r="K18" s="135" t="s">
        <v>12062</v>
      </c>
      <c r="L18" s="177">
        <f>Others!N18</f>
        <v>0</v>
      </c>
      <c r="P18" s="4">
        <v>3</v>
      </c>
      <c r="Q18" s="4" t="str">
        <f>DSG!S18</f>
        <v>Monthly</v>
      </c>
      <c r="R18" s="4">
        <v>12</v>
      </c>
      <c r="S18" s="4" t="str">
        <f>DSG!S18</f>
        <v>Monthly</v>
      </c>
    </row>
    <row r="19" spans="1:20" ht="17.25" customHeight="1" x14ac:dyDescent="0.25">
      <c r="A19" s="84"/>
      <c r="B19" s="407" t="s">
        <v>205</v>
      </c>
      <c r="F19" s="87"/>
      <c r="G19" s="87"/>
      <c r="H19" s="77"/>
      <c r="I19" s="200"/>
      <c r="J19" s="176"/>
      <c r="K19" s="135"/>
      <c r="L19" s="177"/>
      <c r="P19" s="4">
        <v>4</v>
      </c>
      <c r="Q19" s="4" t="str">
        <f>DSG!S19</f>
        <v>Quarterly</v>
      </c>
      <c r="R19" s="4">
        <v>4</v>
      </c>
      <c r="S19" s="4" t="str">
        <f>DSG!S19</f>
        <v>Quarterly</v>
      </c>
      <c r="T19" s="4">
        <v>4</v>
      </c>
    </row>
    <row r="20" spans="1:20" ht="17.25" customHeight="1" x14ac:dyDescent="0.25">
      <c r="A20" s="84"/>
      <c r="B20" s="411"/>
      <c r="C20" s="400"/>
      <c r="D20" s="402">
        <v>2345</v>
      </c>
      <c r="E20" s="404">
        <f>D20*C20</f>
        <v>0</v>
      </c>
      <c r="F20" s="87"/>
      <c r="G20" s="87"/>
      <c r="H20" s="77"/>
      <c r="I20" s="200"/>
      <c r="J20" s="176"/>
      <c r="K20" s="135"/>
      <c r="L20" s="177"/>
      <c r="P20" s="4">
        <v>5</v>
      </c>
      <c r="Q20" s="4" t="str">
        <f>DSG!S20</f>
        <v>Annually</v>
      </c>
      <c r="R20" s="4">
        <v>1</v>
      </c>
      <c r="S20" s="4" t="str">
        <f>DSG!S20</f>
        <v>Annually</v>
      </c>
      <c r="T20" s="4">
        <v>4</v>
      </c>
    </row>
    <row r="21" spans="1:20" ht="17.25" customHeight="1" x14ac:dyDescent="0.25">
      <c r="A21" s="84"/>
      <c r="B21" s="411"/>
      <c r="C21" s="401"/>
      <c r="D21" s="403"/>
      <c r="E21" s="405"/>
      <c r="F21" s="87"/>
      <c r="G21" s="87"/>
      <c r="H21" s="77"/>
      <c r="I21" s="200"/>
      <c r="J21" s="176"/>
      <c r="K21" s="135"/>
      <c r="L21" s="177"/>
      <c r="T21" s="4">
        <v>4</v>
      </c>
    </row>
    <row r="22" spans="1:20" ht="17.25" customHeight="1" x14ac:dyDescent="0.3">
      <c r="A22" s="84"/>
      <c r="B22" s="412"/>
      <c r="C22" s="214"/>
      <c r="D22" s="213"/>
      <c r="E22" s="104"/>
      <c r="F22" s="87"/>
      <c r="G22" s="87"/>
      <c r="H22" s="77"/>
      <c r="I22" s="200"/>
      <c r="J22" s="176"/>
      <c r="K22" s="135"/>
      <c r="L22" s="177"/>
      <c r="T22" s="4">
        <v>3</v>
      </c>
    </row>
    <row r="23" spans="1:20" ht="17.25" customHeight="1" x14ac:dyDescent="0.3">
      <c r="A23" s="84"/>
      <c r="B23" s="413"/>
      <c r="C23" s="214"/>
      <c r="D23" s="213"/>
      <c r="E23" s="104"/>
      <c r="F23" s="87"/>
      <c r="G23" s="87"/>
      <c r="H23" s="77"/>
      <c r="I23" s="200"/>
      <c r="J23" s="176"/>
      <c r="K23" s="135"/>
      <c r="L23" s="177"/>
      <c r="T23" s="4">
        <v>3</v>
      </c>
    </row>
    <row r="24" spans="1:20" ht="17.25" customHeight="1" x14ac:dyDescent="0.3">
      <c r="A24" s="84"/>
      <c r="B24" s="208" t="s">
        <v>229</v>
      </c>
      <c r="C24" s="208"/>
      <c r="D24" s="209"/>
      <c r="E24" s="129"/>
      <c r="F24" s="87"/>
      <c r="G24" s="87"/>
      <c r="H24" s="77"/>
      <c r="I24" s="200"/>
      <c r="J24" s="176"/>
      <c r="K24" s="135"/>
      <c r="L24" s="177"/>
      <c r="T24" s="4">
        <v>3</v>
      </c>
    </row>
    <row r="25" spans="1:20" ht="17.25" customHeight="1" x14ac:dyDescent="0.3">
      <c r="A25" s="84"/>
      <c r="B25" s="67"/>
      <c r="C25" s="214"/>
      <c r="D25" s="213"/>
      <c r="E25" s="104"/>
      <c r="F25" s="87"/>
      <c r="G25" s="87"/>
      <c r="H25" s="77"/>
      <c r="I25" s="200"/>
      <c r="J25" s="168"/>
      <c r="L25" s="174"/>
      <c r="T25" s="4">
        <v>3</v>
      </c>
    </row>
    <row r="26" spans="1:20" ht="17.25" customHeight="1" x14ac:dyDescent="0.3">
      <c r="A26" s="84"/>
      <c r="B26" s="406" t="s">
        <v>233</v>
      </c>
      <c r="C26" s="400"/>
      <c r="D26" s="402">
        <v>310</v>
      </c>
      <c r="E26" s="404">
        <f>D26*C26</f>
        <v>0</v>
      </c>
      <c r="F26" s="87"/>
      <c r="G26" s="87"/>
      <c r="H26" s="77"/>
      <c r="I26" s="200"/>
      <c r="J26" s="171" t="s">
        <v>207</v>
      </c>
      <c r="K26" s="172"/>
      <c r="L26" s="173">
        <f>SUM(L16:L24)</f>
        <v>0</v>
      </c>
      <c r="T26" s="4">
        <v>3</v>
      </c>
    </row>
    <row r="27" spans="1:20" ht="17.25" customHeight="1" x14ac:dyDescent="0.25">
      <c r="A27" s="84"/>
      <c r="B27" s="407"/>
      <c r="C27" s="401"/>
      <c r="D27" s="403"/>
      <c r="E27" s="405"/>
      <c r="F27" s="87"/>
      <c r="G27" s="87"/>
      <c r="H27" s="77"/>
      <c r="I27" s="200"/>
      <c r="J27" s="168"/>
      <c r="L27" s="174"/>
    </row>
    <row r="28" spans="1:20" ht="17.25" customHeight="1" x14ac:dyDescent="0.3">
      <c r="A28" s="84"/>
      <c r="B28" s="408"/>
      <c r="C28" s="215"/>
      <c r="D28" s="216"/>
      <c r="E28" s="106"/>
      <c r="F28" s="87"/>
      <c r="G28" s="87"/>
      <c r="H28" s="77"/>
      <c r="I28" s="200"/>
      <c r="J28" s="168"/>
      <c r="K28" s="179"/>
      <c r="L28" s="180"/>
    </row>
    <row r="29" spans="1:20" ht="17.25" customHeight="1" x14ac:dyDescent="0.3">
      <c r="A29" s="84"/>
      <c r="B29" s="408"/>
      <c r="C29" s="87"/>
      <c r="D29" s="211" t="s">
        <v>7</v>
      </c>
      <c r="E29" s="105">
        <f>SUM(E10:E28)</f>
        <v>0</v>
      </c>
      <c r="F29" s="87"/>
      <c r="G29" s="87"/>
      <c r="H29" s="77"/>
      <c r="I29" s="200"/>
      <c r="J29" s="181" t="s">
        <v>166</v>
      </c>
      <c r="K29" s="22"/>
      <c r="L29" s="273">
        <f>L13+L26</f>
        <v>0</v>
      </c>
    </row>
    <row r="30" spans="1:20" ht="17.25" customHeight="1" x14ac:dyDescent="0.25">
      <c r="A30" s="84"/>
      <c r="B30" s="409"/>
      <c r="C30" s="87"/>
      <c r="D30" s="217"/>
      <c r="E30" s="218"/>
      <c r="F30" s="87"/>
      <c r="G30" s="87"/>
      <c r="H30" s="77"/>
      <c r="I30" s="200"/>
      <c r="J30" s="168"/>
      <c r="K30" s="219"/>
      <c r="L30" s="183"/>
    </row>
    <row r="31" spans="1:20" ht="17.25" customHeight="1" x14ac:dyDescent="0.4">
      <c r="A31" s="84"/>
      <c r="B31" s="87"/>
      <c r="C31" s="87"/>
      <c r="D31" s="217"/>
      <c r="E31" s="218"/>
      <c r="F31" s="87"/>
      <c r="G31" s="87"/>
      <c r="H31" s="77"/>
      <c r="I31" s="200"/>
      <c r="J31" s="168"/>
      <c r="L31" s="220"/>
    </row>
    <row r="32" spans="1:20" ht="17.25" customHeight="1" x14ac:dyDescent="0.25">
      <c r="A32" s="84"/>
      <c r="B32" s="200"/>
      <c r="C32" s="200"/>
      <c r="D32" s="76"/>
      <c r="E32" s="221"/>
      <c r="F32" s="200"/>
      <c r="G32" s="200"/>
      <c r="H32" s="77"/>
      <c r="I32" s="200"/>
      <c r="J32" s="168"/>
      <c r="K32" s="219"/>
      <c r="L32" s="222"/>
    </row>
    <row r="33" spans="1:12" ht="17.25" customHeight="1" thickBot="1" x14ac:dyDescent="0.3">
      <c r="A33" s="223"/>
      <c r="B33" s="224"/>
      <c r="C33" s="224"/>
      <c r="D33" s="225"/>
      <c r="E33" s="226"/>
      <c r="F33" s="224"/>
      <c r="G33" s="224"/>
      <c r="H33" s="227"/>
      <c r="I33" s="200"/>
      <c r="J33" s="168"/>
      <c r="L33" s="228"/>
    </row>
    <row r="34" spans="1:12" ht="15" x14ac:dyDescent="0.25">
      <c r="A34" s="8"/>
      <c r="B34" s="9"/>
      <c r="J34" s="168"/>
      <c r="K34" s="168"/>
      <c r="L34" s="229"/>
    </row>
    <row r="36" spans="1:12" ht="9" hidden="1" customHeight="1" x14ac:dyDescent="0.25"/>
    <row r="37" spans="1:12" hidden="1" x14ac:dyDescent="0.25">
      <c r="L37" s="230"/>
    </row>
    <row r="38" spans="1:12" hidden="1" x14ac:dyDescent="0.25">
      <c r="L38" s="230"/>
    </row>
    <row r="39" spans="1:12" hidden="1" x14ac:dyDescent="0.25">
      <c r="L39" s="230"/>
    </row>
    <row r="40" spans="1:12" hidden="1" x14ac:dyDescent="0.25">
      <c r="L40" s="230"/>
    </row>
    <row r="41" spans="1:12" hidden="1" x14ac:dyDescent="0.25">
      <c r="L41" s="230"/>
    </row>
  </sheetData>
  <sheetProtection algorithmName="SHA-512" hashValue="/Pk7eJSSfjtuHnKYFL8Paf8fd6Baua3qxXDCZjKTnLgilvahUCM0G3cW4ZVZTxhMncCJIDPzSNLN1EZ+PKJhVw==" saltValue="1t538/9AInBChh6TUj1l0Q==" spinCount="100000" sheet="1" formatCells="0" formatColumns="0" formatRows="0" insertColumns="0" insertRows="0" insertHyperlinks="0" deleteColumns="0" deleteRows="0" selectLockedCells="1" sort="0" autoFilter="0" pivotTables="0"/>
  <customSheetViews>
    <customSheetView guid="{5DEB68D0-18B0-409F-A1B7-526211C97239}" showGridLines="0" fitToPage="1" hiddenRows="1" hiddenColumns="1">
      <pageMargins left="0.70866141732283472" right="0.70866141732283472" top="0.74803149606299213" bottom="0.74803149606299213" header="0.31496062992125984" footer="0.31496062992125984"/>
    </customSheetView>
  </customSheetViews>
  <mergeCells count="16">
    <mergeCell ref="C26:C27"/>
    <mergeCell ref="D26:D27"/>
    <mergeCell ref="E26:E27"/>
    <mergeCell ref="B26:B30"/>
    <mergeCell ref="B10:B11"/>
    <mergeCell ref="C10:C11"/>
    <mergeCell ref="D10:D11"/>
    <mergeCell ref="E10:E11"/>
    <mergeCell ref="B14:B15"/>
    <mergeCell ref="C14:C15"/>
    <mergeCell ref="D14:D15"/>
    <mergeCell ref="E14:E15"/>
    <mergeCell ref="C20:C21"/>
    <mergeCell ref="D20:D21"/>
    <mergeCell ref="E20:E21"/>
    <mergeCell ref="B18:B23"/>
  </mergeCells>
  <phoneticPr fontId="8" type="noConversion"/>
  <conditionalFormatting sqref="L29">
    <cfRule type="expression" dxfId="14" priority="1">
      <formula>$L$29&gt;0</formula>
    </cfRule>
    <cfRule type="expression" dxfId="13" priority="2">
      <formula>$L$29&lt;0</formula>
    </cfRule>
  </conditionalFormatting>
  <dataValidations xWindow="914" yWindow="624" count="4">
    <dataValidation type="whole" allowBlank="1" showInputMessage="1" showErrorMessage="1" error="Please enter a number between $0 and $1,000,000" sqref="D12:D14 D10 D20 D29 D22:D26" xr:uid="{00000000-0002-0000-0300-000000000000}">
      <formula1>0</formula1>
      <formula2>1000000</formula2>
    </dataValidation>
    <dataValidation allowBlank="1" showInputMessage="1" showErrorMessage="1" promptTitle="Enter Pupil Data" prompt=" " sqref="C20:C21 C10:C11 C14:C15 C26:C27" xr:uid="{00000000-0002-0000-0300-000001000000}"/>
    <dataValidation type="list" allowBlank="1" showInputMessage="1" showErrorMessage="1" sqref="L8" xr:uid="{00000000-0002-0000-0300-000002000000}">
      <formula1>Data</formula1>
    </dataValidation>
    <dataValidation allowBlank="1" showInputMessage="1" showErrorMessage="1" promptTitle="Select Frequency" prompt=" " sqref="L9" xr:uid="{00000000-0002-0000-0300-000003000000}"/>
  </dataValidations>
  <pageMargins left="0.59055118110236227" right="0.59055118110236227" top="0.59055118110236227" bottom="0.59055118110236227" header="0.31496062992125984" footer="0.31496062992125984"/>
  <pageSetup paperSize="9" scale="82" orientation="landscape" r:id="rId1"/>
  <headerFooter>
    <oddFooter>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89"/>
  <sheetViews>
    <sheetView topLeftCell="E28" workbookViewId="0">
      <selection activeCell="F14" sqref="F14"/>
    </sheetView>
  </sheetViews>
  <sheetFormatPr defaultRowHeight="13.2" x14ac:dyDescent="0.25"/>
  <cols>
    <col min="1" max="1" width="46.33203125" hidden="1" customWidth="1"/>
    <col min="2" max="2" width="31.77734375" hidden="1" customWidth="1"/>
    <col min="3" max="3" width="12.5546875" hidden="1" customWidth="1"/>
    <col min="4" max="4" width="12.5546875" style="122" hidden="1" customWidth="1"/>
    <col min="6" max="6" width="39.88671875" bestFit="1" customWidth="1"/>
    <col min="7" max="7" width="9.6640625" style="122" customWidth="1"/>
    <col min="8" max="8" width="9.109375" style="122" customWidth="1"/>
  </cols>
  <sheetData>
    <row r="1" spans="1:8" ht="17.399999999999999" x14ac:dyDescent="0.3">
      <c r="F1" s="117" t="s">
        <v>167</v>
      </c>
    </row>
    <row r="2" spans="1:8" ht="26.4" x14ac:dyDescent="0.25">
      <c r="F2" s="118" t="s">
        <v>12094</v>
      </c>
    </row>
    <row r="3" spans="1:8" ht="15.6" x14ac:dyDescent="0.3">
      <c r="A3" s="119"/>
      <c r="C3" t="s">
        <v>191</v>
      </c>
    </row>
    <row r="4" spans="1:8" x14ac:dyDescent="0.25">
      <c r="A4" s="120"/>
    </row>
    <row r="5" spans="1:8" x14ac:dyDescent="0.25">
      <c r="C5" t="s">
        <v>192</v>
      </c>
      <c r="D5" s="122" t="s">
        <v>193</v>
      </c>
      <c r="G5" s="122" t="s">
        <v>192</v>
      </c>
      <c r="H5" s="122" t="s">
        <v>193</v>
      </c>
    </row>
    <row r="6" spans="1:8" x14ac:dyDescent="0.25">
      <c r="A6" s="123" t="s">
        <v>195</v>
      </c>
      <c r="F6" s="123"/>
    </row>
    <row r="7" spans="1:8" ht="14.4" x14ac:dyDescent="0.3">
      <c r="A7" t="s">
        <v>215</v>
      </c>
      <c r="B7" s="264" t="s">
        <v>215</v>
      </c>
      <c r="C7">
        <v>5.13</v>
      </c>
      <c r="D7" s="122">
        <v>0.48288413602092634</v>
      </c>
      <c r="F7" s="264" t="s">
        <v>215</v>
      </c>
      <c r="G7">
        <v>5.13</v>
      </c>
      <c r="H7" s="122">
        <f>VLOOKUP(F7,B:D,3,)</f>
        <v>0.48288413602092634</v>
      </c>
    </row>
    <row r="8" spans="1:8" ht="14.4" x14ac:dyDescent="0.3">
      <c r="A8" t="s">
        <v>168</v>
      </c>
      <c r="B8" s="264" t="s">
        <v>168</v>
      </c>
      <c r="C8">
        <v>5.13</v>
      </c>
      <c r="D8" s="122">
        <v>0.51467274685615971</v>
      </c>
      <c r="F8" s="264" t="s">
        <v>168</v>
      </c>
      <c r="G8">
        <v>5.13</v>
      </c>
      <c r="H8" s="122">
        <f>VLOOKUP(F8,B:D,3,)</f>
        <v>0.51467274685615971</v>
      </c>
    </row>
    <row r="9" spans="1:8" ht="14.4" x14ac:dyDescent="0.3">
      <c r="A9" t="s">
        <v>169</v>
      </c>
      <c r="B9" s="264" t="s">
        <v>169</v>
      </c>
      <c r="C9">
        <v>5.13</v>
      </c>
      <c r="D9" s="122">
        <v>0.29015912577563346</v>
      </c>
      <c r="F9" s="264" t="s">
        <v>169</v>
      </c>
      <c r="G9">
        <v>5.13</v>
      </c>
      <c r="H9" s="122">
        <f>VLOOKUP(F9,B:D,3,)</f>
        <v>0.29015912577563346</v>
      </c>
    </row>
    <row r="10" spans="1:8" x14ac:dyDescent="0.25">
      <c r="A10" s="121" t="s">
        <v>194</v>
      </c>
      <c r="F10" s="121" t="s">
        <v>194</v>
      </c>
    </row>
    <row r="11" spans="1:8" ht="14.4" x14ac:dyDescent="0.3">
      <c r="A11" t="s">
        <v>111</v>
      </c>
      <c r="B11" s="115" t="s">
        <v>111</v>
      </c>
      <c r="C11">
        <v>5.13</v>
      </c>
      <c r="D11" s="122">
        <v>0.34967471918756732</v>
      </c>
      <c r="F11" s="115" t="s">
        <v>111</v>
      </c>
      <c r="G11">
        <v>5.13</v>
      </c>
      <c r="H11" s="122">
        <f t="shared" ref="H11:H66" si="0">VLOOKUP(F11,B:D,3,)</f>
        <v>0.34967471918756732</v>
      </c>
    </row>
    <row r="12" spans="1:8" ht="14.4" x14ac:dyDescent="0.3">
      <c r="A12" t="s">
        <v>85</v>
      </c>
      <c r="B12" s="115" t="s">
        <v>85</v>
      </c>
      <c r="C12">
        <v>5.13</v>
      </c>
      <c r="D12" s="122">
        <v>0.26772480834155488</v>
      </c>
      <c r="F12" s="115" t="s">
        <v>85</v>
      </c>
      <c r="G12">
        <v>5.13</v>
      </c>
      <c r="H12" s="122">
        <f t="shared" si="0"/>
        <v>0.26772480834155488</v>
      </c>
    </row>
    <row r="13" spans="1:8" ht="14.4" x14ac:dyDescent="0.3">
      <c r="A13" t="s">
        <v>87</v>
      </c>
      <c r="B13" s="115" t="s">
        <v>87</v>
      </c>
      <c r="C13">
        <v>5.13</v>
      </c>
      <c r="D13" s="122">
        <v>0.26919402985074631</v>
      </c>
      <c r="F13" s="115" t="s">
        <v>83</v>
      </c>
      <c r="G13">
        <v>5.13</v>
      </c>
      <c r="H13" s="122">
        <v>0</v>
      </c>
    </row>
    <row r="14" spans="1:8" ht="14.4" x14ac:dyDescent="0.3">
      <c r="A14" t="s">
        <v>115</v>
      </c>
      <c r="B14" s="115" t="s">
        <v>115</v>
      </c>
      <c r="C14">
        <v>5.13</v>
      </c>
      <c r="D14" s="122">
        <v>0.48245718276184513</v>
      </c>
      <c r="F14" s="115" t="s">
        <v>87</v>
      </c>
      <c r="G14">
        <v>5.13</v>
      </c>
      <c r="H14" s="122">
        <f t="shared" si="0"/>
        <v>0.26919402985074631</v>
      </c>
    </row>
    <row r="15" spans="1:8" ht="14.4" x14ac:dyDescent="0.3">
      <c r="A15" t="s">
        <v>89</v>
      </c>
      <c r="B15" s="115" t="s">
        <v>89</v>
      </c>
      <c r="C15">
        <v>5.13</v>
      </c>
      <c r="D15" s="122">
        <v>0.25373222253973138</v>
      </c>
      <c r="F15" s="115" t="s">
        <v>86</v>
      </c>
      <c r="G15">
        <v>5.13</v>
      </c>
      <c r="H15" s="122">
        <v>0</v>
      </c>
    </row>
    <row r="16" spans="1:8" ht="14.4" x14ac:dyDescent="0.3">
      <c r="A16" t="s">
        <v>135</v>
      </c>
      <c r="B16" s="115" t="s">
        <v>135</v>
      </c>
      <c r="C16">
        <v>5.13</v>
      </c>
      <c r="D16" s="122">
        <v>0.11000000000000032</v>
      </c>
      <c r="F16" s="115" t="s">
        <v>143</v>
      </c>
      <c r="G16">
        <v>5.13</v>
      </c>
      <c r="H16" s="122">
        <v>0</v>
      </c>
    </row>
    <row r="17" spans="1:8" ht="14.4" x14ac:dyDescent="0.3">
      <c r="A17" t="s">
        <v>171</v>
      </c>
      <c r="B17" s="115" t="s">
        <v>94</v>
      </c>
      <c r="C17">
        <v>5.13</v>
      </c>
      <c r="D17" s="122">
        <v>9.0006362725242678E-2</v>
      </c>
      <c r="F17" s="115" t="s">
        <v>115</v>
      </c>
      <c r="G17">
        <v>5.13</v>
      </c>
      <c r="H17" s="122">
        <f t="shared" si="0"/>
        <v>0.48245718276184513</v>
      </c>
    </row>
    <row r="18" spans="1:8" ht="14.4" x14ac:dyDescent="0.3">
      <c r="A18" t="s">
        <v>172</v>
      </c>
      <c r="B18" s="115" t="s">
        <v>103</v>
      </c>
      <c r="C18">
        <v>5.13</v>
      </c>
      <c r="D18" s="122">
        <v>0.11392910650221492</v>
      </c>
      <c r="F18" s="115" t="s">
        <v>89</v>
      </c>
      <c r="G18">
        <v>5.13</v>
      </c>
      <c r="H18" s="122">
        <f t="shared" si="0"/>
        <v>0.25373222253973138</v>
      </c>
    </row>
    <row r="19" spans="1:8" ht="14.4" x14ac:dyDescent="0.3">
      <c r="A19" t="s">
        <v>108</v>
      </c>
      <c r="B19" s="115" t="s">
        <v>108</v>
      </c>
      <c r="C19">
        <v>5.13</v>
      </c>
      <c r="D19" s="122">
        <v>0.27915208674637726</v>
      </c>
      <c r="F19" s="115" t="s">
        <v>88</v>
      </c>
      <c r="G19">
        <v>5.13</v>
      </c>
      <c r="H19" s="122">
        <v>0</v>
      </c>
    </row>
    <row r="20" spans="1:8" ht="14.4" x14ac:dyDescent="0.3">
      <c r="A20" t="s">
        <v>113</v>
      </c>
      <c r="B20" s="115" t="s">
        <v>113</v>
      </c>
      <c r="C20">
        <v>5.13</v>
      </c>
      <c r="D20" s="122">
        <v>0.310821972611171</v>
      </c>
      <c r="F20" s="115" t="s">
        <v>135</v>
      </c>
      <c r="G20">
        <v>5.13</v>
      </c>
      <c r="H20" s="122">
        <f t="shared" si="0"/>
        <v>0.11000000000000032</v>
      </c>
    </row>
    <row r="21" spans="1:8" ht="14.4" x14ac:dyDescent="0.3">
      <c r="A21" t="s">
        <v>91</v>
      </c>
      <c r="B21" s="115" t="s">
        <v>91</v>
      </c>
      <c r="C21">
        <v>5.13</v>
      </c>
      <c r="D21" s="122">
        <v>0.43744617816039494</v>
      </c>
      <c r="F21" s="115" t="s">
        <v>94</v>
      </c>
      <c r="G21">
        <v>5.13</v>
      </c>
      <c r="H21" s="122">
        <f t="shared" si="0"/>
        <v>9.0006362725242678E-2</v>
      </c>
    </row>
    <row r="22" spans="1:8" ht="14.4" x14ac:dyDescent="0.3">
      <c r="A22" t="s">
        <v>106</v>
      </c>
      <c r="B22" s="115" t="s">
        <v>106</v>
      </c>
      <c r="C22">
        <v>5.13</v>
      </c>
      <c r="D22" s="122">
        <v>0.45609745980987038</v>
      </c>
      <c r="F22" s="115" t="s">
        <v>103</v>
      </c>
      <c r="G22">
        <v>5.13</v>
      </c>
      <c r="H22" s="122">
        <f t="shared" si="0"/>
        <v>0.11392910650221492</v>
      </c>
    </row>
    <row r="23" spans="1:8" ht="14.4" x14ac:dyDescent="0.3">
      <c r="A23" t="s">
        <v>144</v>
      </c>
      <c r="B23" s="115" t="s">
        <v>144</v>
      </c>
      <c r="C23">
        <v>5.13</v>
      </c>
      <c r="D23" s="122">
        <v>0.5087859670718573</v>
      </c>
      <c r="F23" s="115" t="s">
        <v>108</v>
      </c>
      <c r="G23">
        <v>5.13</v>
      </c>
      <c r="H23" s="122">
        <f t="shared" si="0"/>
        <v>0.27915208674637726</v>
      </c>
    </row>
    <row r="24" spans="1:8" ht="14.4" x14ac:dyDescent="0.3">
      <c r="A24" t="s">
        <v>173</v>
      </c>
      <c r="B24" s="264" t="s">
        <v>159</v>
      </c>
      <c r="C24">
        <v>5.13</v>
      </c>
      <c r="D24" s="122">
        <v>0.11000000000000032</v>
      </c>
      <c r="F24" s="115" t="s">
        <v>113</v>
      </c>
      <c r="G24">
        <v>5.13</v>
      </c>
      <c r="H24" s="122">
        <f t="shared" si="0"/>
        <v>0.310821972611171</v>
      </c>
    </row>
    <row r="25" spans="1:8" ht="14.4" x14ac:dyDescent="0.3">
      <c r="A25" t="s">
        <v>92</v>
      </c>
      <c r="B25" s="115" t="s">
        <v>92</v>
      </c>
      <c r="C25">
        <v>5.13</v>
      </c>
      <c r="D25" s="122">
        <v>6.0129250653946781E-2</v>
      </c>
      <c r="F25" s="115" t="s">
        <v>91</v>
      </c>
      <c r="G25">
        <v>5.13</v>
      </c>
      <c r="H25" s="122">
        <f t="shared" si="0"/>
        <v>0.43744617816039494</v>
      </c>
    </row>
    <row r="26" spans="1:8" ht="14.4" x14ac:dyDescent="0.3">
      <c r="A26" t="s">
        <v>174</v>
      </c>
      <c r="B26" s="115" t="s">
        <v>148</v>
      </c>
      <c r="C26">
        <v>5.13</v>
      </c>
      <c r="D26" s="122">
        <v>0.49229567090589205</v>
      </c>
      <c r="F26" s="115" t="s">
        <v>142</v>
      </c>
      <c r="G26">
        <v>5.13</v>
      </c>
      <c r="H26" s="122">
        <v>0</v>
      </c>
    </row>
    <row r="27" spans="1:8" ht="14.4" x14ac:dyDescent="0.3">
      <c r="A27" t="s">
        <v>93</v>
      </c>
      <c r="B27" s="115" t="s">
        <v>93</v>
      </c>
      <c r="C27">
        <v>5.13</v>
      </c>
      <c r="D27" s="122">
        <v>0.52332270898819599</v>
      </c>
      <c r="F27" s="115" t="s">
        <v>106</v>
      </c>
      <c r="G27">
        <v>5.13</v>
      </c>
      <c r="H27" s="122">
        <f t="shared" si="0"/>
        <v>0.45609745980987038</v>
      </c>
    </row>
    <row r="28" spans="1:8" ht="14.4" x14ac:dyDescent="0.3">
      <c r="A28" t="s">
        <v>105</v>
      </c>
      <c r="B28" s="115" t="s">
        <v>105</v>
      </c>
      <c r="C28">
        <v>5.13</v>
      </c>
      <c r="D28" s="122">
        <v>0.49953531312509614</v>
      </c>
      <c r="F28" s="264" t="s">
        <v>159</v>
      </c>
      <c r="G28">
        <v>5.13</v>
      </c>
      <c r="H28" s="122">
        <f t="shared" si="0"/>
        <v>0.11000000000000032</v>
      </c>
    </row>
    <row r="29" spans="1:8" ht="14.4" x14ac:dyDescent="0.3">
      <c r="A29" t="s">
        <v>114</v>
      </c>
      <c r="B29" s="115" t="s">
        <v>114</v>
      </c>
      <c r="C29">
        <v>5.13</v>
      </c>
      <c r="D29" s="122">
        <v>0.42960036928758266</v>
      </c>
      <c r="F29" s="115" t="s">
        <v>144</v>
      </c>
      <c r="G29">
        <v>5.13</v>
      </c>
      <c r="H29" s="122">
        <f t="shared" si="0"/>
        <v>0.5087859670718573</v>
      </c>
    </row>
    <row r="30" spans="1:8" ht="14.4" x14ac:dyDescent="0.3">
      <c r="A30" t="s">
        <v>146</v>
      </c>
      <c r="B30" s="115" t="s">
        <v>146</v>
      </c>
      <c r="C30">
        <v>5.13</v>
      </c>
      <c r="D30" s="122">
        <v>0.42460501615633178</v>
      </c>
      <c r="F30" s="115" t="s">
        <v>145</v>
      </c>
      <c r="G30">
        <v>5.13</v>
      </c>
      <c r="H30" s="122">
        <v>0</v>
      </c>
    </row>
    <row r="31" spans="1:8" ht="14.4" x14ac:dyDescent="0.3">
      <c r="A31" t="s">
        <v>136</v>
      </c>
      <c r="B31" s="115" t="s">
        <v>136</v>
      </c>
      <c r="C31">
        <v>5.13</v>
      </c>
      <c r="D31" s="122">
        <v>0.27247380715914338</v>
      </c>
      <c r="F31" s="115" t="s">
        <v>92</v>
      </c>
      <c r="G31">
        <v>5.13</v>
      </c>
      <c r="H31" s="122">
        <f t="shared" si="0"/>
        <v>6.0129250653946781E-2</v>
      </c>
    </row>
    <row r="32" spans="1:8" ht="14.4" x14ac:dyDescent="0.3">
      <c r="A32" t="s">
        <v>124</v>
      </c>
      <c r="B32" s="115" t="s">
        <v>124</v>
      </c>
      <c r="C32">
        <v>5.13</v>
      </c>
      <c r="D32" s="122">
        <v>8.7220451498032758E-2</v>
      </c>
      <c r="F32" s="115" t="s">
        <v>148</v>
      </c>
      <c r="G32">
        <v>5.13</v>
      </c>
      <c r="H32" s="122">
        <f t="shared" si="0"/>
        <v>0.49229567090589205</v>
      </c>
    </row>
    <row r="33" spans="1:8" ht="14.4" x14ac:dyDescent="0.3">
      <c r="A33" t="s">
        <v>175</v>
      </c>
      <c r="B33" s="115" t="s">
        <v>107</v>
      </c>
      <c r="C33">
        <v>5.13</v>
      </c>
      <c r="D33" s="122">
        <v>9.4356670256962677E-2</v>
      </c>
      <c r="F33" s="115" t="s">
        <v>93</v>
      </c>
      <c r="G33">
        <v>5.13</v>
      </c>
      <c r="H33" s="122">
        <f t="shared" si="0"/>
        <v>0.52332270898819599</v>
      </c>
    </row>
    <row r="34" spans="1:8" ht="14.4" x14ac:dyDescent="0.3">
      <c r="A34" t="s">
        <v>116</v>
      </c>
      <c r="B34" s="115" t="s">
        <v>116</v>
      </c>
      <c r="C34">
        <v>5.13</v>
      </c>
      <c r="D34" s="122">
        <v>0.4621551196259393</v>
      </c>
      <c r="F34" s="115" t="s">
        <v>105</v>
      </c>
      <c r="G34">
        <v>5.13</v>
      </c>
      <c r="H34" s="122">
        <f t="shared" si="0"/>
        <v>0.49953531312509614</v>
      </c>
    </row>
    <row r="35" spans="1:8" ht="14.4" x14ac:dyDescent="0.3">
      <c r="A35" t="s">
        <v>176</v>
      </c>
      <c r="B35" s="115" t="s">
        <v>97</v>
      </c>
      <c r="C35">
        <v>5.13</v>
      </c>
      <c r="D35" s="122">
        <v>0.13602370028758493</v>
      </c>
      <c r="F35" s="115" t="s">
        <v>114</v>
      </c>
      <c r="G35">
        <v>5.13</v>
      </c>
      <c r="H35" s="122">
        <f t="shared" si="0"/>
        <v>0.42960036928758266</v>
      </c>
    </row>
    <row r="36" spans="1:8" ht="14.4" x14ac:dyDescent="0.3">
      <c r="A36" t="s">
        <v>177</v>
      </c>
      <c r="B36" s="115" t="s">
        <v>118</v>
      </c>
      <c r="C36">
        <v>5.13</v>
      </c>
      <c r="D36" s="122">
        <v>0.36738311388565265</v>
      </c>
      <c r="F36" s="115" t="s">
        <v>117</v>
      </c>
      <c r="G36">
        <v>5.13</v>
      </c>
      <c r="H36" s="122">
        <v>0</v>
      </c>
    </row>
    <row r="37" spans="1:8" ht="14.4" x14ac:dyDescent="0.3">
      <c r="A37" t="s">
        <v>178</v>
      </c>
      <c r="B37" s="115" t="s">
        <v>99</v>
      </c>
      <c r="C37">
        <v>5.13</v>
      </c>
      <c r="D37" s="122">
        <v>0.23841458126425041</v>
      </c>
      <c r="F37" s="115" t="s">
        <v>146</v>
      </c>
      <c r="G37">
        <v>5.13</v>
      </c>
      <c r="H37" s="122">
        <f t="shared" si="0"/>
        <v>0.42460501615633178</v>
      </c>
    </row>
    <row r="38" spans="1:8" ht="14.4" x14ac:dyDescent="0.3">
      <c r="A38" t="s">
        <v>179</v>
      </c>
      <c r="B38" s="115" t="s">
        <v>119</v>
      </c>
      <c r="C38">
        <v>5.13</v>
      </c>
      <c r="D38" s="122">
        <v>0.19212896658657555</v>
      </c>
      <c r="F38" s="115" t="s">
        <v>136</v>
      </c>
      <c r="G38">
        <v>5.13</v>
      </c>
      <c r="H38" s="122">
        <f t="shared" si="0"/>
        <v>0.27247380715914338</v>
      </c>
    </row>
    <row r="39" spans="1:8" ht="14.4" x14ac:dyDescent="0.3">
      <c r="A39" t="s">
        <v>150</v>
      </c>
      <c r="B39" s="115" t="s">
        <v>150</v>
      </c>
      <c r="C39">
        <v>5.13</v>
      </c>
      <c r="D39" s="122">
        <v>0.11000000000000032</v>
      </c>
      <c r="F39" s="115" t="s">
        <v>124</v>
      </c>
      <c r="G39">
        <v>5.13</v>
      </c>
      <c r="H39" s="122">
        <f t="shared" si="0"/>
        <v>8.7220451498032758E-2</v>
      </c>
    </row>
    <row r="40" spans="1:8" ht="14.4" x14ac:dyDescent="0.3">
      <c r="A40" t="s">
        <v>180</v>
      </c>
      <c r="B40" s="115" t="s">
        <v>131</v>
      </c>
      <c r="C40">
        <v>5.13</v>
      </c>
      <c r="D40" s="122">
        <v>0.5161864902292661</v>
      </c>
      <c r="F40" s="115" t="s">
        <v>107</v>
      </c>
      <c r="G40">
        <v>5.13</v>
      </c>
      <c r="H40" s="122">
        <f t="shared" si="0"/>
        <v>9.4356670256962677E-2</v>
      </c>
    </row>
    <row r="41" spans="1:8" ht="14.4" x14ac:dyDescent="0.3">
      <c r="A41" t="s">
        <v>126</v>
      </c>
      <c r="B41" s="115" t="s">
        <v>126</v>
      </c>
      <c r="C41">
        <v>5.13</v>
      </c>
      <c r="D41" s="122">
        <v>0.34750282652180603</v>
      </c>
      <c r="F41" s="115" t="s">
        <v>116</v>
      </c>
      <c r="G41">
        <v>5.13</v>
      </c>
      <c r="H41" s="122">
        <f t="shared" si="0"/>
        <v>0.4621551196259393</v>
      </c>
    </row>
    <row r="42" spans="1:8" ht="14.4" x14ac:dyDescent="0.3">
      <c r="A42" t="s">
        <v>181</v>
      </c>
      <c r="B42" s="115" t="s">
        <v>122</v>
      </c>
      <c r="C42">
        <v>5.13</v>
      </c>
      <c r="D42" s="122">
        <v>0</v>
      </c>
      <c r="F42" s="115" t="s">
        <v>97</v>
      </c>
      <c r="G42">
        <v>5.13</v>
      </c>
      <c r="H42" s="122">
        <f t="shared" si="0"/>
        <v>0.13602370028758493</v>
      </c>
    </row>
    <row r="43" spans="1:8" ht="14.4" x14ac:dyDescent="0.3">
      <c r="A43" t="s">
        <v>182</v>
      </c>
      <c r="B43" s="115" t="s">
        <v>134</v>
      </c>
      <c r="C43">
        <v>5.13</v>
      </c>
      <c r="D43" s="122">
        <v>0.30527158024311418</v>
      </c>
      <c r="F43" s="115" t="s">
        <v>96</v>
      </c>
      <c r="G43">
        <v>5.13</v>
      </c>
      <c r="H43" s="122">
        <v>0</v>
      </c>
    </row>
    <row r="44" spans="1:8" ht="14.4" x14ac:dyDescent="0.3">
      <c r="A44" t="s">
        <v>132</v>
      </c>
      <c r="B44" s="115" t="s">
        <v>132</v>
      </c>
      <c r="C44">
        <v>5.13</v>
      </c>
      <c r="D44" s="122">
        <v>0.15319082935836306</v>
      </c>
      <c r="F44" s="115" t="s">
        <v>118</v>
      </c>
      <c r="G44">
        <v>5.13</v>
      </c>
      <c r="H44" s="122">
        <f t="shared" si="0"/>
        <v>0.36738311388565265</v>
      </c>
    </row>
    <row r="45" spans="1:8" ht="14.4" x14ac:dyDescent="0.3">
      <c r="A45" t="s">
        <v>183</v>
      </c>
      <c r="B45" s="115" t="s">
        <v>123</v>
      </c>
      <c r="C45">
        <v>5.13</v>
      </c>
      <c r="D45" s="122">
        <v>0.31549598723690286</v>
      </c>
      <c r="F45" s="115" t="s">
        <v>99</v>
      </c>
      <c r="G45">
        <v>5.13</v>
      </c>
      <c r="H45" s="122">
        <f t="shared" si="0"/>
        <v>0.23841458126425041</v>
      </c>
    </row>
    <row r="46" spans="1:8" ht="14.4" x14ac:dyDescent="0.3">
      <c r="A46" t="s">
        <v>184</v>
      </c>
      <c r="B46" s="115" t="s">
        <v>129</v>
      </c>
      <c r="C46">
        <v>5.13</v>
      </c>
      <c r="D46" s="122">
        <v>0.43455510979175038</v>
      </c>
      <c r="F46" s="115" t="s">
        <v>98</v>
      </c>
      <c r="G46">
        <v>5.13</v>
      </c>
      <c r="H46" s="122">
        <v>0</v>
      </c>
    </row>
    <row r="47" spans="1:8" ht="14.4" x14ac:dyDescent="0.3">
      <c r="A47" t="s">
        <v>185</v>
      </c>
      <c r="B47" s="264" t="s">
        <v>151</v>
      </c>
      <c r="C47">
        <v>5.13</v>
      </c>
      <c r="D47" s="122">
        <v>4.541230119319057E-2</v>
      </c>
      <c r="F47" s="115" t="s">
        <v>119</v>
      </c>
      <c r="G47">
        <v>5.13</v>
      </c>
      <c r="H47" s="122">
        <f t="shared" si="0"/>
        <v>0.19212896658657555</v>
      </c>
    </row>
    <row r="48" spans="1:8" ht="14.4" x14ac:dyDescent="0.3">
      <c r="A48" t="s">
        <v>186</v>
      </c>
      <c r="B48" s="115" t="s">
        <v>149</v>
      </c>
      <c r="C48">
        <v>5.13</v>
      </c>
      <c r="D48" s="122">
        <v>0.55503923680566247</v>
      </c>
      <c r="F48" s="115" t="s">
        <v>150</v>
      </c>
      <c r="G48">
        <v>5.13</v>
      </c>
      <c r="H48" s="122">
        <f t="shared" si="0"/>
        <v>0.11000000000000032</v>
      </c>
    </row>
    <row r="49" spans="1:8" ht="14.4" x14ac:dyDescent="0.3">
      <c r="A49" t="s">
        <v>100</v>
      </c>
      <c r="B49" s="115" t="s">
        <v>100</v>
      </c>
      <c r="C49">
        <v>5.13</v>
      </c>
      <c r="D49" s="122">
        <v>0.4404504911425578</v>
      </c>
      <c r="F49" s="115" t="s">
        <v>131</v>
      </c>
      <c r="G49">
        <v>5.13</v>
      </c>
      <c r="H49" s="122">
        <f t="shared" si="0"/>
        <v>0.5161864902292661</v>
      </c>
    </row>
    <row r="50" spans="1:8" ht="14.4" x14ac:dyDescent="0.3">
      <c r="A50" t="s">
        <v>187</v>
      </c>
      <c r="B50" s="115" t="s">
        <v>112</v>
      </c>
      <c r="C50">
        <v>5.13</v>
      </c>
      <c r="D50" s="122">
        <v>0.34388300541220396</v>
      </c>
      <c r="F50" s="115" t="s">
        <v>125</v>
      </c>
      <c r="G50">
        <v>5.13</v>
      </c>
      <c r="H50" s="122">
        <v>0</v>
      </c>
    </row>
    <row r="51" spans="1:8" ht="14.4" x14ac:dyDescent="0.3">
      <c r="A51" t="s">
        <v>188</v>
      </c>
      <c r="B51" s="115" t="s">
        <v>90</v>
      </c>
      <c r="C51">
        <v>5.13</v>
      </c>
      <c r="D51" s="122">
        <v>0.56357830198728809</v>
      </c>
      <c r="F51" s="115" t="s">
        <v>133</v>
      </c>
      <c r="G51">
        <v>5.13</v>
      </c>
      <c r="H51" s="122">
        <v>0</v>
      </c>
    </row>
    <row r="52" spans="1:8" ht="14.4" x14ac:dyDescent="0.3">
      <c r="A52" t="s">
        <v>120</v>
      </c>
      <c r="B52" s="115" t="s">
        <v>120</v>
      </c>
      <c r="C52">
        <v>5.13</v>
      </c>
      <c r="D52" s="122">
        <v>0.55503923680566247</v>
      </c>
      <c r="F52" s="115" t="s">
        <v>126</v>
      </c>
      <c r="G52">
        <v>5.13</v>
      </c>
      <c r="H52" s="122">
        <f t="shared" si="0"/>
        <v>0.34750282652180603</v>
      </c>
    </row>
    <row r="53" spans="1:8" ht="14.4" x14ac:dyDescent="0.3">
      <c r="A53" t="s">
        <v>110</v>
      </c>
      <c r="B53" s="115" t="s">
        <v>110</v>
      </c>
      <c r="C53">
        <v>5.13</v>
      </c>
      <c r="D53" s="122">
        <v>0.50386029419111444</v>
      </c>
      <c r="F53" s="115" t="s">
        <v>122</v>
      </c>
      <c r="G53">
        <v>5.13</v>
      </c>
      <c r="H53" s="122">
        <f t="shared" si="0"/>
        <v>0</v>
      </c>
    </row>
    <row r="54" spans="1:8" ht="14.4" x14ac:dyDescent="0.3">
      <c r="A54" t="s">
        <v>102</v>
      </c>
      <c r="B54" s="115" t="s">
        <v>102</v>
      </c>
      <c r="C54">
        <v>5.13</v>
      </c>
      <c r="D54" s="122">
        <v>0.52653722194266894</v>
      </c>
      <c r="F54" s="115" t="s">
        <v>134</v>
      </c>
      <c r="G54">
        <v>5.13</v>
      </c>
      <c r="H54" s="122">
        <f t="shared" si="0"/>
        <v>0.30527158024311418</v>
      </c>
    </row>
    <row r="55" spans="1:8" ht="14.4" x14ac:dyDescent="0.3">
      <c r="A55" t="s">
        <v>147</v>
      </c>
      <c r="B55" s="115" t="s">
        <v>147</v>
      </c>
      <c r="C55">
        <v>5.13</v>
      </c>
      <c r="D55" s="122">
        <v>0.32192275734728432</v>
      </c>
      <c r="F55" s="115" t="s">
        <v>132</v>
      </c>
      <c r="G55">
        <v>5.13</v>
      </c>
      <c r="H55" s="122">
        <f t="shared" si="0"/>
        <v>0.15319082935836306</v>
      </c>
    </row>
    <row r="56" spans="1:8" ht="14.4" x14ac:dyDescent="0.3">
      <c r="A56" t="s">
        <v>189</v>
      </c>
      <c r="B56" s="264" t="s">
        <v>216</v>
      </c>
      <c r="C56">
        <v>5.13</v>
      </c>
      <c r="D56" s="122">
        <v>0.22201569472226498</v>
      </c>
      <c r="F56" s="115" t="s">
        <v>123</v>
      </c>
      <c r="G56">
        <v>5.13</v>
      </c>
      <c r="H56" s="122">
        <f t="shared" si="0"/>
        <v>0.31549598723690286</v>
      </c>
    </row>
    <row r="57" spans="1:8" ht="14.4" x14ac:dyDescent="0.3">
      <c r="A57" t="s">
        <v>190</v>
      </c>
      <c r="B57" s="115" t="s">
        <v>104</v>
      </c>
      <c r="C57">
        <v>5.13</v>
      </c>
      <c r="D57" s="122">
        <v>0.48720110786274817</v>
      </c>
      <c r="F57" s="115" t="s">
        <v>129</v>
      </c>
      <c r="G57">
        <v>5.13</v>
      </c>
      <c r="H57" s="122">
        <f t="shared" si="0"/>
        <v>0.43455510979175038</v>
      </c>
    </row>
    <row r="58" spans="1:8" ht="14.4" x14ac:dyDescent="0.3">
      <c r="A58" t="s">
        <v>101</v>
      </c>
      <c r="B58" s="115" t="s">
        <v>101</v>
      </c>
      <c r="C58">
        <v>5.13</v>
      </c>
      <c r="D58" s="122">
        <v>0.38505847053392817</v>
      </c>
      <c r="F58" s="115" t="s">
        <v>127</v>
      </c>
      <c r="G58">
        <v>5.13</v>
      </c>
      <c r="H58" s="122">
        <v>0</v>
      </c>
    </row>
    <row r="59" spans="1:8" ht="14.4" x14ac:dyDescent="0.3">
      <c r="A59" t="s">
        <v>109</v>
      </c>
      <c r="B59" s="115" t="s">
        <v>109</v>
      </c>
      <c r="C59">
        <v>5.13</v>
      </c>
      <c r="D59" s="122">
        <v>0.15751113476917447</v>
      </c>
      <c r="F59" s="264" t="s">
        <v>151</v>
      </c>
      <c r="G59">
        <v>5.13</v>
      </c>
      <c r="H59" s="122">
        <f t="shared" si="0"/>
        <v>4.541230119319057E-2</v>
      </c>
    </row>
    <row r="60" spans="1:8" ht="14.4" x14ac:dyDescent="0.3">
      <c r="F60" s="115" t="s">
        <v>121</v>
      </c>
      <c r="G60">
        <v>5.13</v>
      </c>
      <c r="H60" s="122">
        <v>0</v>
      </c>
    </row>
    <row r="61" spans="1:8" ht="14.4" x14ac:dyDescent="0.3">
      <c r="A61" t="s">
        <v>170</v>
      </c>
      <c r="B61" s="264" t="s">
        <v>170</v>
      </c>
      <c r="C61">
        <v>5.13</v>
      </c>
      <c r="D61" s="122">
        <v>0.33302354208339741</v>
      </c>
      <c r="F61" s="115" t="s">
        <v>149</v>
      </c>
      <c r="G61">
        <v>5.13</v>
      </c>
      <c r="H61" s="122">
        <f t="shared" si="0"/>
        <v>0.55503923680566247</v>
      </c>
    </row>
    <row r="62" spans="1:8" ht="14.4" x14ac:dyDescent="0.3">
      <c r="F62" s="115" t="s">
        <v>152</v>
      </c>
      <c r="G62">
        <v>5.13</v>
      </c>
      <c r="H62" s="122">
        <v>0</v>
      </c>
    </row>
    <row r="63" spans="1:8" ht="14.4" x14ac:dyDescent="0.3">
      <c r="F63" s="115" t="s">
        <v>128</v>
      </c>
      <c r="G63">
        <v>5.13</v>
      </c>
      <c r="H63" s="122">
        <v>0</v>
      </c>
    </row>
    <row r="64" spans="1:8" ht="14.4" x14ac:dyDescent="0.3">
      <c r="B64" t="s">
        <v>12095</v>
      </c>
      <c r="F64" s="115" t="s">
        <v>130</v>
      </c>
      <c r="G64">
        <v>5.13</v>
      </c>
      <c r="H64" s="122">
        <v>0</v>
      </c>
    </row>
    <row r="65" spans="2:8" ht="14.4" x14ac:dyDescent="0.3">
      <c r="B65" t="s">
        <v>192</v>
      </c>
      <c r="C65">
        <v>5.13</v>
      </c>
      <c r="F65" s="115" t="s">
        <v>100</v>
      </c>
      <c r="G65">
        <v>5.13</v>
      </c>
      <c r="H65" s="122">
        <f t="shared" si="0"/>
        <v>0.4404504911425578</v>
      </c>
    </row>
    <row r="66" spans="2:8" ht="14.4" x14ac:dyDescent="0.3">
      <c r="B66" t="s">
        <v>12096</v>
      </c>
      <c r="F66" s="115" t="s">
        <v>112</v>
      </c>
      <c r="G66">
        <v>5.13</v>
      </c>
      <c r="H66" s="122">
        <f t="shared" si="0"/>
        <v>0.34388300541220396</v>
      </c>
    </row>
    <row r="67" spans="2:8" ht="14.4" x14ac:dyDescent="0.3">
      <c r="F67" s="115" t="s">
        <v>95</v>
      </c>
      <c r="G67">
        <v>5.13</v>
      </c>
      <c r="H67" s="122">
        <v>0</v>
      </c>
    </row>
    <row r="68" spans="2:8" ht="14.4" x14ac:dyDescent="0.3">
      <c r="F68" s="115" t="s">
        <v>90</v>
      </c>
      <c r="G68">
        <v>5.13</v>
      </c>
      <c r="H68" s="122">
        <f t="shared" ref="H68:H75" si="1">VLOOKUP(F68,B:D,3,)</f>
        <v>0.56357830198728809</v>
      </c>
    </row>
    <row r="69" spans="2:8" ht="14.4" x14ac:dyDescent="0.3">
      <c r="F69" s="115" t="s">
        <v>120</v>
      </c>
      <c r="G69">
        <v>5.13</v>
      </c>
      <c r="H69" s="122">
        <f t="shared" si="1"/>
        <v>0.55503923680566247</v>
      </c>
    </row>
    <row r="70" spans="2:8" ht="14.4" x14ac:dyDescent="0.3">
      <c r="F70" s="115" t="s">
        <v>110</v>
      </c>
      <c r="G70">
        <v>5.13</v>
      </c>
      <c r="H70" s="122">
        <f t="shared" si="1"/>
        <v>0.50386029419111444</v>
      </c>
    </row>
    <row r="71" spans="2:8" ht="14.4" x14ac:dyDescent="0.3">
      <c r="F71" s="115" t="s">
        <v>102</v>
      </c>
      <c r="G71">
        <v>5.13</v>
      </c>
      <c r="H71" s="122">
        <f t="shared" si="1"/>
        <v>0.52653722194266894</v>
      </c>
    </row>
    <row r="72" spans="2:8" ht="14.4" x14ac:dyDescent="0.3">
      <c r="F72" s="115" t="s">
        <v>147</v>
      </c>
      <c r="G72">
        <v>5.13</v>
      </c>
      <c r="H72" s="122">
        <f t="shared" si="1"/>
        <v>0.32192275734728432</v>
      </c>
    </row>
    <row r="73" spans="2:8" ht="14.4" x14ac:dyDescent="0.3">
      <c r="F73" s="115" t="s">
        <v>104</v>
      </c>
      <c r="G73">
        <v>5.13</v>
      </c>
      <c r="H73" s="122">
        <f t="shared" si="1"/>
        <v>0.48720110786274817</v>
      </c>
    </row>
    <row r="74" spans="2:8" ht="14.4" x14ac:dyDescent="0.3">
      <c r="F74" s="115" t="s">
        <v>101</v>
      </c>
      <c r="G74">
        <v>5.13</v>
      </c>
      <c r="H74" s="122">
        <f t="shared" si="1"/>
        <v>0.38505847053392817</v>
      </c>
    </row>
    <row r="75" spans="2:8" ht="14.4" x14ac:dyDescent="0.3">
      <c r="F75" s="115" t="s">
        <v>109</v>
      </c>
      <c r="G75">
        <v>5.13</v>
      </c>
      <c r="H75" s="122">
        <f t="shared" si="1"/>
        <v>0.15751113476917447</v>
      </c>
    </row>
    <row r="76" spans="2:8" x14ac:dyDescent="0.25">
      <c r="F76" s="121" t="s">
        <v>217</v>
      </c>
    </row>
    <row r="77" spans="2:8" ht="14.4" x14ac:dyDescent="0.3">
      <c r="F77" s="265" t="s">
        <v>170</v>
      </c>
      <c r="G77">
        <v>5.13</v>
      </c>
      <c r="H77" s="122">
        <f>VLOOKUP(F77,B:D,3,)</f>
        <v>0.33302354208339741</v>
      </c>
    </row>
    <row r="78" spans="2:8" ht="14.4" x14ac:dyDescent="0.3">
      <c r="F78" s="115" t="s">
        <v>155</v>
      </c>
      <c r="G78">
        <v>5.13</v>
      </c>
      <c r="H78" s="122">
        <v>0</v>
      </c>
    </row>
    <row r="79" spans="2:8" ht="14.4" x14ac:dyDescent="0.3">
      <c r="F79" s="115" t="s">
        <v>153</v>
      </c>
      <c r="G79">
        <v>5.13</v>
      </c>
      <c r="H79" s="122">
        <v>0</v>
      </c>
    </row>
    <row r="80" spans="2:8" ht="14.4" x14ac:dyDescent="0.3">
      <c r="F80" s="115" t="s">
        <v>139</v>
      </c>
      <c r="G80">
        <v>5.13</v>
      </c>
      <c r="H80" s="122">
        <v>0</v>
      </c>
    </row>
    <row r="81" spans="6:8" ht="14.4" x14ac:dyDescent="0.3">
      <c r="F81" s="115" t="s">
        <v>140</v>
      </c>
      <c r="G81">
        <v>5.13</v>
      </c>
      <c r="H81" s="122">
        <v>0</v>
      </c>
    </row>
    <row r="82" spans="6:8" ht="14.4" x14ac:dyDescent="0.3">
      <c r="F82" s="115" t="s">
        <v>158</v>
      </c>
      <c r="G82">
        <v>5.13</v>
      </c>
      <c r="H82" s="122">
        <v>0</v>
      </c>
    </row>
    <row r="83" spans="6:8" ht="14.4" x14ac:dyDescent="0.3">
      <c r="F83" s="115" t="s">
        <v>157</v>
      </c>
      <c r="G83">
        <v>5.13</v>
      </c>
      <c r="H83" s="122">
        <v>0</v>
      </c>
    </row>
    <row r="84" spans="6:8" ht="14.4" x14ac:dyDescent="0.3">
      <c r="F84" s="115" t="s">
        <v>138</v>
      </c>
      <c r="G84">
        <v>5.13</v>
      </c>
      <c r="H84" s="122">
        <v>0</v>
      </c>
    </row>
    <row r="85" spans="6:8" ht="14.4" x14ac:dyDescent="0.3">
      <c r="F85" s="115" t="s">
        <v>137</v>
      </c>
      <c r="G85">
        <v>5.13</v>
      </c>
      <c r="H85" s="122">
        <v>0</v>
      </c>
    </row>
    <row r="86" spans="6:8" ht="14.4" x14ac:dyDescent="0.3">
      <c r="F86" s="115" t="s">
        <v>141</v>
      </c>
      <c r="G86">
        <v>5.13</v>
      </c>
      <c r="H86" s="122">
        <v>0</v>
      </c>
    </row>
    <row r="87" spans="6:8" ht="14.4" x14ac:dyDescent="0.3">
      <c r="F87" s="115" t="s">
        <v>156</v>
      </c>
      <c r="G87">
        <v>5.13</v>
      </c>
      <c r="H87" s="122">
        <v>0</v>
      </c>
    </row>
    <row r="88" spans="6:8" ht="14.4" x14ac:dyDescent="0.3">
      <c r="F88" s="264" t="s">
        <v>216</v>
      </c>
      <c r="G88">
        <v>5.13</v>
      </c>
      <c r="H88" s="122">
        <f>VLOOKUP(F88,B:D,3,)</f>
        <v>0.22201569472226498</v>
      </c>
    </row>
    <row r="89" spans="6:8" ht="14.4" x14ac:dyDescent="0.3">
      <c r="F89" s="115" t="s">
        <v>154</v>
      </c>
      <c r="G89">
        <v>5.13</v>
      </c>
      <c r="H89" s="122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FE096-01F4-4D52-9B63-8436DC9FE13E}">
  <sheetPr>
    <pageSetUpPr fitToPage="1"/>
  </sheetPr>
  <dimension ref="A1:V41"/>
  <sheetViews>
    <sheetView showGridLines="0" showRowColHeaders="0" zoomScaleNormal="100" workbookViewId="0">
      <selection activeCell="D15" sqref="D15"/>
    </sheetView>
  </sheetViews>
  <sheetFormatPr defaultColWidth="0" defaultRowHeight="12.45" customHeight="1" zeroHeight="1" x14ac:dyDescent="0.25"/>
  <cols>
    <col min="1" max="1" width="6.21875" style="22" customWidth="1"/>
    <col min="2" max="2" width="50.21875" style="22" customWidth="1"/>
    <col min="3" max="5" width="18.77734375" style="22" customWidth="1"/>
    <col min="6" max="6" width="17.44140625" style="22" customWidth="1"/>
    <col min="7" max="7" width="22.77734375" style="22" bestFit="1" customWidth="1"/>
    <col min="8" max="8" width="6.5546875" style="22" customWidth="1"/>
    <col min="9" max="9" width="5.44140625" style="22" customWidth="1"/>
    <col min="10" max="10" width="3.5546875" style="22" customWidth="1"/>
    <col min="11" max="11" width="1" style="22" customWidth="1"/>
    <col min="12" max="12" width="2.44140625" style="22" customWidth="1"/>
    <col min="13" max="13" width="17.5546875" style="22" customWidth="1"/>
    <col min="14" max="14" width="14" style="22" customWidth="1"/>
    <col min="15" max="15" width="1.77734375" style="22" hidden="1" customWidth="1"/>
    <col min="16" max="16" width="6.21875" style="22" hidden="1" customWidth="1"/>
    <col min="17" max="17" width="4.44140625" style="22" hidden="1" customWidth="1"/>
    <col min="18" max="18" width="4.77734375" style="22" hidden="1" customWidth="1"/>
    <col min="19" max="22" width="12.77734375" style="22" hidden="1" customWidth="1"/>
    <col min="23" max="16384" width="9.21875" style="22" hidden="1"/>
  </cols>
  <sheetData>
    <row r="1" spans="1:22" ht="15" customHeight="1" x14ac:dyDescent="0.25"/>
    <row r="2" spans="1:22" ht="15" customHeight="1" x14ac:dyDescent="0.25"/>
    <row r="3" spans="1:22" ht="18.75" customHeight="1" x14ac:dyDescent="0.4">
      <c r="A3" s="131" t="str">
        <f>"Your School's Indicative Funding Calculator - "&amp;'How-to-use'!B2</f>
        <v xml:space="preserve">Your School's Indicative Funding Calculator - </v>
      </c>
      <c r="B3" s="132"/>
      <c r="C3" s="133"/>
      <c r="D3" s="133"/>
      <c r="E3" s="133"/>
      <c r="F3" s="133"/>
      <c r="G3" s="133"/>
      <c r="H3" s="133"/>
      <c r="I3" s="133"/>
      <c r="J3" s="133"/>
      <c r="K3" s="134"/>
    </row>
    <row r="4" spans="1:22" ht="15" customHeight="1" x14ac:dyDescent="0.25"/>
    <row r="5" spans="1:22" ht="15" customHeight="1" x14ac:dyDescent="0.3">
      <c r="L5" s="135"/>
      <c r="M5" s="136"/>
      <c r="N5" s="137"/>
    </row>
    <row r="6" spans="1:22" ht="15" customHeight="1" thickBot="1" x14ac:dyDescent="0.35">
      <c r="L6" s="135"/>
      <c r="M6" s="138" t="s">
        <v>8</v>
      </c>
      <c r="N6" s="139"/>
    </row>
    <row r="7" spans="1:22" ht="17.25" customHeight="1" x14ac:dyDescent="0.3">
      <c r="A7" s="140"/>
      <c r="B7" s="141"/>
      <c r="C7" s="141"/>
      <c r="D7" s="141"/>
      <c r="E7" s="141"/>
      <c r="F7" s="142"/>
      <c r="G7" s="142"/>
      <c r="H7" s="143"/>
      <c r="I7" s="143"/>
      <c r="J7" s="144"/>
      <c r="K7" s="145"/>
      <c r="L7" s="135"/>
      <c r="M7" s="136"/>
      <c r="N7" s="137"/>
    </row>
    <row r="8" spans="1:22" ht="17.25" customHeight="1" x14ac:dyDescent="0.4">
      <c r="A8" s="146"/>
      <c r="B8" s="266">
        <f>'How-to-use'!B2</f>
        <v>0</v>
      </c>
      <c r="C8" s="147">
        <f>IFERROR(VLOOKUP(B8,School!E:G,3,0),0)</f>
        <v>0</v>
      </c>
      <c r="D8" s="147"/>
      <c r="E8" s="147"/>
      <c r="F8" s="148"/>
      <c r="G8" s="148"/>
      <c r="H8" s="145"/>
      <c r="I8" s="145"/>
      <c r="J8" s="149"/>
      <c r="K8" s="145"/>
      <c r="M8" s="150" t="s">
        <v>22</v>
      </c>
      <c r="N8" s="248" t="s">
        <v>212</v>
      </c>
    </row>
    <row r="9" spans="1:22" s="27" customFormat="1" ht="17.25" customHeight="1" x14ac:dyDescent="0.25">
      <c r="A9" s="151"/>
      <c r="B9" s="152" t="s">
        <v>1</v>
      </c>
      <c r="C9" s="153"/>
      <c r="D9" s="154"/>
      <c r="E9" s="155"/>
      <c r="F9" s="22"/>
      <c r="G9" s="156" t="s">
        <v>2</v>
      </c>
      <c r="H9" s="157"/>
      <c r="I9" s="157"/>
      <c r="J9" s="158"/>
      <c r="K9" s="159"/>
    </row>
    <row r="10" spans="1:22" ht="17.25" customHeight="1" x14ac:dyDescent="0.3">
      <c r="A10" s="146"/>
      <c r="B10" s="28" t="s">
        <v>12128</v>
      </c>
      <c r="C10" s="28"/>
      <c r="D10" s="154"/>
      <c r="E10" s="154"/>
      <c r="G10" s="160">
        <f>IFERROR(VLOOKUP(C8,'2a_LA_&amp;_VA_-_DFC_Sch'!D:G,4,0),0)</f>
        <v>0</v>
      </c>
      <c r="H10" s="161"/>
      <c r="I10" s="161"/>
      <c r="J10" s="149"/>
      <c r="K10" s="145"/>
      <c r="L10" s="162"/>
      <c r="M10" s="163" t="s">
        <v>1</v>
      </c>
      <c r="N10" s="162"/>
      <c r="T10" s="22">
        <v>2</v>
      </c>
      <c r="V10" s="22">
        <v>1</v>
      </c>
    </row>
    <row r="11" spans="1:22" ht="17.25" customHeight="1" x14ac:dyDescent="0.25">
      <c r="A11" s="146"/>
      <c r="B11" s="28"/>
      <c r="C11" s="28"/>
      <c r="D11" s="154"/>
      <c r="E11" s="154"/>
      <c r="H11" s="161"/>
      <c r="I11" s="161"/>
      <c r="J11" s="149"/>
      <c r="K11" s="145"/>
      <c r="L11" s="164"/>
      <c r="M11" s="165" t="s">
        <v>160</v>
      </c>
      <c r="N11" s="166">
        <f>IF(N8="Yearly",(DSG!G17)/1,IF(N8="Monthly",(DSG!G17)/12))</f>
        <v>0</v>
      </c>
      <c r="V11" s="22">
        <v>5</v>
      </c>
    </row>
    <row r="12" spans="1:22" ht="17.25" customHeight="1" x14ac:dyDescent="0.3">
      <c r="A12" s="146"/>
      <c r="B12" s="29"/>
      <c r="C12" s="29"/>
      <c r="D12" s="29"/>
      <c r="E12" s="29"/>
      <c r="G12" s="29"/>
      <c r="H12" s="161"/>
      <c r="I12" s="161"/>
      <c r="J12" s="149"/>
      <c r="K12" s="145"/>
      <c r="L12" s="168"/>
      <c r="M12" s="168"/>
      <c r="N12" s="169"/>
    </row>
    <row r="13" spans="1:22" ht="17.25" customHeight="1" x14ac:dyDescent="0.3">
      <c r="A13" s="146"/>
      <c r="B13" s="379" t="s">
        <v>12084</v>
      </c>
      <c r="C13" s="378" t="s">
        <v>12083</v>
      </c>
      <c r="D13" s="378" t="s">
        <v>12086</v>
      </c>
      <c r="E13" s="378" t="s">
        <v>12082</v>
      </c>
      <c r="G13" s="394" t="s">
        <v>12129</v>
      </c>
      <c r="H13" s="161"/>
      <c r="I13" s="161"/>
      <c r="J13" s="149"/>
      <c r="K13" s="170"/>
      <c r="L13" s="171" t="s">
        <v>0</v>
      </c>
      <c r="M13" s="172"/>
      <c r="N13" s="173">
        <f>N11</f>
        <v>0</v>
      </c>
      <c r="V13" s="22">
        <v>5</v>
      </c>
    </row>
    <row r="14" spans="1:22" ht="17.25" customHeight="1" x14ac:dyDescent="0.25">
      <c r="A14" s="146"/>
      <c r="B14" s="375" t="s">
        <v>12075</v>
      </c>
      <c r="C14" s="374">
        <v>11.25</v>
      </c>
      <c r="D14" s="389"/>
      <c r="E14" s="372">
        <v>4000</v>
      </c>
      <c r="F14" s="353"/>
      <c r="G14" s="388">
        <f>IF(D14="",0,(C14*D14)+E14)</f>
        <v>0</v>
      </c>
      <c r="H14" s="161"/>
      <c r="I14" s="161"/>
      <c r="J14" s="149"/>
      <c r="K14" s="145"/>
      <c r="L14" s="4"/>
      <c r="M14" s="4"/>
      <c r="N14" s="174"/>
      <c r="V14" s="22">
        <v>5</v>
      </c>
    </row>
    <row r="15" spans="1:22" ht="17.25" customHeight="1" x14ac:dyDescent="0.3">
      <c r="A15" s="146"/>
      <c r="B15" s="375" t="s">
        <v>217</v>
      </c>
      <c r="C15" s="374">
        <v>16.875</v>
      </c>
      <c r="D15" s="390"/>
      <c r="E15" s="372">
        <v>4000</v>
      </c>
      <c r="G15" s="388">
        <f t="shared" ref="G15:G17" si="0">IF(D15="",0,(C15*D15)+E15)</f>
        <v>0</v>
      </c>
      <c r="H15" s="161"/>
      <c r="I15" s="161"/>
      <c r="J15" s="149"/>
      <c r="K15" s="145"/>
      <c r="L15" s="162"/>
      <c r="M15" s="163" t="s">
        <v>163</v>
      </c>
      <c r="N15" s="175"/>
      <c r="S15" s="22" t="s">
        <v>11</v>
      </c>
      <c r="T15" s="22" t="s">
        <v>15</v>
      </c>
      <c r="U15" s="22" t="s">
        <v>2</v>
      </c>
    </row>
    <row r="16" spans="1:22" ht="17.25" customHeight="1" x14ac:dyDescent="0.25">
      <c r="A16" s="146"/>
      <c r="B16" s="375" t="s">
        <v>12072</v>
      </c>
      <c r="C16" s="374">
        <v>22.5</v>
      </c>
      <c r="D16" s="391"/>
      <c r="E16" s="372">
        <v>4000</v>
      </c>
      <c r="G16" s="388">
        <f t="shared" si="0"/>
        <v>0</v>
      </c>
      <c r="H16" s="161"/>
      <c r="I16" s="161"/>
      <c r="J16" s="149"/>
      <c r="K16" s="145"/>
      <c r="L16" s="176"/>
      <c r="M16" s="135" t="s">
        <v>164</v>
      </c>
      <c r="N16" s="177">
        <f>IF(N8="Yearly",(EYE!E31)/1,IF(N8="Monthly",(EYE!E31)/12))</f>
        <v>0</v>
      </c>
      <c r="R16" s="22">
        <v>1</v>
      </c>
      <c r="S16" s="22" t="s">
        <v>3</v>
      </c>
      <c r="T16" s="22">
        <v>52</v>
      </c>
      <c r="U16" s="22" t="str">
        <f>S16</f>
        <v>Weekly</v>
      </c>
      <c r="V16" s="22">
        <v>5</v>
      </c>
    </row>
    <row r="17" spans="1:22" ht="17.25" customHeight="1" x14ac:dyDescent="0.25">
      <c r="A17" s="146"/>
      <c r="B17" s="369" t="s">
        <v>12071</v>
      </c>
      <c r="C17" s="368">
        <v>33.75</v>
      </c>
      <c r="D17" s="392"/>
      <c r="E17" s="366">
        <v>4000</v>
      </c>
      <c r="G17" s="388">
        <f t="shared" si="0"/>
        <v>0</v>
      </c>
      <c r="H17" s="161"/>
      <c r="I17" s="161"/>
      <c r="J17" s="149"/>
      <c r="K17" s="145"/>
      <c r="L17" s="176"/>
      <c r="M17" s="135" t="s">
        <v>165</v>
      </c>
      <c r="N17" s="177">
        <f>IF(N8="Yearly",(PPP!E29)/1,IF(N8="Monthly",(PPP!E29)/12))</f>
        <v>0</v>
      </c>
      <c r="R17" s="22">
        <v>2</v>
      </c>
      <c r="S17" s="22" t="s">
        <v>4</v>
      </c>
      <c r="T17" s="22">
        <v>26</v>
      </c>
      <c r="U17" s="22" t="str">
        <f>S17</f>
        <v>Fortnightly</v>
      </c>
      <c r="V17" s="22">
        <v>5</v>
      </c>
    </row>
    <row r="18" spans="1:22" ht="17.25" customHeight="1" x14ac:dyDescent="0.25">
      <c r="A18" s="146"/>
      <c r="B18" s="29"/>
      <c r="C18" s="29"/>
      <c r="D18" s="29"/>
      <c r="E18" s="29"/>
      <c r="F18" s="353"/>
      <c r="G18" s="160">
        <f>SUM(G14:G17)</f>
        <v>0</v>
      </c>
      <c r="H18" s="161"/>
      <c r="I18" s="161"/>
      <c r="J18" s="149"/>
      <c r="K18" s="145"/>
      <c r="L18" s="176"/>
      <c r="M18" s="135" t="s">
        <v>12062</v>
      </c>
      <c r="N18" s="177">
        <f>G18</f>
        <v>0</v>
      </c>
      <c r="R18" s="22">
        <v>3</v>
      </c>
      <c r="S18" s="22" t="s">
        <v>5</v>
      </c>
      <c r="T18" s="22">
        <v>12</v>
      </c>
      <c r="U18" s="22" t="str">
        <f>S18</f>
        <v>Monthly</v>
      </c>
    </row>
    <row r="19" spans="1:22" ht="17.25" customHeight="1" x14ac:dyDescent="0.25">
      <c r="A19" s="146"/>
      <c r="B19" s="22" t="s">
        <v>12087</v>
      </c>
      <c r="C19" s="29"/>
      <c r="D19" s="29"/>
      <c r="E19" s="29"/>
      <c r="H19" s="161"/>
      <c r="I19" s="161"/>
      <c r="J19" s="149"/>
      <c r="K19" s="145"/>
      <c r="L19" s="176"/>
      <c r="M19" s="135"/>
      <c r="N19" s="177"/>
      <c r="R19" s="22">
        <v>4</v>
      </c>
      <c r="S19" s="22" t="s">
        <v>12</v>
      </c>
      <c r="T19" s="22">
        <v>4</v>
      </c>
      <c r="U19" s="22" t="str">
        <f>S19</f>
        <v>Quarterly</v>
      </c>
      <c r="V19" s="22">
        <v>5</v>
      </c>
    </row>
    <row r="20" spans="1:22" ht="17.25" customHeight="1" x14ac:dyDescent="0.25">
      <c r="A20" s="146"/>
      <c r="B20" s="22" t="s">
        <v>12088</v>
      </c>
      <c r="C20" s="29"/>
      <c r="D20" s="29"/>
      <c r="E20" s="29"/>
      <c r="F20" s="353"/>
      <c r="H20" s="161"/>
      <c r="I20" s="161"/>
      <c r="J20" s="149"/>
      <c r="K20" s="145"/>
      <c r="L20" s="176"/>
      <c r="M20" s="135"/>
      <c r="N20" s="177"/>
      <c r="R20" s="22">
        <v>5</v>
      </c>
      <c r="S20" s="22" t="s">
        <v>6</v>
      </c>
      <c r="T20" s="22">
        <v>1</v>
      </c>
      <c r="U20" s="22" t="str">
        <f>S20</f>
        <v>Annually</v>
      </c>
      <c r="V20" s="22">
        <v>5</v>
      </c>
    </row>
    <row r="21" spans="1:22" ht="17.25" customHeight="1" x14ac:dyDescent="0.25">
      <c r="A21" s="146"/>
      <c r="B21" s="22" t="s">
        <v>12089</v>
      </c>
      <c r="C21" s="29"/>
      <c r="D21" s="29"/>
      <c r="E21" s="29"/>
      <c r="H21" s="154"/>
      <c r="I21" s="154"/>
      <c r="J21" s="149"/>
      <c r="K21" s="145"/>
      <c r="L21" s="176"/>
      <c r="M21" s="135"/>
      <c r="N21" s="177"/>
    </row>
    <row r="22" spans="1:22" ht="17.25" customHeight="1" x14ac:dyDescent="0.25">
      <c r="A22" s="146"/>
      <c r="B22" s="22" t="s">
        <v>12125</v>
      </c>
      <c r="C22" s="29"/>
      <c r="D22" s="29"/>
      <c r="E22" s="29"/>
      <c r="H22" s="154"/>
      <c r="I22" s="154"/>
      <c r="J22" s="149"/>
      <c r="K22" s="145"/>
      <c r="L22" s="176"/>
      <c r="M22" s="135"/>
      <c r="N22" s="177"/>
    </row>
    <row r="23" spans="1:22" ht="17.25" customHeight="1" x14ac:dyDescent="0.25">
      <c r="A23" s="146"/>
      <c r="C23" s="29"/>
      <c r="D23" s="29"/>
      <c r="E23" s="29"/>
      <c r="H23" s="154"/>
      <c r="I23" s="154"/>
      <c r="J23" s="149"/>
      <c r="K23" s="145"/>
      <c r="L23" s="176"/>
      <c r="M23" s="135"/>
      <c r="N23" s="177"/>
    </row>
    <row r="24" spans="1:22" ht="17.25" customHeight="1" x14ac:dyDescent="0.3">
      <c r="A24" s="146"/>
      <c r="B24" s="393" t="s">
        <v>12085</v>
      </c>
      <c r="C24" s="29"/>
      <c r="D24" s="29"/>
      <c r="E24" s="29"/>
      <c r="H24" s="154"/>
      <c r="I24" s="154"/>
      <c r="J24" s="149"/>
      <c r="K24" s="145"/>
      <c r="L24" s="176"/>
      <c r="M24" s="135"/>
      <c r="N24" s="177"/>
    </row>
    <row r="25" spans="1:22" ht="17.25" customHeight="1" x14ac:dyDescent="0.25">
      <c r="A25" s="146"/>
      <c r="B25" s="362" t="s">
        <v>12126</v>
      </c>
      <c r="C25" s="29"/>
      <c r="D25" s="29"/>
      <c r="E25" s="29"/>
      <c r="H25" s="154"/>
      <c r="I25" s="154"/>
      <c r="J25" s="149"/>
      <c r="K25" s="145"/>
      <c r="L25" s="168"/>
      <c r="M25" s="4"/>
      <c r="N25" s="174"/>
    </row>
    <row r="26" spans="1:22" ht="17.25" customHeight="1" x14ac:dyDescent="0.3">
      <c r="A26" s="146"/>
      <c r="B26" s="362" t="s">
        <v>12068</v>
      </c>
      <c r="C26" s="29"/>
      <c r="D26" s="29"/>
      <c r="E26" s="29"/>
      <c r="H26" s="154"/>
      <c r="I26" s="154"/>
      <c r="J26" s="149"/>
      <c r="K26" s="145"/>
      <c r="L26" s="171" t="s">
        <v>207</v>
      </c>
      <c r="M26" s="172"/>
      <c r="N26" s="173">
        <f>SUM(N16:N24)</f>
        <v>0</v>
      </c>
    </row>
    <row r="27" spans="1:22" ht="17.25" customHeight="1" x14ac:dyDescent="0.25">
      <c r="A27" s="146"/>
      <c r="B27" s="29"/>
      <c r="C27" s="29"/>
      <c r="D27" s="29"/>
      <c r="E27" s="29"/>
      <c r="F27" s="353"/>
      <c r="H27" s="154"/>
      <c r="I27" s="154"/>
      <c r="J27" s="149"/>
      <c r="K27" s="145"/>
      <c r="L27" s="168"/>
      <c r="M27" s="4"/>
      <c r="N27" s="174"/>
    </row>
    <row r="28" spans="1:22" ht="17.25" customHeight="1" x14ac:dyDescent="0.3">
      <c r="A28" s="146"/>
      <c r="B28" s="154"/>
      <c r="C28" s="154"/>
      <c r="D28" s="154"/>
      <c r="E28" s="154"/>
      <c r="F28" s="178"/>
      <c r="G28" s="30"/>
      <c r="H28" s="154"/>
      <c r="I28" s="154"/>
      <c r="J28" s="149"/>
      <c r="K28" s="145"/>
      <c r="L28" s="168"/>
      <c r="M28" s="179"/>
      <c r="N28" s="180"/>
    </row>
    <row r="29" spans="1:22" ht="17.25" customHeight="1" x14ac:dyDescent="0.3">
      <c r="A29" s="146"/>
      <c r="B29" s="154"/>
      <c r="C29" s="154"/>
      <c r="D29" s="154"/>
      <c r="E29" s="154"/>
      <c r="F29" s="178"/>
      <c r="G29" s="30"/>
      <c r="H29" s="154"/>
      <c r="I29" s="154"/>
      <c r="J29" s="149"/>
      <c r="K29" s="145"/>
      <c r="L29" s="181" t="s">
        <v>166</v>
      </c>
      <c r="N29" s="273">
        <f>N13+N26</f>
        <v>0</v>
      </c>
    </row>
    <row r="30" spans="1:22" ht="17.25" customHeight="1" x14ac:dyDescent="0.25">
      <c r="A30" s="146"/>
      <c r="B30" s="154"/>
      <c r="C30" s="154"/>
      <c r="D30" s="154"/>
      <c r="E30" s="154"/>
      <c r="F30" s="178"/>
      <c r="G30" s="182"/>
      <c r="H30" s="154"/>
      <c r="I30" s="154"/>
      <c r="J30" s="149"/>
      <c r="K30" s="145"/>
      <c r="L30" s="168"/>
      <c r="M30" s="4"/>
      <c r="N30" s="183"/>
    </row>
    <row r="31" spans="1:22" ht="17.25" customHeight="1" x14ac:dyDescent="0.4">
      <c r="A31" s="146"/>
      <c r="B31" s="154"/>
      <c r="C31" s="154"/>
      <c r="D31" s="154"/>
      <c r="E31" s="154"/>
      <c r="F31" s="178"/>
      <c r="G31" s="182"/>
      <c r="H31" s="154"/>
      <c r="I31" s="154"/>
      <c r="J31" s="149"/>
      <c r="K31" s="145"/>
      <c r="L31" s="168"/>
      <c r="N31" s="184"/>
    </row>
    <row r="32" spans="1:22" ht="17.25" customHeight="1" x14ac:dyDescent="0.25">
      <c r="A32" s="146"/>
      <c r="B32" s="145"/>
      <c r="C32" s="145"/>
      <c r="D32" s="145"/>
      <c r="E32" s="145"/>
      <c r="F32" s="148"/>
      <c r="G32" s="185"/>
      <c r="H32" s="145"/>
      <c r="I32" s="145"/>
      <c r="J32" s="149"/>
      <c r="K32" s="145"/>
      <c r="L32" s="168"/>
      <c r="M32" s="4"/>
      <c r="N32" s="4"/>
    </row>
    <row r="33" spans="1:14" ht="17.25" customHeight="1" thickBot="1" x14ac:dyDescent="0.3">
      <c r="A33" s="186"/>
      <c r="B33" s="187"/>
      <c r="C33" s="187"/>
      <c r="D33" s="187"/>
      <c r="E33" s="187"/>
      <c r="F33" s="188"/>
      <c r="G33" s="189"/>
      <c r="H33" s="187"/>
      <c r="I33" s="187"/>
      <c r="J33" s="190"/>
      <c r="K33" s="145"/>
      <c r="L33" s="168"/>
      <c r="N33" s="191"/>
    </row>
    <row r="34" spans="1:14" ht="15" x14ac:dyDescent="0.25">
      <c r="B34" s="9"/>
      <c r="L34" s="135"/>
      <c r="M34" s="135"/>
      <c r="N34" s="135"/>
    </row>
    <row r="36" spans="1:14" ht="9" hidden="1" customHeight="1" x14ac:dyDescent="0.25"/>
    <row r="37" spans="1:14" ht="13.2" hidden="1" x14ac:dyDescent="0.25">
      <c r="N37" s="192"/>
    </row>
    <row r="38" spans="1:14" ht="13.2" hidden="1" x14ac:dyDescent="0.25">
      <c r="N38" s="192"/>
    </row>
    <row r="39" spans="1:14" ht="13.2" hidden="1" x14ac:dyDescent="0.25">
      <c r="N39" s="192"/>
    </row>
    <row r="40" spans="1:14" ht="13.2" hidden="1" x14ac:dyDescent="0.25">
      <c r="N40" s="192"/>
    </row>
    <row r="41" spans="1:14" ht="13.2" hidden="1" x14ac:dyDescent="0.25">
      <c r="N41" s="192"/>
    </row>
  </sheetData>
  <sheetProtection algorithmName="SHA-512" hashValue="VrL+tY4e4OIBzTFi+RjAQ5Cc+3cQ4wITyxKOAgRIi7Ww8a6jGjcsZkx4Ked2MRUortPJwxxAD5HxrTJOLY7DBA==" saltValue="A3pAN4ZBgH4cg+bIav/ATw==" spinCount="100000" sheet="1" formatCells="0" formatColumns="0" formatRows="0" insertColumns="0" insertRows="0" insertHyperlinks="0" deleteColumns="0" deleteRows="0" selectLockedCells="1" sort="0" autoFilter="0" pivotTables="0"/>
  <conditionalFormatting sqref="N29">
    <cfRule type="expression" dxfId="12" priority="1">
      <formula>$N$29&gt;0</formula>
    </cfRule>
    <cfRule type="expression" dxfId="11" priority="2">
      <formula>$N$29&lt;0</formula>
    </cfRule>
  </conditionalFormatting>
  <dataValidations xWindow="1070" yWindow="695" count="3">
    <dataValidation type="list" allowBlank="1" showInputMessage="1" showErrorMessage="1" promptTitle="Select Frequency" prompt=" " sqref="N8" xr:uid="{385E82D9-FB91-4391-A61C-0D881AC6D6FA}">
      <formula1>Data</formula1>
    </dataValidation>
    <dataValidation type="list" allowBlank="1" showInputMessage="1" showErrorMessage="1" sqref="B8" xr:uid="{F21E6265-F9CC-4693-BFE3-489C796C5FF1}">
      <formula1>SCH</formula1>
    </dataValidation>
    <dataValidation allowBlank="1" showInputMessage="1" showErrorMessage="1" promptTitle="Pupil Number" prompt="Enter your pupil number" sqref="D13" xr:uid="{12ECB795-7611-42F1-94AB-2F93519A89B9}"/>
  </dataValidations>
  <pageMargins left="0.59055118110236227" right="0.59055118110236227" top="0.59055118110236227" bottom="0.59055118110236227" header="0.31496062992125984" footer="0.31496062992125984"/>
  <pageSetup paperSize="9" scale="67" orientation="landscape" r:id="rId1"/>
  <headerFooter>
    <oddFooter>Page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16C67-31D8-4B54-9192-7CDD92E901BC}">
  <dimension ref="A4:D81"/>
  <sheetViews>
    <sheetView workbookViewId="0">
      <selection activeCell="D7" sqref="D7"/>
    </sheetView>
  </sheetViews>
  <sheetFormatPr defaultRowHeight="13.2" x14ac:dyDescent="0.25"/>
  <cols>
    <col min="1" max="1" width="26.33203125" customWidth="1"/>
    <col min="2" max="2" width="50.88671875" customWidth="1"/>
    <col min="3" max="3" width="19.5546875" customWidth="1"/>
    <col min="4" max="4" width="17.33203125" customWidth="1"/>
  </cols>
  <sheetData>
    <row r="4" spans="1:4" ht="14.4" x14ac:dyDescent="0.25">
      <c r="A4" s="107" t="s">
        <v>27</v>
      </c>
      <c r="B4" s="302" t="s">
        <v>234</v>
      </c>
      <c r="C4" s="302" t="s">
        <v>260</v>
      </c>
      <c r="D4" s="303" t="s">
        <v>261</v>
      </c>
    </row>
    <row r="5" spans="1:4" ht="14.4" x14ac:dyDescent="0.25">
      <c r="A5" s="414" t="s">
        <v>7</v>
      </c>
      <c r="B5" s="415"/>
      <c r="C5" s="304"/>
      <c r="D5" s="305">
        <v>314739</v>
      </c>
    </row>
    <row r="6" spans="1:4" ht="14.4" x14ac:dyDescent="0.3">
      <c r="A6" s="114">
        <v>3092002</v>
      </c>
      <c r="B6" s="114" t="s">
        <v>83</v>
      </c>
      <c r="C6" s="114" t="s">
        <v>262</v>
      </c>
      <c r="D6" s="306">
        <v>3078</v>
      </c>
    </row>
    <row r="7" spans="1:4" ht="14.4" x14ac:dyDescent="0.3">
      <c r="A7" s="114">
        <v>3092003</v>
      </c>
      <c r="B7" s="114" t="s">
        <v>85</v>
      </c>
      <c r="C7" s="114" t="s">
        <v>262</v>
      </c>
      <c r="D7" s="306">
        <v>2322</v>
      </c>
    </row>
    <row r="8" spans="1:4" ht="14.4" x14ac:dyDescent="0.3">
      <c r="A8" s="114">
        <v>3092004</v>
      </c>
      <c r="B8" s="114" t="s">
        <v>86</v>
      </c>
      <c r="C8" s="114" t="s">
        <v>262</v>
      </c>
      <c r="D8" s="306">
        <v>3604.5</v>
      </c>
    </row>
    <row r="9" spans="1:4" ht="14.4" x14ac:dyDescent="0.3">
      <c r="A9" s="114">
        <v>3092005</v>
      </c>
      <c r="B9" s="114" t="s">
        <v>87</v>
      </c>
      <c r="C9" s="114" t="s">
        <v>262</v>
      </c>
      <c r="D9" s="306">
        <v>3591</v>
      </c>
    </row>
    <row r="10" spans="1:4" ht="14.4" x14ac:dyDescent="0.3">
      <c r="A10" s="114">
        <v>3092008</v>
      </c>
      <c r="B10" s="114" t="s">
        <v>88</v>
      </c>
      <c r="C10" s="114" t="s">
        <v>262</v>
      </c>
      <c r="D10" s="306">
        <v>3105</v>
      </c>
    </row>
    <row r="11" spans="1:4" ht="14.4" x14ac:dyDescent="0.3">
      <c r="A11" s="114">
        <v>3092009</v>
      </c>
      <c r="B11" s="114" t="s">
        <v>89</v>
      </c>
      <c r="C11" s="114" t="s">
        <v>262</v>
      </c>
      <c r="D11" s="306">
        <v>2281.5</v>
      </c>
    </row>
    <row r="12" spans="1:4" ht="14.4" x14ac:dyDescent="0.3">
      <c r="A12" s="114">
        <v>3092015</v>
      </c>
      <c r="B12" s="114" t="s">
        <v>90</v>
      </c>
      <c r="C12" s="114" t="s">
        <v>262</v>
      </c>
      <c r="D12" s="306">
        <v>4806</v>
      </c>
    </row>
    <row r="13" spans="1:4" ht="14.4" x14ac:dyDescent="0.3">
      <c r="A13" s="114">
        <v>3092020</v>
      </c>
      <c r="B13" s="114" t="s">
        <v>91</v>
      </c>
      <c r="C13" s="114" t="s">
        <v>262</v>
      </c>
      <c r="D13" s="306">
        <v>5346</v>
      </c>
    </row>
    <row r="14" spans="1:4" ht="14.4" x14ac:dyDescent="0.3">
      <c r="A14" s="114">
        <v>3092022</v>
      </c>
      <c r="B14" s="114" t="s">
        <v>92</v>
      </c>
      <c r="C14" s="114" t="s">
        <v>262</v>
      </c>
      <c r="D14" s="306">
        <v>5724</v>
      </c>
    </row>
    <row r="15" spans="1:4" ht="14.4" x14ac:dyDescent="0.3">
      <c r="A15" s="114">
        <v>3092025</v>
      </c>
      <c r="B15" s="114" t="s">
        <v>93</v>
      </c>
      <c r="C15" s="114" t="s">
        <v>262</v>
      </c>
      <c r="D15" s="306">
        <v>5373</v>
      </c>
    </row>
    <row r="16" spans="1:4" ht="14.4" x14ac:dyDescent="0.3">
      <c r="A16" s="114">
        <v>3092029</v>
      </c>
      <c r="B16" s="114" t="s">
        <v>94</v>
      </c>
      <c r="C16" s="114" t="s">
        <v>262</v>
      </c>
      <c r="D16" s="306">
        <v>8491.5</v>
      </c>
    </row>
    <row r="17" spans="1:4" ht="14.4" x14ac:dyDescent="0.3">
      <c r="A17" s="114">
        <v>3092031</v>
      </c>
      <c r="B17" s="114" t="s">
        <v>95</v>
      </c>
      <c r="C17" s="114" t="s">
        <v>262</v>
      </c>
      <c r="D17" s="306">
        <v>5683.5</v>
      </c>
    </row>
    <row r="18" spans="1:4" ht="14.4" x14ac:dyDescent="0.3">
      <c r="A18" s="114">
        <v>3092041</v>
      </c>
      <c r="B18" s="114" t="s">
        <v>96</v>
      </c>
      <c r="C18" s="114" t="s">
        <v>262</v>
      </c>
      <c r="D18" s="306">
        <v>4684.5</v>
      </c>
    </row>
    <row r="19" spans="1:4" ht="14.4" x14ac:dyDescent="0.3">
      <c r="A19" s="114">
        <v>3092042</v>
      </c>
      <c r="B19" s="114" t="s">
        <v>97</v>
      </c>
      <c r="C19" s="114" t="s">
        <v>262</v>
      </c>
      <c r="D19" s="306">
        <v>3402</v>
      </c>
    </row>
    <row r="20" spans="1:4" ht="14.4" x14ac:dyDescent="0.3">
      <c r="A20" s="114">
        <v>3092045</v>
      </c>
      <c r="B20" s="114" t="s">
        <v>98</v>
      </c>
      <c r="C20" s="114" t="s">
        <v>262</v>
      </c>
      <c r="D20" s="306">
        <v>2875.5</v>
      </c>
    </row>
    <row r="21" spans="1:4" ht="14.4" x14ac:dyDescent="0.3">
      <c r="A21" s="114">
        <v>3092046</v>
      </c>
      <c r="B21" s="114" t="s">
        <v>99</v>
      </c>
      <c r="C21" s="114" t="s">
        <v>262</v>
      </c>
      <c r="D21" s="306">
        <v>2308.5</v>
      </c>
    </row>
    <row r="22" spans="1:4" ht="14.4" x14ac:dyDescent="0.3">
      <c r="A22" s="114">
        <v>3092047</v>
      </c>
      <c r="B22" s="114" t="s">
        <v>100</v>
      </c>
      <c r="C22" s="114" t="s">
        <v>262</v>
      </c>
      <c r="D22" s="306">
        <v>1147.5</v>
      </c>
    </row>
    <row r="23" spans="1:4" ht="14.4" x14ac:dyDescent="0.3">
      <c r="A23" s="114">
        <v>3092051</v>
      </c>
      <c r="B23" s="114" t="s">
        <v>101</v>
      </c>
      <c r="C23" s="114" t="s">
        <v>262</v>
      </c>
      <c r="D23" s="306">
        <v>2727</v>
      </c>
    </row>
    <row r="24" spans="1:4" ht="14.4" x14ac:dyDescent="0.3">
      <c r="A24" s="114">
        <v>3092057</v>
      </c>
      <c r="B24" s="114" t="s">
        <v>102</v>
      </c>
      <c r="C24" s="114" t="s">
        <v>262</v>
      </c>
      <c r="D24" s="306">
        <v>4185</v>
      </c>
    </row>
    <row r="25" spans="1:4" ht="14.4" x14ac:dyDescent="0.3">
      <c r="A25" s="114">
        <v>3092058</v>
      </c>
      <c r="B25" s="114" t="s">
        <v>103</v>
      </c>
      <c r="C25" s="114" t="s">
        <v>262</v>
      </c>
      <c r="D25" s="306">
        <v>11164.5</v>
      </c>
    </row>
    <row r="26" spans="1:4" ht="14.4" x14ac:dyDescent="0.3">
      <c r="A26" s="114">
        <v>3092062</v>
      </c>
      <c r="B26" s="114" t="s">
        <v>104</v>
      </c>
      <c r="C26" s="114" t="s">
        <v>262</v>
      </c>
      <c r="D26" s="306">
        <v>7155</v>
      </c>
    </row>
    <row r="27" spans="1:4" ht="14.4" x14ac:dyDescent="0.3">
      <c r="A27" s="114">
        <v>3092063</v>
      </c>
      <c r="B27" s="114" t="s">
        <v>105</v>
      </c>
      <c r="C27" s="114" t="s">
        <v>262</v>
      </c>
      <c r="D27" s="306">
        <v>5670</v>
      </c>
    </row>
    <row r="28" spans="1:4" ht="14.4" x14ac:dyDescent="0.3">
      <c r="A28" s="114">
        <v>3092065</v>
      </c>
      <c r="B28" s="114" t="s">
        <v>106</v>
      </c>
      <c r="C28" s="114" t="s">
        <v>262</v>
      </c>
      <c r="D28" s="306">
        <v>2038.5</v>
      </c>
    </row>
    <row r="29" spans="1:4" ht="14.4" x14ac:dyDescent="0.3">
      <c r="A29" s="114">
        <v>3092072</v>
      </c>
      <c r="B29" s="114" t="s">
        <v>107</v>
      </c>
      <c r="C29" s="114" t="s">
        <v>262</v>
      </c>
      <c r="D29" s="306">
        <v>8491.5</v>
      </c>
    </row>
    <row r="30" spans="1:4" ht="14.4" x14ac:dyDescent="0.3">
      <c r="A30" s="114">
        <v>3092075</v>
      </c>
      <c r="B30" s="114" t="s">
        <v>108</v>
      </c>
      <c r="C30" s="114" t="s">
        <v>262</v>
      </c>
      <c r="D30" s="306">
        <v>5035.5</v>
      </c>
    </row>
    <row r="31" spans="1:4" ht="14.4" x14ac:dyDescent="0.3">
      <c r="A31" s="114">
        <v>3092076</v>
      </c>
      <c r="B31" s="114" t="s">
        <v>109</v>
      </c>
      <c r="C31" s="114" t="s">
        <v>262</v>
      </c>
      <c r="D31" s="306">
        <v>3024</v>
      </c>
    </row>
    <row r="32" spans="1:4" ht="14.4" x14ac:dyDescent="0.3">
      <c r="A32" s="114">
        <v>3092077</v>
      </c>
      <c r="B32" s="114" t="s">
        <v>110</v>
      </c>
      <c r="C32" s="114" t="s">
        <v>262</v>
      </c>
      <c r="D32" s="306">
        <v>5602.5</v>
      </c>
    </row>
    <row r="33" spans="1:4" ht="14.4" x14ac:dyDescent="0.3">
      <c r="A33" s="114">
        <v>3092078</v>
      </c>
      <c r="B33" s="114" t="s">
        <v>111</v>
      </c>
      <c r="C33" s="114" t="s">
        <v>262</v>
      </c>
      <c r="D33" s="306">
        <v>5157</v>
      </c>
    </row>
    <row r="34" spans="1:4" ht="14.4" x14ac:dyDescent="0.3">
      <c r="A34" s="114">
        <v>3092079</v>
      </c>
      <c r="B34" s="114" t="s">
        <v>112</v>
      </c>
      <c r="C34" s="114" t="s">
        <v>262</v>
      </c>
      <c r="D34" s="306">
        <v>3537</v>
      </c>
    </row>
    <row r="35" spans="1:4" ht="14.4" x14ac:dyDescent="0.3">
      <c r="A35" s="114">
        <v>3092080</v>
      </c>
      <c r="B35" s="114" t="s">
        <v>113</v>
      </c>
      <c r="C35" s="114" t="s">
        <v>262</v>
      </c>
      <c r="D35" s="306">
        <v>4225.5</v>
      </c>
    </row>
    <row r="36" spans="1:4" ht="14.4" x14ac:dyDescent="0.3">
      <c r="A36" s="114">
        <v>3092082</v>
      </c>
      <c r="B36" s="114" t="s">
        <v>114</v>
      </c>
      <c r="C36" s="114" t="s">
        <v>262</v>
      </c>
      <c r="D36" s="306">
        <v>7816.5</v>
      </c>
    </row>
    <row r="37" spans="1:4" ht="14.4" x14ac:dyDescent="0.3">
      <c r="A37" s="114">
        <v>3092083</v>
      </c>
      <c r="B37" s="114" t="s">
        <v>115</v>
      </c>
      <c r="C37" s="114" t="s">
        <v>262</v>
      </c>
      <c r="D37" s="306">
        <v>4846.5</v>
      </c>
    </row>
    <row r="38" spans="1:4" ht="14.4" x14ac:dyDescent="0.3">
      <c r="A38" s="114">
        <v>3092084</v>
      </c>
      <c r="B38" s="114" t="s">
        <v>116</v>
      </c>
      <c r="C38" s="114" t="s">
        <v>262</v>
      </c>
      <c r="D38" s="306">
        <v>7533</v>
      </c>
    </row>
    <row r="39" spans="1:4" ht="14.4" x14ac:dyDescent="0.3">
      <c r="A39" s="114">
        <v>3092085</v>
      </c>
      <c r="B39" s="114" t="s">
        <v>117</v>
      </c>
      <c r="C39" s="114" t="s">
        <v>262</v>
      </c>
      <c r="D39" s="306">
        <v>5670</v>
      </c>
    </row>
    <row r="40" spans="1:4" ht="14.4" x14ac:dyDescent="0.3">
      <c r="A40" s="114">
        <v>3092088</v>
      </c>
      <c r="B40" s="114" t="s">
        <v>118</v>
      </c>
      <c r="C40" s="114" t="s">
        <v>262</v>
      </c>
      <c r="D40" s="306">
        <v>4144.5</v>
      </c>
    </row>
    <row r="41" spans="1:4" ht="14.4" x14ac:dyDescent="0.3">
      <c r="A41" s="114">
        <v>3093000</v>
      </c>
      <c r="B41" s="114" t="s">
        <v>119</v>
      </c>
      <c r="C41" s="114" t="s">
        <v>262</v>
      </c>
      <c r="D41" s="306">
        <v>2794.5</v>
      </c>
    </row>
    <row r="42" spans="1:4" ht="14.4" x14ac:dyDescent="0.3">
      <c r="A42" s="114">
        <v>3093001</v>
      </c>
      <c r="B42" s="114" t="s">
        <v>120</v>
      </c>
      <c r="C42" s="114" t="s">
        <v>262</v>
      </c>
      <c r="D42" s="306">
        <v>8248.5</v>
      </c>
    </row>
    <row r="43" spans="1:4" ht="14.4" x14ac:dyDescent="0.3">
      <c r="A43" s="114">
        <v>3093302</v>
      </c>
      <c r="B43" s="114" t="s">
        <v>121</v>
      </c>
      <c r="C43" s="114" t="s">
        <v>262</v>
      </c>
      <c r="D43" s="306">
        <v>5481</v>
      </c>
    </row>
    <row r="44" spans="1:4" ht="14.4" x14ac:dyDescent="0.3">
      <c r="A44" s="114">
        <v>3093303</v>
      </c>
      <c r="B44" s="114" t="s">
        <v>122</v>
      </c>
      <c r="C44" s="114" t="s">
        <v>262</v>
      </c>
      <c r="D44" s="306">
        <v>3294</v>
      </c>
    </row>
    <row r="45" spans="1:4" ht="14.4" x14ac:dyDescent="0.3">
      <c r="A45" s="114">
        <v>3093306</v>
      </c>
      <c r="B45" s="114" t="s">
        <v>123</v>
      </c>
      <c r="C45" s="114" t="s">
        <v>262</v>
      </c>
      <c r="D45" s="306">
        <v>6291</v>
      </c>
    </row>
    <row r="46" spans="1:4" ht="14.4" x14ac:dyDescent="0.3">
      <c r="A46" s="114">
        <v>3093500</v>
      </c>
      <c r="B46" s="114" t="s">
        <v>124</v>
      </c>
      <c r="C46" s="114" t="s">
        <v>262</v>
      </c>
      <c r="D46" s="306">
        <v>5184</v>
      </c>
    </row>
    <row r="47" spans="1:4" ht="14.4" x14ac:dyDescent="0.3">
      <c r="A47" s="114">
        <v>3093501</v>
      </c>
      <c r="B47" s="114" t="s">
        <v>125</v>
      </c>
      <c r="C47" s="114" t="s">
        <v>262</v>
      </c>
      <c r="D47" s="306">
        <v>4495.5</v>
      </c>
    </row>
    <row r="48" spans="1:4" ht="14.4" x14ac:dyDescent="0.3">
      <c r="A48" s="114">
        <v>3093502</v>
      </c>
      <c r="B48" s="114" t="s">
        <v>126</v>
      </c>
      <c r="C48" s="114" t="s">
        <v>262</v>
      </c>
      <c r="D48" s="306">
        <v>4630.5</v>
      </c>
    </row>
    <row r="49" spans="1:4" ht="14.4" x14ac:dyDescent="0.3">
      <c r="A49" s="114">
        <v>3093503</v>
      </c>
      <c r="B49" s="114" t="s">
        <v>127</v>
      </c>
      <c r="C49" s="114" t="s">
        <v>262</v>
      </c>
      <c r="D49" s="306">
        <v>3024</v>
      </c>
    </row>
    <row r="50" spans="1:4" ht="14.4" x14ac:dyDescent="0.3">
      <c r="A50" s="114">
        <v>3093504</v>
      </c>
      <c r="B50" s="114" t="s">
        <v>128</v>
      </c>
      <c r="C50" s="114" t="s">
        <v>262</v>
      </c>
      <c r="D50" s="306">
        <v>2619</v>
      </c>
    </row>
    <row r="51" spans="1:4" ht="14.4" x14ac:dyDescent="0.3">
      <c r="A51" s="114">
        <v>3093505</v>
      </c>
      <c r="B51" s="114" t="s">
        <v>129</v>
      </c>
      <c r="C51" s="114" t="s">
        <v>262</v>
      </c>
      <c r="D51" s="306">
        <v>1930.5</v>
      </c>
    </row>
    <row r="52" spans="1:4" ht="14.4" x14ac:dyDescent="0.3">
      <c r="A52" s="114">
        <v>3093506</v>
      </c>
      <c r="B52" s="114" t="s">
        <v>130</v>
      </c>
      <c r="C52" s="114" t="s">
        <v>262</v>
      </c>
      <c r="D52" s="306">
        <v>1255.5</v>
      </c>
    </row>
    <row r="53" spans="1:4" ht="14.4" x14ac:dyDescent="0.3">
      <c r="A53" s="114">
        <v>3093507</v>
      </c>
      <c r="B53" s="114" t="s">
        <v>131</v>
      </c>
      <c r="C53" s="114" t="s">
        <v>262</v>
      </c>
      <c r="D53" s="306">
        <v>3577.5</v>
      </c>
    </row>
    <row r="54" spans="1:4" ht="14.4" x14ac:dyDescent="0.3">
      <c r="A54" s="114">
        <v>3093508</v>
      </c>
      <c r="B54" s="114" t="s">
        <v>132</v>
      </c>
      <c r="C54" s="114" t="s">
        <v>262</v>
      </c>
      <c r="D54" s="306">
        <v>2376</v>
      </c>
    </row>
    <row r="55" spans="1:4" ht="14.4" x14ac:dyDescent="0.3">
      <c r="A55" s="114">
        <v>3093509</v>
      </c>
      <c r="B55" s="114" t="s">
        <v>133</v>
      </c>
      <c r="C55" s="114" t="s">
        <v>262</v>
      </c>
      <c r="D55" s="306">
        <v>2592</v>
      </c>
    </row>
    <row r="56" spans="1:4" ht="14.4" x14ac:dyDescent="0.3">
      <c r="A56" s="114">
        <v>3093510</v>
      </c>
      <c r="B56" s="114" t="s">
        <v>134</v>
      </c>
      <c r="C56" s="114" t="s">
        <v>262</v>
      </c>
      <c r="D56" s="306">
        <v>2821.5</v>
      </c>
    </row>
    <row r="57" spans="1:4" ht="14.4" x14ac:dyDescent="0.3">
      <c r="A57" s="114">
        <v>3093511</v>
      </c>
      <c r="B57" s="114" t="s">
        <v>135</v>
      </c>
      <c r="C57" s="114" t="s">
        <v>262</v>
      </c>
      <c r="D57" s="306">
        <v>5440.5</v>
      </c>
    </row>
    <row r="58" spans="1:4" ht="14.4" x14ac:dyDescent="0.3">
      <c r="A58" s="114">
        <v>3093512</v>
      </c>
      <c r="B58" s="114" t="s">
        <v>136</v>
      </c>
      <c r="C58" s="114" t="s">
        <v>262</v>
      </c>
      <c r="D58" s="306">
        <v>5589</v>
      </c>
    </row>
    <row r="59" spans="1:4" ht="14.4" x14ac:dyDescent="0.3">
      <c r="A59" s="114">
        <v>3094029</v>
      </c>
      <c r="B59" s="114" t="s">
        <v>137</v>
      </c>
      <c r="C59" s="114" t="s">
        <v>263</v>
      </c>
      <c r="D59" s="306">
        <v>10111.5</v>
      </c>
    </row>
    <row r="60" spans="1:4" ht="14.4" x14ac:dyDescent="0.3">
      <c r="A60" s="114">
        <v>3094030</v>
      </c>
      <c r="B60" s="114" t="s">
        <v>138</v>
      </c>
      <c r="C60" s="114" t="s">
        <v>263</v>
      </c>
      <c r="D60" s="306">
        <v>16726.5</v>
      </c>
    </row>
    <row r="61" spans="1:4" ht="14.4" x14ac:dyDescent="0.3">
      <c r="A61" s="114">
        <v>3094032</v>
      </c>
      <c r="B61" s="114" t="s">
        <v>139</v>
      </c>
      <c r="C61" s="114" t="s">
        <v>263</v>
      </c>
      <c r="D61" s="306">
        <v>18090</v>
      </c>
    </row>
    <row r="62" spans="1:4" ht="14.4" x14ac:dyDescent="0.3">
      <c r="A62" s="114">
        <v>3094033</v>
      </c>
      <c r="B62" s="114" t="s">
        <v>140</v>
      </c>
      <c r="C62" s="114" t="s">
        <v>263</v>
      </c>
      <c r="D62" s="306">
        <v>17104.5</v>
      </c>
    </row>
    <row r="63" spans="1:4" ht="14.4" x14ac:dyDescent="0.3">
      <c r="A63" s="114">
        <v>3094037</v>
      </c>
      <c r="B63" s="114" t="s">
        <v>141</v>
      </c>
      <c r="C63" s="114" t="s">
        <v>263</v>
      </c>
      <c r="D63" s="306">
        <v>15214.5</v>
      </c>
    </row>
    <row r="64" spans="1:4" ht="14.4" x14ac:dyDescent="0.3">
      <c r="A64" s="114">
        <v>3092011</v>
      </c>
      <c r="B64" s="114" t="s">
        <v>142</v>
      </c>
      <c r="C64" s="114" t="s">
        <v>262</v>
      </c>
      <c r="D64" s="306">
        <v>0</v>
      </c>
    </row>
    <row r="65" spans="1:4" ht="14.4" x14ac:dyDescent="0.3">
      <c r="A65" s="114">
        <v>3092012</v>
      </c>
      <c r="B65" s="114" t="s">
        <v>143</v>
      </c>
      <c r="C65" s="114" t="s">
        <v>262</v>
      </c>
      <c r="D65" s="306">
        <v>0</v>
      </c>
    </row>
    <row r="66" spans="1:4" ht="14.4" x14ac:dyDescent="0.3">
      <c r="A66" s="114">
        <v>3092016</v>
      </c>
      <c r="B66" s="114" t="s">
        <v>144</v>
      </c>
      <c r="C66" s="114" t="s">
        <v>262</v>
      </c>
      <c r="D66" s="306">
        <v>0</v>
      </c>
    </row>
    <row r="67" spans="1:4" ht="14.4" x14ac:dyDescent="0.3">
      <c r="A67" s="114">
        <v>3092021</v>
      </c>
      <c r="B67" s="114" t="s">
        <v>145</v>
      </c>
      <c r="C67" s="114" t="s">
        <v>262</v>
      </c>
      <c r="D67" s="306">
        <v>0</v>
      </c>
    </row>
    <row r="68" spans="1:4" ht="14.4" x14ac:dyDescent="0.3">
      <c r="A68" s="114">
        <v>3092028</v>
      </c>
      <c r="B68" s="114" t="s">
        <v>146</v>
      </c>
      <c r="C68" s="114" t="s">
        <v>262</v>
      </c>
      <c r="D68" s="306">
        <v>0</v>
      </c>
    </row>
    <row r="69" spans="1:4" ht="14.4" x14ac:dyDescent="0.3">
      <c r="A69" s="114">
        <v>3092030</v>
      </c>
      <c r="B69" s="114" t="s">
        <v>147</v>
      </c>
      <c r="C69" s="114" t="s">
        <v>262</v>
      </c>
      <c r="D69" s="306">
        <v>0</v>
      </c>
    </row>
    <row r="70" spans="1:4" ht="14.4" x14ac:dyDescent="0.3">
      <c r="A70" s="114">
        <v>3092037</v>
      </c>
      <c r="B70" s="114" t="s">
        <v>148</v>
      </c>
      <c r="C70" s="114" t="s">
        <v>262</v>
      </c>
      <c r="D70" s="306">
        <v>0</v>
      </c>
    </row>
    <row r="71" spans="1:4" ht="14.4" x14ac:dyDescent="0.3">
      <c r="A71" s="114">
        <v>3093300</v>
      </c>
      <c r="B71" s="114" t="s">
        <v>149</v>
      </c>
      <c r="C71" s="114" t="s">
        <v>262</v>
      </c>
      <c r="D71" s="306">
        <v>0</v>
      </c>
    </row>
    <row r="72" spans="1:4" ht="14.4" x14ac:dyDescent="0.3">
      <c r="A72" s="114">
        <v>3093304</v>
      </c>
      <c r="B72" s="114" t="s">
        <v>150</v>
      </c>
      <c r="C72" s="114" t="s">
        <v>262</v>
      </c>
      <c r="D72" s="306">
        <v>0</v>
      </c>
    </row>
    <row r="73" spans="1:4" ht="14.4" x14ac:dyDescent="0.3">
      <c r="A73" s="114">
        <v>3093307</v>
      </c>
      <c r="B73" s="114" t="s">
        <v>151</v>
      </c>
      <c r="C73" s="114" t="s">
        <v>262</v>
      </c>
      <c r="D73" s="306">
        <v>0</v>
      </c>
    </row>
    <row r="74" spans="1:4" ht="14.4" x14ac:dyDescent="0.3">
      <c r="A74" s="114">
        <v>3093308</v>
      </c>
      <c r="B74" s="114" t="s">
        <v>152</v>
      </c>
      <c r="C74" s="114" t="s">
        <v>262</v>
      </c>
      <c r="D74" s="306">
        <v>0</v>
      </c>
    </row>
    <row r="75" spans="1:4" ht="14.4" x14ac:dyDescent="0.3">
      <c r="A75" s="114">
        <v>3094031</v>
      </c>
      <c r="B75" s="114" t="s">
        <v>153</v>
      </c>
      <c r="C75" s="114" t="s">
        <v>263</v>
      </c>
      <c r="D75" s="306">
        <v>0</v>
      </c>
    </row>
    <row r="76" spans="1:4" ht="14.4" x14ac:dyDescent="0.3">
      <c r="A76" s="114">
        <v>3094034</v>
      </c>
      <c r="B76" s="114" t="s">
        <v>154</v>
      </c>
      <c r="C76" s="114" t="s">
        <v>263</v>
      </c>
      <c r="D76" s="306">
        <v>0</v>
      </c>
    </row>
    <row r="77" spans="1:4" ht="14.4" x14ac:dyDescent="0.3">
      <c r="A77" s="114">
        <v>3094036</v>
      </c>
      <c r="B77" s="114" t="s">
        <v>155</v>
      </c>
      <c r="C77" s="114" t="s">
        <v>263</v>
      </c>
      <c r="D77" s="306">
        <v>0</v>
      </c>
    </row>
    <row r="78" spans="1:4" ht="14.4" x14ac:dyDescent="0.3">
      <c r="A78" s="114">
        <v>3094703</v>
      </c>
      <c r="B78" s="114" t="s">
        <v>156</v>
      </c>
      <c r="C78" s="114" t="s">
        <v>263</v>
      </c>
      <c r="D78" s="306">
        <v>0</v>
      </c>
    </row>
    <row r="79" spans="1:4" ht="14.4" x14ac:dyDescent="0.3">
      <c r="A79" s="114">
        <v>3094705</v>
      </c>
      <c r="B79" s="114" t="s">
        <v>157</v>
      </c>
      <c r="C79" s="114" t="s">
        <v>263</v>
      </c>
      <c r="D79" s="306">
        <v>0</v>
      </c>
    </row>
    <row r="80" spans="1:4" ht="14.4" x14ac:dyDescent="0.3">
      <c r="A80" s="114">
        <v>3096905</v>
      </c>
      <c r="B80" s="114" t="s">
        <v>158</v>
      </c>
      <c r="C80" s="114" t="s">
        <v>263</v>
      </c>
      <c r="D80" s="306">
        <v>0</v>
      </c>
    </row>
    <row r="81" spans="1:4" ht="14.4" x14ac:dyDescent="0.3">
      <c r="A81" s="114">
        <v>3094000</v>
      </c>
      <c r="B81" s="114" t="s">
        <v>159</v>
      </c>
      <c r="C81" s="114" t="s">
        <v>264</v>
      </c>
      <c r="D81" s="306">
        <v>0</v>
      </c>
    </row>
  </sheetData>
  <mergeCells count="1">
    <mergeCell ref="A5:B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D62FE-FCCC-4F12-A340-D932EE9F0069}">
  <dimension ref="A2:AC81"/>
  <sheetViews>
    <sheetView topLeftCell="A51" workbookViewId="0">
      <selection activeCell="I58" sqref="I58"/>
    </sheetView>
  </sheetViews>
  <sheetFormatPr defaultRowHeight="13.2" x14ac:dyDescent="0.25"/>
  <cols>
    <col min="3" max="3" width="36.77734375" customWidth="1"/>
    <col min="4" max="14" width="12.77734375" customWidth="1"/>
    <col min="15" max="15" width="19.77734375" customWidth="1"/>
    <col min="16" max="29" width="12.77734375" customWidth="1"/>
  </cols>
  <sheetData>
    <row r="2" spans="1:29" ht="14.4" x14ac:dyDescent="0.3">
      <c r="D2" s="122">
        <f>D6</f>
        <v>228</v>
      </c>
      <c r="O2" s="297">
        <f>F6+I6</f>
        <v>1268280.3001999999</v>
      </c>
      <c r="AA2" s="301">
        <f>O6/D6</f>
        <v>5562.6328956140351</v>
      </c>
      <c r="AB2" s="301">
        <f>O6-Z6-E6</f>
        <v>1074042.8602999998</v>
      </c>
      <c r="AC2" s="301">
        <f>AB2/D6</f>
        <v>4710.7142995614031</v>
      </c>
    </row>
    <row r="4" spans="1:29" s="282" customFormat="1" ht="112.2" customHeight="1" x14ac:dyDescent="0.25">
      <c r="A4" s="284" t="s">
        <v>26</v>
      </c>
      <c r="B4" s="107" t="s">
        <v>27</v>
      </c>
      <c r="C4" s="107" t="s">
        <v>234</v>
      </c>
      <c r="D4" s="107" t="s">
        <v>235</v>
      </c>
      <c r="E4" s="107" t="s">
        <v>236</v>
      </c>
      <c r="F4" s="107" t="s">
        <v>237</v>
      </c>
      <c r="G4" s="107" t="s">
        <v>238</v>
      </c>
      <c r="H4" s="285" t="s">
        <v>239</v>
      </c>
      <c r="I4" s="285" t="s">
        <v>240</v>
      </c>
      <c r="J4" s="107" t="s">
        <v>241</v>
      </c>
      <c r="K4" s="107" t="s">
        <v>242</v>
      </c>
      <c r="L4" s="286" t="s">
        <v>243</v>
      </c>
      <c r="M4" s="286" t="s">
        <v>244</v>
      </c>
      <c r="N4" s="286" t="s">
        <v>245</v>
      </c>
      <c r="O4" s="286" t="s">
        <v>246</v>
      </c>
      <c r="P4" s="107" t="s">
        <v>247</v>
      </c>
      <c r="Q4" s="287" t="s">
        <v>248</v>
      </c>
      <c r="R4" s="107" t="s">
        <v>249</v>
      </c>
      <c r="S4" s="283" t="s">
        <v>250</v>
      </c>
      <c r="T4" s="283" t="s">
        <v>251</v>
      </c>
      <c r="U4" s="283" t="s">
        <v>252</v>
      </c>
      <c r="V4" s="283" t="s">
        <v>253</v>
      </c>
      <c r="W4" s="283" t="s">
        <v>254</v>
      </c>
      <c r="X4" s="283" t="s">
        <v>255</v>
      </c>
      <c r="Y4" s="283" t="s">
        <v>256</v>
      </c>
      <c r="Z4" s="283" t="s">
        <v>12093</v>
      </c>
      <c r="AA4" s="283" t="s">
        <v>257</v>
      </c>
      <c r="AB4" s="283" t="s">
        <v>258</v>
      </c>
      <c r="AC4" s="283" t="s">
        <v>259</v>
      </c>
    </row>
    <row r="5" spans="1:29" ht="14.4" x14ac:dyDescent="0.25">
      <c r="A5" s="288" t="s">
        <v>7</v>
      </c>
      <c r="B5" s="288"/>
      <c r="C5" s="289"/>
      <c r="D5" s="290">
        <v>33782.17</v>
      </c>
      <c r="E5" s="291">
        <v>2224547.4657999999</v>
      </c>
      <c r="F5" s="291">
        <v>198429492.19429997</v>
      </c>
      <c r="G5" s="292"/>
      <c r="H5" s="291">
        <v>0</v>
      </c>
      <c r="I5" s="291">
        <v>8668128.0086000003</v>
      </c>
      <c r="J5" s="290">
        <v>0</v>
      </c>
      <c r="K5" s="291">
        <v>0</v>
      </c>
      <c r="L5" s="291">
        <v>0</v>
      </c>
      <c r="M5" s="291">
        <v>0</v>
      </c>
      <c r="N5" s="291">
        <v>0</v>
      </c>
      <c r="O5" s="291">
        <v>207097620.20290002</v>
      </c>
      <c r="P5" s="293"/>
      <c r="Q5" s="293"/>
      <c r="R5" s="293"/>
      <c r="S5" s="291">
        <v>0</v>
      </c>
      <c r="T5" s="291">
        <v>0</v>
      </c>
      <c r="U5" s="291">
        <v>0</v>
      </c>
      <c r="V5" s="291">
        <v>0</v>
      </c>
      <c r="W5" s="291">
        <v>0</v>
      </c>
      <c r="X5" s="291">
        <v>0</v>
      </c>
      <c r="Y5" s="291">
        <v>0</v>
      </c>
      <c r="Z5" s="291">
        <v>10710000</v>
      </c>
      <c r="AA5" s="291">
        <v>435039.29290723591</v>
      </c>
      <c r="AB5" s="291">
        <v>194163072.73710006</v>
      </c>
      <c r="AC5" s="291">
        <v>389955.74912993057</v>
      </c>
    </row>
    <row r="6" spans="1:29" ht="14.4" x14ac:dyDescent="0.3">
      <c r="A6" s="294">
        <v>102078</v>
      </c>
      <c r="B6" s="114">
        <v>3092002</v>
      </c>
      <c r="C6" s="115" t="s">
        <v>83</v>
      </c>
      <c r="D6" s="295">
        <v>228</v>
      </c>
      <c r="E6" s="116">
        <v>24237.439900000001</v>
      </c>
      <c r="F6" s="116">
        <v>1219488.3001999999</v>
      </c>
      <c r="G6" s="296">
        <v>1</v>
      </c>
      <c r="H6" s="116">
        <v>0</v>
      </c>
      <c r="I6" s="116">
        <v>48792</v>
      </c>
      <c r="J6" s="297"/>
      <c r="K6" s="298"/>
      <c r="L6" s="298"/>
      <c r="M6" s="298"/>
      <c r="N6" s="116">
        <v>0</v>
      </c>
      <c r="O6" s="116">
        <v>1268280.3001999999</v>
      </c>
      <c r="Q6" s="299"/>
      <c r="R6" s="300"/>
      <c r="S6" s="298"/>
      <c r="T6" s="298"/>
      <c r="U6" s="298"/>
      <c r="V6" s="298"/>
      <c r="W6" s="298"/>
      <c r="X6" s="298"/>
      <c r="Y6" s="298"/>
      <c r="Z6" s="116">
        <v>170000</v>
      </c>
      <c r="AA6" s="116">
        <v>5562.6328956140351</v>
      </c>
      <c r="AB6" s="116">
        <v>1074042.8602999998</v>
      </c>
      <c r="AC6" s="116">
        <v>4710.7142995614031</v>
      </c>
    </row>
    <row r="7" spans="1:29" ht="14.4" x14ac:dyDescent="0.3">
      <c r="A7" s="294">
        <v>102079</v>
      </c>
      <c r="B7" s="114">
        <v>3092003</v>
      </c>
      <c r="C7" s="115" t="s">
        <v>85</v>
      </c>
      <c r="D7" s="295">
        <v>172</v>
      </c>
      <c r="E7" s="116">
        <v>15961.888000000001</v>
      </c>
      <c r="F7" s="116">
        <v>979206.54839999997</v>
      </c>
      <c r="G7" s="296">
        <v>1</v>
      </c>
      <c r="H7" s="116">
        <v>0</v>
      </c>
      <c r="I7" s="116">
        <v>36808</v>
      </c>
      <c r="J7" s="297"/>
      <c r="K7" s="298"/>
      <c r="L7" s="298"/>
      <c r="M7" s="298"/>
      <c r="N7" s="116">
        <v>0</v>
      </c>
      <c r="O7" s="116">
        <v>1016014.5484</v>
      </c>
      <c r="P7" s="299"/>
      <c r="Q7" s="299"/>
      <c r="R7" s="300"/>
      <c r="S7" s="298"/>
      <c r="T7" s="298"/>
      <c r="U7" s="298"/>
      <c r="V7" s="298"/>
      <c r="W7" s="298"/>
      <c r="X7" s="298"/>
      <c r="Y7" s="298"/>
      <c r="Z7" s="116">
        <v>170000</v>
      </c>
      <c r="AA7" s="116">
        <v>5907.0613279069767</v>
      </c>
      <c r="AB7" s="116">
        <v>830052.66039999994</v>
      </c>
      <c r="AC7" s="116">
        <v>4825.8875604651157</v>
      </c>
    </row>
    <row r="8" spans="1:29" ht="14.4" x14ac:dyDescent="0.3">
      <c r="A8" s="294">
        <v>102080</v>
      </c>
      <c r="B8" s="114">
        <v>3092004</v>
      </c>
      <c r="C8" s="115" t="s">
        <v>86</v>
      </c>
      <c r="D8" s="295">
        <v>267</v>
      </c>
      <c r="E8" s="116">
        <v>21915.985799999999</v>
      </c>
      <c r="F8" s="116">
        <v>1375631.5506</v>
      </c>
      <c r="G8" s="296">
        <v>1</v>
      </c>
      <c r="H8" s="116">
        <v>0</v>
      </c>
      <c r="I8" s="116">
        <v>57138</v>
      </c>
      <c r="J8" s="297"/>
      <c r="K8" s="298"/>
      <c r="L8" s="298"/>
      <c r="M8" s="298"/>
      <c r="N8" s="116">
        <v>0</v>
      </c>
      <c r="O8" s="116">
        <v>1432769.5506</v>
      </c>
      <c r="P8" s="299"/>
      <c r="Q8" s="299"/>
      <c r="R8" s="300"/>
      <c r="S8" s="298"/>
      <c r="T8" s="298"/>
      <c r="U8" s="298"/>
      <c r="V8" s="298"/>
      <c r="W8" s="298"/>
      <c r="X8" s="298"/>
      <c r="Y8" s="298"/>
      <c r="Z8" s="116">
        <v>170000</v>
      </c>
      <c r="AA8" s="116">
        <v>5366.1780921348309</v>
      </c>
      <c r="AB8" s="116">
        <v>1240853.5648000001</v>
      </c>
      <c r="AC8" s="116">
        <v>4647.3916284644192</v>
      </c>
    </row>
    <row r="9" spans="1:29" ht="14.4" x14ac:dyDescent="0.3">
      <c r="A9" s="294">
        <v>102081</v>
      </c>
      <c r="B9" s="114">
        <v>3092005</v>
      </c>
      <c r="C9" s="115" t="s">
        <v>87</v>
      </c>
      <c r="D9" s="295">
        <v>266</v>
      </c>
      <c r="E9" s="116">
        <v>17562.677800000001</v>
      </c>
      <c r="F9" s="116">
        <v>1370839.3507000001</v>
      </c>
      <c r="G9" s="296">
        <v>1</v>
      </c>
      <c r="H9" s="116">
        <v>0</v>
      </c>
      <c r="I9" s="116">
        <v>56924</v>
      </c>
      <c r="J9" s="297"/>
      <c r="K9" s="298"/>
      <c r="L9" s="298"/>
      <c r="M9" s="298"/>
      <c r="N9" s="116">
        <v>0</v>
      </c>
      <c r="O9" s="116">
        <v>1427763.3507000001</v>
      </c>
      <c r="P9" s="299"/>
      <c r="Q9" s="299"/>
      <c r="R9" s="300"/>
      <c r="S9" s="298"/>
      <c r="T9" s="298"/>
      <c r="U9" s="298"/>
      <c r="V9" s="298"/>
      <c r="W9" s="298"/>
      <c r="X9" s="298"/>
      <c r="Y9" s="298"/>
      <c r="Z9" s="116">
        <v>170000</v>
      </c>
      <c r="AA9" s="116">
        <v>5367.5313936090224</v>
      </c>
      <c r="AB9" s="116">
        <v>1240200.6729000001</v>
      </c>
      <c r="AC9" s="116">
        <v>4662.4085447368425</v>
      </c>
    </row>
    <row r="10" spans="1:29" ht="14.4" x14ac:dyDescent="0.3">
      <c r="A10" s="294">
        <v>102084</v>
      </c>
      <c r="B10" s="114">
        <v>3092008</v>
      </c>
      <c r="C10" s="115" t="s">
        <v>88</v>
      </c>
      <c r="D10" s="295">
        <v>230</v>
      </c>
      <c r="E10" s="116">
        <v>13953.661</v>
      </c>
      <c r="F10" s="116">
        <v>1246712.0921</v>
      </c>
      <c r="G10" s="296">
        <v>1</v>
      </c>
      <c r="H10" s="116">
        <v>0</v>
      </c>
      <c r="I10" s="116">
        <v>49220</v>
      </c>
      <c r="J10" s="297"/>
      <c r="K10" s="298"/>
      <c r="L10" s="298"/>
      <c r="M10" s="298"/>
      <c r="N10" s="116">
        <v>0</v>
      </c>
      <c r="O10" s="116">
        <v>1295932.0921</v>
      </c>
      <c r="P10" s="299"/>
      <c r="Q10" s="299"/>
      <c r="R10" s="300"/>
      <c r="S10" s="298"/>
      <c r="T10" s="298"/>
      <c r="U10" s="298"/>
      <c r="V10" s="298"/>
      <c r="W10" s="298"/>
      <c r="X10" s="298"/>
      <c r="Y10" s="298"/>
      <c r="Z10" s="116">
        <v>170000</v>
      </c>
      <c r="AA10" s="116">
        <v>5634.4873569565216</v>
      </c>
      <c r="AB10" s="116">
        <v>1111978.4310999999</v>
      </c>
      <c r="AC10" s="116">
        <v>4834.6888308695652</v>
      </c>
    </row>
    <row r="11" spans="1:29" ht="14.4" x14ac:dyDescent="0.3">
      <c r="A11" s="294">
        <v>102085</v>
      </c>
      <c r="B11" s="114">
        <v>3092009</v>
      </c>
      <c r="C11" s="115" t="s">
        <v>89</v>
      </c>
      <c r="D11" s="295">
        <v>169</v>
      </c>
      <c r="E11" s="116">
        <v>8088.2882</v>
      </c>
      <c r="F11" s="116">
        <v>917522.95519999997</v>
      </c>
      <c r="G11" s="296">
        <v>1</v>
      </c>
      <c r="H11" s="116">
        <v>0</v>
      </c>
      <c r="I11" s="116">
        <v>36166</v>
      </c>
      <c r="J11" s="297"/>
      <c r="K11" s="298"/>
      <c r="L11" s="298"/>
      <c r="M11" s="298"/>
      <c r="N11" s="116">
        <v>0</v>
      </c>
      <c r="O11" s="116">
        <v>953688.95519999997</v>
      </c>
      <c r="P11" s="299"/>
      <c r="Q11" s="299"/>
      <c r="R11" s="300"/>
      <c r="S11" s="298"/>
      <c r="T11" s="298"/>
      <c r="U11" s="298"/>
      <c r="V11" s="298"/>
      <c r="W11" s="298"/>
      <c r="X11" s="298"/>
      <c r="Y11" s="298"/>
      <c r="Z11" s="116">
        <v>170000</v>
      </c>
      <c r="AA11" s="116">
        <v>5643.1299124260349</v>
      </c>
      <c r="AB11" s="116">
        <v>775600.66700000002</v>
      </c>
      <c r="AC11" s="116">
        <v>4589.353059171598</v>
      </c>
    </row>
    <row r="12" spans="1:29" ht="14.4" x14ac:dyDescent="0.3">
      <c r="A12" s="294">
        <v>102087</v>
      </c>
      <c r="B12" s="114">
        <v>3092015</v>
      </c>
      <c r="C12" s="115" t="s">
        <v>90</v>
      </c>
      <c r="D12" s="295">
        <v>356</v>
      </c>
      <c r="E12" s="116">
        <v>52465.066099999996</v>
      </c>
      <c r="F12" s="116">
        <v>1933768.9575</v>
      </c>
      <c r="G12" s="296">
        <v>1</v>
      </c>
      <c r="H12" s="116">
        <v>0</v>
      </c>
      <c r="I12" s="116">
        <v>76184</v>
      </c>
      <c r="J12" s="297"/>
      <c r="K12" s="298"/>
      <c r="L12" s="298"/>
      <c r="M12" s="298"/>
      <c r="N12" s="116">
        <v>0</v>
      </c>
      <c r="O12" s="116">
        <v>2009952.9575</v>
      </c>
      <c r="P12" s="299"/>
      <c r="Q12" s="299"/>
      <c r="R12" s="300"/>
      <c r="S12" s="298"/>
      <c r="T12" s="298"/>
      <c r="U12" s="298"/>
      <c r="V12" s="298"/>
      <c r="W12" s="298"/>
      <c r="X12" s="298"/>
      <c r="Y12" s="298"/>
      <c r="Z12" s="116">
        <v>170000</v>
      </c>
      <c r="AA12" s="116">
        <v>5645.9352738764046</v>
      </c>
      <c r="AB12" s="116">
        <v>1787487.8914000001</v>
      </c>
      <c r="AC12" s="116">
        <v>5021.0334028089892</v>
      </c>
    </row>
    <row r="13" spans="1:29" ht="14.4" x14ac:dyDescent="0.3">
      <c r="A13" s="294">
        <v>102091</v>
      </c>
      <c r="B13" s="114">
        <v>3092020</v>
      </c>
      <c r="C13" s="115" t="s">
        <v>91</v>
      </c>
      <c r="D13" s="295">
        <v>396</v>
      </c>
      <c r="E13" s="116">
        <v>29003.6018</v>
      </c>
      <c r="F13" s="116">
        <v>2055911.4879999999</v>
      </c>
      <c r="G13" s="296">
        <v>1</v>
      </c>
      <c r="H13" s="116">
        <v>0</v>
      </c>
      <c r="I13" s="116">
        <v>84744</v>
      </c>
      <c r="J13" s="297"/>
      <c r="K13" s="298"/>
      <c r="L13" s="298"/>
      <c r="M13" s="298"/>
      <c r="N13" s="116">
        <v>0</v>
      </c>
      <c r="O13" s="116">
        <v>2140655.4879999999</v>
      </c>
      <c r="P13" s="299"/>
      <c r="Q13" s="299"/>
      <c r="R13" s="300"/>
      <c r="S13" s="298"/>
      <c r="T13" s="298"/>
      <c r="U13" s="298"/>
      <c r="V13" s="298"/>
      <c r="W13" s="298"/>
      <c r="X13" s="298"/>
      <c r="Y13" s="298"/>
      <c r="Z13" s="116">
        <v>170000</v>
      </c>
      <c r="AA13" s="116">
        <v>5405.6956767676766</v>
      </c>
      <c r="AB13" s="116">
        <v>1941651.8862000001</v>
      </c>
      <c r="AC13" s="116">
        <v>4903.161328787879</v>
      </c>
    </row>
    <row r="14" spans="1:29" ht="14.4" x14ac:dyDescent="0.3">
      <c r="A14" s="294">
        <v>102092</v>
      </c>
      <c r="B14" s="114">
        <v>3092022</v>
      </c>
      <c r="C14" s="115" t="s">
        <v>92</v>
      </c>
      <c r="D14" s="295">
        <v>424</v>
      </c>
      <c r="E14" s="116">
        <v>37442.008000000002</v>
      </c>
      <c r="F14" s="116">
        <v>1975593.3976</v>
      </c>
      <c r="G14" s="296">
        <v>1</v>
      </c>
      <c r="H14" s="116">
        <v>0</v>
      </c>
      <c r="I14" s="116">
        <v>90736</v>
      </c>
      <c r="J14" s="297"/>
      <c r="K14" s="298"/>
      <c r="L14" s="298"/>
      <c r="M14" s="298"/>
      <c r="N14" s="116">
        <v>0</v>
      </c>
      <c r="O14" s="116">
        <v>2066329.3976</v>
      </c>
      <c r="P14" s="299"/>
      <c r="Q14" s="299"/>
      <c r="R14" s="300"/>
      <c r="S14" s="298"/>
      <c r="T14" s="298"/>
      <c r="U14" s="298"/>
      <c r="V14" s="298"/>
      <c r="W14" s="298"/>
      <c r="X14" s="298"/>
      <c r="Y14" s="298"/>
      <c r="Z14" s="116">
        <v>170000</v>
      </c>
      <c r="AA14" s="116">
        <v>4873.4183905660375</v>
      </c>
      <c r="AB14" s="116">
        <v>1858887.3896000001</v>
      </c>
      <c r="AC14" s="116">
        <v>4384.1683716981133</v>
      </c>
    </row>
    <row r="15" spans="1:29" ht="14.4" x14ac:dyDescent="0.3">
      <c r="A15" s="294">
        <v>102094</v>
      </c>
      <c r="B15" s="114">
        <v>3092025</v>
      </c>
      <c r="C15" s="115" t="s">
        <v>93</v>
      </c>
      <c r="D15" s="295">
        <v>398</v>
      </c>
      <c r="E15" s="116">
        <v>43114.856299999999</v>
      </c>
      <c r="F15" s="116">
        <v>2166360.4396000002</v>
      </c>
      <c r="G15" s="296">
        <v>1</v>
      </c>
      <c r="H15" s="116">
        <v>0</v>
      </c>
      <c r="I15" s="116">
        <v>85172</v>
      </c>
      <c r="J15" s="297"/>
      <c r="K15" s="298"/>
      <c r="L15" s="298"/>
      <c r="M15" s="298"/>
      <c r="N15" s="116">
        <v>0</v>
      </c>
      <c r="O15" s="116">
        <v>2251532.4396000002</v>
      </c>
      <c r="P15" s="299"/>
      <c r="Q15" s="299"/>
      <c r="R15" s="300"/>
      <c r="S15" s="298"/>
      <c r="T15" s="298"/>
      <c r="U15" s="298"/>
      <c r="V15" s="298"/>
      <c r="W15" s="298"/>
      <c r="X15" s="298"/>
      <c r="Y15" s="298"/>
      <c r="Z15" s="116">
        <v>170000</v>
      </c>
      <c r="AA15" s="116">
        <v>5657.116682412061</v>
      </c>
      <c r="AB15" s="116">
        <v>2038417.5833000001</v>
      </c>
      <c r="AC15" s="116">
        <v>5121.6522193467335</v>
      </c>
    </row>
    <row r="16" spans="1:29" ht="14.4" x14ac:dyDescent="0.3">
      <c r="A16" s="294">
        <v>102097</v>
      </c>
      <c r="B16" s="114">
        <v>3092029</v>
      </c>
      <c r="C16" s="115" t="s">
        <v>94</v>
      </c>
      <c r="D16" s="295">
        <v>629</v>
      </c>
      <c r="E16" s="116">
        <v>52984.522199999999</v>
      </c>
      <c r="F16" s="116">
        <v>2753817.0838000001</v>
      </c>
      <c r="G16" s="296">
        <v>1</v>
      </c>
      <c r="H16" s="116">
        <v>0</v>
      </c>
      <c r="I16" s="116">
        <v>149910.98860000001</v>
      </c>
      <c r="J16" s="297"/>
      <c r="K16" s="298"/>
      <c r="L16" s="298"/>
      <c r="M16" s="298"/>
      <c r="N16" s="116">
        <v>0</v>
      </c>
      <c r="O16" s="116">
        <v>2903728.0723999999</v>
      </c>
      <c r="P16" s="299"/>
      <c r="Q16" s="299"/>
      <c r="R16" s="300"/>
      <c r="S16" s="298"/>
      <c r="T16" s="298"/>
      <c r="U16" s="298"/>
      <c r="V16" s="298"/>
      <c r="W16" s="298"/>
      <c r="X16" s="298"/>
      <c r="Y16" s="298"/>
      <c r="Z16" s="116">
        <v>170000</v>
      </c>
      <c r="AA16" s="116">
        <v>4616.4198289348169</v>
      </c>
      <c r="AB16" s="116">
        <v>2680743.5501999999</v>
      </c>
      <c r="AC16" s="116">
        <v>4261.9134343402229</v>
      </c>
    </row>
    <row r="17" spans="1:29" ht="14.4" x14ac:dyDescent="0.3">
      <c r="A17" s="294">
        <v>102098</v>
      </c>
      <c r="B17" s="114">
        <v>3092031</v>
      </c>
      <c r="C17" s="115" t="s">
        <v>95</v>
      </c>
      <c r="D17" s="295">
        <v>421</v>
      </c>
      <c r="E17" s="116">
        <v>52465.066099999996</v>
      </c>
      <c r="F17" s="116">
        <v>1875083.0416999999</v>
      </c>
      <c r="G17" s="296">
        <v>1</v>
      </c>
      <c r="H17" s="116">
        <v>0</v>
      </c>
      <c r="I17" s="116">
        <v>90094</v>
      </c>
      <c r="J17" s="297"/>
      <c r="K17" s="298"/>
      <c r="L17" s="298"/>
      <c r="M17" s="298"/>
      <c r="N17" s="116">
        <v>0</v>
      </c>
      <c r="O17" s="116">
        <v>1965177.0416999999</v>
      </c>
      <c r="P17" s="299"/>
      <c r="Q17" s="299"/>
      <c r="R17" s="300"/>
      <c r="S17" s="298"/>
      <c r="T17" s="298"/>
      <c r="U17" s="298"/>
      <c r="V17" s="298"/>
      <c r="W17" s="298"/>
      <c r="X17" s="298"/>
      <c r="Y17" s="298"/>
      <c r="Z17" s="116">
        <v>170000</v>
      </c>
      <c r="AA17" s="116">
        <v>4667.8789589073631</v>
      </c>
      <c r="AB17" s="116">
        <v>1742711.9756</v>
      </c>
      <c r="AC17" s="116">
        <v>4139.4583743467938</v>
      </c>
    </row>
    <row r="18" spans="1:29" ht="14.4" x14ac:dyDescent="0.3">
      <c r="A18" s="294">
        <v>102106</v>
      </c>
      <c r="B18" s="114">
        <v>3092041</v>
      </c>
      <c r="C18" s="115" t="s">
        <v>96</v>
      </c>
      <c r="D18" s="295">
        <v>347</v>
      </c>
      <c r="E18" s="116">
        <v>32082.824499999999</v>
      </c>
      <c r="F18" s="116">
        <v>1662621.9212</v>
      </c>
      <c r="G18" s="296">
        <v>1</v>
      </c>
      <c r="H18" s="116">
        <v>0</v>
      </c>
      <c r="I18" s="116">
        <v>74258</v>
      </c>
      <c r="J18" s="297"/>
      <c r="K18" s="298"/>
      <c r="L18" s="298"/>
      <c r="M18" s="298"/>
      <c r="N18" s="116">
        <v>0</v>
      </c>
      <c r="O18" s="116">
        <v>1736879.9212</v>
      </c>
      <c r="P18" s="299"/>
      <c r="Q18" s="299"/>
      <c r="R18" s="300"/>
      <c r="S18" s="298"/>
      <c r="T18" s="298"/>
      <c r="U18" s="298"/>
      <c r="V18" s="298"/>
      <c r="W18" s="298"/>
      <c r="X18" s="298"/>
      <c r="Y18" s="298"/>
      <c r="Z18" s="116">
        <v>170000</v>
      </c>
      <c r="AA18" s="116">
        <v>5005.4176403458214</v>
      </c>
      <c r="AB18" s="116">
        <v>1534797.0966999999</v>
      </c>
      <c r="AC18" s="116">
        <v>4423.046388184438</v>
      </c>
    </row>
    <row r="19" spans="1:29" ht="14.4" x14ac:dyDescent="0.3">
      <c r="A19" s="294">
        <v>102107</v>
      </c>
      <c r="B19" s="114">
        <v>3092042</v>
      </c>
      <c r="C19" s="115" t="s">
        <v>97</v>
      </c>
      <c r="D19" s="295">
        <v>252</v>
      </c>
      <c r="E19" s="116">
        <v>22979.522099999998</v>
      </c>
      <c r="F19" s="116">
        <v>1236992.6298</v>
      </c>
      <c r="G19" s="296">
        <v>1</v>
      </c>
      <c r="H19" s="116">
        <v>0</v>
      </c>
      <c r="I19" s="116">
        <v>53928</v>
      </c>
      <c r="J19" s="297"/>
      <c r="K19" s="298"/>
      <c r="L19" s="298"/>
      <c r="M19" s="298"/>
      <c r="N19" s="116">
        <v>0</v>
      </c>
      <c r="O19" s="116">
        <v>1290920.6298</v>
      </c>
      <c r="P19" s="299"/>
      <c r="Q19" s="299"/>
      <c r="R19" s="300"/>
      <c r="S19" s="298"/>
      <c r="T19" s="298"/>
      <c r="U19" s="298"/>
      <c r="V19" s="298"/>
      <c r="W19" s="298"/>
      <c r="X19" s="298"/>
      <c r="Y19" s="298"/>
      <c r="Z19" s="116">
        <v>170000</v>
      </c>
      <c r="AA19" s="116">
        <v>5122.7009119047616</v>
      </c>
      <c r="AB19" s="116">
        <v>1097941.1077000001</v>
      </c>
      <c r="AC19" s="116">
        <v>4356.9091575396824</v>
      </c>
    </row>
    <row r="20" spans="1:29" ht="14.4" x14ac:dyDescent="0.3">
      <c r="A20" s="294">
        <v>102110</v>
      </c>
      <c r="B20" s="114">
        <v>3092045</v>
      </c>
      <c r="C20" s="115" t="s">
        <v>98</v>
      </c>
      <c r="D20" s="295">
        <v>213</v>
      </c>
      <c r="E20" s="116">
        <v>21609.888299999999</v>
      </c>
      <c r="F20" s="116">
        <v>1142143.2450999999</v>
      </c>
      <c r="G20" s="296">
        <v>1</v>
      </c>
      <c r="H20" s="116">
        <v>0</v>
      </c>
      <c r="I20" s="116">
        <v>45582</v>
      </c>
      <c r="J20" s="297"/>
      <c r="K20" s="298"/>
      <c r="L20" s="298"/>
      <c r="M20" s="298"/>
      <c r="N20" s="116">
        <v>0</v>
      </c>
      <c r="O20" s="116">
        <v>1187725.2450999999</v>
      </c>
      <c r="P20" s="299"/>
      <c r="Q20" s="299"/>
      <c r="R20" s="300"/>
      <c r="S20" s="298"/>
      <c r="T20" s="298"/>
      <c r="U20" s="298"/>
      <c r="V20" s="298"/>
      <c r="W20" s="298"/>
      <c r="X20" s="298"/>
      <c r="Y20" s="298"/>
      <c r="Z20" s="116">
        <v>170000</v>
      </c>
      <c r="AA20" s="116">
        <v>5576.1748596244124</v>
      </c>
      <c r="AB20" s="116">
        <v>996115.35679999995</v>
      </c>
      <c r="AC20" s="116">
        <v>4676.5979192488257</v>
      </c>
    </row>
    <row r="21" spans="1:29" ht="14.4" x14ac:dyDescent="0.3">
      <c r="A21" s="294">
        <v>102111</v>
      </c>
      <c r="B21" s="114">
        <v>3092046</v>
      </c>
      <c r="C21" s="115" t="s">
        <v>99</v>
      </c>
      <c r="D21" s="295">
        <v>171</v>
      </c>
      <c r="E21" s="116">
        <v>22284.1522</v>
      </c>
      <c r="F21" s="116">
        <v>1011644.9953</v>
      </c>
      <c r="G21" s="296">
        <v>1</v>
      </c>
      <c r="H21" s="116">
        <v>0</v>
      </c>
      <c r="I21" s="116">
        <v>36594</v>
      </c>
      <c r="J21" s="297"/>
      <c r="K21" s="298"/>
      <c r="L21" s="298"/>
      <c r="M21" s="298"/>
      <c r="N21" s="116">
        <v>0</v>
      </c>
      <c r="O21" s="116">
        <v>1048238.9953</v>
      </c>
      <c r="P21" s="299"/>
      <c r="Q21" s="299"/>
      <c r="R21" s="300"/>
      <c r="S21" s="298"/>
      <c r="T21" s="298"/>
      <c r="U21" s="298"/>
      <c r="V21" s="298"/>
      <c r="W21" s="298"/>
      <c r="X21" s="298"/>
      <c r="Y21" s="298"/>
      <c r="Z21" s="116">
        <v>170000</v>
      </c>
      <c r="AA21" s="116">
        <v>6130.0526040935665</v>
      </c>
      <c r="AB21" s="116">
        <v>855954.84309999994</v>
      </c>
      <c r="AC21" s="116">
        <v>5005.5838777777772</v>
      </c>
    </row>
    <row r="22" spans="1:29" ht="14.4" x14ac:dyDescent="0.3">
      <c r="A22" s="294">
        <v>102115</v>
      </c>
      <c r="B22" s="114">
        <v>3092051</v>
      </c>
      <c r="C22" s="115" t="s">
        <v>101</v>
      </c>
      <c r="D22" s="295">
        <v>202</v>
      </c>
      <c r="E22" s="116">
        <v>21813.655999999999</v>
      </c>
      <c r="F22" s="116">
        <v>1200286.1139</v>
      </c>
      <c r="G22" s="296">
        <v>1</v>
      </c>
      <c r="H22" s="116">
        <v>0</v>
      </c>
      <c r="I22" s="116">
        <v>43228</v>
      </c>
      <c r="J22" s="297"/>
      <c r="K22" s="298"/>
      <c r="L22" s="298"/>
      <c r="M22" s="298"/>
      <c r="N22" s="116">
        <v>0</v>
      </c>
      <c r="O22" s="116">
        <v>1243514.1139</v>
      </c>
      <c r="P22" s="299"/>
      <c r="Q22" s="299"/>
      <c r="R22" s="300"/>
      <c r="S22" s="298"/>
      <c r="T22" s="298"/>
      <c r="U22" s="298"/>
      <c r="V22" s="298"/>
      <c r="W22" s="298"/>
      <c r="X22" s="298"/>
      <c r="Y22" s="298"/>
      <c r="Z22" s="116">
        <v>170000</v>
      </c>
      <c r="AA22" s="116">
        <v>6156.0104648514853</v>
      </c>
      <c r="AB22" s="116">
        <v>1051700.4579</v>
      </c>
      <c r="AC22" s="116">
        <v>5206.43791039604</v>
      </c>
    </row>
    <row r="23" spans="1:29" ht="14.4" x14ac:dyDescent="0.3">
      <c r="A23" s="294">
        <v>102120</v>
      </c>
      <c r="B23" s="114">
        <v>3092057</v>
      </c>
      <c r="C23" s="115" t="s">
        <v>102</v>
      </c>
      <c r="D23" s="295">
        <v>310</v>
      </c>
      <c r="E23" s="116">
        <v>37486.191599999998</v>
      </c>
      <c r="F23" s="116">
        <v>1716109.1657</v>
      </c>
      <c r="G23" s="296">
        <v>1</v>
      </c>
      <c r="H23" s="116">
        <v>0</v>
      </c>
      <c r="I23" s="116">
        <v>66340</v>
      </c>
      <c r="J23" s="297"/>
      <c r="K23" s="298"/>
      <c r="L23" s="298"/>
      <c r="M23" s="298"/>
      <c r="N23" s="116">
        <v>0</v>
      </c>
      <c r="O23" s="116">
        <v>1782449.1657</v>
      </c>
      <c r="P23" s="299"/>
      <c r="Q23" s="299"/>
      <c r="R23" s="300"/>
      <c r="S23" s="298"/>
      <c r="T23" s="298"/>
      <c r="U23" s="298"/>
      <c r="V23" s="298"/>
      <c r="W23" s="298"/>
      <c r="X23" s="298"/>
      <c r="Y23" s="298"/>
      <c r="Z23" s="116">
        <v>170000</v>
      </c>
      <c r="AA23" s="116">
        <v>5749.8360183870964</v>
      </c>
      <c r="AB23" s="116">
        <v>1574962.9741</v>
      </c>
      <c r="AC23" s="116">
        <v>5080.5257229032259</v>
      </c>
    </row>
    <row r="24" spans="1:29" ht="14.4" x14ac:dyDescent="0.3">
      <c r="A24" s="294">
        <v>102121</v>
      </c>
      <c r="B24" s="114">
        <v>3092058</v>
      </c>
      <c r="C24" s="115" t="s">
        <v>103</v>
      </c>
      <c r="D24" s="295">
        <v>827</v>
      </c>
      <c r="E24" s="116">
        <v>97928.42</v>
      </c>
      <c r="F24" s="116">
        <v>3727858.9134999998</v>
      </c>
      <c r="G24" s="296">
        <v>1</v>
      </c>
      <c r="H24" s="116">
        <v>0</v>
      </c>
      <c r="I24" s="116">
        <v>176978</v>
      </c>
      <c r="J24" s="297"/>
      <c r="K24" s="298"/>
      <c r="L24" s="298"/>
      <c r="M24" s="298"/>
      <c r="N24" s="116">
        <v>0</v>
      </c>
      <c r="O24" s="116">
        <v>3904836.9134999998</v>
      </c>
      <c r="P24" s="299"/>
      <c r="Q24" s="299"/>
      <c r="R24" s="300"/>
      <c r="S24" s="298"/>
      <c r="T24" s="298"/>
      <c r="U24" s="298"/>
      <c r="V24" s="298"/>
      <c r="W24" s="298"/>
      <c r="X24" s="298"/>
      <c r="Y24" s="298"/>
      <c r="Z24" s="116">
        <v>170000</v>
      </c>
      <c r="AA24" s="116">
        <v>4721.6891336154777</v>
      </c>
      <c r="AB24" s="116">
        <v>3636908.4934999999</v>
      </c>
      <c r="AC24" s="116">
        <v>4397.7128095525995</v>
      </c>
    </row>
    <row r="25" spans="1:29" ht="14.4" x14ac:dyDescent="0.3">
      <c r="A25" s="294">
        <v>102124</v>
      </c>
      <c r="B25" s="114">
        <v>3092062</v>
      </c>
      <c r="C25" s="115" t="s">
        <v>104</v>
      </c>
      <c r="D25" s="295">
        <v>530</v>
      </c>
      <c r="E25" s="116">
        <v>73762.766199999998</v>
      </c>
      <c r="F25" s="116">
        <v>2885199.4526999998</v>
      </c>
      <c r="G25" s="296">
        <v>1</v>
      </c>
      <c r="H25" s="116">
        <v>0</v>
      </c>
      <c r="I25" s="116">
        <v>113420</v>
      </c>
      <c r="J25" s="297"/>
      <c r="K25" s="298"/>
      <c r="L25" s="298"/>
      <c r="M25" s="298"/>
      <c r="N25" s="116">
        <v>0</v>
      </c>
      <c r="O25" s="116">
        <v>2998619.4526999998</v>
      </c>
      <c r="P25" s="299"/>
      <c r="Q25" s="299"/>
      <c r="R25" s="300"/>
      <c r="S25" s="298"/>
      <c r="T25" s="298"/>
      <c r="U25" s="298"/>
      <c r="V25" s="298"/>
      <c r="W25" s="298"/>
      <c r="X25" s="298"/>
      <c r="Y25" s="298"/>
      <c r="Z25" s="116">
        <v>170000</v>
      </c>
      <c r="AA25" s="116">
        <v>5657.7725522641504</v>
      </c>
      <c r="AB25" s="116">
        <v>2754856.6864999998</v>
      </c>
      <c r="AC25" s="116">
        <v>5197.8428047169809</v>
      </c>
    </row>
    <row r="26" spans="1:29" ht="14.4" x14ac:dyDescent="0.3">
      <c r="A26" s="294">
        <v>102125</v>
      </c>
      <c r="B26" s="114">
        <v>3092063</v>
      </c>
      <c r="C26" s="115" t="s">
        <v>105</v>
      </c>
      <c r="D26" s="295">
        <v>420</v>
      </c>
      <c r="E26" s="116">
        <v>20814.449199999999</v>
      </c>
      <c r="F26" s="116">
        <v>2281952.5787</v>
      </c>
      <c r="G26" s="296">
        <v>1</v>
      </c>
      <c r="H26" s="116">
        <v>0</v>
      </c>
      <c r="I26" s="116">
        <v>89880</v>
      </c>
      <c r="J26" s="297"/>
      <c r="K26" s="298"/>
      <c r="L26" s="298"/>
      <c r="M26" s="298"/>
      <c r="N26" s="116">
        <v>0</v>
      </c>
      <c r="O26" s="116">
        <v>2371832.5787</v>
      </c>
      <c r="P26" s="299"/>
      <c r="Q26" s="299"/>
      <c r="R26" s="300"/>
      <c r="S26" s="298"/>
      <c r="T26" s="298"/>
      <c r="U26" s="298"/>
      <c r="V26" s="298"/>
      <c r="W26" s="298"/>
      <c r="X26" s="298"/>
      <c r="Y26" s="298"/>
      <c r="Z26" s="116">
        <v>170000</v>
      </c>
      <c r="AA26" s="116">
        <v>5647.22042547619</v>
      </c>
      <c r="AB26" s="116">
        <v>2181018.1294999998</v>
      </c>
      <c r="AC26" s="116">
        <v>5192.9003083333328</v>
      </c>
    </row>
    <row r="27" spans="1:29" ht="14.4" x14ac:dyDescent="0.3">
      <c r="A27" s="294">
        <v>102127</v>
      </c>
      <c r="B27" s="114">
        <v>3092065</v>
      </c>
      <c r="C27" s="115" t="s">
        <v>106</v>
      </c>
      <c r="D27" s="295">
        <v>151</v>
      </c>
      <c r="E27" s="116">
        <v>34918.514600000002</v>
      </c>
      <c r="F27" s="116">
        <v>942690.98340000003</v>
      </c>
      <c r="G27" s="296">
        <v>1</v>
      </c>
      <c r="H27" s="116">
        <v>0</v>
      </c>
      <c r="I27" s="116">
        <v>32314</v>
      </c>
      <c r="J27" s="297"/>
      <c r="K27" s="298"/>
      <c r="L27" s="298"/>
      <c r="M27" s="298"/>
      <c r="N27" s="116">
        <v>0</v>
      </c>
      <c r="O27" s="116">
        <v>975004.98340000003</v>
      </c>
      <c r="P27" s="299"/>
      <c r="Q27" s="299"/>
      <c r="R27" s="300"/>
      <c r="S27" s="298"/>
      <c r="T27" s="298"/>
      <c r="U27" s="298"/>
      <c r="V27" s="298"/>
      <c r="W27" s="298"/>
      <c r="X27" s="298"/>
      <c r="Y27" s="298"/>
      <c r="Z27" s="116">
        <v>170000</v>
      </c>
      <c r="AA27" s="116">
        <v>6456.9866450331128</v>
      </c>
      <c r="AB27" s="116">
        <v>770086.46880000003</v>
      </c>
      <c r="AC27" s="116">
        <v>5099.9103894039736</v>
      </c>
    </row>
    <row r="28" spans="1:29" ht="14.4" x14ac:dyDescent="0.3">
      <c r="A28" s="294">
        <v>102128</v>
      </c>
      <c r="B28" s="114">
        <v>3092072</v>
      </c>
      <c r="C28" s="115" t="s">
        <v>107</v>
      </c>
      <c r="D28" s="295">
        <v>629</v>
      </c>
      <c r="E28" s="116">
        <v>52984.522199999999</v>
      </c>
      <c r="F28" s="116">
        <v>2713209.6888000001</v>
      </c>
      <c r="G28" s="296">
        <v>1</v>
      </c>
      <c r="H28" s="116">
        <v>0</v>
      </c>
      <c r="I28" s="116">
        <v>134606</v>
      </c>
      <c r="J28" s="297"/>
      <c r="K28" s="298"/>
      <c r="L28" s="298"/>
      <c r="M28" s="298"/>
      <c r="N28" s="116">
        <v>0</v>
      </c>
      <c r="O28" s="116">
        <v>2847815.6888000001</v>
      </c>
      <c r="P28" s="299"/>
      <c r="Q28" s="299"/>
      <c r="R28" s="300"/>
      <c r="S28" s="298"/>
      <c r="T28" s="298"/>
      <c r="U28" s="298"/>
      <c r="V28" s="298"/>
      <c r="W28" s="298"/>
      <c r="X28" s="298"/>
      <c r="Y28" s="298"/>
      <c r="Z28" s="116">
        <v>170000</v>
      </c>
      <c r="AA28" s="116">
        <v>4527.5289170111291</v>
      </c>
      <c r="AB28" s="116">
        <v>2624831.1666000001</v>
      </c>
      <c r="AC28" s="116">
        <v>4173.0225224165342</v>
      </c>
    </row>
    <row r="29" spans="1:29" ht="14.4" x14ac:dyDescent="0.3">
      <c r="A29" s="294">
        <v>102129</v>
      </c>
      <c r="B29" s="114">
        <v>3092075</v>
      </c>
      <c r="C29" s="115" t="s">
        <v>108</v>
      </c>
      <c r="D29" s="295">
        <v>373</v>
      </c>
      <c r="E29" s="116">
        <v>33254.129699999998</v>
      </c>
      <c r="F29" s="116">
        <v>1949270.2279999999</v>
      </c>
      <c r="G29" s="296">
        <v>1</v>
      </c>
      <c r="H29" s="116">
        <v>0</v>
      </c>
      <c r="I29" s="116">
        <v>79822</v>
      </c>
      <c r="J29" s="297"/>
      <c r="K29" s="298"/>
      <c r="L29" s="298"/>
      <c r="M29" s="298"/>
      <c r="N29" s="116">
        <v>0</v>
      </c>
      <c r="O29" s="116">
        <v>2029092.2279999999</v>
      </c>
      <c r="P29" s="299"/>
      <c r="Q29" s="299"/>
      <c r="R29" s="300"/>
      <c r="S29" s="298"/>
      <c r="T29" s="298"/>
      <c r="U29" s="298"/>
      <c r="V29" s="298"/>
      <c r="W29" s="298"/>
      <c r="X29" s="298"/>
      <c r="Y29" s="298"/>
      <c r="Z29" s="116">
        <v>170000</v>
      </c>
      <c r="AA29" s="116">
        <v>5439.9255442359245</v>
      </c>
      <c r="AB29" s="116">
        <v>1825838.0983</v>
      </c>
      <c r="AC29" s="116">
        <v>4895.0083064343162</v>
      </c>
    </row>
    <row r="30" spans="1:29" ht="14.4" x14ac:dyDescent="0.3">
      <c r="A30" s="294">
        <v>102130</v>
      </c>
      <c r="B30" s="114">
        <v>3092076</v>
      </c>
      <c r="C30" s="115" t="s">
        <v>109</v>
      </c>
      <c r="D30" s="295">
        <v>224</v>
      </c>
      <c r="E30" s="116">
        <v>43634.312400000003</v>
      </c>
      <c r="F30" s="116">
        <v>1124692.7704</v>
      </c>
      <c r="G30" s="296">
        <v>1</v>
      </c>
      <c r="H30" s="116">
        <v>0</v>
      </c>
      <c r="I30" s="116">
        <v>47936</v>
      </c>
      <c r="J30" s="297"/>
      <c r="K30" s="298"/>
      <c r="L30" s="298"/>
      <c r="M30" s="298"/>
      <c r="N30" s="116">
        <v>0</v>
      </c>
      <c r="O30" s="116">
        <v>1172628.7704</v>
      </c>
      <c r="P30" s="299"/>
      <c r="Q30" s="299"/>
      <c r="R30" s="300"/>
      <c r="S30" s="298"/>
      <c r="T30" s="298"/>
      <c r="U30" s="298"/>
      <c r="V30" s="298"/>
      <c r="W30" s="298"/>
      <c r="X30" s="298"/>
      <c r="Y30" s="298"/>
      <c r="Z30" s="116">
        <v>170000</v>
      </c>
      <c r="AA30" s="116">
        <v>5234.9498678571426</v>
      </c>
      <c r="AB30" s="116">
        <v>958994.4580000001</v>
      </c>
      <c r="AC30" s="116">
        <v>4281.2252589285717</v>
      </c>
    </row>
    <row r="31" spans="1:29" ht="14.4" x14ac:dyDescent="0.3">
      <c r="A31" s="294">
        <v>102131</v>
      </c>
      <c r="B31" s="114">
        <v>3092077</v>
      </c>
      <c r="C31" s="115" t="s">
        <v>110</v>
      </c>
      <c r="D31" s="295">
        <v>415</v>
      </c>
      <c r="E31" s="116">
        <v>22544.84</v>
      </c>
      <c r="F31" s="116">
        <v>2192339.5490000001</v>
      </c>
      <c r="G31" s="296">
        <v>1</v>
      </c>
      <c r="H31" s="116">
        <v>0</v>
      </c>
      <c r="I31" s="116">
        <v>91409.748600000006</v>
      </c>
      <c r="J31" s="297"/>
      <c r="K31" s="298"/>
      <c r="L31" s="298"/>
      <c r="M31" s="298"/>
      <c r="N31" s="116">
        <v>0</v>
      </c>
      <c r="O31" s="116">
        <v>2283749.2976000002</v>
      </c>
      <c r="P31" s="299"/>
      <c r="Q31" s="299"/>
      <c r="R31" s="300"/>
      <c r="S31" s="298"/>
      <c r="T31" s="298"/>
      <c r="U31" s="298"/>
      <c r="V31" s="298"/>
      <c r="W31" s="298"/>
      <c r="X31" s="298"/>
      <c r="Y31" s="298"/>
      <c r="Z31" s="116">
        <v>170000</v>
      </c>
      <c r="AA31" s="116">
        <v>5503.0103556626509</v>
      </c>
      <c r="AB31" s="116">
        <v>2091204.4576000003</v>
      </c>
      <c r="AC31" s="116">
        <v>5039.0468857831329</v>
      </c>
    </row>
    <row r="32" spans="1:29" ht="14.4" x14ac:dyDescent="0.3">
      <c r="A32" s="294">
        <v>130358</v>
      </c>
      <c r="B32" s="114">
        <v>3092078</v>
      </c>
      <c r="C32" s="115" t="s">
        <v>111</v>
      </c>
      <c r="D32" s="295">
        <v>382</v>
      </c>
      <c r="E32" s="116">
        <v>36527.530700000003</v>
      </c>
      <c r="F32" s="116">
        <v>2042680.6498</v>
      </c>
      <c r="G32" s="296">
        <v>1</v>
      </c>
      <c r="H32" s="116">
        <v>0</v>
      </c>
      <c r="I32" s="116">
        <v>81748</v>
      </c>
      <c r="J32" s="297"/>
      <c r="K32" s="298"/>
      <c r="L32" s="298"/>
      <c r="M32" s="298"/>
      <c r="N32" s="116">
        <v>0</v>
      </c>
      <c r="O32" s="116">
        <v>2124428.6497999998</v>
      </c>
      <c r="P32" s="299"/>
      <c r="Q32" s="299"/>
      <c r="R32" s="300"/>
      <c r="S32" s="298"/>
      <c r="T32" s="298"/>
      <c r="U32" s="298"/>
      <c r="V32" s="298"/>
      <c r="W32" s="298"/>
      <c r="X32" s="298"/>
      <c r="Y32" s="298"/>
      <c r="Z32" s="116">
        <v>170000</v>
      </c>
      <c r="AA32" s="116">
        <v>5561.3315439790567</v>
      </c>
      <c r="AB32" s="116">
        <v>1917901.1190999998</v>
      </c>
      <c r="AC32" s="116">
        <v>5020.6835578534028</v>
      </c>
    </row>
    <row r="33" spans="1:29" ht="14.4" x14ac:dyDescent="0.3">
      <c r="A33" s="294">
        <v>131096</v>
      </c>
      <c r="B33" s="114">
        <v>3092079</v>
      </c>
      <c r="C33" s="115" t="s">
        <v>112</v>
      </c>
      <c r="D33" s="295">
        <v>262</v>
      </c>
      <c r="E33" s="116">
        <v>31503.9123</v>
      </c>
      <c r="F33" s="116">
        <v>1439892.2211</v>
      </c>
      <c r="G33" s="296">
        <v>1</v>
      </c>
      <c r="H33" s="116">
        <v>0</v>
      </c>
      <c r="I33" s="116">
        <v>56068</v>
      </c>
      <c r="J33" s="297"/>
      <c r="K33" s="298"/>
      <c r="L33" s="298"/>
      <c r="M33" s="298"/>
      <c r="N33" s="116">
        <v>0</v>
      </c>
      <c r="O33" s="116">
        <v>1495960.2211</v>
      </c>
      <c r="P33" s="299"/>
      <c r="Q33" s="299"/>
      <c r="R33" s="300"/>
      <c r="S33" s="298"/>
      <c r="T33" s="298"/>
      <c r="U33" s="298"/>
      <c r="V33" s="298"/>
      <c r="W33" s="298"/>
      <c r="X33" s="298"/>
      <c r="Y33" s="298"/>
      <c r="Z33" s="116">
        <v>170000</v>
      </c>
      <c r="AA33" s="116">
        <v>5709.7718362595415</v>
      </c>
      <c r="AB33" s="116">
        <v>1294456.3088</v>
      </c>
      <c r="AC33" s="116">
        <v>4940.6729343511452</v>
      </c>
    </row>
    <row r="34" spans="1:29" ht="14.4" x14ac:dyDescent="0.3">
      <c r="A34" s="294">
        <v>131478</v>
      </c>
      <c r="B34" s="114">
        <v>3092080</v>
      </c>
      <c r="C34" s="115" t="s">
        <v>113</v>
      </c>
      <c r="D34" s="295">
        <v>313</v>
      </c>
      <c r="E34" s="116">
        <v>39408.038500000002</v>
      </c>
      <c r="F34" s="116">
        <v>1755164.1225999999</v>
      </c>
      <c r="G34" s="296">
        <v>1</v>
      </c>
      <c r="H34" s="116">
        <v>0</v>
      </c>
      <c r="I34" s="116">
        <v>66982</v>
      </c>
      <c r="J34" s="297"/>
      <c r="K34" s="298"/>
      <c r="L34" s="298"/>
      <c r="M34" s="298"/>
      <c r="N34" s="116">
        <v>0</v>
      </c>
      <c r="O34" s="116">
        <v>1822146.1225999999</v>
      </c>
      <c r="P34" s="299"/>
      <c r="Q34" s="299"/>
      <c r="R34" s="300"/>
      <c r="S34" s="298"/>
      <c r="T34" s="298"/>
      <c r="U34" s="298"/>
      <c r="V34" s="298"/>
      <c r="W34" s="298"/>
      <c r="X34" s="298"/>
      <c r="Y34" s="298"/>
      <c r="Z34" s="116">
        <v>170000</v>
      </c>
      <c r="AA34" s="116">
        <v>5821.5531073482425</v>
      </c>
      <c r="AB34" s="116">
        <v>1612738.0840999999</v>
      </c>
      <c r="AC34" s="116">
        <v>5152.5178405750794</v>
      </c>
    </row>
    <row r="35" spans="1:29" ht="14.4" x14ac:dyDescent="0.3">
      <c r="A35" s="294">
        <v>131595</v>
      </c>
      <c r="B35" s="114">
        <v>3092082</v>
      </c>
      <c r="C35" s="115" t="s">
        <v>114</v>
      </c>
      <c r="D35" s="295">
        <v>579</v>
      </c>
      <c r="E35" s="116">
        <v>49348.3295</v>
      </c>
      <c r="F35" s="116">
        <v>2992388.0246000001</v>
      </c>
      <c r="G35" s="296">
        <v>1</v>
      </c>
      <c r="H35" s="116">
        <v>0</v>
      </c>
      <c r="I35" s="116">
        <v>123906</v>
      </c>
      <c r="J35" s="297"/>
      <c r="K35" s="298"/>
      <c r="L35" s="298"/>
      <c r="M35" s="298"/>
      <c r="N35" s="116">
        <v>0</v>
      </c>
      <c r="O35" s="116">
        <v>3116294.0246000001</v>
      </c>
      <c r="P35" s="299"/>
      <c r="Q35" s="299"/>
      <c r="R35" s="300"/>
      <c r="S35" s="298"/>
      <c r="T35" s="298"/>
      <c r="U35" s="298"/>
      <c r="V35" s="298"/>
      <c r="W35" s="298"/>
      <c r="X35" s="298"/>
      <c r="Y35" s="298"/>
      <c r="Z35" s="116">
        <v>170000</v>
      </c>
      <c r="AA35" s="116">
        <v>5382.2003879101903</v>
      </c>
      <c r="AB35" s="116">
        <v>2896945.6951000001</v>
      </c>
      <c r="AC35" s="116">
        <v>5003.3604405872193</v>
      </c>
    </row>
    <row r="36" spans="1:29" ht="14.4" x14ac:dyDescent="0.3">
      <c r="A36" s="294">
        <v>131731</v>
      </c>
      <c r="B36" s="114">
        <v>3092083</v>
      </c>
      <c r="C36" s="115" t="s">
        <v>115</v>
      </c>
      <c r="D36" s="295">
        <v>359</v>
      </c>
      <c r="E36" s="116">
        <v>36881.383099999999</v>
      </c>
      <c r="F36" s="116">
        <v>1950099.4667</v>
      </c>
      <c r="G36" s="296">
        <v>1</v>
      </c>
      <c r="H36" s="116">
        <v>0</v>
      </c>
      <c r="I36" s="116">
        <v>76826</v>
      </c>
      <c r="J36" s="297"/>
      <c r="K36" s="298"/>
      <c r="L36" s="298"/>
      <c r="M36" s="298"/>
      <c r="N36" s="116">
        <v>0</v>
      </c>
      <c r="O36" s="116">
        <v>2026925.4667</v>
      </c>
      <c r="P36" s="299"/>
      <c r="Q36" s="299"/>
      <c r="R36" s="300"/>
      <c r="S36" s="298"/>
      <c r="T36" s="298"/>
      <c r="U36" s="298"/>
      <c r="V36" s="298"/>
      <c r="W36" s="298"/>
      <c r="X36" s="298"/>
      <c r="Y36" s="298"/>
      <c r="Z36" s="116">
        <v>170000</v>
      </c>
      <c r="AA36" s="116">
        <v>5646.0319406685239</v>
      </c>
      <c r="AB36" s="116">
        <v>1820044.0836</v>
      </c>
      <c r="AC36" s="116">
        <v>5069.7606785515318</v>
      </c>
    </row>
    <row r="37" spans="1:29" ht="14.4" x14ac:dyDescent="0.3">
      <c r="A37" s="294">
        <v>131879</v>
      </c>
      <c r="B37" s="114">
        <v>3092084</v>
      </c>
      <c r="C37" s="115" t="s">
        <v>116</v>
      </c>
      <c r="D37" s="295">
        <v>558</v>
      </c>
      <c r="E37" s="116">
        <v>55581.8027</v>
      </c>
      <c r="F37" s="116">
        <v>2921719.8547</v>
      </c>
      <c r="G37" s="296">
        <v>1</v>
      </c>
      <c r="H37" s="116">
        <v>0</v>
      </c>
      <c r="I37" s="116">
        <v>119412</v>
      </c>
      <c r="J37" s="297"/>
      <c r="K37" s="298"/>
      <c r="L37" s="298"/>
      <c r="M37" s="298"/>
      <c r="N37" s="116">
        <v>0</v>
      </c>
      <c r="O37" s="116">
        <v>3041131.8547</v>
      </c>
      <c r="P37" s="299"/>
      <c r="Q37" s="299"/>
      <c r="R37" s="300"/>
      <c r="S37" s="298"/>
      <c r="T37" s="298"/>
      <c r="U37" s="298"/>
      <c r="V37" s="298"/>
      <c r="W37" s="298"/>
      <c r="X37" s="298"/>
      <c r="Y37" s="298"/>
      <c r="Z37" s="116">
        <v>170000</v>
      </c>
      <c r="AA37" s="116">
        <v>5450.0570872759854</v>
      </c>
      <c r="AB37" s="116">
        <v>2815550.0520000001</v>
      </c>
      <c r="AC37" s="116">
        <v>5045.7886236559143</v>
      </c>
    </row>
    <row r="38" spans="1:29" ht="14.4" x14ac:dyDescent="0.3">
      <c r="A38" s="294">
        <v>131871</v>
      </c>
      <c r="B38" s="114">
        <v>3092085</v>
      </c>
      <c r="C38" s="115" t="s">
        <v>117</v>
      </c>
      <c r="D38" s="295">
        <v>420</v>
      </c>
      <c r="E38" s="116">
        <v>36368.483099999998</v>
      </c>
      <c r="F38" s="116">
        <v>1878273.6902000001</v>
      </c>
      <c r="G38" s="296">
        <v>1</v>
      </c>
      <c r="H38" s="116">
        <v>0</v>
      </c>
      <c r="I38" s="116">
        <v>89880</v>
      </c>
      <c r="J38" s="297"/>
      <c r="K38" s="298"/>
      <c r="L38" s="298"/>
      <c r="M38" s="298"/>
      <c r="N38" s="116">
        <v>0</v>
      </c>
      <c r="O38" s="116">
        <v>1968153.6902000001</v>
      </c>
      <c r="P38" s="299"/>
      <c r="Q38" s="299"/>
      <c r="R38" s="300"/>
      <c r="S38" s="298"/>
      <c r="T38" s="298"/>
      <c r="U38" s="298"/>
      <c r="V38" s="298"/>
      <c r="W38" s="298"/>
      <c r="X38" s="298"/>
      <c r="Y38" s="298"/>
      <c r="Z38" s="116">
        <v>170000</v>
      </c>
      <c r="AA38" s="116">
        <v>4686.0802147619052</v>
      </c>
      <c r="AB38" s="116">
        <v>1761785.2071</v>
      </c>
      <c r="AC38" s="116">
        <v>4194.726683571429</v>
      </c>
    </row>
    <row r="39" spans="1:29" ht="14.4" x14ac:dyDescent="0.3">
      <c r="A39" s="294">
        <v>132253</v>
      </c>
      <c r="B39" s="114">
        <v>3092088</v>
      </c>
      <c r="C39" s="115" t="s">
        <v>118</v>
      </c>
      <c r="D39" s="295">
        <v>307</v>
      </c>
      <c r="E39" s="116">
        <v>39738.391600000003</v>
      </c>
      <c r="F39" s="116">
        <v>1875075.5626000001</v>
      </c>
      <c r="G39" s="296">
        <v>1</v>
      </c>
      <c r="H39" s="116">
        <v>0</v>
      </c>
      <c r="I39" s="116">
        <v>65698</v>
      </c>
      <c r="J39" s="297"/>
      <c r="K39" s="298"/>
      <c r="L39" s="298"/>
      <c r="M39" s="298"/>
      <c r="N39" s="116">
        <v>0</v>
      </c>
      <c r="O39" s="116">
        <v>1940773.5626000001</v>
      </c>
      <c r="P39" s="299"/>
      <c r="Q39" s="299"/>
      <c r="R39" s="300"/>
      <c r="S39" s="298"/>
      <c r="T39" s="298"/>
      <c r="U39" s="298"/>
      <c r="V39" s="298"/>
      <c r="W39" s="298"/>
      <c r="X39" s="298"/>
      <c r="Y39" s="298"/>
      <c r="Z39" s="116">
        <v>170000</v>
      </c>
      <c r="AA39" s="116">
        <v>6321.7379889250815</v>
      </c>
      <c r="AB39" s="116">
        <v>1731035.1710000001</v>
      </c>
      <c r="AC39" s="116">
        <v>5638.5510456026059</v>
      </c>
    </row>
    <row r="40" spans="1:29" ht="14.4" x14ac:dyDescent="0.3">
      <c r="A40" s="294">
        <v>102132</v>
      </c>
      <c r="B40" s="114">
        <v>3093000</v>
      </c>
      <c r="C40" s="115" t="s">
        <v>119</v>
      </c>
      <c r="D40" s="295">
        <v>207</v>
      </c>
      <c r="E40" s="116">
        <v>19656.555</v>
      </c>
      <c r="F40" s="116">
        <v>1046782.0728</v>
      </c>
      <c r="G40" s="296">
        <v>1</v>
      </c>
      <c r="H40" s="116">
        <v>0</v>
      </c>
      <c r="I40" s="116">
        <v>44298</v>
      </c>
      <c r="J40" s="297"/>
      <c r="K40" s="298"/>
      <c r="L40" s="298"/>
      <c r="M40" s="298"/>
      <c r="N40" s="116">
        <v>0</v>
      </c>
      <c r="O40" s="116">
        <v>1091080.0728</v>
      </c>
      <c r="P40" s="299"/>
      <c r="Q40" s="299"/>
      <c r="R40" s="300"/>
      <c r="S40" s="298"/>
      <c r="T40" s="298"/>
      <c r="U40" s="298"/>
      <c r="V40" s="298"/>
      <c r="W40" s="298"/>
      <c r="X40" s="298"/>
      <c r="Y40" s="298"/>
      <c r="Z40" s="116">
        <v>170000</v>
      </c>
      <c r="AA40" s="116">
        <v>5270.9182260869566</v>
      </c>
      <c r="AB40" s="116">
        <v>901423.51780000003</v>
      </c>
      <c r="AC40" s="116">
        <v>4354.7029845410625</v>
      </c>
    </row>
    <row r="41" spans="1:29" ht="14.4" x14ac:dyDescent="0.3">
      <c r="A41" s="294">
        <v>133707</v>
      </c>
      <c r="B41" s="114">
        <v>3093001</v>
      </c>
      <c r="C41" s="115" t="s">
        <v>120</v>
      </c>
      <c r="D41" s="295">
        <v>611</v>
      </c>
      <c r="E41" s="116">
        <v>59217.9954</v>
      </c>
      <c r="F41" s="116">
        <v>3275265.9090999998</v>
      </c>
      <c r="G41" s="296">
        <v>1</v>
      </c>
      <c r="H41" s="116">
        <v>0</v>
      </c>
      <c r="I41" s="116">
        <v>130754</v>
      </c>
      <c r="J41" s="297"/>
      <c r="K41" s="298"/>
      <c r="L41" s="298"/>
      <c r="M41" s="298"/>
      <c r="N41" s="116">
        <v>0</v>
      </c>
      <c r="O41" s="116">
        <v>3406019.9090999998</v>
      </c>
      <c r="P41" s="299"/>
      <c r="Q41" s="299"/>
      <c r="R41" s="300"/>
      <c r="S41" s="298"/>
      <c r="T41" s="298"/>
      <c r="U41" s="298"/>
      <c r="V41" s="298"/>
      <c r="W41" s="298"/>
      <c r="X41" s="298"/>
      <c r="Y41" s="298"/>
      <c r="Z41" s="116">
        <v>170000</v>
      </c>
      <c r="AA41" s="116">
        <v>5574.5006695581014</v>
      </c>
      <c r="AB41" s="116">
        <v>3176801.9136999999</v>
      </c>
      <c r="AC41" s="116">
        <v>5199.3484675941081</v>
      </c>
    </row>
    <row r="42" spans="1:29" ht="14.4" x14ac:dyDescent="0.3">
      <c r="A42" s="294">
        <v>102135</v>
      </c>
      <c r="B42" s="114">
        <v>3093302</v>
      </c>
      <c r="C42" s="115" t="s">
        <v>121</v>
      </c>
      <c r="D42" s="295">
        <v>406</v>
      </c>
      <c r="E42" s="116">
        <v>0</v>
      </c>
      <c r="F42" s="116">
        <v>1802696.1022000001</v>
      </c>
      <c r="G42" s="296">
        <v>1</v>
      </c>
      <c r="H42" s="116">
        <v>0</v>
      </c>
      <c r="I42" s="116">
        <v>86884</v>
      </c>
      <c r="J42" s="297"/>
      <c r="K42" s="298"/>
      <c r="L42" s="298"/>
      <c r="M42" s="298"/>
      <c r="N42" s="116">
        <v>0</v>
      </c>
      <c r="O42" s="116">
        <v>1889580.1022000001</v>
      </c>
      <c r="P42" s="299"/>
      <c r="Q42" s="299"/>
      <c r="R42" s="300"/>
      <c r="S42" s="298"/>
      <c r="T42" s="298"/>
      <c r="U42" s="298"/>
      <c r="V42" s="298"/>
      <c r="W42" s="298"/>
      <c r="X42" s="298"/>
      <c r="Y42" s="298"/>
      <c r="Z42" s="116">
        <v>170000</v>
      </c>
      <c r="AA42" s="116">
        <v>4654.138182758621</v>
      </c>
      <c r="AB42" s="116">
        <v>1719580.1022000001</v>
      </c>
      <c r="AC42" s="116">
        <v>4235.4189709359607</v>
      </c>
    </row>
    <row r="43" spans="1:29" ht="14.4" x14ac:dyDescent="0.3">
      <c r="A43" s="294">
        <v>102136</v>
      </c>
      <c r="B43" s="114">
        <v>3093303</v>
      </c>
      <c r="C43" s="115" t="s">
        <v>122</v>
      </c>
      <c r="D43" s="295">
        <v>244</v>
      </c>
      <c r="E43" s="116">
        <v>0</v>
      </c>
      <c r="F43" s="116">
        <v>1136352.1125</v>
      </c>
      <c r="G43" s="296">
        <v>1</v>
      </c>
      <c r="H43" s="116">
        <v>0</v>
      </c>
      <c r="I43" s="116">
        <v>52216</v>
      </c>
      <c r="J43" s="297"/>
      <c r="K43" s="298"/>
      <c r="L43" s="298"/>
      <c r="M43" s="298"/>
      <c r="N43" s="116">
        <v>0</v>
      </c>
      <c r="O43" s="116">
        <v>1188568.1125</v>
      </c>
      <c r="P43" s="299"/>
      <c r="Q43" s="299"/>
      <c r="R43" s="300"/>
      <c r="S43" s="298"/>
      <c r="T43" s="298"/>
      <c r="U43" s="298"/>
      <c r="V43" s="298"/>
      <c r="W43" s="298"/>
      <c r="X43" s="298"/>
      <c r="Y43" s="298"/>
      <c r="Z43" s="116">
        <v>170000</v>
      </c>
      <c r="AA43" s="116">
        <v>4871.1807889344263</v>
      </c>
      <c r="AB43" s="116">
        <v>1018568.1125</v>
      </c>
      <c r="AC43" s="116">
        <v>4174.4594774590169</v>
      </c>
    </row>
    <row r="44" spans="1:29" ht="14.4" x14ac:dyDescent="0.3">
      <c r="A44" s="294">
        <v>102139</v>
      </c>
      <c r="B44" s="114">
        <v>3093306</v>
      </c>
      <c r="C44" s="115" t="s">
        <v>123</v>
      </c>
      <c r="D44" s="295">
        <v>466</v>
      </c>
      <c r="E44" s="116">
        <v>0</v>
      </c>
      <c r="F44" s="116">
        <v>2367493.4523</v>
      </c>
      <c r="G44" s="296">
        <v>1</v>
      </c>
      <c r="H44" s="116">
        <v>0</v>
      </c>
      <c r="I44" s="116">
        <v>99724</v>
      </c>
      <c r="J44" s="297"/>
      <c r="K44" s="298"/>
      <c r="L44" s="298"/>
      <c r="M44" s="298"/>
      <c r="N44" s="116">
        <v>0</v>
      </c>
      <c r="O44" s="116">
        <v>2467217.4523</v>
      </c>
      <c r="P44" s="299"/>
      <c r="Q44" s="299"/>
      <c r="R44" s="300"/>
      <c r="S44" s="298"/>
      <c r="T44" s="298"/>
      <c r="U44" s="298"/>
      <c r="V44" s="298"/>
      <c r="W44" s="298"/>
      <c r="X44" s="298"/>
      <c r="Y44" s="298"/>
      <c r="Z44" s="116">
        <v>170000</v>
      </c>
      <c r="AA44" s="116">
        <v>5294.4580521459229</v>
      </c>
      <c r="AB44" s="116">
        <v>2297217.4523</v>
      </c>
      <c r="AC44" s="116">
        <v>4929.6511851931327</v>
      </c>
    </row>
    <row r="45" spans="1:29" ht="14.4" x14ac:dyDescent="0.3">
      <c r="A45" s="294">
        <v>102142</v>
      </c>
      <c r="B45" s="114">
        <v>3093500</v>
      </c>
      <c r="C45" s="115" t="s">
        <v>124</v>
      </c>
      <c r="D45" s="295">
        <v>384</v>
      </c>
      <c r="E45" s="116">
        <v>0</v>
      </c>
      <c r="F45" s="116">
        <v>1779398.6438</v>
      </c>
      <c r="G45" s="296">
        <v>1</v>
      </c>
      <c r="H45" s="116">
        <v>0</v>
      </c>
      <c r="I45" s="116">
        <v>82176</v>
      </c>
      <c r="J45" s="297"/>
      <c r="K45" s="298"/>
      <c r="L45" s="298"/>
      <c r="M45" s="298"/>
      <c r="N45" s="116">
        <v>0</v>
      </c>
      <c r="O45" s="116">
        <v>1861574.6438</v>
      </c>
      <c r="P45" s="299"/>
      <c r="Q45" s="299"/>
      <c r="R45" s="300"/>
      <c r="S45" s="298"/>
      <c r="T45" s="298"/>
      <c r="U45" s="298"/>
      <c r="V45" s="298"/>
      <c r="W45" s="298"/>
      <c r="X45" s="298"/>
      <c r="Y45" s="298"/>
      <c r="Z45" s="116">
        <v>170000</v>
      </c>
      <c r="AA45" s="116">
        <v>4847.8506348958335</v>
      </c>
      <c r="AB45" s="116">
        <v>1691574.6438</v>
      </c>
      <c r="AC45" s="116">
        <v>4405.1423015624996</v>
      </c>
    </row>
    <row r="46" spans="1:29" ht="14.4" x14ac:dyDescent="0.3">
      <c r="A46" s="294">
        <v>102143</v>
      </c>
      <c r="B46" s="114">
        <v>3093501</v>
      </c>
      <c r="C46" s="115" t="s">
        <v>125</v>
      </c>
      <c r="D46" s="295">
        <v>333</v>
      </c>
      <c r="E46" s="116">
        <v>0</v>
      </c>
      <c r="F46" s="116">
        <v>1744681.87</v>
      </c>
      <c r="G46" s="296">
        <v>1</v>
      </c>
      <c r="H46" s="116">
        <v>0</v>
      </c>
      <c r="I46" s="116">
        <v>71262</v>
      </c>
      <c r="J46" s="297"/>
      <c r="K46" s="298"/>
      <c r="L46" s="298"/>
      <c r="M46" s="298"/>
      <c r="N46" s="116">
        <v>0</v>
      </c>
      <c r="O46" s="116">
        <v>1815943.87</v>
      </c>
      <c r="P46" s="299"/>
      <c r="Q46" s="299"/>
      <c r="R46" s="300"/>
      <c r="S46" s="298"/>
      <c r="T46" s="298"/>
      <c r="U46" s="298"/>
      <c r="V46" s="298"/>
      <c r="W46" s="298"/>
      <c r="X46" s="298"/>
      <c r="Y46" s="298"/>
      <c r="Z46" s="116">
        <v>170000</v>
      </c>
      <c r="AA46" s="116">
        <v>5453.2848948948949</v>
      </c>
      <c r="AB46" s="116">
        <v>1645943.87</v>
      </c>
      <c r="AC46" s="116">
        <v>4942.7743843843846</v>
      </c>
    </row>
    <row r="47" spans="1:29" ht="14.4" x14ac:dyDescent="0.3">
      <c r="A47" s="294">
        <v>102144</v>
      </c>
      <c r="B47" s="114">
        <v>3093502</v>
      </c>
      <c r="C47" s="115" t="s">
        <v>126</v>
      </c>
      <c r="D47" s="295">
        <v>343</v>
      </c>
      <c r="E47" s="116">
        <v>0</v>
      </c>
      <c r="F47" s="116">
        <v>1804563.3603999999</v>
      </c>
      <c r="G47" s="296">
        <v>1</v>
      </c>
      <c r="H47" s="116">
        <v>0</v>
      </c>
      <c r="I47" s="116">
        <v>73402</v>
      </c>
      <c r="J47" s="297"/>
      <c r="K47" s="298"/>
      <c r="L47" s="298"/>
      <c r="M47" s="298"/>
      <c r="N47" s="116">
        <v>0</v>
      </c>
      <c r="O47" s="116">
        <v>1877965.3603999999</v>
      </c>
      <c r="P47" s="299"/>
      <c r="Q47" s="299"/>
      <c r="R47" s="300"/>
      <c r="S47" s="298"/>
      <c r="T47" s="298"/>
      <c r="U47" s="298"/>
      <c r="V47" s="298"/>
      <c r="W47" s="298"/>
      <c r="X47" s="298"/>
      <c r="Y47" s="298"/>
      <c r="Z47" s="116">
        <v>170000</v>
      </c>
      <c r="AA47" s="116">
        <v>5475.1176688046644</v>
      </c>
      <c r="AB47" s="116">
        <v>1707965.3603999999</v>
      </c>
      <c r="AC47" s="116">
        <v>4979.4908466472298</v>
      </c>
    </row>
    <row r="48" spans="1:29" ht="14.4" x14ac:dyDescent="0.3">
      <c r="A48" s="294">
        <v>102145</v>
      </c>
      <c r="B48" s="114">
        <v>3093503</v>
      </c>
      <c r="C48" s="115" t="s">
        <v>127</v>
      </c>
      <c r="D48" s="295">
        <v>224</v>
      </c>
      <c r="E48" s="116">
        <v>0</v>
      </c>
      <c r="F48" s="116">
        <v>1193072.3451</v>
      </c>
      <c r="G48" s="296">
        <v>1</v>
      </c>
      <c r="H48" s="116">
        <v>0</v>
      </c>
      <c r="I48" s="116">
        <v>47936</v>
      </c>
      <c r="J48" s="297"/>
      <c r="K48" s="298"/>
      <c r="L48" s="298"/>
      <c r="M48" s="298"/>
      <c r="N48" s="116">
        <v>0</v>
      </c>
      <c r="O48" s="116">
        <v>1241008.3451</v>
      </c>
      <c r="P48" s="299"/>
      <c r="Q48" s="299"/>
      <c r="R48" s="300"/>
      <c r="S48" s="298"/>
      <c r="T48" s="298"/>
      <c r="U48" s="298"/>
      <c r="V48" s="298"/>
      <c r="W48" s="298"/>
      <c r="X48" s="298"/>
      <c r="Y48" s="298"/>
      <c r="Z48" s="116">
        <v>170000</v>
      </c>
      <c r="AA48" s="116">
        <v>5540.2158263392857</v>
      </c>
      <c r="AB48" s="116">
        <v>1071008.3451</v>
      </c>
      <c r="AC48" s="116">
        <v>4781.2872549107142</v>
      </c>
    </row>
    <row r="49" spans="1:29" ht="14.4" x14ac:dyDescent="0.3">
      <c r="A49" s="294">
        <v>102146</v>
      </c>
      <c r="B49" s="114">
        <v>3093504</v>
      </c>
      <c r="C49" s="115" t="s">
        <v>128</v>
      </c>
      <c r="D49" s="295">
        <v>194</v>
      </c>
      <c r="E49" s="116">
        <v>0</v>
      </c>
      <c r="F49" s="116">
        <v>1073673.9249</v>
      </c>
      <c r="G49" s="296">
        <v>1</v>
      </c>
      <c r="H49" s="116">
        <v>0</v>
      </c>
      <c r="I49" s="116">
        <v>41516</v>
      </c>
      <c r="J49" s="297"/>
      <c r="K49" s="298"/>
      <c r="L49" s="298"/>
      <c r="M49" s="298"/>
      <c r="N49" s="116">
        <v>0</v>
      </c>
      <c r="O49" s="116">
        <v>1115189.9249</v>
      </c>
      <c r="P49" s="299"/>
      <c r="Q49" s="299"/>
      <c r="R49" s="300"/>
      <c r="S49" s="298"/>
      <c r="T49" s="298"/>
      <c r="U49" s="298"/>
      <c r="V49" s="298"/>
      <c r="W49" s="298"/>
      <c r="X49" s="298"/>
      <c r="Y49" s="298"/>
      <c r="Z49" s="116">
        <v>170000</v>
      </c>
      <c r="AA49" s="116">
        <v>5748.4016747422684</v>
      </c>
      <c r="AB49" s="116">
        <v>945189.92489999998</v>
      </c>
      <c r="AC49" s="116">
        <v>4872.1130149484534</v>
      </c>
    </row>
    <row r="50" spans="1:29" ht="14.4" x14ac:dyDescent="0.3">
      <c r="A50" s="294">
        <v>102147</v>
      </c>
      <c r="B50" s="114">
        <v>3093505</v>
      </c>
      <c r="C50" s="115" t="s">
        <v>129</v>
      </c>
      <c r="D50" s="295">
        <v>143</v>
      </c>
      <c r="E50" s="116">
        <v>0</v>
      </c>
      <c r="F50" s="116">
        <v>860209.85320000001</v>
      </c>
      <c r="G50" s="296">
        <v>1</v>
      </c>
      <c r="H50" s="116">
        <v>0</v>
      </c>
      <c r="I50" s="116">
        <v>34395.662900000003</v>
      </c>
      <c r="J50" s="297"/>
      <c r="K50" s="298"/>
      <c r="L50" s="298"/>
      <c r="M50" s="298"/>
      <c r="N50" s="116">
        <v>0</v>
      </c>
      <c r="O50" s="116">
        <v>894605.51610000001</v>
      </c>
      <c r="P50" s="299"/>
      <c r="Q50" s="299"/>
      <c r="R50" s="300"/>
      <c r="S50" s="298"/>
      <c r="T50" s="298"/>
      <c r="U50" s="298"/>
      <c r="V50" s="298"/>
      <c r="W50" s="298"/>
      <c r="X50" s="298"/>
      <c r="Y50" s="298"/>
      <c r="Z50" s="116">
        <v>170000</v>
      </c>
      <c r="AA50" s="116">
        <v>6255.9826300699306</v>
      </c>
      <c r="AB50" s="116">
        <v>724605.51610000001</v>
      </c>
      <c r="AC50" s="116">
        <v>5067.1714412587417</v>
      </c>
    </row>
    <row r="51" spans="1:29" ht="14.4" x14ac:dyDescent="0.3">
      <c r="A51" s="294">
        <v>102148</v>
      </c>
      <c r="B51" s="114">
        <v>3093506</v>
      </c>
      <c r="C51" s="115" t="s">
        <v>130</v>
      </c>
      <c r="D51" s="295">
        <v>93</v>
      </c>
      <c r="E51" s="116">
        <v>0</v>
      </c>
      <c r="F51" s="116">
        <v>566604.73739999998</v>
      </c>
      <c r="G51" s="296">
        <v>1</v>
      </c>
      <c r="H51" s="116">
        <v>0</v>
      </c>
      <c r="I51" s="116">
        <v>21400</v>
      </c>
      <c r="J51" s="297"/>
      <c r="K51" s="298"/>
      <c r="L51" s="298"/>
      <c r="M51" s="298"/>
      <c r="N51" s="116">
        <v>0</v>
      </c>
      <c r="O51" s="116">
        <v>588004.73739999998</v>
      </c>
      <c r="P51" s="299"/>
      <c r="Q51" s="299"/>
      <c r="R51" s="300"/>
      <c r="S51" s="298"/>
      <c r="T51" s="298"/>
      <c r="U51" s="298"/>
      <c r="V51" s="298"/>
      <c r="W51" s="298"/>
      <c r="X51" s="298"/>
      <c r="Y51" s="298"/>
      <c r="Z51" s="116">
        <v>170000</v>
      </c>
      <c r="AA51" s="116">
        <v>6322.6315849462362</v>
      </c>
      <c r="AB51" s="116">
        <v>418004.73739999998</v>
      </c>
      <c r="AC51" s="116">
        <v>4494.6745956989243</v>
      </c>
    </row>
    <row r="52" spans="1:29" ht="14.4" x14ac:dyDescent="0.3">
      <c r="A52" s="294">
        <v>102149</v>
      </c>
      <c r="B52" s="114">
        <v>3093507</v>
      </c>
      <c r="C52" s="115" t="s">
        <v>131</v>
      </c>
      <c r="D52" s="295">
        <v>265</v>
      </c>
      <c r="E52" s="116">
        <v>0</v>
      </c>
      <c r="F52" s="116">
        <v>1453354.0970999999</v>
      </c>
      <c r="G52" s="296">
        <v>1</v>
      </c>
      <c r="H52" s="116">
        <v>0</v>
      </c>
      <c r="I52" s="116">
        <v>56710</v>
      </c>
      <c r="J52" s="297"/>
      <c r="K52" s="298"/>
      <c r="L52" s="298"/>
      <c r="M52" s="298"/>
      <c r="N52" s="116">
        <v>0</v>
      </c>
      <c r="O52" s="116">
        <v>1510064.0970999999</v>
      </c>
      <c r="P52" s="299"/>
      <c r="Q52" s="299"/>
      <c r="R52" s="300"/>
      <c r="S52" s="298"/>
      <c r="T52" s="298"/>
      <c r="U52" s="298"/>
      <c r="V52" s="298"/>
      <c r="W52" s="298"/>
      <c r="X52" s="298"/>
      <c r="Y52" s="298"/>
      <c r="Z52" s="116">
        <v>170000</v>
      </c>
      <c r="AA52" s="116">
        <v>5698.3550833962263</v>
      </c>
      <c r="AB52" s="116">
        <v>1340064.0970999999</v>
      </c>
      <c r="AC52" s="116">
        <v>5056.8456494339616</v>
      </c>
    </row>
    <row r="53" spans="1:29" ht="14.4" x14ac:dyDescent="0.3">
      <c r="A53" s="294">
        <v>102150</v>
      </c>
      <c r="B53" s="114">
        <v>3093508</v>
      </c>
      <c r="C53" s="115" t="s">
        <v>132</v>
      </c>
      <c r="D53" s="295">
        <v>176</v>
      </c>
      <c r="E53" s="116">
        <v>0</v>
      </c>
      <c r="F53" s="116">
        <v>916864.32369999995</v>
      </c>
      <c r="G53" s="296">
        <v>1</v>
      </c>
      <c r="H53" s="116">
        <v>0</v>
      </c>
      <c r="I53" s="116">
        <v>37664</v>
      </c>
      <c r="J53" s="297"/>
      <c r="K53" s="298"/>
      <c r="L53" s="298"/>
      <c r="M53" s="298"/>
      <c r="N53" s="116">
        <v>0</v>
      </c>
      <c r="O53" s="116">
        <v>954528.32369999995</v>
      </c>
      <c r="P53" s="299"/>
      <c r="Q53" s="299"/>
      <c r="R53" s="300"/>
      <c r="S53" s="298"/>
      <c r="T53" s="298"/>
      <c r="U53" s="298"/>
      <c r="V53" s="298"/>
      <c r="W53" s="298"/>
      <c r="X53" s="298"/>
      <c r="Y53" s="298"/>
      <c r="Z53" s="116">
        <v>170000</v>
      </c>
      <c r="AA53" s="116">
        <v>5423.4563846590909</v>
      </c>
      <c r="AB53" s="116">
        <v>784528.32369999995</v>
      </c>
      <c r="AC53" s="116">
        <v>4457.5472937499999</v>
      </c>
    </row>
    <row r="54" spans="1:29" ht="14.4" x14ac:dyDescent="0.3">
      <c r="A54" s="294">
        <v>102151</v>
      </c>
      <c r="B54" s="114">
        <v>3093509</v>
      </c>
      <c r="C54" s="115" t="s">
        <v>133</v>
      </c>
      <c r="D54" s="295">
        <v>192</v>
      </c>
      <c r="E54" s="116">
        <v>0</v>
      </c>
      <c r="F54" s="116">
        <v>993791.52339999995</v>
      </c>
      <c r="G54" s="296">
        <v>1</v>
      </c>
      <c r="H54" s="116">
        <v>0</v>
      </c>
      <c r="I54" s="116">
        <v>41088</v>
      </c>
      <c r="J54" s="297"/>
      <c r="K54" s="298"/>
      <c r="L54" s="298"/>
      <c r="M54" s="298"/>
      <c r="N54" s="116">
        <v>0</v>
      </c>
      <c r="O54" s="116">
        <v>1034879.5233999999</v>
      </c>
      <c r="P54" s="299"/>
      <c r="Q54" s="299"/>
      <c r="R54" s="300"/>
      <c r="S54" s="298"/>
      <c r="T54" s="298"/>
      <c r="U54" s="298"/>
      <c r="V54" s="298"/>
      <c r="W54" s="298"/>
      <c r="X54" s="298"/>
      <c r="Y54" s="298"/>
      <c r="Z54" s="116">
        <v>170000</v>
      </c>
      <c r="AA54" s="116">
        <v>5389.9975177083334</v>
      </c>
      <c r="AB54" s="116">
        <v>864879.52339999995</v>
      </c>
      <c r="AC54" s="116">
        <v>4504.5808510416664</v>
      </c>
    </row>
    <row r="55" spans="1:29" ht="14.4" x14ac:dyDescent="0.3">
      <c r="A55" s="294">
        <v>102152</v>
      </c>
      <c r="B55" s="114">
        <v>3093510</v>
      </c>
      <c r="C55" s="115" t="s">
        <v>134</v>
      </c>
      <c r="D55" s="295">
        <v>209</v>
      </c>
      <c r="E55" s="116">
        <v>0</v>
      </c>
      <c r="F55" s="116">
        <v>1147159.9417000001</v>
      </c>
      <c r="G55" s="296">
        <v>1</v>
      </c>
      <c r="H55" s="116">
        <v>0</v>
      </c>
      <c r="I55" s="116">
        <v>44726</v>
      </c>
      <c r="J55" s="297"/>
      <c r="K55" s="298"/>
      <c r="L55" s="298"/>
      <c r="M55" s="298"/>
      <c r="N55" s="116">
        <v>0</v>
      </c>
      <c r="O55" s="116">
        <v>1191885.9417000001</v>
      </c>
      <c r="P55" s="299"/>
      <c r="Q55" s="299"/>
      <c r="R55" s="300"/>
      <c r="S55" s="298"/>
      <c r="T55" s="298"/>
      <c r="U55" s="298"/>
      <c r="V55" s="298"/>
      <c r="W55" s="298"/>
      <c r="X55" s="298"/>
      <c r="Y55" s="298"/>
      <c r="Z55" s="116">
        <v>170000</v>
      </c>
      <c r="AA55" s="116">
        <v>5702.8035488038286</v>
      </c>
      <c r="AB55" s="116">
        <v>1021885.9417000001</v>
      </c>
      <c r="AC55" s="116">
        <v>4889.4064196172249</v>
      </c>
    </row>
    <row r="56" spans="1:29" ht="14.4" x14ac:dyDescent="0.3">
      <c r="A56" s="294">
        <v>134680</v>
      </c>
      <c r="B56" s="114">
        <v>3093511</v>
      </c>
      <c r="C56" s="115" t="s">
        <v>135</v>
      </c>
      <c r="D56" s="295">
        <v>403</v>
      </c>
      <c r="E56" s="116">
        <v>6500.8073000000004</v>
      </c>
      <c r="F56" s="116">
        <v>2037694.8825000001</v>
      </c>
      <c r="G56" s="296">
        <v>1</v>
      </c>
      <c r="H56" s="116">
        <v>0</v>
      </c>
      <c r="I56" s="116">
        <v>86242</v>
      </c>
      <c r="J56" s="297"/>
      <c r="K56" s="298"/>
      <c r="L56" s="298"/>
      <c r="M56" s="298"/>
      <c r="N56" s="116">
        <v>0</v>
      </c>
      <c r="O56" s="116">
        <v>2123936.8825000003</v>
      </c>
      <c r="P56" s="299"/>
      <c r="Q56" s="299"/>
      <c r="R56" s="300"/>
      <c r="S56" s="298"/>
      <c r="T56" s="298"/>
      <c r="U56" s="298"/>
      <c r="V56" s="298"/>
      <c r="W56" s="298"/>
      <c r="X56" s="298"/>
      <c r="Y56" s="298"/>
      <c r="Z56" s="116">
        <v>170000</v>
      </c>
      <c r="AA56" s="116">
        <v>5270.3148449131522</v>
      </c>
      <c r="AB56" s="116">
        <v>1947436.0752000003</v>
      </c>
      <c r="AC56" s="116">
        <v>4832.3475811414401</v>
      </c>
    </row>
    <row r="57" spans="1:29" ht="14.4" x14ac:dyDescent="0.3">
      <c r="A57" s="294">
        <v>134681</v>
      </c>
      <c r="B57" s="114">
        <v>3093512</v>
      </c>
      <c r="C57" s="115" t="s">
        <v>136</v>
      </c>
      <c r="D57" s="295">
        <v>414</v>
      </c>
      <c r="E57" s="116">
        <v>7532.1134000000002</v>
      </c>
      <c r="F57" s="116">
        <v>2058435.7039000001</v>
      </c>
      <c r="G57" s="296">
        <v>1</v>
      </c>
      <c r="H57" s="116">
        <v>0</v>
      </c>
      <c r="I57" s="116">
        <v>88596</v>
      </c>
      <c r="J57" s="297"/>
      <c r="K57" s="298"/>
      <c r="L57" s="298"/>
      <c r="M57" s="298"/>
      <c r="N57" s="116">
        <v>0</v>
      </c>
      <c r="O57" s="116">
        <v>2147031.7039000001</v>
      </c>
      <c r="P57" s="299"/>
      <c r="Q57" s="299"/>
      <c r="R57" s="300"/>
      <c r="S57" s="298"/>
      <c r="T57" s="298"/>
      <c r="U57" s="298"/>
      <c r="V57" s="298"/>
      <c r="W57" s="298"/>
      <c r="X57" s="298"/>
      <c r="Y57" s="298"/>
      <c r="Z57" s="116">
        <v>170000</v>
      </c>
      <c r="AA57" s="116">
        <v>5186.0669176328502</v>
      </c>
      <c r="AB57" s="116">
        <v>1969499.5904999999</v>
      </c>
      <c r="AC57" s="116">
        <v>4757.2453876811596</v>
      </c>
    </row>
    <row r="58" spans="1:29" ht="14.4" x14ac:dyDescent="0.3">
      <c r="A58" s="294">
        <v>102153</v>
      </c>
      <c r="B58" s="114">
        <v>3094029</v>
      </c>
      <c r="C58" s="115" t="s">
        <v>137</v>
      </c>
      <c r="D58" s="295">
        <v>749</v>
      </c>
      <c r="E58" s="116">
        <v>148044.98850000001</v>
      </c>
      <c r="F58" s="116">
        <v>5194556.9133000001</v>
      </c>
      <c r="G58" s="296">
        <v>1</v>
      </c>
      <c r="H58" s="116">
        <v>0</v>
      </c>
      <c r="I58" s="116">
        <v>235927.51</v>
      </c>
      <c r="J58" s="297"/>
      <c r="K58" s="298"/>
      <c r="L58" s="298"/>
      <c r="M58" s="298"/>
      <c r="N58" s="116">
        <v>0</v>
      </c>
      <c r="O58" s="116">
        <v>5430484.4232999999</v>
      </c>
      <c r="P58" s="299"/>
      <c r="Q58" s="299"/>
      <c r="R58" s="300"/>
      <c r="S58" s="298"/>
      <c r="T58" s="298"/>
      <c r="U58" s="298"/>
      <c r="V58" s="298"/>
      <c r="W58" s="298"/>
      <c r="X58" s="298"/>
      <c r="Y58" s="298"/>
      <c r="Z58" s="116">
        <v>0</v>
      </c>
      <c r="AA58" s="116">
        <v>7250.3129817089448</v>
      </c>
      <c r="AB58" s="116">
        <v>5282439.4347999999</v>
      </c>
      <c r="AC58" s="116">
        <v>7052.6561212283041</v>
      </c>
    </row>
    <row r="59" spans="1:29" ht="14.4" x14ac:dyDescent="0.3">
      <c r="A59" s="294">
        <v>102154</v>
      </c>
      <c r="B59" s="114">
        <v>3094030</v>
      </c>
      <c r="C59" s="115" t="s">
        <v>138</v>
      </c>
      <c r="D59" s="295">
        <v>1239</v>
      </c>
      <c r="E59" s="116">
        <v>141551.78719999999</v>
      </c>
      <c r="F59" s="116">
        <v>7877266.1090000002</v>
      </c>
      <c r="G59" s="296">
        <v>1</v>
      </c>
      <c r="H59" s="116">
        <v>0</v>
      </c>
      <c r="I59" s="116">
        <v>390272.61</v>
      </c>
      <c r="J59" s="297"/>
      <c r="K59" s="298"/>
      <c r="L59" s="298"/>
      <c r="M59" s="298"/>
      <c r="N59" s="116">
        <v>0</v>
      </c>
      <c r="O59" s="116">
        <v>8267538.7190000005</v>
      </c>
      <c r="P59" s="299"/>
      <c r="Q59" s="299"/>
      <c r="R59" s="300"/>
      <c r="S59" s="298"/>
      <c r="T59" s="298"/>
      <c r="U59" s="298"/>
      <c r="V59" s="298"/>
      <c r="W59" s="298"/>
      <c r="X59" s="298"/>
      <c r="Y59" s="298"/>
      <c r="Z59" s="116">
        <v>0</v>
      </c>
      <c r="AA59" s="116">
        <v>6672.7511856335759</v>
      </c>
      <c r="AB59" s="116">
        <v>8125986.9318000004</v>
      </c>
      <c r="AC59" s="116">
        <v>6558.5043840193712</v>
      </c>
    </row>
    <row r="60" spans="1:29" ht="14.4" x14ac:dyDescent="0.3">
      <c r="A60" s="294">
        <v>102156</v>
      </c>
      <c r="B60" s="114">
        <v>3094032</v>
      </c>
      <c r="C60" s="115" t="s">
        <v>139</v>
      </c>
      <c r="D60" s="295">
        <v>1340</v>
      </c>
      <c r="E60" s="116">
        <v>37920.295299999998</v>
      </c>
      <c r="F60" s="116">
        <v>7871160.1229999997</v>
      </c>
      <c r="G60" s="296">
        <v>1</v>
      </c>
      <c r="H60" s="116">
        <v>0</v>
      </c>
      <c r="I60" s="116">
        <v>422086.6</v>
      </c>
      <c r="J60" s="297"/>
      <c r="K60" s="298"/>
      <c r="L60" s="298"/>
      <c r="M60" s="298"/>
      <c r="N60" s="116">
        <v>0</v>
      </c>
      <c r="O60" s="116">
        <v>8293246.7229999993</v>
      </c>
      <c r="P60" s="299"/>
      <c r="Q60" s="299"/>
      <c r="R60" s="300"/>
      <c r="S60" s="298"/>
      <c r="T60" s="298"/>
      <c r="U60" s="298"/>
      <c r="V60" s="298"/>
      <c r="W60" s="298"/>
      <c r="X60" s="298"/>
      <c r="Y60" s="298"/>
      <c r="Z60" s="116">
        <v>0</v>
      </c>
      <c r="AA60" s="116">
        <v>6188.9900917910445</v>
      </c>
      <c r="AB60" s="116">
        <v>8255326.427699999</v>
      </c>
      <c r="AC60" s="116">
        <v>6160.6913639552231</v>
      </c>
    </row>
    <row r="61" spans="1:29" ht="14.4" x14ac:dyDescent="0.3">
      <c r="A61" s="294">
        <v>102157</v>
      </c>
      <c r="B61" s="114">
        <v>3094033</v>
      </c>
      <c r="C61" s="115" t="s">
        <v>140</v>
      </c>
      <c r="D61" s="295">
        <v>1267</v>
      </c>
      <c r="E61" s="116">
        <v>192537.58480000001</v>
      </c>
      <c r="F61" s="116">
        <v>9524123.9406000003</v>
      </c>
      <c r="G61" s="296">
        <v>1</v>
      </c>
      <c r="H61" s="116">
        <v>0</v>
      </c>
      <c r="I61" s="116">
        <v>399092.33</v>
      </c>
      <c r="J61" s="297"/>
      <c r="K61" s="298"/>
      <c r="L61" s="298"/>
      <c r="M61" s="298"/>
      <c r="N61" s="116">
        <v>0</v>
      </c>
      <c r="O61" s="116">
        <v>9923216.2706000004</v>
      </c>
      <c r="P61" s="299"/>
      <c r="Q61" s="299"/>
      <c r="R61" s="300"/>
      <c r="S61" s="298"/>
      <c r="T61" s="298"/>
      <c r="U61" s="298"/>
      <c r="V61" s="298"/>
      <c r="W61" s="298"/>
      <c r="X61" s="298"/>
      <c r="Y61" s="298"/>
      <c r="Z61" s="116">
        <v>0</v>
      </c>
      <c r="AA61" s="116">
        <v>7832.0570407261248</v>
      </c>
      <c r="AB61" s="116">
        <v>9730678.685800001</v>
      </c>
      <c r="AC61" s="116">
        <v>7680.093674664563</v>
      </c>
    </row>
    <row r="62" spans="1:29" ht="14.4" x14ac:dyDescent="0.3">
      <c r="A62" s="294">
        <v>131757</v>
      </c>
      <c r="B62" s="114">
        <v>3094037</v>
      </c>
      <c r="C62" s="115" t="s">
        <v>141</v>
      </c>
      <c r="D62" s="295">
        <v>1127</v>
      </c>
      <c r="E62" s="116">
        <v>122591.63959999999</v>
      </c>
      <c r="F62" s="116">
        <v>8066334.3329999996</v>
      </c>
      <c r="G62" s="296">
        <v>1</v>
      </c>
      <c r="H62" s="116">
        <v>0</v>
      </c>
      <c r="I62" s="116">
        <v>354993.73</v>
      </c>
      <c r="J62" s="297"/>
      <c r="K62" s="298"/>
      <c r="L62" s="298"/>
      <c r="M62" s="298"/>
      <c r="N62" s="116">
        <v>0</v>
      </c>
      <c r="O62" s="116">
        <v>8421328.0629999992</v>
      </c>
      <c r="P62" s="299"/>
      <c r="Q62" s="299"/>
      <c r="R62" s="300"/>
      <c r="S62" s="298"/>
      <c r="T62" s="298"/>
      <c r="U62" s="298"/>
      <c r="V62" s="298"/>
      <c r="W62" s="298"/>
      <c r="X62" s="298"/>
      <c r="Y62" s="298"/>
      <c r="Z62" s="116">
        <v>0</v>
      </c>
      <c r="AA62" s="116">
        <v>7472.3407834960062</v>
      </c>
      <c r="AB62" s="116">
        <v>8298736.4233999988</v>
      </c>
      <c r="AC62" s="116">
        <v>7363.5638184560767</v>
      </c>
    </row>
    <row r="63" spans="1:29" ht="14.4" x14ac:dyDescent="0.3">
      <c r="A63" s="294">
        <v>136808</v>
      </c>
      <c r="B63" s="114">
        <v>3092011</v>
      </c>
      <c r="C63" s="115" t="s">
        <v>142</v>
      </c>
      <c r="D63" s="295">
        <v>206</v>
      </c>
      <c r="E63" s="116">
        <v>6084.3626999999997</v>
      </c>
      <c r="F63" s="116">
        <v>986652.50569999998</v>
      </c>
      <c r="G63" s="296">
        <v>1</v>
      </c>
      <c r="H63" s="116">
        <v>0</v>
      </c>
      <c r="I63" s="116">
        <v>44084</v>
      </c>
      <c r="J63" s="297"/>
      <c r="K63" s="298"/>
      <c r="L63" s="298"/>
      <c r="M63" s="298"/>
      <c r="N63" s="116">
        <v>0</v>
      </c>
      <c r="O63" s="116">
        <v>1030736.5057</v>
      </c>
      <c r="P63" s="299"/>
      <c r="Q63" s="299"/>
      <c r="R63" s="300"/>
      <c r="S63" s="298"/>
      <c r="T63" s="298"/>
      <c r="U63" s="298"/>
      <c r="V63" s="298"/>
      <c r="W63" s="298"/>
      <c r="X63" s="298"/>
      <c r="Y63" s="298"/>
      <c r="Z63" s="116">
        <v>170000</v>
      </c>
      <c r="AA63" s="116">
        <v>5003.5752703883491</v>
      </c>
      <c r="AB63" s="116">
        <v>854652.14299999992</v>
      </c>
      <c r="AC63" s="116">
        <v>4148.7968106796116</v>
      </c>
    </row>
    <row r="64" spans="1:29" ht="14.4" x14ac:dyDescent="0.3">
      <c r="A64" s="294">
        <v>141209</v>
      </c>
      <c r="B64" s="114">
        <v>3092012</v>
      </c>
      <c r="C64" s="115" t="s">
        <v>143</v>
      </c>
      <c r="D64" s="295">
        <v>416</v>
      </c>
      <c r="E64" s="116">
        <v>17403.812600000001</v>
      </c>
      <c r="F64" s="116">
        <v>2383202.9182000002</v>
      </c>
      <c r="G64" s="296">
        <v>1</v>
      </c>
      <c r="H64" s="116">
        <v>0</v>
      </c>
      <c r="I64" s="116">
        <v>89024</v>
      </c>
      <c r="J64" s="297"/>
      <c r="K64" s="298"/>
      <c r="L64" s="298"/>
      <c r="M64" s="298"/>
      <c r="N64" s="116">
        <v>0</v>
      </c>
      <c r="O64" s="116">
        <v>2472226.9182000002</v>
      </c>
      <c r="P64" s="299"/>
      <c r="Q64" s="299"/>
      <c r="R64" s="300"/>
      <c r="S64" s="298"/>
      <c r="T64" s="298"/>
      <c r="U64" s="298"/>
      <c r="V64" s="298"/>
      <c r="W64" s="298"/>
      <c r="X64" s="298"/>
      <c r="Y64" s="298"/>
      <c r="Z64" s="116">
        <v>170000</v>
      </c>
      <c r="AA64" s="116">
        <v>5942.8531687500008</v>
      </c>
      <c r="AB64" s="116">
        <v>2284823.1056000004</v>
      </c>
      <c r="AC64" s="116">
        <v>5492.3632346153854</v>
      </c>
    </row>
    <row r="65" spans="1:29" ht="14.4" x14ac:dyDescent="0.3">
      <c r="A65" s="294">
        <v>138446</v>
      </c>
      <c r="B65" s="114">
        <v>3092016</v>
      </c>
      <c r="C65" s="115" t="s">
        <v>144</v>
      </c>
      <c r="D65" s="295">
        <v>402</v>
      </c>
      <c r="E65" s="116">
        <v>9741.7237000000005</v>
      </c>
      <c r="F65" s="116">
        <v>2220801.7971999999</v>
      </c>
      <c r="G65" s="296">
        <v>1</v>
      </c>
      <c r="H65" s="116">
        <v>0</v>
      </c>
      <c r="I65" s="116">
        <v>91298.537100000001</v>
      </c>
      <c r="J65" s="297"/>
      <c r="K65" s="298"/>
      <c r="L65" s="298"/>
      <c r="M65" s="298"/>
      <c r="N65" s="116">
        <v>0</v>
      </c>
      <c r="O65" s="116">
        <v>2312100.3342999998</v>
      </c>
      <c r="P65" s="299"/>
      <c r="Q65" s="299"/>
      <c r="R65" s="300"/>
      <c r="S65" s="298"/>
      <c r="T65" s="298"/>
      <c r="U65" s="298"/>
      <c r="V65" s="298"/>
      <c r="W65" s="298"/>
      <c r="X65" s="298"/>
      <c r="Y65" s="298"/>
      <c r="Z65" s="116">
        <v>170000</v>
      </c>
      <c r="AA65" s="116">
        <v>5751.4933689054724</v>
      </c>
      <c r="AB65" s="116">
        <v>2132358.6105999998</v>
      </c>
      <c r="AC65" s="116">
        <v>5304.37465323383</v>
      </c>
    </row>
    <row r="66" spans="1:29" ht="14.4" x14ac:dyDescent="0.3">
      <c r="A66" s="294">
        <v>138447</v>
      </c>
      <c r="B66" s="114">
        <v>3092021</v>
      </c>
      <c r="C66" s="115" t="s">
        <v>145</v>
      </c>
      <c r="D66" s="295">
        <v>401</v>
      </c>
      <c r="E66" s="116">
        <v>7428.2222000000002</v>
      </c>
      <c r="F66" s="116">
        <v>2074268.6865000001</v>
      </c>
      <c r="G66" s="296">
        <v>1</v>
      </c>
      <c r="H66" s="116">
        <v>0</v>
      </c>
      <c r="I66" s="116">
        <v>85814</v>
      </c>
      <c r="J66" s="297"/>
      <c r="K66" s="298"/>
      <c r="L66" s="298"/>
      <c r="M66" s="298"/>
      <c r="N66" s="116">
        <v>0</v>
      </c>
      <c r="O66" s="116">
        <v>2160082.6864999998</v>
      </c>
      <c r="P66" s="299"/>
      <c r="Q66" s="299"/>
      <c r="R66" s="300"/>
      <c r="S66" s="298"/>
      <c r="T66" s="298"/>
      <c r="U66" s="298"/>
      <c r="V66" s="298"/>
      <c r="W66" s="298"/>
      <c r="X66" s="298"/>
      <c r="Y66" s="298"/>
      <c r="Z66" s="116">
        <v>170000</v>
      </c>
      <c r="AA66" s="116">
        <v>5386.7398665835408</v>
      </c>
      <c r="AB66" s="116">
        <v>1982654.4642999996</v>
      </c>
      <c r="AC66" s="116">
        <v>4944.2754720698249</v>
      </c>
    </row>
    <row r="67" spans="1:29" ht="14.4" x14ac:dyDescent="0.3">
      <c r="A67" s="294">
        <v>138588</v>
      </c>
      <c r="B67" s="114">
        <v>3092028</v>
      </c>
      <c r="C67" s="115" t="s">
        <v>146</v>
      </c>
      <c r="D67" s="295">
        <v>507</v>
      </c>
      <c r="E67" s="116">
        <v>9679.5373</v>
      </c>
      <c r="F67" s="116">
        <v>2628990.0052999998</v>
      </c>
      <c r="G67" s="296">
        <v>1</v>
      </c>
      <c r="H67" s="116">
        <v>0</v>
      </c>
      <c r="I67" s="116">
        <v>108498</v>
      </c>
      <c r="J67" s="297"/>
      <c r="K67" s="298"/>
      <c r="L67" s="298"/>
      <c r="M67" s="298"/>
      <c r="N67" s="116">
        <v>0</v>
      </c>
      <c r="O67" s="116">
        <v>2737488.0052999998</v>
      </c>
      <c r="P67" s="299"/>
      <c r="Q67" s="299"/>
      <c r="R67" s="300"/>
      <c r="S67" s="298"/>
      <c r="T67" s="298"/>
      <c r="U67" s="298"/>
      <c r="V67" s="298"/>
      <c r="W67" s="298"/>
      <c r="X67" s="298"/>
      <c r="Y67" s="298"/>
      <c r="Z67" s="116">
        <v>170000</v>
      </c>
      <c r="AA67" s="116">
        <v>5399.3846258382637</v>
      </c>
      <c r="AB67" s="116">
        <v>2557808.4679999999</v>
      </c>
      <c r="AC67" s="116">
        <v>5044.9871163708085</v>
      </c>
    </row>
    <row r="68" spans="1:29" ht="14.4" x14ac:dyDescent="0.3">
      <c r="A68" s="294">
        <v>138589</v>
      </c>
      <c r="B68" s="114">
        <v>3092030</v>
      </c>
      <c r="C68" s="115" t="s">
        <v>147</v>
      </c>
      <c r="D68" s="295">
        <v>436</v>
      </c>
      <c r="E68" s="116">
        <v>7473.5286999999998</v>
      </c>
      <c r="F68" s="116">
        <v>2305582.0071</v>
      </c>
      <c r="G68" s="296">
        <v>1</v>
      </c>
      <c r="H68" s="116">
        <v>0</v>
      </c>
      <c r="I68" s="116">
        <v>93304</v>
      </c>
      <c r="J68" s="297"/>
      <c r="K68" s="298"/>
      <c r="L68" s="298"/>
      <c r="M68" s="298"/>
      <c r="N68" s="116">
        <v>0</v>
      </c>
      <c r="O68" s="116">
        <v>2398886.0071</v>
      </c>
      <c r="P68" s="299"/>
      <c r="Q68" s="299"/>
      <c r="R68" s="300"/>
      <c r="S68" s="298"/>
      <c r="T68" s="298"/>
      <c r="U68" s="298"/>
      <c r="V68" s="298"/>
      <c r="W68" s="298"/>
      <c r="X68" s="298"/>
      <c r="Y68" s="298"/>
      <c r="Z68" s="116">
        <v>170000</v>
      </c>
      <c r="AA68" s="116">
        <v>5502.0321263761471</v>
      </c>
      <c r="AB68" s="116">
        <v>2221412.4783999999</v>
      </c>
      <c r="AC68" s="116">
        <v>5094.9827486238528</v>
      </c>
    </row>
    <row r="69" spans="1:29" ht="14.4" x14ac:dyDescent="0.3">
      <c r="A69" s="294">
        <v>139240</v>
      </c>
      <c r="B69" s="114">
        <v>3092037</v>
      </c>
      <c r="C69" s="115" t="s">
        <v>148</v>
      </c>
      <c r="D69" s="295">
        <v>170</v>
      </c>
      <c r="E69" s="116">
        <v>0</v>
      </c>
      <c r="F69" s="116">
        <v>976551.42960000003</v>
      </c>
      <c r="G69" s="296">
        <v>1</v>
      </c>
      <c r="H69" s="116">
        <v>0</v>
      </c>
      <c r="I69" s="116">
        <v>37939.365700000002</v>
      </c>
      <c r="J69" s="297"/>
      <c r="K69" s="298"/>
      <c r="L69" s="298"/>
      <c r="M69" s="298"/>
      <c r="N69" s="116">
        <v>0</v>
      </c>
      <c r="O69" s="116">
        <v>1014490.7953</v>
      </c>
      <c r="P69" s="299"/>
      <c r="Q69" s="299"/>
      <c r="R69" s="300"/>
      <c r="S69" s="298"/>
      <c r="T69" s="298"/>
      <c r="U69" s="298"/>
      <c r="V69" s="298"/>
      <c r="W69" s="298"/>
      <c r="X69" s="298"/>
      <c r="Y69" s="298"/>
      <c r="Z69" s="116">
        <v>170000</v>
      </c>
      <c r="AA69" s="116">
        <v>5967.5929135294118</v>
      </c>
      <c r="AB69" s="116">
        <v>844490.7953</v>
      </c>
      <c r="AC69" s="116">
        <v>4967.5929135294118</v>
      </c>
    </row>
    <row r="70" spans="1:29" ht="14.4" x14ac:dyDescent="0.3">
      <c r="A70" s="294">
        <v>139176</v>
      </c>
      <c r="B70" s="114">
        <v>3093300</v>
      </c>
      <c r="C70" s="115" t="s">
        <v>149</v>
      </c>
      <c r="D70" s="295">
        <v>106</v>
      </c>
      <c r="E70" s="116">
        <v>0</v>
      </c>
      <c r="F70" s="116">
        <v>679910.09380000003</v>
      </c>
      <c r="G70" s="296">
        <v>1</v>
      </c>
      <c r="H70" s="116">
        <v>0</v>
      </c>
      <c r="I70" s="116">
        <v>35145.760000000002</v>
      </c>
      <c r="J70" s="297"/>
      <c r="K70" s="298"/>
      <c r="L70" s="298"/>
      <c r="M70" s="298"/>
      <c r="N70" s="116">
        <v>0</v>
      </c>
      <c r="O70" s="116">
        <v>715055.85380000004</v>
      </c>
      <c r="P70" s="299"/>
      <c r="Q70" s="299"/>
      <c r="R70" s="300"/>
      <c r="S70" s="298"/>
      <c r="T70" s="298"/>
      <c r="U70" s="298"/>
      <c r="V70" s="298"/>
      <c r="W70" s="298"/>
      <c r="X70" s="298"/>
      <c r="Y70" s="298"/>
      <c r="Z70" s="116">
        <v>170000</v>
      </c>
      <c r="AA70" s="116">
        <v>6745.8099415094348</v>
      </c>
      <c r="AB70" s="116">
        <v>545055.85380000004</v>
      </c>
      <c r="AC70" s="116">
        <v>5142.036356603774</v>
      </c>
    </row>
    <row r="71" spans="1:29" ht="14.4" x14ac:dyDescent="0.3">
      <c r="A71" s="294">
        <v>139169</v>
      </c>
      <c r="B71" s="114">
        <v>3093304</v>
      </c>
      <c r="C71" s="115" t="s">
        <v>150</v>
      </c>
      <c r="D71" s="295">
        <v>183</v>
      </c>
      <c r="E71" s="116">
        <v>0</v>
      </c>
      <c r="F71" s="116">
        <v>1010236.8443</v>
      </c>
      <c r="G71" s="296">
        <v>1</v>
      </c>
      <c r="H71" s="116">
        <v>0</v>
      </c>
      <c r="I71" s="116">
        <v>39162</v>
      </c>
      <c r="J71" s="297"/>
      <c r="K71" s="298"/>
      <c r="L71" s="298"/>
      <c r="M71" s="298"/>
      <c r="N71" s="116">
        <v>0</v>
      </c>
      <c r="O71" s="116">
        <v>1049398.8443</v>
      </c>
      <c r="P71" s="299"/>
      <c r="Q71" s="299"/>
      <c r="R71" s="300"/>
      <c r="S71" s="298"/>
      <c r="T71" s="298"/>
      <c r="U71" s="298"/>
      <c r="V71" s="298"/>
      <c r="W71" s="298"/>
      <c r="X71" s="298"/>
      <c r="Y71" s="298"/>
      <c r="Z71" s="116">
        <v>170000</v>
      </c>
      <c r="AA71" s="116">
        <v>5734.4199142076504</v>
      </c>
      <c r="AB71" s="116">
        <v>879398.8443</v>
      </c>
      <c r="AC71" s="116">
        <v>4805.4581655737702</v>
      </c>
    </row>
    <row r="72" spans="1:29" ht="14.4" x14ac:dyDescent="0.3">
      <c r="A72" s="294">
        <v>139175</v>
      </c>
      <c r="B72" s="114">
        <v>3093307</v>
      </c>
      <c r="C72" s="115" t="s">
        <v>151</v>
      </c>
      <c r="D72" s="295">
        <v>152</v>
      </c>
      <c r="E72" s="116">
        <v>0</v>
      </c>
      <c r="F72" s="116">
        <v>860404.95420000004</v>
      </c>
      <c r="G72" s="296">
        <v>1</v>
      </c>
      <c r="H72" s="116">
        <v>0</v>
      </c>
      <c r="I72" s="116">
        <v>32528</v>
      </c>
      <c r="J72" s="297"/>
      <c r="K72" s="298"/>
      <c r="L72" s="298"/>
      <c r="M72" s="298"/>
      <c r="N72" s="116">
        <v>0</v>
      </c>
      <c r="O72" s="116">
        <v>892932.95420000004</v>
      </c>
      <c r="P72" s="299"/>
      <c r="Q72" s="299"/>
      <c r="R72" s="300"/>
      <c r="S72" s="298"/>
      <c r="T72" s="298"/>
      <c r="U72" s="298"/>
      <c r="V72" s="298"/>
      <c r="W72" s="298"/>
      <c r="X72" s="298"/>
      <c r="Y72" s="298"/>
      <c r="Z72" s="116">
        <v>170000</v>
      </c>
      <c r="AA72" s="116">
        <v>5874.5589092105265</v>
      </c>
      <c r="AB72" s="116">
        <v>722932.95420000004</v>
      </c>
      <c r="AC72" s="116">
        <v>4756.1378565789473</v>
      </c>
    </row>
    <row r="73" spans="1:29" ht="14.4" x14ac:dyDescent="0.3">
      <c r="A73" s="294">
        <v>139177</v>
      </c>
      <c r="B73" s="114">
        <v>3093308</v>
      </c>
      <c r="C73" s="115" t="s">
        <v>152</v>
      </c>
      <c r="D73" s="295">
        <v>172</v>
      </c>
      <c r="E73" s="116">
        <v>0</v>
      </c>
      <c r="F73" s="116">
        <v>991769.0453</v>
      </c>
      <c r="G73" s="296">
        <v>1</v>
      </c>
      <c r="H73" s="116">
        <v>0</v>
      </c>
      <c r="I73" s="116">
        <v>39773.954299999998</v>
      </c>
      <c r="J73" s="297"/>
      <c r="K73" s="298"/>
      <c r="L73" s="298"/>
      <c r="M73" s="298"/>
      <c r="N73" s="116">
        <v>0</v>
      </c>
      <c r="O73" s="116">
        <v>1031542.9996</v>
      </c>
      <c r="P73" s="299"/>
      <c r="Q73" s="299"/>
      <c r="R73" s="300"/>
      <c r="S73" s="298"/>
      <c r="T73" s="298"/>
      <c r="U73" s="298"/>
      <c r="V73" s="298"/>
      <c r="W73" s="298"/>
      <c r="X73" s="298"/>
      <c r="Y73" s="298"/>
      <c r="Z73" s="116">
        <v>170000</v>
      </c>
      <c r="AA73" s="116">
        <v>5997.3430209302323</v>
      </c>
      <c r="AB73" s="116">
        <v>861542.99959999998</v>
      </c>
      <c r="AC73" s="116">
        <v>5008.9709279069766</v>
      </c>
    </row>
    <row r="74" spans="1:29" ht="14.4" x14ac:dyDescent="0.3">
      <c r="A74" s="294">
        <v>144900</v>
      </c>
      <c r="B74" s="114">
        <v>3094031</v>
      </c>
      <c r="C74" s="115" t="s">
        <v>153</v>
      </c>
      <c r="D74" s="295">
        <v>1054</v>
      </c>
      <c r="E74" s="116">
        <v>30655.546200000001</v>
      </c>
      <c r="F74" s="116">
        <v>7865906.2915000003</v>
      </c>
      <c r="G74" s="296">
        <v>1</v>
      </c>
      <c r="H74" s="116">
        <v>0</v>
      </c>
      <c r="I74" s="116">
        <v>331999.46000000002</v>
      </c>
      <c r="J74" s="297"/>
      <c r="K74" s="298"/>
      <c r="L74" s="298"/>
      <c r="M74" s="298"/>
      <c r="N74" s="116">
        <v>0</v>
      </c>
      <c r="O74" s="116">
        <v>8197905.7515000002</v>
      </c>
      <c r="P74" s="299"/>
      <c r="Q74" s="299"/>
      <c r="R74" s="300"/>
      <c r="S74" s="298"/>
      <c r="T74" s="298"/>
      <c r="U74" s="298"/>
      <c r="V74" s="298"/>
      <c r="W74" s="298"/>
      <c r="X74" s="298"/>
      <c r="Y74" s="298"/>
      <c r="Z74" s="116">
        <v>0</v>
      </c>
      <c r="AA74" s="116">
        <v>7777.8991949715373</v>
      </c>
      <c r="AB74" s="116">
        <v>8167250.2053000005</v>
      </c>
      <c r="AC74" s="116">
        <v>7748.8142365275144</v>
      </c>
    </row>
    <row r="75" spans="1:29" ht="14.4" x14ac:dyDescent="0.3">
      <c r="A75" s="294">
        <v>137745</v>
      </c>
      <c r="B75" s="114">
        <v>3094034</v>
      </c>
      <c r="C75" s="115" t="s">
        <v>154</v>
      </c>
      <c r="D75" s="295">
        <v>1159</v>
      </c>
      <c r="E75" s="116">
        <v>24227.473000000002</v>
      </c>
      <c r="F75" s="116">
        <v>8702054.2124000005</v>
      </c>
      <c r="G75" s="296">
        <v>1</v>
      </c>
      <c r="H75" s="116">
        <v>0</v>
      </c>
      <c r="I75" s="116">
        <v>377330.36430000002</v>
      </c>
      <c r="J75" s="297"/>
      <c r="K75" s="298"/>
      <c r="L75" s="298"/>
      <c r="M75" s="298"/>
      <c r="N75" s="116">
        <v>0</v>
      </c>
      <c r="O75" s="116">
        <v>9079384.5767000001</v>
      </c>
      <c r="P75" s="299"/>
      <c r="Q75" s="299"/>
      <c r="R75" s="300"/>
      <c r="S75" s="298"/>
      <c r="T75" s="298"/>
      <c r="U75" s="298"/>
      <c r="V75" s="298"/>
      <c r="W75" s="298"/>
      <c r="X75" s="298"/>
      <c r="Y75" s="298"/>
      <c r="Z75" s="116">
        <v>0</v>
      </c>
      <c r="AA75" s="116">
        <v>7833.8089531492669</v>
      </c>
      <c r="AB75" s="116">
        <v>9055157.1037000008</v>
      </c>
      <c r="AC75" s="116">
        <v>7812.9051800690258</v>
      </c>
    </row>
    <row r="76" spans="1:29" ht="14.4" x14ac:dyDescent="0.3">
      <c r="A76" s="294">
        <v>137531</v>
      </c>
      <c r="B76" s="114">
        <v>3094036</v>
      </c>
      <c r="C76" s="115" t="s">
        <v>155</v>
      </c>
      <c r="D76" s="295">
        <v>1158</v>
      </c>
      <c r="E76" s="116">
        <v>31327.601600000002</v>
      </c>
      <c r="F76" s="116">
        <v>7085626.2396999998</v>
      </c>
      <c r="G76" s="296">
        <v>1</v>
      </c>
      <c r="H76" s="116">
        <v>0</v>
      </c>
      <c r="I76" s="116">
        <v>364758.42</v>
      </c>
      <c r="J76" s="297"/>
      <c r="K76" s="298"/>
      <c r="L76" s="298"/>
      <c r="M76" s="298"/>
      <c r="N76" s="116">
        <v>0</v>
      </c>
      <c r="O76" s="116">
        <v>7450384.6596999997</v>
      </c>
      <c r="P76" s="299"/>
      <c r="Q76" s="299"/>
      <c r="R76" s="300"/>
      <c r="S76" s="298"/>
      <c r="T76" s="298"/>
      <c r="U76" s="298"/>
      <c r="V76" s="298"/>
      <c r="W76" s="298"/>
      <c r="X76" s="298"/>
      <c r="Y76" s="298"/>
      <c r="Z76" s="116">
        <v>0</v>
      </c>
      <c r="AA76" s="116">
        <v>6433.8382208117446</v>
      </c>
      <c r="AB76" s="116">
        <v>7419057.0581</v>
      </c>
      <c r="AC76" s="116">
        <v>6406.7850242659761</v>
      </c>
    </row>
    <row r="77" spans="1:29" ht="14.4" x14ac:dyDescent="0.3">
      <c r="A77" s="294">
        <v>139362</v>
      </c>
      <c r="B77" s="114">
        <v>3094703</v>
      </c>
      <c r="C77" s="115" t="s">
        <v>156</v>
      </c>
      <c r="D77" s="295">
        <v>1027</v>
      </c>
      <c r="E77" s="116">
        <v>0</v>
      </c>
      <c r="F77" s="116">
        <v>7814985.5082999999</v>
      </c>
      <c r="G77" s="296">
        <v>1</v>
      </c>
      <c r="H77" s="116">
        <v>0</v>
      </c>
      <c r="I77" s="116">
        <v>363086.46710000001</v>
      </c>
      <c r="J77" s="297"/>
      <c r="K77" s="298"/>
      <c r="L77" s="298"/>
      <c r="M77" s="298"/>
      <c r="N77" s="116">
        <v>0</v>
      </c>
      <c r="O77" s="116">
        <v>8178071.9753999999</v>
      </c>
      <c r="P77" s="299"/>
      <c r="Q77" s="299"/>
      <c r="R77" s="300"/>
      <c r="S77" s="298"/>
      <c r="T77" s="298"/>
      <c r="U77" s="298"/>
      <c r="V77" s="298"/>
      <c r="W77" s="298"/>
      <c r="X77" s="298"/>
      <c r="Y77" s="298"/>
      <c r="Z77" s="116">
        <v>0</v>
      </c>
      <c r="AA77" s="116">
        <v>7963.0691094449849</v>
      </c>
      <c r="AB77" s="116">
        <v>8178071.9753999999</v>
      </c>
      <c r="AC77" s="116">
        <v>7963.0691094449849</v>
      </c>
    </row>
    <row r="78" spans="1:29" ht="14.4" x14ac:dyDescent="0.3">
      <c r="A78" s="294">
        <v>139616</v>
      </c>
      <c r="B78" s="114">
        <v>3094705</v>
      </c>
      <c r="C78" s="115" t="s">
        <v>157</v>
      </c>
      <c r="D78" s="295">
        <v>1140</v>
      </c>
      <c r="E78" s="116">
        <v>79104.299599999998</v>
      </c>
      <c r="F78" s="116">
        <v>8476103.6402000003</v>
      </c>
      <c r="G78" s="296">
        <v>1</v>
      </c>
      <c r="H78" s="116">
        <v>0</v>
      </c>
      <c r="I78" s="116">
        <v>359088.6</v>
      </c>
      <c r="J78" s="297"/>
      <c r="K78" s="298"/>
      <c r="L78" s="298"/>
      <c r="M78" s="298"/>
      <c r="N78" s="116">
        <v>0</v>
      </c>
      <c r="O78" s="116">
        <v>8835192.2401999999</v>
      </c>
      <c r="P78" s="299"/>
      <c r="Q78" s="299"/>
      <c r="R78" s="300"/>
      <c r="S78" s="298"/>
      <c r="T78" s="298"/>
      <c r="U78" s="298"/>
      <c r="V78" s="298"/>
      <c r="W78" s="298"/>
      <c r="X78" s="298"/>
      <c r="Y78" s="298"/>
      <c r="Z78" s="116">
        <v>0</v>
      </c>
      <c r="AA78" s="116">
        <v>7750.1686317543863</v>
      </c>
      <c r="AB78" s="116">
        <v>8756087.9406000003</v>
      </c>
      <c r="AC78" s="116">
        <v>7680.7788952631581</v>
      </c>
    </row>
    <row r="79" spans="1:29" ht="14.4" x14ac:dyDescent="0.3">
      <c r="A79" s="294">
        <v>133386</v>
      </c>
      <c r="B79" s="114">
        <v>3096905</v>
      </c>
      <c r="C79" s="115" t="s">
        <v>158</v>
      </c>
      <c r="D79" s="295">
        <v>858</v>
      </c>
      <c r="E79" s="116">
        <v>0</v>
      </c>
      <c r="F79" s="116">
        <v>6352695.8117000004</v>
      </c>
      <c r="G79" s="296">
        <v>1</v>
      </c>
      <c r="H79" s="116">
        <v>0</v>
      </c>
      <c r="I79" s="116">
        <v>294961.29430000001</v>
      </c>
      <c r="J79" s="297"/>
      <c r="K79" s="298"/>
      <c r="L79" s="298"/>
      <c r="M79" s="298"/>
      <c r="N79" s="116">
        <v>0</v>
      </c>
      <c r="O79" s="116">
        <v>6647657.1060000006</v>
      </c>
      <c r="P79" s="299"/>
      <c r="Q79" s="299"/>
      <c r="R79" s="300"/>
      <c r="S79" s="298"/>
      <c r="T79" s="298"/>
      <c r="U79" s="298"/>
      <c r="V79" s="298"/>
      <c r="W79" s="298"/>
      <c r="X79" s="298"/>
      <c r="Y79" s="298"/>
      <c r="Z79" s="116">
        <v>0</v>
      </c>
      <c r="AA79" s="116">
        <v>7747.8521048951052</v>
      </c>
      <c r="AB79" s="116">
        <v>6647657.1060000006</v>
      </c>
      <c r="AC79" s="116">
        <v>7747.8521048951052</v>
      </c>
    </row>
    <row r="80" spans="1:29" ht="14.4" x14ac:dyDescent="0.3">
      <c r="A80" s="294">
        <v>140935</v>
      </c>
      <c r="B80" s="114">
        <v>3094000</v>
      </c>
      <c r="C80" s="115" t="s">
        <v>159</v>
      </c>
      <c r="D80" s="295">
        <v>1006.17</v>
      </c>
      <c r="E80" s="116">
        <v>33216.47</v>
      </c>
      <c r="F80" s="116">
        <v>6709972.8952000001</v>
      </c>
      <c r="G80" s="296">
        <v>1</v>
      </c>
      <c r="H80" s="116">
        <v>0</v>
      </c>
      <c r="I80" s="116">
        <v>308264.60570000001</v>
      </c>
      <c r="J80" s="297"/>
      <c r="K80" s="298"/>
      <c r="L80" s="298"/>
      <c r="M80" s="298"/>
      <c r="N80" s="116">
        <v>0</v>
      </c>
      <c r="O80" s="116">
        <v>7018237.5009000003</v>
      </c>
      <c r="P80" s="299"/>
      <c r="Q80" s="299"/>
      <c r="R80" s="300"/>
      <c r="S80" s="298"/>
      <c r="T80" s="298"/>
      <c r="U80" s="298"/>
      <c r="V80" s="298"/>
      <c r="W80" s="298"/>
      <c r="X80" s="298"/>
      <c r="Y80" s="298"/>
      <c r="Z80" s="116">
        <v>0</v>
      </c>
      <c r="AA80" s="116">
        <v>6975.2005137302849</v>
      </c>
      <c r="AB80" s="116">
        <v>6985021.0309000006</v>
      </c>
      <c r="AC80" s="116">
        <v>6942.1877325899213</v>
      </c>
    </row>
    <row r="81" spans="1:29" ht="14.4" x14ac:dyDescent="0.3">
      <c r="A81" s="294">
        <v>140935</v>
      </c>
      <c r="B81" s="114">
        <v>3094000</v>
      </c>
      <c r="C81" s="115" t="s">
        <v>159</v>
      </c>
      <c r="D81" s="295">
        <v>1006.17</v>
      </c>
      <c r="E81" s="116">
        <v>33216.47</v>
      </c>
      <c r="F81" s="116">
        <v>6709972.8952000001</v>
      </c>
      <c r="G81" s="296">
        <v>1</v>
      </c>
      <c r="H81" s="116">
        <v>0</v>
      </c>
      <c r="I81" s="116">
        <v>308264.60570000001</v>
      </c>
      <c r="J81" s="297"/>
      <c r="K81" s="298"/>
      <c r="L81" s="298"/>
      <c r="M81" s="298"/>
      <c r="N81" s="116">
        <v>0</v>
      </c>
      <c r="O81" s="116">
        <v>7018237.5009000003</v>
      </c>
      <c r="P81" s="299"/>
      <c r="Q81" s="299"/>
      <c r="R81" s="300"/>
      <c r="S81" s="298"/>
      <c r="T81" s="298"/>
      <c r="U81" s="298"/>
      <c r="V81" s="298"/>
      <c r="W81" s="298"/>
      <c r="X81" s="298"/>
      <c r="Y81" s="298"/>
      <c r="Z81" s="116">
        <v>0</v>
      </c>
      <c r="AA81" s="116">
        <v>6975.2005137302849</v>
      </c>
      <c r="AB81" s="116">
        <v>6985021.0309000006</v>
      </c>
      <c r="AC81" s="116">
        <v>6942.1877325899213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14D9D-DFEF-44BF-8277-530ACA4FF5F6}">
  <dimension ref="A1:CE661"/>
  <sheetViews>
    <sheetView topLeftCell="B1" zoomScaleNormal="100" workbookViewId="0">
      <selection activeCell="G18" sqref="G18"/>
    </sheetView>
  </sheetViews>
  <sheetFormatPr defaultColWidth="9.109375" defaultRowHeight="14.4" x14ac:dyDescent="0.3"/>
  <cols>
    <col min="1" max="1" width="5.5546875" style="307" hidden="1" customWidth="1"/>
    <col min="2" max="3" width="14.21875" style="339" customWidth="1"/>
    <col min="4" max="4" width="30.77734375" style="308" customWidth="1"/>
    <col min="5" max="15" width="14.21875" style="340" customWidth="1"/>
    <col min="16" max="36" width="14.21875" style="341" customWidth="1"/>
    <col min="37" max="39" width="14.21875" style="342" customWidth="1"/>
    <col min="40" max="42" width="20.77734375" style="342" customWidth="1"/>
    <col min="43" max="46" width="14.21875" style="342" customWidth="1"/>
    <col min="47" max="50" width="14.21875" style="341" customWidth="1"/>
    <col min="51" max="51" width="24.21875" style="343" customWidth="1"/>
    <col min="52" max="54" width="14.21875" style="315" customWidth="1"/>
    <col min="55" max="56" width="15.21875" style="315" customWidth="1"/>
    <col min="57" max="60" width="14.21875" style="315" customWidth="1"/>
    <col min="61" max="61" width="15" style="315" customWidth="1"/>
    <col min="62" max="64" width="14.21875" style="315" customWidth="1"/>
    <col min="65" max="66" width="14.21875" style="317" customWidth="1"/>
    <col min="67" max="69" width="14.21875" style="315" customWidth="1"/>
    <col min="70" max="70" width="18.109375" style="315" customWidth="1"/>
    <col min="71" max="71" width="14.21875" style="315" customWidth="1"/>
    <col min="72" max="72" width="14.21875" style="317" customWidth="1"/>
    <col min="73" max="73" width="14.21875" style="315" customWidth="1"/>
    <col min="74" max="75" width="14.44140625" style="315" customWidth="1"/>
    <col min="76" max="76" width="24.77734375" style="315" customWidth="1"/>
    <col min="77" max="77" width="10.21875" style="307" bestFit="1" customWidth="1"/>
    <col min="78" max="78" width="11.109375" style="307" bestFit="1" customWidth="1"/>
    <col min="79" max="79" width="9.77734375" style="307" bestFit="1" customWidth="1"/>
    <col min="80" max="80" width="9.5546875" style="307" bestFit="1" customWidth="1"/>
    <col min="81" max="16384" width="9.109375" style="307"/>
  </cols>
  <sheetData>
    <row r="1" spans="1:83" ht="25.8" customHeight="1" x14ac:dyDescent="0.3">
      <c r="B1" s="308"/>
      <c r="C1" s="308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1"/>
      <c r="AK1" s="310"/>
      <c r="AL1" s="312"/>
      <c r="AM1" s="312"/>
      <c r="AN1" s="312"/>
      <c r="AO1" s="312"/>
      <c r="AP1" s="312"/>
      <c r="AQ1" s="312"/>
      <c r="AR1" s="312"/>
      <c r="AS1" s="312"/>
      <c r="AT1" s="312"/>
      <c r="AU1" s="310"/>
      <c r="AV1" s="310"/>
      <c r="AW1" s="310"/>
      <c r="AX1" s="310"/>
      <c r="AY1" s="313"/>
      <c r="AZ1" s="314"/>
      <c r="BA1" s="314"/>
      <c r="BB1" s="314"/>
      <c r="BC1" s="314"/>
      <c r="BD1" s="314"/>
      <c r="BE1" s="314"/>
      <c r="BH1" s="316"/>
      <c r="BI1" s="316"/>
      <c r="BJ1" s="316"/>
      <c r="BK1" s="314"/>
      <c r="BL1" s="314"/>
      <c r="BO1" s="314"/>
      <c r="BP1" s="314"/>
      <c r="BQ1" s="314"/>
      <c r="BR1" s="314"/>
      <c r="BS1" s="314"/>
      <c r="BU1" s="314"/>
      <c r="BV1" s="314"/>
      <c r="BW1" s="314"/>
      <c r="BX1" s="314"/>
    </row>
    <row r="2" spans="1:83" x14ac:dyDescent="0.3">
      <c r="B2" s="308"/>
      <c r="C2" s="308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310"/>
      <c r="R2" s="310"/>
      <c r="S2" s="310"/>
      <c r="T2" s="318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9"/>
      <c r="AL2" s="312"/>
      <c r="AM2" s="312"/>
      <c r="AN2" s="312"/>
      <c r="AO2" s="312"/>
      <c r="AP2" s="312"/>
      <c r="AQ2" s="312"/>
      <c r="AR2" s="312"/>
      <c r="AS2" s="312"/>
      <c r="AT2" s="312"/>
      <c r="AU2" s="310"/>
      <c r="AV2" s="310"/>
      <c r="AW2" s="310"/>
      <c r="AX2" s="310"/>
      <c r="AY2" s="320"/>
      <c r="AZ2" s="314"/>
      <c r="BA2" s="314"/>
      <c r="BB2" s="314"/>
      <c r="BC2" s="314"/>
      <c r="BD2" s="314"/>
      <c r="BE2" s="314"/>
      <c r="BH2" s="316"/>
      <c r="BI2" s="316"/>
      <c r="BJ2" s="316"/>
      <c r="BK2" s="314"/>
      <c r="BL2" s="314"/>
      <c r="BO2" s="314"/>
      <c r="BP2" s="314"/>
      <c r="BQ2" s="314"/>
      <c r="BR2" s="314"/>
      <c r="BS2" s="314"/>
      <c r="BV2" s="314"/>
      <c r="BW2" s="314"/>
      <c r="BX2" s="314"/>
    </row>
    <row r="3" spans="1:83" x14ac:dyDescent="0.3">
      <c r="B3" s="308"/>
      <c r="C3" s="308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/>
      <c r="AD3" s="310"/>
      <c r="AE3" s="310"/>
      <c r="AF3" s="310"/>
      <c r="AG3" s="310"/>
      <c r="AH3" s="310"/>
      <c r="AI3" s="310"/>
      <c r="AJ3" s="310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0"/>
      <c r="AV3" s="310"/>
      <c r="AW3" s="310"/>
      <c r="AX3" s="310"/>
      <c r="AY3" s="320"/>
      <c r="AZ3" s="321"/>
      <c r="BA3" s="321"/>
      <c r="BB3" s="322"/>
      <c r="BC3" s="322"/>
      <c r="BD3" s="322"/>
      <c r="BE3" s="322"/>
      <c r="BH3" s="323"/>
      <c r="BI3" s="324"/>
      <c r="BJ3" s="314"/>
      <c r="BK3" s="314"/>
      <c r="BL3" s="314"/>
      <c r="BN3" s="325"/>
      <c r="BO3" s="314"/>
      <c r="BP3" s="314"/>
      <c r="BQ3" s="326"/>
      <c r="BR3" s="314"/>
      <c r="BS3" s="314"/>
      <c r="BU3" s="314"/>
      <c r="BV3" s="327"/>
      <c r="BW3" s="314"/>
      <c r="BX3" s="314"/>
    </row>
    <row r="4" spans="1:83" s="328" customFormat="1" ht="121.5" customHeight="1" x14ac:dyDescent="0.25">
      <c r="A4" s="328" t="s">
        <v>270</v>
      </c>
      <c r="B4" s="107" t="s">
        <v>26</v>
      </c>
      <c r="C4" s="107" t="s">
        <v>27</v>
      </c>
      <c r="D4" s="107" t="s">
        <v>234</v>
      </c>
      <c r="E4" s="108" t="s">
        <v>28</v>
      </c>
      <c r="F4" s="108" t="s">
        <v>29</v>
      </c>
      <c r="G4" s="108" t="s">
        <v>30</v>
      </c>
      <c r="H4" s="283" t="s">
        <v>31</v>
      </c>
      <c r="I4" s="283" t="s">
        <v>32</v>
      </c>
      <c r="J4" s="283" t="s">
        <v>33</v>
      </c>
      <c r="K4" s="283" t="s">
        <v>34</v>
      </c>
      <c r="L4" s="283" t="s">
        <v>35</v>
      </c>
      <c r="M4" s="283" t="s">
        <v>36</v>
      </c>
      <c r="N4" s="283" t="s">
        <v>37</v>
      </c>
      <c r="O4" s="283" t="s">
        <v>38</v>
      </c>
      <c r="P4" s="283" t="s">
        <v>39</v>
      </c>
      <c r="Q4" s="283" t="s">
        <v>40</v>
      </c>
      <c r="R4" s="283" t="s">
        <v>41</v>
      </c>
      <c r="S4" s="283" t="s">
        <v>42</v>
      </c>
      <c r="T4" s="283" t="s">
        <v>43</v>
      </c>
      <c r="U4" s="283" t="s">
        <v>44</v>
      </c>
      <c r="V4" s="283" t="s">
        <v>45</v>
      </c>
      <c r="W4" s="283" t="s">
        <v>46</v>
      </c>
      <c r="X4" s="283" t="s">
        <v>47</v>
      </c>
      <c r="Y4" s="283" t="s">
        <v>48</v>
      </c>
      <c r="Z4" s="283" t="s">
        <v>49</v>
      </c>
      <c r="AA4" s="283" t="s">
        <v>50</v>
      </c>
      <c r="AB4" s="283" t="s">
        <v>51</v>
      </c>
      <c r="AC4" s="283" t="s">
        <v>52</v>
      </c>
      <c r="AD4" s="283" t="s">
        <v>271</v>
      </c>
      <c r="AE4" s="283" t="s">
        <v>272</v>
      </c>
      <c r="AF4" s="283" t="s">
        <v>53</v>
      </c>
      <c r="AG4" s="283" t="s">
        <v>54</v>
      </c>
      <c r="AH4" s="283" t="s">
        <v>55</v>
      </c>
      <c r="AI4" s="283" t="s">
        <v>56</v>
      </c>
      <c r="AJ4" s="283" t="s">
        <v>57</v>
      </c>
      <c r="AK4" s="283" t="s">
        <v>58</v>
      </c>
      <c r="AL4" s="283" t="s">
        <v>59</v>
      </c>
      <c r="AM4" s="283" t="s">
        <v>60</v>
      </c>
      <c r="AN4" s="283" t="s">
        <v>12100</v>
      </c>
      <c r="AO4" s="283" t="s">
        <v>12101</v>
      </c>
      <c r="AP4" s="283" t="s">
        <v>12102</v>
      </c>
      <c r="AQ4" s="283" t="s">
        <v>12103</v>
      </c>
      <c r="AR4" s="283" t="s">
        <v>12104</v>
      </c>
      <c r="AS4" s="283" t="s">
        <v>12105</v>
      </c>
      <c r="AT4" s="283" t="s">
        <v>12106</v>
      </c>
      <c r="AU4" s="283" t="s">
        <v>61</v>
      </c>
      <c r="AV4" s="283" t="s">
        <v>62</v>
      </c>
      <c r="AW4" s="329" t="s">
        <v>63</v>
      </c>
      <c r="AX4" s="283" t="s">
        <v>64</v>
      </c>
      <c r="AY4" s="283" t="s">
        <v>65</v>
      </c>
      <c r="AZ4" s="109" t="s">
        <v>280</v>
      </c>
      <c r="BA4" s="109" t="s">
        <v>66</v>
      </c>
      <c r="BB4" s="109" t="s">
        <v>67</v>
      </c>
      <c r="BC4" s="109" t="s">
        <v>68</v>
      </c>
      <c r="BD4" s="109" t="s">
        <v>69</v>
      </c>
      <c r="BE4" s="109" t="s">
        <v>70</v>
      </c>
      <c r="BF4" s="110" t="s">
        <v>71</v>
      </c>
      <c r="BG4" s="110" t="s">
        <v>72</v>
      </c>
      <c r="BH4" s="109" t="s">
        <v>12107</v>
      </c>
      <c r="BI4" s="109" t="s">
        <v>73</v>
      </c>
      <c r="BJ4" s="109" t="s">
        <v>12108</v>
      </c>
      <c r="BK4" s="109" t="s">
        <v>12109</v>
      </c>
      <c r="BL4" s="109" t="s">
        <v>283</v>
      </c>
      <c r="BM4" s="330" t="s">
        <v>74</v>
      </c>
      <c r="BN4" s="330" t="s">
        <v>75</v>
      </c>
      <c r="BO4" s="109" t="s">
        <v>12110</v>
      </c>
      <c r="BP4" s="109" t="s">
        <v>12111</v>
      </c>
      <c r="BQ4" s="109" t="s">
        <v>76</v>
      </c>
      <c r="BR4" s="109" t="s">
        <v>77</v>
      </c>
      <c r="BS4" s="110" t="s">
        <v>12112</v>
      </c>
      <c r="BT4" s="331" t="s">
        <v>78</v>
      </c>
      <c r="BU4" s="110" t="s">
        <v>79</v>
      </c>
      <c r="BV4" s="110" t="s">
        <v>80</v>
      </c>
      <c r="BW4" s="110" t="s">
        <v>81</v>
      </c>
      <c r="BX4" s="110" t="s">
        <v>82</v>
      </c>
      <c r="BY4" s="332"/>
      <c r="BZ4" s="332"/>
      <c r="CA4" s="332"/>
      <c r="CB4" s="333"/>
      <c r="CC4" s="332"/>
      <c r="CD4" s="332"/>
      <c r="CE4" s="332"/>
    </row>
    <row r="5" spans="1:83" ht="12.75" customHeight="1" x14ac:dyDescent="0.3">
      <c r="B5" s="344" t="s">
        <v>7</v>
      </c>
      <c r="C5" s="345"/>
      <c r="D5" s="346"/>
      <c r="E5" s="112">
        <v>33548</v>
      </c>
      <c r="F5" s="112">
        <v>20423</v>
      </c>
      <c r="G5" s="112">
        <v>13125</v>
      </c>
      <c r="H5" s="112">
        <v>78074678.24000001</v>
      </c>
      <c r="I5" s="112">
        <v>46324049.280000001</v>
      </c>
      <c r="J5" s="112">
        <v>28332525.719999999</v>
      </c>
      <c r="K5" s="112">
        <v>5060347.5000000009</v>
      </c>
      <c r="L5" s="112">
        <v>4560196.5200000005</v>
      </c>
      <c r="M5" s="112">
        <v>0</v>
      </c>
      <c r="N5" s="112">
        <v>0</v>
      </c>
      <c r="O5" s="112">
        <v>524942.2939868354</v>
      </c>
      <c r="P5" s="112">
        <v>981396.75096955651</v>
      </c>
      <c r="Q5" s="112">
        <v>1163726.1670392009</v>
      </c>
      <c r="R5" s="112">
        <v>977003.58747714583</v>
      </c>
      <c r="S5" s="112">
        <v>700473.118661877</v>
      </c>
      <c r="T5" s="112">
        <v>198404.46210299429</v>
      </c>
      <c r="U5" s="112">
        <v>616258.58093299752</v>
      </c>
      <c r="V5" s="112">
        <v>1147324.8333907726</v>
      </c>
      <c r="W5" s="112">
        <v>1355503.0684384652</v>
      </c>
      <c r="X5" s="112">
        <v>1172474.146465078</v>
      </c>
      <c r="Y5" s="112">
        <v>887362.68741744687</v>
      </c>
      <c r="Z5" s="112">
        <v>264115.63646263466</v>
      </c>
      <c r="AA5" s="112">
        <v>2128230.2388973003</v>
      </c>
      <c r="AB5" s="112">
        <v>638282.98314010538</v>
      </c>
      <c r="AC5" s="112">
        <v>71530.856023273722</v>
      </c>
      <c r="AD5" s="112">
        <v>4349261.0817655129</v>
      </c>
      <c r="AE5" s="112">
        <v>2352747.2244656277</v>
      </c>
      <c r="AF5" s="112">
        <v>87179.718855865358</v>
      </c>
      <c r="AG5" s="112">
        <v>33531.105904837255</v>
      </c>
      <c r="AH5" s="112">
        <v>10710000</v>
      </c>
      <c r="AI5" s="112">
        <v>0</v>
      </c>
      <c r="AJ5" s="112">
        <v>0</v>
      </c>
      <c r="AK5" s="112">
        <v>120000</v>
      </c>
      <c r="AL5" s="112">
        <v>2269695.4099999997</v>
      </c>
      <c r="AM5" s="112">
        <v>0</v>
      </c>
      <c r="AN5" s="112">
        <v>67999.999999999971</v>
      </c>
      <c r="AO5" s="112">
        <v>0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152731253.24000001</v>
      </c>
      <c r="AV5" s="112">
        <v>29270292.562397528</v>
      </c>
      <c r="AW5" s="112">
        <v>13167695.41</v>
      </c>
      <c r="AX5" s="112">
        <v>12420459.04030697</v>
      </c>
      <c r="AY5" s="112">
        <v>195169241.21239758</v>
      </c>
      <c r="AZ5" s="112">
        <v>192779545.80239752</v>
      </c>
      <c r="BA5" s="112"/>
      <c r="BB5" s="112">
        <v>159070465</v>
      </c>
      <c r="BC5" s="112">
        <v>0</v>
      </c>
      <c r="BD5" s="112">
        <v>0</v>
      </c>
      <c r="BE5" s="112">
        <v>195169241.21239758</v>
      </c>
      <c r="BF5" s="112">
        <v>106586889.8560963</v>
      </c>
      <c r="BG5" s="112">
        <v>88582351.356301263</v>
      </c>
      <c r="BH5" s="112">
        <v>161460160.41</v>
      </c>
      <c r="BI5" s="112"/>
      <c r="BJ5" s="112">
        <v>182121545.80239752</v>
      </c>
      <c r="BK5" s="112">
        <v>371502.50305409997</v>
      </c>
      <c r="BL5" s="112">
        <v>397681.79053086502</v>
      </c>
      <c r="BM5" s="113"/>
      <c r="BN5" s="113"/>
      <c r="BO5" s="112">
        <v>18537171.195561457</v>
      </c>
      <c r="BP5" s="112">
        <v>213706412.40795901</v>
      </c>
      <c r="BQ5" s="113"/>
      <c r="BR5" s="113"/>
      <c r="BS5" s="113"/>
      <c r="BT5" s="113"/>
      <c r="BU5" s="112">
        <v>-165215.25999999998</v>
      </c>
      <c r="BV5" s="112">
        <v>213541197.14795896</v>
      </c>
      <c r="BW5" s="112">
        <v>0</v>
      </c>
      <c r="BX5" s="112">
        <v>213541197.14795896</v>
      </c>
      <c r="BY5" s="322"/>
      <c r="BZ5" s="322"/>
      <c r="CA5" s="322"/>
      <c r="CB5" s="322"/>
      <c r="CC5" s="322"/>
      <c r="CD5" s="322"/>
      <c r="CE5" s="322"/>
    </row>
    <row r="6" spans="1:83" ht="15" customHeight="1" x14ac:dyDescent="0.3">
      <c r="A6" s="307">
        <v>6</v>
      </c>
      <c r="B6" s="114">
        <v>102078</v>
      </c>
      <c r="C6" s="114">
        <v>3092002</v>
      </c>
      <c r="D6" s="115" t="s">
        <v>83</v>
      </c>
      <c r="E6" s="334">
        <v>225</v>
      </c>
      <c r="F6" s="334">
        <v>225</v>
      </c>
      <c r="G6" s="334">
        <v>0</v>
      </c>
      <c r="H6" s="335">
        <v>860148</v>
      </c>
      <c r="I6" s="335">
        <v>0</v>
      </c>
      <c r="J6" s="335">
        <v>0</v>
      </c>
      <c r="K6" s="335">
        <v>44054.789999999884</v>
      </c>
      <c r="L6" s="335">
        <v>0</v>
      </c>
      <c r="M6" s="335">
        <v>0</v>
      </c>
      <c r="N6" s="335">
        <v>0</v>
      </c>
      <c r="O6" s="335">
        <v>5241.8918918918871</v>
      </c>
      <c r="P6" s="335">
        <v>8275.4290540540751</v>
      </c>
      <c r="Q6" s="335">
        <v>10871.675675675664</v>
      </c>
      <c r="R6" s="335">
        <v>5678.3209459459504</v>
      </c>
      <c r="S6" s="335">
        <v>3737.006756756753</v>
      </c>
      <c r="T6" s="335">
        <v>730.8344594594588</v>
      </c>
      <c r="U6" s="335">
        <v>0</v>
      </c>
      <c r="V6" s="335">
        <v>0</v>
      </c>
      <c r="W6" s="335">
        <v>0</v>
      </c>
      <c r="X6" s="335">
        <v>0</v>
      </c>
      <c r="Y6" s="335">
        <v>0</v>
      </c>
      <c r="Z6" s="335">
        <v>0</v>
      </c>
      <c r="AA6" s="335">
        <v>13138.699999999966</v>
      </c>
      <c r="AB6" s="335">
        <v>0</v>
      </c>
      <c r="AC6" s="335">
        <v>3504.2763157894738</v>
      </c>
      <c r="AD6" s="335">
        <v>62370.764563106794</v>
      </c>
      <c r="AE6" s="335">
        <v>0</v>
      </c>
      <c r="AF6" s="335">
        <v>0</v>
      </c>
      <c r="AG6" s="335">
        <v>0</v>
      </c>
      <c r="AH6" s="335">
        <v>170000</v>
      </c>
      <c r="AI6" s="335">
        <v>0</v>
      </c>
      <c r="AJ6" s="335">
        <v>0</v>
      </c>
      <c r="AK6" s="335">
        <v>0</v>
      </c>
      <c r="AL6" s="335">
        <v>24220.77</v>
      </c>
      <c r="AM6" s="335">
        <v>0</v>
      </c>
      <c r="AN6" s="335">
        <v>0</v>
      </c>
      <c r="AO6" s="335">
        <v>0</v>
      </c>
      <c r="AP6" s="335">
        <v>0</v>
      </c>
      <c r="AQ6" s="335">
        <v>0</v>
      </c>
      <c r="AR6" s="335">
        <v>0</v>
      </c>
      <c r="AS6" s="335">
        <v>0</v>
      </c>
      <c r="AT6" s="335">
        <v>0</v>
      </c>
      <c r="AU6" s="335">
        <v>860148</v>
      </c>
      <c r="AV6" s="335">
        <v>157603.68966267991</v>
      </c>
      <c r="AW6" s="335">
        <v>194220.77</v>
      </c>
      <c r="AX6" s="335">
        <v>104502.8365631068</v>
      </c>
      <c r="AY6" s="116">
        <v>1211972.4596626798</v>
      </c>
      <c r="AZ6" s="116">
        <v>1187751.6896626798</v>
      </c>
      <c r="BA6" s="116">
        <v>4265</v>
      </c>
      <c r="BB6" s="116">
        <v>959625</v>
      </c>
      <c r="BC6" s="116">
        <v>0</v>
      </c>
      <c r="BD6" s="116">
        <v>0</v>
      </c>
      <c r="BE6" s="116">
        <v>1211972.4596626798</v>
      </c>
      <c r="BF6" s="335">
        <v>1211972.4596626798</v>
      </c>
      <c r="BG6" s="335">
        <v>0</v>
      </c>
      <c r="BH6" s="116">
        <v>983845.77</v>
      </c>
      <c r="BI6" s="116">
        <v>789625</v>
      </c>
      <c r="BJ6" s="335">
        <v>1017751.6896626798</v>
      </c>
      <c r="BK6" s="335">
        <v>4523.3408429452438</v>
      </c>
      <c r="BL6" s="335">
        <v>4804.0118426666668</v>
      </c>
      <c r="BM6" s="336">
        <v>-5.8424293884676362E-2</v>
      </c>
      <c r="BN6" s="336">
        <v>7.5317640487784054E-2</v>
      </c>
      <c r="BO6" s="335">
        <v>81411.038294630634</v>
      </c>
      <c r="BP6" s="116">
        <v>1293383.4979573104</v>
      </c>
      <c r="BQ6" s="116">
        <v>5640.7232353658237</v>
      </c>
      <c r="BR6" s="116" t="s">
        <v>288</v>
      </c>
      <c r="BS6" s="116">
        <v>5748.3711020324909</v>
      </c>
      <c r="BT6" s="336">
        <v>1.4250275347887253E-2</v>
      </c>
      <c r="BU6" s="335">
        <v>-1624.5</v>
      </c>
      <c r="BV6" s="335">
        <v>1291758.9979573104</v>
      </c>
      <c r="BW6" s="335">
        <v>0</v>
      </c>
      <c r="BX6" s="335">
        <v>1291758.9979573104</v>
      </c>
      <c r="BY6" s="337"/>
      <c r="BZ6" s="322"/>
      <c r="CA6" s="322"/>
      <c r="CB6" s="322"/>
      <c r="CC6" s="322"/>
      <c r="CD6" s="322"/>
      <c r="CE6" s="322"/>
    </row>
    <row r="7" spans="1:83" ht="15" customHeight="1" x14ac:dyDescent="0.3">
      <c r="A7" s="307">
        <v>7</v>
      </c>
      <c r="B7" s="114">
        <v>102079</v>
      </c>
      <c r="C7" s="114">
        <v>3092003</v>
      </c>
      <c r="D7" s="115" t="s">
        <v>85</v>
      </c>
      <c r="E7" s="334">
        <v>180</v>
      </c>
      <c r="F7" s="334">
        <v>180</v>
      </c>
      <c r="G7" s="334">
        <v>0</v>
      </c>
      <c r="H7" s="335">
        <v>688118.4</v>
      </c>
      <c r="I7" s="335">
        <v>0</v>
      </c>
      <c r="J7" s="335">
        <v>0</v>
      </c>
      <c r="K7" s="335">
        <v>22622.730000000094</v>
      </c>
      <c r="L7" s="335">
        <v>0</v>
      </c>
      <c r="M7" s="335">
        <v>0</v>
      </c>
      <c r="N7" s="335">
        <v>0</v>
      </c>
      <c r="O7" s="335">
        <v>3879</v>
      </c>
      <c r="P7" s="335">
        <v>7111.53</v>
      </c>
      <c r="Q7" s="335">
        <v>9050.67</v>
      </c>
      <c r="R7" s="335">
        <v>7326.4899999999971</v>
      </c>
      <c r="S7" s="335">
        <v>1053.4799999999989</v>
      </c>
      <c r="T7" s="335">
        <v>0</v>
      </c>
      <c r="U7" s="335">
        <v>0</v>
      </c>
      <c r="V7" s="335">
        <v>0</v>
      </c>
      <c r="W7" s="335">
        <v>0</v>
      </c>
      <c r="X7" s="335">
        <v>0</v>
      </c>
      <c r="Y7" s="335">
        <v>0</v>
      </c>
      <c r="Z7" s="335">
        <v>0</v>
      </c>
      <c r="AA7" s="335">
        <v>33807.867768595061</v>
      </c>
      <c r="AB7" s="335">
        <v>0</v>
      </c>
      <c r="AC7" s="335">
        <v>734.68965517241384</v>
      </c>
      <c r="AD7" s="335">
        <v>29911.566666666666</v>
      </c>
      <c r="AE7" s="335">
        <v>0</v>
      </c>
      <c r="AF7" s="335">
        <v>0</v>
      </c>
      <c r="AG7" s="335">
        <v>0</v>
      </c>
      <c r="AH7" s="335">
        <v>170000</v>
      </c>
      <c r="AI7" s="335">
        <v>0</v>
      </c>
      <c r="AJ7" s="335">
        <v>0</v>
      </c>
      <c r="AK7" s="335">
        <v>0</v>
      </c>
      <c r="AL7" s="335">
        <v>15945.23</v>
      </c>
      <c r="AM7" s="335">
        <v>0</v>
      </c>
      <c r="AN7" s="335">
        <v>0</v>
      </c>
      <c r="AO7" s="335">
        <v>0</v>
      </c>
      <c r="AP7" s="335">
        <v>0</v>
      </c>
      <c r="AQ7" s="335">
        <v>0</v>
      </c>
      <c r="AR7" s="335">
        <v>0</v>
      </c>
      <c r="AS7" s="335">
        <v>0</v>
      </c>
      <c r="AT7" s="335">
        <v>0</v>
      </c>
      <c r="AU7" s="335">
        <v>688118.4</v>
      </c>
      <c r="AV7" s="335">
        <v>115498.02409043424</v>
      </c>
      <c r="AW7" s="335">
        <v>185945.23</v>
      </c>
      <c r="AX7" s="335">
        <v>69635.224266666657</v>
      </c>
      <c r="AY7" s="116">
        <v>989561.6540904342</v>
      </c>
      <c r="AZ7" s="116">
        <v>973616.42409043422</v>
      </c>
      <c r="BA7" s="116">
        <v>4265</v>
      </c>
      <c r="BB7" s="116">
        <v>767700</v>
      </c>
      <c r="BC7" s="116">
        <v>0</v>
      </c>
      <c r="BD7" s="116">
        <v>0</v>
      </c>
      <c r="BE7" s="116">
        <v>989561.6540904342</v>
      </c>
      <c r="BF7" s="335">
        <v>989561.65409043431</v>
      </c>
      <c r="BG7" s="335">
        <v>0</v>
      </c>
      <c r="BH7" s="116">
        <v>783645.23</v>
      </c>
      <c r="BI7" s="116">
        <v>597700</v>
      </c>
      <c r="BJ7" s="335">
        <v>803616.42409043422</v>
      </c>
      <c r="BK7" s="335">
        <v>4464.5356893913013</v>
      </c>
      <c r="BL7" s="335">
        <v>4921.4661550000001</v>
      </c>
      <c r="BM7" s="336">
        <v>-9.2844378325039764E-2</v>
      </c>
      <c r="BN7" s="336">
        <v>0.10973772492814746</v>
      </c>
      <c r="BO7" s="335">
        <v>97212.689848903945</v>
      </c>
      <c r="BP7" s="116">
        <v>1086774.3439393381</v>
      </c>
      <c r="BQ7" s="116">
        <v>5949.0506329963227</v>
      </c>
      <c r="BR7" s="116" t="s">
        <v>288</v>
      </c>
      <c r="BS7" s="116">
        <v>6037.6352441074341</v>
      </c>
      <c r="BT7" s="336">
        <v>1.3474602855906737E-2</v>
      </c>
      <c r="BU7" s="335">
        <v>-1299.5999999999999</v>
      </c>
      <c r="BV7" s="335">
        <v>1085474.743939338</v>
      </c>
      <c r="BW7" s="335">
        <v>0</v>
      </c>
      <c r="BX7" s="335">
        <v>1085474.743939338</v>
      </c>
      <c r="CA7" s="322"/>
      <c r="CB7" s="322"/>
      <c r="CC7" s="322"/>
      <c r="CD7" s="322"/>
      <c r="CE7" s="322"/>
    </row>
    <row r="8" spans="1:83" ht="15" customHeight="1" x14ac:dyDescent="0.3">
      <c r="A8" s="307">
        <v>8</v>
      </c>
      <c r="B8" s="114">
        <v>102080</v>
      </c>
      <c r="C8" s="114">
        <v>3092004</v>
      </c>
      <c r="D8" s="115" t="s">
        <v>86</v>
      </c>
      <c r="E8" s="334">
        <v>300</v>
      </c>
      <c r="F8" s="334">
        <v>300</v>
      </c>
      <c r="G8" s="334">
        <v>0</v>
      </c>
      <c r="H8" s="335">
        <v>1146864</v>
      </c>
      <c r="I8" s="335">
        <v>0</v>
      </c>
      <c r="J8" s="335">
        <v>0</v>
      </c>
      <c r="K8" s="335">
        <v>57152.160000000003</v>
      </c>
      <c r="L8" s="335">
        <v>0</v>
      </c>
      <c r="M8" s="335">
        <v>0</v>
      </c>
      <c r="N8" s="335">
        <v>0</v>
      </c>
      <c r="O8" s="335">
        <v>9081.2709030100232</v>
      </c>
      <c r="P8" s="335">
        <v>2906.97993311037</v>
      </c>
      <c r="Q8" s="335">
        <v>19507.204013377937</v>
      </c>
      <c r="R8" s="335">
        <v>2162.0568561872974</v>
      </c>
      <c r="S8" s="335">
        <v>0</v>
      </c>
      <c r="T8" s="335">
        <v>0</v>
      </c>
      <c r="U8" s="335">
        <v>0</v>
      </c>
      <c r="V8" s="335">
        <v>0</v>
      </c>
      <c r="W8" s="335">
        <v>0</v>
      </c>
      <c r="X8" s="335">
        <v>0</v>
      </c>
      <c r="Y8" s="335">
        <v>0</v>
      </c>
      <c r="Z8" s="335">
        <v>0</v>
      </c>
      <c r="AA8" s="335">
        <v>16032.943143812745</v>
      </c>
      <c r="AB8" s="335">
        <v>0</v>
      </c>
      <c r="AC8" s="335">
        <v>0</v>
      </c>
      <c r="AD8" s="335">
        <v>76369.957446808519</v>
      </c>
      <c r="AE8" s="335">
        <v>0</v>
      </c>
      <c r="AF8" s="335">
        <v>0</v>
      </c>
      <c r="AG8" s="335">
        <v>0</v>
      </c>
      <c r="AH8" s="335">
        <v>170000</v>
      </c>
      <c r="AI8" s="335">
        <v>0</v>
      </c>
      <c r="AJ8" s="335">
        <v>0</v>
      </c>
      <c r="AK8" s="335">
        <v>0</v>
      </c>
      <c r="AL8" s="335">
        <v>22641.920000000002</v>
      </c>
      <c r="AM8" s="335">
        <v>0</v>
      </c>
      <c r="AN8" s="335">
        <v>0</v>
      </c>
      <c r="AO8" s="335">
        <v>0</v>
      </c>
      <c r="AP8" s="335">
        <v>0</v>
      </c>
      <c r="AQ8" s="335">
        <v>0</v>
      </c>
      <c r="AR8" s="335">
        <v>0</v>
      </c>
      <c r="AS8" s="335">
        <v>0</v>
      </c>
      <c r="AT8" s="335">
        <v>0</v>
      </c>
      <c r="AU8" s="335">
        <v>1146864</v>
      </c>
      <c r="AV8" s="335">
        <v>183212.5722963069</v>
      </c>
      <c r="AW8" s="335">
        <v>192641.92000000001</v>
      </c>
      <c r="AX8" s="335">
        <v>122516.05344680852</v>
      </c>
      <c r="AY8" s="116">
        <v>1522718.4922963069</v>
      </c>
      <c r="AZ8" s="116">
        <v>1500076.572296307</v>
      </c>
      <c r="BA8" s="116">
        <v>4265</v>
      </c>
      <c r="BB8" s="116">
        <v>1279500</v>
      </c>
      <c r="BC8" s="116">
        <v>0</v>
      </c>
      <c r="BD8" s="116">
        <v>0</v>
      </c>
      <c r="BE8" s="116">
        <v>1522718.4922963069</v>
      </c>
      <c r="BF8" s="335">
        <v>1522718.4922963064</v>
      </c>
      <c r="BG8" s="335">
        <v>0</v>
      </c>
      <c r="BH8" s="116">
        <v>1302141.92</v>
      </c>
      <c r="BI8" s="116">
        <v>1109500</v>
      </c>
      <c r="BJ8" s="335">
        <v>1330076.572296307</v>
      </c>
      <c r="BK8" s="335">
        <v>4433.5885743210229</v>
      </c>
      <c r="BL8" s="335">
        <v>4739.4350410000006</v>
      </c>
      <c r="BM8" s="336">
        <v>-6.453226260791739E-2</v>
      </c>
      <c r="BN8" s="336">
        <v>8.1425609211025082E-2</v>
      </c>
      <c r="BO8" s="335">
        <v>115773.4156588514</v>
      </c>
      <c r="BP8" s="116">
        <v>1638491.9079551583</v>
      </c>
      <c r="BQ8" s="116">
        <v>5386.1666265171943</v>
      </c>
      <c r="BR8" s="116" t="s">
        <v>288</v>
      </c>
      <c r="BS8" s="116">
        <v>5461.6396931838608</v>
      </c>
      <c r="BT8" s="336">
        <v>1.4663615502945149E-2</v>
      </c>
      <c r="BU8" s="335">
        <v>-2166</v>
      </c>
      <c r="BV8" s="335">
        <v>1636325.9079551583</v>
      </c>
      <c r="BW8" s="335">
        <v>0</v>
      </c>
      <c r="BX8" s="335">
        <v>1636325.9079551583</v>
      </c>
      <c r="BY8" s="322"/>
      <c r="BZ8" s="322"/>
      <c r="CA8" s="322"/>
      <c r="CB8" s="322"/>
      <c r="CC8" s="322"/>
      <c r="CD8" s="322"/>
      <c r="CE8" s="322"/>
    </row>
    <row r="9" spans="1:83" ht="15" customHeight="1" x14ac:dyDescent="0.3">
      <c r="A9" s="307">
        <v>9</v>
      </c>
      <c r="B9" s="114">
        <v>102081</v>
      </c>
      <c r="C9" s="114">
        <v>3092005</v>
      </c>
      <c r="D9" s="115" t="s">
        <v>87</v>
      </c>
      <c r="E9" s="334">
        <v>265</v>
      </c>
      <c r="F9" s="334">
        <v>265</v>
      </c>
      <c r="G9" s="334">
        <v>0</v>
      </c>
      <c r="H9" s="335">
        <v>1013063.2000000001</v>
      </c>
      <c r="I9" s="335">
        <v>0</v>
      </c>
      <c r="J9" s="335">
        <v>0</v>
      </c>
      <c r="K9" s="335">
        <v>35720.099999999904</v>
      </c>
      <c r="L9" s="335">
        <v>0</v>
      </c>
      <c r="M9" s="335">
        <v>0</v>
      </c>
      <c r="N9" s="335">
        <v>0</v>
      </c>
      <c r="O9" s="335">
        <v>10343.999999999993</v>
      </c>
      <c r="P9" s="335">
        <v>1580.3400000000024</v>
      </c>
      <c r="Q9" s="335">
        <v>13743.609999999957</v>
      </c>
      <c r="R9" s="335">
        <v>1292.9099999999964</v>
      </c>
      <c r="S9" s="335">
        <v>0</v>
      </c>
      <c r="T9" s="335">
        <v>0</v>
      </c>
      <c r="U9" s="335">
        <v>0</v>
      </c>
      <c r="V9" s="335">
        <v>0</v>
      </c>
      <c r="W9" s="335">
        <v>0</v>
      </c>
      <c r="X9" s="335">
        <v>0</v>
      </c>
      <c r="Y9" s="335">
        <v>0</v>
      </c>
      <c r="Z9" s="335">
        <v>0</v>
      </c>
      <c r="AA9" s="335">
        <v>32448.793103448323</v>
      </c>
      <c r="AB9" s="335">
        <v>0</v>
      </c>
      <c r="AC9" s="335">
        <v>694.47601476014768</v>
      </c>
      <c r="AD9" s="335">
        <v>58295.474157303368</v>
      </c>
      <c r="AE9" s="335">
        <v>0</v>
      </c>
      <c r="AF9" s="335">
        <v>0</v>
      </c>
      <c r="AG9" s="335">
        <v>0</v>
      </c>
      <c r="AH9" s="335">
        <v>170000</v>
      </c>
      <c r="AI9" s="335">
        <v>0</v>
      </c>
      <c r="AJ9" s="335">
        <v>0</v>
      </c>
      <c r="AK9" s="335">
        <v>0</v>
      </c>
      <c r="AL9" s="335">
        <v>17790.079999999998</v>
      </c>
      <c r="AM9" s="335">
        <v>0</v>
      </c>
      <c r="AN9" s="335">
        <v>0</v>
      </c>
      <c r="AO9" s="335">
        <v>0</v>
      </c>
      <c r="AP9" s="335">
        <v>0</v>
      </c>
      <c r="AQ9" s="335">
        <v>0</v>
      </c>
      <c r="AR9" s="335">
        <v>0</v>
      </c>
      <c r="AS9" s="335">
        <v>0</v>
      </c>
      <c r="AT9" s="335">
        <v>0</v>
      </c>
      <c r="AU9" s="335">
        <v>1013063.2000000001</v>
      </c>
      <c r="AV9" s="335">
        <v>154119.70327551168</v>
      </c>
      <c r="AW9" s="335">
        <v>187790.07999999999</v>
      </c>
      <c r="AX9" s="335">
        <v>102568.35895730337</v>
      </c>
      <c r="AY9" s="116">
        <v>1354972.9832755118</v>
      </c>
      <c r="AZ9" s="116">
        <v>1337182.9032755117</v>
      </c>
      <c r="BA9" s="116">
        <v>4265</v>
      </c>
      <c r="BB9" s="116">
        <v>1130225</v>
      </c>
      <c r="BC9" s="116">
        <v>0</v>
      </c>
      <c r="BD9" s="116">
        <v>0</v>
      </c>
      <c r="BE9" s="116">
        <v>1354972.9832755118</v>
      </c>
      <c r="BF9" s="335">
        <v>1354972.9832755118</v>
      </c>
      <c r="BG9" s="335">
        <v>0</v>
      </c>
      <c r="BH9" s="116">
        <v>1148015.08</v>
      </c>
      <c r="BI9" s="116">
        <v>960225.00000000012</v>
      </c>
      <c r="BJ9" s="335">
        <v>1167182.9032755117</v>
      </c>
      <c r="BK9" s="335">
        <v>4404.4637859453269</v>
      </c>
      <c r="BL9" s="335">
        <v>4754.7493732075473</v>
      </c>
      <c r="BM9" s="336">
        <v>-7.3670673208568765E-2</v>
      </c>
      <c r="BN9" s="336">
        <v>9.0564019811676458E-2</v>
      </c>
      <c r="BO9" s="335">
        <v>114111.442355202</v>
      </c>
      <c r="BP9" s="116">
        <v>1469084.4256307138</v>
      </c>
      <c r="BQ9" s="116">
        <v>5476.5824363423162</v>
      </c>
      <c r="BR9" s="116" t="s">
        <v>288</v>
      </c>
      <c r="BS9" s="116">
        <v>5543.7148137008071</v>
      </c>
      <c r="BT9" s="336">
        <v>1.451469688637208E-2</v>
      </c>
      <c r="BU9" s="335">
        <v>-1913.3</v>
      </c>
      <c r="BV9" s="335">
        <v>1467171.1256307138</v>
      </c>
      <c r="BW9" s="335">
        <v>0</v>
      </c>
      <c r="BX9" s="335">
        <v>1467171.1256307138</v>
      </c>
      <c r="BY9" s="337"/>
      <c r="BZ9" s="322"/>
      <c r="CA9" s="322"/>
      <c r="CB9" s="322"/>
      <c r="CC9" s="322"/>
      <c r="CD9" s="322"/>
      <c r="CE9" s="322"/>
    </row>
    <row r="10" spans="1:83" ht="15" customHeight="1" x14ac:dyDescent="0.3">
      <c r="A10" s="307">
        <v>10</v>
      </c>
      <c r="B10" s="114">
        <v>102084</v>
      </c>
      <c r="C10" s="114">
        <v>3092008</v>
      </c>
      <c r="D10" s="115" t="s">
        <v>88</v>
      </c>
      <c r="E10" s="334">
        <v>217</v>
      </c>
      <c r="F10" s="334">
        <v>217</v>
      </c>
      <c r="G10" s="334">
        <v>0</v>
      </c>
      <c r="H10" s="335">
        <v>829564.96000000008</v>
      </c>
      <c r="I10" s="335">
        <v>0</v>
      </c>
      <c r="J10" s="335">
        <v>0</v>
      </c>
      <c r="K10" s="335">
        <v>33338.759999999966</v>
      </c>
      <c r="L10" s="335">
        <v>0</v>
      </c>
      <c r="M10" s="335">
        <v>0</v>
      </c>
      <c r="N10" s="335">
        <v>0</v>
      </c>
      <c r="O10" s="335">
        <v>11474.377314814798</v>
      </c>
      <c r="P10" s="335">
        <v>11907.422916666648</v>
      </c>
      <c r="Q10" s="335">
        <v>2020.5713888888906</v>
      </c>
      <c r="R10" s="335">
        <v>11257.096018518485</v>
      </c>
      <c r="S10" s="335">
        <v>1058.3572222222224</v>
      </c>
      <c r="T10" s="335">
        <v>0</v>
      </c>
      <c r="U10" s="335">
        <v>0</v>
      </c>
      <c r="V10" s="335">
        <v>0</v>
      </c>
      <c r="W10" s="335">
        <v>0</v>
      </c>
      <c r="X10" s="335">
        <v>0</v>
      </c>
      <c r="Y10" s="335">
        <v>0</v>
      </c>
      <c r="Z10" s="335">
        <v>0</v>
      </c>
      <c r="AA10" s="335">
        <v>6778.1356481481516</v>
      </c>
      <c r="AB10" s="335">
        <v>0</v>
      </c>
      <c r="AC10" s="335">
        <v>0</v>
      </c>
      <c r="AD10" s="335">
        <v>52321.8</v>
      </c>
      <c r="AE10" s="335">
        <v>0</v>
      </c>
      <c r="AF10" s="335">
        <v>0</v>
      </c>
      <c r="AG10" s="335">
        <v>0</v>
      </c>
      <c r="AH10" s="335">
        <v>170000</v>
      </c>
      <c r="AI10" s="335">
        <v>0</v>
      </c>
      <c r="AJ10" s="335">
        <v>0</v>
      </c>
      <c r="AK10" s="335">
        <v>0</v>
      </c>
      <c r="AL10" s="335">
        <v>13812.32</v>
      </c>
      <c r="AM10" s="335">
        <v>0</v>
      </c>
      <c r="AN10" s="335">
        <v>0</v>
      </c>
      <c r="AO10" s="335">
        <v>0</v>
      </c>
      <c r="AP10" s="335">
        <v>0</v>
      </c>
      <c r="AQ10" s="335">
        <v>0</v>
      </c>
      <c r="AR10" s="335">
        <v>0</v>
      </c>
      <c r="AS10" s="335">
        <v>0</v>
      </c>
      <c r="AT10" s="335">
        <v>0</v>
      </c>
      <c r="AU10" s="335">
        <v>829564.96000000008</v>
      </c>
      <c r="AV10" s="335">
        <v>130156.52050925916</v>
      </c>
      <c r="AW10" s="335">
        <v>183812.32</v>
      </c>
      <c r="AX10" s="335">
        <v>94025.709440000006</v>
      </c>
      <c r="AY10" s="116">
        <v>1143533.8005092593</v>
      </c>
      <c r="AZ10" s="116">
        <v>1129721.4805092593</v>
      </c>
      <c r="BA10" s="116">
        <v>4265</v>
      </c>
      <c r="BB10" s="116">
        <v>925505</v>
      </c>
      <c r="BC10" s="116">
        <v>0</v>
      </c>
      <c r="BD10" s="116">
        <v>0</v>
      </c>
      <c r="BE10" s="116">
        <v>1143533.8005092593</v>
      </c>
      <c r="BF10" s="335">
        <v>1143533.8005092593</v>
      </c>
      <c r="BG10" s="335">
        <v>0</v>
      </c>
      <c r="BH10" s="116">
        <v>939317.32</v>
      </c>
      <c r="BI10" s="116">
        <v>755505</v>
      </c>
      <c r="BJ10" s="335">
        <v>959721.48050925939</v>
      </c>
      <c r="BK10" s="335">
        <v>4422.6796336832231</v>
      </c>
      <c r="BL10" s="335">
        <v>4930.4417377880181</v>
      </c>
      <c r="BM10" s="336">
        <v>-0.10298511393273177</v>
      </c>
      <c r="BN10" s="336">
        <v>0.11987846053583946</v>
      </c>
      <c r="BO10" s="335">
        <v>128258.66706742585</v>
      </c>
      <c r="BP10" s="116">
        <v>1271792.4675766851</v>
      </c>
      <c r="BQ10" s="116">
        <v>5797.1435372197466</v>
      </c>
      <c r="BR10" s="116" t="s">
        <v>288</v>
      </c>
      <c r="BS10" s="116">
        <v>5860.7947814593781</v>
      </c>
      <c r="BT10" s="336">
        <v>1.4237408431176046E-2</v>
      </c>
      <c r="BU10" s="335">
        <v>-1566.74</v>
      </c>
      <c r="BV10" s="335">
        <v>1270225.7275766851</v>
      </c>
      <c r="BW10" s="335">
        <v>0</v>
      </c>
      <c r="BX10" s="335">
        <v>1270225.7275766851</v>
      </c>
      <c r="BY10" s="322"/>
      <c r="BZ10" s="322"/>
      <c r="CA10" s="322"/>
      <c r="CB10" s="322"/>
      <c r="CC10" s="322"/>
      <c r="CD10" s="322"/>
      <c r="CE10" s="322"/>
    </row>
    <row r="11" spans="1:83" ht="15" customHeight="1" x14ac:dyDescent="0.3">
      <c r="A11" s="307">
        <v>11</v>
      </c>
      <c r="B11" s="114">
        <v>102085</v>
      </c>
      <c r="C11" s="114">
        <v>3092009</v>
      </c>
      <c r="D11" s="115" t="s">
        <v>89</v>
      </c>
      <c r="E11" s="334">
        <v>175</v>
      </c>
      <c r="F11" s="334">
        <v>175</v>
      </c>
      <c r="G11" s="334">
        <v>0</v>
      </c>
      <c r="H11" s="335">
        <v>669004</v>
      </c>
      <c r="I11" s="335">
        <v>0</v>
      </c>
      <c r="J11" s="335">
        <v>0</v>
      </c>
      <c r="K11" s="335">
        <v>15478.710000000005</v>
      </c>
      <c r="L11" s="335">
        <v>0</v>
      </c>
      <c r="M11" s="335">
        <v>0</v>
      </c>
      <c r="N11" s="335">
        <v>0</v>
      </c>
      <c r="O11" s="335">
        <v>11421.500000000005</v>
      </c>
      <c r="P11" s="335">
        <v>9482.0400000000118</v>
      </c>
      <c r="Q11" s="335">
        <v>670.41999999999837</v>
      </c>
      <c r="R11" s="335">
        <v>9912.3099999999686</v>
      </c>
      <c r="S11" s="335">
        <v>0</v>
      </c>
      <c r="T11" s="335">
        <v>0</v>
      </c>
      <c r="U11" s="335">
        <v>0</v>
      </c>
      <c r="V11" s="335">
        <v>0</v>
      </c>
      <c r="W11" s="335">
        <v>0</v>
      </c>
      <c r="X11" s="335">
        <v>0</v>
      </c>
      <c r="Y11" s="335">
        <v>0</v>
      </c>
      <c r="Z11" s="335">
        <v>0</v>
      </c>
      <c r="AA11" s="335">
        <v>23571.293103448268</v>
      </c>
      <c r="AB11" s="335">
        <v>0</v>
      </c>
      <c r="AC11" s="335">
        <v>731.08823529411757</v>
      </c>
      <c r="AD11" s="335">
        <v>40072.912280701756</v>
      </c>
      <c r="AE11" s="335">
        <v>0</v>
      </c>
      <c r="AF11" s="335">
        <v>0</v>
      </c>
      <c r="AG11" s="335">
        <v>0</v>
      </c>
      <c r="AH11" s="335">
        <v>170000</v>
      </c>
      <c r="AI11" s="335">
        <v>0</v>
      </c>
      <c r="AJ11" s="335">
        <v>0</v>
      </c>
      <c r="AK11" s="335">
        <v>0</v>
      </c>
      <c r="AL11" s="335">
        <v>7769.43</v>
      </c>
      <c r="AM11" s="335">
        <v>0</v>
      </c>
      <c r="AN11" s="335">
        <v>0</v>
      </c>
      <c r="AO11" s="335">
        <v>0</v>
      </c>
      <c r="AP11" s="335">
        <v>0</v>
      </c>
      <c r="AQ11" s="335">
        <v>0</v>
      </c>
      <c r="AR11" s="335">
        <v>0</v>
      </c>
      <c r="AS11" s="335">
        <v>0</v>
      </c>
      <c r="AT11" s="335">
        <v>0</v>
      </c>
      <c r="AU11" s="335">
        <v>669004</v>
      </c>
      <c r="AV11" s="335">
        <v>111340.27361944412</v>
      </c>
      <c r="AW11" s="335">
        <v>177769.43</v>
      </c>
      <c r="AX11" s="335">
        <v>79528.968280701753</v>
      </c>
      <c r="AY11" s="116">
        <v>958113.70361944404</v>
      </c>
      <c r="AZ11" s="116">
        <v>950344.27361944399</v>
      </c>
      <c r="BA11" s="116">
        <v>4265</v>
      </c>
      <c r="BB11" s="116">
        <v>746375</v>
      </c>
      <c r="BC11" s="116">
        <v>0</v>
      </c>
      <c r="BD11" s="116">
        <v>0</v>
      </c>
      <c r="BE11" s="116">
        <v>958113.70361944404</v>
      </c>
      <c r="BF11" s="335">
        <v>958113.70361944416</v>
      </c>
      <c r="BG11" s="335">
        <v>0</v>
      </c>
      <c r="BH11" s="116">
        <v>754144.43</v>
      </c>
      <c r="BI11" s="116">
        <v>576375</v>
      </c>
      <c r="BJ11" s="335">
        <v>780344.27361944399</v>
      </c>
      <c r="BK11" s="335">
        <v>4459.1101349682513</v>
      </c>
      <c r="BL11" s="335">
        <v>4680.2469954285716</v>
      </c>
      <c r="BM11" s="336">
        <v>-4.7248972260719495E-2</v>
      </c>
      <c r="BN11" s="336">
        <v>6.414231886382718E-2</v>
      </c>
      <c r="BO11" s="335">
        <v>52535.331649893495</v>
      </c>
      <c r="BP11" s="116">
        <v>1010649.0352693376</v>
      </c>
      <c r="BQ11" s="116">
        <v>5730.7406015390716</v>
      </c>
      <c r="BR11" s="116" t="s">
        <v>288</v>
      </c>
      <c r="BS11" s="116">
        <v>5775.1373443962148</v>
      </c>
      <c r="BT11" s="336">
        <v>1.3753946461253053E-2</v>
      </c>
      <c r="BU11" s="335">
        <v>-1263.5</v>
      </c>
      <c r="BV11" s="335">
        <v>1009385.5352693376</v>
      </c>
      <c r="BW11" s="335">
        <v>0</v>
      </c>
      <c r="BX11" s="335">
        <v>1009385.5352693376</v>
      </c>
      <c r="BY11" s="322"/>
      <c r="BZ11" s="322"/>
      <c r="CA11" s="322"/>
      <c r="CB11" s="322"/>
      <c r="CC11" s="322"/>
      <c r="CD11" s="322"/>
      <c r="CE11" s="322"/>
    </row>
    <row r="12" spans="1:83" ht="15" customHeight="1" x14ac:dyDescent="0.3">
      <c r="A12" s="307">
        <v>12</v>
      </c>
      <c r="B12" s="114">
        <v>102087</v>
      </c>
      <c r="C12" s="114">
        <v>3092015</v>
      </c>
      <c r="D12" s="115" t="s">
        <v>90</v>
      </c>
      <c r="E12" s="334">
        <v>349</v>
      </c>
      <c r="F12" s="334">
        <v>349</v>
      </c>
      <c r="G12" s="334">
        <v>0</v>
      </c>
      <c r="H12" s="335">
        <v>1334185.1200000001</v>
      </c>
      <c r="I12" s="335">
        <v>0</v>
      </c>
      <c r="J12" s="335">
        <v>0</v>
      </c>
      <c r="K12" s="335">
        <v>133355.03999999998</v>
      </c>
      <c r="L12" s="335">
        <v>0</v>
      </c>
      <c r="M12" s="335">
        <v>0</v>
      </c>
      <c r="N12" s="335">
        <v>0</v>
      </c>
      <c r="O12" s="335">
        <v>6915.8160919540196</v>
      </c>
      <c r="P12" s="335">
        <v>22980.7775</v>
      </c>
      <c r="Q12" s="335">
        <v>42694.002385057451</v>
      </c>
      <c r="R12" s="335">
        <v>38898.757758620624</v>
      </c>
      <c r="S12" s="335">
        <v>2113.0144827586173</v>
      </c>
      <c r="T12" s="335">
        <v>0</v>
      </c>
      <c r="U12" s="335">
        <v>0</v>
      </c>
      <c r="V12" s="335">
        <v>0</v>
      </c>
      <c r="W12" s="335">
        <v>0</v>
      </c>
      <c r="X12" s="335">
        <v>0</v>
      </c>
      <c r="Y12" s="335">
        <v>0</v>
      </c>
      <c r="Z12" s="335">
        <v>0</v>
      </c>
      <c r="AA12" s="335">
        <v>45370.946440677937</v>
      </c>
      <c r="AB12" s="335">
        <v>0</v>
      </c>
      <c r="AC12" s="335">
        <v>0</v>
      </c>
      <c r="AD12" s="335">
        <v>65856.734697508902</v>
      </c>
      <c r="AE12" s="335">
        <v>0</v>
      </c>
      <c r="AF12" s="335">
        <v>52.185599999989449</v>
      </c>
      <c r="AG12" s="335">
        <v>0</v>
      </c>
      <c r="AH12" s="335">
        <v>170000</v>
      </c>
      <c r="AI12" s="335">
        <v>0</v>
      </c>
      <c r="AJ12" s="335">
        <v>0</v>
      </c>
      <c r="AK12" s="335">
        <v>0</v>
      </c>
      <c r="AL12" s="335">
        <v>53732</v>
      </c>
      <c r="AM12" s="335">
        <v>0</v>
      </c>
      <c r="AN12" s="335">
        <v>0</v>
      </c>
      <c r="AO12" s="335">
        <v>0</v>
      </c>
      <c r="AP12" s="335">
        <v>0</v>
      </c>
      <c r="AQ12" s="335">
        <v>0</v>
      </c>
      <c r="AR12" s="335">
        <v>0</v>
      </c>
      <c r="AS12" s="335">
        <v>0</v>
      </c>
      <c r="AT12" s="335">
        <v>0</v>
      </c>
      <c r="AU12" s="335">
        <v>1334185.1200000001</v>
      </c>
      <c r="AV12" s="335">
        <v>358237.27495657752</v>
      </c>
      <c r="AW12" s="335">
        <v>223732</v>
      </c>
      <c r="AX12" s="335">
        <v>114625.3263775089</v>
      </c>
      <c r="AY12" s="116">
        <v>1916154.3949565776</v>
      </c>
      <c r="AZ12" s="116">
        <v>1862422.3949565776</v>
      </c>
      <c r="BA12" s="116">
        <v>4265</v>
      </c>
      <c r="BB12" s="116">
        <v>1488485</v>
      </c>
      <c r="BC12" s="116">
        <v>0</v>
      </c>
      <c r="BD12" s="116">
        <v>0</v>
      </c>
      <c r="BE12" s="116">
        <v>1916154.3949565776</v>
      </c>
      <c r="BF12" s="335">
        <v>1916154.3949565778</v>
      </c>
      <c r="BG12" s="335">
        <v>0</v>
      </c>
      <c r="BH12" s="116">
        <v>1542217</v>
      </c>
      <c r="BI12" s="116">
        <v>1318485</v>
      </c>
      <c r="BJ12" s="335">
        <v>1692422.3949565776</v>
      </c>
      <c r="BK12" s="335">
        <v>4849.3478365517985</v>
      </c>
      <c r="BL12" s="335">
        <v>5120.4769372492838</v>
      </c>
      <c r="BM12" s="336">
        <v>-5.2949970094609111E-2</v>
      </c>
      <c r="BN12" s="336">
        <v>6.9843316697716804E-2</v>
      </c>
      <c r="BO12" s="335">
        <v>124813.25123770819</v>
      </c>
      <c r="BP12" s="116">
        <v>2040967.6461942857</v>
      </c>
      <c r="BQ12" s="116">
        <v>5694.0849461154321</v>
      </c>
      <c r="BR12" s="116" t="s">
        <v>288</v>
      </c>
      <c r="BS12" s="116">
        <v>5848.0448315022513</v>
      </c>
      <c r="BT12" s="336">
        <v>1.4605981800195122E-2</v>
      </c>
      <c r="BU12" s="335">
        <v>-2519.7799999999997</v>
      </c>
      <c r="BV12" s="335">
        <v>2038447.8661942857</v>
      </c>
      <c r="BW12" s="335">
        <v>0</v>
      </c>
      <c r="BX12" s="335">
        <v>2038447.8661942857</v>
      </c>
      <c r="BY12" s="322"/>
      <c r="BZ12" s="322"/>
      <c r="CA12" s="322"/>
      <c r="CB12" s="322"/>
      <c r="CC12" s="322"/>
      <c r="CD12" s="322"/>
      <c r="CE12" s="322"/>
    </row>
    <row r="13" spans="1:83" ht="15" customHeight="1" x14ac:dyDescent="0.3">
      <c r="A13" s="307">
        <v>13</v>
      </c>
      <c r="B13" s="114">
        <v>102091</v>
      </c>
      <c r="C13" s="114">
        <v>3092020</v>
      </c>
      <c r="D13" s="115" t="s">
        <v>91</v>
      </c>
      <c r="E13" s="334">
        <v>374</v>
      </c>
      <c r="F13" s="334">
        <v>374</v>
      </c>
      <c r="G13" s="334">
        <v>0</v>
      </c>
      <c r="H13" s="335">
        <v>1429757.12</v>
      </c>
      <c r="I13" s="335">
        <v>0</v>
      </c>
      <c r="J13" s="335">
        <v>0</v>
      </c>
      <c r="K13" s="335">
        <v>163121.79000000024</v>
      </c>
      <c r="L13" s="335">
        <v>0</v>
      </c>
      <c r="M13" s="335">
        <v>0</v>
      </c>
      <c r="N13" s="335">
        <v>0</v>
      </c>
      <c r="O13" s="335">
        <v>3249.8790322580658</v>
      </c>
      <c r="P13" s="335">
        <v>35484.014086021518</v>
      </c>
      <c r="Q13" s="335">
        <v>10110.36612903226</v>
      </c>
      <c r="R13" s="335">
        <v>9965.6019892473105</v>
      </c>
      <c r="S13" s="335">
        <v>61430.344516128964</v>
      </c>
      <c r="T13" s="335">
        <v>26098.805806451615</v>
      </c>
      <c r="U13" s="335">
        <v>0</v>
      </c>
      <c r="V13" s="335">
        <v>0</v>
      </c>
      <c r="W13" s="335">
        <v>0</v>
      </c>
      <c r="X13" s="335">
        <v>0</v>
      </c>
      <c r="Y13" s="335">
        <v>0</v>
      </c>
      <c r="Z13" s="335">
        <v>0</v>
      </c>
      <c r="AA13" s="335">
        <v>43583.852631578935</v>
      </c>
      <c r="AB13" s="335">
        <v>0</v>
      </c>
      <c r="AC13" s="335">
        <v>1383.4104166666666</v>
      </c>
      <c r="AD13" s="335">
        <v>96457.093333333323</v>
      </c>
      <c r="AE13" s="335">
        <v>0</v>
      </c>
      <c r="AF13" s="335">
        <v>487.06560000001519</v>
      </c>
      <c r="AG13" s="335">
        <v>0</v>
      </c>
      <c r="AH13" s="335">
        <v>170000</v>
      </c>
      <c r="AI13" s="335">
        <v>0</v>
      </c>
      <c r="AJ13" s="335">
        <v>0</v>
      </c>
      <c r="AK13" s="335">
        <v>0</v>
      </c>
      <c r="AL13" s="335">
        <v>29696</v>
      </c>
      <c r="AM13" s="335">
        <v>0</v>
      </c>
      <c r="AN13" s="335">
        <v>0</v>
      </c>
      <c r="AO13" s="335">
        <v>0</v>
      </c>
      <c r="AP13" s="335">
        <v>0</v>
      </c>
      <c r="AQ13" s="335">
        <v>0</v>
      </c>
      <c r="AR13" s="335">
        <v>0</v>
      </c>
      <c r="AS13" s="335">
        <v>0</v>
      </c>
      <c r="AT13" s="335">
        <v>0</v>
      </c>
      <c r="AU13" s="335">
        <v>1429757.12</v>
      </c>
      <c r="AV13" s="335">
        <v>451372.22354071884</v>
      </c>
      <c r="AW13" s="335">
        <v>199696</v>
      </c>
      <c r="AX13" s="335">
        <v>146563.69301333331</v>
      </c>
      <c r="AY13" s="116">
        <v>2080825.343540719</v>
      </c>
      <c r="AZ13" s="116">
        <v>2051129.343540719</v>
      </c>
      <c r="BA13" s="116">
        <v>4265</v>
      </c>
      <c r="BB13" s="116">
        <v>1595110</v>
      </c>
      <c r="BC13" s="116">
        <v>0</v>
      </c>
      <c r="BD13" s="116">
        <v>0</v>
      </c>
      <c r="BE13" s="116">
        <v>2080825.343540719</v>
      </c>
      <c r="BF13" s="335">
        <v>2080825.3435407195</v>
      </c>
      <c r="BG13" s="335">
        <v>0</v>
      </c>
      <c r="BH13" s="116">
        <v>1624806</v>
      </c>
      <c r="BI13" s="116">
        <v>1425110</v>
      </c>
      <c r="BJ13" s="335">
        <v>1881129.343540719</v>
      </c>
      <c r="BK13" s="335">
        <v>5029.7576030500504</v>
      </c>
      <c r="BL13" s="335">
        <v>5001.2245553475932</v>
      </c>
      <c r="BM13" s="336">
        <v>5.7052122708523599E-3</v>
      </c>
      <c r="BN13" s="336">
        <v>1.118813433225533E-2</v>
      </c>
      <c r="BO13" s="335">
        <v>20926.935184475049</v>
      </c>
      <c r="BP13" s="116">
        <v>2101752.2787251943</v>
      </c>
      <c r="BQ13" s="116">
        <v>5540.2574297465089</v>
      </c>
      <c r="BR13" s="116" t="s">
        <v>288</v>
      </c>
      <c r="BS13" s="116">
        <v>5619.6584992652251</v>
      </c>
      <c r="BT13" s="336">
        <v>1.5036233274454691E-2</v>
      </c>
      <c r="BU13" s="335">
        <v>-2700.2799999999997</v>
      </c>
      <c r="BV13" s="335">
        <v>2099051.9987251945</v>
      </c>
      <c r="BW13" s="335">
        <v>0</v>
      </c>
      <c r="BX13" s="335">
        <v>2099051.9987251945</v>
      </c>
      <c r="BY13" s="322"/>
      <c r="BZ13" s="322"/>
      <c r="CA13" s="322"/>
      <c r="CB13" s="322"/>
      <c r="CC13" s="322"/>
      <c r="CD13" s="322"/>
      <c r="CE13" s="322"/>
    </row>
    <row r="14" spans="1:83" ht="15" customHeight="1" x14ac:dyDescent="0.3">
      <c r="A14" s="307">
        <v>14</v>
      </c>
      <c r="B14" s="114">
        <v>102092</v>
      </c>
      <c r="C14" s="114">
        <v>3092022</v>
      </c>
      <c r="D14" s="115" t="s">
        <v>92</v>
      </c>
      <c r="E14" s="334">
        <v>423</v>
      </c>
      <c r="F14" s="334">
        <v>423</v>
      </c>
      <c r="G14" s="334">
        <v>0</v>
      </c>
      <c r="H14" s="335">
        <v>1617078.24</v>
      </c>
      <c r="I14" s="335">
        <v>0</v>
      </c>
      <c r="J14" s="335">
        <v>0</v>
      </c>
      <c r="K14" s="335">
        <v>61914.83999999988</v>
      </c>
      <c r="L14" s="335">
        <v>0</v>
      </c>
      <c r="M14" s="335">
        <v>0</v>
      </c>
      <c r="N14" s="335">
        <v>0</v>
      </c>
      <c r="O14" s="335">
        <v>1944.0959715639829</v>
      </c>
      <c r="P14" s="335">
        <v>4224.2263507109046</v>
      </c>
      <c r="Q14" s="335">
        <v>4368.0563744075871</v>
      </c>
      <c r="R14" s="335">
        <v>2159.9562796208552</v>
      </c>
      <c r="S14" s="335">
        <v>1583.9645971563975</v>
      </c>
      <c r="T14" s="335">
        <v>0</v>
      </c>
      <c r="U14" s="335">
        <v>0</v>
      </c>
      <c r="V14" s="335">
        <v>0</v>
      </c>
      <c r="W14" s="335">
        <v>0</v>
      </c>
      <c r="X14" s="335">
        <v>0</v>
      </c>
      <c r="Y14" s="335">
        <v>0</v>
      </c>
      <c r="Z14" s="335">
        <v>0</v>
      </c>
      <c r="AA14" s="335">
        <v>33931.125619834755</v>
      </c>
      <c r="AB14" s="335">
        <v>0</v>
      </c>
      <c r="AC14" s="335">
        <v>0</v>
      </c>
      <c r="AD14" s="335">
        <v>80552.784037854872</v>
      </c>
      <c r="AE14" s="335">
        <v>0</v>
      </c>
      <c r="AF14" s="335">
        <v>0</v>
      </c>
      <c r="AG14" s="335">
        <v>0</v>
      </c>
      <c r="AH14" s="335">
        <v>170000</v>
      </c>
      <c r="AI14" s="335">
        <v>0</v>
      </c>
      <c r="AJ14" s="335">
        <v>0</v>
      </c>
      <c r="AK14" s="335">
        <v>0</v>
      </c>
      <c r="AL14" s="335">
        <v>47082</v>
      </c>
      <c r="AM14" s="335">
        <v>0</v>
      </c>
      <c r="AN14" s="335">
        <v>0</v>
      </c>
      <c r="AO14" s="335">
        <v>0</v>
      </c>
      <c r="AP14" s="335">
        <v>0</v>
      </c>
      <c r="AQ14" s="335">
        <v>0</v>
      </c>
      <c r="AR14" s="335">
        <v>0</v>
      </c>
      <c r="AS14" s="335">
        <v>0</v>
      </c>
      <c r="AT14" s="335">
        <v>0</v>
      </c>
      <c r="AU14" s="335">
        <v>1617078.24</v>
      </c>
      <c r="AV14" s="335">
        <v>190679.04923114926</v>
      </c>
      <c r="AW14" s="335">
        <v>217082</v>
      </c>
      <c r="AX14" s="335">
        <v>133281.87939785488</v>
      </c>
      <c r="AY14" s="116">
        <v>2024839.2892311492</v>
      </c>
      <c r="AZ14" s="116">
        <v>1977757.2892311492</v>
      </c>
      <c r="BA14" s="116">
        <v>4265</v>
      </c>
      <c r="BB14" s="116">
        <v>1804095</v>
      </c>
      <c r="BC14" s="116">
        <v>0</v>
      </c>
      <c r="BD14" s="116">
        <v>0</v>
      </c>
      <c r="BE14" s="116">
        <v>2024839.2892311492</v>
      </c>
      <c r="BF14" s="335">
        <v>2024839.2892311495</v>
      </c>
      <c r="BG14" s="335">
        <v>0</v>
      </c>
      <c r="BH14" s="116">
        <v>1851177</v>
      </c>
      <c r="BI14" s="116">
        <v>1634095</v>
      </c>
      <c r="BJ14" s="335">
        <v>1807757.2892311492</v>
      </c>
      <c r="BK14" s="335">
        <v>4273.6578941634734</v>
      </c>
      <c r="BL14" s="335">
        <v>4470.9985444444446</v>
      </c>
      <c r="BM14" s="336">
        <v>-4.4137936597224342E-2</v>
      </c>
      <c r="BN14" s="336">
        <v>6.1031283200332034E-2</v>
      </c>
      <c r="BO14" s="335">
        <v>115424.3392438525</v>
      </c>
      <c r="BP14" s="116">
        <v>2140263.6284750015</v>
      </c>
      <c r="BQ14" s="116">
        <v>4948.4199254728173</v>
      </c>
      <c r="BR14" s="116" t="s">
        <v>288</v>
      </c>
      <c r="BS14" s="116">
        <v>5059.7248900118238</v>
      </c>
      <c r="BT14" s="336">
        <v>9.382918705218124E-3</v>
      </c>
      <c r="BU14" s="335">
        <v>-3054.06</v>
      </c>
      <c r="BV14" s="335">
        <v>2137209.5684750015</v>
      </c>
      <c r="BW14" s="335">
        <v>0</v>
      </c>
      <c r="BX14" s="335">
        <v>2137209.5684750015</v>
      </c>
      <c r="BY14" s="322"/>
      <c r="BZ14" s="322"/>
      <c r="CA14" s="322"/>
      <c r="CB14" s="322"/>
      <c r="CC14" s="322"/>
      <c r="CD14" s="322"/>
      <c r="CE14" s="322"/>
    </row>
    <row r="15" spans="1:83" ht="15" customHeight="1" x14ac:dyDescent="0.3">
      <c r="A15" s="307">
        <v>15</v>
      </c>
      <c r="B15" s="114">
        <v>102094</v>
      </c>
      <c r="C15" s="114">
        <v>3092025</v>
      </c>
      <c r="D15" s="115" t="s">
        <v>93</v>
      </c>
      <c r="E15" s="334">
        <v>362</v>
      </c>
      <c r="F15" s="334">
        <v>362</v>
      </c>
      <c r="G15" s="334">
        <v>0</v>
      </c>
      <c r="H15" s="335">
        <v>1383882.56</v>
      </c>
      <c r="I15" s="335">
        <v>0</v>
      </c>
      <c r="J15" s="335">
        <v>0</v>
      </c>
      <c r="K15" s="335">
        <v>154787.10000000021</v>
      </c>
      <c r="L15" s="335">
        <v>0</v>
      </c>
      <c r="M15" s="335">
        <v>0</v>
      </c>
      <c r="N15" s="335">
        <v>0</v>
      </c>
      <c r="O15" s="335">
        <v>3017.0000000000018</v>
      </c>
      <c r="P15" s="335">
        <v>26339.000000000007</v>
      </c>
      <c r="Q15" s="335">
        <v>48270.240000000027</v>
      </c>
      <c r="R15" s="335">
        <v>37494.389999999978</v>
      </c>
      <c r="S15" s="335">
        <v>7374.3600000000051</v>
      </c>
      <c r="T15" s="335">
        <v>721.09000000000015</v>
      </c>
      <c r="U15" s="335">
        <v>0</v>
      </c>
      <c r="V15" s="335">
        <v>0</v>
      </c>
      <c r="W15" s="335">
        <v>0</v>
      </c>
      <c r="X15" s="335">
        <v>0</v>
      </c>
      <c r="Y15" s="335">
        <v>0</v>
      </c>
      <c r="Z15" s="335">
        <v>0</v>
      </c>
      <c r="AA15" s="335">
        <v>45392.876875000009</v>
      </c>
      <c r="AB15" s="335">
        <v>0</v>
      </c>
      <c r="AC15" s="335">
        <v>1947.6696969696973</v>
      </c>
      <c r="AD15" s="335">
        <v>97128.123787375414</v>
      </c>
      <c r="AE15" s="335">
        <v>0</v>
      </c>
      <c r="AF15" s="335">
        <v>0</v>
      </c>
      <c r="AG15" s="335">
        <v>0</v>
      </c>
      <c r="AH15" s="335">
        <v>170000</v>
      </c>
      <c r="AI15" s="335">
        <v>0</v>
      </c>
      <c r="AJ15" s="335">
        <v>0</v>
      </c>
      <c r="AK15" s="335">
        <v>0</v>
      </c>
      <c r="AL15" s="335">
        <v>44156</v>
      </c>
      <c r="AM15" s="335">
        <v>0</v>
      </c>
      <c r="AN15" s="335">
        <v>0</v>
      </c>
      <c r="AO15" s="335">
        <v>0</v>
      </c>
      <c r="AP15" s="335">
        <v>0</v>
      </c>
      <c r="AQ15" s="335">
        <v>0</v>
      </c>
      <c r="AR15" s="335">
        <v>0</v>
      </c>
      <c r="AS15" s="335">
        <v>0</v>
      </c>
      <c r="AT15" s="335">
        <v>0</v>
      </c>
      <c r="AU15" s="335">
        <v>1383882.56</v>
      </c>
      <c r="AV15" s="335">
        <v>422471.85035934532</v>
      </c>
      <c r="AW15" s="335">
        <v>214156</v>
      </c>
      <c r="AX15" s="335">
        <v>146592.47962737543</v>
      </c>
      <c r="AY15" s="116">
        <v>2020510.4103593454</v>
      </c>
      <c r="AZ15" s="116">
        <v>1976354.4103593454</v>
      </c>
      <c r="BA15" s="116">
        <v>4265</v>
      </c>
      <c r="BB15" s="116">
        <v>1543930</v>
      </c>
      <c r="BC15" s="116">
        <v>0</v>
      </c>
      <c r="BD15" s="116">
        <v>0</v>
      </c>
      <c r="BE15" s="116">
        <v>2020510.4103593454</v>
      </c>
      <c r="BF15" s="335">
        <v>2020510.4103593454</v>
      </c>
      <c r="BG15" s="335">
        <v>0</v>
      </c>
      <c r="BH15" s="116">
        <v>1588086</v>
      </c>
      <c r="BI15" s="116">
        <v>1373930</v>
      </c>
      <c r="BJ15" s="335">
        <v>1806354.4103593454</v>
      </c>
      <c r="BK15" s="335">
        <v>4989.9293103849323</v>
      </c>
      <c r="BL15" s="335">
        <v>5223.088548895028</v>
      </c>
      <c r="BM15" s="336">
        <v>-4.4640108305156308E-2</v>
      </c>
      <c r="BN15" s="336">
        <v>6.1533454908263993E-2</v>
      </c>
      <c r="BO15" s="335">
        <v>116344.8755013194</v>
      </c>
      <c r="BP15" s="116">
        <v>2136855.2858606647</v>
      </c>
      <c r="BQ15" s="116">
        <v>5780.9372537587424</v>
      </c>
      <c r="BR15" s="116" t="s">
        <v>288</v>
      </c>
      <c r="BS15" s="116">
        <v>5902.9151543112284</v>
      </c>
      <c r="BT15" s="336">
        <v>1.4854462930428358E-2</v>
      </c>
      <c r="BU15" s="335">
        <v>-2613.64</v>
      </c>
      <c r="BV15" s="335">
        <v>2134241.6458606645</v>
      </c>
      <c r="BW15" s="335">
        <v>0</v>
      </c>
      <c r="BX15" s="335">
        <v>2134241.6458606645</v>
      </c>
      <c r="BY15" s="322"/>
      <c r="BZ15" s="322"/>
      <c r="CA15" s="322"/>
      <c r="CB15" s="322"/>
      <c r="CC15" s="322"/>
      <c r="CD15" s="322"/>
      <c r="CE15" s="322"/>
    </row>
    <row r="16" spans="1:83" ht="15" customHeight="1" x14ac:dyDescent="0.3">
      <c r="A16" s="307">
        <v>16</v>
      </c>
      <c r="B16" s="114">
        <v>102097</v>
      </c>
      <c r="C16" s="114">
        <v>3092029</v>
      </c>
      <c r="D16" s="115" t="s">
        <v>94</v>
      </c>
      <c r="E16" s="334">
        <v>627</v>
      </c>
      <c r="F16" s="334">
        <v>627</v>
      </c>
      <c r="G16" s="334">
        <v>0</v>
      </c>
      <c r="H16" s="335">
        <v>2396945.7600000002</v>
      </c>
      <c r="I16" s="335">
        <v>0</v>
      </c>
      <c r="J16" s="335">
        <v>0</v>
      </c>
      <c r="K16" s="335">
        <v>60724.170000000013</v>
      </c>
      <c r="L16" s="335">
        <v>0</v>
      </c>
      <c r="M16" s="335">
        <v>0</v>
      </c>
      <c r="N16" s="335">
        <v>0</v>
      </c>
      <c r="O16" s="335">
        <v>45256.036057692247</v>
      </c>
      <c r="P16" s="335">
        <v>2117.2503846153813</v>
      </c>
      <c r="Q16" s="335">
        <v>673.64317307692409</v>
      </c>
      <c r="R16" s="335">
        <v>2165.2098557692302</v>
      </c>
      <c r="S16" s="335">
        <v>0</v>
      </c>
      <c r="T16" s="335">
        <v>0</v>
      </c>
      <c r="U16" s="335">
        <v>0</v>
      </c>
      <c r="V16" s="335">
        <v>0</v>
      </c>
      <c r="W16" s="335">
        <v>0</v>
      </c>
      <c r="X16" s="335">
        <v>0</v>
      </c>
      <c r="Y16" s="335">
        <v>0</v>
      </c>
      <c r="Z16" s="335">
        <v>0</v>
      </c>
      <c r="AA16" s="335">
        <v>38559.098882681472</v>
      </c>
      <c r="AB16" s="335">
        <v>0</v>
      </c>
      <c r="AC16" s="335">
        <v>0</v>
      </c>
      <c r="AD16" s="335">
        <v>83468.595711574948</v>
      </c>
      <c r="AE16" s="335">
        <v>0</v>
      </c>
      <c r="AF16" s="335">
        <v>0</v>
      </c>
      <c r="AG16" s="335">
        <v>0</v>
      </c>
      <c r="AH16" s="335">
        <v>170000</v>
      </c>
      <c r="AI16" s="335">
        <v>0</v>
      </c>
      <c r="AJ16" s="335">
        <v>0</v>
      </c>
      <c r="AK16" s="335">
        <v>0</v>
      </c>
      <c r="AL16" s="335">
        <v>54264</v>
      </c>
      <c r="AM16" s="335">
        <v>0</v>
      </c>
      <c r="AN16" s="335">
        <v>0</v>
      </c>
      <c r="AO16" s="335">
        <v>0</v>
      </c>
      <c r="AP16" s="335">
        <v>0</v>
      </c>
      <c r="AQ16" s="335">
        <v>0</v>
      </c>
      <c r="AR16" s="335">
        <v>0</v>
      </c>
      <c r="AS16" s="335">
        <v>0</v>
      </c>
      <c r="AT16" s="335">
        <v>0</v>
      </c>
      <c r="AU16" s="335">
        <v>2396945.7600000002</v>
      </c>
      <c r="AV16" s="335">
        <v>232964.00406541023</v>
      </c>
      <c r="AW16" s="335">
        <v>224264</v>
      </c>
      <c r="AX16" s="335">
        <v>147115.83635157495</v>
      </c>
      <c r="AY16" s="116">
        <v>2854173.7640654105</v>
      </c>
      <c r="AZ16" s="116">
        <v>2799909.7640654105</v>
      </c>
      <c r="BA16" s="116">
        <v>4265</v>
      </c>
      <c r="BB16" s="116">
        <v>2674155</v>
      </c>
      <c r="BC16" s="116">
        <v>0</v>
      </c>
      <c r="BD16" s="116">
        <v>0</v>
      </c>
      <c r="BE16" s="116">
        <v>2854173.7640654105</v>
      </c>
      <c r="BF16" s="335">
        <v>2854173.7640654105</v>
      </c>
      <c r="BG16" s="335">
        <v>0</v>
      </c>
      <c r="BH16" s="116">
        <v>2728419</v>
      </c>
      <c r="BI16" s="116">
        <v>2504155</v>
      </c>
      <c r="BJ16" s="335">
        <v>2629909.7640654105</v>
      </c>
      <c r="BK16" s="335">
        <v>4194.4334355110213</v>
      </c>
      <c r="BL16" s="335">
        <v>4346.3223001594897</v>
      </c>
      <c r="BM16" s="336">
        <v>-3.4946525857710728E-2</v>
      </c>
      <c r="BN16" s="336">
        <v>5.183987246081842E-2</v>
      </c>
      <c r="BO16" s="335">
        <v>141271.12165860206</v>
      </c>
      <c r="BP16" s="116">
        <v>2995444.8857240127</v>
      </c>
      <c r="BQ16" s="116">
        <v>4690.8786056204353</v>
      </c>
      <c r="BR16" s="116" t="s">
        <v>288</v>
      </c>
      <c r="BS16" s="116">
        <v>4777.4240601658894</v>
      </c>
      <c r="BT16" s="336">
        <v>1.5327921630376995E-2</v>
      </c>
      <c r="BU16" s="335">
        <v>-4526.9399999999996</v>
      </c>
      <c r="BV16" s="335">
        <v>2990917.9457240128</v>
      </c>
      <c r="BW16" s="335">
        <v>0</v>
      </c>
      <c r="BX16" s="335">
        <v>2990917.9457240128</v>
      </c>
      <c r="BY16" s="322"/>
      <c r="BZ16" s="322"/>
      <c r="CA16" s="322"/>
      <c r="CB16" s="322"/>
      <c r="CC16" s="322"/>
      <c r="CD16" s="322"/>
      <c r="CE16" s="322"/>
    </row>
    <row r="17" spans="1:83" ht="15" customHeight="1" x14ac:dyDescent="0.3">
      <c r="A17" s="307">
        <v>17</v>
      </c>
      <c r="B17" s="114">
        <v>102098</v>
      </c>
      <c r="C17" s="114">
        <v>3092031</v>
      </c>
      <c r="D17" s="115" t="s">
        <v>95</v>
      </c>
      <c r="E17" s="334">
        <v>416</v>
      </c>
      <c r="F17" s="334">
        <v>416</v>
      </c>
      <c r="G17" s="334">
        <v>0</v>
      </c>
      <c r="H17" s="335">
        <v>1590318.0800000001</v>
      </c>
      <c r="I17" s="335">
        <v>0</v>
      </c>
      <c r="J17" s="335">
        <v>0</v>
      </c>
      <c r="K17" s="335">
        <v>8334.6900000000114</v>
      </c>
      <c r="L17" s="335">
        <v>0</v>
      </c>
      <c r="M17" s="335">
        <v>0</v>
      </c>
      <c r="N17" s="335">
        <v>0</v>
      </c>
      <c r="O17" s="335">
        <v>1296.115662650602</v>
      </c>
      <c r="P17" s="335">
        <v>528.04934939759085</v>
      </c>
      <c r="Q17" s="335">
        <v>1008.0532048192767</v>
      </c>
      <c r="R17" s="335">
        <v>1728.0339277108435</v>
      </c>
      <c r="S17" s="335">
        <v>1056.0185060240974</v>
      </c>
      <c r="T17" s="335">
        <v>0</v>
      </c>
      <c r="U17" s="335">
        <v>0</v>
      </c>
      <c r="V17" s="335">
        <v>0</v>
      </c>
      <c r="W17" s="335">
        <v>0</v>
      </c>
      <c r="X17" s="335">
        <v>0</v>
      </c>
      <c r="Y17" s="335">
        <v>0</v>
      </c>
      <c r="Z17" s="335">
        <v>0</v>
      </c>
      <c r="AA17" s="335">
        <v>32326.887534626057</v>
      </c>
      <c r="AB17" s="335">
        <v>0</v>
      </c>
      <c r="AC17" s="335">
        <v>0</v>
      </c>
      <c r="AD17" s="335">
        <v>65222.403843843837</v>
      </c>
      <c r="AE17" s="335">
        <v>0</v>
      </c>
      <c r="AF17" s="335">
        <v>0</v>
      </c>
      <c r="AG17" s="335">
        <v>0</v>
      </c>
      <c r="AH17" s="335">
        <v>170000</v>
      </c>
      <c r="AI17" s="335">
        <v>0</v>
      </c>
      <c r="AJ17" s="335">
        <v>0</v>
      </c>
      <c r="AK17" s="335">
        <v>0</v>
      </c>
      <c r="AL17" s="335">
        <v>53732</v>
      </c>
      <c r="AM17" s="335">
        <v>0</v>
      </c>
      <c r="AN17" s="335">
        <v>0</v>
      </c>
      <c r="AO17" s="335">
        <v>0</v>
      </c>
      <c r="AP17" s="335">
        <v>0</v>
      </c>
      <c r="AQ17" s="335">
        <v>0</v>
      </c>
      <c r="AR17" s="335">
        <v>0</v>
      </c>
      <c r="AS17" s="335">
        <v>0</v>
      </c>
      <c r="AT17" s="335">
        <v>0</v>
      </c>
      <c r="AU17" s="335">
        <v>1590318.0800000001</v>
      </c>
      <c r="AV17" s="335">
        <v>111500.25202907232</v>
      </c>
      <c r="AW17" s="335">
        <v>223732</v>
      </c>
      <c r="AX17" s="335">
        <v>117576.85696384383</v>
      </c>
      <c r="AY17" s="116">
        <v>1925550.3320290723</v>
      </c>
      <c r="AZ17" s="116">
        <v>1871818.3320290723</v>
      </c>
      <c r="BA17" s="116">
        <v>4265</v>
      </c>
      <c r="BB17" s="116">
        <v>1774240</v>
      </c>
      <c r="BC17" s="116">
        <v>0</v>
      </c>
      <c r="BD17" s="116">
        <v>0</v>
      </c>
      <c r="BE17" s="116">
        <v>1925550.3320290723</v>
      </c>
      <c r="BF17" s="335">
        <v>1925550.3320290726</v>
      </c>
      <c r="BG17" s="335">
        <v>0</v>
      </c>
      <c r="BH17" s="116">
        <v>1827972</v>
      </c>
      <c r="BI17" s="116">
        <v>1604240</v>
      </c>
      <c r="BJ17" s="335">
        <v>1701818.3320290723</v>
      </c>
      <c r="BK17" s="335">
        <v>4090.9094519929622</v>
      </c>
      <c r="BL17" s="335">
        <v>4221.4419697115381</v>
      </c>
      <c r="BM17" s="336">
        <v>-3.0921310456269415E-2</v>
      </c>
      <c r="BN17" s="336">
        <v>4.7814657059377104E-2</v>
      </c>
      <c r="BO17" s="335">
        <v>83968.268832372531</v>
      </c>
      <c r="BP17" s="116">
        <v>2009518.6008614448</v>
      </c>
      <c r="BQ17" s="116">
        <v>4701.4100982246273</v>
      </c>
      <c r="BR17" s="116" t="s">
        <v>288</v>
      </c>
      <c r="BS17" s="116">
        <v>4830.5735597630883</v>
      </c>
      <c r="BT17" s="336">
        <v>1.4570266229450901E-2</v>
      </c>
      <c r="BU17" s="335">
        <v>-3003.52</v>
      </c>
      <c r="BV17" s="335">
        <v>2006515.0808614448</v>
      </c>
      <c r="BW17" s="335">
        <v>0</v>
      </c>
      <c r="BX17" s="335">
        <v>2006515.0808614448</v>
      </c>
      <c r="BY17" s="322"/>
      <c r="BZ17" s="322"/>
      <c r="CA17" s="322"/>
      <c r="CB17" s="322"/>
      <c r="CC17" s="322"/>
      <c r="CD17" s="322"/>
      <c r="CE17" s="322"/>
    </row>
    <row r="18" spans="1:83" ht="15" customHeight="1" x14ac:dyDescent="0.3">
      <c r="A18" s="307">
        <v>18</v>
      </c>
      <c r="B18" s="114">
        <v>102106</v>
      </c>
      <c r="C18" s="114">
        <v>3092041</v>
      </c>
      <c r="D18" s="115" t="s">
        <v>96</v>
      </c>
      <c r="E18" s="334">
        <v>330</v>
      </c>
      <c r="F18" s="334">
        <v>330</v>
      </c>
      <c r="G18" s="334">
        <v>0</v>
      </c>
      <c r="H18" s="335">
        <v>1261550.4000000001</v>
      </c>
      <c r="I18" s="335">
        <v>0</v>
      </c>
      <c r="J18" s="335">
        <v>0</v>
      </c>
      <c r="K18" s="335">
        <v>48817.469999999907</v>
      </c>
      <c r="L18" s="335">
        <v>0</v>
      </c>
      <c r="M18" s="335">
        <v>0</v>
      </c>
      <c r="N18" s="335">
        <v>0</v>
      </c>
      <c r="O18" s="335">
        <v>6700.8054711246223</v>
      </c>
      <c r="P18" s="335">
        <v>19814.293313069884</v>
      </c>
      <c r="Q18" s="335">
        <v>2353.6021276595798</v>
      </c>
      <c r="R18" s="335">
        <v>2593.6796352583588</v>
      </c>
      <c r="S18" s="335">
        <v>0</v>
      </c>
      <c r="T18" s="335">
        <v>0</v>
      </c>
      <c r="U18" s="335">
        <v>0</v>
      </c>
      <c r="V18" s="335">
        <v>0</v>
      </c>
      <c r="W18" s="335">
        <v>0</v>
      </c>
      <c r="X18" s="335">
        <v>0</v>
      </c>
      <c r="Y18" s="335">
        <v>0</v>
      </c>
      <c r="Z18" s="335">
        <v>0</v>
      </c>
      <c r="AA18" s="335">
        <v>8600.5871559632978</v>
      </c>
      <c r="AB18" s="335">
        <v>0</v>
      </c>
      <c r="AC18" s="335">
        <v>685.28070175438597</v>
      </c>
      <c r="AD18" s="335">
        <v>64678.907142857133</v>
      </c>
      <c r="AE18" s="335">
        <v>0</v>
      </c>
      <c r="AF18" s="335">
        <v>0</v>
      </c>
      <c r="AG18" s="335">
        <v>0</v>
      </c>
      <c r="AH18" s="335">
        <v>170000</v>
      </c>
      <c r="AI18" s="335">
        <v>0</v>
      </c>
      <c r="AJ18" s="335">
        <v>0</v>
      </c>
      <c r="AK18" s="335">
        <v>0</v>
      </c>
      <c r="AL18" s="335">
        <v>32816.480000000003</v>
      </c>
      <c r="AM18" s="335">
        <v>0</v>
      </c>
      <c r="AN18" s="335">
        <v>0</v>
      </c>
      <c r="AO18" s="335">
        <v>0</v>
      </c>
      <c r="AP18" s="335">
        <v>0</v>
      </c>
      <c r="AQ18" s="335">
        <v>0</v>
      </c>
      <c r="AR18" s="335">
        <v>0</v>
      </c>
      <c r="AS18" s="335">
        <v>0</v>
      </c>
      <c r="AT18" s="335">
        <v>0</v>
      </c>
      <c r="AU18" s="335">
        <v>1261550.4000000001</v>
      </c>
      <c r="AV18" s="335">
        <v>154244.62554768717</v>
      </c>
      <c r="AW18" s="335">
        <v>202816.48</v>
      </c>
      <c r="AX18" s="335">
        <v>112430.61274285713</v>
      </c>
      <c r="AY18" s="116">
        <v>1618611.5055476874</v>
      </c>
      <c r="AZ18" s="116">
        <v>1585795.0255476874</v>
      </c>
      <c r="BA18" s="116">
        <v>4265</v>
      </c>
      <c r="BB18" s="116">
        <v>1407450</v>
      </c>
      <c r="BC18" s="116">
        <v>0</v>
      </c>
      <c r="BD18" s="116">
        <v>0</v>
      </c>
      <c r="BE18" s="116">
        <v>1618611.5055476874</v>
      </c>
      <c r="BF18" s="335">
        <v>1618611.5055476874</v>
      </c>
      <c r="BG18" s="335">
        <v>0</v>
      </c>
      <c r="BH18" s="116">
        <v>1440266.48</v>
      </c>
      <c r="BI18" s="116">
        <v>1237450</v>
      </c>
      <c r="BJ18" s="335">
        <v>1415795.0255476874</v>
      </c>
      <c r="BK18" s="335">
        <v>4290.287956205113</v>
      </c>
      <c r="BL18" s="335">
        <v>4510.6465554545457</v>
      </c>
      <c r="BM18" s="336">
        <v>-4.885299624794627E-2</v>
      </c>
      <c r="BN18" s="336">
        <v>6.5746342851053963E-2</v>
      </c>
      <c r="BO18" s="335">
        <v>97864.309921897249</v>
      </c>
      <c r="BP18" s="116">
        <v>1716475.8154695847</v>
      </c>
      <c r="BQ18" s="116">
        <v>5101.997986271469</v>
      </c>
      <c r="BR18" s="116" t="s">
        <v>288</v>
      </c>
      <c r="BS18" s="116">
        <v>5201.441865059347</v>
      </c>
      <c r="BT18" s="336">
        <v>1.4840261194659643E-2</v>
      </c>
      <c r="BU18" s="335">
        <v>-2382.6</v>
      </c>
      <c r="BV18" s="335">
        <v>1714093.2154695846</v>
      </c>
      <c r="BW18" s="335">
        <v>0</v>
      </c>
      <c r="BX18" s="335">
        <v>1714093.2154695846</v>
      </c>
      <c r="BY18" s="338"/>
      <c r="BZ18" s="322"/>
      <c r="CA18" s="322"/>
      <c r="CB18" s="322"/>
      <c r="CC18" s="322"/>
      <c r="CD18" s="322"/>
      <c r="CE18" s="322"/>
    </row>
    <row r="19" spans="1:83" ht="15" customHeight="1" x14ac:dyDescent="0.3">
      <c r="A19" s="307">
        <v>19</v>
      </c>
      <c r="B19" s="114">
        <v>102107</v>
      </c>
      <c r="C19" s="114">
        <v>3092042</v>
      </c>
      <c r="D19" s="115" t="s">
        <v>97</v>
      </c>
      <c r="E19" s="334">
        <v>250</v>
      </c>
      <c r="F19" s="334">
        <v>250</v>
      </c>
      <c r="G19" s="334">
        <v>0</v>
      </c>
      <c r="H19" s="335">
        <v>955720</v>
      </c>
      <c r="I19" s="335">
        <v>0</v>
      </c>
      <c r="J19" s="335">
        <v>0</v>
      </c>
      <c r="K19" s="335">
        <v>25004.07</v>
      </c>
      <c r="L19" s="335">
        <v>0</v>
      </c>
      <c r="M19" s="335">
        <v>0</v>
      </c>
      <c r="N19" s="335">
        <v>0</v>
      </c>
      <c r="O19" s="335">
        <v>6249.5</v>
      </c>
      <c r="P19" s="335">
        <v>13432.89</v>
      </c>
      <c r="Q19" s="335">
        <v>1340.84</v>
      </c>
      <c r="R19" s="335">
        <v>2154.8500000000004</v>
      </c>
      <c r="S19" s="335">
        <v>2106.96</v>
      </c>
      <c r="T19" s="335">
        <v>0</v>
      </c>
      <c r="U19" s="335">
        <v>0</v>
      </c>
      <c r="V19" s="335">
        <v>0</v>
      </c>
      <c r="W19" s="335">
        <v>0</v>
      </c>
      <c r="X19" s="335">
        <v>0</v>
      </c>
      <c r="Y19" s="335">
        <v>0</v>
      </c>
      <c r="Z19" s="335">
        <v>0</v>
      </c>
      <c r="AA19" s="335">
        <v>17200.15625</v>
      </c>
      <c r="AB19" s="335">
        <v>0</v>
      </c>
      <c r="AC19" s="335">
        <v>0</v>
      </c>
      <c r="AD19" s="335">
        <v>52972.077922077915</v>
      </c>
      <c r="AE19" s="335">
        <v>0</v>
      </c>
      <c r="AF19" s="335">
        <v>0</v>
      </c>
      <c r="AG19" s="335">
        <v>0</v>
      </c>
      <c r="AH19" s="335">
        <v>170000</v>
      </c>
      <c r="AI19" s="335">
        <v>0</v>
      </c>
      <c r="AJ19" s="335">
        <v>0</v>
      </c>
      <c r="AK19" s="335">
        <v>0</v>
      </c>
      <c r="AL19" s="335">
        <v>23320.93</v>
      </c>
      <c r="AM19" s="335">
        <v>0</v>
      </c>
      <c r="AN19" s="335">
        <v>0</v>
      </c>
      <c r="AO19" s="335">
        <v>0</v>
      </c>
      <c r="AP19" s="335">
        <v>0</v>
      </c>
      <c r="AQ19" s="335">
        <v>0</v>
      </c>
      <c r="AR19" s="335">
        <v>0</v>
      </c>
      <c r="AS19" s="335">
        <v>0</v>
      </c>
      <c r="AT19" s="335">
        <v>0</v>
      </c>
      <c r="AU19" s="335">
        <v>955720</v>
      </c>
      <c r="AV19" s="335">
        <v>120461.34417207789</v>
      </c>
      <c r="AW19" s="335">
        <v>193320.93</v>
      </c>
      <c r="AX19" s="335">
        <v>96442.157922077909</v>
      </c>
      <c r="AY19" s="116">
        <v>1269502.2741720779</v>
      </c>
      <c r="AZ19" s="116">
        <v>1246181.344172078</v>
      </c>
      <c r="BA19" s="116">
        <v>4265</v>
      </c>
      <c r="BB19" s="116">
        <v>1066250</v>
      </c>
      <c r="BC19" s="116">
        <v>0</v>
      </c>
      <c r="BD19" s="116">
        <v>0</v>
      </c>
      <c r="BE19" s="116">
        <v>1269502.2741720779</v>
      </c>
      <c r="BF19" s="335">
        <v>1269502.2741720777</v>
      </c>
      <c r="BG19" s="335">
        <v>0</v>
      </c>
      <c r="BH19" s="116">
        <v>1089570.93</v>
      </c>
      <c r="BI19" s="116">
        <v>896249.99999999988</v>
      </c>
      <c r="BJ19" s="335">
        <v>1076181.344172078</v>
      </c>
      <c r="BK19" s="335">
        <v>4304.7253766883114</v>
      </c>
      <c r="BL19" s="335">
        <v>4443.1994507999998</v>
      </c>
      <c r="BM19" s="336">
        <v>-3.1165396837352442E-2</v>
      </c>
      <c r="BN19" s="336">
        <v>4.8058743440460128E-2</v>
      </c>
      <c r="BO19" s="335">
        <v>53383.645615197638</v>
      </c>
      <c r="BP19" s="116">
        <v>1322885.9197872756</v>
      </c>
      <c r="BQ19" s="116">
        <v>5198.2599591491025</v>
      </c>
      <c r="BR19" s="116" t="s">
        <v>288</v>
      </c>
      <c r="BS19" s="116">
        <v>5291.543679149102</v>
      </c>
      <c r="BT19" s="336">
        <v>1.3963113646274561E-2</v>
      </c>
      <c r="BU19" s="335">
        <v>-1805</v>
      </c>
      <c r="BV19" s="335">
        <v>1321080.9197872756</v>
      </c>
      <c r="BW19" s="335">
        <v>0</v>
      </c>
      <c r="BX19" s="335">
        <v>1321080.9197872756</v>
      </c>
      <c r="BY19" s="322"/>
      <c r="BZ19" s="322"/>
      <c r="CA19" s="322"/>
      <c r="CB19" s="322"/>
      <c r="CC19" s="322"/>
      <c r="CD19" s="322"/>
      <c r="CE19" s="322"/>
    </row>
    <row r="20" spans="1:83" ht="15" customHeight="1" x14ac:dyDescent="0.3">
      <c r="A20" s="307">
        <v>20</v>
      </c>
      <c r="B20" s="114">
        <v>102110</v>
      </c>
      <c r="C20" s="114">
        <v>3092045</v>
      </c>
      <c r="D20" s="115" t="s">
        <v>98</v>
      </c>
      <c r="E20" s="334">
        <v>202</v>
      </c>
      <c r="F20" s="334">
        <v>202</v>
      </c>
      <c r="G20" s="334">
        <v>0</v>
      </c>
      <c r="H20" s="335">
        <v>772221.76</v>
      </c>
      <c r="I20" s="335">
        <v>0</v>
      </c>
      <c r="J20" s="335">
        <v>0</v>
      </c>
      <c r="K20" s="335">
        <v>42864.119999999944</v>
      </c>
      <c r="L20" s="335">
        <v>0</v>
      </c>
      <c r="M20" s="335">
        <v>0</v>
      </c>
      <c r="N20" s="335">
        <v>0</v>
      </c>
      <c r="O20" s="335">
        <v>14365.23</v>
      </c>
      <c r="P20" s="335">
        <v>6916.6214</v>
      </c>
      <c r="Q20" s="335">
        <v>6432.6799000000001</v>
      </c>
      <c r="R20" s="335">
        <v>2611.6781999999998</v>
      </c>
      <c r="S20" s="335">
        <v>532.00739999999996</v>
      </c>
      <c r="T20" s="335">
        <v>0</v>
      </c>
      <c r="U20" s="335">
        <v>0</v>
      </c>
      <c r="V20" s="335">
        <v>0</v>
      </c>
      <c r="W20" s="335">
        <v>0</v>
      </c>
      <c r="X20" s="335">
        <v>0</v>
      </c>
      <c r="Y20" s="335">
        <v>0</v>
      </c>
      <c r="Z20" s="335">
        <v>0</v>
      </c>
      <c r="AA20" s="335">
        <v>11718.299999999976</v>
      </c>
      <c r="AB20" s="335">
        <v>0</v>
      </c>
      <c r="AC20" s="335">
        <v>0</v>
      </c>
      <c r="AD20" s="335">
        <v>44610.450055248613</v>
      </c>
      <c r="AE20" s="335">
        <v>0</v>
      </c>
      <c r="AF20" s="335">
        <v>0</v>
      </c>
      <c r="AG20" s="335">
        <v>0</v>
      </c>
      <c r="AH20" s="335">
        <v>170000</v>
      </c>
      <c r="AI20" s="335">
        <v>0</v>
      </c>
      <c r="AJ20" s="335">
        <v>0</v>
      </c>
      <c r="AK20" s="335">
        <v>0</v>
      </c>
      <c r="AL20" s="335">
        <v>22670</v>
      </c>
      <c r="AM20" s="335">
        <v>0</v>
      </c>
      <c r="AN20" s="335">
        <v>0</v>
      </c>
      <c r="AO20" s="335">
        <v>0</v>
      </c>
      <c r="AP20" s="335">
        <v>0</v>
      </c>
      <c r="AQ20" s="335">
        <v>0</v>
      </c>
      <c r="AR20" s="335">
        <v>0</v>
      </c>
      <c r="AS20" s="335">
        <v>0</v>
      </c>
      <c r="AT20" s="335">
        <v>0</v>
      </c>
      <c r="AU20" s="335">
        <v>772221.76</v>
      </c>
      <c r="AV20" s="335">
        <v>130051.08695524854</v>
      </c>
      <c r="AW20" s="335">
        <v>192670</v>
      </c>
      <c r="AX20" s="335">
        <v>85511.554695248604</v>
      </c>
      <c r="AY20" s="116">
        <v>1094942.8469552486</v>
      </c>
      <c r="AZ20" s="116">
        <v>1072272.8469552486</v>
      </c>
      <c r="BA20" s="116">
        <v>4265</v>
      </c>
      <c r="BB20" s="116">
        <v>861530</v>
      </c>
      <c r="BC20" s="116">
        <v>0</v>
      </c>
      <c r="BD20" s="116">
        <v>0</v>
      </c>
      <c r="BE20" s="116">
        <v>1094942.8469552486</v>
      </c>
      <c r="BF20" s="335">
        <v>1094942.8469552484</v>
      </c>
      <c r="BG20" s="335">
        <v>0</v>
      </c>
      <c r="BH20" s="116">
        <v>884200</v>
      </c>
      <c r="BI20" s="116">
        <v>691530</v>
      </c>
      <c r="BJ20" s="335">
        <v>902272.84695524862</v>
      </c>
      <c r="BK20" s="335">
        <v>4466.6972621546965</v>
      </c>
      <c r="BL20" s="335">
        <v>4769.2197737623765</v>
      </c>
      <c r="BM20" s="336">
        <v>-6.3432285773868585E-2</v>
      </c>
      <c r="BN20" s="336">
        <v>8.0325632376976278E-2</v>
      </c>
      <c r="BO20" s="335">
        <v>77384.300042993011</v>
      </c>
      <c r="BP20" s="116">
        <v>1172327.1469982415</v>
      </c>
      <c r="BQ20" s="116">
        <v>5691.3720148427801</v>
      </c>
      <c r="BR20" s="116" t="s">
        <v>288</v>
      </c>
      <c r="BS20" s="116">
        <v>5803.5997376150572</v>
      </c>
      <c r="BT20" s="336">
        <v>1.3612293567270228E-2</v>
      </c>
      <c r="BU20" s="335">
        <v>-1458.44</v>
      </c>
      <c r="BV20" s="335">
        <v>1170868.7069982416</v>
      </c>
      <c r="BW20" s="335">
        <v>0</v>
      </c>
      <c r="BX20" s="335">
        <v>1170868.7069982416</v>
      </c>
      <c r="BY20" s="322"/>
      <c r="BZ20" s="322"/>
      <c r="CA20" s="322"/>
      <c r="CB20" s="322"/>
      <c r="CC20" s="322"/>
      <c r="CD20" s="322"/>
      <c r="CE20" s="322"/>
    </row>
    <row r="21" spans="1:83" ht="15" customHeight="1" x14ac:dyDescent="0.3">
      <c r="A21" s="307">
        <v>21</v>
      </c>
      <c r="B21" s="114">
        <v>102111</v>
      </c>
      <c r="C21" s="114">
        <v>3092046</v>
      </c>
      <c r="D21" s="115" t="s">
        <v>99</v>
      </c>
      <c r="E21" s="334">
        <v>176</v>
      </c>
      <c r="F21" s="334">
        <v>176</v>
      </c>
      <c r="G21" s="334">
        <v>0</v>
      </c>
      <c r="H21" s="335">
        <v>672826.88</v>
      </c>
      <c r="I21" s="335">
        <v>0</v>
      </c>
      <c r="J21" s="335">
        <v>0</v>
      </c>
      <c r="K21" s="335">
        <v>19050.719999999998</v>
      </c>
      <c r="L21" s="335">
        <v>0</v>
      </c>
      <c r="M21" s="335">
        <v>0</v>
      </c>
      <c r="N21" s="335">
        <v>0</v>
      </c>
      <c r="O21" s="335">
        <v>14521.005714285722</v>
      </c>
      <c r="P21" s="335">
        <v>5297.901714285701</v>
      </c>
      <c r="Q21" s="335">
        <v>4719.7568000000001</v>
      </c>
      <c r="R21" s="335">
        <v>866.86537142856946</v>
      </c>
      <c r="S21" s="335">
        <v>0</v>
      </c>
      <c r="T21" s="335">
        <v>0</v>
      </c>
      <c r="U21" s="335">
        <v>0</v>
      </c>
      <c r="V21" s="335">
        <v>0</v>
      </c>
      <c r="W21" s="335">
        <v>0</v>
      </c>
      <c r="X21" s="335">
        <v>0</v>
      </c>
      <c r="Y21" s="335">
        <v>0</v>
      </c>
      <c r="Z21" s="335">
        <v>0</v>
      </c>
      <c r="AA21" s="335">
        <v>22435.035897435901</v>
      </c>
      <c r="AB21" s="335">
        <v>0</v>
      </c>
      <c r="AC21" s="335">
        <v>0</v>
      </c>
      <c r="AD21" s="335">
        <v>40634.581132075473</v>
      </c>
      <c r="AE21" s="335">
        <v>0</v>
      </c>
      <c r="AF21" s="335">
        <v>0</v>
      </c>
      <c r="AG21" s="335">
        <v>0</v>
      </c>
      <c r="AH21" s="335">
        <v>170000</v>
      </c>
      <c r="AI21" s="335">
        <v>0</v>
      </c>
      <c r="AJ21" s="335">
        <v>0</v>
      </c>
      <c r="AK21" s="335">
        <v>0</v>
      </c>
      <c r="AL21" s="335">
        <v>22284</v>
      </c>
      <c r="AM21" s="335">
        <v>0</v>
      </c>
      <c r="AN21" s="335">
        <v>0</v>
      </c>
      <c r="AO21" s="335">
        <v>0</v>
      </c>
      <c r="AP21" s="335">
        <v>0</v>
      </c>
      <c r="AQ21" s="335">
        <v>0</v>
      </c>
      <c r="AR21" s="335">
        <v>0</v>
      </c>
      <c r="AS21" s="335">
        <v>0</v>
      </c>
      <c r="AT21" s="335">
        <v>0</v>
      </c>
      <c r="AU21" s="335">
        <v>672826.88</v>
      </c>
      <c r="AV21" s="335">
        <v>107525.86662951137</v>
      </c>
      <c r="AW21" s="335">
        <v>192284</v>
      </c>
      <c r="AX21" s="335">
        <v>80144.15745207548</v>
      </c>
      <c r="AY21" s="116">
        <v>972636.74662951136</v>
      </c>
      <c r="AZ21" s="116">
        <v>950352.74662951136</v>
      </c>
      <c r="BA21" s="116">
        <v>4265</v>
      </c>
      <c r="BB21" s="116">
        <v>750640</v>
      </c>
      <c r="BC21" s="116">
        <v>0</v>
      </c>
      <c r="BD21" s="116">
        <v>0</v>
      </c>
      <c r="BE21" s="116">
        <v>972636.74662951136</v>
      </c>
      <c r="BF21" s="335">
        <v>972636.74662951136</v>
      </c>
      <c r="BG21" s="335">
        <v>0</v>
      </c>
      <c r="BH21" s="116">
        <v>772924</v>
      </c>
      <c r="BI21" s="116">
        <v>580640</v>
      </c>
      <c r="BJ21" s="335">
        <v>780352.74662951136</v>
      </c>
      <c r="BK21" s="335">
        <v>4433.8224240313148</v>
      </c>
      <c r="BL21" s="335">
        <v>5104.7214284090905</v>
      </c>
      <c r="BM21" s="336">
        <v>-0.13142715303602071</v>
      </c>
      <c r="BN21" s="336">
        <v>0.14832049963912838</v>
      </c>
      <c r="BO21" s="335">
        <v>133255.73056931546</v>
      </c>
      <c r="BP21" s="116">
        <v>1105892.4771988268</v>
      </c>
      <c r="BQ21" s="116">
        <v>6156.8663477206073</v>
      </c>
      <c r="BR21" s="116" t="s">
        <v>288</v>
      </c>
      <c r="BS21" s="116">
        <v>6283.4799840842434</v>
      </c>
      <c r="BT21" s="336">
        <v>1.3780417462320393E-2</v>
      </c>
      <c r="BU21" s="335">
        <v>-1270.72</v>
      </c>
      <c r="BV21" s="335">
        <v>1104621.7571988269</v>
      </c>
      <c r="BW21" s="335">
        <v>0</v>
      </c>
      <c r="BX21" s="335">
        <v>1104621.7571988269</v>
      </c>
      <c r="BY21" s="322"/>
      <c r="BZ21" s="322"/>
      <c r="CA21" s="322"/>
      <c r="CB21" s="322"/>
      <c r="CC21" s="322"/>
      <c r="CD21" s="322"/>
      <c r="CE21" s="322"/>
    </row>
    <row r="22" spans="1:83" ht="15" customHeight="1" x14ac:dyDescent="0.3">
      <c r="A22" s="307">
        <v>22</v>
      </c>
      <c r="B22" s="114">
        <v>102115</v>
      </c>
      <c r="C22" s="114">
        <v>3092051</v>
      </c>
      <c r="D22" s="115" t="s">
        <v>101</v>
      </c>
      <c r="E22" s="334">
        <v>198</v>
      </c>
      <c r="F22" s="334">
        <v>198</v>
      </c>
      <c r="G22" s="334">
        <v>0</v>
      </c>
      <c r="H22" s="335">
        <v>756930.24</v>
      </c>
      <c r="I22" s="335">
        <v>0</v>
      </c>
      <c r="J22" s="335">
        <v>0</v>
      </c>
      <c r="K22" s="335">
        <v>83346.900000000111</v>
      </c>
      <c r="L22" s="335">
        <v>0</v>
      </c>
      <c r="M22" s="335">
        <v>0</v>
      </c>
      <c r="N22" s="335">
        <v>0</v>
      </c>
      <c r="O22" s="335">
        <v>6095.5714285714348</v>
      </c>
      <c r="P22" s="335">
        <v>14634.270918367338</v>
      </c>
      <c r="Q22" s="335">
        <v>14899.742448979569</v>
      </c>
      <c r="R22" s="335">
        <v>16543.970816326517</v>
      </c>
      <c r="S22" s="335">
        <v>1064.2297959183716</v>
      </c>
      <c r="T22" s="335">
        <v>0</v>
      </c>
      <c r="U22" s="335">
        <v>0</v>
      </c>
      <c r="V22" s="335">
        <v>0</v>
      </c>
      <c r="W22" s="335">
        <v>0</v>
      </c>
      <c r="X22" s="335">
        <v>0</v>
      </c>
      <c r="Y22" s="335">
        <v>0</v>
      </c>
      <c r="Z22" s="335">
        <v>0</v>
      </c>
      <c r="AA22" s="335">
        <v>32643.835714285698</v>
      </c>
      <c r="AB22" s="335">
        <v>0</v>
      </c>
      <c r="AC22" s="335">
        <v>0</v>
      </c>
      <c r="AD22" s="335">
        <v>74370.053525179857</v>
      </c>
      <c r="AE22" s="335">
        <v>0</v>
      </c>
      <c r="AF22" s="335">
        <v>3583.4111999999991</v>
      </c>
      <c r="AG22" s="335">
        <v>0</v>
      </c>
      <c r="AH22" s="335">
        <v>170000</v>
      </c>
      <c r="AI22" s="335">
        <v>0</v>
      </c>
      <c r="AJ22" s="335">
        <v>0</v>
      </c>
      <c r="AK22" s="335">
        <v>0</v>
      </c>
      <c r="AL22" s="335">
        <v>22330.25</v>
      </c>
      <c r="AM22" s="335">
        <v>0</v>
      </c>
      <c r="AN22" s="335">
        <v>0</v>
      </c>
      <c r="AO22" s="335">
        <v>0</v>
      </c>
      <c r="AP22" s="335">
        <v>0</v>
      </c>
      <c r="AQ22" s="335">
        <v>0</v>
      </c>
      <c r="AR22" s="335">
        <v>0</v>
      </c>
      <c r="AS22" s="335">
        <v>0</v>
      </c>
      <c r="AT22" s="335">
        <v>0</v>
      </c>
      <c r="AU22" s="335">
        <v>756930.24</v>
      </c>
      <c r="AV22" s="335">
        <v>247181.98584762888</v>
      </c>
      <c r="AW22" s="335">
        <v>192330.25</v>
      </c>
      <c r="AX22" s="335">
        <v>115057.07688517985</v>
      </c>
      <c r="AY22" s="116">
        <v>1196442.4758476289</v>
      </c>
      <c r="AZ22" s="116">
        <v>1174112.2258476289</v>
      </c>
      <c r="BA22" s="116">
        <v>4265</v>
      </c>
      <c r="BB22" s="116">
        <v>844470</v>
      </c>
      <c r="BC22" s="116">
        <v>0</v>
      </c>
      <c r="BD22" s="116">
        <v>0</v>
      </c>
      <c r="BE22" s="116">
        <v>1196442.4758476289</v>
      </c>
      <c r="BF22" s="335">
        <v>1196442.4758476289</v>
      </c>
      <c r="BG22" s="335">
        <v>0</v>
      </c>
      <c r="BH22" s="116">
        <v>866800.25</v>
      </c>
      <c r="BI22" s="116">
        <v>674470</v>
      </c>
      <c r="BJ22" s="335">
        <v>1004112.2258476289</v>
      </c>
      <c r="BK22" s="335">
        <v>5071.2738679173181</v>
      </c>
      <c r="BL22" s="335">
        <v>5309.5534535353527</v>
      </c>
      <c r="BM22" s="336">
        <v>-4.4877518929464164E-2</v>
      </c>
      <c r="BN22" s="336">
        <v>6.1770865532571856E-2</v>
      </c>
      <c r="BO22" s="335">
        <v>64939.191058434284</v>
      </c>
      <c r="BP22" s="116">
        <v>1261381.6669060632</v>
      </c>
      <c r="BQ22" s="116">
        <v>6257.835438919511</v>
      </c>
      <c r="BR22" s="116" t="s">
        <v>288</v>
      </c>
      <c r="BS22" s="116">
        <v>6370.6144793235517</v>
      </c>
      <c r="BT22" s="336">
        <v>1.3988838591463049E-2</v>
      </c>
      <c r="BU22" s="335">
        <v>-1429.56</v>
      </c>
      <c r="BV22" s="335">
        <v>1259952.1069060632</v>
      </c>
      <c r="BW22" s="335">
        <v>0</v>
      </c>
      <c r="BX22" s="335">
        <v>1259952.1069060632</v>
      </c>
      <c r="BY22" s="322"/>
      <c r="BZ22" s="322"/>
      <c r="CA22" s="322"/>
      <c r="CB22" s="322"/>
      <c r="CC22" s="322"/>
      <c r="CD22" s="322"/>
      <c r="CE22" s="322"/>
    </row>
    <row r="23" spans="1:83" ht="15" customHeight="1" x14ac:dyDescent="0.3">
      <c r="A23" s="307">
        <v>23</v>
      </c>
      <c r="B23" s="114">
        <v>102120</v>
      </c>
      <c r="C23" s="114">
        <v>3092057</v>
      </c>
      <c r="D23" s="115" t="s">
        <v>102</v>
      </c>
      <c r="E23" s="334">
        <v>354</v>
      </c>
      <c r="F23" s="334">
        <v>354</v>
      </c>
      <c r="G23" s="334">
        <v>0</v>
      </c>
      <c r="H23" s="335">
        <v>1353299.52</v>
      </c>
      <c r="I23" s="335">
        <v>0</v>
      </c>
      <c r="J23" s="335">
        <v>0</v>
      </c>
      <c r="K23" s="335">
        <v>148833.74999999985</v>
      </c>
      <c r="L23" s="335">
        <v>0</v>
      </c>
      <c r="M23" s="335">
        <v>0</v>
      </c>
      <c r="N23" s="335">
        <v>0</v>
      </c>
      <c r="O23" s="335">
        <v>4740.9999999999973</v>
      </c>
      <c r="P23" s="335">
        <v>22124.759999999969</v>
      </c>
      <c r="Q23" s="335">
        <v>27152.010000000013</v>
      </c>
      <c r="R23" s="335">
        <v>41373.119999999981</v>
      </c>
      <c r="S23" s="335">
        <v>23703.300000000072</v>
      </c>
      <c r="T23" s="335">
        <v>4326.5400000000045</v>
      </c>
      <c r="U23" s="335">
        <v>0</v>
      </c>
      <c r="V23" s="335">
        <v>0</v>
      </c>
      <c r="W23" s="335">
        <v>0</v>
      </c>
      <c r="X23" s="335">
        <v>0</v>
      </c>
      <c r="Y23" s="335">
        <v>0</v>
      </c>
      <c r="Z23" s="335">
        <v>0</v>
      </c>
      <c r="AA23" s="335">
        <v>54049.227361563564</v>
      </c>
      <c r="AB23" s="335">
        <v>0</v>
      </c>
      <c r="AC23" s="335">
        <v>811.00258064516129</v>
      </c>
      <c r="AD23" s="335">
        <v>80536.974501992023</v>
      </c>
      <c r="AE23" s="335">
        <v>0</v>
      </c>
      <c r="AF23" s="335">
        <v>6820.7909711048187</v>
      </c>
      <c r="AG23" s="335">
        <v>0</v>
      </c>
      <c r="AH23" s="335">
        <v>170000</v>
      </c>
      <c r="AI23" s="335">
        <v>0</v>
      </c>
      <c r="AJ23" s="335">
        <v>0</v>
      </c>
      <c r="AK23" s="335">
        <v>0</v>
      </c>
      <c r="AL23" s="335">
        <v>35072</v>
      </c>
      <c r="AM23" s="335">
        <v>0</v>
      </c>
      <c r="AN23" s="335">
        <v>67999.999999999971</v>
      </c>
      <c r="AO23" s="335">
        <v>0</v>
      </c>
      <c r="AP23" s="335">
        <v>0</v>
      </c>
      <c r="AQ23" s="335">
        <v>0</v>
      </c>
      <c r="AR23" s="335">
        <v>0</v>
      </c>
      <c r="AS23" s="335">
        <v>0</v>
      </c>
      <c r="AT23" s="335">
        <v>0</v>
      </c>
      <c r="AU23" s="335">
        <v>1353299.52</v>
      </c>
      <c r="AV23" s="335">
        <v>414472.47541530541</v>
      </c>
      <c r="AW23" s="335">
        <v>273072</v>
      </c>
      <c r="AX23" s="335">
        <v>141609.16778199203</v>
      </c>
      <c r="AY23" s="116">
        <v>2040843.9954153055</v>
      </c>
      <c r="AZ23" s="116">
        <v>2005771.9954153055</v>
      </c>
      <c r="BA23" s="116">
        <v>4265</v>
      </c>
      <c r="BB23" s="116">
        <v>1509810</v>
      </c>
      <c r="BC23" s="116">
        <v>0</v>
      </c>
      <c r="BD23" s="116">
        <v>0</v>
      </c>
      <c r="BE23" s="116">
        <v>2040843.9954153055</v>
      </c>
      <c r="BF23" s="335">
        <v>2040843.9954153053</v>
      </c>
      <c r="BG23" s="335">
        <v>0</v>
      </c>
      <c r="BH23" s="116">
        <v>1544882</v>
      </c>
      <c r="BI23" s="116">
        <v>1271810</v>
      </c>
      <c r="BJ23" s="335">
        <v>1767771.9954153055</v>
      </c>
      <c r="BK23" s="335">
        <v>4993.7062017381513</v>
      </c>
      <c r="BL23" s="335">
        <v>5181.1475259887011</v>
      </c>
      <c r="BM23" s="336">
        <v>-3.6177569411089287E-2</v>
      </c>
      <c r="BN23" s="336">
        <v>5.3070916014196973E-2</v>
      </c>
      <c r="BO23" s="335">
        <v>97338.758803954421</v>
      </c>
      <c r="BP23" s="116">
        <v>2138182.7542192601</v>
      </c>
      <c r="BQ23" s="116">
        <v>5940.9908311278532</v>
      </c>
      <c r="BR23" s="116" t="s">
        <v>288</v>
      </c>
      <c r="BS23" s="116">
        <v>6040.0642774555372</v>
      </c>
      <c r="BT23" s="336">
        <v>-9.5256541738065748E-3</v>
      </c>
      <c r="BU23" s="335">
        <v>-2555.88</v>
      </c>
      <c r="BV23" s="335">
        <v>2135626.8742192602</v>
      </c>
      <c r="BW23" s="335">
        <v>0</v>
      </c>
      <c r="BX23" s="335">
        <v>2135626.8742192602</v>
      </c>
      <c r="BY23" s="322"/>
      <c r="BZ23" s="322"/>
      <c r="CA23" s="322"/>
      <c r="CB23" s="322"/>
      <c r="CC23" s="322"/>
      <c r="CD23" s="322"/>
      <c r="CE23" s="322"/>
    </row>
    <row r="24" spans="1:83" ht="15" customHeight="1" x14ac:dyDescent="0.3">
      <c r="A24" s="307">
        <v>24</v>
      </c>
      <c r="B24" s="114">
        <v>102121</v>
      </c>
      <c r="C24" s="114">
        <v>3092058</v>
      </c>
      <c r="D24" s="115" t="s">
        <v>103</v>
      </c>
      <c r="E24" s="334">
        <v>838</v>
      </c>
      <c r="F24" s="334">
        <v>838</v>
      </c>
      <c r="G24" s="334">
        <v>0</v>
      </c>
      <c r="H24" s="335">
        <v>3203573.44</v>
      </c>
      <c r="I24" s="335">
        <v>0</v>
      </c>
      <c r="J24" s="335">
        <v>0</v>
      </c>
      <c r="K24" s="335">
        <v>67868.189999999959</v>
      </c>
      <c r="L24" s="335">
        <v>0</v>
      </c>
      <c r="M24" s="335">
        <v>0</v>
      </c>
      <c r="N24" s="335">
        <v>0</v>
      </c>
      <c r="O24" s="335">
        <v>3667.8769414575831</v>
      </c>
      <c r="P24" s="335">
        <v>29798.629223416938</v>
      </c>
      <c r="Q24" s="335">
        <v>25842.007718040622</v>
      </c>
      <c r="R24" s="335">
        <v>14239.001648745507</v>
      </c>
      <c r="S24" s="335">
        <v>12656.863655913967</v>
      </c>
      <c r="T24" s="335">
        <v>0</v>
      </c>
      <c r="U24" s="335">
        <v>0</v>
      </c>
      <c r="V24" s="335">
        <v>0</v>
      </c>
      <c r="W24" s="335">
        <v>0</v>
      </c>
      <c r="X24" s="335">
        <v>0</v>
      </c>
      <c r="Y24" s="335">
        <v>0</v>
      </c>
      <c r="Z24" s="335">
        <v>0</v>
      </c>
      <c r="AA24" s="335">
        <v>38543.681615598834</v>
      </c>
      <c r="AB24" s="335">
        <v>0</v>
      </c>
      <c r="AC24" s="335">
        <v>715.32163461538471</v>
      </c>
      <c r="AD24" s="335">
        <v>173155.84184480231</v>
      </c>
      <c r="AE24" s="335">
        <v>0</v>
      </c>
      <c r="AF24" s="335">
        <v>0</v>
      </c>
      <c r="AG24" s="335">
        <v>0</v>
      </c>
      <c r="AH24" s="335">
        <v>170000</v>
      </c>
      <c r="AI24" s="335">
        <v>0</v>
      </c>
      <c r="AJ24" s="335">
        <v>0</v>
      </c>
      <c r="AK24" s="335">
        <v>60000</v>
      </c>
      <c r="AL24" s="335">
        <v>100282</v>
      </c>
      <c r="AM24" s="335">
        <v>0</v>
      </c>
      <c r="AN24" s="335">
        <v>0</v>
      </c>
      <c r="AO24" s="335">
        <v>0</v>
      </c>
      <c r="AP24" s="335">
        <v>0</v>
      </c>
      <c r="AQ24" s="335">
        <v>0</v>
      </c>
      <c r="AR24" s="335">
        <v>0</v>
      </c>
      <c r="AS24" s="335">
        <v>0</v>
      </c>
      <c r="AT24" s="335">
        <v>0</v>
      </c>
      <c r="AU24" s="335">
        <v>3203573.44</v>
      </c>
      <c r="AV24" s="335">
        <v>366487.41428259108</v>
      </c>
      <c r="AW24" s="335">
        <v>330282</v>
      </c>
      <c r="AX24" s="335">
        <v>248095.8700048023</v>
      </c>
      <c r="AY24" s="116">
        <v>3900342.854282591</v>
      </c>
      <c r="AZ24" s="116">
        <v>3740060.854282591</v>
      </c>
      <c r="BA24" s="116">
        <v>4265</v>
      </c>
      <c r="BB24" s="116">
        <v>3574070</v>
      </c>
      <c r="BC24" s="116">
        <v>0</v>
      </c>
      <c r="BD24" s="116">
        <v>0</v>
      </c>
      <c r="BE24" s="116">
        <v>3900342.854282591</v>
      </c>
      <c r="BF24" s="335">
        <v>3900342.854282591</v>
      </c>
      <c r="BG24" s="335">
        <v>0</v>
      </c>
      <c r="BH24" s="116">
        <v>3734352</v>
      </c>
      <c r="BI24" s="116">
        <v>3464070</v>
      </c>
      <c r="BJ24" s="335">
        <v>3630060.854282591</v>
      </c>
      <c r="BK24" s="335">
        <v>4331.8148619123995</v>
      </c>
      <c r="BL24" s="335">
        <v>4484.8112353221959</v>
      </c>
      <c r="BM24" s="336">
        <v>-3.4114339574607522E-2</v>
      </c>
      <c r="BN24" s="336">
        <v>5.1007686177715214E-2</v>
      </c>
      <c r="BO24" s="335">
        <v>191700.74932027372</v>
      </c>
      <c r="BP24" s="116">
        <v>4092043.6036028648</v>
      </c>
      <c r="BQ24" s="116">
        <v>4691.8396224377857</v>
      </c>
      <c r="BR24" s="116" t="s">
        <v>288</v>
      </c>
      <c r="BS24" s="116">
        <v>4883.1069255404118</v>
      </c>
      <c r="BT24" s="336">
        <v>1.5166860066213816E-2</v>
      </c>
      <c r="BU24" s="335">
        <v>-6050.36</v>
      </c>
      <c r="BV24" s="335">
        <v>4085993.2436028649</v>
      </c>
      <c r="BW24" s="335">
        <v>0</v>
      </c>
      <c r="BX24" s="335">
        <v>4085993.2436028649</v>
      </c>
      <c r="BY24" s="322"/>
      <c r="BZ24" s="322"/>
      <c r="CA24" s="322"/>
      <c r="CB24" s="322"/>
      <c r="CC24" s="322"/>
      <c r="CD24" s="322"/>
      <c r="CE24" s="322"/>
    </row>
    <row r="25" spans="1:83" ht="15" customHeight="1" x14ac:dyDescent="0.3">
      <c r="A25" s="307">
        <v>25</v>
      </c>
      <c r="B25" s="114">
        <v>102124</v>
      </c>
      <c r="C25" s="114">
        <v>3092062</v>
      </c>
      <c r="D25" s="115" t="s">
        <v>104</v>
      </c>
      <c r="E25" s="334">
        <v>473</v>
      </c>
      <c r="F25" s="334">
        <v>473</v>
      </c>
      <c r="G25" s="334">
        <v>0</v>
      </c>
      <c r="H25" s="335">
        <v>1808222.24</v>
      </c>
      <c r="I25" s="335">
        <v>0</v>
      </c>
      <c r="J25" s="335">
        <v>0</v>
      </c>
      <c r="K25" s="335">
        <v>222655.2899999998</v>
      </c>
      <c r="L25" s="335">
        <v>0</v>
      </c>
      <c r="M25" s="335">
        <v>0</v>
      </c>
      <c r="N25" s="335">
        <v>0</v>
      </c>
      <c r="O25" s="335">
        <v>3260.0692963752635</v>
      </c>
      <c r="P25" s="335">
        <v>38517.277505330523</v>
      </c>
      <c r="Q25" s="335">
        <v>22988.687505330527</v>
      </c>
      <c r="R25" s="335">
        <v>6954.3304051172636</v>
      </c>
      <c r="S25" s="335">
        <v>83934.727420042778</v>
      </c>
      <c r="T25" s="335">
        <v>44361.641300639516</v>
      </c>
      <c r="U25" s="335">
        <v>0</v>
      </c>
      <c r="V25" s="335">
        <v>0</v>
      </c>
      <c r="W25" s="335">
        <v>0</v>
      </c>
      <c r="X25" s="335">
        <v>0</v>
      </c>
      <c r="Y25" s="335">
        <v>0</v>
      </c>
      <c r="Z25" s="335">
        <v>0</v>
      </c>
      <c r="AA25" s="335">
        <v>61816.633414043608</v>
      </c>
      <c r="AB25" s="335">
        <v>0</v>
      </c>
      <c r="AC25" s="335">
        <v>1309.6475633528266</v>
      </c>
      <c r="AD25" s="335">
        <v>90033.815666666676</v>
      </c>
      <c r="AE25" s="335">
        <v>0</v>
      </c>
      <c r="AF25" s="335">
        <v>0</v>
      </c>
      <c r="AG25" s="335">
        <v>0</v>
      </c>
      <c r="AH25" s="335">
        <v>170000</v>
      </c>
      <c r="AI25" s="335">
        <v>0</v>
      </c>
      <c r="AJ25" s="335">
        <v>0</v>
      </c>
      <c r="AK25" s="335">
        <v>0</v>
      </c>
      <c r="AL25" s="335">
        <v>75544</v>
      </c>
      <c r="AM25" s="335">
        <v>0</v>
      </c>
      <c r="AN25" s="335">
        <v>0</v>
      </c>
      <c r="AO25" s="335">
        <v>0</v>
      </c>
      <c r="AP25" s="335">
        <v>0</v>
      </c>
      <c r="AQ25" s="335">
        <v>0</v>
      </c>
      <c r="AR25" s="335">
        <v>0</v>
      </c>
      <c r="AS25" s="335">
        <v>0</v>
      </c>
      <c r="AT25" s="335">
        <v>0</v>
      </c>
      <c r="AU25" s="335">
        <v>1808222.24</v>
      </c>
      <c r="AV25" s="335">
        <v>575832.12007689883</v>
      </c>
      <c r="AW25" s="335">
        <v>245544</v>
      </c>
      <c r="AX25" s="335">
        <v>145438.92702666667</v>
      </c>
      <c r="AY25" s="116">
        <v>2629598.3600768987</v>
      </c>
      <c r="AZ25" s="116">
        <v>2554054.3600768987</v>
      </c>
      <c r="BA25" s="116">
        <v>4265</v>
      </c>
      <c r="BB25" s="116">
        <v>2017345</v>
      </c>
      <c r="BC25" s="116">
        <v>0</v>
      </c>
      <c r="BD25" s="116">
        <v>0</v>
      </c>
      <c r="BE25" s="116">
        <v>2629598.3600768987</v>
      </c>
      <c r="BF25" s="335">
        <v>2629598.3600768987</v>
      </c>
      <c r="BG25" s="335">
        <v>0</v>
      </c>
      <c r="BH25" s="116">
        <v>2092889</v>
      </c>
      <c r="BI25" s="116">
        <v>1847345</v>
      </c>
      <c r="BJ25" s="335">
        <v>2384054.3600768987</v>
      </c>
      <c r="BK25" s="335">
        <v>5040.2840593591936</v>
      </c>
      <c r="BL25" s="335">
        <v>5300.7881186046516</v>
      </c>
      <c r="BM25" s="336">
        <v>-4.9144401439314936E-2</v>
      </c>
      <c r="BN25" s="336">
        <v>6.6037748042422628E-2</v>
      </c>
      <c r="BO25" s="335">
        <v>165574.64812586832</v>
      </c>
      <c r="BP25" s="116">
        <v>2795173.008202767</v>
      </c>
      <c r="BQ25" s="116">
        <v>5749.7442033885136</v>
      </c>
      <c r="BR25" s="116" t="s">
        <v>288</v>
      </c>
      <c r="BS25" s="116">
        <v>5909.4566769614521</v>
      </c>
      <c r="BT25" s="336">
        <v>1.4967659721917936E-2</v>
      </c>
      <c r="BU25" s="335">
        <v>-3415.06</v>
      </c>
      <c r="BV25" s="335">
        <v>2791757.9482027669</v>
      </c>
      <c r="BW25" s="335">
        <v>0</v>
      </c>
      <c r="BX25" s="335">
        <v>2791757.9482027669</v>
      </c>
      <c r="BY25" s="322"/>
      <c r="BZ25" s="322"/>
      <c r="CA25" s="322"/>
      <c r="CB25" s="322"/>
      <c r="CC25" s="322"/>
      <c r="CD25" s="322"/>
      <c r="CE25" s="322"/>
    </row>
    <row r="26" spans="1:83" ht="15" customHeight="1" x14ac:dyDescent="0.3">
      <c r="A26" s="307">
        <v>26</v>
      </c>
      <c r="B26" s="114">
        <v>102125</v>
      </c>
      <c r="C26" s="114">
        <v>3092063</v>
      </c>
      <c r="D26" s="115" t="s">
        <v>105</v>
      </c>
      <c r="E26" s="334">
        <v>410</v>
      </c>
      <c r="F26" s="334">
        <v>410</v>
      </c>
      <c r="G26" s="334">
        <v>0</v>
      </c>
      <c r="H26" s="335">
        <v>1567380.8</v>
      </c>
      <c r="I26" s="335">
        <v>0</v>
      </c>
      <c r="J26" s="335">
        <v>0</v>
      </c>
      <c r="K26" s="335">
        <v>141689.72999999981</v>
      </c>
      <c r="L26" s="335">
        <v>0</v>
      </c>
      <c r="M26" s="335">
        <v>0</v>
      </c>
      <c r="N26" s="335">
        <v>0</v>
      </c>
      <c r="O26" s="335">
        <v>2585.9999999999973</v>
      </c>
      <c r="P26" s="335">
        <v>10008.820000000002</v>
      </c>
      <c r="Q26" s="335">
        <v>34861.840000000018</v>
      </c>
      <c r="R26" s="335">
        <v>43096.999999999956</v>
      </c>
      <c r="S26" s="335">
        <v>77957.520000000091</v>
      </c>
      <c r="T26" s="335">
        <v>2884.36</v>
      </c>
      <c r="U26" s="335">
        <v>0</v>
      </c>
      <c r="V26" s="335">
        <v>0</v>
      </c>
      <c r="W26" s="335">
        <v>0</v>
      </c>
      <c r="X26" s="335">
        <v>0</v>
      </c>
      <c r="Y26" s="335">
        <v>0</v>
      </c>
      <c r="Z26" s="335">
        <v>0</v>
      </c>
      <c r="AA26" s="335">
        <v>59484.322857142921</v>
      </c>
      <c r="AB26" s="335">
        <v>0</v>
      </c>
      <c r="AC26" s="335">
        <v>1376.7470449172577</v>
      </c>
      <c r="AD26" s="335">
        <v>123280.62660256411</v>
      </c>
      <c r="AE26" s="335">
        <v>0</v>
      </c>
      <c r="AF26" s="335">
        <v>0</v>
      </c>
      <c r="AG26" s="335">
        <v>0</v>
      </c>
      <c r="AH26" s="335">
        <v>170000</v>
      </c>
      <c r="AI26" s="335">
        <v>0</v>
      </c>
      <c r="AJ26" s="335">
        <v>0</v>
      </c>
      <c r="AK26" s="335">
        <v>0</v>
      </c>
      <c r="AL26" s="335">
        <v>20958</v>
      </c>
      <c r="AM26" s="335">
        <v>0</v>
      </c>
      <c r="AN26" s="335">
        <v>0</v>
      </c>
      <c r="AO26" s="335">
        <v>0</v>
      </c>
      <c r="AP26" s="335">
        <v>0</v>
      </c>
      <c r="AQ26" s="335">
        <v>0</v>
      </c>
      <c r="AR26" s="335">
        <v>0</v>
      </c>
      <c r="AS26" s="335">
        <v>0</v>
      </c>
      <c r="AT26" s="335">
        <v>0</v>
      </c>
      <c r="AU26" s="335">
        <v>1567380.8</v>
      </c>
      <c r="AV26" s="335">
        <v>497226.96650462417</v>
      </c>
      <c r="AW26" s="335">
        <v>190958</v>
      </c>
      <c r="AX26" s="335">
        <v>175313.95780256411</v>
      </c>
      <c r="AY26" s="116">
        <v>2255565.7665046239</v>
      </c>
      <c r="AZ26" s="116">
        <v>2234607.7665046239</v>
      </c>
      <c r="BA26" s="116">
        <v>4265</v>
      </c>
      <c r="BB26" s="116">
        <v>1748650</v>
      </c>
      <c r="BC26" s="116">
        <v>0</v>
      </c>
      <c r="BD26" s="116">
        <v>0</v>
      </c>
      <c r="BE26" s="116">
        <v>2255565.7665046239</v>
      </c>
      <c r="BF26" s="335">
        <v>2255565.7665046244</v>
      </c>
      <c r="BG26" s="335">
        <v>0</v>
      </c>
      <c r="BH26" s="116">
        <v>1769608</v>
      </c>
      <c r="BI26" s="116">
        <v>1578650</v>
      </c>
      <c r="BJ26" s="335">
        <v>2064607.7665046239</v>
      </c>
      <c r="BK26" s="335">
        <v>5035.6286987917656</v>
      </c>
      <c r="BL26" s="335">
        <v>5295.7477341463418</v>
      </c>
      <c r="BM26" s="336">
        <v>-4.9118471727299266E-2</v>
      </c>
      <c r="BN26" s="336">
        <v>6.6011818330406952E-2</v>
      </c>
      <c r="BO26" s="335">
        <v>143328.59431355435</v>
      </c>
      <c r="BP26" s="116">
        <v>2398894.3608181784</v>
      </c>
      <c r="BQ26" s="116">
        <v>5799.844782483362</v>
      </c>
      <c r="BR26" s="116" t="s">
        <v>288</v>
      </c>
      <c r="BS26" s="116">
        <v>5850.9618556540936</v>
      </c>
      <c r="BT26" s="336">
        <v>1.5383285447640338E-2</v>
      </c>
      <c r="BU26" s="335">
        <v>-2960.2</v>
      </c>
      <c r="BV26" s="335">
        <v>2395934.1608181782</v>
      </c>
      <c r="BW26" s="335">
        <v>0</v>
      </c>
      <c r="BX26" s="335">
        <v>2395934.1608181782</v>
      </c>
      <c r="BY26" s="322"/>
      <c r="BZ26" s="322"/>
      <c r="CA26" s="322"/>
      <c r="CB26" s="322"/>
      <c r="CC26" s="322"/>
      <c r="CD26" s="322"/>
      <c r="CE26" s="322"/>
    </row>
    <row r="27" spans="1:83" ht="15" customHeight="1" x14ac:dyDescent="0.3">
      <c r="A27" s="307">
        <v>27</v>
      </c>
      <c r="B27" s="114">
        <v>102127</v>
      </c>
      <c r="C27" s="114">
        <v>3092065</v>
      </c>
      <c r="D27" s="115" t="s">
        <v>106</v>
      </c>
      <c r="E27" s="334">
        <v>132</v>
      </c>
      <c r="F27" s="334">
        <v>132</v>
      </c>
      <c r="G27" s="334">
        <v>0</v>
      </c>
      <c r="H27" s="335">
        <v>504620.16000000003</v>
      </c>
      <c r="I27" s="335">
        <v>0</v>
      </c>
      <c r="J27" s="335">
        <v>0</v>
      </c>
      <c r="K27" s="335">
        <v>39292.11</v>
      </c>
      <c r="L27" s="335">
        <v>0</v>
      </c>
      <c r="M27" s="335">
        <v>0</v>
      </c>
      <c r="N27" s="335">
        <v>0</v>
      </c>
      <c r="O27" s="335">
        <v>861.99999999999989</v>
      </c>
      <c r="P27" s="335">
        <v>19227.469999999998</v>
      </c>
      <c r="Q27" s="335">
        <v>1005.6299999999987</v>
      </c>
      <c r="R27" s="335">
        <v>2154.8500000000013</v>
      </c>
      <c r="S27" s="335">
        <v>22649.820000000018</v>
      </c>
      <c r="T27" s="335">
        <v>0</v>
      </c>
      <c r="U27" s="335">
        <v>0</v>
      </c>
      <c r="V27" s="335">
        <v>0</v>
      </c>
      <c r="W27" s="335">
        <v>0</v>
      </c>
      <c r="X27" s="335">
        <v>0</v>
      </c>
      <c r="Y27" s="335">
        <v>0</v>
      </c>
      <c r="Z27" s="335">
        <v>0</v>
      </c>
      <c r="AA27" s="335">
        <v>11101.547368421059</v>
      </c>
      <c r="AB27" s="335">
        <v>0</v>
      </c>
      <c r="AC27" s="335">
        <v>0</v>
      </c>
      <c r="AD27" s="335">
        <v>39049.385934065926</v>
      </c>
      <c r="AE27" s="335">
        <v>0</v>
      </c>
      <c r="AF27" s="335">
        <v>0</v>
      </c>
      <c r="AG27" s="335">
        <v>0</v>
      </c>
      <c r="AH27" s="335">
        <v>170000</v>
      </c>
      <c r="AI27" s="335">
        <v>0</v>
      </c>
      <c r="AJ27" s="335">
        <v>0</v>
      </c>
      <c r="AK27" s="335">
        <v>0</v>
      </c>
      <c r="AL27" s="335">
        <v>30720</v>
      </c>
      <c r="AM27" s="335">
        <v>0</v>
      </c>
      <c r="AN27" s="335">
        <v>0</v>
      </c>
      <c r="AO27" s="335">
        <v>0</v>
      </c>
      <c r="AP27" s="335">
        <v>0</v>
      </c>
      <c r="AQ27" s="335">
        <v>0</v>
      </c>
      <c r="AR27" s="335">
        <v>0</v>
      </c>
      <c r="AS27" s="335">
        <v>0</v>
      </c>
      <c r="AT27" s="335">
        <v>0</v>
      </c>
      <c r="AU27" s="335">
        <v>504620.16000000003</v>
      </c>
      <c r="AV27" s="335">
        <v>135342.81330248702</v>
      </c>
      <c r="AW27" s="335">
        <v>200720</v>
      </c>
      <c r="AX27" s="335">
        <v>76204.068174065935</v>
      </c>
      <c r="AY27" s="116">
        <v>840682.97330248705</v>
      </c>
      <c r="AZ27" s="116">
        <v>809962.97330248705</v>
      </c>
      <c r="BA27" s="116">
        <v>4265</v>
      </c>
      <c r="BB27" s="116">
        <v>562980</v>
      </c>
      <c r="BC27" s="116">
        <v>0</v>
      </c>
      <c r="BD27" s="116">
        <v>0</v>
      </c>
      <c r="BE27" s="116">
        <v>840682.97330248705</v>
      </c>
      <c r="BF27" s="335">
        <v>840682.97330248705</v>
      </c>
      <c r="BG27" s="335">
        <v>0</v>
      </c>
      <c r="BH27" s="116">
        <v>593700</v>
      </c>
      <c r="BI27" s="116">
        <v>392980</v>
      </c>
      <c r="BJ27" s="335">
        <v>639962.97330248705</v>
      </c>
      <c r="BK27" s="335">
        <v>4848.2043432006594</v>
      </c>
      <c r="BL27" s="335">
        <v>5200.9161136363637</v>
      </c>
      <c r="BM27" s="336">
        <v>-6.7817238872767763E-2</v>
      </c>
      <c r="BN27" s="336">
        <v>8.4710585475875455E-2</v>
      </c>
      <c r="BO27" s="335">
        <v>58155.589667610751</v>
      </c>
      <c r="BP27" s="116">
        <v>898838.56297009776</v>
      </c>
      <c r="BQ27" s="116">
        <v>6576.6557800764986</v>
      </c>
      <c r="BR27" s="116" t="s">
        <v>288</v>
      </c>
      <c r="BS27" s="116">
        <v>6809.3830528037706</v>
      </c>
      <c r="BT27" s="336">
        <v>1.2523796197605908E-2</v>
      </c>
      <c r="BU27" s="335">
        <v>-953.04</v>
      </c>
      <c r="BV27" s="335">
        <v>897885.52297009772</v>
      </c>
      <c r="BW27" s="335">
        <v>0</v>
      </c>
      <c r="BX27" s="335">
        <v>897885.52297009772</v>
      </c>
      <c r="BY27" s="322"/>
      <c r="BZ27" s="322"/>
      <c r="CA27" s="322"/>
      <c r="CB27" s="322"/>
      <c r="CC27" s="322"/>
      <c r="CD27" s="322"/>
      <c r="CE27" s="322"/>
    </row>
    <row r="28" spans="1:83" ht="15" customHeight="1" x14ac:dyDescent="0.3">
      <c r="A28" s="307">
        <v>28</v>
      </c>
      <c r="B28" s="114">
        <v>102128</v>
      </c>
      <c r="C28" s="114">
        <v>3092072</v>
      </c>
      <c r="D28" s="115" t="s">
        <v>107</v>
      </c>
      <c r="E28" s="334">
        <v>631</v>
      </c>
      <c r="F28" s="334">
        <v>631</v>
      </c>
      <c r="G28" s="334">
        <v>0</v>
      </c>
      <c r="H28" s="335">
        <v>2412237.2800000003</v>
      </c>
      <c r="I28" s="335">
        <v>0</v>
      </c>
      <c r="J28" s="335">
        <v>0</v>
      </c>
      <c r="K28" s="335">
        <v>22622.730000000007</v>
      </c>
      <c r="L28" s="335">
        <v>0</v>
      </c>
      <c r="M28" s="335">
        <v>0</v>
      </c>
      <c r="N28" s="335">
        <v>0</v>
      </c>
      <c r="O28" s="335">
        <v>2801.499999999995</v>
      </c>
      <c r="P28" s="335">
        <v>790.17000000000041</v>
      </c>
      <c r="Q28" s="335">
        <v>1676.05</v>
      </c>
      <c r="R28" s="335">
        <v>1292.9100000000008</v>
      </c>
      <c r="S28" s="335">
        <v>0</v>
      </c>
      <c r="T28" s="335">
        <v>0</v>
      </c>
      <c r="U28" s="335">
        <v>0</v>
      </c>
      <c r="V28" s="335">
        <v>0</v>
      </c>
      <c r="W28" s="335">
        <v>0</v>
      </c>
      <c r="X28" s="335">
        <v>0</v>
      </c>
      <c r="Y28" s="335">
        <v>0</v>
      </c>
      <c r="Z28" s="335">
        <v>0</v>
      </c>
      <c r="AA28" s="335">
        <v>37275.654343807764</v>
      </c>
      <c r="AB28" s="335">
        <v>0</v>
      </c>
      <c r="AC28" s="335">
        <v>709.07626582278488</v>
      </c>
      <c r="AD28" s="335">
        <v>112114.29933712121</v>
      </c>
      <c r="AE28" s="335">
        <v>0</v>
      </c>
      <c r="AF28" s="335">
        <v>0</v>
      </c>
      <c r="AG28" s="335">
        <v>0</v>
      </c>
      <c r="AH28" s="335">
        <v>170000</v>
      </c>
      <c r="AI28" s="335">
        <v>0</v>
      </c>
      <c r="AJ28" s="335">
        <v>0</v>
      </c>
      <c r="AK28" s="335">
        <v>0</v>
      </c>
      <c r="AL28" s="335">
        <v>54264</v>
      </c>
      <c r="AM28" s="335">
        <v>0</v>
      </c>
      <c r="AN28" s="335">
        <v>0</v>
      </c>
      <c r="AO28" s="335">
        <v>0</v>
      </c>
      <c r="AP28" s="335">
        <v>0</v>
      </c>
      <c r="AQ28" s="335">
        <v>0</v>
      </c>
      <c r="AR28" s="335">
        <v>0</v>
      </c>
      <c r="AS28" s="335">
        <v>0</v>
      </c>
      <c r="AT28" s="335">
        <v>0</v>
      </c>
      <c r="AU28" s="335">
        <v>2412237.2800000003</v>
      </c>
      <c r="AV28" s="335">
        <v>179282.38994675176</v>
      </c>
      <c r="AW28" s="335">
        <v>224264</v>
      </c>
      <c r="AX28" s="335">
        <v>175975.62125712121</v>
      </c>
      <c r="AY28" s="116">
        <v>2815783.669946752</v>
      </c>
      <c r="AZ28" s="116">
        <v>2761519.669946752</v>
      </c>
      <c r="BA28" s="116">
        <v>4265</v>
      </c>
      <c r="BB28" s="116">
        <v>2691215</v>
      </c>
      <c r="BC28" s="116">
        <v>0</v>
      </c>
      <c r="BD28" s="116">
        <v>0</v>
      </c>
      <c r="BE28" s="116">
        <v>2815783.669946752</v>
      </c>
      <c r="BF28" s="335">
        <v>2815783.6699467516</v>
      </c>
      <c r="BG28" s="335">
        <v>0</v>
      </c>
      <c r="BH28" s="116">
        <v>2745479</v>
      </c>
      <c r="BI28" s="116">
        <v>2521215</v>
      </c>
      <c r="BJ28" s="335">
        <v>2591519.669946752</v>
      </c>
      <c r="BK28" s="335">
        <v>4107.004231294377</v>
      </c>
      <c r="BL28" s="335">
        <v>4255.6708689381931</v>
      </c>
      <c r="BM28" s="336">
        <v>-3.4933772423267548E-2</v>
      </c>
      <c r="BN28" s="336">
        <v>5.182711902637524E-2</v>
      </c>
      <c r="BO28" s="335">
        <v>139172.83037743016</v>
      </c>
      <c r="BP28" s="116">
        <v>2954956.5003241822</v>
      </c>
      <c r="BQ28" s="116">
        <v>4596.9770211159785</v>
      </c>
      <c r="BR28" s="116" t="s">
        <v>288</v>
      </c>
      <c r="BS28" s="116">
        <v>4682.9738515438703</v>
      </c>
      <c r="BT28" s="336">
        <v>1.5306505875506637E-2</v>
      </c>
      <c r="BU28" s="335">
        <v>-4555.82</v>
      </c>
      <c r="BV28" s="335">
        <v>2950400.6803241824</v>
      </c>
      <c r="BW28" s="335">
        <v>0</v>
      </c>
      <c r="BX28" s="335">
        <v>2950400.6803241824</v>
      </c>
      <c r="BY28" s="322"/>
      <c r="BZ28" s="322"/>
      <c r="CA28" s="322"/>
      <c r="CB28" s="322"/>
      <c r="CC28" s="322"/>
      <c r="CD28" s="322"/>
      <c r="CE28" s="322"/>
    </row>
    <row r="29" spans="1:83" ht="15" customHeight="1" x14ac:dyDescent="0.3">
      <c r="A29" s="307">
        <v>29</v>
      </c>
      <c r="B29" s="114">
        <v>102129</v>
      </c>
      <c r="C29" s="114">
        <v>3092075</v>
      </c>
      <c r="D29" s="115" t="s">
        <v>108</v>
      </c>
      <c r="E29" s="334">
        <v>377</v>
      </c>
      <c r="F29" s="334">
        <v>377</v>
      </c>
      <c r="G29" s="334">
        <v>0</v>
      </c>
      <c r="H29" s="335">
        <v>1441225.76</v>
      </c>
      <c r="I29" s="335">
        <v>0</v>
      </c>
      <c r="J29" s="335">
        <v>0</v>
      </c>
      <c r="K29" s="335">
        <v>91681.590000000127</v>
      </c>
      <c r="L29" s="335">
        <v>0</v>
      </c>
      <c r="M29" s="335">
        <v>0</v>
      </c>
      <c r="N29" s="335">
        <v>0</v>
      </c>
      <c r="O29" s="335">
        <v>15557.265957446836</v>
      </c>
      <c r="P29" s="335">
        <v>21919.511941489378</v>
      </c>
      <c r="Q29" s="335">
        <v>15460.669734042565</v>
      </c>
      <c r="R29" s="335">
        <v>9074.4401329787179</v>
      </c>
      <c r="S29" s="335">
        <v>24822.622500000001</v>
      </c>
      <c r="T29" s="335">
        <v>6507.0701329787353</v>
      </c>
      <c r="U29" s="335">
        <v>0</v>
      </c>
      <c r="V29" s="335">
        <v>0</v>
      </c>
      <c r="W29" s="335">
        <v>0</v>
      </c>
      <c r="X29" s="335">
        <v>0</v>
      </c>
      <c r="Y29" s="335">
        <v>0</v>
      </c>
      <c r="Z29" s="335">
        <v>0</v>
      </c>
      <c r="AA29" s="335">
        <v>34294.549691358043</v>
      </c>
      <c r="AB29" s="335">
        <v>0</v>
      </c>
      <c r="AC29" s="335">
        <v>676.12474747474755</v>
      </c>
      <c r="AD29" s="335">
        <v>78304.889335793356</v>
      </c>
      <c r="AE29" s="335">
        <v>0</v>
      </c>
      <c r="AF29" s="335">
        <v>6418.8287999999902</v>
      </c>
      <c r="AG29" s="335">
        <v>0</v>
      </c>
      <c r="AH29" s="335">
        <v>170000</v>
      </c>
      <c r="AI29" s="335">
        <v>0</v>
      </c>
      <c r="AJ29" s="335">
        <v>0</v>
      </c>
      <c r="AK29" s="335">
        <v>0</v>
      </c>
      <c r="AL29" s="335">
        <v>34048</v>
      </c>
      <c r="AM29" s="335">
        <v>0</v>
      </c>
      <c r="AN29" s="335">
        <v>0</v>
      </c>
      <c r="AO29" s="335">
        <v>0</v>
      </c>
      <c r="AP29" s="335">
        <v>0</v>
      </c>
      <c r="AQ29" s="335">
        <v>0</v>
      </c>
      <c r="AR29" s="335">
        <v>0</v>
      </c>
      <c r="AS29" s="335">
        <v>0</v>
      </c>
      <c r="AT29" s="335">
        <v>0</v>
      </c>
      <c r="AU29" s="335">
        <v>1441225.76</v>
      </c>
      <c r="AV29" s="335">
        <v>304717.56297356251</v>
      </c>
      <c r="AW29" s="335">
        <v>204048</v>
      </c>
      <c r="AX29" s="335">
        <v>128572.04997579336</v>
      </c>
      <c r="AY29" s="116">
        <v>1949991.3229735624</v>
      </c>
      <c r="AZ29" s="116">
        <v>1915943.3229735624</v>
      </c>
      <c r="BA29" s="116">
        <v>4265</v>
      </c>
      <c r="BB29" s="116">
        <v>1607905</v>
      </c>
      <c r="BC29" s="116">
        <v>0</v>
      </c>
      <c r="BD29" s="116">
        <v>0</v>
      </c>
      <c r="BE29" s="116">
        <v>1949991.3229735624</v>
      </c>
      <c r="BF29" s="335">
        <v>1949991.3229735624</v>
      </c>
      <c r="BG29" s="335">
        <v>0</v>
      </c>
      <c r="BH29" s="116">
        <v>1641953</v>
      </c>
      <c r="BI29" s="116">
        <v>1437905</v>
      </c>
      <c r="BJ29" s="335">
        <v>1745943.3229735624</v>
      </c>
      <c r="BK29" s="335">
        <v>4631.1493978078579</v>
      </c>
      <c r="BL29" s="335">
        <v>4991.955864456233</v>
      </c>
      <c r="BM29" s="336">
        <v>-7.227757545241785E-2</v>
      </c>
      <c r="BN29" s="336">
        <v>8.9170922055525542E-2</v>
      </c>
      <c r="BO29" s="335">
        <v>167816.76484985699</v>
      </c>
      <c r="BP29" s="116">
        <v>2117808.0878234194</v>
      </c>
      <c r="BQ29" s="116">
        <v>5527.2150870647729</v>
      </c>
      <c r="BR29" s="116" t="s">
        <v>288</v>
      </c>
      <c r="BS29" s="116">
        <v>5617.5280844122526</v>
      </c>
      <c r="BT29" s="336">
        <v>1.4982035638978042E-2</v>
      </c>
      <c r="BU29" s="335">
        <v>-2721.94</v>
      </c>
      <c r="BV29" s="335">
        <v>2115086.1478234194</v>
      </c>
      <c r="BW29" s="335">
        <v>0</v>
      </c>
      <c r="BX29" s="335">
        <v>2115086.1478234194</v>
      </c>
      <c r="BY29" s="322"/>
      <c r="BZ29" s="322"/>
      <c r="CA29" s="322"/>
      <c r="CB29" s="322"/>
      <c r="CC29" s="322"/>
      <c r="CD29" s="322"/>
      <c r="CE29" s="322"/>
    </row>
    <row r="30" spans="1:83" ht="15" customHeight="1" x14ac:dyDescent="0.3">
      <c r="A30" s="307">
        <v>30</v>
      </c>
      <c r="B30" s="114">
        <v>102130</v>
      </c>
      <c r="C30" s="114">
        <v>3092076</v>
      </c>
      <c r="D30" s="115" t="s">
        <v>109</v>
      </c>
      <c r="E30" s="334">
        <v>193</v>
      </c>
      <c r="F30" s="334">
        <v>193</v>
      </c>
      <c r="G30" s="334">
        <v>0</v>
      </c>
      <c r="H30" s="335">
        <v>737815.84</v>
      </c>
      <c r="I30" s="335">
        <v>0</v>
      </c>
      <c r="J30" s="335">
        <v>0</v>
      </c>
      <c r="K30" s="335">
        <v>29766.750000000073</v>
      </c>
      <c r="L30" s="335">
        <v>0</v>
      </c>
      <c r="M30" s="335">
        <v>0</v>
      </c>
      <c r="N30" s="335">
        <v>0</v>
      </c>
      <c r="O30" s="335">
        <v>1524.2958115183262</v>
      </c>
      <c r="P30" s="335">
        <v>8250.5883246073299</v>
      </c>
      <c r="Q30" s="335">
        <v>2032.3203141361234</v>
      </c>
      <c r="R30" s="335">
        <v>1306.4483246073287</v>
      </c>
      <c r="S30" s="335">
        <v>0</v>
      </c>
      <c r="T30" s="335">
        <v>0</v>
      </c>
      <c r="U30" s="335">
        <v>0</v>
      </c>
      <c r="V30" s="335">
        <v>0</v>
      </c>
      <c r="W30" s="335">
        <v>0</v>
      </c>
      <c r="X30" s="335">
        <v>0</v>
      </c>
      <c r="Y30" s="335">
        <v>0</v>
      </c>
      <c r="Z30" s="335">
        <v>0</v>
      </c>
      <c r="AA30" s="335">
        <v>12613.67484662575</v>
      </c>
      <c r="AB30" s="335">
        <v>0</v>
      </c>
      <c r="AC30" s="335">
        <v>606.49823008849557</v>
      </c>
      <c r="AD30" s="335">
        <v>31074.396710526311</v>
      </c>
      <c r="AE30" s="335">
        <v>0</v>
      </c>
      <c r="AF30" s="335">
        <v>0</v>
      </c>
      <c r="AG30" s="335">
        <v>0</v>
      </c>
      <c r="AH30" s="335">
        <v>170000</v>
      </c>
      <c r="AI30" s="335">
        <v>0</v>
      </c>
      <c r="AJ30" s="335">
        <v>0</v>
      </c>
      <c r="AK30" s="335">
        <v>0</v>
      </c>
      <c r="AL30" s="335">
        <v>44688</v>
      </c>
      <c r="AM30" s="335">
        <v>0</v>
      </c>
      <c r="AN30" s="335">
        <v>0</v>
      </c>
      <c r="AO30" s="335">
        <v>0</v>
      </c>
      <c r="AP30" s="335">
        <v>0</v>
      </c>
      <c r="AQ30" s="335">
        <v>0</v>
      </c>
      <c r="AR30" s="335">
        <v>0</v>
      </c>
      <c r="AS30" s="335">
        <v>0</v>
      </c>
      <c r="AT30" s="335">
        <v>0</v>
      </c>
      <c r="AU30" s="335">
        <v>737815.84</v>
      </c>
      <c r="AV30" s="335">
        <v>87174.972562109731</v>
      </c>
      <c r="AW30" s="335">
        <v>214688</v>
      </c>
      <c r="AX30" s="335">
        <v>71493.818470526312</v>
      </c>
      <c r="AY30" s="116">
        <v>1039678.8125621097</v>
      </c>
      <c r="AZ30" s="116">
        <v>994990.81256210967</v>
      </c>
      <c r="BA30" s="116">
        <v>4265</v>
      </c>
      <c r="BB30" s="116">
        <v>823145</v>
      </c>
      <c r="BC30" s="116">
        <v>0</v>
      </c>
      <c r="BD30" s="116">
        <v>0</v>
      </c>
      <c r="BE30" s="116">
        <v>1039678.8125621097</v>
      </c>
      <c r="BF30" s="335">
        <v>1039678.8125621098</v>
      </c>
      <c r="BG30" s="335">
        <v>0</v>
      </c>
      <c r="BH30" s="116">
        <v>867833</v>
      </c>
      <c r="BI30" s="116">
        <v>653145</v>
      </c>
      <c r="BJ30" s="335">
        <v>824990.81256210967</v>
      </c>
      <c r="BK30" s="335">
        <v>4274.5637956585997</v>
      </c>
      <c r="BL30" s="335">
        <v>4366.0166031088083</v>
      </c>
      <c r="BM30" s="336">
        <v>-2.0946509315857835E-2</v>
      </c>
      <c r="BN30" s="336">
        <v>3.783985591896552E-2</v>
      </c>
      <c r="BO30" s="335">
        <v>31885.421765879579</v>
      </c>
      <c r="BP30" s="116">
        <v>1071564.2343279892</v>
      </c>
      <c r="BQ30" s="116">
        <v>5320.6022504040893</v>
      </c>
      <c r="BR30" s="116" t="s">
        <v>288</v>
      </c>
      <c r="BS30" s="116">
        <v>5552.1462918548659</v>
      </c>
      <c r="BT30" s="336">
        <v>1.2819484393385983E-2</v>
      </c>
      <c r="BU30" s="335">
        <v>-1393.46</v>
      </c>
      <c r="BV30" s="335">
        <v>1070170.7743279892</v>
      </c>
      <c r="BW30" s="335">
        <v>0</v>
      </c>
      <c r="BX30" s="335">
        <v>1070170.7743279892</v>
      </c>
      <c r="BY30" s="322"/>
      <c r="BZ30" s="322"/>
      <c r="CA30" s="322"/>
      <c r="CB30" s="322"/>
      <c r="CC30" s="322"/>
      <c r="CD30" s="322"/>
      <c r="CE30" s="322"/>
    </row>
    <row r="31" spans="1:83" ht="15" customHeight="1" x14ac:dyDescent="0.3">
      <c r="A31" s="307">
        <v>31</v>
      </c>
      <c r="B31" s="114">
        <v>102131</v>
      </c>
      <c r="C31" s="114">
        <v>3092077</v>
      </c>
      <c r="D31" s="115" t="s">
        <v>110</v>
      </c>
      <c r="E31" s="334">
        <v>404</v>
      </c>
      <c r="F31" s="334">
        <v>404</v>
      </c>
      <c r="G31" s="334">
        <v>0</v>
      </c>
      <c r="H31" s="335">
        <v>1544443.52</v>
      </c>
      <c r="I31" s="335">
        <v>0</v>
      </c>
      <c r="J31" s="335">
        <v>0</v>
      </c>
      <c r="K31" s="335">
        <v>128592.35999999986</v>
      </c>
      <c r="L31" s="335">
        <v>0</v>
      </c>
      <c r="M31" s="335">
        <v>0</v>
      </c>
      <c r="N31" s="335">
        <v>0</v>
      </c>
      <c r="O31" s="335">
        <v>1728.277915632757</v>
      </c>
      <c r="P31" s="335">
        <v>28516.705905707156</v>
      </c>
      <c r="Q31" s="335">
        <v>19154.381836228287</v>
      </c>
      <c r="R31" s="335">
        <v>62645.713647642704</v>
      </c>
      <c r="S31" s="335">
        <v>7920.7057071960353</v>
      </c>
      <c r="T31" s="335">
        <v>35421.085955335046</v>
      </c>
      <c r="U31" s="335">
        <v>0</v>
      </c>
      <c r="V31" s="335">
        <v>0</v>
      </c>
      <c r="W31" s="335">
        <v>0</v>
      </c>
      <c r="X31" s="335">
        <v>0</v>
      </c>
      <c r="Y31" s="335">
        <v>0</v>
      </c>
      <c r="Z31" s="335">
        <v>0</v>
      </c>
      <c r="AA31" s="335">
        <v>36282.136046511623</v>
      </c>
      <c r="AB31" s="335">
        <v>0</v>
      </c>
      <c r="AC31" s="335">
        <v>1409.9302211302213</v>
      </c>
      <c r="AD31" s="335">
        <v>116256.4651132686</v>
      </c>
      <c r="AE31" s="335">
        <v>0</v>
      </c>
      <c r="AF31" s="335">
        <v>0</v>
      </c>
      <c r="AG31" s="335">
        <v>0</v>
      </c>
      <c r="AH31" s="335">
        <v>170000</v>
      </c>
      <c r="AI31" s="335">
        <v>0</v>
      </c>
      <c r="AJ31" s="335">
        <v>0</v>
      </c>
      <c r="AK31" s="335">
        <v>0</v>
      </c>
      <c r="AL31" s="335">
        <v>23078.75</v>
      </c>
      <c r="AM31" s="335">
        <v>0</v>
      </c>
      <c r="AN31" s="335">
        <v>0</v>
      </c>
      <c r="AO31" s="335">
        <v>0</v>
      </c>
      <c r="AP31" s="335">
        <v>0</v>
      </c>
      <c r="AQ31" s="335">
        <v>0</v>
      </c>
      <c r="AR31" s="335">
        <v>0</v>
      </c>
      <c r="AS31" s="335">
        <v>0</v>
      </c>
      <c r="AT31" s="335">
        <v>0</v>
      </c>
      <c r="AU31" s="335">
        <v>1544443.52</v>
      </c>
      <c r="AV31" s="335">
        <v>437927.76234865224</v>
      </c>
      <c r="AW31" s="335">
        <v>193078.75</v>
      </c>
      <c r="AX31" s="335">
        <v>167968.67439326859</v>
      </c>
      <c r="AY31" s="116">
        <v>2175450.0323486524</v>
      </c>
      <c r="AZ31" s="116">
        <v>2152371.2823486524</v>
      </c>
      <c r="BA31" s="116">
        <v>4265</v>
      </c>
      <c r="BB31" s="116">
        <v>1723060</v>
      </c>
      <c r="BC31" s="116">
        <v>0</v>
      </c>
      <c r="BD31" s="116">
        <v>0</v>
      </c>
      <c r="BE31" s="116">
        <v>2175450.0323486524</v>
      </c>
      <c r="BF31" s="335">
        <v>2175450.0323486524</v>
      </c>
      <c r="BG31" s="335">
        <v>0</v>
      </c>
      <c r="BH31" s="116">
        <v>1746138.75</v>
      </c>
      <c r="BI31" s="116">
        <v>1553060</v>
      </c>
      <c r="BJ31" s="335">
        <v>1982371.2823486524</v>
      </c>
      <c r="BK31" s="335">
        <v>4906.8596097738919</v>
      </c>
      <c r="BL31" s="335">
        <v>5138.847184158416</v>
      </c>
      <c r="BM31" s="336">
        <v>-4.5143894354296991E-2</v>
      </c>
      <c r="BN31" s="336">
        <v>6.2037240957404677E-2</v>
      </c>
      <c r="BO31" s="335">
        <v>128795.16000679413</v>
      </c>
      <c r="BP31" s="116">
        <v>2304245.1923554465</v>
      </c>
      <c r="BQ31" s="116">
        <v>5646.4515899887292</v>
      </c>
      <c r="BR31" s="116" t="s">
        <v>288</v>
      </c>
      <c r="BS31" s="116">
        <v>5703.5772088006106</v>
      </c>
      <c r="BT31" s="336">
        <v>1.5290382145588755E-2</v>
      </c>
      <c r="BU31" s="335">
        <v>-2916.88</v>
      </c>
      <c r="BV31" s="335">
        <v>2301328.3123554466</v>
      </c>
      <c r="BW31" s="335">
        <v>0</v>
      </c>
      <c r="BX31" s="335">
        <v>2301328.3123554466</v>
      </c>
      <c r="BY31" s="322"/>
      <c r="BZ31" s="322"/>
      <c r="CA31" s="322"/>
      <c r="CB31" s="322"/>
      <c r="CC31" s="322"/>
      <c r="CD31" s="322"/>
      <c r="CE31" s="322"/>
    </row>
    <row r="32" spans="1:83" ht="15" customHeight="1" x14ac:dyDescent="0.3">
      <c r="A32" s="307">
        <v>32</v>
      </c>
      <c r="B32" s="114">
        <v>130358</v>
      </c>
      <c r="C32" s="114">
        <v>3092078</v>
      </c>
      <c r="D32" s="115" t="s">
        <v>111</v>
      </c>
      <c r="E32" s="334">
        <v>358</v>
      </c>
      <c r="F32" s="334">
        <v>358</v>
      </c>
      <c r="G32" s="334">
        <v>0</v>
      </c>
      <c r="H32" s="335">
        <v>1368591.04</v>
      </c>
      <c r="I32" s="335">
        <v>0</v>
      </c>
      <c r="J32" s="335">
        <v>0</v>
      </c>
      <c r="K32" s="335">
        <v>104778.96000000009</v>
      </c>
      <c r="L32" s="335">
        <v>0</v>
      </c>
      <c r="M32" s="335">
        <v>0</v>
      </c>
      <c r="N32" s="335">
        <v>0</v>
      </c>
      <c r="O32" s="335">
        <v>15515.999999999985</v>
      </c>
      <c r="P32" s="335">
        <v>28182.730000000018</v>
      </c>
      <c r="Q32" s="335">
        <v>17766.129999999979</v>
      </c>
      <c r="R32" s="335">
        <v>21548.500000000044</v>
      </c>
      <c r="S32" s="335">
        <v>3160.4399999999905</v>
      </c>
      <c r="T32" s="335">
        <v>1442.18</v>
      </c>
      <c r="U32" s="335">
        <v>0</v>
      </c>
      <c r="V32" s="335">
        <v>0</v>
      </c>
      <c r="W32" s="335">
        <v>0</v>
      </c>
      <c r="X32" s="335">
        <v>0</v>
      </c>
      <c r="Y32" s="335">
        <v>0</v>
      </c>
      <c r="Z32" s="335">
        <v>0</v>
      </c>
      <c r="AA32" s="335">
        <v>54306.166990291211</v>
      </c>
      <c r="AB32" s="335">
        <v>0</v>
      </c>
      <c r="AC32" s="335">
        <v>0</v>
      </c>
      <c r="AD32" s="335">
        <v>68504.537530864196</v>
      </c>
      <c r="AE32" s="335">
        <v>0</v>
      </c>
      <c r="AF32" s="335">
        <v>452.27519999998697</v>
      </c>
      <c r="AG32" s="335">
        <v>0</v>
      </c>
      <c r="AH32" s="335">
        <v>170000</v>
      </c>
      <c r="AI32" s="335">
        <v>0</v>
      </c>
      <c r="AJ32" s="335">
        <v>0</v>
      </c>
      <c r="AK32" s="335">
        <v>0</v>
      </c>
      <c r="AL32" s="335">
        <v>34560</v>
      </c>
      <c r="AM32" s="335">
        <v>0</v>
      </c>
      <c r="AN32" s="335">
        <v>0</v>
      </c>
      <c r="AO32" s="335">
        <v>0</v>
      </c>
      <c r="AP32" s="335">
        <v>0</v>
      </c>
      <c r="AQ32" s="335">
        <v>0</v>
      </c>
      <c r="AR32" s="335">
        <v>0</v>
      </c>
      <c r="AS32" s="335">
        <v>0</v>
      </c>
      <c r="AT32" s="335">
        <v>0</v>
      </c>
      <c r="AU32" s="335">
        <v>1368591.04</v>
      </c>
      <c r="AV32" s="335">
        <v>315657.91972115549</v>
      </c>
      <c r="AW32" s="335">
        <v>204560</v>
      </c>
      <c r="AX32" s="335">
        <v>117754.8120908642</v>
      </c>
      <c r="AY32" s="116">
        <v>1888808.9597211555</v>
      </c>
      <c r="AZ32" s="116">
        <v>1854248.9597211555</v>
      </c>
      <c r="BA32" s="116">
        <v>4265</v>
      </c>
      <c r="BB32" s="116">
        <v>1526870</v>
      </c>
      <c r="BC32" s="116">
        <v>0</v>
      </c>
      <c r="BD32" s="116">
        <v>0</v>
      </c>
      <c r="BE32" s="116">
        <v>1888808.9597211555</v>
      </c>
      <c r="BF32" s="335">
        <v>1888808.9597211555</v>
      </c>
      <c r="BG32" s="335">
        <v>0</v>
      </c>
      <c r="BH32" s="116">
        <v>1561430</v>
      </c>
      <c r="BI32" s="116">
        <v>1356870</v>
      </c>
      <c r="BJ32" s="335">
        <v>1684248.9597211555</v>
      </c>
      <c r="BK32" s="335">
        <v>4704.6060327406576</v>
      </c>
      <c r="BL32" s="335">
        <v>5120.1201634078207</v>
      </c>
      <c r="BM32" s="336">
        <v>-8.1153199027775846E-2</v>
      </c>
      <c r="BN32" s="336">
        <v>9.8046545630883539E-2</v>
      </c>
      <c r="BO32" s="335">
        <v>179719.61409490748</v>
      </c>
      <c r="BP32" s="116">
        <v>2068528.5738160629</v>
      </c>
      <c r="BQ32" s="116">
        <v>5681.4764631733597</v>
      </c>
      <c r="BR32" s="116" t="s">
        <v>288</v>
      </c>
      <c r="BS32" s="116">
        <v>5778.0127760225223</v>
      </c>
      <c r="BT32" s="336">
        <v>1.3731714413976803E-2</v>
      </c>
      <c r="BU32" s="335">
        <v>-2584.7599999999998</v>
      </c>
      <c r="BV32" s="335">
        <v>2065943.8138160629</v>
      </c>
      <c r="BW32" s="335">
        <v>0</v>
      </c>
      <c r="BX32" s="335">
        <v>2065943.8138160629</v>
      </c>
      <c r="BY32" s="322"/>
      <c r="BZ32" s="322"/>
      <c r="CA32" s="322"/>
      <c r="CB32" s="322"/>
      <c r="CC32" s="322"/>
      <c r="CD32" s="322"/>
      <c r="CE32" s="322"/>
    </row>
    <row r="33" spans="1:83" ht="15" customHeight="1" x14ac:dyDescent="0.3">
      <c r="A33" s="307">
        <v>33</v>
      </c>
      <c r="B33" s="114">
        <v>131096</v>
      </c>
      <c r="C33" s="114">
        <v>3092079</v>
      </c>
      <c r="D33" s="115" t="s">
        <v>112</v>
      </c>
      <c r="E33" s="334">
        <v>287</v>
      </c>
      <c r="F33" s="334">
        <v>287</v>
      </c>
      <c r="G33" s="334">
        <v>0</v>
      </c>
      <c r="H33" s="335">
        <v>1097166.56</v>
      </c>
      <c r="I33" s="335">
        <v>0</v>
      </c>
      <c r="J33" s="335">
        <v>0</v>
      </c>
      <c r="K33" s="335">
        <v>114304.32000000009</v>
      </c>
      <c r="L33" s="335">
        <v>0</v>
      </c>
      <c r="M33" s="335">
        <v>0</v>
      </c>
      <c r="N33" s="335">
        <v>0</v>
      </c>
      <c r="O33" s="335">
        <v>3676.3094405594375</v>
      </c>
      <c r="P33" s="335">
        <v>24580.917797202783</v>
      </c>
      <c r="Q33" s="335">
        <v>11773.372202797165</v>
      </c>
      <c r="R33" s="335">
        <v>33733.19727272731</v>
      </c>
      <c r="S33" s="335">
        <v>2642.9087412587442</v>
      </c>
      <c r="T33" s="335">
        <v>723.61129370629442</v>
      </c>
      <c r="U33" s="335">
        <v>0</v>
      </c>
      <c r="V33" s="335">
        <v>0</v>
      </c>
      <c r="W33" s="335">
        <v>0</v>
      </c>
      <c r="X33" s="335">
        <v>0</v>
      </c>
      <c r="Y33" s="335">
        <v>0</v>
      </c>
      <c r="Z33" s="335">
        <v>0</v>
      </c>
      <c r="AA33" s="335">
        <v>12955.131355932244</v>
      </c>
      <c r="AB33" s="335">
        <v>0</v>
      </c>
      <c r="AC33" s="335">
        <v>769.16000000000008</v>
      </c>
      <c r="AD33" s="335">
        <v>67351.312191780831</v>
      </c>
      <c r="AE33" s="335">
        <v>0</v>
      </c>
      <c r="AF33" s="335">
        <v>0</v>
      </c>
      <c r="AG33" s="335">
        <v>0</v>
      </c>
      <c r="AH33" s="335">
        <v>170000</v>
      </c>
      <c r="AI33" s="335">
        <v>0</v>
      </c>
      <c r="AJ33" s="335">
        <v>0</v>
      </c>
      <c r="AK33" s="335">
        <v>0</v>
      </c>
      <c r="AL33" s="335">
        <v>32256</v>
      </c>
      <c r="AM33" s="335">
        <v>0</v>
      </c>
      <c r="AN33" s="335">
        <v>0</v>
      </c>
      <c r="AO33" s="335">
        <v>0</v>
      </c>
      <c r="AP33" s="335">
        <v>0</v>
      </c>
      <c r="AQ33" s="335">
        <v>0</v>
      </c>
      <c r="AR33" s="335">
        <v>0</v>
      </c>
      <c r="AS33" s="335">
        <v>0</v>
      </c>
      <c r="AT33" s="335">
        <v>0</v>
      </c>
      <c r="AU33" s="335">
        <v>1097166.56</v>
      </c>
      <c r="AV33" s="335">
        <v>272510.24029596488</v>
      </c>
      <c r="AW33" s="335">
        <v>202256</v>
      </c>
      <c r="AX33" s="335">
        <v>112801.64403178083</v>
      </c>
      <c r="AY33" s="116">
        <v>1571932.8002959648</v>
      </c>
      <c r="AZ33" s="116">
        <v>1539676.8002959648</v>
      </c>
      <c r="BA33" s="116">
        <v>4265</v>
      </c>
      <c r="BB33" s="116">
        <v>1224055</v>
      </c>
      <c r="BC33" s="116">
        <v>0</v>
      </c>
      <c r="BD33" s="116">
        <v>0</v>
      </c>
      <c r="BE33" s="116">
        <v>1571932.8002959648</v>
      </c>
      <c r="BF33" s="335">
        <v>1571932.8002959648</v>
      </c>
      <c r="BG33" s="335">
        <v>0</v>
      </c>
      <c r="BH33" s="116">
        <v>1256311</v>
      </c>
      <c r="BI33" s="116">
        <v>1054055</v>
      </c>
      <c r="BJ33" s="335">
        <v>1369676.8002959648</v>
      </c>
      <c r="BK33" s="335">
        <v>4772.3930323901213</v>
      </c>
      <c r="BL33" s="335">
        <v>5038.5248982578396</v>
      </c>
      <c r="BM33" s="336">
        <v>-5.2819400765437945E-2</v>
      </c>
      <c r="BN33" s="336">
        <v>6.971274736854563E-2</v>
      </c>
      <c r="BO33" s="335">
        <v>100808.58162926185</v>
      </c>
      <c r="BP33" s="116">
        <v>1672741.3819252267</v>
      </c>
      <c r="BQ33" s="116">
        <v>5715.976940506016</v>
      </c>
      <c r="BR33" s="116" t="s">
        <v>288</v>
      </c>
      <c r="BS33" s="116">
        <v>5828.3671844084556</v>
      </c>
      <c r="BT33" s="336">
        <v>1.4510246597867482E-2</v>
      </c>
      <c r="BU33" s="335">
        <v>-2072.14</v>
      </c>
      <c r="BV33" s="335">
        <v>1670669.2419252268</v>
      </c>
      <c r="BW33" s="335">
        <v>0</v>
      </c>
      <c r="BX33" s="335">
        <v>1670669.2419252268</v>
      </c>
      <c r="BY33" s="322"/>
      <c r="BZ33" s="322"/>
      <c r="CA33" s="322"/>
      <c r="CB33" s="322"/>
      <c r="CC33" s="322"/>
      <c r="CD33" s="322"/>
      <c r="CE33" s="322"/>
    </row>
    <row r="34" spans="1:83" ht="15" customHeight="1" x14ac:dyDescent="0.3">
      <c r="A34" s="307">
        <v>34</v>
      </c>
      <c r="B34" s="114">
        <v>131478</v>
      </c>
      <c r="C34" s="114">
        <v>3092080</v>
      </c>
      <c r="D34" s="115" t="s">
        <v>113</v>
      </c>
      <c r="E34" s="334">
        <v>297</v>
      </c>
      <c r="F34" s="334">
        <v>297</v>
      </c>
      <c r="G34" s="334">
        <v>0</v>
      </c>
      <c r="H34" s="335">
        <v>1135395.3600000001</v>
      </c>
      <c r="I34" s="335">
        <v>0</v>
      </c>
      <c r="J34" s="335">
        <v>0</v>
      </c>
      <c r="K34" s="335">
        <v>66677.520000000164</v>
      </c>
      <c r="L34" s="335">
        <v>0</v>
      </c>
      <c r="M34" s="335">
        <v>0</v>
      </c>
      <c r="N34" s="335">
        <v>0</v>
      </c>
      <c r="O34" s="335">
        <v>15731.500000000013</v>
      </c>
      <c r="P34" s="335">
        <v>14749.840000000035</v>
      </c>
      <c r="Q34" s="335">
        <v>13073.189999999968</v>
      </c>
      <c r="R34" s="335">
        <v>19824.620000000017</v>
      </c>
      <c r="S34" s="335">
        <v>1053.4799999999993</v>
      </c>
      <c r="T34" s="335">
        <v>721.09000000000071</v>
      </c>
      <c r="U34" s="335">
        <v>0</v>
      </c>
      <c r="V34" s="335">
        <v>0</v>
      </c>
      <c r="W34" s="335">
        <v>0</v>
      </c>
      <c r="X34" s="335">
        <v>0</v>
      </c>
      <c r="Y34" s="335">
        <v>0</v>
      </c>
      <c r="Z34" s="335">
        <v>0</v>
      </c>
      <c r="AA34" s="335">
        <v>58686.00241935486</v>
      </c>
      <c r="AB34" s="335">
        <v>0</v>
      </c>
      <c r="AC34" s="335">
        <v>0</v>
      </c>
      <c r="AD34" s="335">
        <v>74248.227580645165</v>
      </c>
      <c r="AE34" s="335">
        <v>0</v>
      </c>
      <c r="AF34" s="335">
        <v>17663.415178378284</v>
      </c>
      <c r="AG34" s="335">
        <v>0</v>
      </c>
      <c r="AH34" s="335">
        <v>170000</v>
      </c>
      <c r="AI34" s="335">
        <v>0</v>
      </c>
      <c r="AJ34" s="335">
        <v>0</v>
      </c>
      <c r="AK34" s="335">
        <v>0</v>
      </c>
      <c r="AL34" s="335">
        <v>38570</v>
      </c>
      <c r="AM34" s="335">
        <v>0</v>
      </c>
      <c r="AN34" s="335">
        <v>0</v>
      </c>
      <c r="AO34" s="335">
        <v>0</v>
      </c>
      <c r="AP34" s="335">
        <v>0</v>
      </c>
      <c r="AQ34" s="335">
        <v>0</v>
      </c>
      <c r="AR34" s="335">
        <v>0</v>
      </c>
      <c r="AS34" s="335">
        <v>0</v>
      </c>
      <c r="AT34" s="335">
        <v>0</v>
      </c>
      <c r="AU34" s="335">
        <v>1135395.3600000001</v>
      </c>
      <c r="AV34" s="335">
        <v>282428.88517837855</v>
      </c>
      <c r="AW34" s="335">
        <v>208570</v>
      </c>
      <c r="AX34" s="335">
        <v>120233.76262064517</v>
      </c>
      <c r="AY34" s="116">
        <v>1626394.2451783787</v>
      </c>
      <c r="AZ34" s="116">
        <v>1587824.2451783787</v>
      </c>
      <c r="BA34" s="116">
        <v>4265</v>
      </c>
      <c r="BB34" s="116">
        <v>1266705</v>
      </c>
      <c r="BC34" s="116">
        <v>0</v>
      </c>
      <c r="BD34" s="116">
        <v>0</v>
      </c>
      <c r="BE34" s="116">
        <v>1626394.2451783787</v>
      </c>
      <c r="BF34" s="335">
        <v>1626394.2451783789</v>
      </c>
      <c r="BG34" s="335">
        <v>0</v>
      </c>
      <c r="BH34" s="116">
        <v>1305275</v>
      </c>
      <c r="BI34" s="116">
        <v>1096705</v>
      </c>
      <c r="BJ34" s="335">
        <v>1417824.2451783787</v>
      </c>
      <c r="BK34" s="335">
        <v>4773.8190073346086</v>
      </c>
      <c r="BL34" s="335">
        <v>5254.5654757575758</v>
      </c>
      <c r="BM34" s="336">
        <v>-9.1491193827717157E-2</v>
      </c>
      <c r="BN34" s="336">
        <v>0.10838454043082485</v>
      </c>
      <c r="BO34" s="335">
        <v>169145.55828333803</v>
      </c>
      <c r="BP34" s="116">
        <v>1795539.8034617167</v>
      </c>
      <c r="BQ34" s="116">
        <v>5915.723243978844</v>
      </c>
      <c r="BR34" s="116" t="s">
        <v>288</v>
      </c>
      <c r="BS34" s="116">
        <v>6045.5885638441641</v>
      </c>
      <c r="BT34" s="336">
        <v>1.4569159784784347E-2</v>
      </c>
      <c r="BU34" s="335">
        <v>-2144.34</v>
      </c>
      <c r="BV34" s="335">
        <v>1793395.4634617167</v>
      </c>
      <c r="BW34" s="335">
        <v>0</v>
      </c>
      <c r="BX34" s="335">
        <v>1793395.4634617167</v>
      </c>
      <c r="BY34" s="322"/>
      <c r="BZ34" s="322"/>
      <c r="CA34" s="322"/>
      <c r="CB34" s="322"/>
      <c r="CC34" s="322"/>
      <c r="CD34" s="322"/>
      <c r="CE34" s="322"/>
    </row>
    <row r="35" spans="1:83" ht="15" customHeight="1" x14ac:dyDescent="0.3">
      <c r="A35" s="307">
        <v>35</v>
      </c>
      <c r="B35" s="114">
        <v>131595</v>
      </c>
      <c r="C35" s="114">
        <v>3092082</v>
      </c>
      <c r="D35" s="115" t="s">
        <v>114</v>
      </c>
      <c r="E35" s="334">
        <v>542</v>
      </c>
      <c r="F35" s="334">
        <v>542</v>
      </c>
      <c r="G35" s="334">
        <v>0</v>
      </c>
      <c r="H35" s="335">
        <v>2072000.96</v>
      </c>
      <c r="I35" s="335">
        <v>0</v>
      </c>
      <c r="J35" s="335">
        <v>0</v>
      </c>
      <c r="K35" s="335">
        <v>201223.23000000013</v>
      </c>
      <c r="L35" s="335">
        <v>0</v>
      </c>
      <c r="M35" s="335">
        <v>0</v>
      </c>
      <c r="N35" s="335">
        <v>0</v>
      </c>
      <c r="O35" s="335">
        <v>48056.500000000015</v>
      </c>
      <c r="P35" s="335">
        <v>23968.490000000049</v>
      </c>
      <c r="Q35" s="335">
        <v>27152.010000000064</v>
      </c>
      <c r="R35" s="335">
        <v>36632.450000000084</v>
      </c>
      <c r="S35" s="335">
        <v>7901.0999999999913</v>
      </c>
      <c r="T35" s="335">
        <v>4326.5399999999954</v>
      </c>
      <c r="U35" s="335">
        <v>0</v>
      </c>
      <c r="V35" s="335">
        <v>0</v>
      </c>
      <c r="W35" s="335">
        <v>0</v>
      </c>
      <c r="X35" s="335">
        <v>0</v>
      </c>
      <c r="Y35" s="335">
        <v>0</v>
      </c>
      <c r="Z35" s="335">
        <v>0</v>
      </c>
      <c r="AA35" s="335">
        <v>76823.945378151227</v>
      </c>
      <c r="AB35" s="335">
        <v>0</v>
      </c>
      <c r="AC35" s="335">
        <v>0</v>
      </c>
      <c r="AD35" s="335">
        <v>146030.31412844037</v>
      </c>
      <c r="AE35" s="335">
        <v>0</v>
      </c>
      <c r="AF35" s="335">
        <v>470.53855231053137</v>
      </c>
      <c r="AG35" s="335">
        <v>0</v>
      </c>
      <c r="AH35" s="335">
        <v>170000</v>
      </c>
      <c r="AI35" s="335">
        <v>0</v>
      </c>
      <c r="AJ35" s="335">
        <v>0</v>
      </c>
      <c r="AK35" s="335">
        <v>0</v>
      </c>
      <c r="AL35" s="335">
        <v>50540</v>
      </c>
      <c r="AM35" s="335">
        <v>0</v>
      </c>
      <c r="AN35" s="335">
        <v>0</v>
      </c>
      <c r="AO35" s="335">
        <v>0</v>
      </c>
      <c r="AP35" s="335">
        <v>0</v>
      </c>
      <c r="AQ35" s="335">
        <v>0</v>
      </c>
      <c r="AR35" s="335">
        <v>0</v>
      </c>
      <c r="AS35" s="335">
        <v>0</v>
      </c>
      <c r="AT35" s="335">
        <v>0</v>
      </c>
      <c r="AU35" s="335">
        <v>2072000.96</v>
      </c>
      <c r="AV35" s="335">
        <v>572585.11805890244</v>
      </c>
      <c r="AW35" s="335">
        <v>220540</v>
      </c>
      <c r="AX35" s="335">
        <v>205128.32756844038</v>
      </c>
      <c r="AY35" s="116">
        <v>2865126.0780589022</v>
      </c>
      <c r="AZ35" s="116">
        <v>2814586.0780589022</v>
      </c>
      <c r="BA35" s="116">
        <v>4265</v>
      </c>
      <c r="BB35" s="116">
        <v>2311630</v>
      </c>
      <c r="BC35" s="116">
        <v>0</v>
      </c>
      <c r="BD35" s="116">
        <v>0</v>
      </c>
      <c r="BE35" s="116">
        <v>2865126.0780589022</v>
      </c>
      <c r="BF35" s="335">
        <v>2865126.0780589026</v>
      </c>
      <c r="BG35" s="335">
        <v>0</v>
      </c>
      <c r="BH35" s="116">
        <v>2362170</v>
      </c>
      <c r="BI35" s="116">
        <v>2141630</v>
      </c>
      <c r="BJ35" s="335">
        <v>2644586.0780589022</v>
      </c>
      <c r="BK35" s="335">
        <v>4879.3101071197461</v>
      </c>
      <c r="BL35" s="335">
        <v>5102.4539549815499</v>
      </c>
      <c r="BM35" s="336">
        <v>-4.3732652921629485E-2</v>
      </c>
      <c r="BN35" s="336">
        <v>6.062599952473717E-2</v>
      </c>
      <c r="BO35" s="335">
        <v>167663.02310893996</v>
      </c>
      <c r="BP35" s="116">
        <v>3032789.1011678423</v>
      </c>
      <c r="BQ35" s="116">
        <v>5502.3046147008163</v>
      </c>
      <c r="BR35" s="116" t="s">
        <v>288</v>
      </c>
      <c r="BS35" s="116">
        <v>5595.5518471731411</v>
      </c>
      <c r="BT35" s="336">
        <v>1.5387235596588722E-2</v>
      </c>
      <c r="BU35" s="335">
        <v>-3913.24</v>
      </c>
      <c r="BV35" s="335">
        <v>3028875.8611678421</v>
      </c>
      <c r="BW35" s="335">
        <v>0</v>
      </c>
      <c r="BX35" s="335">
        <v>3028875.8611678421</v>
      </c>
      <c r="BY35" s="322"/>
      <c r="BZ35" s="322"/>
      <c r="CA35" s="322"/>
      <c r="CB35" s="322"/>
      <c r="CC35" s="322"/>
      <c r="CD35" s="322"/>
      <c r="CE35" s="322"/>
    </row>
    <row r="36" spans="1:83" ht="15" customHeight="1" x14ac:dyDescent="0.3">
      <c r="A36" s="307">
        <v>36</v>
      </c>
      <c r="B36" s="114">
        <v>131731</v>
      </c>
      <c r="C36" s="114">
        <v>3092083</v>
      </c>
      <c r="D36" s="115" t="s">
        <v>115</v>
      </c>
      <c r="E36" s="334">
        <v>334</v>
      </c>
      <c r="F36" s="334">
        <v>334</v>
      </c>
      <c r="G36" s="334">
        <v>0</v>
      </c>
      <c r="H36" s="335">
        <v>1276841.92</v>
      </c>
      <c r="I36" s="335">
        <v>0</v>
      </c>
      <c r="J36" s="335">
        <v>0</v>
      </c>
      <c r="K36" s="335">
        <v>113113.65000000004</v>
      </c>
      <c r="L36" s="335">
        <v>0</v>
      </c>
      <c r="M36" s="335">
        <v>0</v>
      </c>
      <c r="N36" s="335">
        <v>0</v>
      </c>
      <c r="O36" s="335">
        <v>1945.3243243243223</v>
      </c>
      <c r="P36" s="335">
        <v>34871.886846846806</v>
      </c>
      <c r="Q36" s="335">
        <v>37992.479939939905</v>
      </c>
      <c r="R36" s="335">
        <v>19451.889189189173</v>
      </c>
      <c r="S36" s="335">
        <v>12679.723243243248</v>
      </c>
      <c r="T36" s="335">
        <v>2169.7663063063064</v>
      </c>
      <c r="U36" s="335">
        <v>0</v>
      </c>
      <c r="V36" s="335">
        <v>0</v>
      </c>
      <c r="W36" s="335">
        <v>0</v>
      </c>
      <c r="X36" s="335">
        <v>0</v>
      </c>
      <c r="Y36" s="335">
        <v>0</v>
      </c>
      <c r="Z36" s="335">
        <v>0</v>
      </c>
      <c r="AA36" s="335">
        <v>51012.215053763393</v>
      </c>
      <c r="AB36" s="335">
        <v>0</v>
      </c>
      <c r="AC36" s="335">
        <v>1343.9478753541077</v>
      </c>
      <c r="AD36" s="335">
        <v>77466.159019607832</v>
      </c>
      <c r="AE36" s="335">
        <v>0</v>
      </c>
      <c r="AF36" s="335">
        <v>1704.7296000000022</v>
      </c>
      <c r="AG36" s="335">
        <v>0</v>
      </c>
      <c r="AH36" s="335">
        <v>170000</v>
      </c>
      <c r="AI36" s="335">
        <v>0</v>
      </c>
      <c r="AJ36" s="335">
        <v>0</v>
      </c>
      <c r="AK36" s="335">
        <v>0</v>
      </c>
      <c r="AL36" s="335">
        <v>37772</v>
      </c>
      <c r="AM36" s="335">
        <v>0</v>
      </c>
      <c r="AN36" s="335">
        <v>0</v>
      </c>
      <c r="AO36" s="335">
        <v>0</v>
      </c>
      <c r="AP36" s="335">
        <v>0</v>
      </c>
      <c r="AQ36" s="335">
        <v>0</v>
      </c>
      <c r="AR36" s="335">
        <v>0</v>
      </c>
      <c r="AS36" s="335">
        <v>0</v>
      </c>
      <c r="AT36" s="335">
        <v>0</v>
      </c>
      <c r="AU36" s="335">
        <v>1276841.92</v>
      </c>
      <c r="AV36" s="335">
        <v>353751.7713985751</v>
      </c>
      <c r="AW36" s="335">
        <v>207772</v>
      </c>
      <c r="AX36" s="335">
        <v>125431.94589960783</v>
      </c>
      <c r="AY36" s="116">
        <v>1838365.691398575</v>
      </c>
      <c r="AZ36" s="116">
        <v>1800593.691398575</v>
      </c>
      <c r="BA36" s="116">
        <v>4265</v>
      </c>
      <c r="BB36" s="116">
        <v>1424510</v>
      </c>
      <c r="BC36" s="116">
        <v>0</v>
      </c>
      <c r="BD36" s="116">
        <v>0</v>
      </c>
      <c r="BE36" s="116">
        <v>1838365.691398575</v>
      </c>
      <c r="BF36" s="335">
        <v>1838365.6913985752</v>
      </c>
      <c r="BG36" s="335">
        <v>0</v>
      </c>
      <c r="BH36" s="116">
        <v>1462282</v>
      </c>
      <c r="BI36" s="116">
        <v>1254510</v>
      </c>
      <c r="BJ36" s="335">
        <v>1630593.691398575</v>
      </c>
      <c r="BK36" s="335">
        <v>4882.0170401154937</v>
      </c>
      <c r="BL36" s="335">
        <v>5170.1692757485034</v>
      </c>
      <c r="BM36" s="336">
        <v>-5.5733617269483483E-2</v>
      </c>
      <c r="BN36" s="336">
        <v>7.2626963872591169E-2</v>
      </c>
      <c r="BO36" s="335">
        <v>125414.89486645912</v>
      </c>
      <c r="BP36" s="116">
        <v>1963780.586265034</v>
      </c>
      <c r="BQ36" s="116">
        <v>5766.4927732486049</v>
      </c>
      <c r="BR36" s="116" t="s">
        <v>288</v>
      </c>
      <c r="BS36" s="116">
        <v>5879.5825936078863</v>
      </c>
      <c r="BT36" s="336">
        <v>1.4781105290330832E-2</v>
      </c>
      <c r="BU36" s="335">
        <v>-2411.48</v>
      </c>
      <c r="BV36" s="335">
        <v>1961369.1062650341</v>
      </c>
      <c r="BW36" s="335">
        <v>0</v>
      </c>
      <c r="BX36" s="335">
        <v>1961369.1062650341</v>
      </c>
      <c r="BY36" s="322"/>
      <c r="BZ36" s="322"/>
      <c r="CA36" s="322"/>
      <c r="CB36" s="322"/>
      <c r="CC36" s="322"/>
      <c r="CD36" s="322"/>
      <c r="CE36" s="322"/>
    </row>
    <row r="37" spans="1:83" ht="15" customHeight="1" x14ac:dyDescent="0.3">
      <c r="A37" s="307">
        <v>37</v>
      </c>
      <c r="B37" s="114">
        <v>131879</v>
      </c>
      <c r="C37" s="114">
        <v>3092084</v>
      </c>
      <c r="D37" s="115" t="s">
        <v>116</v>
      </c>
      <c r="E37" s="334">
        <v>514</v>
      </c>
      <c r="F37" s="334">
        <v>514</v>
      </c>
      <c r="G37" s="334">
        <v>0</v>
      </c>
      <c r="H37" s="335">
        <v>1964960.32</v>
      </c>
      <c r="I37" s="335">
        <v>0</v>
      </c>
      <c r="J37" s="335">
        <v>0</v>
      </c>
      <c r="K37" s="335">
        <v>180981.8400000002</v>
      </c>
      <c r="L37" s="335">
        <v>0</v>
      </c>
      <c r="M37" s="335">
        <v>0</v>
      </c>
      <c r="N37" s="335">
        <v>0</v>
      </c>
      <c r="O37" s="335">
        <v>4318.4015594541952</v>
      </c>
      <c r="P37" s="335">
        <v>23487.405341130649</v>
      </c>
      <c r="Q37" s="335">
        <v>63814.051851851786</v>
      </c>
      <c r="R37" s="335">
        <v>43181.009746588628</v>
      </c>
      <c r="S37" s="335">
        <v>40110.275555555512</v>
      </c>
      <c r="T37" s="335">
        <v>19507.38210526315</v>
      </c>
      <c r="U37" s="335">
        <v>0</v>
      </c>
      <c r="V37" s="335">
        <v>0</v>
      </c>
      <c r="W37" s="335">
        <v>0</v>
      </c>
      <c r="X37" s="335">
        <v>0</v>
      </c>
      <c r="Y37" s="335">
        <v>0</v>
      </c>
      <c r="Z37" s="335">
        <v>0</v>
      </c>
      <c r="AA37" s="335">
        <v>62213.84063205422</v>
      </c>
      <c r="AB37" s="335">
        <v>0</v>
      </c>
      <c r="AC37" s="335">
        <v>647.23900709219856</v>
      </c>
      <c r="AD37" s="335">
        <v>144036.33664122139</v>
      </c>
      <c r="AE37" s="335">
        <v>0</v>
      </c>
      <c r="AF37" s="335">
        <v>2806.0865122807136</v>
      </c>
      <c r="AG37" s="335">
        <v>0</v>
      </c>
      <c r="AH37" s="335">
        <v>170000</v>
      </c>
      <c r="AI37" s="335">
        <v>0</v>
      </c>
      <c r="AJ37" s="335">
        <v>0</v>
      </c>
      <c r="AK37" s="335">
        <v>0</v>
      </c>
      <c r="AL37" s="335">
        <v>56924</v>
      </c>
      <c r="AM37" s="335">
        <v>0</v>
      </c>
      <c r="AN37" s="335">
        <v>0</v>
      </c>
      <c r="AO37" s="335">
        <v>0</v>
      </c>
      <c r="AP37" s="335">
        <v>0</v>
      </c>
      <c r="AQ37" s="335">
        <v>0</v>
      </c>
      <c r="AR37" s="335">
        <v>0</v>
      </c>
      <c r="AS37" s="335">
        <v>0</v>
      </c>
      <c r="AT37" s="335">
        <v>0</v>
      </c>
      <c r="AU37" s="335">
        <v>1964960.32</v>
      </c>
      <c r="AV37" s="335">
        <v>585103.86895249272</v>
      </c>
      <c r="AW37" s="335">
        <v>226924</v>
      </c>
      <c r="AX37" s="335">
        <v>201635.7811212214</v>
      </c>
      <c r="AY37" s="116">
        <v>2776988.1889524926</v>
      </c>
      <c r="AZ37" s="116">
        <v>2720064.1889524926</v>
      </c>
      <c r="BA37" s="116">
        <v>4265</v>
      </c>
      <c r="BB37" s="116">
        <v>2192210</v>
      </c>
      <c r="BC37" s="116">
        <v>0</v>
      </c>
      <c r="BD37" s="116">
        <v>0</v>
      </c>
      <c r="BE37" s="116">
        <v>2776988.1889524926</v>
      </c>
      <c r="BF37" s="335">
        <v>2776988.1889524926</v>
      </c>
      <c r="BG37" s="335">
        <v>0</v>
      </c>
      <c r="BH37" s="116">
        <v>2249134</v>
      </c>
      <c r="BI37" s="116">
        <v>2022210</v>
      </c>
      <c r="BJ37" s="335">
        <v>2550064.1889524926</v>
      </c>
      <c r="BK37" s="335">
        <v>4961.2143753939545</v>
      </c>
      <c r="BL37" s="335">
        <v>5145.7224449416344</v>
      </c>
      <c r="BM37" s="336">
        <v>-3.5856591862830786E-2</v>
      </c>
      <c r="BN37" s="336">
        <v>5.2749938465938478E-2</v>
      </c>
      <c r="BO37" s="335">
        <v>139518.38275940344</v>
      </c>
      <c r="BP37" s="116">
        <v>2916506.571711896</v>
      </c>
      <c r="BQ37" s="116">
        <v>5563.3902173383194</v>
      </c>
      <c r="BR37" s="116" t="s">
        <v>288</v>
      </c>
      <c r="BS37" s="116">
        <v>5674.1372990503814</v>
      </c>
      <c r="BT37" s="336">
        <v>1.5255863729821462E-2</v>
      </c>
      <c r="BU37" s="335">
        <v>-3711.08</v>
      </c>
      <c r="BV37" s="335">
        <v>2912795.4917118959</v>
      </c>
      <c r="BW37" s="335">
        <v>0</v>
      </c>
      <c r="BX37" s="335">
        <v>2912795.4917118959</v>
      </c>
      <c r="BY37" s="322"/>
      <c r="BZ37" s="322"/>
      <c r="CA37" s="322"/>
      <c r="CB37" s="322"/>
      <c r="CC37" s="322"/>
      <c r="CD37" s="322"/>
      <c r="CE37" s="322"/>
    </row>
    <row r="38" spans="1:83" ht="15" customHeight="1" x14ac:dyDescent="0.3">
      <c r="A38" s="307">
        <v>38</v>
      </c>
      <c r="B38" s="114">
        <v>131871</v>
      </c>
      <c r="C38" s="114">
        <v>3092085</v>
      </c>
      <c r="D38" s="115" t="s">
        <v>117</v>
      </c>
      <c r="E38" s="334">
        <v>419</v>
      </c>
      <c r="F38" s="334">
        <v>419</v>
      </c>
      <c r="G38" s="334">
        <v>0</v>
      </c>
      <c r="H38" s="335">
        <v>1601786.72</v>
      </c>
      <c r="I38" s="335">
        <v>0</v>
      </c>
      <c r="J38" s="335">
        <v>0</v>
      </c>
      <c r="K38" s="335">
        <v>36910.770000000004</v>
      </c>
      <c r="L38" s="335">
        <v>0</v>
      </c>
      <c r="M38" s="335">
        <v>0</v>
      </c>
      <c r="N38" s="335">
        <v>0</v>
      </c>
      <c r="O38" s="335">
        <v>1939.4999999999984</v>
      </c>
      <c r="P38" s="335">
        <v>2107.1200000000017</v>
      </c>
      <c r="Q38" s="335">
        <v>1005.6300000000006</v>
      </c>
      <c r="R38" s="335">
        <v>861.94</v>
      </c>
      <c r="S38" s="335">
        <v>526.74000000000103</v>
      </c>
      <c r="T38" s="335">
        <v>0</v>
      </c>
      <c r="U38" s="335">
        <v>0</v>
      </c>
      <c r="V38" s="335">
        <v>0</v>
      </c>
      <c r="W38" s="335">
        <v>0</v>
      </c>
      <c r="X38" s="335">
        <v>0</v>
      </c>
      <c r="Y38" s="335">
        <v>0</v>
      </c>
      <c r="Z38" s="335">
        <v>0</v>
      </c>
      <c r="AA38" s="335">
        <v>36783.428055555523</v>
      </c>
      <c r="AB38" s="335">
        <v>0</v>
      </c>
      <c r="AC38" s="335">
        <v>0</v>
      </c>
      <c r="AD38" s="335">
        <v>65652.075274390241</v>
      </c>
      <c r="AE38" s="335">
        <v>0</v>
      </c>
      <c r="AF38" s="335">
        <v>0</v>
      </c>
      <c r="AG38" s="335">
        <v>0</v>
      </c>
      <c r="AH38" s="335">
        <v>170000</v>
      </c>
      <c r="AI38" s="335">
        <v>0</v>
      </c>
      <c r="AJ38" s="335">
        <v>0</v>
      </c>
      <c r="AK38" s="335">
        <v>0</v>
      </c>
      <c r="AL38" s="335">
        <v>34816</v>
      </c>
      <c r="AM38" s="335">
        <v>0</v>
      </c>
      <c r="AN38" s="335">
        <v>0</v>
      </c>
      <c r="AO38" s="335">
        <v>0</v>
      </c>
      <c r="AP38" s="335">
        <v>0</v>
      </c>
      <c r="AQ38" s="335">
        <v>0</v>
      </c>
      <c r="AR38" s="335">
        <v>0</v>
      </c>
      <c r="AS38" s="335">
        <v>0</v>
      </c>
      <c r="AT38" s="335">
        <v>0</v>
      </c>
      <c r="AU38" s="335">
        <v>1601786.72</v>
      </c>
      <c r="AV38" s="335">
        <v>145787.20332994577</v>
      </c>
      <c r="AW38" s="335">
        <v>204816</v>
      </c>
      <c r="AX38" s="335">
        <v>118167.08935439025</v>
      </c>
      <c r="AY38" s="116">
        <v>1952389.9233299457</v>
      </c>
      <c r="AZ38" s="116">
        <v>1917573.9233299457</v>
      </c>
      <c r="BA38" s="116">
        <v>4265</v>
      </c>
      <c r="BB38" s="116">
        <v>1787035</v>
      </c>
      <c r="BC38" s="116">
        <v>0</v>
      </c>
      <c r="BD38" s="116">
        <v>0</v>
      </c>
      <c r="BE38" s="116">
        <v>1952389.9233299457</v>
      </c>
      <c r="BF38" s="335">
        <v>1952389.9233299457</v>
      </c>
      <c r="BG38" s="335">
        <v>0</v>
      </c>
      <c r="BH38" s="116">
        <v>1821851</v>
      </c>
      <c r="BI38" s="116">
        <v>1617035</v>
      </c>
      <c r="BJ38" s="335">
        <v>1747573.9233299457</v>
      </c>
      <c r="BK38" s="335">
        <v>4170.8208194032113</v>
      </c>
      <c r="BL38" s="335">
        <v>4277.8048894988069</v>
      </c>
      <c r="BM38" s="336">
        <v>-2.5009104636403833E-2</v>
      </c>
      <c r="BN38" s="336">
        <v>4.1902451239511522E-2</v>
      </c>
      <c r="BO38" s="335">
        <v>75105.964022840082</v>
      </c>
      <c r="BP38" s="116">
        <v>2027495.8873527858</v>
      </c>
      <c r="BQ38" s="116">
        <v>4755.7992538252647</v>
      </c>
      <c r="BR38" s="116" t="s">
        <v>288</v>
      </c>
      <c r="BS38" s="116">
        <v>4838.8923325842143</v>
      </c>
      <c r="BT38" s="336">
        <v>1.4884488102181237E-2</v>
      </c>
      <c r="BU38" s="335">
        <v>-3025.18</v>
      </c>
      <c r="BV38" s="335">
        <v>2024470.7073527859</v>
      </c>
      <c r="BW38" s="335">
        <v>0</v>
      </c>
      <c r="BX38" s="335">
        <v>2024470.7073527859</v>
      </c>
      <c r="BY38" s="322"/>
      <c r="BZ38" s="322"/>
      <c r="CA38" s="322"/>
      <c r="CB38" s="322"/>
      <c r="CC38" s="322"/>
      <c r="CD38" s="322"/>
      <c r="CE38" s="322"/>
    </row>
    <row r="39" spans="1:83" x14ac:dyDescent="0.3">
      <c r="A39" s="307">
        <v>39</v>
      </c>
      <c r="B39" s="114">
        <v>132253</v>
      </c>
      <c r="C39" s="114">
        <v>3092088</v>
      </c>
      <c r="D39" s="115" t="s">
        <v>118</v>
      </c>
      <c r="E39" s="334">
        <v>283</v>
      </c>
      <c r="F39" s="334">
        <v>283</v>
      </c>
      <c r="G39" s="334">
        <v>0</v>
      </c>
      <c r="H39" s="335">
        <v>1081875.04</v>
      </c>
      <c r="I39" s="335">
        <v>0</v>
      </c>
      <c r="J39" s="335">
        <v>0</v>
      </c>
      <c r="K39" s="335">
        <v>136927.05000000016</v>
      </c>
      <c r="L39" s="335">
        <v>0</v>
      </c>
      <c r="M39" s="335">
        <v>0</v>
      </c>
      <c r="N39" s="335">
        <v>0</v>
      </c>
      <c r="O39" s="335">
        <v>4340.6761565836296</v>
      </c>
      <c r="P39" s="335">
        <v>14324.291743772234</v>
      </c>
      <c r="Q39" s="335">
        <v>29708.433594306061</v>
      </c>
      <c r="R39" s="335">
        <v>14757.271672597892</v>
      </c>
      <c r="S39" s="335">
        <v>25993.962918149427</v>
      </c>
      <c r="T39" s="335">
        <v>1452.4446263345199</v>
      </c>
      <c r="U39" s="335">
        <v>0</v>
      </c>
      <c r="V39" s="335">
        <v>0</v>
      </c>
      <c r="W39" s="335">
        <v>0</v>
      </c>
      <c r="X39" s="335">
        <v>0</v>
      </c>
      <c r="Y39" s="335">
        <v>0</v>
      </c>
      <c r="Z39" s="335">
        <v>0</v>
      </c>
      <c r="AA39" s="335">
        <v>50676.108547008531</v>
      </c>
      <c r="AB39" s="335">
        <v>0</v>
      </c>
      <c r="AC39" s="335">
        <v>0</v>
      </c>
      <c r="AD39" s="335">
        <v>74326.595414634139</v>
      </c>
      <c r="AE39" s="335">
        <v>0</v>
      </c>
      <c r="AF39" s="335">
        <v>4366.1952000000065</v>
      </c>
      <c r="AG39" s="335">
        <v>0</v>
      </c>
      <c r="AH39" s="335">
        <v>170000</v>
      </c>
      <c r="AI39" s="335">
        <v>0</v>
      </c>
      <c r="AJ39" s="335">
        <v>0</v>
      </c>
      <c r="AK39" s="335">
        <v>0</v>
      </c>
      <c r="AL39" s="335">
        <v>40698</v>
      </c>
      <c r="AM39" s="335">
        <v>0</v>
      </c>
      <c r="AN39" s="335">
        <v>0</v>
      </c>
      <c r="AO39" s="335">
        <v>0</v>
      </c>
      <c r="AP39" s="335">
        <v>0</v>
      </c>
      <c r="AQ39" s="335">
        <v>0</v>
      </c>
      <c r="AR39" s="335">
        <v>0</v>
      </c>
      <c r="AS39" s="335">
        <v>0</v>
      </c>
      <c r="AT39" s="335">
        <v>0</v>
      </c>
      <c r="AU39" s="335">
        <v>1081875.04</v>
      </c>
      <c r="AV39" s="335">
        <v>356873.02987338661</v>
      </c>
      <c r="AW39" s="335">
        <v>210698</v>
      </c>
      <c r="AX39" s="335">
        <v>119562.84597463414</v>
      </c>
      <c r="AY39" s="116">
        <v>1649446.0698733865</v>
      </c>
      <c r="AZ39" s="116">
        <v>1608748.0698733865</v>
      </c>
      <c r="BA39" s="116">
        <v>4265</v>
      </c>
      <c r="BB39" s="116">
        <v>1206995</v>
      </c>
      <c r="BC39" s="116">
        <v>0</v>
      </c>
      <c r="BD39" s="116">
        <v>0</v>
      </c>
      <c r="BE39" s="116">
        <v>1649446.0698733865</v>
      </c>
      <c r="BF39" s="335">
        <v>1649446.069873387</v>
      </c>
      <c r="BG39" s="335">
        <v>0</v>
      </c>
      <c r="BH39" s="116">
        <v>1247693</v>
      </c>
      <c r="BI39" s="116">
        <v>1036995</v>
      </c>
      <c r="BJ39" s="335">
        <v>1438748.0698733865</v>
      </c>
      <c r="BK39" s="335">
        <v>5083.915441248716</v>
      </c>
      <c r="BL39" s="335">
        <v>5750.2247590106008</v>
      </c>
      <c r="BM39" s="336">
        <v>-0.11587535195346552</v>
      </c>
      <c r="BN39" s="336">
        <v>0.13276869855657319</v>
      </c>
      <c r="BO39" s="335">
        <v>216056.30971823909</v>
      </c>
      <c r="BP39" s="116">
        <v>1865502.3795916256</v>
      </c>
      <c r="BQ39" s="116">
        <v>6448.0720126912565</v>
      </c>
      <c r="BR39" s="116" t="s">
        <v>288</v>
      </c>
      <c r="BS39" s="116">
        <v>6591.8811999704085</v>
      </c>
      <c r="BT39" s="336">
        <v>1.4618964257946399E-2</v>
      </c>
      <c r="BU39" s="335">
        <v>-2043.26</v>
      </c>
      <c r="BV39" s="335">
        <v>1863459.1195916256</v>
      </c>
      <c r="BW39" s="335">
        <v>0</v>
      </c>
      <c r="BX39" s="335">
        <v>1863459.1195916256</v>
      </c>
      <c r="BY39" s="322"/>
      <c r="BZ39" s="322"/>
      <c r="CA39" s="322"/>
      <c r="CB39" s="322"/>
      <c r="CC39" s="322"/>
      <c r="CD39" s="322"/>
      <c r="CE39" s="322"/>
    </row>
    <row r="40" spans="1:83" ht="15" customHeight="1" x14ac:dyDescent="0.3">
      <c r="A40" s="307">
        <v>40</v>
      </c>
      <c r="B40" s="114">
        <v>102132</v>
      </c>
      <c r="C40" s="114">
        <v>3093000</v>
      </c>
      <c r="D40" s="115" t="s">
        <v>119</v>
      </c>
      <c r="E40" s="334">
        <v>204</v>
      </c>
      <c r="F40" s="334">
        <v>204</v>
      </c>
      <c r="G40" s="334">
        <v>0</v>
      </c>
      <c r="H40" s="335">
        <v>779867.52</v>
      </c>
      <c r="I40" s="335">
        <v>0</v>
      </c>
      <c r="J40" s="335">
        <v>0</v>
      </c>
      <c r="K40" s="335">
        <v>19050.72</v>
      </c>
      <c r="L40" s="335">
        <v>0</v>
      </c>
      <c r="M40" s="335">
        <v>0</v>
      </c>
      <c r="N40" s="335">
        <v>0</v>
      </c>
      <c r="O40" s="335">
        <v>437.43283582089572</v>
      </c>
      <c r="P40" s="335">
        <v>2138.5695522388046</v>
      </c>
      <c r="Q40" s="335">
        <v>340.21313432835797</v>
      </c>
      <c r="R40" s="335">
        <v>4374.023880597013</v>
      </c>
      <c r="S40" s="335">
        <v>1069.2035820895528</v>
      </c>
      <c r="T40" s="335">
        <v>0</v>
      </c>
      <c r="U40" s="335">
        <v>0</v>
      </c>
      <c r="V40" s="335">
        <v>0</v>
      </c>
      <c r="W40" s="335">
        <v>0</v>
      </c>
      <c r="X40" s="335">
        <v>0</v>
      </c>
      <c r="Y40" s="335">
        <v>0</v>
      </c>
      <c r="Z40" s="335">
        <v>0</v>
      </c>
      <c r="AA40" s="335">
        <v>10408.103448275846</v>
      </c>
      <c r="AB40" s="335">
        <v>0</v>
      </c>
      <c r="AC40" s="335">
        <v>0</v>
      </c>
      <c r="AD40" s="335">
        <v>34136.836923076924</v>
      </c>
      <c r="AE40" s="335">
        <v>0</v>
      </c>
      <c r="AF40" s="335">
        <v>0</v>
      </c>
      <c r="AG40" s="335">
        <v>0</v>
      </c>
      <c r="AH40" s="335">
        <v>170000</v>
      </c>
      <c r="AI40" s="335">
        <v>0</v>
      </c>
      <c r="AJ40" s="335">
        <v>0</v>
      </c>
      <c r="AK40" s="335">
        <v>0</v>
      </c>
      <c r="AL40" s="335">
        <v>18962</v>
      </c>
      <c r="AM40" s="335">
        <v>0</v>
      </c>
      <c r="AN40" s="335">
        <v>0</v>
      </c>
      <c r="AO40" s="335">
        <v>0</v>
      </c>
      <c r="AP40" s="335">
        <v>0</v>
      </c>
      <c r="AQ40" s="335">
        <v>0</v>
      </c>
      <c r="AR40" s="335">
        <v>0</v>
      </c>
      <c r="AS40" s="335">
        <v>0</v>
      </c>
      <c r="AT40" s="335">
        <v>0</v>
      </c>
      <c r="AU40" s="335">
        <v>779867.52</v>
      </c>
      <c r="AV40" s="335">
        <v>71955.103356427397</v>
      </c>
      <c r="AW40" s="335">
        <v>188962</v>
      </c>
      <c r="AX40" s="335">
        <v>75144.982203076928</v>
      </c>
      <c r="AY40" s="116">
        <v>1040784.6233564274</v>
      </c>
      <c r="AZ40" s="116">
        <v>1021822.6233564274</v>
      </c>
      <c r="BA40" s="116">
        <v>4265</v>
      </c>
      <c r="BB40" s="116">
        <v>870060</v>
      </c>
      <c r="BC40" s="116">
        <v>0</v>
      </c>
      <c r="BD40" s="116">
        <v>0</v>
      </c>
      <c r="BE40" s="116">
        <v>1040784.6233564274</v>
      </c>
      <c r="BF40" s="335">
        <v>1040784.6233564273</v>
      </c>
      <c r="BG40" s="335">
        <v>0</v>
      </c>
      <c r="BH40" s="116">
        <v>889022</v>
      </c>
      <c r="BI40" s="116">
        <v>700060</v>
      </c>
      <c r="BJ40" s="335">
        <v>851822.62335642742</v>
      </c>
      <c r="BK40" s="335">
        <v>4175.6010948844478</v>
      </c>
      <c r="BL40" s="335">
        <v>4440.9495838235289</v>
      </c>
      <c r="BM40" s="336">
        <v>-5.9750394353863333E-2</v>
      </c>
      <c r="BN40" s="336">
        <v>7.6643740956971018E-2</v>
      </c>
      <c r="BO40" s="335">
        <v>69435.681859129909</v>
      </c>
      <c r="BP40" s="116">
        <v>1110220.3052155573</v>
      </c>
      <c r="BQ40" s="116">
        <v>5349.3054177233207</v>
      </c>
      <c r="BR40" s="116" t="s">
        <v>288</v>
      </c>
      <c r="BS40" s="116">
        <v>5442.2563981154772</v>
      </c>
      <c r="BT40" s="336">
        <v>1.3696420826562417E-2</v>
      </c>
      <c r="BU40" s="335">
        <v>-1472.8799999999999</v>
      </c>
      <c r="BV40" s="335">
        <v>1108747.4252155575</v>
      </c>
      <c r="BW40" s="335">
        <v>0</v>
      </c>
      <c r="BX40" s="335">
        <v>1108747.4252155575</v>
      </c>
      <c r="BY40" s="322"/>
      <c r="BZ40" s="322"/>
      <c r="CA40" s="322"/>
      <c r="CB40" s="322"/>
      <c r="CC40" s="322"/>
      <c r="CD40" s="322"/>
      <c r="CE40" s="322"/>
    </row>
    <row r="41" spans="1:83" ht="15" customHeight="1" x14ac:dyDescent="0.3">
      <c r="A41" s="307">
        <v>41</v>
      </c>
      <c r="B41" s="114">
        <v>133707</v>
      </c>
      <c r="C41" s="114">
        <v>3093001</v>
      </c>
      <c r="D41" s="115" t="s">
        <v>120</v>
      </c>
      <c r="E41" s="334">
        <v>600</v>
      </c>
      <c r="F41" s="334">
        <v>600</v>
      </c>
      <c r="G41" s="334">
        <v>0</v>
      </c>
      <c r="H41" s="335">
        <v>2293728</v>
      </c>
      <c r="I41" s="335">
        <v>0</v>
      </c>
      <c r="J41" s="335">
        <v>0</v>
      </c>
      <c r="K41" s="335">
        <v>227417.96999999977</v>
      </c>
      <c r="L41" s="335">
        <v>0</v>
      </c>
      <c r="M41" s="335">
        <v>0</v>
      </c>
      <c r="N41" s="335">
        <v>0</v>
      </c>
      <c r="O41" s="335">
        <v>21189.632107023364</v>
      </c>
      <c r="P41" s="335">
        <v>24048.652173913</v>
      </c>
      <c r="Q41" s="335">
        <v>69620.538461538425</v>
      </c>
      <c r="R41" s="335">
        <v>46268.016722408131</v>
      </c>
      <c r="S41" s="335">
        <v>42280.133779264273</v>
      </c>
      <c r="T41" s="335">
        <v>3617.5083612040148</v>
      </c>
      <c r="U41" s="335">
        <v>0</v>
      </c>
      <c r="V41" s="335">
        <v>0</v>
      </c>
      <c r="W41" s="335">
        <v>0</v>
      </c>
      <c r="X41" s="335">
        <v>0</v>
      </c>
      <c r="Y41" s="335">
        <v>0</v>
      </c>
      <c r="Z41" s="335">
        <v>0</v>
      </c>
      <c r="AA41" s="335">
        <v>98146.641074855987</v>
      </c>
      <c r="AB41" s="335">
        <v>0</v>
      </c>
      <c r="AC41" s="335">
        <v>716.1680672268908</v>
      </c>
      <c r="AD41" s="335">
        <v>145745.50868486351</v>
      </c>
      <c r="AE41" s="335">
        <v>0</v>
      </c>
      <c r="AF41" s="335">
        <v>0</v>
      </c>
      <c r="AG41" s="335">
        <v>0</v>
      </c>
      <c r="AH41" s="335">
        <v>170000</v>
      </c>
      <c r="AI41" s="335">
        <v>0</v>
      </c>
      <c r="AJ41" s="335">
        <v>0</v>
      </c>
      <c r="AK41" s="335">
        <v>0</v>
      </c>
      <c r="AL41" s="335">
        <v>60648</v>
      </c>
      <c r="AM41" s="335">
        <v>0</v>
      </c>
      <c r="AN41" s="335">
        <v>0</v>
      </c>
      <c r="AO41" s="335">
        <v>0</v>
      </c>
      <c r="AP41" s="335">
        <v>0</v>
      </c>
      <c r="AQ41" s="335">
        <v>0</v>
      </c>
      <c r="AR41" s="335">
        <v>0</v>
      </c>
      <c r="AS41" s="335">
        <v>0</v>
      </c>
      <c r="AT41" s="335">
        <v>0</v>
      </c>
      <c r="AU41" s="335">
        <v>2293728</v>
      </c>
      <c r="AV41" s="335">
        <v>679050.76943229744</v>
      </c>
      <c r="AW41" s="335">
        <v>230648</v>
      </c>
      <c r="AX41" s="335">
        <v>207947.70068486352</v>
      </c>
      <c r="AY41" s="116">
        <v>3203426.7694322974</v>
      </c>
      <c r="AZ41" s="116">
        <v>3142778.7694322974</v>
      </c>
      <c r="BA41" s="116">
        <v>4265</v>
      </c>
      <c r="BB41" s="116">
        <v>2559000</v>
      </c>
      <c r="BC41" s="116">
        <v>0</v>
      </c>
      <c r="BD41" s="116">
        <v>0</v>
      </c>
      <c r="BE41" s="116">
        <v>3203426.7694322974</v>
      </c>
      <c r="BF41" s="335">
        <v>3203426.769432297</v>
      </c>
      <c r="BG41" s="335">
        <v>0</v>
      </c>
      <c r="BH41" s="116">
        <v>2619648</v>
      </c>
      <c r="BI41" s="116">
        <v>2389000</v>
      </c>
      <c r="BJ41" s="335">
        <v>2972778.7694322974</v>
      </c>
      <c r="BK41" s="335">
        <v>4954.6312823871622</v>
      </c>
      <c r="BL41" s="335">
        <v>5302.323601666666</v>
      </c>
      <c r="BM41" s="336">
        <v>-6.55735759262627E-2</v>
      </c>
      <c r="BN41" s="336">
        <v>8.2466922529370393E-2</v>
      </c>
      <c r="BO41" s="335">
        <v>262359.78581057827</v>
      </c>
      <c r="BP41" s="116">
        <v>3465786.5552428756</v>
      </c>
      <c r="BQ41" s="116">
        <v>5675.2309254047923</v>
      </c>
      <c r="BR41" s="116" t="s">
        <v>288</v>
      </c>
      <c r="BS41" s="116">
        <v>5776.3109254047922</v>
      </c>
      <c r="BT41" s="336">
        <v>1.5479960102187773E-2</v>
      </c>
      <c r="BU41" s="335">
        <v>-4332</v>
      </c>
      <c r="BV41" s="335">
        <v>3461454.5552428756</v>
      </c>
      <c r="BW41" s="335">
        <v>0</v>
      </c>
      <c r="BX41" s="335">
        <v>3461454.5552428756</v>
      </c>
      <c r="BY41" s="322"/>
      <c r="BZ41" s="322"/>
      <c r="CA41" s="322"/>
      <c r="CB41" s="322"/>
      <c r="CC41" s="322"/>
      <c r="CD41" s="322"/>
      <c r="CE41" s="322"/>
    </row>
    <row r="42" spans="1:83" ht="15" customHeight="1" x14ac:dyDescent="0.3">
      <c r="A42" s="307">
        <v>42</v>
      </c>
      <c r="B42" s="114">
        <v>102135</v>
      </c>
      <c r="C42" s="114">
        <v>3093302</v>
      </c>
      <c r="D42" s="115" t="s">
        <v>121</v>
      </c>
      <c r="E42" s="334">
        <v>399</v>
      </c>
      <c r="F42" s="334">
        <v>399</v>
      </c>
      <c r="G42" s="334">
        <v>0</v>
      </c>
      <c r="H42" s="335">
        <v>1525329.12</v>
      </c>
      <c r="I42" s="335">
        <v>0</v>
      </c>
      <c r="J42" s="335">
        <v>0</v>
      </c>
      <c r="K42" s="335">
        <v>23813.399999999994</v>
      </c>
      <c r="L42" s="335">
        <v>0</v>
      </c>
      <c r="M42" s="335">
        <v>0</v>
      </c>
      <c r="N42" s="335">
        <v>0</v>
      </c>
      <c r="O42" s="335">
        <v>2382.4420654911805</v>
      </c>
      <c r="P42" s="335">
        <v>5294.3380352644817</v>
      </c>
      <c r="Q42" s="335">
        <v>2021.3922921914377</v>
      </c>
      <c r="R42" s="335">
        <v>3031.9879345088139</v>
      </c>
      <c r="S42" s="335">
        <v>1058.7872040302263</v>
      </c>
      <c r="T42" s="335">
        <v>0</v>
      </c>
      <c r="U42" s="335">
        <v>0</v>
      </c>
      <c r="V42" s="335">
        <v>0</v>
      </c>
      <c r="W42" s="335">
        <v>0</v>
      </c>
      <c r="X42" s="335">
        <v>0</v>
      </c>
      <c r="Y42" s="335">
        <v>0</v>
      </c>
      <c r="Z42" s="335">
        <v>0</v>
      </c>
      <c r="AA42" s="335">
        <v>19643.629203539869</v>
      </c>
      <c r="AB42" s="335">
        <v>0</v>
      </c>
      <c r="AC42" s="335">
        <v>0</v>
      </c>
      <c r="AD42" s="335">
        <v>55402.932765957448</v>
      </c>
      <c r="AE42" s="335">
        <v>0</v>
      </c>
      <c r="AF42" s="335">
        <v>0</v>
      </c>
      <c r="AG42" s="335">
        <v>0</v>
      </c>
      <c r="AH42" s="335">
        <v>170000</v>
      </c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N42" s="335">
        <v>0</v>
      </c>
      <c r="AO42" s="335">
        <v>0</v>
      </c>
      <c r="AP42" s="335">
        <v>0</v>
      </c>
      <c r="AQ42" s="335">
        <v>0</v>
      </c>
      <c r="AR42" s="335">
        <v>0</v>
      </c>
      <c r="AS42" s="335">
        <v>0</v>
      </c>
      <c r="AT42" s="335">
        <v>0</v>
      </c>
      <c r="AU42" s="335">
        <v>1525329.12</v>
      </c>
      <c r="AV42" s="335">
        <v>112648.90950098344</v>
      </c>
      <c r="AW42" s="335">
        <v>170000</v>
      </c>
      <c r="AX42" s="335">
        <v>106847.54044595745</v>
      </c>
      <c r="AY42" s="116">
        <v>1807978.0295009837</v>
      </c>
      <c r="AZ42" s="116">
        <v>1807978.0295009837</v>
      </c>
      <c r="BA42" s="116">
        <v>4265</v>
      </c>
      <c r="BB42" s="116">
        <v>1701735</v>
      </c>
      <c r="BC42" s="116">
        <v>0</v>
      </c>
      <c r="BD42" s="116">
        <v>0</v>
      </c>
      <c r="BE42" s="116">
        <v>1807978.0295009837</v>
      </c>
      <c r="BF42" s="335">
        <v>1807978.0295009834</v>
      </c>
      <c r="BG42" s="335">
        <v>0</v>
      </c>
      <c r="BH42" s="116">
        <v>1701735</v>
      </c>
      <c r="BI42" s="116">
        <v>1531735</v>
      </c>
      <c r="BJ42" s="335">
        <v>1637978.0295009837</v>
      </c>
      <c r="BK42" s="335">
        <v>4105.2080939874277</v>
      </c>
      <c r="BL42" s="335">
        <v>4319.3031035087724</v>
      </c>
      <c r="BM42" s="336">
        <v>-4.9567026066641477E-2</v>
      </c>
      <c r="BN42" s="336">
        <v>6.6460372669749163E-2</v>
      </c>
      <c r="BO42" s="335">
        <v>114537.93507918606</v>
      </c>
      <c r="BP42" s="116">
        <v>1922515.9645801696</v>
      </c>
      <c r="BQ42" s="116">
        <v>4818.335750827493</v>
      </c>
      <c r="BR42" s="116" t="s">
        <v>288</v>
      </c>
      <c r="BS42" s="116">
        <v>4818.335750827493</v>
      </c>
      <c r="BT42" s="336">
        <v>1.5376569386165162E-2</v>
      </c>
      <c r="BU42" s="335">
        <v>-2880.7799999999997</v>
      </c>
      <c r="BV42" s="335">
        <v>1919635.1845801696</v>
      </c>
      <c r="BW42" s="335">
        <v>0</v>
      </c>
      <c r="BX42" s="335">
        <v>1919635.1845801696</v>
      </c>
      <c r="BY42" s="322"/>
      <c r="BZ42" s="322"/>
      <c r="CA42" s="322"/>
      <c r="CB42" s="322"/>
      <c r="CC42" s="322"/>
      <c r="CD42" s="322"/>
      <c r="CE42" s="322"/>
    </row>
    <row r="43" spans="1:83" ht="15" customHeight="1" x14ac:dyDescent="0.3">
      <c r="A43" s="307">
        <v>43</v>
      </c>
      <c r="B43" s="114">
        <v>102136</v>
      </c>
      <c r="C43" s="114">
        <v>3093303</v>
      </c>
      <c r="D43" s="115" t="s">
        <v>122</v>
      </c>
      <c r="E43" s="334">
        <v>246</v>
      </c>
      <c r="F43" s="334">
        <v>246</v>
      </c>
      <c r="G43" s="334">
        <v>0</v>
      </c>
      <c r="H43" s="335">
        <v>940428.48</v>
      </c>
      <c r="I43" s="335">
        <v>0</v>
      </c>
      <c r="J43" s="335">
        <v>0</v>
      </c>
      <c r="K43" s="335">
        <v>8334.6899999999914</v>
      </c>
      <c r="L43" s="335">
        <v>0</v>
      </c>
      <c r="M43" s="335">
        <v>0</v>
      </c>
      <c r="N43" s="335">
        <v>0</v>
      </c>
      <c r="O43" s="335">
        <v>3802.6202531645581</v>
      </c>
      <c r="P43" s="335">
        <v>1366.9607594936701</v>
      </c>
      <c r="Q43" s="335">
        <v>695.87898734177179</v>
      </c>
      <c r="R43" s="335">
        <v>1789.3437974683561</v>
      </c>
      <c r="S43" s="335">
        <v>1640.2283544303843</v>
      </c>
      <c r="T43" s="335">
        <v>0</v>
      </c>
      <c r="U43" s="335">
        <v>0</v>
      </c>
      <c r="V43" s="335">
        <v>0</v>
      </c>
      <c r="W43" s="335">
        <v>0</v>
      </c>
      <c r="X43" s="335">
        <v>0</v>
      </c>
      <c r="Y43" s="335">
        <v>0</v>
      </c>
      <c r="Z43" s="335">
        <v>0</v>
      </c>
      <c r="AA43" s="335">
        <v>11620.566055045887</v>
      </c>
      <c r="AB43" s="335">
        <v>0</v>
      </c>
      <c r="AC43" s="335">
        <v>0</v>
      </c>
      <c r="AD43" s="335">
        <v>37883.359897959192</v>
      </c>
      <c r="AE43" s="335">
        <v>0</v>
      </c>
      <c r="AF43" s="335">
        <v>1078.5024000000078</v>
      </c>
      <c r="AG43" s="335">
        <v>0</v>
      </c>
      <c r="AH43" s="335">
        <v>170000</v>
      </c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N43" s="335">
        <v>0</v>
      </c>
      <c r="AO43" s="335">
        <v>0</v>
      </c>
      <c r="AP43" s="335">
        <v>0</v>
      </c>
      <c r="AQ43" s="335">
        <v>0</v>
      </c>
      <c r="AR43" s="335">
        <v>0</v>
      </c>
      <c r="AS43" s="335">
        <v>0</v>
      </c>
      <c r="AT43" s="335">
        <v>0</v>
      </c>
      <c r="AU43" s="335">
        <v>940428.48</v>
      </c>
      <c r="AV43" s="335">
        <v>68212.150504903824</v>
      </c>
      <c r="AW43" s="335">
        <v>170000</v>
      </c>
      <c r="AX43" s="335">
        <v>81139.358617959195</v>
      </c>
      <c r="AY43" s="116">
        <v>1178640.6305049038</v>
      </c>
      <c r="AZ43" s="116">
        <v>1178640.6305049038</v>
      </c>
      <c r="BA43" s="116">
        <v>4265</v>
      </c>
      <c r="BB43" s="116">
        <v>1049190</v>
      </c>
      <c r="BC43" s="116">
        <v>0</v>
      </c>
      <c r="BD43" s="116">
        <v>0</v>
      </c>
      <c r="BE43" s="116">
        <v>1178640.6305049038</v>
      </c>
      <c r="BF43" s="335">
        <v>1178640.6305049038</v>
      </c>
      <c r="BG43" s="335">
        <v>0</v>
      </c>
      <c r="BH43" s="116">
        <v>1049190</v>
      </c>
      <c r="BI43" s="116">
        <v>879190</v>
      </c>
      <c r="BJ43" s="335">
        <v>1008640.6305049038</v>
      </c>
      <c r="BK43" s="335">
        <v>4100.1651646540804</v>
      </c>
      <c r="BL43" s="335">
        <v>4257.1362833333342</v>
      </c>
      <c r="BM43" s="336">
        <v>-3.6872467365866315E-2</v>
      </c>
      <c r="BN43" s="336">
        <v>5.3765813968974008E-2</v>
      </c>
      <c r="BO43" s="335">
        <v>56306.545772766294</v>
      </c>
      <c r="BP43" s="116">
        <v>1234947.1762776701</v>
      </c>
      <c r="BQ43" s="116">
        <v>5020.1104726734557</v>
      </c>
      <c r="BR43" s="116" t="s">
        <v>288</v>
      </c>
      <c r="BS43" s="116">
        <v>5020.1104726734557</v>
      </c>
      <c r="BT43" s="336">
        <v>1.4534048278397549E-2</v>
      </c>
      <c r="BU43" s="335">
        <v>-1776.12</v>
      </c>
      <c r="BV43" s="335">
        <v>1233171.05627767</v>
      </c>
      <c r="BW43" s="335">
        <v>0</v>
      </c>
      <c r="BX43" s="335">
        <v>1233171.05627767</v>
      </c>
      <c r="BY43" s="322"/>
      <c r="BZ43" s="322"/>
      <c r="CA43" s="322"/>
      <c r="CB43" s="322"/>
      <c r="CC43" s="322"/>
      <c r="CD43" s="322"/>
      <c r="CE43" s="322"/>
    </row>
    <row r="44" spans="1:83" ht="15" customHeight="1" x14ac:dyDescent="0.3">
      <c r="A44" s="307">
        <v>44</v>
      </c>
      <c r="B44" s="114">
        <v>102139</v>
      </c>
      <c r="C44" s="114">
        <v>3093306</v>
      </c>
      <c r="D44" s="115" t="s">
        <v>123</v>
      </c>
      <c r="E44" s="334">
        <v>468</v>
      </c>
      <c r="F44" s="334">
        <v>468</v>
      </c>
      <c r="G44" s="334">
        <v>0</v>
      </c>
      <c r="H44" s="335">
        <v>1789107.84</v>
      </c>
      <c r="I44" s="335">
        <v>0</v>
      </c>
      <c r="J44" s="335">
        <v>0</v>
      </c>
      <c r="K44" s="335">
        <v>175028.48999999993</v>
      </c>
      <c r="L44" s="335">
        <v>0</v>
      </c>
      <c r="M44" s="335">
        <v>0</v>
      </c>
      <c r="N44" s="335">
        <v>0</v>
      </c>
      <c r="O44" s="335">
        <v>18963.999999999996</v>
      </c>
      <c r="P44" s="335">
        <v>40035.280000000028</v>
      </c>
      <c r="Q44" s="335">
        <v>25811.170000000071</v>
      </c>
      <c r="R44" s="335">
        <v>18962.679999999997</v>
      </c>
      <c r="S44" s="335">
        <v>2106.9600000000005</v>
      </c>
      <c r="T44" s="335">
        <v>721.09000000000117</v>
      </c>
      <c r="U44" s="335">
        <v>0</v>
      </c>
      <c r="V44" s="335">
        <v>0</v>
      </c>
      <c r="W44" s="335">
        <v>0</v>
      </c>
      <c r="X44" s="335">
        <v>0</v>
      </c>
      <c r="Y44" s="335">
        <v>0</v>
      </c>
      <c r="Z44" s="335">
        <v>0</v>
      </c>
      <c r="AA44" s="335">
        <v>26068.517647058787</v>
      </c>
      <c r="AB44" s="335">
        <v>0</v>
      </c>
      <c r="AC44" s="335">
        <v>0</v>
      </c>
      <c r="AD44" s="335">
        <v>83732.507154047009</v>
      </c>
      <c r="AE44" s="335">
        <v>0</v>
      </c>
      <c r="AF44" s="335">
        <v>0</v>
      </c>
      <c r="AG44" s="335">
        <v>0</v>
      </c>
      <c r="AH44" s="335">
        <v>170000</v>
      </c>
      <c r="AI44" s="335">
        <v>0</v>
      </c>
      <c r="AJ44" s="335">
        <v>0</v>
      </c>
      <c r="AK44" s="335">
        <v>60000</v>
      </c>
      <c r="AL44" s="335">
        <v>0</v>
      </c>
      <c r="AM44" s="335">
        <v>0</v>
      </c>
      <c r="AN44" s="335">
        <v>0</v>
      </c>
      <c r="AO44" s="335">
        <v>0</v>
      </c>
      <c r="AP44" s="335">
        <v>0</v>
      </c>
      <c r="AQ44" s="335">
        <v>0</v>
      </c>
      <c r="AR44" s="335">
        <v>0</v>
      </c>
      <c r="AS44" s="335">
        <v>0</v>
      </c>
      <c r="AT44" s="335">
        <v>0</v>
      </c>
      <c r="AU44" s="335">
        <v>1789107.84</v>
      </c>
      <c r="AV44" s="335">
        <v>391430.69480110588</v>
      </c>
      <c r="AW44" s="335">
        <v>230000</v>
      </c>
      <c r="AX44" s="335">
        <v>138870.01691404701</v>
      </c>
      <c r="AY44" s="116">
        <v>2410538.534801106</v>
      </c>
      <c r="AZ44" s="116">
        <v>2350538.534801106</v>
      </c>
      <c r="BA44" s="116">
        <v>4265</v>
      </c>
      <c r="BB44" s="116">
        <v>1996020</v>
      </c>
      <c r="BC44" s="116">
        <v>0</v>
      </c>
      <c r="BD44" s="116">
        <v>0</v>
      </c>
      <c r="BE44" s="116">
        <v>2410538.534801106</v>
      </c>
      <c r="BF44" s="335">
        <v>2410538.534801106</v>
      </c>
      <c r="BG44" s="335">
        <v>0</v>
      </c>
      <c r="BH44" s="116">
        <v>2056020</v>
      </c>
      <c r="BI44" s="116">
        <v>1886020</v>
      </c>
      <c r="BJ44" s="335">
        <v>2240538.534801106</v>
      </c>
      <c r="BK44" s="335">
        <v>4787.475501711765</v>
      </c>
      <c r="BL44" s="335">
        <v>5027.2848589743589</v>
      </c>
      <c r="BM44" s="336">
        <v>-4.7701565355800953E-2</v>
      </c>
      <c r="BN44" s="336">
        <v>6.4594911958908638E-2</v>
      </c>
      <c r="BO44" s="335">
        <v>151976.92669745188</v>
      </c>
      <c r="BP44" s="116">
        <v>2562515.4614985581</v>
      </c>
      <c r="BQ44" s="116">
        <v>5347.2552596123032</v>
      </c>
      <c r="BR44" s="116" t="s">
        <v>288</v>
      </c>
      <c r="BS44" s="116">
        <v>5475.4603878174321</v>
      </c>
      <c r="BT44" s="336">
        <v>1.5754967082399984E-2</v>
      </c>
      <c r="BU44" s="335">
        <v>-3378.96</v>
      </c>
      <c r="BV44" s="335">
        <v>2559136.5014985581</v>
      </c>
      <c r="BW44" s="335">
        <v>0</v>
      </c>
      <c r="BX44" s="335">
        <v>2559136.5014985581</v>
      </c>
      <c r="BY44" s="322"/>
      <c r="BZ44" s="322"/>
      <c r="CA44" s="322"/>
      <c r="CB44" s="322"/>
      <c r="CC44" s="322"/>
      <c r="CD44" s="322"/>
      <c r="CE44" s="322"/>
    </row>
    <row r="45" spans="1:83" ht="15" customHeight="1" x14ac:dyDescent="0.3">
      <c r="A45" s="307">
        <v>45</v>
      </c>
      <c r="B45" s="114">
        <v>102142</v>
      </c>
      <c r="C45" s="114">
        <v>3093500</v>
      </c>
      <c r="D45" s="115" t="s">
        <v>124</v>
      </c>
      <c r="E45" s="334">
        <v>379</v>
      </c>
      <c r="F45" s="334">
        <v>379</v>
      </c>
      <c r="G45" s="334">
        <v>0</v>
      </c>
      <c r="H45" s="335">
        <v>1448871.52</v>
      </c>
      <c r="I45" s="335">
        <v>0</v>
      </c>
      <c r="J45" s="335">
        <v>0</v>
      </c>
      <c r="K45" s="335">
        <v>46436.130000000136</v>
      </c>
      <c r="L45" s="335">
        <v>0</v>
      </c>
      <c r="M45" s="335">
        <v>0</v>
      </c>
      <c r="N45" s="335">
        <v>0</v>
      </c>
      <c r="O45" s="335">
        <v>13576.500000000007</v>
      </c>
      <c r="P45" s="335">
        <v>7901.7000000000007</v>
      </c>
      <c r="Q45" s="335">
        <v>3016.89</v>
      </c>
      <c r="R45" s="335">
        <v>4309.6999999999953</v>
      </c>
      <c r="S45" s="335">
        <v>1053.4800000000007</v>
      </c>
      <c r="T45" s="335">
        <v>0</v>
      </c>
      <c r="U45" s="335">
        <v>0</v>
      </c>
      <c r="V45" s="335">
        <v>0</v>
      </c>
      <c r="W45" s="335">
        <v>0</v>
      </c>
      <c r="X45" s="335">
        <v>0</v>
      </c>
      <c r="Y45" s="335">
        <v>0</v>
      </c>
      <c r="Z45" s="335">
        <v>0</v>
      </c>
      <c r="AA45" s="335">
        <v>36855.009538461563</v>
      </c>
      <c r="AB45" s="335">
        <v>0</v>
      </c>
      <c r="AC45" s="335">
        <v>704.62251308900534</v>
      </c>
      <c r="AD45" s="335">
        <v>57418.554142857145</v>
      </c>
      <c r="AE45" s="335">
        <v>0</v>
      </c>
      <c r="AF45" s="335">
        <v>226.1376000000129</v>
      </c>
      <c r="AG45" s="335">
        <v>0</v>
      </c>
      <c r="AH45" s="335">
        <v>170000</v>
      </c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N45" s="335">
        <v>0</v>
      </c>
      <c r="AO45" s="335">
        <v>0</v>
      </c>
      <c r="AP45" s="335">
        <v>0</v>
      </c>
      <c r="AQ45" s="335">
        <v>0</v>
      </c>
      <c r="AR45" s="335">
        <v>0</v>
      </c>
      <c r="AS45" s="335">
        <v>0</v>
      </c>
      <c r="AT45" s="335">
        <v>0</v>
      </c>
      <c r="AU45" s="335">
        <v>1448871.52</v>
      </c>
      <c r="AV45" s="335">
        <v>171498.72379440788</v>
      </c>
      <c r="AW45" s="335">
        <v>170000</v>
      </c>
      <c r="AX45" s="335">
        <v>107792.75542285715</v>
      </c>
      <c r="AY45" s="116">
        <v>1790370.2437944079</v>
      </c>
      <c r="AZ45" s="116">
        <v>1790370.2437944079</v>
      </c>
      <c r="BA45" s="116">
        <v>4265</v>
      </c>
      <c r="BB45" s="116">
        <v>1616435</v>
      </c>
      <c r="BC45" s="116">
        <v>0</v>
      </c>
      <c r="BD45" s="116">
        <v>0</v>
      </c>
      <c r="BE45" s="116">
        <v>1790370.2437944079</v>
      </c>
      <c r="BF45" s="335">
        <v>1790370.2437944077</v>
      </c>
      <c r="BG45" s="335">
        <v>0</v>
      </c>
      <c r="BH45" s="116">
        <v>1616435</v>
      </c>
      <c r="BI45" s="116">
        <v>1446435</v>
      </c>
      <c r="BJ45" s="335">
        <v>1620370.2437944079</v>
      </c>
      <c r="BK45" s="335">
        <v>4275.3832290089922</v>
      </c>
      <c r="BL45" s="335">
        <v>4492.3878712401056</v>
      </c>
      <c r="BM45" s="336">
        <v>-4.8304965744467236E-2</v>
      </c>
      <c r="BN45" s="336">
        <v>6.5198312347574922E-2</v>
      </c>
      <c r="BO45" s="335">
        <v>111007.62478630088</v>
      </c>
      <c r="BP45" s="116">
        <v>1901377.8685807087</v>
      </c>
      <c r="BQ45" s="116">
        <v>5016.8281492894694</v>
      </c>
      <c r="BR45" s="116" t="s">
        <v>288</v>
      </c>
      <c r="BS45" s="116">
        <v>5016.8281492894694</v>
      </c>
      <c r="BT45" s="336">
        <v>1.5359732423139816E-2</v>
      </c>
      <c r="BU45" s="335">
        <v>-2736.38</v>
      </c>
      <c r="BV45" s="335">
        <v>1898641.4885807089</v>
      </c>
      <c r="BW45" s="335">
        <v>0</v>
      </c>
      <c r="BX45" s="335">
        <v>1898641.4885807089</v>
      </c>
      <c r="BY45" s="322"/>
      <c r="BZ45" s="322"/>
      <c r="CA45" s="322"/>
      <c r="CB45" s="322"/>
      <c r="CC45" s="322"/>
      <c r="CD45" s="322"/>
      <c r="CE45" s="322"/>
    </row>
    <row r="46" spans="1:83" ht="15" customHeight="1" x14ac:dyDescent="0.3">
      <c r="A46" s="307">
        <v>46</v>
      </c>
      <c r="B46" s="114">
        <v>102143</v>
      </c>
      <c r="C46" s="114">
        <v>3093501</v>
      </c>
      <c r="D46" s="115" t="s">
        <v>125</v>
      </c>
      <c r="E46" s="334">
        <v>328</v>
      </c>
      <c r="F46" s="334">
        <v>328</v>
      </c>
      <c r="G46" s="334">
        <v>0</v>
      </c>
      <c r="H46" s="335">
        <v>1253904.6400000001</v>
      </c>
      <c r="I46" s="335">
        <v>0</v>
      </c>
      <c r="J46" s="335">
        <v>0</v>
      </c>
      <c r="K46" s="335">
        <v>119067.00000000009</v>
      </c>
      <c r="L46" s="335">
        <v>0</v>
      </c>
      <c r="M46" s="335">
        <v>0</v>
      </c>
      <c r="N46" s="335">
        <v>0</v>
      </c>
      <c r="O46" s="335">
        <v>7973.4999999999663</v>
      </c>
      <c r="P46" s="335">
        <v>16593.569999999971</v>
      </c>
      <c r="Q46" s="335">
        <v>36202.680000000015</v>
      </c>
      <c r="R46" s="335">
        <v>36201.480000000032</v>
      </c>
      <c r="S46" s="335">
        <v>8954.5799999999945</v>
      </c>
      <c r="T46" s="335">
        <v>4326.5400000000072</v>
      </c>
      <c r="U46" s="335">
        <v>0</v>
      </c>
      <c r="V46" s="335">
        <v>0</v>
      </c>
      <c r="W46" s="335">
        <v>0</v>
      </c>
      <c r="X46" s="335">
        <v>0</v>
      </c>
      <c r="Y46" s="335">
        <v>0</v>
      </c>
      <c r="Z46" s="335">
        <v>0</v>
      </c>
      <c r="AA46" s="335">
        <v>26277.400000000005</v>
      </c>
      <c r="AB46" s="335">
        <v>0</v>
      </c>
      <c r="AC46" s="335">
        <v>2832.1653495440733</v>
      </c>
      <c r="AD46" s="335">
        <v>85693.172810457516</v>
      </c>
      <c r="AE46" s="335">
        <v>0</v>
      </c>
      <c r="AF46" s="335">
        <v>0</v>
      </c>
      <c r="AG46" s="335">
        <v>0</v>
      </c>
      <c r="AH46" s="335">
        <v>170000</v>
      </c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N46" s="335">
        <v>0</v>
      </c>
      <c r="AO46" s="335">
        <v>0</v>
      </c>
      <c r="AP46" s="335">
        <v>0</v>
      </c>
      <c r="AQ46" s="335">
        <v>0</v>
      </c>
      <c r="AR46" s="335">
        <v>0</v>
      </c>
      <c r="AS46" s="335">
        <v>0</v>
      </c>
      <c r="AT46" s="335">
        <v>0</v>
      </c>
      <c r="AU46" s="335">
        <v>1253904.6400000001</v>
      </c>
      <c r="AV46" s="335">
        <v>344122.08816000167</v>
      </c>
      <c r="AW46" s="335">
        <v>170000</v>
      </c>
      <c r="AX46" s="335">
        <v>133337.83777045753</v>
      </c>
      <c r="AY46" s="116">
        <v>1768026.7281600018</v>
      </c>
      <c r="AZ46" s="116">
        <v>1768026.7281600018</v>
      </c>
      <c r="BA46" s="116">
        <v>4265</v>
      </c>
      <c r="BB46" s="116">
        <v>1398920</v>
      </c>
      <c r="BC46" s="116">
        <v>0</v>
      </c>
      <c r="BD46" s="116">
        <v>0</v>
      </c>
      <c r="BE46" s="116">
        <v>1768026.7281600018</v>
      </c>
      <c r="BF46" s="335">
        <v>1768026.7281600016</v>
      </c>
      <c r="BG46" s="335">
        <v>0</v>
      </c>
      <c r="BH46" s="116">
        <v>1398920</v>
      </c>
      <c r="BI46" s="116">
        <v>1228920</v>
      </c>
      <c r="BJ46" s="335">
        <v>1598026.7281600018</v>
      </c>
      <c r="BK46" s="335">
        <v>4872.0327078048831</v>
      </c>
      <c r="BL46" s="335">
        <v>5040.6679682926833</v>
      </c>
      <c r="BM46" s="336">
        <v>-3.3454943183833311E-2</v>
      </c>
      <c r="BN46" s="336">
        <v>5.0348289786941003E-2</v>
      </c>
      <c r="BO46" s="335">
        <v>83242.795800651176</v>
      </c>
      <c r="BP46" s="116">
        <v>1851269.523960653</v>
      </c>
      <c r="BQ46" s="116">
        <v>5644.1144023190636</v>
      </c>
      <c r="BR46" s="116" t="s">
        <v>288</v>
      </c>
      <c r="BS46" s="116">
        <v>5644.1144023190636</v>
      </c>
      <c r="BT46" s="336">
        <v>1.531828635643806E-2</v>
      </c>
      <c r="BU46" s="335">
        <v>-2368.16</v>
      </c>
      <c r="BV46" s="335">
        <v>1848901.3639606531</v>
      </c>
      <c r="BW46" s="335">
        <v>0</v>
      </c>
      <c r="BX46" s="335">
        <v>1848901.3639606531</v>
      </c>
      <c r="BY46" s="322"/>
      <c r="BZ46" s="322"/>
      <c r="CA46" s="322"/>
      <c r="CB46" s="322"/>
      <c r="CC46" s="322"/>
      <c r="CD46" s="322"/>
      <c r="CE46" s="322"/>
    </row>
    <row r="47" spans="1:83" ht="15" customHeight="1" x14ac:dyDescent="0.3">
      <c r="A47" s="307">
        <v>47</v>
      </c>
      <c r="B47" s="114">
        <v>102144</v>
      </c>
      <c r="C47" s="114">
        <v>3093502</v>
      </c>
      <c r="D47" s="115" t="s">
        <v>126</v>
      </c>
      <c r="E47" s="334">
        <v>336</v>
      </c>
      <c r="F47" s="334">
        <v>336</v>
      </c>
      <c r="G47" s="334">
        <v>0</v>
      </c>
      <c r="H47" s="335">
        <v>1284487.6799999999</v>
      </c>
      <c r="I47" s="335">
        <v>0</v>
      </c>
      <c r="J47" s="335">
        <v>0</v>
      </c>
      <c r="K47" s="335">
        <v>80965.559999999852</v>
      </c>
      <c r="L47" s="335">
        <v>0</v>
      </c>
      <c r="M47" s="335">
        <v>0</v>
      </c>
      <c r="N47" s="335">
        <v>0</v>
      </c>
      <c r="O47" s="335">
        <v>8238.0359281436868</v>
      </c>
      <c r="P47" s="335">
        <v>24906.915449101794</v>
      </c>
      <c r="Q47" s="335">
        <v>22256.338203592852</v>
      </c>
      <c r="R47" s="335">
        <v>15607.823712574915</v>
      </c>
      <c r="S47" s="335">
        <v>19076.188742515049</v>
      </c>
      <c r="T47" s="335">
        <v>4352.4474251496949</v>
      </c>
      <c r="U47" s="335">
        <v>0</v>
      </c>
      <c r="V47" s="335">
        <v>0</v>
      </c>
      <c r="W47" s="335">
        <v>0</v>
      </c>
      <c r="X47" s="335">
        <v>0</v>
      </c>
      <c r="Y47" s="335">
        <v>0</v>
      </c>
      <c r="Z47" s="335">
        <v>0</v>
      </c>
      <c r="AA47" s="335">
        <v>65580.170212765952</v>
      </c>
      <c r="AB47" s="335">
        <v>0</v>
      </c>
      <c r="AC47" s="335">
        <v>0</v>
      </c>
      <c r="AD47" s="335">
        <v>78958.479012345677</v>
      </c>
      <c r="AE47" s="335">
        <v>0</v>
      </c>
      <c r="AF47" s="335">
        <v>16487.534041790987</v>
      </c>
      <c r="AG47" s="335">
        <v>0</v>
      </c>
      <c r="AH47" s="335">
        <v>170000</v>
      </c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N47" s="335">
        <v>0</v>
      </c>
      <c r="AO47" s="335">
        <v>0</v>
      </c>
      <c r="AP47" s="335">
        <v>0</v>
      </c>
      <c r="AQ47" s="335">
        <v>0</v>
      </c>
      <c r="AR47" s="335">
        <v>0</v>
      </c>
      <c r="AS47" s="335">
        <v>0</v>
      </c>
      <c r="AT47" s="335">
        <v>0</v>
      </c>
      <c r="AU47" s="335">
        <v>1284487.6799999999</v>
      </c>
      <c r="AV47" s="335">
        <v>336429.49272798043</v>
      </c>
      <c r="AW47" s="335">
        <v>170000</v>
      </c>
      <c r="AX47" s="335">
        <v>127031.30653234568</v>
      </c>
      <c r="AY47" s="116">
        <v>1790917.1727279804</v>
      </c>
      <c r="AZ47" s="116">
        <v>1790917.1727279804</v>
      </c>
      <c r="BA47" s="116">
        <v>4265</v>
      </c>
      <c r="BB47" s="116">
        <v>1433040</v>
      </c>
      <c r="BC47" s="116">
        <v>0</v>
      </c>
      <c r="BD47" s="116">
        <v>0</v>
      </c>
      <c r="BE47" s="116">
        <v>1790917.1727279804</v>
      </c>
      <c r="BF47" s="335">
        <v>1790917.1727279802</v>
      </c>
      <c r="BG47" s="335">
        <v>0</v>
      </c>
      <c r="BH47" s="116">
        <v>1433040</v>
      </c>
      <c r="BI47" s="116">
        <v>1263040</v>
      </c>
      <c r="BJ47" s="335">
        <v>1620917.1727279804</v>
      </c>
      <c r="BK47" s="335">
        <v>4824.1582521666087</v>
      </c>
      <c r="BL47" s="335">
        <v>5078.1116142857145</v>
      </c>
      <c r="BM47" s="336">
        <v>-5.0009409286059341E-2</v>
      </c>
      <c r="BN47" s="336">
        <v>6.6902755889167026E-2</v>
      </c>
      <c r="BO47" s="335">
        <v>114152.52633405635</v>
      </c>
      <c r="BP47" s="116">
        <v>1905069.6990620368</v>
      </c>
      <c r="BQ47" s="116">
        <v>5669.8502948274909</v>
      </c>
      <c r="BR47" s="116" t="s">
        <v>288</v>
      </c>
      <c r="BS47" s="116">
        <v>5669.8502948274909</v>
      </c>
      <c r="BT47" s="336">
        <v>1.5362699937277124E-2</v>
      </c>
      <c r="BU47" s="335">
        <v>-2425.92</v>
      </c>
      <c r="BV47" s="335">
        <v>1902643.7790620369</v>
      </c>
      <c r="BW47" s="335">
        <v>0</v>
      </c>
      <c r="BX47" s="335">
        <v>1902643.7790620369</v>
      </c>
      <c r="BY47" s="322"/>
      <c r="BZ47" s="322"/>
      <c r="CA47" s="322"/>
      <c r="CB47" s="322"/>
      <c r="CC47" s="322"/>
      <c r="CD47" s="322"/>
      <c r="CE47" s="322"/>
    </row>
    <row r="48" spans="1:83" ht="15" customHeight="1" x14ac:dyDescent="0.3">
      <c r="A48" s="307">
        <v>48</v>
      </c>
      <c r="B48" s="114">
        <v>102145</v>
      </c>
      <c r="C48" s="114">
        <v>3093503</v>
      </c>
      <c r="D48" s="115" t="s">
        <v>127</v>
      </c>
      <c r="E48" s="334">
        <v>219</v>
      </c>
      <c r="F48" s="334">
        <v>219</v>
      </c>
      <c r="G48" s="334">
        <v>0</v>
      </c>
      <c r="H48" s="335">
        <v>837210.72</v>
      </c>
      <c r="I48" s="335">
        <v>0</v>
      </c>
      <c r="J48" s="335">
        <v>0</v>
      </c>
      <c r="K48" s="335">
        <v>64296.179999999891</v>
      </c>
      <c r="L48" s="335">
        <v>0</v>
      </c>
      <c r="M48" s="335">
        <v>0</v>
      </c>
      <c r="N48" s="335">
        <v>0</v>
      </c>
      <c r="O48" s="335">
        <v>5818.5000000000136</v>
      </c>
      <c r="P48" s="335">
        <v>15803.4</v>
      </c>
      <c r="Q48" s="335">
        <v>17766.129999999976</v>
      </c>
      <c r="R48" s="335">
        <v>15945.890000000029</v>
      </c>
      <c r="S48" s="335">
        <v>11588.279999999975</v>
      </c>
      <c r="T48" s="335">
        <v>2884.36</v>
      </c>
      <c r="U48" s="335">
        <v>0</v>
      </c>
      <c r="V48" s="335">
        <v>0</v>
      </c>
      <c r="W48" s="335">
        <v>0</v>
      </c>
      <c r="X48" s="335">
        <v>0</v>
      </c>
      <c r="Y48" s="335">
        <v>0</v>
      </c>
      <c r="Z48" s="335">
        <v>0</v>
      </c>
      <c r="AA48" s="335">
        <v>20240.700000000023</v>
      </c>
      <c r="AB48" s="335">
        <v>0</v>
      </c>
      <c r="AC48" s="335">
        <v>0</v>
      </c>
      <c r="AD48" s="335">
        <v>51955.392397959185</v>
      </c>
      <c r="AE48" s="335">
        <v>0</v>
      </c>
      <c r="AF48" s="335">
        <v>0</v>
      </c>
      <c r="AG48" s="335">
        <v>0</v>
      </c>
      <c r="AH48" s="335">
        <v>170000</v>
      </c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N48" s="335">
        <v>0</v>
      </c>
      <c r="AO48" s="335">
        <v>0</v>
      </c>
      <c r="AP48" s="335">
        <v>0</v>
      </c>
      <c r="AQ48" s="335">
        <v>0</v>
      </c>
      <c r="AR48" s="335">
        <v>0</v>
      </c>
      <c r="AS48" s="335">
        <v>0</v>
      </c>
      <c r="AT48" s="335">
        <v>0</v>
      </c>
      <c r="AU48" s="335">
        <v>837210.72</v>
      </c>
      <c r="AV48" s="335">
        <v>206298.83239795908</v>
      </c>
      <c r="AW48" s="335">
        <v>170000</v>
      </c>
      <c r="AX48" s="335">
        <v>93766.342477959188</v>
      </c>
      <c r="AY48" s="116">
        <v>1213509.5523979589</v>
      </c>
      <c r="AZ48" s="116">
        <v>1213509.5523979589</v>
      </c>
      <c r="BA48" s="116">
        <v>4265</v>
      </c>
      <c r="BB48" s="116">
        <v>934035</v>
      </c>
      <c r="BC48" s="116">
        <v>0</v>
      </c>
      <c r="BD48" s="116">
        <v>0</v>
      </c>
      <c r="BE48" s="116">
        <v>1213509.5523979589</v>
      </c>
      <c r="BF48" s="335">
        <v>1213509.5523979592</v>
      </c>
      <c r="BG48" s="335">
        <v>0</v>
      </c>
      <c r="BH48" s="116">
        <v>934035</v>
      </c>
      <c r="BI48" s="116">
        <v>764035</v>
      </c>
      <c r="BJ48" s="335">
        <v>1043509.5523979589</v>
      </c>
      <c r="BK48" s="335">
        <v>4764.8838009039218</v>
      </c>
      <c r="BL48" s="335">
        <v>4875.982522831051</v>
      </c>
      <c r="BM48" s="336">
        <v>-2.2784889282708914E-2</v>
      </c>
      <c r="BN48" s="336">
        <v>3.9678235885816607E-2</v>
      </c>
      <c r="BO48" s="335">
        <v>42370.014252806097</v>
      </c>
      <c r="BP48" s="116">
        <v>1255879.566650765</v>
      </c>
      <c r="BQ48" s="116">
        <v>5734.6098933824887</v>
      </c>
      <c r="BR48" s="116" t="s">
        <v>288</v>
      </c>
      <c r="BS48" s="116">
        <v>5734.6098933824887</v>
      </c>
      <c r="BT48" s="336">
        <v>1.457328219872811E-2</v>
      </c>
      <c r="BU48" s="335">
        <v>-1581.1799999999998</v>
      </c>
      <c r="BV48" s="335">
        <v>1254298.3866507651</v>
      </c>
      <c r="BW48" s="335">
        <v>0</v>
      </c>
      <c r="BX48" s="335">
        <v>1254298.3866507651</v>
      </c>
      <c r="BY48" s="322"/>
      <c r="BZ48" s="322"/>
      <c r="CA48" s="322"/>
      <c r="CB48" s="322"/>
      <c r="CC48" s="322"/>
      <c r="CD48" s="322"/>
      <c r="CE48" s="322"/>
    </row>
    <row r="49" spans="1:83" ht="15" customHeight="1" x14ac:dyDescent="0.3">
      <c r="A49" s="307">
        <v>49</v>
      </c>
      <c r="B49" s="114">
        <v>102146</v>
      </c>
      <c r="C49" s="114">
        <v>3093504</v>
      </c>
      <c r="D49" s="115" t="s">
        <v>128</v>
      </c>
      <c r="E49" s="334">
        <v>193</v>
      </c>
      <c r="F49" s="334">
        <v>193</v>
      </c>
      <c r="G49" s="334">
        <v>0</v>
      </c>
      <c r="H49" s="335">
        <v>737815.84</v>
      </c>
      <c r="I49" s="335">
        <v>0</v>
      </c>
      <c r="J49" s="335">
        <v>0</v>
      </c>
      <c r="K49" s="335">
        <v>30957.42000000006</v>
      </c>
      <c r="L49" s="335">
        <v>0</v>
      </c>
      <c r="M49" s="335">
        <v>0</v>
      </c>
      <c r="N49" s="335">
        <v>0</v>
      </c>
      <c r="O49" s="335">
        <v>10831.119791666681</v>
      </c>
      <c r="P49" s="335">
        <v>15885.709374999999</v>
      </c>
      <c r="Q49" s="335">
        <v>10782.588333333353</v>
      </c>
      <c r="R49" s="335">
        <v>7797.8634375000001</v>
      </c>
      <c r="S49" s="335">
        <v>2117.9337499999965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335">
        <v>0</v>
      </c>
      <c r="Z49" s="335">
        <v>0</v>
      </c>
      <c r="AA49" s="335">
        <v>27998.768902439049</v>
      </c>
      <c r="AB49" s="335">
        <v>0</v>
      </c>
      <c r="AC49" s="335">
        <v>0</v>
      </c>
      <c r="AD49" s="335">
        <v>36333.140769230769</v>
      </c>
      <c r="AE49" s="335">
        <v>0</v>
      </c>
      <c r="AF49" s="335">
        <v>0</v>
      </c>
      <c r="AG49" s="335">
        <v>0</v>
      </c>
      <c r="AH49" s="335">
        <v>170000</v>
      </c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N49" s="335">
        <v>0</v>
      </c>
      <c r="AO49" s="335">
        <v>0</v>
      </c>
      <c r="AP49" s="335">
        <v>0</v>
      </c>
      <c r="AQ49" s="335">
        <v>0</v>
      </c>
      <c r="AR49" s="335">
        <v>0</v>
      </c>
      <c r="AS49" s="335">
        <v>0</v>
      </c>
      <c r="AT49" s="335">
        <v>0</v>
      </c>
      <c r="AU49" s="335">
        <v>737815.84</v>
      </c>
      <c r="AV49" s="335">
        <v>142704.5443591699</v>
      </c>
      <c r="AW49" s="335">
        <v>170000</v>
      </c>
      <c r="AX49" s="335">
        <v>76752.562529230767</v>
      </c>
      <c r="AY49" s="116">
        <v>1050520.3843591698</v>
      </c>
      <c r="AZ49" s="116">
        <v>1050520.3843591698</v>
      </c>
      <c r="BA49" s="116">
        <v>4265</v>
      </c>
      <c r="BB49" s="116">
        <v>823145</v>
      </c>
      <c r="BC49" s="116">
        <v>0</v>
      </c>
      <c r="BD49" s="116">
        <v>0</v>
      </c>
      <c r="BE49" s="116">
        <v>1050520.3843591698</v>
      </c>
      <c r="BF49" s="335">
        <v>1050520.3843591698</v>
      </c>
      <c r="BG49" s="335">
        <v>0</v>
      </c>
      <c r="BH49" s="116">
        <v>823145</v>
      </c>
      <c r="BI49" s="116">
        <v>653145</v>
      </c>
      <c r="BJ49" s="335">
        <v>880520.38435916975</v>
      </c>
      <c r="BK49" s="335">
        <v>4562.2817842444028</v>
      </c>
      <c r="BL49" s="335">
        <v>4968.6071227979282</v>
      </c>
      <c r="BM49" s="336">
        <v>-8.1778520319939277E-2</v>
      </c>
      <c r="BN49" s="336">
        <v>9.8671866923046969E-2</v>
      </c>
      <c r="BO49" s="335">
        <v>94620.515977028743</v>
      </c>
      <c r="BP49" s="116">
        <v>1145140.9003361985</v>
      </c>
      <c r="BQ49" s="116">
        <v>5933.3725406020649</v>
      </c>
      <c r="BR49" s="116" t="s">
        <v>288</v>
      </c>
      <c r="BS49" s="116">
        <v>5933.3725406020649</v>
      </c>
      <c r="BT49" s="336">
        <v>1.4349486048733429E-2</v>
      </c>
      <c r="BU49" s="335">
        <v>-1393.46</v>
      </c>
      <c r="BV49" s="335">
        <v>1143747.4403361985</v>
      </c>
      <c r="BW49" s="335">
        <v>0</v>
      </c>
      <c r="BX49" s="335">
        <v>1143747.4403361985</v>
      </c>
      <c r="BY49" s="322"/>
      <c r="BZ49" s="322"/>
      <c r="CA49" s="322"/>
      <c r="CB49" s="322"/>
      <c r="CC49" s="322"/>
      <c r="CD49" s="322"/>
      <c r="CE49" s="322"/>
    </row>
    <row r="50" spans="1:83" ht="15" customHeight="1" x14ac:dyDescent="0.3">
      <c r="A50" s="307">
        <v>50</v>
      </c>
      <c r="B50" s="114">
        <v>102147</v>
      </c>
      <c r="C50" s="114">
        <v>3093505</v>
      </c>
      <c r="D50" s="115" t="s">
        <v>129</v>
      </c>
      <c r="E50" s="334">
        <v>131</v>
      </c>
      <c r="F50" s="334">
        <v>131</v>
      </c>
      <c r="G50" s="334">
        <v>0</v>
      </c>
      <c r="H50" s="335">
        <v>500797.28</v>
      </c>
      <c r="I50" s="335">
        <v>0</v>
      </c>
      <c r="J50" s="335">
        <v>0</v>
      </c>
      <c r="K50" s="335">
        <v>30957.419999999991</v>
      </c>
      <c r="L50" s="335">
        <v>0</v>
      </c>
      <c r="M50" s="335">
        <v>0</v>
      </c>
      <c r="N50" s="335">
        <v>0</v>
      </c>
      <c r="O50" s="335">
        <v>3663.4999999999945</v>
      </c>
      <c r="P50" s="335">
        <v>9482.0400000000172</v>
      </c>
      <c r="Q50" s="335">
        <v>11061.930000000006</v>
      </c>
      <c r="R50" s="335">
        <v>8619.4000000000106</v>
      </c>
      <c r="S50" s="335">
        <v>4740.6600000000008</v>
      </c>
      <c r="T50" s="335">
        <v>1442.1800000000017</v>
      </c>
      <c r="U50" s="335">
        <v>0</v>
      </c>
      <c r="V50" s="335">
        <v>0</v>
      </c>
      <c r="W50" s="335">
        <v>0</v>
      </c>
      <c r="X50" s="335">
        <v>0</v>
      </c>
      <c r="Y50" s="335">
        <v>0</v>
      </c>
      <c r="Z50" s="335">
        <v>0</v>
      </c>
      <c r="AA50" s="335">
        <v>40200.827160493805</v>
      </c>
      <c r="AB50" s="335">
        <v>0</v>
      </c>
      <c r="AC50" s="335">
        <v>0</v>
      </c>
      <c r="AD50" s="335">
        <v>22498.077894736842</v>
      </c>
      <c r="AE50" s="335">
        <v>0</v>
      </c>
      <c r="AF50" s="335">
        <v>0</v>
      </c>
      <c r="AG50" s="335">
        <v>0</v>
      </c>
      <c r="AH50" s="335">
        <v>170000</v>
      </c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N50" s="335">
        <v>0</v>
      </c>
      <c r="AO50" s="335">
        <v>0</v>
      </c>
      <c r="AP50" s="335">
        <v>0</v>
      </c>
      <c r="AQ50" s="335">
        <v>0</v>
      </c>
      <c r="AR50" s="335">
        <v>0</v>
      </c>
      <c r="AS50" s="335">
        <v>0</v>
      </c>
      <c r="AT50" s="335">
        <v>0</v>
      </c>
      <c r="AU50" s="335">
        <v>500797.28</v>
      </c>
      <c r="AV50" s="335">
        <v>132666.03505523066</v>
      </c>
      <c r="AW50" s="335">
        <v>170000</v>
      </c>
      <c r="AX50" s="335">
        <v>59599.239814736844</v>
      </c>
      <c r="AY50" s="116">
        <v>803463.31505523063</v>
      </c>
      <c r="AZ50" s="116">
        <v>803463.31505523063</v>
      </c>
      <c r="BA50" s="116">
        <v>4265</v>
      </c>
      <c r="BB50" s="116">
        <v>558715</v>
      </c>
      <c r="BC50" s="116">
        <v>0</v>
      </c>
      <c r="BD50" s="116">
        <v>0</v>
      </c>
      <c r="BE50" s="116">
        <v>803463.31505523063</v>
      </c>
      <c r="BF50" s="335">
        <v>803463.31505523098</v>
      </c>
      <c r="BG50" s="335">
        <v>0</v>
      </c>
      <c r="BH50" s="116">
        <v>558715</v>
      </c>
      <c r="BI50" s="116">
        <v>388715</v>
      </c>
      <c r="BJ50" s="335">
        <v>633463.31505523063</v>
      </c>
      <c r="BK50" s="335">
        <v>4835.5978248490892</v>
      </c>
      <c r="BL50" s="335">
        <v>5167.5287572519082</v>
      </c>
      <c r="BM50" s="336">
        <v>-6.4233978753770862E-2</v>
      </c>
      <c r="BN50" s="336">
        <v>8.1127325356878555E-2</v>
      </c>
      <c r="BO50" s="335">
        <v>54918.840068258847</v>
      </c>
      <c r="BP50" s="116">
        <v>858382.15512348944</v>
      </c>
      <c r="BQ50" s="116">
        <v>6552.5355352938122</v>
      </c>
      <c r="BR50" s="116" t="s">
        <v>288</v>
      </c>
      <c r="BS50" s="116">
        <v>6552.5355352938122</v>
      </c>
      <c r="BT50" s="336">
        <v>1.3502495218848276E-2</v>
      </c>
      <c r="BU50" s="335">
        <v>-945.81999999999994</v>
      </c>
      <c r="BV50" s="335">
        <v>857436.33512348949</v>
      </c>
      <c r="BW50" s="335">
        <v>0</v>
      </c>
      <c r="BX50" s="335">
        <v>857436.33512348949</v>
      </c>
      <c r="BY50" s="322"/>
      <c r="BZ50" s="322"/>
      <c r="CA50" s="322"/>
      <c r="CB50" s="322"/>
      <c r="CC50" s="322"/>
      <c r="CD50" s="322"/>
      <c r="CE50" s="322"/>
    </row>
    <row r="51" spans="1:83" ht="15" customHeight="1" x14ac:dyDescent="0.3">
      <c r="A51" s="307">
        <v>51</v>
      </c>
      <c r="B51" s="114">
        <v>102148</v>
      </c>
      <c r="C51" s="114">
        <v>3093506</v>
      </c>
      <c r="D51" s="115" t="s">
        <v>130</v>
      </c>
      <c r="E51" s="334">
        <v>76</v>
      </c>
      <c r="F51" s="334">
        <v>76</v>
      </c>
      <c r="G51" s="334">
        <v>0</v>
      </c>
      <c r="H51" s="335">
        <v>290538.88</v>
      </c>
      <c r="I51" s="335">
        <v>0</v>
      </c>
      <c r="J51" s="335">
        <v>0</v>
      </c>
      <c r="K51" s="335">
        <v>5953.3499999999976</v>
      </c>
      <c r="L51" s="335">
        <v>0</v>
      </c>
      <c r="M51" s="335">
        <v>0</v>
      </c>
      <c r="N51" s="335">
        <v>0</v>
      </c>
      <c r="O51" s="335">
        <v>2370.4999999999973</v>
      </c>
      <c r="P51" s="335">
        <v>3160.6799999999948</v>
      </c>
      <c r="Q51" s="335">
        <v>2011.2599999999991</v>
      </c>
      <c r="R51" s="335">
        <v>3447.7600000000057</v>
      </c>
      <c r="S51" s="335">
        <v>2106.9599999999991</v>
      </c>
      <c r="T51" s="335">
        <v>721.08999999999969</v>
      </c>
      <c r="U51" s="335">
        <v>0</v>
      </c>
      <c r="V51" s="335">
        <v>0</v>
      </c>
      <c r="W51" s="335">
        <v>0</v>
      </c>
      <c r="X51" s="335">
        <v>0</v>
      </c>
      <c r="Y51" s="335">
        <v>0</v>
      </c>
      <c r="Z51" s="335">
        <v>0</v>
      </c>
      <c r="AA51" s="335">
        <v>5866.8695652173883</v>
      </c>
      <c r="AB51" s="335">
        <v>0</v>
      </c>
      <c r="AC51" s="335">
        <v>0</v>
      </c>
      <c r="AD51" s="335">
        <v>11481.207407407404</v>
      </c>
      <c r="AE51" s="335">
        <v>0</v>
      </c>
      <c r="AF51" s="335">
        <v>0</v>
      </c>
      <c r="AG51" s="335">
        <v>0</v>
      </c>
      <c r="AH51" s="335">
        <v>170000</v>
      </c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N51" s="335">
        <v>0</v>
      </c>
      <c r="AO51" s="335">
        <v>0</v>
      </c>
      <c r="AP51" s="335">
        <v>0</v>
      </c>
      <c r="AQ51" s="335">
        <v>0</v>
      </c>
      <c r="AR51" s="335">
        <v>0</v>
      </c>
      <c r="AS51" s="335">
        <v>0</v>
      </c>
      <c r="AT51" s="335">
        <v>0</v>
      </c>
      <c r="AU51" s="335">
        <v>290538.88</v>
      </c>
      <c r="AV51" s="335">
        <v>37119.676972624788</v>
      </c>
      <c r="AW51" s="335">
        <v>170000</v>
      </c>
      <c r="AX51" s="335">
        <v>45638.751727407405</v>
      </c>
      <c r="AY51" s="116">
        <v>497658.55697262479</v>
      </c>
      <c r="AZ51" s="116">
        <v>497658.55697262479</v>
      </c>
      <c r="BA51" s="116">
        <v>4265</v>
      </c>
      <c r="BB51" s="116">
        <v>324140</v>
      </c>
      <c r="BC51" s="116">
        <v>0</v>
      </c>
      <c r="BD51" s="116">
        <v>0</v>
      </c>
      <c r="BE51" s="116">
        <v>497658.55697262479</v>
      </c>
      <c r="BF51" s="335">
        <v>497658.55697262485</v>
      </c>
      <c r="BG51" s="335">
        <v>0</v>
      </c>
      <c r="BH51" s="116">
        <v>324140</v>
      </c>
      <c r="BI51" s="116">
        <v>154140</v>
      </c>
      <c r="BJ51" s="335">
        <v>327658.55697262479</v>
      </c>
      <c r="BK51" s="335">
        <v>4311.2968022713785</v>
      </c>
      <c r="BL51" s="335">
        <v>4583.6933881578952</v>
      </c>
      <c r="BM51" s="336">
        <v>-5.9427313919002786E-2</v>
      </c>
      <c r="BN51" s="336">
        <v>7.6320660522110478E-2</v>
      </c>
      <c r="BO51" s="335">
        <v>26587.118533143126</v>
      </c>
      <c r="BP51" s="116">
        <v>524245.67550576793</v>
      </c>
      <c r="BQ51" s="116">
        <v>6897.9694145495778</v>
      </c>
      <c r="BR51" s="116" t="s">
        <v>288</v>
      </c>
      <c r="BS51" s="116">
        <v>6897.9694145495778</v>
      </c>
      <c r="BT51" s="336">
        <v>1.1353055959200997E-2</v>
      </c>
      <c r="BU51" s="335">
        <v>-548.72</v>
      </c>
      <c r="BV51" s="335">
        <v>523696.95550576795</v>
      </c>
      <c r="BW51" s="335">
        <v>0</v>
      </c>
      <c r="BX51" s="335">
        <v>523696.95550576795</v>
      </c>
      <c r="BY51" s="322"/>
      <c r="BZ51" s="322"/>
      <c r="CA51" s="322"/>
      <c r="CB51" s="322"/>
      <c r="CC51" s="322"/>
      <c r="CD51" s="322"/>
      <c r="CE51" s="322"/>
    </row>
    <row r="52" spans="1:83" ht="15" customHeight="1" x14ac:dyDescent="0.3">
      <c r="A52" s="307">
        <v>52</v>
      </c>
      <c r="B52" s="114">
        <v>102149</v>
      </c>
      <c r="C52" s="114">
        <v>3093507</v>
      </c>
      <c r="D52" s="115" t="s">
        <v>131</v>
      </c>
      <c r="E52" s="334">
        <v>248</v>
      </c>
      <c r="F52" s="334">
        <v>248</v>
      </c>
      <c r="G52" s="334">
        <v>0</v>
      </c>
      <c r="H52" s="335">
        <v>948074.24</v>
      </c>
      <c r="I52" s="335">
        <v>0</v>
      </c>
      <c r="J52" s="335">
        <v>0</v>
      </c>
      <c r="K52" s="335">
        <v>97634.940000000119</v>
      </c>
      <c r="L52" s="335">
        <v>0</v>
      </c>
      <c r="M52" s="335">
        <v>0</v>
      </c>
      <c r="N52" s="335">
        <v>0</v>
      </c>
      <c r="O52" s="335">
        <v>4327.4493927125486</v>
      </c>
      <c r="P52" s="335">
        <v>10842.710607287441</v>
      </c>
      <c r="Q52" s="335">
        <v>31637.30979757083</v>
      </c>
      <c r="R52" s="335">
        <v>27261.033522267178</v>
      </c>
      <c r="S52" s="335">
        <v>8461.9608097166019</v>
      </c>
      <c r="T52" s="335">
        <v>2896.0375708502079</v>
      </c>
      <c r="U52" s="335">
        <v>0</v>
      </c>
      <c r="V52" s="335">
        <v>0</v>
      </c>
      <c r="W52" s="335">
        <v>0</v>
      </c>
      <c r="X52" s="335">
        <v>0</v>
      </c>
      <c r="Y52" s="335">
        <v>0</v>
      </c>
      <c r="Z52" s="335">
        <v>0</v>
      </c>
      <c r="AA52" s="335">
        <v>52937.82921348315</v>
      </c>
      <c r="AB52" s="335">
        <v>0</v>
      </c>
      <c r="AC52" s="335">
        <v>0</v>
      </c>
      <c r="AD52" s="335">
        <v>58135.333333333328</v>
      </c>
      <c r="AE52" s="335">
        <v>0</v>
      </c>
      <c r="AF52" s="335">
        <v>0</v>
      </c>
      <c r="AG52" s="335">
        <v>0</v>
      </c>
      <c r="AH52" s="335">
        <v>170000</v>
      </c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N52" s="335">
        <v>0</v>
      </c>
      <c r="AO52" s="335">
        <v>0</v>
      </c>
      <c r="AP52" s="335">
        <v>0</v>
      </c>
      <c r="AQ52" s="335">
        <v>0</v>
      </c>
      <c r="AR52" s="335">
        <v>0</v>
      </c>
      <c r="AS52" s="335">
        <v>0</v>
      </c>
      <c r="AT52" s="335">
        <v>0</v>
      </c>
      <c r="AU52" s="335">
        <v>948074.24</v>
      </c>
      <c r="AV52" s="335">
        <v>294134.60424722137</v>
      </c>
      <c r="AW52" s="335">
        <v>170000</v>
      </c>
      <c r="AX52" s="335">
        <v>101498.37269333332</v>
      </c>
      <c r="AY52" s="116">
        <v>1412208.8442472215</v>
      </c>
      <c r="AZ52" s="116">
        <v>1412208.8442472215</v>
      </c>
      <c r="BA52" s="116">
        <v>4265</v>
      </c>
      <c r="BB52" s="116">
        <v>1057720</v>
      </c>
      <c r="BC52" s="116">
        <v>0</v>
      </c>
      <c r="BD52" s="116">
        <v>0</v>
      </c>
      <c r="BE52" s="116">
        <v>1412208.8442472215</v>
      </c>
      <c r="BF52" s="335">
        <v>1412208.8442472212</v>
      </c>
      <c r="BG52" s="335">
        <v>0</v>
      </c>
      <c r="BH52" s="116">
        <v>1057720</v>
      </c>
      <c r="BI52" s="116">
        <v>887720</v>
      </c>
      <c r="BJ52" s="335">
        <v>1242208.8442472215</v>
      </c>
      <c r="BK52" s="335">
        <v>5008.9066300291188</v>
      </c>
      <c r="BL52" s="335">
        <v>5156.998459274193</v>
      </c>
      <c r="BM52" s="336">
        <v>-2.8716671221561112E-2</v>
      </c>
      <c r="BN52" s="336">
        <v>4.5610017824668801E-2</v>
      </c>
      <c r="BO52" s="335">
        <v>58332.276329022803</v>
      </c>
      <c r="BP52" s="116">
        <v>1470541.1205762443</v>
      </c>
      <c r="BQ52" s="116">
        <v>5929.6012926461462</v>
      </c>
      <c r="BR52" s="116" t="s">
        <v>288</v>
      </c>
      <c r="BS52" s="116">
        <v>5929.6012926461462</v>
      </c>
      <c r="BT52" s="336">
        <v>1.4911292406185828E-2</v>
      </c>
      <c r="BU52" s="335">
        <v>-1790.56</v>
      </c>
      <c r="BV52" s="335">
        <v>1468750.5605762443</v>
      </c>
      <c r="BW52" s="335">
        <v>0</v>
      </c>
      <c r="BX52" s="335">
        <v>1468750.5605762443</v>
      </c>
      <c r="BY52" s="322"/>
      <c r="BZ52" s="322"/>
      <c r="CA52" s="322"/>
      <c r="CB52" s="322"/>
      <c r="CC52" s="322"/>
      <c r="CD52" s="322"/>
      <c r="CE52" s="322"/>
    </row>
    <row r="53" spans="1:83" ht="15" customHeight="1" x14ac:dyDescent="0.3">
      <c r="A53" s="307">
        <v>53</v>
      </c>
      <c r="B53" s="114">
        <v>102150</v>
      </c>
      <c r="C53" s="114">
        <v>3093508</v>
      </c>
      <c r="D53" s="115" t="s">
        <v>132</v>
      </c>
      <c r="E53" s="334">
        <v>161</v>
      </c>
      <c r="F53" s="334">
        <v>161</v>
      </c>
      <c r="G53" s="334">
        <v>0</v>
      </c>
      <c r="H53" s="335">
        <v>615483.68000000005</v>
      </c>
      <c r="I53" s="335">
        <v>0</v>
      </c>
      <c r="J53" s="335">
        <v>0</v>
      </c>
      <c r="K53" s="335">
        <v>20241.389999999956</v>
      </c>
      <c r="L53" s="335">
        <v>0</v>
      </c>
      <c r="M53" s="335">
        <v>0</v>
      </c>
      <c r="N53" s="335">
        <v>0</v>
      </c>
      <c r="O53" s="335">
        <v>3469.55</v>
      </c>
      <c r="P53" s="335">
        <v>2650.3618750000001</v>
      </c>
      <c r="Q53" s="335">
        <v>2361.1354374999996</v>
      </c>
      <c r="R53" s="335">
        <v>1300.9906874999999</v>
      </c>
      <c r="S53" s="335">
        <v>1590.0963749999999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335">
        <v>0</v>
      </c>
      <c r="Z53" s="335">
        <v>0</v>
      </c>
      <c r="AA53" s="335">
        <v>15109.504999999985</v>
      </c>
      <c r="AB53" s="335">
        <v>0</v>
      </c>
      <c r="AC53" s="335">
        <v>0</v>
      </c>
      <c r="AD53" s="335">
        <v>33553.751459854015</v>
      </c>
      <c r="AE53" s="335">
        <v>0</v>
      </c>
      <c r="AF53" s="335">
        <v>0</v>
      </c>
      <c r="AG53" s="335">
        <v>0</v>
      </c>
      <c r="AH53" s="335">
        <v>170000</v>
      </c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N53" s="335">
        <v>0</v>
      </c>
      <c r="AO53" s="335">
        <v>0</v>
      </c>
      <c r="AP53" s="335">
        <v>0</v>
      </c>
      <c r="AQ53" s="335">
        <v>0</v>
      </c>
      <c r="AR53" s="335">
        <v>0</v>
      </c>
      <c r="AS53" s="335">
        <v>0</v>
      </c>
      <c r="AT53" s="335">
        <v>0</v>
      </c>
      <c r="AU53" s="335">
        <v>615483.68000000005</v>
      </c>
      <c r="AV53" s="335">
        <v>80276.780834853955</v>
      </c>
      <c r="AW53" s="335">
        <v>170000</v>
      </c>
      <c r="AX53" s="335">
        <v>72260.522979854024</v>
      </c>
      <c r="AY53" s="116">
        <v>865760.46083485405</v>
      </c>
      <c r="AZ53" s="116">
        <v>865760.46083485405</v>
      </c>
      <c r="BA53" s="116">
        <v>4265</v>
      </c>
      <c r="BB53" s="116">
        <v>686665</v>
      </c>
      <c r="BC53" s="116">
        <v>0</v>
      </c>
      <c r="BD53" s="116">
        <v>0</v>
      </c>
      <c r="BE53" s="116">
        <v>865760.46083485405</v>
      </c>
      <c r="BF53" s="335">
        <v>865760.46083485405</v>
      </c>
      <c r="BG53" s="335">
        <v>0</v>
      </c>
      <c r="BH53" s="116">
        <v>686665</v>
      </c>
      <c r="BI53" s="116">
        <v>516665</v>
      </c>
      <c r="BJ53" s="335">
        <v>695760.46083485405</v>
      </c>
      <c r="BK53" s="335">
        <v>4321.4935455580999</v>
      </c>
      <c r="BL53" s="335">
        <v>4545.8307645962732</v>
      </c>
      <c r="BM53" s="336">
        <v>-4.9350103568604205E-2</v>
      </c>
      <c r="BN53" s="336">
        <v>6.624345017171189E-2</v>
      </c>
      <c r="BO53" s="335">
        <v>48482.173712714473</v>
      </c>
      <c r="BP53" s="116">
        <v>914242.63454756851</v>
      </c>
      <c r="BQ53" s="116">
        <v>5678.5256804196806</v>
      </c>
      <c r="BR53" s="116" t="s">
        <v>288</v>
      </c>
      <c r="BS53" s="116">
        <v>5678.5256804196806</v>
      </c>
      <c r="BT53" s="336">
        <v>1.3709028408830592E-2</v>
      </c>
      <c r="BU53" s="335">
        <v>-1162.42</v>
      </c>
      <c r="BV53" s="335">
        <v>913080.21454756847</v>
      </c>
      <c r="BW53" s="335">
        <v>0</v>
      </c>
      <c r="BX53" s="335">
        <v>913080.21454756847</v>
      </c>
      <c r="BY53" s="322"/>
      <c r="BZ53" s="322"/>
      <c r="CA53" s="322"/>
      <c r="CB53" s="322"/>
      <c r="CC53" s="322"/>
      <c r="CD53" s="322"/>
      <c r="CE53" s="322"/>
    </row>
    <row r="54" spans="1:83" ht="15" customHeight="1" x14ac:dyDescent="0.3">
      <c r="A54" s="307">
        <v>54</v>
      </c>
      <c r="B54" s="114">
        <v>102151</v>
      </c>
      <c r="C54" s="114">
        <v>3093509</v>
      </c>
      <c r="D54" s="115" t="s">
        <v>133</v>
      </c>
      <c r="E54" s="334">
        <v>176</v>
      </c>
      <c r="F54" s="334">
        <v>176</v>
      </c>
      <c r="G54" s="334">
        <v>0</v>
      </c>
      <c r="H54" s="335">
        <v>672826.88</v>
      </c>
      <c r="I54" s="335">
        <v>0</v>
      </c>
      <c r="J54" s="335">
        <v>0</v>
      </c>
      <c r="K54" s="335">
        <v>30957.42000000006</v>
      </c>
      <c r="L54" s="335">
        <v>0</v>
      </c>
      <c r="M54" s="335">
        <v>0</v>
      </c>
      <c r="N54" s="335">
        <v>0</v>
      </c>
      <c r="O54" s="335">
        <v>4094.4999999999823</v>
      </c>
      <c r="P54" s="335">
        <v>9482.0400000000209</v>
      </c>
      <c r="Q54" s="335">
        <v>3687.31</v>
      </c>
      <c r="R54" s="335">
        <v>5171.6400000000021</v>
      </c>
      <c r="S54" s="335">
        <v>2106.9599999999973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335">
        <v>0</v>
      </c>
      <c r="Z54" s="335">
        <v>0</v>
      </c>
      <c r="AA54" s="335">
        <v>1420.3999999999983</v>
      </c>
      <c r="AB54" s="335">
        <v>0</v>
      </c>
      <c r="AC54" s="335">
        <v>644.30515463917527</v>
      </c>
      <c r="AD54" s="335">
        <v>40650.900240963856</v>
      </c>
      <c r="AE54" s="335">
        <v>0</v>
      </c>
      <c r="AF54" s="335">
        <v>0</v>
      </c>
      <c r="AG54" s="335">
        <v>0</v>
      </c>
      <c r="AH54" s="335">
        <v>170000</v>
      </c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N54" s="335">
        <v>0</v>
      </c>
      <c r="AO54" s="335">
        <v>0</v>
      </c>
      <c r="AP54" s="335">
        <v>0</v>
      </c>
      <c r="AQ54" s="335">
        <v>0</v>
      </c>
      <c r="AR54" s="335">
        <v>0</v>
      </c>
      <c r="AS54" s="335">
        <v>0</v>
      </c>
      <c r="AT54" s="335">
        <v>0</v>
      </c>
      <c r="AU54" s="335">
        <v>672826.88</v>
      </c>
      <c r="AV54" s="335">
        <v>98215.475395603091</v>
      </c>
      <c r="AW54" s="335">
        <v>170000</v>
      </c>
      <c r="AX54" s="335">
        <v>80160.476560963856</v>
      </c>
      <c r="AY54" s="116">
        <v>941042.35539560311</v>
      </c>
      <c r="AZ54" s="116">
        <v>941042.35539560311</v>
      </c>
      <c r="BA54" s="116">
        <v>4265</v>
      </c>
      <c r="BB54" s="116">
        <v>750640</v>
      </c>
      <c r="BC54" s="116">
        <v>0</v>
      </c>
      <c r="BD54" s="116">
        <v>0</v>
      </c>
      <c r="BE54" s="116">
        <v>941042.35539560311</v>
      </c>
      <c r="BF54" s="335">
        <v>941042.35539560323</v>
      </c>
      <c r="BG54" s="335">
        <v>0</v>
      </c>
      <c r="BH54" s="116">
        <v>750640</v>
      </c>
      <c r="BI54" s="116">
        <v>580640</v>
      </c>
      <c r="BJ54" s="335">
        <v>771042.35539560311</v>
      </c>
      <c r="BK54" s="335">
        <v>4380.9224738386538</v>
      </c>
      <c r="BL54" s="335">
        <v>4593.7958403409093</v>
      </c>
      <c r="BM54" s="336">
        <v>-4.6339318049985E-2</v>
      </c>
      <c r="BN54" s="336">
        <v>6.3232664653092685E-2</v>
      </c>
      <c r="BO54" s="335">
        <v>51124.119526840594</v>
      </c>
      <c r="BP54" s="116">
        <v>992166.47492244374</v>
      </c>
      <c r="BQ54" s="116">
        <v>5637.3095166047942</v>
      </c>
      <c r="BR54" s="116" t="s">
        <v>288</v>
      </c>
      <c r="BS54" s="116">
        <v>5637.3095166047942</v>
      </c>
      <c r="BT54" s="336">
        <v>1.3958400007632488E-2</v>
      </c>
      <c r="BU54" s="335">
        <v>-1270.72</v>
      </c>
      <c r="BV54" s="335">
        <v>990895.75492244377</v>
      </c>
      <c r="BW54" s="335">
        <v>0</v>
      </c>
      <c r="BX54" s="335">
        <v>990895.75492244377</v>
      </c>
      <c r="BY54" s="322"/>
      <c r="BZ54" s="322"/>
      <c r="CA54" s="322"/>
      <c r="CB54" s="322"/>
      <c r="CC54" s="322"/>
      <c r="CD54" s="322"/>
      <c r="CE54" s="322"/>
    </row>
    <row r="55" spans="1:83" ht="15" customHeight="1" x14ac:dyDescent="0.3">
      <c r="A55" s="307">
        <v>55</v>
      </c>
      <c r="B55" s="114">
        <v>102152</v>
      </c>
      <c r="C55" s="114">
        <v>3093510</v>
      </c>
      <c r="D55" s="115" t="s">
        <v>134</v>
      </c>
      <c r="E55" s="334">
        <v>206</v>
      </c>
      <c r="F55" s="334">
        <v>206</v>
      </c>
      <c r="G55" s="334">
        <v>0</v>
      </c>
      <c r="H55" s="335">
        <v>787513.28</v>
      </c>
      <c r="I55" s="335">
        <v>0</v>
      </c>
      <c r="J55" s="335">
        <v>0</v>
      </c>
      <c r="K55" s="335">
        <v>44054.79000000003</v>
      </c>
      <c r="L55" s="335">
        <v>0</v>
      </c>
      <c r="M55" s="335">
        <v>0</v>
      </c>
      <c r="N55" s="335">
        <v>0</v>
      </c>
      <c r="O55" s="335">
        <v>6033.9999999999836</v>
      </c>
      <c r="P55" s="335">
        <v>13169.500000000013</v>
      </c>
      <c r="Q55" s="335">
        <v>11397.139999999974</v>
      </c>
      <c r="R55" s="335">
        <v>17669.769999999979</v>
      </c>
      <c r="S55" s="335">
        <v>3687.1799999999953</v>
      </c>
      <c r="T55" s="335">
        <v>3605.4500000000039</v>
      </c>
      <c r="U55" s="335">
        <v>0</v>
      </c>
      <c r="V55" s="335">
        <v>0</v>
      </c>
      <c r="W55" s="335">
        <v>0</v>
      </c>
      <c r="X55" s="335">
        <v>0</v>
      </c>
      <c r="Y55" s="335">
        <v>0</v>
      </c>
      <c r="Z55" s="335">
        <v>0</v>
      </c>
      <c r="AA55" s="335">
        <v>24383.533333333311</v>
      </c>
      <c r="AB55" s="335">
        <v>0</v>
      </c>
      <c r="AC55" s="335">
        <v>0</v>
      </c>
      <c r="AD55" s="335">
        <v>38010.99738095238</v>
      </c>
      <c r="AE55" s="335">
        <v>0</v>
      </c>
      <c r="AF55" s="335">
        <v>0</v>
      </c>
      <c r="AG55" s="335">
        <v>0</v>
      </c>
      <c r="AH55" s="335">
        <v>170000</v>
      </c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N55" s="335">
        <v>0</v>
      </c>
      <c r="AO55" s="335">
        <v>0</v>
      </c>
      <c r="AP55" s="335">
        <v>0</v>
      </c>
      <c r="AQ55" s="335">
        <v>0</v>
      </c>
      <c r="AR55" s="335">
        <v>0</v>
      </c>
      <c r="AS55" s="335">
        <v>0</v>
      </c>
      <c r="AT55" s="335">
        <v>0</v>
      </c>
      <c r="AU55" s="335">
        <v>787513.28</v>
      </c>
      <c r="AV55" s="335">
        <v>162012.36071428566</v>
      </c>
      <c r="AW55" s="335">
        <v>170000</v>
      </c>
      <c r="AX55" s="335">
        <v>79126.183300952383</v>
      </c>
      <c r="AY55" s="116">
        <v>1119525.6407142857</v>
      </c>
      <c r="AZ55" s="116">
        <v>1119525.6407142857</v>
      </c>
      <c r="BA55" s="116">
        <v>4265</v>
      </c>
      <c r="BB55" s="116">
        <v>878590</v>
      </c>
      <c r="BC55" s="116">
        <v>0</v>
      </c>
      <c r="BD55" s="116">
        <v>0</v>
      </c>
      <c r="BE55" s="116">
        <v>1119525.6407142857</v>
      </c>
      <c r="BF55" s="335">
        <v>1119525.6407142859</v>
      </c>
      <c r="BG55" s="335">
        <v>0</v>
      </c>
      <c r="BH55" s="116">
        <v>878590</v>
      </c>
      <c r="BI55" s="116">
        <v>708590</v>
      </c>
      <c r="BJ55" s="335">
        <v>949525.64071428566</v>
      </c>
      <c r="BK55" s="335">
        <v>4609.3477704576972</v>
      </c>
      <c r="BL55" s="335">
        <v>4986.2430300970873</v>
      </c>
      <c r="BM55" s="336">
        <v>-7.5587021604129792E-2</v>
      </c>
      <c r="BN55" s="336">
        <v>9.2480368207237484E-2</v>
      </c>
      <c r="BO55" s="335">
        <v>94992.695827194941</v>
      </c>
      <c r="BP55" s="116">
        <v>1214518.3365414806</v>
      </c>
      <c r="BQ55" s="116">
        <v>5895.7200802984498</v>
      </c>
      <c r="BR55" s="116" t="s">
        <v>288</v>
      </c>
      <c r="BS55" s="116">
        <v>5895.7200802984498</v>
      </c>
      <c r="BT55" s="336">
        <v>1.4494457252324677E-2</v>
      </c>
      <c r="BU55" s="335">
        <v>-1487.32</v>
      </c>
      <c r="BV55" s="335">
        <v>1213031.0165414806</v>
      </c>
      <c r="BW55" s="335">
        <v>0</v>
      </c>
      <c r="BX55" s="335">
        <v>1213031.0165414806</v>
      </c>
      <c r="BY55" s="322"/>
      <c r="BZ55" s="322"/>
      <c r="CA55" s="322"/>
      <c r="CB55" s="322"/>
      <c r="CC55" s="322"/>
      <c r="CD55" s="322"/>
      <c r="CE55" s="322"/>
    </row>
    <row r="56" spans="1:83" ht="15" customHeight="1" x14ac:dyDescent="0.3">
      <c r="A56" s="307">
        <v>56</v>
      </c>
      <c r="B56" s="114">
        <v>134680</v>
      </c>
      <c r="C56" s="114">
        <v>3093511</v>
      </c>
      <c r="D56" s="115" t="s">
        <v>135</v>
      </c>
      <c r="E56" s="334">
        <v>409</v>
      </c>
      <c r="F56" s="334">
        <v>409</v>
      </c>
      <c r="G56" s="334">
        <v>0</v>
      </c>
      <c r="H56" s="335">
        <v>1563557.9200000002</v>
      </c>
      <c r="I56" s="335">
        <v>0</v>
      </c>
      <c r="J56" s="335">
        <v>0</v>
      </c>
      <c r="K56" s="335">
        <v>78584.219999999885</v>
      </c>
      <c r="L56" s="335">
        <v>0</v>
      </c>
      <c r="M56" s="335">
        <v>0</v>
      </c>
      <c r="N56" s="335">
        <v>0</v>
      </c>
      <c r="O56" s="335">
        <v>20139.984029484072</v>
      </c>
      <c r="P56" s="335">
        <v>31762.115970515984</v>
      </c>
      <c r="Q56" s="335">
        <v>23243.148427518485</v>
      </c>
      <c r="R56" s="335">
        <v>14724.984815724807</v>
      </c>
      <c r="S56" s="335">
        <v>2117.3136117936119</v>
      </c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335">
        <v>0</v>
      </c>
      <c r="Z56" s="335">
        <v>0</v>
      </c>
      <c r="AA56" s="335">
        <v>27962.084195402313</v>
      </c>
      <c r="AB56" s="335">
        <v>0</v>
      </c>
      <c r="AC56" s="335">
        <v>2125.4034146341464</v>
      </c>
      <c r="AD56" s="335">
        <v>85524.190917721513</v>
      </c>
      <c r="AE56" s="335">
        <v>0</v>
      </c>
      <c r="AF56" s="335">
        <v>0</v>
      </c>
      <c r="AG56" s="335">
        <v>0</v>
      </c>
      <c r="AH56" s="335">
        <v>170000</v>
      </c>
      <c r="AI56" s="335">
        <v>0</v>
      </c>
      <c r="AJ56" s="335">
        <v>0</v>
      </c>
      <c r="AK56" s="335">
        <v>0</v>
      </c>
      <c r="AL56" s="335">
        <v>6656</v>
      </c>
      <c r="AM56" s="335">
        <v>0</v>
      </c>
      <c r="AN56" s="335">
        <v>0</v>
      </c>
      <c r="AO56" s="335">
        <v>0</v>
      </c>
      <c r="AP56" s="335">
        <v>0</v>
      </c>
      <c r="AQ56" s="335">
        <v>0</v>
      </c>
      <c r="AR56" s="335">
        <v>0</v>
      </c>
      <c r="AS56" s="335">
        <v>0</v>
      </c>
      <c r="AT56" s="335">
        <v>0</v>
      </c>
      <c r="AU56" s="335">
        <v>1563557.9200000002</v>
      </c>
      <c r="AV56" s="335">
        <v>286183.44538279483</v>
      </c>
      <c r="AW56" s="335">
        <v>176656</v>
      </c>
      <c r="AX56" s="335">
        <v>137504.00179772152</v>
      </c>
      <c r="AY56" s="116">
        <v>2026397.365382795</v>
      </c>
      <c r="AZ56" s="116">
        <v>2019741.365382795</v>
      </c>
      <c r="BA56" s="116">
        <v>4265</v>
      </c>
      <c r="BB56" s="116">
        <v>1744385</v>
      </c>
      <c r="BC56" s="116">
        <v>0</v>
      </c>
      <c r="BD56" s="116">
        <v>0</v>
      </c>
      <c r="BE56" s="116">
        <v>2026397.365382795</v>
      </c>
      <c r="BF56" s="335">
        <v>2026397.3653827948</v>
      </c>
      <c r="BG56" s="335">
        <v>0</v>
      </c>
      <c r="BH56" s="116">
        <v>1751041</v>
      </c>
      <c r="BI56" s="116">
        <v>1574385</v>
      </c>
      <c r="BJ56" s="335">
        <v>1849741.365382795</v>
      </c>
      <c r="BK56" s="335">
        <v>4522.5950253858064</v>
      </c>
      <c r="BL56" s="335">
        <v>4928.054118826406</v>
      </c>
      <c r="BM56" s="336">
        <v>-8.2275698209490836E-2</v>
      </c>
      <c r="BN56" s="336">
        <v>9.9169044812598528E-2</v>
      </c>
      <c r="BO56" s="335">
        <v>199882.5616772619</v>
      </c>
      <c r="BP56" s="116">
        <v>2226279.9270600569</v>
      </c>
      <c r="BQ56" s="116">
        <v>5426.9533668950044</v>
      </c>
      <c r="BR56" s="116" t="s">
        <v>288</v>
      </c>
      <c r="BS56" s="116">
        <v>5443.2272055258118</v>
      </c>
      <c r="BT56" s="336">
        <v>1.5483858926573113E-2</v>
      </c>
      <c r="BU56" s="335">
        <v>-2952.98</v>
      </c>
      <c r="BV56" s="335">
        <v>2223326.947060057</v>
      </c>
      <c r="BW56" s="335">
        <v>0</v>
      </c>
      <c r="BX56" s="335">
        <v>2223326.947060057</v>
      </c>
      <c r="BY56" s="322"/>
      <c r="BZ56" s="322"/>
      <c r="CA56" s="322"/>
      <c r="CB56" s="322"/>
      <c r="CC56" s="322"/>
      <c r="CD56" s="322"/>
      <c r="CE56" s="322"/>
    </row>
    <row r="57" spans="1:83" ht="15" customHeight="1" x14ac:dyDescent="0.3">
      <c r="A57" s="307">
        <v>57</v>
      </c>
      <c r="B57" s="114">
        <v>134681</v>
      </c>
      <c r="C57" s="114">
        <v>3093512</v>
      </c>
      <c r="D57" s="115" t="s">
        <v>136</v>
      </c>
      <c r="E57" s="334">
        <v>413</v>
      </c>
      <c r="F57" s="334">
        <v>413</v>
      </c>
      <c r="G57" s="334">
        <v>0</v>
      </c>
      <c r="H57" s="335">
        <v>1578849.44</v>
      </c>
      <c r="I57" s="335">
        <v>0</v>
      </c>
      <c r="J57" s="335">
        <v>0</v>
      </c>
      <c r="K57" s="335">
        <v>92872.260000000024</v>
      </c>
      <c r="L57" s="335">
        <v>0</v>
      </c>
      <c r="M57" s="335">
        <v>0</v>
      </c>
      <c r="N57" s="335">
        <v>0</v>
      </c>
      <c r="O57" s="335">
        <v>12313.314320388368</v>
      </c>
      <c r="P57" s="335">
        <v>9505.0546601941714</v>
      </c>
      <c r="Q57" s="335">
        <v>41330.904830097032</v>
      </c>
      <c r="R57" s="335">
        <v>4320.1604368932085</v>
      </c>
      <c r="S57" s="335">
        <v>528.01849514563162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335">
        <v>0</v>
      </c>
      <c r="Z57" s="335">
        <v>0</v>
      </c>
      <c r="AA57" s="335">
        <v>37615.016426513001</v>
      </c>
      <c r="AB57" s="335">
        <v>0</v>
      </c>
      <c r="AC57" s="335">
        <v>0</v>
      </c>
      <c r="AD57" s="335">
        <v>82899.731167192425</v>
      </c>
      <c r="AE57" s="335">
        <v>0</v>
      </c>
      <c r="AF57" s="335">
        <v>0</v>
      </c>
      <c r="AG57" s="335">
        <v>0</v>
      </c>
      <c r="AH57" s="335">
        <v>170000</v>
      </c>
      <c r="AI57" s="335">
        <v>0</v>
      </c>
      <c r="AJ57" s="335">
        <v>0</v>
      </c>
      <c r="AK57" s="335">
        <v>0</v>
      </c>
      <c r="AL57" s="335">
        <v>7714</v>
      </c>
      <c r="AM57" s="335">
        <v>0</v>
      </c>
      <c r="AN57" s="335">
        <v>0</v>
      </c>
      <c r="AO57" s="335">
        <v>0</v>
      </c>
      <c r="AP57" s="335">
        <v>0</v>
      </c>
      <c r="AQ57" s="335">
        <v>0</v>
      </c>
      <c r="AR57" s="335">
        <v>0</v>
      </c>
      <c r="AS57" s="335">
        <v>0</v>
      </c>
      <c r="AT57" s="335">
        <v>0</v>
      </c>
      <c r="AU57" s="335">
        <v>1578849.44</v>
      </c>
      <c r="AV57" s="335">
        <v>281384.46033642383</v>
      </c>
      <c r="AW57" s="335">
        <v>177714</v>
      </c>
      <c r="AX57" s="335">
        <v>135093.62332719244</v>
      </c>
      <c r="AY57" s="116">
        <v>2037947.9003364239</v>
      </c>
      <c r="AZ57" s="116">
        <v>2030233.9003364239</v>
      </c>
      <c r="BA57" s="116">
        <v>4265</v>
      </c>
      <c r="BB57" s="116">
        <v>1761445</v>
      </c>
      <c r="BC57" s="116">
        <v>0</v>
      </c>
      <c r="BD57" s="116">
        <v>0</v>
      </c>
      <c r="BE57" s="116">
        <v>2037947.9003364239</v>
      </c>
      <c r="BF57" s="335">
        <v>2037947.9003364237</v>
      </c>
      <c r="BG57" s="335">
        <v>0</v>
      </c>
      <c r="BH57" s="116">
        <v>1769159</v>
      </c>
      <c r="BI57" s="116">
        <v>1591445</v>
      </c>
      <c r="BJ57" s="335">
        <v>1860233.9003364239</v>
      </c>
      <c r="BK57" s="335">
        <v>4504.1983058993319</v>
      </c>
      <c r="BL57" s="335">
        <v>4851.46449709443</v>
      </c>
      <c r="BM57" s="336">
        <v>-7.1579662471626421E-2</v>
      </c>
      <c r="BN57" s="336">
        <v>8.8473009074734113E-2</v>
      </c>
      <c r="BO57" s="335">
        <v>177269.37260307776</v>
      </c>
      <c r="BP57" s="116">
        <v>2215217.2729395018</v>
      </c>
      <c r="BQ57" s="116">
        <v>5345.0442444055734</v>
      </c>
      <c r="BR57" s="116" t="s">
        <v>288</v>
      </c>
      <c r="BS57" s="116">
        <v>5363.7222105072678</v>
      </c>
      <c r="BT57" s="336">
        <v>1.5463062159648988E-2</v>
      </c>
      <c r="BU57" s="335">
        <v>-2981.8599999999997</v>
      </c>
      <c r="BV57" s="335">
        <v>2212235.4129395019</v>
      </c>
      <c r="BW57" s="335">
        <v>0</v>
      </c>
      <c r="BX57" s="335">
        <v>2212235.4129395019</v>
      </c>
      <c r="BY57" s="322"/>
      <c r="BZ57" s="322"/>
      <c r="CA57" s="322"/>
      <c r="CB57" s="322"/>
      <c r="CC57" s="322"/>
      <c r="CD57" s="322"/>
      <c r="CE57" s="322"/>
    </row>
    <row r="58" spans="1:83" ht="15" customHeight="1" x14ac:dyDescent="0.3">
      <c r="A58" s="307">
        <v>58</v>
      </c>
      <c r="B58" s="114">
        <v>102153</v>
      </c>
      <c r="C58" s="114">
        <v>3094029</v>
      </c>
      <c r="D58" s="115" t="s">
        <v>137</v>
      </c>
      <c r="E58" s="334">
        <v>769</v>
      </c>
      <c r="F58" s="334">
        <v>0</v>
      </c>
      <c r="G58" s="334">
        <v>769</v>
      </c>
      <c r="H58" s="335">
        <v>0</v>
      </c>
      <c r="I58" s="335">
        <v>2804243.16</v>
      </c>
      <c r="J58" s="335">
        <v>1569921.1199999999</v>
      </c>
      <c r="K58" s="335">
        <v>0</v>
      </c>
      <c r="L58" s="335">
        <v>297784.92000000051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44345.340000000018</v>
      </c>
      <c r="V58" s="335">
        <v>73816.920000000027</v>
      </c>
      <c r="W58" s="335">
        <v>83120.799999999785</v>
      </c>
      <c r="X58" s="335">
        <v>76954.919999999838</v>
      </c>
      <c r="Y58" s="335">
        <v>44262.719999999994</v>
      </c>
      <c r="Z58" s="335">
        <v>11676.799999999994</v>
      </c>
      <c r="AA58" s="335">
        <v>0</v>
      </c>
      <c r="AB58" s="335">
        <v>29270.452026143812</v>
      </c>
      <c r="AC58" s="335">
        <v>1442.9162483487453</v>
      </c>
      <c r="AD58" s="335">
        <v>0</v>
      </c>
      <c r="AE58" s="335">
        <v>106654.23543328642</v>
      </c>
      <c r="AF58" s="335">
        <v>0</v>
      </c>
      <c r="AG58" s="335">
        <v>0</v>
      </c>
      <c r="AH58" s="335">
        <v>0</v>
      </c>
      <c r="AI58" s="335">
        <v>0</v>
      </c>
      <c r="AJ58" s="335">
        <v>0</v>
      </c>
      <c r="AK58" s="335">
        <v>0</v>
      </c>
      <c r="AL58" s="335">
        <v>151620</v>
      </c>
      <c r="AM58" s="335">
        <v>0</v>
      </c>
      <c r="AN58" s="335">
        <v>0</v>
      </c>
      <c r="AO58" s="335">
        <v>0</v>
      </c>
      <c r="AP58" s="335">
        <v>0</v>
      </c>
      <c r="AQ58" s="335">
        <v>0</v>
      </c>
      <c r="AR58" s="335">
        <v>0</v>
      </c>
      <c r="AS58" s="335">
        <v>0</v>
      </c>
      <c r="AT58" s="335">
        <v>0</v>
      </c>
      <c r="AU58" s="335">
        <v>4374164.28</v>
      </c>
      <c r="AV58" s="335">
        <v>769330.02370777912</v>
      </c>
      <c r="AW58" s="335">
        <v>151620</v>
      </c>
      <c r="AX58" s="335">
        <v>268419.89243728638</v>
      </c>
      <c r="AY58" s="116">
        <v>5295114.3037077794</v>
      </c>
      <c r="AZ58" s="116">
        <v>5143494.3037077794</v>
      </c>
      <c r="BA58" s="116">
        <v>5525</v>
      </c>
      <c r="BB58" s="116">
        <v>4248725</v>
      </c>
      <c r="BC58" s="116">
        <v>0</v>
      </c>
      <c r="BD58" s="116">
        <v>0</v>
      </c>
      <c r="BE58" s="116">
        <v>5295114.3037077794</v>
      </c>
      <c r="BF58" s="335">
        <v>0</v>
      </c>
      <c r="BG58" s="335">
        <v>5295114.3037077785</v>
      </c>
      <c r="BH58" s="116">
        <v>4400345</v>
      </c>
      <c r="BI58" s="116">
        <v>4248725</v>
      </c>
      <c r="BJ58" s="335">
        <v>5143494.3037077794</v>
      </c>
      <c r="BK58" s="335">
        <v>6688.5491595679832</v>
      </c>
      <c r="BL58" s="335">
        <v>7192.3367397919374</v>
      </c>
      <c r="BM58" s="336">
        <v>-7.0045049119672881E-2</v>
      </c>
      <c r="BN58" s="336">
        <v>8.6938395722780573E-2</v>
      </c>
      <c r="BO58" s="335">
        <v>480848.17737709865</v>
      </c>
      <c r="BP58" s="116">
        <v>5775962.4810848776</v>
      </c>
      <c r="BQ58" s="116">
        <v>7313.8393772235077</v>
      </c>
      <c r="BR58" s="116" t="s">
        <v>288</v>
      </c>
      <c r="BS58" s="116">
        <v>7511.0045267683718</v>
      </c>
      <c r="BT58" s="336">
        <v>1.6034938202849069E-2</v>
      </c>
      <c r="BU58" s="335">
        <v>-5552.1799999999994</v>
      </c>
      <c r="BV58" s="335">
        <v>5770410.3010848779</v>
      </c>
      <c r="BW58" s="335">
        <v>0</v>
      </c>
      <c r="BX58" s="335">
        <v>5770410.3010848779</v>
      </c>
      <c r="BY58" s="322"/>
      <c r="BZ58" s="322"/>
      <c r="CA58" s="322"/>
      <c r="CB58" s="322"/>
      <c r="CC58" s="322"/>
      <c r="CD58" s="322"/>
      <c r="CE58" s="322"/>
    </row>
    <row r="59" spans="1:83" ht="15" customHeight="1" x14ac:dyDescent="0.3">
      <c r="A59" s="307">
        <v>59</v>
      </c>
      <c r="B59" s="114">
        <v>102154</v>
      </c>
      <c r="C59" s="114">
        <v>3094030</v>
      </c>
      <c r="D59" s="115" t="s">
        <v>138</v>
      </c>
      <c r="E59" s="334">
        <v>1265</v>
      </c>
      <c r="F59" s="334">
        <v>0</v>
      </c>
      <c r="G59" s="334">
        <v>1265</v>
      </c>
      <c r="H59" s="335">
        <v>0</v>
      </c>
      <c r="I59" s="335">
        <v>4487926.68</v>
      </c>
      <c r="J59" s="335">
        <v>2707545.12</v>
      </c>
      <c r="K59" s="335">
        <v>0</v>
      </c>
      <c r="L59" s="335">
        <v>253993.02000000086</v>
      </c>
      <c r="M59" s="335">
        <v>0</v>
      </c>
      <c r="N59" s="335">
        <v>0</v>
      </c>
      <c r="O59" s="335">
        <v>0</v>
      </c>
      <c r="P59" s="335">
        <v>0</v>
      </c>
      <c r="Q59" s="335">
        <v>0</v>
      </c>
      <c r="R59" s="335">
        <v>0</v>
      </c>
      <c r="S59" s="335">
        <v>0</v>
      </c>
      <c r="T59" s="335">
        <v>0</v>
      </c>
      <c r="U59" s="335">
        <v>49690.901344936654</v>
      </c>
      <c r="V59" s="335">
        <v>98044.405458860914</v>
      </c>
      <c r="W59" s="335">
        <v>55853.833227848081</v>
      </c>
      <c r="X59" s="335">
        <v>61914.664398734189</v>
      </c>
      <c r="Y59" s="335">
        <v>21225.999446202568</v>
      </c>
      <c r="Z59" s="335">
        <v>10517.434177215187</v>
      </c>
      <c r="AA59" s="335">
        <v>0</v>
      </c>
      <c r="AB59" s="335">
        <v>15023.461538461583</v>
      </c>
      <c r="AC59" s="335">
        <v>5088.0428802589004</v>
      </c>
      <c r="AD59" s="335">
        <v>0</v>
      </c>
      <c r="AE59" s="335">
        <v>179065.62530834955</v>
      </c>
      <c r="AF59" s="335">
        <v>0</v>
      </c>
      <c r="AG59" s="335">
        <v>0</v>
      </c>
      <c r="AH59" s="335">
        <v>0</v>
      </c>
      <c r="AI59" s="335">
        <v>0</v>
      </c>
      <c r="AJ59" s="335">
        <v>0</v>
      </c>
      <c r="AK59" s="335">
        <v>0</v>
      </c>
      <c r="AL59" s="335">
        <v>142790</v>
      </c>
      <c r="AM59" s="335">
        <v>0</v>
      </c>
      <c r="AN59" s="335">
        <v>0</v>
      </c>
      <c r="AO59" s="335">
        <v>0</v>
      </c>
      <c r="AP59" s="335">
        <v>0</v>
      </c>
      <c r="AQ59" s="335">
        <v>0</v>
      </c>
      <c r="AR59" s="335">
        <v>0</v>
      </c>
      <c r="AS59" s="335">
        <v>0</v>
      </c>
      <c r="AT59" s="335">
        <v>0</v>
      </c>
      <c r="AU59" s="335">
        <v>7195471.7999999998</v>
      </c>
      <c r="AV59" s="335">
        <v>750417.38778086845</v>
      </c>
      <c r="AW59" s="335">
        <v>142790</v>
      </c>
      <c r="AX59" s="335">
        <v>403258.63156527991</v>
      </c>
      <c r="AY59" s="116">
        <v>8088679.1877808683</v>
      </c>
      <c r="AZ59" s="116">
        <v>7945889.1877808683</v>
      </c>
      <c r="BA59" s="116">
        <v>5525</v>
      </c>
      <c r="BB59" s="116">
        <v>6989125</v>
      </c>
      <c r="BC59" s="116">
        <v>0</v>
      </c>
      <c r="BD59" s="116">
        <v>0</v>
      </c>
      <c r="BE59" s="116">
        <v>8088679.1877808683</v>
      </c>
      <c r="BF59" s="335">
        <v>0</v>
      </c>
      <c r="BG59" s="335">
        <v>8088679.1877808683</v>
      </c>
      <c r="BH59" s="116">
        <v>7131915</v>
      </c>
      <c r="BI59" s="116">
        <v>6989125</v>
      </c>
      <c r="BJ59" s="335">
        <v>7945889.1877808683</v>
      </c>
      <c r="BK59" s="335">
        <v>6281.3353263089866</v>
      </c>
      <c r="BL59" s="335">
        <v>6688.3981337549412</v>
      </c>
      <c r="BM59" s="336">
        <v>-6.0861031192445625E-2</v>
      </c>
      <c r="BN59" s="336">
        <v>7.7754377795553317E-2</v>
      </c>
      <c r="BO59" s="335">
        <v>657866.07770390506</v>
      </c>
      <c r="BP59" s="116">
        <v>8746545.2654847726</v>
      </c>
      <c r="BQ59" s="116">
        <v>6801.3875616480418</v>
      </c>
      <c r="BR59" s="116" t="s">
        <v>288</v>
      </c>
      <c r="BS59" s="116">
        <v>6914.2650320037728</v>
      </c>
      <c r="BT59" s="336">
        <v>1.6612975928340656E-2</v>
      </c>
      <c r="BU59" s="335">
        <v>-9133.2999999999993</v>
      </c>
      <c r="BV59" s="335">
        <v>8737411.9654847719</v>
      </c>
      <c r="BW59" s="335">
        <v>0</v>
      </c>
      <c r="BX59" s="335">
        <v>8737411.9654847719</v>
      </c>
      <c r="BY59" s="322"/>
      <c r="BZ59" s="322"/>
      <c r="CA59" s="322"/>
      <c r="CB59" s="322"/>
      <c r="CC59" s="322"/>
      <c r="CD59" s="322"/>
      <c r="CE59" s="322"/>
    </row>
    <row r="60" spans="1:83" ht="15" customHeight="1" x14ac:dyDescent="0.3">
      <c r="A60" s="307">
        <v>60</v>
      </c>
      <c r="B60" s="114">
        <v>102156</v>
      </c>
      <c r="C60" s="114">
        <v>3094032</v>
      </c>
      <c r="D60" s="115" t="s">
        <v>139</v>
      </c>
      <c r="E60" s="334">
        <v>1316</v>
      </c>
      <c r="F60" s="334">
        <v>0</v>
      </c>
      <c r="G60" s="334">
        <v>1316</v>
      </c>
      <c r="H60" s="335">
        <v>0</v>
      </c>
      <c r="I60" s="335">
        <v>4476550.4399999995</v>
      </c>
      <c r="J60" s="335">
        <v>3009015.48</v>
      </c>
      <c r="K60" s="335">
        <v>0</v>
      </c>
      <c r="L60" s="335">
        <v>141593.81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62965.165870722463</v>
      </c>
      <c r="V60" s="335">
        <v>18240.260380228116</v>
      </c>
      <c r="W60" s="335">
        <v>7724.2294752851703</v>
      </c>
      <c r="X60" s="335">
        <v>11325.506007604585</v>
      </c>
      <c r="Y60" s="335">
        <v>5537.0474828897322</v>
      </c>
      <c r="Z60" s="335">
        <v>2337.1359391635028</v>
      </c>
      <c r="AA60" s="335">
        <v>0</v>
      </c>
      <c r="AB60" s="335">
        <v>24146.800000000028</v>
      </c>
      <c r="AC60" s="335">
        <v>2090.8796420581657</v>
      </c>
      <c r="AD60" s="335">
        <v>0</v>
      </c>
      <c r="AE60" s="335">
        <v>128908.75785358962</v>
      </c>
      <c r="AF60" s="335">
        <v>0</v>
      </c>
      <c r="AG60" s="335">
        <v>0</v>
      </c>
      <c r="AH60" s="335">
        <v>0</v>
      </c>
      <c r="AI60" s="335">
        <v>0</v>
      </c>
      <c r="AJ60" s="335">
        <v>0</v>
      </c>
      <c r="AK60" s="335">
        <v>0</v>
      </c>
      <c r="AL60" s="335">
        <v>38836</v>
      </c>
      <c r="AM60" s="335">
        <v>0</v>
      </c>
      <c r="AN60" s="335">
        <v>0</v>
      </c>
      <c r="AO60" s="335">
        <v>0</v>
      </c>
      <c r="AP60" s="335">
        <v>0</v>
      </c>
      <c r="AQ60" s="335">
        <v>0</v>
      </c>
      <c r="AR60" s="335">
        <v>0</v>
      </c>
      <c r="AS60" s="335">
        <v>0</v>
      </c>
      <c r="AT60" s="335">
        <v>0</v>
      </c>
      <c r="AU60" s="335">
        <v>7485565.9199999999</v>
      </c>
      <c r="AV60" s="335">
        <v>404869.59265154134</v>
      </c>
      <c r="AW60" s="335">
        <v>38836</v>
      </c>
      <c r="AX60" s="335">
        <v>328757.48100546794</v>
      </c>
      <c r="AY60" s="116">
        <v>7929271.5126515413</v>
      </c>
      <c r="AZ60" s="116">
        <v>7890435.5126515413</v>
      </c>
      <c r="BA60" s="116">
        <v>5525</v>
      </c>
      <c r="BB60" s="116">
        <v>7270900</v>
      </c>
      <c r="BC60" s="116">
        <v>0</v>
      </c>
      <c r="BD60" s="116">
        <v>0</v>
      </c>
      <c r="BE60" s="116">
        <v>7929271.5126515413</v>
      </c>
      <c r="BF60" s="335">
        <v>0</v>
      </c>
      <c r="BG60" s="335">
        <v>7929271.5126515403</v>
      </c>
      <c r="BH60" s="116">
        <v>7309736</v>
      </c>
      <c r="BI60" s="116">
        <v>7270900</v>
      </c>
      <c r="BJ60" s="335">
        <v>7890435.5126515413</v>
      </c>
      <c r="BK60" s="335">
        <v>5995.7716661485874</v>
      </c>
      <c r="BL60" s="335">
        <v>6282.706270896656</v>
      </c>
      <c r="BM60" s="336">
        <v>-4.5670542657267624E-2</v>
      </c>
      <c r="BN60" s="336">
        <v>6.2563889260375316E-2</v>
      </c>
      <c r="BO60" s="335">
        <v>517280.82983440266</v>
      </c>
      <c r="BP60" s="116">
        <v>8446552.3424859438</v>
      </c>
      <c r="BQ60" s="116">
        <v>6388.8422055364317</v>
      </c>
      <c r="BR60" s="116" t="s">
        <v>288</v>
      </c>
      <c r="BS60" s="116">
        <v>6418.3528438343037</v>
      </c>
      <c r="BT60" s="336">
        <v>1.6742887196194767E-2</v>
      </c>
      <c r="BU60" s="335">
        <v>-9501.52</v>
      </c>
      <c r="BV60" s="335">
        <v>8437050.8224859443</v>
      </c>
      <c r="BW60" s="335">
        <v>0</v>
      </c>
      <c r="BX60" s="335">
        <v>8437050.8224859443</v>
      </c>
      <c r="BY60" s="322"/>
      <c r="BZ60" s="322"/>
      <c r="CA60" s="322"/>
      <c r="CB60" s="322"/>
      <c r="CC60" s="322"/>
      <c r="CD60" s="322"/>
      <c r="CE60" s="322"/>
    </row>
    <row r="61" spans="1:83" ht="15" customHeight="1" x14ac:dyDescent="0.3">
      <c r="A61" s="307">
        <v>61</v>
      </c>
      <c r="B61" s="114">
        <v>102157</v>
      </c>
      <c r="C61" s="114">
        <v>3094033</v>
      </c>
      <c r="D61" s="115" t="s">
        <v>140</v>
      </c>
      <c r="E61" s="334">
        <v>1282</v>
      </c>
      <c r="F61" s="334">
        <v>0</v>
      </c>
      <c r="G61" s="334">
        <v>1282</v>
      </c>
      <c r="H61" s="335">
        <v>0</v>
      </c>
      <c r="I61" s="335">
        <v>4607377.2</v>
      </c>
      <c r="J61" s="335">
        <v>2684792.64</v>
      </c>
      <c r="K61" s="335">
        <v>0</v>
      </c>
      <c r="L61" s="335">
        <v>922549.3600000008</v>
      </c>
      <c r="M61" s="335">
        <v>0</v>
      </c>
      <c r="N61" s="335">
        <v>0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36006.89999999998</v>
      </c>
      <c r="V61" s="335">
        <v>148545.15999999986</v>
      </c>
      <c r="W61" s="335">
        <v>131805.83999999997</v>
      </c>
      <c r="X61" s="335">
        <v>115432.38000000035</v>
      </c>
      <c r="Y61" s="335">
        <v>211170.05999999947</v>
      </c>
      <c r="Z61" s="335">
        <v>78234.559999999939</v>
      </c>
      <c r="AA61" s="335">
        <v>0</v>
      </c>
      <c r="AB61" s="335">
        <v>29443.26666666663</v>
      </c>
      <c r="AC61" s="335">
        <v>3610.1363996827913</v>
      </c>
      <c r="AD61" s="335">
        <v>0</v>
      </c>
      <c r="AE61" s="335">
        <v>230623.00088796849</v>
      </c>
      <c r="AF61" s="335">
        <v>0</v>
      </c>
      <c r="AG61" s="335">
        <v>0</v>
      </c>
      <c r="AH61" s="335">
        <v>0</v>
      </c>
      <c r="AI61" s="335">
        <v>0</v>
      </c>
      <c r="AJ61" s="335">
        <v>0</v>
      </c>
      <c r="AK61" s="335">
        <v>0</v>
      </c>
      <c r="AL61" s="335">
        <v>203490</v>
      </c>
      <c r="AM61" s="335">
        <v>0</v>
      </c>
      <c r="AN61" s="335">
        <v>0</v>
      </c>
      <c r="AO61" s="335">
        <v>0</v>
      </c>
      <c r="AP61" s="335">
        <v>0</v>
      </c>
      <c r="AQ61" s="335">
        <v>0</v>
      </c>
      <c r="AR61" s="335">
        <v>0</v>
      </c>
      <c r="AS61" s="335">
        <v>0</v>
      </c>
      <c r="AT61" s="335">
        <v>0</v>
      </c>
      <c r="AU61" s="335">
        <v>7292169.8399999999</v>
      </c>
      <c r="AV61" s="335">
        <v>1907420.6639543187</v>
      </c>
      <c r="AW61" s="335">
        <v>203490</v>
      </c>
      <c r="AX61" s="335">
        <v>527541.08139996836</v>
      </c>
      <c r="AY61" s="116">
        <v>9403080.5039543193</v>
      </c>
      <c r="AZ61" s="116">
        <v>9199590.5039543193</v>
      </c>
      <c r="BA61" s="116">
        <v>5525</v>
      </c>
      <c r="BB61" s="116">
        <v>7083050</v>
      </c>
      <c r="BC61" s="116">
        <v>0</v>
      </c>
      <c r="BD61" s="116">
        <v>0</v>
      </c>
      <c r="BE61" s="116">
        <v>9403080.5039543193</v>
      </c>
      <c r="BF61" s="335">
        <v>0</v>
      </c>
      <c r="BG61" s="335">
        <v>9403080.5039543193</v>
      </c>
      <c r="BH61" s="116">
        <v>7286540</v>
      </c>
      <c r="BI61" s="116">
        <v>7083050</v>
      </c>
      <c r="BJ61" s="335">
        <v>9199590.5039543193</v>
      </c>
      <c r="BK61" s="335">
        <v>7175.967631789641</v>
      </c>
      <c r="BL61" s="335">
        <v>7832.2009398595947</v>
      </c>
      <c r="BM61" s="336">
        <v>-8.3786577120392128E-2</v>
      </c>
      <c r="BN61" s="336">
        <v>0.10067992372349982</v>
      </c>
      <c r="BO61" s="335">
        <v>1010915.1940980245</v>
      </c>
      <c r="BP61" s="116">
        <v>10413995.698052343</v>
      </c>
      <c r="BQ61" s="116">
        <v>7964.5130250018274</v>
      </c>
      <c r="BR61" s="116" t="s">
        <v>288</v>
      </c>
      <c r="BS61" s="116">
        <v>8123.2415741437935</v>
      </c>
      <c r="BT61" s="336">
        <v>1.6254228334902532E-2</v>
      </c>
      <c r="BU61" s="335">
        <v>-9256.0399999999991</v>
      </c>
      <c r="BV61" s="335">
        <v>10404739.658052344</v>
      </c>
      <c r="BW61" s="335">
        <v>0</v>
      </c>
      <c r="BX61" s="335">
        <v>10404739.658052344</v>
      </c>
      <c r="BY61" s="322"/>
      <c r="BZ61" s="322"/>
      <c r="CA61" s="322"/>
      <c r="CB61" s="322"/>
      <c r="CC61" s="322"/>
      <c r="CD61" s="322"/>
      <c r="CE61" s="322"/>
    </row>
    <row r="62" spans="1:83" ht="15" customHeight="1" x14ac:dyDescent="0.3">
      <c r="A62" s="307">
        <v>62</v>
      </c>
      <c r="B62" s="114">
        <v>131757</v>
      </c>
      <c r="C62" s="114">
        <v>3094037</v>
      </c>
      <c r="D62" s="115" t="s">
        <v>141</v>
      </c>
      <c r="E62" s="334">
        <v>1144</v>
      </c>
      <c r="F62" s="334">
        <v>0</v>
      </c>
      <c r="G62" s="334">
        <v>1144</v>
      </c>
      <c r="H62" s="335">
        <v>0</v>
      </c>
      <c r="I62" s="335">
        <v>4089758.28</v>
      </c>
      <c r="J62" s="335">
        <v>2417451</v>
      </c>
      <c r="K62" s="335">
        <v>0</v>
      </c>
      <c r="L62" s="335">
        <v>370771.42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61401.240000000173</v>
      </c>
      <c r="V62" s="335">
        <v>123483.86000000009</v>
      </c>
      <c r="W62" s="335">
        <v>159116.95999999985</v>
      </c>
      <c r="X62" s="335">
        <v>134293.88000000035</v>
      </c>
      <c r="Y62" s="335">
        <v>70082.63999999997</v>
      </c>
      <c r="Z62" s="335">
        <v>38533.439999999937</v>
      </c>
      <c r="AA62" s="335">
        <v>0</v>
      </c>
      <c r="AB62" s="335">
        <v>116480.3889581479</v>
      </c>
      <c r="AC62" s="335">
        <v>2881.0950354609931</v>
      </c>
      <c r="AD62" s="335">
        <v>0</v>
      </c>
      <c r="AE62" s="335">
        <v>293427.14253193274</v>
      </c>
      <c r="AF62" s="335">
        <v>0</v>
      </c>
      <c r="AG62" s="335">
        <v>7161.8382963222348</v>
      </c>
      <c r="AH62" s="335">
        <v>0</v>
      </c>
      <c r="AI62" s="335">
        <v>0</v>
      </c>
      <c r="AJ62" s="335">
        <v>0</v>
      </c>
      <c r="AK62" s="335">
        <v>0</v>
      </c>
      <c r="AL62" s="335">
        <v>125552</v>
      </c>
      <c r="AM62" s="335">
        <v>0</v>
      </c>
      <c r="AN62" s="335">
        <v>0</v>
      </c>
      <c r="AO62" s="335">
        <v>0</v>
      </c>
      <c r="AP62" s="335">
        <v>0</v>
      </c>
      <c r="AQ62" s="335">
        <v>0</v>
      </c>
      <c r="AR62" s="335">
        <v>0</v>
      </c>
      <c r="AS62" s="335">
        <v>0</v>
      </c>
      <c r="AT62" s="335">
        <v>0</v>
      </c>
      <c r="AU62" s="335">
        <v>6507209.2799999993</v>
      </c>
      <c r="AV62" s="335">
        <v>1377633.9048218643</v>
      </c>
      <c r="AW62" s="335">
        <v>125552</v>
      </c>
      <c r="AX62" s="335">
        <v>548979.72335593286</v>
      </c>
      <c r="AY62" s="116">
        <v>8010395.1848218637</v>
      </c>
      <c r="AZ62" s="116">
        <v>7884843.1848218637</v>
      </c>
      <c r="BA62" s="116">
        <v>5525</v>
      </c>
      <c r="BB62" s="116">
        <v>6320600</v>
      </c>
      <c r="BC62" s="116">
        <v>0</v>
      </c>
      <c r="BD62" s="116">
        <v>0</v>
      </c>
      <c r="BE62" s="116">
        <v>8010395.1848218637</v>
      </c>
      <c r="BF62" s="335">
        <v>0</v>
      </c>
      <c r="BG62" s="335">
        <v>8010395.1848218627</v>
      </c>
      <c r="BH62" s="116">
        <v>6446152</v>
      </c>
      <c r="BI62" s="116">
        <v>6320600</v>
      </c>
      <c r="BJ62" s="335">
        <v>7884843.1848218637</v>
      </c>
      <c r="BK62" s="335">
        <v>6892.3454412778528</v>
      </c>
      <c r="BL62" s="335">
        <v>7509.402085751748</v>
      </c>
      <c r="BM62" s="336">
        <v>-8.217120849670459E-2</v>
      </c>
      <c r="BN62" s="336">
        <v>9.9064555099812282E-2</v>
      </c>
      <c r="BO62" s="335">
        <v>851039.41973404563</v>
      </c>
      <c r="BP62" s="116">
        <v>8861434.6045559086</v>
      </c>
      <c r="BQ62" s="116">
        <v>7636.2610179684516</v>
      </c>
      <c r="BR62" s="116" t="s">
        <v>288</v>
      </c>
      <c r="BS62" s="116">
        <v>7746.0092697167029</v>
      </c>
      <c r="BT62" s="336">
        <v>1.6429846115444402E-2</v>
      </c>
      <c r="BU62" s="335">
        <v>-8259.68</v>
      </c>
      <c r="BV62" s="335">
        <v>8853174.9245559089</v>
      </c>
      <c r="BW62" s="335">
        <v>0</v>
      </c>
      <c r="BX62" s="335">
        <v>8853174.9245559089</v>
      </c>
      <c r="BY62" s="322"/>
      <c r="BZ62" s="322"/>
      <c r="CA62" s="322"/>
      <c r="CB62" s="322"/>
      <c r="CC62" s="322"/>
      <c r="CD62" s="322"/>
      <c r="CE62" s="322"/>
    </row>
    <row r="63" spans="1:83" ht="15" customHeight="1" x14ac:dyDescent="0.3">
      <c r="A63" s="307">
        <v>63</v>
      </c>
      <c r="B63" s="114">
        <v>136808</v>
      </c>
      <c r="C63" s="114">
        <v>3092011</v>
      </c>
      <c r="D63" s="115" t="s">
        <v>142</v>
      </c>
      <c r="E63" s="334">
        <v>195</v>
      </c>
      <c r="F63" s="334">
        <v>195</v>
      </c>
      <c r="G63" s="334">
        <v>0</v>
      </c>
      <c r="H63" s="335">
        <v>745461.6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3032.5515463917504</v>
      </c>
      <c r="P63" s="335">
        <v>1588.4860824742273</v>
      </c>
      <c r="Q63" s="335">
        <v>673.87577319587865</v>
      </c>
      <c r="R63" s="335">
        <v>433.19149484536064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335">
        <v>0</v>
      </c>
      <c r="Z63" s="335">
        <v>0</v>
      </c>
      <c r="AA63" s="335">
        <v>7134.2818181818175</v>
      </c>
      <c r="AB63" s="335">
        <v>0</v>
      </c>
      <c r="AC63" s="335">
        <v>0</v>
      </c>
      <c r="AD63" s="335">
        <v>17081.895302013425</v>
      </c>
      <c r="AE63" s="335">
        <v>0</v>
      </c>
      <c r="AF63" s="335">
        <v>0</v>
      </c>
      <c r="AG63" s="335">
        <v>0</v>
      </c>
      <c r="AH63" s="335">
        <v>170000</v>
      </c>
      <c r="AI63" s="335">
        <v>0</v>
      </c>
      <c r="AJ63" s="335">
        <v>0</v>
      </c>
      <c r="AK63" s="335">
        <v>0</v>
      </c>
      <c r="AL63" s="335">
        <v>5939.2</v>
      </c>
      <c r="AM63" s="335">
        <v>0</v>
      </c>
      <c r="AN63" s="335">
        <v>0</v>
      </c>
      <c r="AO63" s="335">
        <v>0</v>
      </c>
      <c r="AP63" s="335">
        <v>0</v>
      </c>
      <c r="AQ63" s="335">
        <v>0</v>
      </c>
      <c r="AR63" s="335">
        <v>0</v>
      </c>
      <c r="AS63" s="335">
        <v>0</v>
      </c>
      <c r="AT63" s="335">
        <v>0</v>
      </c>
      <c r="AU63" s="335">
        <v>745461.6</v>
      </c>
      <c r="AV63" s="335">
        <v>29944.282017102458</v>
      </c>
      <c r="AW63" s="335">
        <v>175939.20000000001</v>
      </c>
      <c r="AX63" s="335">
        <v>57608.357702013425</v>
      </c>
      <c r="AY63" s="116">
        <v>951345.08201710251</v>
      </c>
      <c r="AZ63" s="116">
        <v>945405.88201710256</v>
      </c>
      <c r="BA63" s="116">
        <v>4265</v>
      </c>
      <c r="BB63" s="116">
        <v>831675</v>
      </c>
      <c r="BC63" s="116">
        <v>0</v>
      </c>
      <c r="BD63" s="116">
        <v>0</v>
      </c>
      <c r="BE63" s="116">
        <v>951345.08201710251</v>
      </c>
      <c r="BF63" s="335">
        <v>951345.08201710251</v>
      </c>
      <c r="BG63" s="335">
        <v>0</v>
      </c>
      <c r="BH63" s="116">
        <v>837614.2</v>
      </c>
      <c r="BI63" s="116">
        <v>661675</v>
      </c>
      <c r="BJ63" s="335">
        <v>775405.88201710256</v>
      </c>
      <c r="BK63" s="335">
        <v>3976.4404206005261</v>
      </c>
      <c r="BL63" s="335">
        <v>4230.9653574358972</v>
      </c>
      <c r="BM63" s="336">
        <v>-6.0157650874650873E-2</v>
      </c>
      <c r="BN63" s="336">
        <v>7.7050997477758565E-2</v>
      </c>
      <c r="BO63" s="335">
        <v>63570.019711434048</v>
      </c>
      <c r="BP63" s="116">
        <v>1014915.1017285365</v>
      </c>
      <c r="BQ63" s="116">
        <v>5174.2353934796747</v>
      </c>
      <c r="BR63" s="116" t="s">
        <v>288</v>
      </c>
      <c r="BS63" s="116">
        <v>5204.6928293771107</v>
      </c>
      <c r="BT63" s="336">
        <v>1.3243306305487312E-2</v>
      </c>
      <c r="BU63" s="335">
        <v>0</v>
      </c>
      <c r="BV63" s="335">
        <v>1014915.1017285365</v>
      </c>
      <c r="BW63" s="335">
        <v>0</v>
      </c>
      <c r="BX63" s="335">
        <v>1014915.1017285365</v>
      </c>
      <c r="BY63" s="322"/>
      <c r="BZ63" s="322"/>
      <c r="CA63" s="322"/>
      <c r="CB63" s="322"/>
      <c r="CC63" s="322"/>
      <c r="CD63" s="322"/>
      <c r="CE63" s="322"/>
    </row>
    <row r="64" spans="1:83" ht="15" customHeight="1" x14ac:dyDescent="0.3">
      <c r="A64" s="307">
        <v>64</v>
      </c>
      <c r="B64" s="114">
        <v>141209</v>
      </c>
      <c r="C64" s="114">
        <v>3092012</v>
      </c>
      <c r="D64" s="115" t="s">
        <v>143</v>
      </c>
      <c r="E64" s="334">
        <v>399</v>
      </c>
      <c r="F64" s="334">
        <v>399</v>
      </c>
      <c r="G64" s="334">
        <v>0</v>
      </c>
      <c r="H64" s="335">
        <v>1525329.12</v>
      </c>
      <c r="I64" s="335">
        <v>0</v>
      </c>
      <c r="J64" s="335">
        <v>0</v>
      </c>
      <c r="K64" s="335">
        <v>166693.79999999993</v>
      </c>
      <c r="L64" s="335">
        <v>0</v>
      </c>
      <c r="M64" s="335">
        <v>0</v>
      </c>
      <c r="N64" s="335">
        <v>0</v>
      </c>
      <c r="O64" s="335">
        <v>3232.4999999999986</v>
      </c>
      <c r="P64" s="335">
        <v>13432.889999999952</v>
      </c>
      <c r="Q64" s="335">
        <v>62684.27</v>
      </c>
      <c r="R64" s="335">
        <v>49561.549999999981</v>
      </c>
      <c r="S64" s="335">
        <v>11061.539999999995</v>
      </c>
      <c r="T64" s="335">
        <v>0</v>
      </c>
      <c r="U64" s="335">
        <v>0</v>
      </c>
      <c r="V64" s="335">
        <v>0</v>
      </c>
      <c r="W64" s="335">
        <v>0</v>
      </c>
      <c r="X64" s="335">
        <v>0</v>
      </c>
      <c r="Y64" s="335">
        <v>0</v>
      </c>
      <c r="Z64" s="335">
        <v>0</v>
      </c>
      <c r="AA64" s="335">
        <v>48056.866666666734</v>
      </c>
      <c r="AB64" s="335">
        <v>0</v>
      </c>
      <c r="AC64" s="335">
        <v>1355.8363636363636</v>
      </c>
      <c r="AD64" s="335">
        <v>104920.5723076923</v>
      </c>
      <c r="AE64" s="335">
        <v>0</v>
      </c>
      <c r="AF64" s="335">
        <v>9619.5455999999904</v>
      </c>
      <c r="AG64" s="335">
        <v>0</v>
      </c>
      <c r="AH64" s="335">
        <v>170000</v>
      </c>
      <c r="AI64" s="335">
        <v>0</v>
      </c>
      <c r="AJ64" s="335">
        <v>0</v>
      </c>
      <c r="AK64" s="335">
        <v>0</v>
      </c>
      <c r="AL64" s="335">
        <v>17916.73</v>
      </c>
      <c r="AM64" s="335">
        <v>0</v>
      </c>
      <c r="AN64" s="335">
        <v>0</v>
      </c>
      <c r="AO64" s="335">
        <v>0</v>
      </c>
      <c r="AP64" s="335">
        <v>0</v>
      </c>
      <c r="AQ64" s="335">
        <v>0</v>
      </c>
      <c r="AR64" s="335">
        <v>0</v>
      </c>
      <c r="AS64" s="335">
        <v>0</v>
      </c>
      <c r="AT64" s="335">
        <v>0</v>
      </c>
      <c r="AU64" s="335">
        <v>1525329.12</v>
      </c>
      <c r="AV64" s="335">
        <v>470619.37093799526</v>
      </c>
      <c r="AW64" s="335">
        <v>187916.73</v>
      </c>
      <c r="AX64" s="335">
        <v>156365.1799876923</v>
      </c>
      <c r="AY64" s="116">
        <v>2183865.2209379952</v>
      </c>
      <c r="AZ64" s="116">
        <v>2165948.4909379953</v>
      </c>
      <c r="BA64" s="116">
        <v>4265</v>
      </c>
      <c r="BB64" s="116">
        <v>1701735</v>
      </c>
      <c r="BC64" s="116">
        <v>0</v>
      </c>
      <c r="BD64" s="116">
        <v>0</v>
      </c>
      <c r="BE64" s="116">
        <v>2183865.2209379952</v>
      </c>
      <c r="BF64" s="335">
        <v>2183865.2209379952</v>
      </c>
      <c r="BG64" s="335">
        <v>0</v>
      </c>
      <c r="BH64" s="116">
        <v>1719651.73</v>
      </c>
      <c r="BI64" s="116">
        <v>1531735</v>
      </c>
      <c r="BJ64" s="335">
        <v>1995948.4909379953</v>
      </c>
      <c r="BK64" s="335">
        <v>5002.3771702706645</v>
      </c>
      <c r="BL64" s="335">
        <v>5601.1416411027567</v>
      </c>
      <c r="BM64" s="336">
        <v>-0.1069004337326858</v>
      </c>
      <c r="BN64" s="336">
        <v>0.1237937803357935</v>
      </c>
      <c r="BO64" s="335">
        <v>276661.2126813879</v>
      </c>
      <c r="BP64" s="116">
        <v>2460526.4336193833</v>
      </c>
      <c r="BQ64" s="116">
        <v>6121.8288311262741</v>
      </c>
      <c r="BR64" s="116" t="s">
        <v>288</v>
      </c>
      <c r="BS64" s="116">
        <v>6166.732916339306</v>
      </c>
      <c r="BT64" s="336">
        <v>1.5900662085990058E-2</v>
      </c>
      <c r="BU64" s="335">
        <v>0</v>
      </c>
      <c r="BV64" s="335">
        <v>2460526.4336193833</v>
      </c>
      <c r="BW64" s="335">
        <v>0</v>
      </c>
      <c r="BX64" s="335">
        <v>2460526.4336193833</v>
      </c>
      <c r="BY64" s="322"/>
      <c r="BZ64" s="322"/>
      <c r="CA64" s="322"/>
      <c r="CB64" s="322"/>
      <c r="CC64" s="322"/>
      <c r="CD64" s="322"/>
      <c r="CE64" s="322"/>
    </row>
    <row r="65" spans="1:83" ht="15" customHeight="1" x14ac:dyDescent="0.3">
      <c r="A65" s="307">
        <v>65</v>
      </c>
      <c r="B65" s="114">
        <v>138446</v>
      </c>
      <c r="C65" s="114">
        <v>3092016</v>
      </c>
      <c r="D65" s="115" t="s">
        <v>144</v>
      </c>
      <c r="E65" s="334">
        <v>410</v>
      </c>
      <c r="F65" s="334">
        <v>410</v>
      </c>
      <c r="G65" s="334">
        <v>0</v>
      </c>
      <c r="H65" s="335">
        <v>1567380.8</v>
      </c>
      <c r="I65" s="335">
        <v>0</v>
      </c>
      <c r="J65" s="335">
        <v>0</v>
      </c>
      <c r="K65" s="335">
        <v>142880.39999999985</v>
      </c>
      <c r="L65" s="335">
        <v>0</v>
      </c>
      <c r="M65" s="335">
        <v>0</v>
      </c>
      <c r="N65" s="335">
        <v>0</v>
      </c>
      <c r="O65" s="335">
        <v>3481.9704433497545</v>
      </c>
      <c r="P65" s="335">
        <v>26066.527586206943</v>
      </c>
      <c r="Q65" s="335">
        <v>55177.547536945771</v>
      </c>
      <c r="R65" s="335">
        <v>19149.504433497503</v>
      </c>
      <c r="S65" s="335">
        <v>36703.139408866969</v>
      </c>
      <c r="T65" s="335">
        <v>5825.5546798029427</v>
      </c>
      <c r="U65" s="335">
        <v>0</v>
      </c>
      <c r="V65" s="335">
        <v>0</v>
      </c>
      <c r="W65" s="335">
        <v>0</v>
      </c>
      <c r="X65" s="335">
        <v>0</v>
      </c>
      <c r="Y65" s="335">
        <v>0</v>
      </c>
      <c r="Z65" s="335">
        <v>0</v>
      </c>
      <c r="AA65" s="335">
        <v>40649.339031339005</v>
      </c>
      <c r="AB65" s="335">
        <v>0</v>
      </c>
      <c r="AC65" s="335">
        <v>1448.6666666666667</v>
      </c>
      <c r="AD65" s="335">
        <v>75907.109219858161</v>
      </c>
      <c r="AE65" s="335">
        <v>0</v>
      </c>
      <c r="AF65" s="335">
        <v>0</v>
      </c>
      <c r="AG65" s="335">
        <v>0</v>
      </c>
      <c r="AH65" s="335">
        <v>170000</v>
      </c>
      <c r="AI65" s="335">
        <v>0</v>
      </c>
      <c r="AJ65" s="335">
        <v>0</v>
      </c>
      <c r="AK65" s="335">
        <v>0</v>
      </c>
      <c r="AL65" s="335">
        <v>9097.2000000000007</v>
      </c>
      <c r="AM65" s="335">
        <v>0</v>
      </c>
      <c r="AN65" s="335">
        <v>0</v>
      </c>
      <c r="AO65" s="335">
        <v>0</v>
      </c>
      <c r="AP65" s="335">
        <v>0</v>
      </c>
      <c r="AQ65" s="335">
        <v>0</v>
      </c>
      <c r="AR65" s="335">
        <v>0</v>
      </c>
      <c r="AS65" s="335">
        <v>0</v>
      </c>
      <c r="AT65" s="335">
        <v>0</v>
      </c>
      <c r="AU65" s="335">
        <v>1567380.8</v>
      </c>
      <c r="AV65" s="335">
        <v>407289.75900653366</v>
      </c>
      <c r="AW65" s="335">
        <v>179097.2</v>
      </c>
      <c r="AX65" s="335">
        <v>127940.44041985816</v>
      </c>
      <c r="AY65" s="116">
        <v>2153767.7590065338</v>
      </c>
      <c r="AZ65" s="116">
        <v>2144670.5590065336</v>
      </c>
      <c r="BA65" s="116">
        <v>4265</v>
      </c>
      <c r="BB65" s="116">
        <v>1748650</v>
      </c>
      <c r="BC65" s="116">
        <v>0</v>
      </c>
      <c r="BD65" s="116">
        <v>0</v>
      </c>
      <c r="BE65" s="116">
        <v>2153767.7590065338</v>
      </c>
      <c r="BF65" s="335">
        <v>2153767.7590065333</v>
      </c>
      <c r="BG65" s="335">
        <v>0</v>
      </c>
      <c r="BH65" s="116">
        <v>1757747.2</v>
      </c>
      <c r="BI65" s="116">
        <v>1578650</v>
      </c>
      <c r="BJ65" s="335">
        <v>1974670.5590065338</v>
      </c>
      <c r="BK65" s="335">
        <v>4816.2696561134971</v>
      </c>
      <c r="BL65" s="335">
        <v>5409.4298721951218</v>
      </c>
      <c r="BM65" s="336">
        <v>-0.10965300042625803</v>
      </c>
      <c r="BN65" s="336">
        <v>0.12654634702936571</v>
      </c>
      <c r="BO65" s="335">
        <v>280662.87183350674</v>
      </c>
      <c r="BP65" s="116">
        <v>2434430.6308400407</v>
      </c>
      <c r="BQ65" s="116">
        <v>5915.4473922927818</v>
      </c>
      <c r="BR65" s="116" t="s">
        <v>288</v>
      </c>
      <c r="BS65" s="116">
        <v>5937.6356849757094</v>
      </c>
      <c r="BT65" s="336">
        <v>1.5372062976889866E-2</v>
      </c>
      <c r="BU65" s="335">
        <v>0</v>
      </c>
      <c r="BV65" s="335">
        <v>2434430.6308400407</v>
      </c>
      <c r="BW65" s="335">
        <v>0</v>
      </c>
      <c r="BX65" s="335">
        <v>2434430.6308400407</v>
      </c>
      <c r="BY65" s="322"/>
      <c r="BZ65" s="322"/>
      <c r="CA65" s="322"/>
      <c r="CB65" s="322"/>
      <c r="CC65" s="322"/>
      <c r="CD65" s="322"/>
      <c r="CE65" s="322"/>
    </row>
    <row r="66" spans="1:83" ht="15" customHeight="1" x14ac:dyDescent="0.3">
      <c r="A66" s="307">
        <v>66</v>
      </c>
      <c r="B66" s="114">
        <v>138447</v>
      </c>
      <c r="C66" s="114">
        <v>3092021</v>
      </c>
      <c r="D66" s="115" t="s">
        <v>145</v>
      </c>
      <c r="E66" s="334">
        <v>398</v>
      </c>
      <c r="F66" s="334">
        <v>398</v>
      </c>
      <c r="G66" s="334">
        <v>0</v>
      </c>
      <c r="H66" s="335">
        <v>1521506.24</v>
      </c>
      <c r="I66" s="335">
        <v>0</v>
      </c>
      <c r="J66" s="335">
        <v>0</v>
      </c>
      <c r="K66" s="335">
        <v>97634.940000000075</v>
      </c>
      <c r="L66" s="335">
        <v>0</v>
      </c>
      <c r="M66" s="335">
        <v>0</v>
      </c>
      <c r="N66" s="335">
        <v>0</v>
      </c>
      <c r="O66" s="335">
        <v>5617.1133501259446</v>
      </c>
      <c r="P66" s="335">
        <v>33534.788261964764</v>
      </c>
      <c r="Q66" s="335">
        <v>31925.163979848876</v>
      </c>
      <c r="R66" s="335">
        <v>26355.389571788368</v>
      </c>
      <c r="S66" s="335">
        <v>11089.402821158681</v>
      </c>
      <c r="T66" s="335">
        <v>7951.9698236775712</v>
      </c>
      <c r="U66" s="335">
        <v>0</v>
      </c>
      <c r="V66" s="335">
        <v>0</v>
      </c>
      <c r="W66" s="335">
        <v>0</v>
      </c>
      <c r="X66" s="335">
        <v>0</v>
      </c>
      <c r="Y66" s="335">
        <v>0</v>
      </c>
      <c r="Z66" s="335">
        <v>0</v>
      </c>
      <c r="AA66" s="335">
        <v>45994.905325443862</v>
      </c>
      <c r="AB66" s="335">
        <v>0</v>
      </c>
      <c r="AC66" s="335">
        <v>708.42005012531331</v>
      </c>
      <c r="AD66" s="335">
        <v>75506.153488372103</v>
      </c>
      <c r="AE66" s="335">
        <v>0</v>
      </c>
      <c r="AF66" s="335">
        <v>0</v>
      </c>
      <c r="AG66" s="335">
        <v>0</v>
      </c>
      <c r="AH66" s="335">
        <v>170000</v>
      </c>
      <c r="AI66" s="335">
        <v>0</v>
      </c>
      <c r="AJ66" s="335">
        <v>0</v>
      </c>
      <c r="AK66" s="335">
        <v>0</v>
      </c>
      <c r="AL66" s="335">
        <v>7607.6</v>
      </c>
      <c r="AM66" s="335">
        <v>0</v>
      </c>
      <c r="AN66" s="335">
        <v>0</v>
      </c>
      <c r="AO66" s="335">
        <v>0</v>
      </c>
      <c r="AP66" s="335">
        <v>0</v>
      </c>
      <c r="AQ66" s="335">
        <v>0</v>
      </c>
      <c r="AR66" s="335">
        <v>0</v>
      </c>
      <c r="AS66" s="335">
        <v>0</v>
      </c>
      <c r="AT66" s="335">
        <v>0</v>
      </c>
      <c r="AU66" s="335">
        <v>1521506.24</v>
      </c>
      <c r="AV66" s="335">
        <v>336318.24667250551</v>
      </c>
      <c r="AW66" s="335">
        <v>177607.6</v>
      </c>
      <c r="AX66" s="335">
        <v>126897.24084837211</v>
      </c>
      <c r="AY66" s="116">
        <v>2035432.0866725056</v>
      </c>
      <c r="AZ66" s="116">
        <v>2027824.4866725055</v>
      </c>
      <c r="BA66" s="116">
        <v>4265</v>
      </c>
      <c r="BB66" s="116">
        <v>1697470</v>
      </c>
      <c r="BC66" s="116">
        <v>0</v>
      </c>
      <c r="BD66" s="116">
        <v>0</v>
      </c>
      <c r="BE66" s="116">
        <v>2035432.0866725056</v>
      </c>
      <c r="BF66" s="335">
        <v>2035432.0866725054</v>
      </c>
      <c r="BG66" s="335">
        <v>0</v>
      </c>
      <c r="BH66" s="116">
        <v>1705077.6</v>
      </c>
      <c r="BI66" s="116">
        <v>1527470</v>
      </c>
      <c r="BJ66" s="335">
        <v>1857824.4866725055</v>
      </c>
      <c r="BK66" s="335">
        <v>4667.900720282677</v>
      </c>
      <c r="BL66" s="335">
        <v>5042.1987854271356</v>
      </c>
      <c r="BM66" s="336">
        <v>-7.4233103666251243E-2</v>
      </c>
      <c r="BN66" s="336">
        <v>9.1126450269358936E-2</v>
      </c>
      <c r="BO66" s="335">
        <v>182872.11539364225</v>
      </c>
      <c r="BP66" s="116">
        <v>2218304.2020661477</v>
      </c>
      <c r="BQ66" s="116">
        <v>5554.5140755430848</v>
      </c>
      <c r="BR66" s="116" t="s">
        <v>288</v>
      </c>
      <c r="BS66" s="116">
        <v>5573.6286484074062</v>
      </c>
      <c r="BT66" s="336">
        <v>1.546661512029468E-2</v>
      </c>
      <c r="BU66" s="335">
        <v>0</v>
      </c>
      <c r="BV66" s="335">
        <v>2218304.2020661477</v>
      </c>
      <c r="BW66" s="335">
        <v>0</v>
      </c>
      <c r="BX66" s="335">
        <v>2218304.2020661477</v>
      </c>
      <c r="BY66" s="322"/>
      <c r="BZ66" s="322"/>
      <c r="CA66" s="322"/>
      <c r="CB66" s="322"/>
      <c r="CC66" s="322"/>
      <c r="CD66" s="322"/>
      <c r="CE66" s="322"/>
    </row>
    <row r="67" spans="1:83" ht="15" customHeight="1" x14ac:dyDescent="0.3">
      <c r="A67" s="307">
        <v>67</v>
      </c>
      <c r="B67" s="114">
        <v>138588</v>
      </c>
      <c r="C67" s="114">
        <v>3092028</v>
      </c>
      <c r="D67" s="115" t="s">
        <v>146</v>
      </c>
      <c r="E67" s="334">
        <v>537</v>
      </c>
      <c r="F67" s="334">
        <v>537</v>
      </c>
      <c r="G67" s="334">
        <v>0</v>
      </c>
      <c r="H67" s="335">
        <v>2052886.56</v>
      </c>
      <c r="I67" s="335">
        <v>0</v>
      </c>
      <c r="J67" s="335">
        <v>0</v>
      </c>
      <c r="K67" s="335">
        <v>160740.45000000019</v>
      </c>
      <c r="L67" s="335">
        <v>0</v>
      </c>
      <c r="M67" s="335">
        <v>0</v>
      </c>
      <c r="N67" s="335">
        <v>0</v>
      </c>
      <c r="O67" s="335">
        <v>20472.500000000029</v>
      </c>
      <c r="P67" s="335">
        <v>42142.399999999994</v>
      </c>
      <c r="Q67" s="335">
        <v>35867.470000000081</v>
      </c>
      <c r="R67" s="335">
        <v>49992.519999999909</v>
      </c>
      <c r="S67" s="335">
        <v>4213.92</v>
      </c>
      <c r="T67" s="335">
        <v>721.09</v>
      </c>
      <c r="U67" s="335">
        <v>0</v>
      </c>
      <c r="V67" s="335">
        <v>0</v>
      </c>
      <c r="W67" s="335">
        <v>0</v>
      </c>
      <c r="X67" s="335">
        <v>0</v>
      </c>
      <c r="Y67" s="335">
        <v>0</v>
      </c>
      <c r="Z67" s="335">
        <v>0</v>
      </c>
      <c r="AA67" s="335">
        <v>75094.222566371638</v>
      </c>
      <c r="AB67" s="335">
        <v>0</v>
      </c>
      <c r="AC67" s="335">
        <v>0</v>
      </c>
      <c r="AD67" s="335">
        <v>115218.01380821917</v>
      </c>
      <c r="AE67" s="335">
        <v>0</v>
      </c>
      <c r="AF67" s="335">
        <v>0</v>
      </c>
      <c r="AG67" s="335">
        <v>0</v>
      </c>
      <c r="AH67" s="335">
        <v>170000</v>
      </c>
      <c r="AI67" s="335">
        <v>0</v>
      </c>
      <c r="AJ67" s="335">
        <v>0</v>
      </c>
      <c r="AK67" s="335">
        <v>0</v>
      </c>
      <c r="AL67" s="335">
        <v>9256.7999999999993</v>
      </c>
      <c r="AM67" s="335">
        <v>0</v>
      </c>
      <c r="AN67" s="335">
        <v>0</v>
      </c>
      <c r="AO67" s="335">
        <v>0</v>
      </c>
      <c r="AP67" s="335">
        <v>0</v>
      </c>
      <c r="AQ67" s="335">
        <v>0</v>
      </c>
      <c r="AR67" s="335">
        <v>0</v>
      </c>
      <c r="AS67" s="335">
        <v>0</v>
      </c>
      <c r="AT67" s="335">
        <v>0</v>
      </c>
      <c r="AU67" s="335">
        <v>2052886.56</v>
      </c>
      <c r="AV67" s="335">
        <v>504462.58637459105</v>
      </c>
      <c r="AW67" s="335">
        <v>179256.8</v>
      </c>
      <c r="AX67" s="335">
        <v>174048.42564821918</v>
      </c>
      <c r="AY67" s="116">
        <v>2736605.946374591</v>
      </c>
      <c r="AZ67" s="116">
        <v>2727349.1463745912</v>
      </c>
      <c r="BA67" s="116">
        <v>4265</v>
      </c>
      <c r="BB67" s="116">
        <v>2290305</v>
      </c>
      <c r="BC67" s="116">
        <v>0</v>
      </c>
      <c r="BD67" s="116">
        <v>0</v>
      </c>
      <c r="BE67" s="116">
        <v>2736605.946374591</v>
      </c>
      <c r="BF67" s="335">
        <v>2736605.946374591</v>
      </c>
      <c r="BG67" s="335">
        <v>0</v>
      </c>
      <c r="BH67" s="116">
        <v>2299561.7999999998</v>
      </c>
      <c r="BI67" s="116">
        <v>2120305</v>
      </c>
      <c r="BJ67" s="335">
        <v>2557349.1463745912</v>
      </c>
      <c r="BK67" s="335">
        <v>4762.288913174285</v>
      </c>
      <c r="BL67" s="335">
        <v>5144.9050635009316</v>
      </c>
      <c r="BM67" s="336">
        <v>-7.4367970954606788E-2</v>
      </c>
      <c r="BN67" s="336">
        <v>9.126131755771448E-2</v>
      </c>
      <c r="BO67" s="335">
        <v>252138.04754999059</v>
      </c>
      <c r="BP67" s="116">
        <v>2988743.9939245814</v>
      </c>
      <c r="BQ67" s="116">
        <v>5548.3932847757569</v>
      </c>
      <c r="BR67" s="116" t="s">
        <v>288</v>
      </c>
      <c r="BS67" s="116">
        <v>5565.6312736025729</v>
      </c>
      <c r="BT67" s="336">
        <v>1.5815993597498412E-2</v>
      </c>
      <c r="BU67" s="335">
        <v>0</v>
      </c>
      <c r="BV67" s="335">
        <v>2988743.9939245814</v>
      </c>
      <c r="BW67" s="335">
        <v>0</v>
      </c>
      <c r="BX67" s="335">
        <v>2988743.9939245814</v>
      </c>
      <c r="BY67" s="322"/>
      <c r="BZ67" s="322"/>
      <c r="CA67" s="322"/>
      <c r="CB67" s="322"/>
      <c r="CC67" s="322"/>
      <c r="CD67" s="322"/>
      <c r="CE67" s="322"/>
    </row>
    <row r="68" spans="1:83" ht="15" customHeight="1" x14ac:dyDescent="0.3">
      <c r="A68" s="307">
        <v>68</v>
      </c>
      <c r="B68" s="114">
        <v>138589</v>
      </c>
      <c r="C68" s="114">
        <v>3092030</v>
      </c>
      <c r="D68" s="115" t="s">
        <v>147</v>
      </c>
      <c r="E68" s="334">
        <v>435</v>
      </c>
      <c r="F68" s="334">
        <v>435</v>
      </c>
      <c r="G68" s="334">
        <v>0</v>
      </c>
      <c r="H68" s="335">
        <v>1662952.8</v>
      </c>
      <c r="I68" s="335">
        <v>0</v>
      </c>
      <c r="J68" s="335">
        <v>0</v>
      </c>
      <c r="K68" s="335">
        <v>75012.210000000239</v>
      </c>
      <c r="L68" s="335">
        <v>0</v>
      </c>
      <c r="M68" s="335">
        <v>0</v>
      </c>
      <c r="N68" s="335">
        <v>0</v>
      </c>
      <c r="O68" s="335">
        <v>26937.499999999956</v>
      </c>
      <c r="P68" s="335">
        <v>19490.860000000041</v>
      </c>
      <c r="Q68" s="335">
        <v>30168.900000000009</v>
      </c>
      <c r="R68" s="335">
        <v>21117.530000000086</v>
      </c>
      <c r="S68" s="335">
        <v>1053.4800000000005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335">
        <v>0</v>
      </c>
      <c r="Z68" s="335">
        <v>0</v>
      </c>
      <c r="AA68" s="335">
        <v>44192.859625668454</v>
      </c>
      <c r="AB68" s="335">
        <v>0</v>
      </c>
      <c r="AC68" s="335">
        <v>1417.1422018348626</v>
      </c>
      <c r="AD68" s="335">
        <v>82154.072025723464</v>
      </c>
      <c r="AE68" s="335">
        <v>0</v>
      </c>
      <c r="AF68" s="335">
        <v>0</v>
      </c>
      <c r="AG68" s="335">
        <v>0</v>
      </c>
      <c r="AH68" s="335">
        <v>170000</v>
      </c>
      <c r="AI68" s="335">
        <v>0</v>
      </c>
      <c r="AJ68" s="335">
        <v>0</v>
      </c>
      <c r="AK68" s="335">
        <v>0</v>
      </c>
      <c r="AL68" s="335">
        <v>7554.4</v>
      </c>
      <c r="AM68" s="335">
        <v>0</v>
      </c>
      <c r="AN68" s="335">
        <v>0</v>
      </c>
      <c r="AO68" s="335">
        <v>0</v>
      </c>
      <c r="AP68" s="335">
        <v>0</v>
      </c>
      <c r="AQ68" s="335">
        <v>0</v>
      </c>
      <c r="AR68" s="335">
        <v>0</v>
      </c>
      <c r="AS68" s="335">
        <v>0</v>
      </c>
      <c r="AT68" s="335">
        <v>0</v>
      </c>
      <c r="AU68" s="335">
        <v>1662952.8</v>
      </c>
      <c r="AV68" s="335">
        <v>301544.55385322717</v>
      </c>
      <c r="AW68" s="335">
        <v>177554.4</v>
      </c>
      <c r="AX68" s="335">
        <v>135525.41122572345</v>
      </c>
      <c r="AY68" s="116">
        <v>2142051.753853227</v>
      </c>
      <c r="AZ68" s="116">
        <v>2134497.3538532271</v>
      </c>
      <c r="BA68" s="116">
        <v>4265</v>
      </c>
      <c r="BB68" s="116">
        <v>1855275</v>
      </c>
      <c r="BC68" s="116">
        <v>0</v>
      </c>
      <c r="BD68" s="116">
        <v>0</v>
      </c>
      <c r="BE68" s="116">
        <v>2142051.753853227</v>
      </c>
      <c r="BF68" s="335">
        <v>2142051.753853227</v>
      </c>
      <c r="BG68" s="335">
        <v>0</v>
      </c>
      <c r="BH68" s="116">
        <v>1862829.4</v>
      </c>
      <c r="BI68" s="116">
        <v>1685275</v>
      </c>
      <c r="BJ68" s="335">
        <v>1964497.3538532271</v>
      </c>
      <c r="BK68" s="335">
        <v>4516.0858709269587</v>
      </c>
      <c r="BL68" s="335">
        <v>5195.8908788505751</v>
      </c>
      <c r="BM68" s="336">
        <v>-0.13083512024679039</v>
      </c>
      <c r="BN68" s="336">
        <v>0.14772846684989807</v>
      </c>
      <c r="BO68" s="335">
        <v>333897.73215160472</v>
      </c>
      <c r="BP68" s="116">
        <v>2475949.4860048317</v>
      </c>
      <c r="BQ68" s="116">
        <v>5674.4714620800733</v>
      </c>
      <c r="BR68" s="116" t="s">
        <v>288</v>
      </c>
      <c r="BS68" s="116">
        <v>5691.8378988616823</v>
      </c>
      <c r="BT68" s="336">
        <v>1.5615594447901726E-2</v>
      </c>
      <c r="BU68" s="335">
        <v>0</v>
      </c>
      <c r="BV68" s="335">
        <v>2475949.4860048317</v>
      </c>
      <c r="BW68" s="335">
        <v>0</v>
      </c>
      <c r="BX68" s="335">
        <v>2475949.4860048317</v>
      </c>
      <c r="BY68" s="322"/>
      <c r="BZ68" s="322"/>
      <c r="CA68" s="322"/>
      <c r="CB68" s="322"/>
      <c r="CC68" s="322"/>
      <c r="CD68" s="322"/>
      <c r="CE68" s="322"/>
    </row>
    <row r="69" spans="1:83" ht="15" customHeight="1" x14ac:dyDescent="0.3">
      <c r="A69" s="307">
        <v>69</v>
      </c>
      <c r="B69" s="114">
        <v>139240</v>
      </c>
      <c r="C69" s="114">
        <v>3092037</v>
      </c>
      <c r="D69" s="115" t="s">
        <v>148</v>
      </c>
      <c r="E69" s="334">
        <v>164</v>
      </c>
      <c r="F69" s="334">
        <v>164</v>
      </c>
      <c r="G69" s="334">
        <v>0</v>
      </c>
      <c r="H69" s="335">
        <v>626952.32000000007</v>
      </c>
      <c r="I69" s="335">
        <v>0</v>
      </c>
      <c r="J69" s="335">
        <v>0</v>
      </c>
      <c r="K69" s="335">
        <v>86918.909999999974</v>
      </c>
      <c r="L69" s="335">
        <v>0</v>
      </c>
      <c r="M69" s="335">
        <v>0</v>
      </c>
      <c r="N69" s="335">
        <v>0</v>
      </c>
      <c r="O69" s="335">
        <v>1951.3987730061363</v>
      </c>
      <c r="P69" s="335">
        <v>10600.235582822086</v>
      </c>
      <c r="Q69" s="335">
        <v>16188.792147239265</v>
      </c>
      <c r="R69" s="335">
        <v>5636.981840490801</v>
      </c>
      <c r="S69" s="335">
        <v>22788.775950920237</v>
      </c>
      <c r="T69" s="335">
        <v>725.51386503067442</v>
      </c>
      <c r="U69" s="335">
        <v>0</v>
      </c>
      <c r="V69" s="335">
        <v>0</v>
      </c>
      <c r="W69" s="335">
        <v>0</v>
      </c>
      <c r="X69" s="335">
        <v>0</v>
      </c>
      <c r="Y69" s="335">
        <v>0</v>
      </c>
      <c r="Z69" s="335">
        <v>0</v>
      </c>
      <c r="AA69" s="335">
        <v>16107.940425531913</v>
      </c>
      <c r="AB69" s="335">
        <v>0</v>
      </c>
      <c r="AC69" s="335">
        <v>0</v>
      </c>
      <c r="AD69" s="335">
        <v>30638.079389312974</v>
      </c>
      <c r="AE69" s="335">
        <v>0</v>
      </c>
      <c r="AF69" s="335">
        <v>0</v>
      </c>
      <c r="AG69" s="335">
        <v>0</v>
      </c>
      <c r="AH69" s="335">
        <v>170000</v>
      </c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N69" s="335">
        <v>0</v>
      </c>
      <c r="AO69" s="335">
        <v>0</v>
      </c>
      <c r="AP69" s="335">
        <v>0</v>
      </c>
      <c r="AQ69" s="335">
        <v>0</v>
      </c>
      <c r="AR69" s="335">
        <v>0</v>
      </c>
      <c r="AS69" s="335">
        <v>0</v>
      </c>
      <c r="AT69" s="335">
        <v>0</v>
      </c>
      <c r="AU69" s="335">
        <v>626952.32000000007</v>
      </c>
      <c r="AV69" s="335">
        <v>191556.62797435405</v>
      </c>
      <c r="AW69" s="335">
        <v>170000</v>
      </c>
      <c r="AX69" s="335">
        <v>69505.411869312971</v>
      </c>
      <c r="AY69" s="116">
        <v>988508.94797435415</v>
      </c>
      <c r="AZ69" s="116">
        <v>988508.94797435415</v>
      </c>
      <c r="BA69" s="116">
        <v>4265</v>
      </c>
      <c r="BB69" s="116">
        <v>699460</v>
      </c>
      <c r="BC69" s="116">
        <v>0</v>
      </c>
      <c r="BD69" s="116">
        <v>0</v>
      </c>
      <c r="BE69" s="116">
        <v>988508.94797435415</v>
      </c>
      <c r="BF69" s="335">
        <v>988508.94797435426</v>
      </c>
      <c r="BG69" s="335">
        <v>0</v>
      </c>
      <c r="BH69" s="116">
        <v>699460</v>
      </c>
      <c r="BI69" s="116">
        <v>529460</v>
      </c>
      <c r="BJ69" s="335">
        <v>818508.94797435415</v>
      </c>
      <c r="BK69" s="335">
        <v>4990.9082193558179</v>
      </c>
      <c r="BL69" s="335">
        <v>5065.9780378048781</v>
      </c>
      <c r="BM69" s="336">
        <v>-1.4818425561431859E-2</v>
      </c>
      <c r="BN69" s="336">
        <v>3.1711772164539548E-2</v>
      </c>
      <c r="BO69" s="335">
        <v>26346.787177370425</v>
      </c>
      <c r="BP69" s="116">
        <v>1014855.7351517245</v>
      </c>
      <c r="BQ69" s="116">
        <v>6188.1447265349061</v>
      </c>
      <c r="BR69" s="116" t="s">
        <v>288</v>
      </c>
      <c r="BS69" s="116">
        <v>6188.1447265349061</v>
      </c>
      <c r="BT69" s="336">
        <v>1.402383182533784E-2</v>
      </c>
      <c r="BU69" s="335">
        <v>0</v>
      </c>
      <c r="BV69" s="335">
        <v>1014855.7351517245</v>
      </c>
      <c r="BW69" s="335">
        <v>0</v>
      </c>
      <c r="BX69" s="335">
        <v>1014855.7351517245</v>
      </c>
      <c r="BY69" s="322"/>
      <c r="BZ69" s="322"/>
      <c r="CA69" s="322"/>
      <c r="CB69" s="322"/>
      <c r="CC69" s="322"/>
      <c r="CD69" s="322"/>
      <c r="CE69" s="322"/>
    </row>
    <row r="70" spans="1:83" ht="15" customHeight="1" x14ac:dyDescent="0.3">
      <c r="A70" s="307">
        <v>70</v>
      </c>
      <c r="B70" s="114">
        <v>139176</v>
      </c>
      <c r="C70" s="114">
        <v>3093300</v>
      </c>
      <c r="D70" s="115" t="s">
        <v>149</v>
      </c>
      <c r="E70" s="334">
        <v>91</v>
      </c>
      <c r="F70" s="334">
        <v>91</v>
      </c>
      <c r="G70" s="334">
        <v>0</v>
      </c>
      <c r="H70" s="335">
        <v>347882.08</v>
      </c>
      <c r="I70" s="335">
        <v>0</v>
      </c>
      <c r="J70" s="335">
        <v>0</v>
      </c>
      <c r="K70" s="335">
        <v>27385.410000000033</v>
      </c>
      <c r="L70" s="335">
        <v>0</v>
      </c>
      <c r="M70" s="335">
        <v>0</v>
      </c>
      <c r="N70" s="335">
        <v>0</v>
      </c>
      <c r="O70" s="335">
        <v>1292.9999999999993</v>
      </c>
      <c r="P70" s="335">
        <v>6057.9700000000066</v>
      </c>
      <c r="Q70" s="335">
        <v>11397.14000000001</v>
      </c>
      <c r="R70" s="335">
        <v>4309.7000000000053</v>
      </c>
      <c r="S70" s="335">
        <v>7901.1000000000076</v>
      </c>
      <c r="T70" s="335">
        <v>721.09000000000083</v>
      </c>
      <c r="U70" s="335">
        <v>0</v>
      </c>
      <c r="V70" s="335">
        <v>0</v>
      </c>
      <c r="W70" s="335">
        <v>0</v>
      </c>
      <c r="X70" s="335">
        <v>0</v>
      </c>
      <c r="Y70" s="335">
        <v>0</v>
      </c>
      <c r="Z70" s="335">
        <v>0</v>
      </c>
      <c r="AA70" s="335">
        <v>25750.298437500001</v>
      </c>
      <c r="AB70" s="335">
        <v>0</v>
      </c>
      <c r="AC70" s="335">
        <v>0</v>
      </c>
      <c r="AD70" s="335">
        <v>22270.521000000001</v>
      </c>
      <c r="AE70" s="335">
        <v>0</v>
      </c>
      <c r="AF70" s="335">
        <v>0</v>
      </c>
      <c r="AG70" s="335">
        <v>0</v>
      </c>
      <c r="AH70" s="335">
        <v>170000</v>
      </c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N70" s="335">
        <v>0</v>
      </c>
      <c r="AO70" s="335">
        <v>0</v>
      </c>
      <c r="AP70" s="335">
        <v>0</v>
      </c>
      <c r="AQ70" s="335">
        <v>0</v>
      </c>
      <c r="AR70" s="335">
        <v>0</v>
      </c>
      <c r="AS70" s="335">
        <v>0</v>
      </c>
      <c r="AT70" s="335">
        <v>0</v>
      </c>
      <c r="AU70" s="335">
        <v>347882.08</v>
      </c>
      <c r="AV70" s="335">
        <v>107086.22943750006</v>
      </c>
      <c r="AW70" s="335">
        <v>170000</v>
      </c>
      <c r="AX70" s="335">
        <v>57230.87012</v>
      </c>
      <c r="AY70" s="116">
        <v>624968.30943750008</v>
      </c>
      <c r="AZ70" s="116">
        <v>624968.30943750008</v>
      </c>
      <c r="BA70" s="116">
        <v>4265</v>
      </c>
      <c r="BB70" s="116">
        <v>388115</v>
      </c>
      <c r="BC70" s="116">
        <v>0</v>
      </c>
      <c r="BD70" s="116">
        <v>0</v>
      </c>
      <c r="BE70" s="116">
        <v>624968.30943750008</v>
      </c>
      <c r="BF70" s="335">
        <v>624968.3094375002</v>
      </c>
      <c r="BG70" s="335">
        <v>0</v>
      </c>
      <c r="BH70" s="116">
        <v>388115</v>
      </c>
      <c r="BI70" s="116">
        <v>218115</v>
      </c>
      <c r="BJ70" s="335">
        <v>454968.30943750008</v>
      </c>
      <c r="BK70" s="335">
        <v>4999.6517520604402</v>
      </c>
      <c r="BL70" s="335">
        <v>5243.8764021978022</v>
      </c>
      <c r="BM70" s="336">
        <v>-4.6573304060904847E-2</v>
      </c>
      <c r="BN70" s="336">
        <v>6.3466650664012539E-2</v>
      </c>
      <c r="BO70" s="335">
        <v>30285.825728662763</v>
      </c>
      <c r="BP70" s="116">
        <v>655254.13516616286</v>
      </c>
      <c r="BQ70" s="116">
        <v>7200.5948919358552</v>
      </c>
      <c r="BR70" s="116" t="s">
        <v>288</v>
      </c>
      <c r="BS70" s="116">
        <v>7200.5948919358552</v>
      </c>
      <c r="BT70" s="336">
        <v>1.2455922186670687E-2</v>
      </c>
      <c r="BU70" s="335">
        <v>0</v>
      </c>
      <c r="BV70" s="335">
        <v>655254.13516616286</v>
      </c>
      <c r="BW70" s="335">
        <v>0</v>
      </c>
      <c r="BX70" s="335">
        <v>655254.13516616286</v>
      </c>
      <c r="BY70" s="322"/>
      <c r="BZ70" s="322"/>
      <c r="CA70" s="322"/>
      <c r="CB70" s="322"/>
      <c r="CC70" s="322"/>
      <c r="CD70" s="322"/>
      <c r="CE70" s="322"/>
    </row>
    <row r="71" spans="1:83" ht="15" customHeight="1" x14ac:dyDescent="0.3">
      <c r="A71" s="307">
        <v>71</v>
      </c>
      <c r="B71" s="114">
        <v>139169</v>
      </c>
      <c r="C71" s="114">
        <v>3093304</v>
      </c>
      <c r="D71" s="115" t="s">
        <v>150</v>
      </c>
      <c r="E71" s="334">
        <v>176</v>
      </c>
      <c r="F71" s="334">
        <v>176</v>
      </c>
      <c r="G71" s="334">
        <v>0</v>
      </c>
      <c r="H71" s="335">
        <v>672826.88</v>
      </c>
      <c r="I71" s="335">
        <v>0</v>
      </c>
      <c r="J71" s="335">
        <v>0</v>
      </c>
      <c r="K71" s="335">
        <v>88109.579999999914</v>
      </c>
      <c r="L71" s="335">
        <v>0</v>
      </c>
      <c r="M71" s="335">
        <v>0</v>
      </c>
      <c r="N71" s="335">
        <v>0</v>
      </c>
      <c r="O71" s="335">
        <v>3923.5862068965534</v>
      </c>
      <c r="P71" s="335">
        <v>14386.543448275866</v>
      </c>
      <c r="Q71" s="335">
        <v>18309.401379310351</v>
      </c>
      <c r="R71" s="335">
        <v>6102.9314942528717</v>
      </c>
      <c r="S71" s="335">
        <v>7459.1227586206869</v>
      </c>
      <c r="T71" s="335">
        <v>729.37839080459776</v>
      </c>
      <c r="U71" s="335">
        <v>0</v>
      </c>
      <c r="V71" s="335">
        <v>0</v>
      </c>
      <c r="W71" s="335">
        <v>0</v>
      </c>
      <c r="X71" s="335">
        <v>0</v>
      </c>
      <c r="Y71" s="335">
        <v>0</v>
      </c>
      <c r="Z71" s="335">
        <v>0</v>
      </c>
      <c r="AA71" s="335">
        <v>23225.459459459486</v>
      </c>
      <c r="AB71" s="335">
        <v>0</v>
      </c>
      <c r="AC71" s="335">
        <v>0</v>
      </c>
      <c r="AD71" s="335">
        <v>36195.509243697474</v>
      </c>
      <c r="AE71" s="335">
        <v>0</v>
      </c>
      <c r="AF71" s="335">
        <v>0</v>
      </c>
      <c r="AG71" s="335">
        <v>0</v>
      </c>
      <c r="AH71" s="335">
        <v>170000</v>
      </c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N71" s="335">
        <v>0</v>
      </c>
      <c r="AO71" s="335">
        <v>0</v>
      </c>
      <c r="AP71" s="335">
        <v>0</v>
      </c>
      <c r="AQ71" s="335">
        <v>0</v>
      </c>
      <c r="AR71" s="335">
        <v>0</v>
      </c>
      <c r="AS71" s="335">
        <v>0</v>
      </c>
      <c r="AT71" s="335">
        <v>0</v>
      </c>
      <c r="AU71" s="335">
        <v>672826.88</v>
      </c>
      <c r="AV71" s="335">
        <v>198441.51238131782</v>
      </c>
      <c r="AW71" s="335">
        <v>170000</v>
      </c>
      <c r="AX71" s="335">
        <v>75705.085563697474</v>
      </c>
      <c r="AY71" s="116">
        <v>1041268.3923813178</v>
      </c>
      <c r="AZ71" s="116">
        <v>1041268.3923813178</v>
      </c>
      <c r="BA71" s="116">
        <v>4265</v>
      </c>
      <c r="BB71" s="116">
        <v>750640</v>
      </c>
      <c r="BC71" s="116">
        <v>0</v>
      </c>
      <c r="BD71" s="116">
        <v>0</v>
      </c>
      <c r="BE71" s="116">
        <v>1041268.3923813178</v>
      </c>
      <c r="BF71" s="335">
        <v>1041268.392381318</v>
      </c>
      <c r="BG71" s="335">
        <v>0</v>
      </c>
      <c r="BH71" s="116">
        <v>750640</v>
      </c>
      <c r="BI71" s="116">
        <v>580640</v>
      </c>
      <c r="BJ71" s="335">
        <v>871268.3923813178</v>
      </c>
      <c r="BK71" s="335">
        <v>4950.3885930756696</v>
      </c>
      <c r="BL71" s="335">
        <v>4901.5673289772731</v>
      </c>
      <c r="BM71" s="336">
        <v>9.9603373414403912E-3</v>
      </c>
      <c r="BN71" s="336">
        <v>6.9330092616672976E-3</v>
      </c>
      <c r="BO71" s="335">
        <v>5980.9396571734078</v>
      </c>
      <c r="BP71" s="116">
        <v>1047249.3320384911</v>
      </c>
      <c r="BQ71" s="116">
        <v>5950.2802956732448</v>
      </c>
      <c r="BR71" s="116" t="s">
        <v>288</v>
      </c>
      <c r="BS71" s="116">
        <v>5950.2802956732448</v>
      </c>
      <c r="BT71" s="336">
        <v>1.411234913637438E-2</v>
      </c>
      <c r="BU71" s="335">
        <v>0</v>
      </c>
      <c r="BV71" s="335">
        <v>1047249.3320384911</v>
      </c>
      <c r="BW71" s="335">
        <v>0</v>
      </c>
      <c r="BX71" s="335">
        <v>1047249.3320384911</v>
      </c>
      <c r="BY71" s="322"/>
      <c r="BZ71" s="322"/>
      <c r="CA71" s="322"/>
      <c r="CB71" s="322"/>
      <c r="CC71" s="322"/>
      <c r="CD71" s="322"/>
      <c r="CE71" s="322"/>
    </row>
    <row r="72" spans="1:83" x14ac:dyDescent="0.3">
      <c r="A72" s="307">
        <v>72</v>
      </c>
      <c r="B72" s="114">
        <v>139175</v>
      </c>
      <c r="C72" s="114">
        <v>3093307</v>
      </c>
      <c r="D72" s="115" t="s">
        <v>151</v>
      </c>
      <c r="E72" s="334">
        <v>147</v>
      </c>
      <c r="F72" s="334">
        <v>147</v>
      </c>
      <c r="G72" s="334">
        <v>0</v>
      </c>
      <c r="H72" s="335">
        <v>561963.36</v>
      </c>
      <c r="I72" s="335">
        <v>0</v>
      </c>
      <c r="J72" s="335">
        <v>0</v>
      </c>
      <c r="K72" s="335">
        <v>72630.870000000039</v>
      </c>
      <c r="L72" s="335">
        <v>0</v>
      </c>
      <c r="M72" s="335">
        <v>0</v>
      </c>
      <c r="N72" s="335">
        <v>0</v>
      </c>
      <c r="O72" s="335">
        <v>7973.5000000000045</v>
      </c>
      <c r="P72" s="335">
        <v>7638.3100000000059</v>
      </c>
      <c r="Q72" s="335">
        <v>10056.299999999988</v>
      </c>
      <c r="R72" s="335">
        <v>9912.310000000025</v>
      </c>
      <c r="S72" s="335">
        <v>1580.2199999999984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335">
        <v>0</v>
      </c>
      <c r="Z72" s="335">
        <v>0</v>
      </c>
      <c r="AA72" s="335">
        <v>14455.301538461543</v>
      </c>
      <c r="AB72" s="335">
        <v>0</v>
      </c>
      <c r="AC72" s="335">
        <v>0</v>
      </c>
      <c r="AD72" s="335">
        <v>39972.729999999996</v>
      </c>
      <c r="AE72" s="335">
        <v>0</v>
      </c>
      <c r="AF72" s="335">
        <v>14942.476800000037</v>
      </c>
      <c r="AG72" s="335">
        <v>0</v>
      </c>
      <c r="AH72" s="335">
        <v>170000</v>
      </c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N72" s="335">
        <v>0</v>
      </c>
      <c r="AO72" s="335">
        <v>0</v>
      </c>
      <c r="AP72" s="335">
        <v>0</v>
      </c>
      <c r="AQ72" s="335">
        <v>0</v>
      </c>
      <c r="AR72" s="335">
        <v>0</v>
      </c>
      <c r="AS72" s="335">
        <v>0</v>
      </c>
      <c r="AT72" s="335">
        <v>0</v>
      </c>
      <c r="AU72" s="335">
        <v>561963.36</v>
      </c>
      <c r="AV72" s="335">
        <v>179162.01833846164</v>
      </c>
      <c r="AW72" s="335">
        <v>170000</v>
      </c>
      <c r="AX72" s="335">
        <v>77930.217039999989</v>
      </c>
      <c r="AY72" s="116">
        <v>911125.37833846163</v>
      </c>
      <c r="AZ72" s="116">
        <v>911125.37833846163</v>
      </c>
      <c r="BA72" s="116">
        <v>4265</v>
      </c>
      <c r="BB72" s="116">
        <v>626955</v>
      </c>
      <c r="BC72" s="116">
        <v>0</v>
      </c>
      <c r="BD72" s="116">
        <v>0</v>
      </c>
      <c r="BE72" s="116">
        <v>911125.37833846163</v>
      </c>
      <c r="BF72" s="335">
        <v>911125.37833846174</v>
      </c>
      <c r="BG72" s="335">
        <v>0</v>
      </c>
      <c r="BH72" s="116">
        <v>626955</v>
      </c>
      <c r="BI72" s="116">
        <v>456955</v>
      </c>
      <c r="BJ72" s="335">
        <v>741125.37833846163</v>
      </c>
      <c r="BK72" s="335">
        <v>5041.6692403976986</v>
      </c>
      <c r="BL72" s="335">
        <v>4851.2606136054419</v>
      </c>
      <c r="BM72" s="336">
        <v>3.9249308985432045E-2</v>
      </c>
      <c r="BN72" s="336">
        <v>-1.9249308985432045E-2</v>
      </c>
      <c r="BO72" s="335">
        <v>-13727.361934461727</v>
      </c>
      <c r="BP72" s="116">
        <v>897398.01640399988</v>
      </c>
      <c r="BQ72" s="116">
        <v>6104.748410911564</v>
      </c>
      <c r="BR72" s="116" t="s">
        <v>288</v>
      </c>
      <c r="BS72" s="116">
        <v>6104.748410911564</v>
      </c>
      <c r="BT72" s="336">
        <v>1.6150080332276495E-2</v>
      </c>
      <c r="BU72" s="335">
        <v>0</v>
      </c>
      <c r="BV72" s="335">
        <v>897398.01640399988</v>
      </c>
      <c r="BW72" s="335">
        <v>0</v>
      </c>
      <c r="BX72" s="335">
        <v>897398.01640399988</v>
      </c>
      <c r="BY72" s="322"/>
      <c r="BZ72" s="322"/>
      <c r="CA72" s="322"/>
      <c r="CB72" s="322"/>
      <c r="CC72" s="322"/>
      <c r="CD72" s="322"/>
      <c r="CE72" s="322"/>
    </row>
    <row r="73" spans="1:83" ht="15" customHeight="1" x14ac:dyDescent="0.3">
      <c r="A73" s="307">
        <v>73</v>
      </c>
      <c r="B73" s="114">
        <v>139177</v>
      </c>
      <c r="C73" s="114">
        <v>3093308</v>
      </c>
      <c r="D73" s="115" t="s">
        <v>152</v>
      </c>
      <c r="E73" s="334">
        <v>153</v>
      </c>
      <c r="F73" s="334">
        <v>153</v>
      </c>
      <c r="G73" s="334">
        <v>0</v>
      </c>
      <c r="H73" s="335">
        <v>584900.64</v>
      </c>
      <c r="I73" s="335">
        <v>0</v>
      </c>
      <c r="J73" s="335">
        <v>0</v>
      </c>
      <c r="K73" s="335">
        <v>40482.779999999962</v>
      </c>
      <c r="L73" s="335">
        <v>0</v>
      </c>
      <c r="M73" s="335">
        <v>0</v>
      </c>
      <c r="N73" s="335">
        <v>0</v>
      </c>
      <c r="O73" s="335">
        <v>2154.9999999999995</v>
      </c>
      <c r="P73" s="335">
        <v>8691.8700000000008</v>
      </c>
      <c r="Q73" s="335">
        <v>18771.760000000006</v>
      </c>
      <c r="R73" s="335">
        <v>8188.4300000000203</v>
      </c>
      <c r="S73" s="335">
        <v>11588.28000000003</v>
      </c>
      <c r="T73" s="335">
        <v>1442.1799999999998</v>
      </c>
      <c r="U73" s="335">
        <v>0</v>
      </c>
      <c r="V73" s="335">
        <v>0</v>
      </c>
      <c r="W73" s="335">
        <v>0</v>
      </c>
      <c r="X73" s="335">
        <v>0</v>
      </c>
      <c r="Y73" s="335">
        <v>0</v>
      </c>
      <c r="Z73" s="335">
        <v>0</v>
      </c>
      <c r="AA73" s="335">
        <v>14914.200000000021</v>
      </c>
      <c r="AB73" s="335">
        <v>0</v>
      </c>
      <c r="AC73" s="335">
        <v>0</v>
      </c>
      <c r="AD73" s="335">
        <v>29427.410487804875</v>
      </c>
      <c r="AE73" s="335">
        <v>0</v>
      </c>
      <c r="AF73" s="335">
        <v>0</v>
      </c>
      <c r="AG73" s="335">
        <v>0</v>
      </c>
      <c r="AH73" s="335">
        <v>170000</v>
      </c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N73" s="335">
        <v>0</v>
      </c>
      <c r="AO73" s="335">
        <v>0</v>
      </c>
      <c r="AP73" s="335">
        <v>0</v>
      </c>
      <c r="AQ73" s="335">
        <v>0</v>
      </c>
      <c r="AR73" s="335">
        <v>0</v>
      </c>
      <c r="AS73" s="335">
        <v>0</v>
      </c>
      <c r="AT73" s="335">
        <v>0</v>
      </c>
      <c r="AU73" s="335">
        <v>584900.64</v>
      </c>
      <c r="AV73" s="335">
        <v>135661.91048780491</v>
      </c>
      <c r="AW73" s="335">
        <v>170000</v>
      </c>
      <c r="AX73" s="335">
        <v>67706.019447804865</v>
      </c>
      <c r="AY73" s="116">
        <v>890562.55048780493</v>
      </c>
      <c r="AZ73" s="116">
        <v>890562.55048780493</v>
      </c>
      <c r="BA73" s="116">
        <v>4265</v>
      </c>
      <c r="BB73" s="116">
        <v>652545</v>
      </c>
      <c r="BC73" s="116">
        <v>0</v>
      </c>
      <c r="BD73" s="116">
        <v>0</v>
      </c>
      <c r="BE73" s="116">
        <v>890562.55048780493</v>
      </c>
      <c r="BF73" s="335">
        <v>890562.55048780504</v>
      </c>
      <c r="BG73" s="335">
        <v>0</v>
      </c>
      <c r="BH73" s="116">
        <v>652545</v>
      </c>
      <c r="BI73" s="116">
        <v>482545</v>
      </c>
      <c r="BJ73" s="335">
        <v>720562.55048780493</v>
      </c>
      <c r="BK73" s="335">
        <v>4709.5591535150652</v>
      </c>
      <c r="BL73" s="335">
        <v>5108.1755601307186</v>
      </c>
      <c r="BM73" s="336">
        <v>-7.8034985666282156E-2</v>
      </c>
      <c r="BN73" s="336">
        <v>9.4928332269389848E-2</v>
      </c>
      <c r="BO73" s="335">
        <v>74191.319789957211</v>
      </c>
      <c r="BP73" s="116">
        <v>964753.87027776218</v>
      </c>
      <c r="BQ73" s="116">
        <v>6305.5808514886421</v>
      </c>
      <c r="BR73" s="116" t="s">
        <v>288</v>
      </c>
      <c r="BS73" s="116">
        <v>6305.5808514886421</v>
      </c>
      <c r="BT73" s="336">
        <v>1.3875253675930344E-2</v>
      </c>
      <c r="BU73" s="335">
        <v>0</v>
      </c>
      <c r="BV73" s="335">
        <v>964753.87027776218</v>
      </c>
      <c r="BW73" s="335">
        <v>0</v>
      </c>
      <c r="BX73" s="335">
        <v>964753.87027776218</v>
      </c>
      <c r="BY73" s="322"/>
      <c r="BZ73" s="322"/>
      <c r="CA73" s="322"/>
      <c r="CB73" s="322"/>
      <c r="CC73" s="322"/>
      <c r="CD73" s="322"/>
      <c r="CE73" s="322"/>
    </row>
    <row r="74" spans="1:83" ht="15" customHeight="1" x14ac:dyDescent="0.3">
      <c r="A74" s="307">
        <v>74</v>
      </c>
      <c r="B74" s="114">
        <v>144900</v>
      </c>
      <c r="C74" s="114">
        <v>3094031</v>
      </c>
      <c r="D74" s="115" t="s">
        <v>153</v>
      </c>
      <c r="E74" s="334">
        <v>1019</v>
      </c>
      <c r="F74" s="334">
        <v>0</v>
      </c>
      <c r="G74" s="334">
        <v>1019</v>
      </c>
      <c r="H74" s="335">
        <v>0</v>
      </c>
      <c r="I74" s="335">
        <v>3503881.92</v>
      </c>
      <c r="J74" s="335">
        <v>2292312.36</v>
      </c>
      <c r="K74" s="335">
        <v>0</v>
      </c>
      <c r="L74" s="335">
        <v>453976.03000000049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25469.323287401585</v>
      </c>
      <c r="V74" s="335">
        <v>90944.085098424985</v>
      </c>
      <c r="W74" s="335">
        <v>184596.66417322806</v>
      </c>
      <c r="X74" s="335">
        <v>178578.30574803142</v>
      </c>
      <c r="Y74" s="335">
        <v>160001.27379921247</v>
      </c>
      <c r="Z74" s="335">
        <v>5855.6393700787467</v>
      </c>
      <c r="AA74" s="335">
        <v>0</v>
      </c>
      <c r="AB74" s="335">
        <v>90195.400000000111</v>
      </c>
      <c r="AC74" s="335">
        <v>3452.7375954198474</v>
      </c>
      <c r="AD74" s="335">
        <v>0</v>
      </c>
      <c r="AE74" s="335">
        <v>277560.93736004544</v>
      </c>
      <c r="AF74" s="335">
        <v>0</v>
      </c>
      <c r="AG74" s="335">
        <v>10520.116684252032</v>
      </c>
      <c r="AH74" s="335">
        <v>0</v>
      </c>
      <c r="AI74" s="335">
        <v>0</v>
      </c>
      <c r="AJ74" s="335">
        <v>0</v>
      </c>
      <c r="AK74" s="335">
        <v>0</v>
      </c>
      <c r="AL74" s="335">
        <v>31388</v>
      </c>
      <c r="AM74" s="335">
        <v>0</v>
      </c>
      <c r="AN74" s="335">
        <v>0</v>
      </c>
      <c r="AO74" s="335">
        <v>0</v>
      </c>
      <c r="AP74" s="335">
        <v>0</v>
      </c>
      <c r="AQ74" s="335">
        <v>0</v>
      </c>
      <c r="AR74" s="335">
        <v>0</v>
      </c>
      <c r="AS74" s="335">
        <v>0</v>
      </c>
      <c r="AT74" s="335">
        <v>0</v>
      </c>
      <c r="AU74" s="335">
        <v>5796194.2799999993</v>
      </c>
      <c r="AV74" s="335">
        <v>1481150.513116095</v>
      </c>
      <c r="AW74" s="335">
        <v>31388</v>
      </c>
      <c r="AX74" s="335">
        <v>525552.37674912403</v>
      </c>
      <c r="AY74" s="116">
        <v>7308732.7931160945</v>
      </c>
      <c r="AZ74" s="116">
        <v>7277344.7931160945</v>
      </c>
      <c r="BA74" s="116">
        <v>5525</v>
      </c>
      <c r="BB74" s="116">
        <v>5629975</v>
      </c>
      <c r="BC74" s="116">
        <v>0</v>
      </c>
      <c r="BD74" s="116">
        <v>0</v>
      </c>
      <c r="BE74" s="116">
        <v>7308732.7931160945</v>
      </c>
      <c r="BF74" s="335">
        <v>0</v>
      </c>
      <c r="BG74" s="335">
        <v>7308732.7931160945</v>
      </c>
      <c r="BH74" s="116">
        <v>5661363</v>
      </c>
      <c r="BI74" s="116">
        <v>5629975</v>
      </c>
      <c r="BJ74" s="335">
        <v>7277344.7931160945</v>
      </c>
      <c r="BK74" s="335">
        <v>7141.6533789166779</v>
      </c>
      <c r="BL74" s="335">
        <v>7902.2825393523053</v>
      </c>
      <c r="BM74" s="336">
        <v>-9.6254361527545546E-2</v>
      </c>
      <c r="BN74" s="336">
        <v>0.11314770813065324</v>
      </c>
      <c r="BO74" s="335">
        <v>911113.53633683524</v>
      </c>
      <c r="BP74" s="116">
        <v>8219846.32945293</v>
      </c>
      <c r="BQ74" s="116">
        <v>8035.7785372452699</v>
      </c>
      <c r="BR74" s="116" t="s">
        <v>288</v>
      </c>
      <c r="BS74" s="116">
        <v>8066.5812850372231</v>
      </c>
      <c r="BT74" s="336">
        <v>1.673562894003866E-2</v>
      </c>
      <c r="BU74" s="335">
        <v>0</v>
      </c>
      <c r="BV74" s="335">
        <v>8219846.32945293</v>
      </c>
      <c r="BW74" s="335">
        <v>0</v>
      </c>
      <c r="BX74" s="335">
        <v>8219846.32945293</v>
      </c>
      <c r="BY74" s="322"/>
      <c r="BZ74" s="322"/>
      <c r="CA74" s="322"/>
      <c r="CB74" s="322"/>
      <c r="CC74" s="322"/>
      <c r="CD74" s="322"/>
      <c r="CE74" s="322"/>
    </row>
    <row r="75" spans="1:83" ht="15" customHeight="1" x14ac:dyDescent="0.3">
      <c r="A75" s="307">
        <v>75</v>
      </c>
      <c r="B75" s="114">
        <v>137745</v>
      </c>
      <c r="C75" s="114">
        <v>3094034</v>
      </c>
      <c r="D75" s="115" t="s">
        <v>154</v>
      </c>
      <c r="E75" s="334">
        <v>1174</v>
      </c>
      <c r="F75" s="334">
        <v>0</v>
      </c>
      <c r="G75" s="334">
        <v>1174</v>
      </c>
      <c r="H75" s="335">
        <v>0</v>
      </c>
      <c r="I75" s="335">
        <v>4032877.08</v>
      </c>
      <c r="J75" s="335">
        <v>2644975.7999999998</v>
      </c>
      <c r="K75" s="335">
        <v>0</v>
      </c>
      <c r="L75" s="335">
        <v>426241.15999999933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95377.745072587612</v>
      </c>
      <c r="V75" s="335">
        <v>119688.76864218625</v>
      </c>
      <c r="W75" s="335">
        <v>169643.70179333884</v>
      </c>
      <c r="X75" s="335">
        <v>114971.71484201543</v>
      </c>
      <c r="Y75" s="335">
        <v>78582.7076003416</v>
      </c>
      <c r="Z75" s="335">
        <v>30437.458855678975</v>
      </c>
      <c r="AA75" s="335">
        <v>0</v>
      </c>
      <c r="AB75" s="335">
        <v>48334.771014492748</v>
      </c>
      <c r="AC75" s="335">
        <v>7231.351257588899</v>
      </c>
      <c r="AD75" s="335">
        <v>0</v>
      </c>
      <c r="AE75" s="335">
        <v>228224.42110080685</v>
      </c>
      <c r="AF75" s="335">
        <v>0</v>
      </c>
      <c r="AG75" s="335">
        <v>0</v>
      </c>
      <c r="AH75" s="335">
        <v>0</v>
      </c>
      <c r="AI75" s="335">
        <v>0</v>
      </c>
      <c r="AJ75" s="335">
        <v>0</v>
      </c>
      <c r="AK75" s="335">
        <v>0</v>
      </c>
      <c r="AL75" s="335">
        <v>25536</v>
      </c>
      <c r="AM75" s="335">
        <v>0</v>
      </c>
      <c r="AN75" s="335">
        <v>0</v>
      </c>
      <c r="AO75" s="335">
        <v>0</v>
      </c>
      <c r="AP75" s="335">
        <v>0</v>
      </c>
      <c r="AQ75" s="335">
        <v>0</v>
      </c>
      <c r="AR75" s="335">
        <v>0</v>
      </c>
      <c r="AS75" s="335">
        <v>0</v>
      </c>
      <c r="AT75" s="335">
        <v>0</v>
      </c>
      <c r="AU75" s="335">
        <v>6677852.8799999999</v>
      </c>
      <c r="AV75" s="335">
        <v>1318733.8001790368</v>
      </c>
      <c r="AW75" s="335">
        <v>25536</v>
      </c>
      <c r="AX75" s="335">
        <v>491540.79415462754</v>
      </c>
      <c r="AY75" s="116">
        <v>8022122.6801790372</v>
      </c>
      <c r="AZ75" s="116">
        <v>7996586.6801790372</v>
      </c>
      <c r="BA75" s="116">
        <v>5525</v>
      </c>
      <c r="BB75" s="116">
        <v>6486350</v>
      </c>
      <c r="BC75" s="116">
        <v>0</v>
      </c>
      <c r="BD75" s="116">
        <v>0</v>
      </c>
      <c r="BE75" s="116">
        <v>8022122.6801790372</v>
      </c>
      <c r="BF75" s="335">
        <v>0</v>
      </c>
      <c r="BG75" s="335">
        <v>8022122.6801790362</v>
      </c>
      <c r="BH75" s="116">
        <v>6511886</v>
      </c>
      <c r="BI75" s="116">
        <v>6486350</v>
      </c>
      <c r="BJ75" s="335">
        <v>7996586.6801790372</v>
      </c>
      <c r="BK75" s="335">
        <v>6811.4026236618711</v>
      </c>
      <c r="BL75" s="335">
        <v>7967.6428291311749</v>
      </c>
      <c r="BM75" s="336">
        <v>-0.14511697251812994</v>
      </c>
      <c r="BN75" s="336">
        <v>0.16201031912123762</v>
      </c>
      <c r="BO75" s="335">
        <v>1515446.5795777175</v>
      </c>
      <c r="BP75" s="116">
        <v>9537569.2597567551</v>
      </c>
      <c r="BQ75" s="116">
        <v>8102.2429810534541</v>
      </c>
      <c r="BR75" s="116" t="s">
        <v>288</v>
      </c>
      <c r="BS75" s="116">
        <v>8123.9942587365886</v>
      </c>
      <c r="BT75" s="336">
        <v>1.689666624906061E-2</v>
      </c>
      <c r="BU75" s="335">
        <v>0</v>
      </c>
      <c r="BV75" s="335">
        <v>9537569.2597567551</v>
      </c>
      <c r="BW75" s="335">
        <v>0</v>
      </c>
      <c r="BX75" s="335">
        <v>9537569.2597567551</v>
      </c>
      <c r="BY75" s="322"/>
      <c r="BZ75" s="322"/>
      <c r="CA75" s="322"/>
      <c r="CB75" s="322"/>
      <c r="CC75" s="322"/>
      <c r="CD75" s="322"/>
      <c r="CE75" s="322"/>
    </row>
    <row r="76" spans="1:83" ht="15" customHeight="1" x14ac:dyDescent="0.3">
      <c r="A76" s="307">
        <v>76</v>
      </c>
      <c r="B76" s="114">
        <v>137531</v>
      </c>
      <c r="C76" s="114">
        <v>3094036</v>
      </c>
      <c r="D76" s="115" t="s">
        <v>155</v>
      </c>
      <c r="E76" s="334">
        <v>1165</v>
      </c>
      <c r="F76" s="334">
        <v>0</v>
      </c>
      <c r="G76" s="334">
        <v>1165</v>
      </c>
      <c r="H76" s="335">
        <v>0</v>
      </c>
      <c r="I76" s="335">
        <v>3958931.52</v>
      </c>
      <c r="J76" s="335">
        <v>2667728.2799999998</v>
      </c>
      <c r="K76" s="335">
        <v>0</v>
      </c>
      <c r="L76" s="335">
        <v>220419.22999999934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20088.060000000019</v>
      </c>
      <c r="V76" s="335">
        <v>36452.799999999996</v>
      </c>
      <c r="W76" s="335">
        <v>36216.919999999984</v>
      </c>
      <c r="X76" s="335">
        <v>16598.119999999984</v>
      </c>
      <c r="Y76" s="335">
        <v>3688.5600000000049</v>
      </c>
      <c r="Z76" s="335">
        <v>1167.6799999999996</v>
      </c>
      <c r="AA76" s="335">
        <v>0</v>
      </c>
      <c r="AB76" s="335">
        <v>18528.818260120603</v>
      </c>
      <c r="AC76" s="335">
        <v>4305.5490026019088</v>
      </c>
      <c r="AD76" s="335">
        <v>0</v>
      </c>
      <c r="AE76" s="335">
        <v>110922.02719938743</v>
      </c>
      <c r="AF76" s="335">
        <v>0</v>
      </c>
      <c r="AG76" s="335">
        <v>0</v>
      </c>
      <c r="AH76" s="335">
        <v>0</v>
      </c>
      <c r="AI76" s="335">
        <v>0</v>
      </c>
      <c r="AJ76" s="335">
        <v>0</v>
      </c>
      <c r="AK76" s="335">
        <v>0</v>
      </c>
      <c r="AL76" s="335">
        <v>28728</v>
      </c>
      <c r="AM76" s="335">
        <v>0</v>
      </c>
      <c r="AN76" s="335">
        <v>0</v>
      </c>
      <c r="AO76" s="335">
        <v>0</v>
      </c>
      <c r="AP76" s="335">
        <v>0</v>
      </c>
      <c r="AQ76" s="335">
        <v>0</v>
      </c>
      <c r="AR76" s="335">
        <v>0</v>
      </c>
      <c r="AS76" s="335">
        <v>0</v>
      </c>
      <c r="AT76" s="335">
        <v>0</v>
      </c>
      <c r="AU76" s="335">
        <v>6626659.7999999998</v>
      </c>
      <c r="AV76" s="335">
        <v>468387.76446210925</v>
      </c>
      <c r="AW76" s="335">
        <v>28728</v>
      </c>
      <c r="AX76" s="335">
        <v>290909.07557938749</v>
      </c>
      <c r="AY76" s="116">
        <v>7123775.5644621095</v>
      </c>
      <c r="AZ76" s="116">
        <v>7095047.5644621095</v>
      </c>
      <c r="BA76" s="116">
        <v>5525</v>
      </c>
      <c r="BB76" s="116">
        <v>6436625</v>
      </c>
      <c r="BC76" s="116">
        <v>0</v>
      </c>
      <c r="BD76" s="116">
        <v>0</v>
      </c>
      <c r="BE76" s="116">
        <v>7123775.5644621095</v>
      </c>
      <c r="BF76" s="335">
        <v>0</v>
      </c>
      <c r="BG76" s="335">
        <v>7123775.5644621076</v>
      </c>
      <c r="BH76" s="116">
        <v>6465353</v>
      </c>
      <c r="BI76" s="116">
        <v>6436625</v>
      </c>
      <c r="BJ76" s="335">
        <v>7095047.5644621095</v>
      </c>
      <c r="BK76" s="335">
        <v>6090.1695832292789</v>
      </c>
      <c r="BL76" s="335">
        <v>6533.6739126180255</v>
      </c>
      <c r="BM76" s="336">
        <v>-6.7879777185120574E-2</v>
      </c>
      <c r="BN76" s="336">
        <v>8.4773123788228266E-2</v>
      </c>
      <c r="BO76" s="335">
        <v>645270.13870502275</v>
      </c>
      <c r="BP76" s="116">
        <v>7769045.7031671321</v>
      </c>
      <c r="BQ76" s="116">
        <v>6644.0495306155644</v>
      </c>
      <c r="BR76" s="116" t="s">
        <v>288</v>
      </c>
      <c r="BS76" s="116">
        <v>6668.708758083375</v>
      </c>
      <c r="BT76" s="336">
        <v>1.6772338451720437E-2</v>
      </c>
      <c r="BU76" s="335">
        <v>0</v>
      </c>
      <c r="BV76" s="335">
        <v>7769045.7031671321</v>
      </c>
      <c r="BW76" s="335">
        <v>0</v>
      </c>
      <c r="BX76" s="335">
        <v>7769045.7031671321</v>
      </c>
      <c r="BY76" s="322"/>
      <c r="BZ76" s="322"/>
      <c r="CA76" s="322"/>
      <c r="CB76" s="322"/>
      <c r="CC76" s="322"/>
      <c r="CD76" s="322"/>
      <c r="CE76" s="322"/>
    </row>
    <row r="77" spans="1:83" x14ac:dyDescent="0.3">
      <c r="A77" s="307">
        <v>77</v>
      </c>
      <c r="B77" s="114">
        <v>139362</v>
      </c>
      <c r="C77" s="114">
        <v>3094703</v>
      </c>
      <c r="D77" s="115" t="s">
        <v>156</v>
      </c>
      <c r="E77" s="334">
        <v>1041</v>
      </c>
      <c r="F77" s="334">
        <v>0</v>
      </c>
      <c r="G77" s="334">
        <v>1041</v>
      </c>
      <c r="H77" s="335">
        <v>0</v>
      </c>
      <c r="I77" s="335">
        <v>3720030.48</v>
      </c>
      <c r="J77" s="335">
        <v>2201302.44</v>
      </c>
      <c r="K77" s="335">
        <v>0</v>
      </c>
      <c r="L77" s="335">
        <v>261291.67000000051</v>
      </c>
      <c r="M77" s="335">
        <v>0</v>
      </c>
      <c r="N77" s="335">
        <v>0</v>
      </c>
      <c r="O77" s="335">
        <v>0</v>
      </c>
      <c r="P77" s="335">
        <v>0</v>
      </c>
      <c r="Q77" s="335">
        <v>0</v>
      </c>
      <c r="R77" s="335">
        <v>0</v>
      </c>
      <c r="S77" s="335">
        <v>0</v>
      </c>
      <c r="T77" s="335">
        <v>0</v>
      </c>
      <c r="U77" s="335">
        <v>55336.920000000151</v>
      </c>
      <c r="V77" s="335">
        <v>106624.44000000012</v>
      </c>
      <c r="W77" s="335">
        <v>143086.5199999997</v>
      </c>
      <c r="X77" s="335">
        <v>132030.49999999968</v>
      </c>
      <c r="Y77" s="335">
        <v>67316.219999999987</v>
      </c>
      <c r="Z77" s="335">
        <v>32695.039999999946</v>
      </c>
      <c r="AA77" s="335">
        <v>0</v>
      </c>
      <c r="AB77" s="335">
        <v>28020.80641399416</v>
      </c>
      <c r="AC77" s="335">
        <v>2159.6442064264852</v>
      </c>
      <c r="AD77" s="335">
        <v>0</v>
      </c>
      <c r="AE77" s="335">
        <v>186147.60966353398</v>
      </c>
      <c r="AF77" s="335">
        <v>0</v>
      </c>
      <c r="AG77" s="335">
        <v>0</v>
      </c>
      <c r="AH77" s="335">
        <v>0</v>
      </c>
      <c r="AI77" s="335">
        <v>0</v>
      </c>
      <c r="AJ77" s="335">
        <v>0</v>
      </c>
      <c r="AK77" s="335">
        <v>0</v>
      </c>
      <c r="AL77" s="335">
        <v>0</v>
      </c>
      <c r="AM77" s="335">
        <v>0</v>
      </c>
      <c r="AN77" s="335">
        <v>0</v>
      </c>
      <c r="AO77" s="335">
        <v>0</v>
      </c>
      <c r="AP77" s="335">
        <v>0</v>
      </c>
      <c r="AQ77" s="335">
        <v>0</v>
      </c>
      <c r="AR77" s="335">
        <v>0</v>
      </c>
      <c r="AS77" s="335">
        <v>0</v>
      </c>
      <c r="AT77" s="335">
        <v>0</v>
      </c>
      <c r="AU77" s="335">
        <v>5921332.9199999999</v>
      </c>
      <c r="AV77" s="335">
        <v>1014709.3702839547</v>
      </c>
      <c r="AW77" s="335">
        <v>0</v>
      </c>
      <c r="AX77" s="335">
        <v>419192.87985953392</v>
      </c>
      <c r="AY77" s="116">
        <v>6936042.2902839547</v>
      </c>
      <c r="AZ77" s="116">
        <v>6936042.2902839547</v>
      </c>
      <c r="BA77" s="116">
        <v>5525</v>
      </c>
      <c r="BB77" s="116">
        <v>5751525</v>
      </c>
      <c r="BC77" s="116">
        <v>0</v>
      </c>
      <c r="BD77" s="116">
        <v>0</v>
      </c>
      <c r="BE77" s="116">
        <v>6936042.2902839547</v>
      </c>
      <c r="BF77" s="335">
        <v>0</v>
      </c>
      <c r="BG77" s="335">
        <v>6936042.2902839547</v>
      </c>
      <c r="BH77" s="116">
        <v>5751525</v>
      </c>
      <c r="BI77" s="116">
        <v>5751525</v>
      </c>
      <c r="BJ77" s="335">
        <v>6936042.2902839547</v>
      </c>
      <c r="BK77" s="335">
        <v>6662.8648321651826</v>
      </c>
      <c r="BL77" s="335">
        <v>8120.7808140249763</v>
      </c>
      <c r="BM77" s="336">
        <v>-0.17952903978665488</v>
      </c>
      <c r="BN77" s="336">
        <v>0.19642238638976256</v>
      </c>
      <c r="BO77" s="335">
        <v>1660502.3758593828</v>
      </c>
      <c r="BP77" s="116">
        <v>8596544.6661433373</v>
      </c>
      <c r="BQ77" s="116">
        <v>8257.9679790041664</v>
      </c>
      <c r="BR77" s="116" t="s">
        <v>288</v>
      </c>
      <c r="BS77" s="116">
        <v>8257.9679790041664</v>
      </c>
      <c r="BT77" s="336">
        <v>1.6893346603107595E-2</v>
      </c>
      <c r="BU77" s="335">
        <v>0</v>
      </c>
      <c r="BV77" s="335">
        <v>8596544.6661433373</v>
      </c>
      <c r="BW77" s="335">
        <v>0</v>
      </c>
      <c r="BX77" s="335">
        <v>8596544.6661433373</v>
      </c>
      <c r="BY77" s="322"/>
      <c r="BZ77" s="322"/>
      <c r="CA77" s="322"/>
      <c r="CB77" s="322"/>
      <c r="CC77" s="322"/>
      <c r="CD77" s="322"/>
      <c r="CE77" s="322"/>
    </row>
    <row r="78" spans="1:83" x14ac:dyDescent="0.3">
      <c r="A78" s="307">
        <v>78</v>
      </c>
      <c r="B78" s="114">
        <v>139616</v>
      </c>
      <c r="C78" s="114">
        <v>3094705</v>
      </c>
      <c r="D78" s="115" t="s">
        <v>157</v>
      </c>
      <c r="E78" s="334">
        <v>1165</v>
      </c>
      <c r="F78" s="334">
        <v>0</v>
      </c>
      <c r="G78" s="334">
        <v>1165</v>
      </c>
      <c r="H78" s="335">
        <v>0</v>
      </c>
      <c r="I78" s="335">
        <v>4055629.56</v>
      </c>
      <c r="J78" s="335">
        <v>2571030.2399999998</v>
      </c>
      <c r="K78" s="335">
        <v>0</v>
      </c>
      <c r="L78" s="335">
        <v>442298.18999999965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89982.215907136924</v>
      </c>
      <c r="V78" s="335">
        <v>129173.53714531391</v>
      </c>
      <c r="W78" s="335">
        <v>126679.83611349965</v>
      </c>
      <c r="X78" s="335">
        <v>124699.97721410183</v>
      </c>
      <c r="Y78" s="335">
        <v>20321.967497850412</v>
      </c>
      <c r="Z78" s="335">
        <v>5848.4402407566695</v>
      </c>
      <c r="AA78" s="335">
        <v>0</v>
      </c>
      <c r="AB78" s="335">
        <v>54732.38058419244</v>
      </c>
      <c r="AC78" s="335">
        <v>4373.8308370044051</v>
      </c>
      <c r="AD78" s="335">
        <v>0</v>
      </c>
      <c r="AE78" s="335">
        <v>213864.98760828917</v>
      </c>
      <c r="AF78" s="335">
        <v>0</v>
      </c>
      <c r="AG78" s="335">
        <v>0</v>
      </c>
      <c r="AH78" s="335">
        <v>0</v>
      </c>
      <c r="AI78" s="335">
        <v>0</v>
      </c>
      <c r="AJ78" s="335">
        <v>0</v>
      </c>
      <c r="AK78" s="335">
        <v>0</v>
      </c>
      <c r="AL78" s="335">
        <v>81439.320000000007</v>
      </c>
      <c r="AM78" s="335">
        <v>0</v>
      </c>
      <c r="AN78" s="335">
        <v>0</v>
      </c>
      <c r="AO78" s="335">
        <v>0</v>
      </c>
      <c r="AP78" s="335">
        <v>0</v>
      </c>
      <c r="AQ78" s="335">
        <v>0</v>
      </c>
      <c r="AR78" s="335">
        <v>0</v>
      </c>
      <c r="AS78" s="335">
        <v>0</v>
      </c>
      <c r="AT78" s="335">
        <v>0</v>
      </c>
      <c r="AU78" s="335">
        <v>6626659.7999999998</v>
      </c>
      <c r="AV78" s="335">
        <v>1211975.3631481451</v>
      </c>
      <c r="AW78" s="335">
        <v>81439.320000000007</v>
      </c>
      <c r="AX78" s="335">
        <v>457346.01245198667</v>
      </c>
      <c r="AY78" s="116">
        <v>7920074.4831481455</v>
      </c>
      <c r="AZ78" s="116">
        <v>7838635.1631481452</v>
      </c>
      <c r="BA78" s="116">
        <v>5525</v>
      </c>
      <c r="BB78" s="116">
        <v>6436625</v>
      </c>
      <c r="BC78" s="116">
        <v>0</v>
      </c>
      <c r="BD78" s="116">
        <v>0</v>
      </c>
      <c r="BE78" s="116">
        <v>7920074.4831481455</v>
      </c>
      <c r="BF78" s="335">
        <v>0</v>
      </c>
      <c r="BG78" s="335">
        <v>7920074.4831481446</v>
      </c>
      <c r="BH78" s="116">
        <v>6518064.3200000003</v>
      </c>
      <c r="BI78" s="116">
        <v>6436625</v>
      </c>
      <c r="BJ78" s="335">
        <v>7838635.1631481452</v>
      </c>
      <c r="BK78" s="335">
        <v>6728.4422001271632</v>
      </c>
      <c r="BL78" s="335">
        <v>7832.8997315021461</v>
      </c>
      <c r="BM78" s="336">
        <v>-0.14100238343829491</v>
      </c>
      <c r="BN78" s="336">
        <v>0.15789573004140259</v>
      </c>
      <c r="BO78" s="335">
        <v>1440850.355985333</v>
      </c>
      <c r="BP78" s="116">
        <v>9360924.8391334787</v>
      </c>
      <c r="BQ78" s="116">
        <v>7965.2236215738012</v>
      </c>
      <c r="BR78" s="116" t="s">
        <v>288</v>
      </c>
      <c r="BS78" s="116">
        <v>8035.1286172819564</v>
      </c>
      <c r="BT78" s="336">
        <v>1.7126208051092107E-2</v>
      </c>
      <c r="BU78" s="335">
        <v>0</v>
      </c>
      <c r="BV78" s="335">
        <v>9360924.8391334787</v>
      </c>
      <c r="BW78" s="335">
        <v>0</v>
      </c>
      <c r="BX78" s="335">
        <v>9360924.8391334787</v>
      </c>
      <c r="BY78" s="322"/>
      <c r="BZ78" s="322"/>
      <c r="CA78" s="322"/>
      <c r="CB78" s="322"/>
      <c r="CC78" s="322"/>
      <c r="CD78" s="322"/>
      <c r="CE78" s="322"/>
    </row>
    <row r="79" spans="1:83" ht="15" customHeight="1" x14ac:dyDescent="0.3">
      <c r="A79" s="307">
        <v>79</v>
      </c>
      <c r="B79" s="114">
        <v>133386</v>
      </c>
      <c r="C79" s="114">
        <v>3096905</v>
      </c>
      <c r="D79" s="115" t="s">
        <v>158</v>
      </c>
      <c r="E79" s="334">
        <v>887</v>
      </c>
      <c r="F79" s="334">
        <v>0</v>
      </c>
      <c r="G79" s="334">
        <v>887</v>
      </c>
      <c r="H79" s="335">
        <v>0</v>
      </c>
      <c r="I79" s="335">
        <v>3236540.28</v>
      </c>
      <c r="J79" s="335">
        <v>1808822.16</v>
      </c>
      <c r="K79" s="335">
        <v>0</v>
      </c>
      <c r="L79" s="335">
        <v>366392.22999999975</v>
      </c>
      <c r="M79" s="335">
        <v>0</v>
      </c>
      <c r="N79" s="335">
        <v>0</v>
      </c>
      <c r="O79" s="335">
        <v>0</v>
      </c>
      <c r="P79" s="335">
        <v>0</v>
      </c>
      <c r="Q79" s="335">
        <v>0</v>
      </c>
      <c r="R79" s="335">
        <v>0</v>
      </c>
      <c r="S79" s="335">
        <v>0</v>
      </c>
      <c r="T79" s="335">
        <v>0</v>
      </c>
      <c r="U79" s="335">
        <v>51663.209762711929</v>
      </c>
      <c r="V79" s="335">
        <v>95448.155683615638</v>
      </c>
      <c r="W79" s="335">
        <v>114251.85410169499</v>
      </c>
      <c r="X79" s="335">
        <v>108131.59419209053</v>
      </c>
      <c r="Y79" s="335">
        <v>52680.764135593185</v>
      </c>
      <c r="Z79" s="335">
        <v>19895.420022598872</v>
      </c>
      <c r="AA79" s="335">
        <v>0</v>
      </c>
      <c r="AB79" s="335">
        <v>143475.56441281157</v>
      </c>
      <c r="AC79" s="335">
        <v>2886.3569301260022</v>
      </c>
      <c r="AD79" s="335">
        <v>0</v>
      </c>
      <c r="AE79" s="335">
        <v>215892.69867811404</v>
      </c>
      <c r="AF79" s="335">
        <v>0</v>
      </c>
      <c r="AG79" s="335">
        <v>15849.150924262985</v>
      </c>
      <c r="AH79" s="335">
        <v>0</v>
      </c>
      <c r="AI79" s="335">
        <v>0</v>
      </c>
      <c r="AJ79" s="335">
        <v>0</v>
      </c>
      <c r="AK79" s="335">
        <v>0</v>
      </c>
      <c r="AL79" s="335">
        <v>0</v>
      </c>
      <c r="AM79" s="335">
        <v>0</v>
      </c>
      <c r="AN79" s="335">
        <v>0</v>
      </c>
      <c r="AO79" s="335">
        <v>0</v>
      </c>
      <c r="AP79" s="335">
        <v>0</v>
      </c>
      <c r="AQ79" s="335">
        <v>0</v>
      </c>
      <c r="AR79" s="335">
        <v>0</v>
      </c>
      <c r="AS79" s="335">
        <v>0</v>
      </c>
      <c r="AT79" s="335">
        <v>0</v>
      </c>
      <c r="AU79" s="335">
        <v>5045362.4399999995</v>
      </c>
      <c r="AV79" s="335">
        <v>1186566.9988436196</v>
      </c>
      <c r="AW79" s="335">
        <v>0</v>
      </c>
      <c r="AX79" s="335">
        <v>411878.79162123264</v>
      </c>
      <c r="AY79" s="116">
        <v>6231929.4388436191</v>
      </c>
      <c r="AZ79" s="116">
        <v>6231929.4388436191</v>
      </c>
      <c r="BA79" s="116">
        <v>5525</v>
      </c>
      <c r="BB79" s="116">
        <v>4900675</v>
      </c>
      <c r="BC79" s="116">
        <v>0</v>
      </c>
      <c r="BD79" s="116">
        <v>0</v>
      </c>
      <c r="BE79" s="116">
        <v>6231929.4388436191</v>
      </c>
      <c r="BF79" s="335">
        <v>0</v>
      </c>
      <c r="BG79" s="335">
        <v>6231929.4388436191</v>
      </c>
      <c r="BH79" s="116">
        <v>4900675</v>
      </c>
      <c r="BI79" s="116">
        <v>4900675</v>
      </c>
      <c r="BJ79" s="335">
        <v>6231929.4388436191</v>
      </c>
      <c r="BK79" s="335">
        <v>7025.850551120202</v>
      </c>
      <c r="BL79" s="335">
        <v>7901.3013523111613</v>
      </c>
      <c r="BM79" s="336">
        <v>-0.11079830551392481</v>
      </c>
      <c r="BN79" s="336">
        <v>0.12769165211703248</v>
      </c>
      <c r="BO79" s="335">
        <v>894921.10828987462</v>
      </c>
      <c r="BP79" s="116">
        <v>7126850.5471334942</v>
      </c>
      <c r="BQ79" s="116">
        <v>8034.7807746713579</v>
      </c>
      <c r="BR79" s="116" t="s">
        <v>288</v>
      </c>
      <c r="BS79" s="116">
        <v>8034.7807746713579</v>
      </c>
      <c r="BT79" s="336">
        <v>1.6893346603107817E-2</v>
      </c>
      <c r="BU79" s="335">
        <v>0</v>
      </c>
      <c r="BV79" s="335">
        <v>7126850.5471334942</v>
      </c>
      <c r="BW79" s="335">
        <v>0</v>
      </c>
      <c r="BX79" s="335">
        <v>7126850.5471334942</v>
      </c>
      <c r="BY79" s="322"/>
      <c r="BZ79" s="322"/>
      <c r="CA79" s="322"/>
      <c r="CB79" s="322"/>
      <c r="CC79" s="322"/>
      <c r="CD79" s="322"/>
      <c r="CE79" s="322"/>
    </row>
    <row r="80" spans="1:83" ht="15" customHeight="1" x14ac:dyDescent="0.3">
      <c r="A80" s="307">
        <v>80</v>
      </c>
      <c r="B80" s="114">
        <v>140935</v>
      </c>
      <c r="C80" s="114">
        <v>3094000</v>
      </c>
      <c r="D80" s="115" t="s">
        <v>159</v>
      </c>
      <c r="E80" s="334">
        <v>1109</v>
      </c>
      <c r="F80" s="334">
        <v>211</v>
      </c>
      <c r="G80" s="334">
        <v>898</v>
      </c>
      <c r="H80" s="335">
        <v>806627.68</v>
      </c>
      <c r="I80" s="335">
        <v>3350302.68</v>
      </c>
      <c r="J80" s="335">
        <v>1757629.08</v>
      </c>
      <c r="K80" s="335">
        <v>47626.800000000047</v>
      </c>
      <c r="L80" s="335">
        <v>402885.47999999975</v>
      </c>
      <c r="M80" s="335">
        <v>0</v>
      </c>
      <c r="N80" s="335">
        <v>0</v>
      </c>
      <c r="O80" s="335">
        <v>1939.5000000000018</v>
      </c>
      <c r="P80" s="335">
        <v>15276.620000000014</v>
      </c>
      <c r="Q80" s="335">
        <v>12067.56000000001</v>
      </c>
      <c r="R80" s="335">
        <v>12498.130000000014</v>
      </c>
      <c r="S80" s="335">
        <v>37925.280000000035</v>
      </c>
      <c r="T80" s="335">
        <v>4326.5400000000045</v>
      </c>
      <c r="U80" s="335">
        <v>23931.559687499997</v>
      </c>
      <c r="V80" s="335">
        <v>106862.44098214275</v>
      </c>
      <c r="W80" s="335">
        <v>143405.90955357128</v>
      </c>
      <c r="X80" s="335">
        <v>97542.584062499809</v>
      </c>
      <c r="Y80" s="335">
        <v>152492.72745535738</v>
      </c>
      <c r="Z80" s="335">
        <v>26916.587857142902</v>
      </c>
      <c r="AA80" s="335">
        <v>17860.291279069781</v>
      </c>
      <c r="AB80" s="335">
        <v>40630.873265073918</v>
      </c>
      <c r="AC80" s="335">
        <v>0</v>
      </c>
      <c r="AD80" s="335">
        <v>33238.407999999996</v>
      </c>
      <c r="AE80" s="335">
        <v>181455.78084032392</v>
      </c>
      <c r="AF80" s="335">
        <v>0</v>
      </c>
      <c r="AG80" s="335">
        <v>0</v>
      </c>
      <c r="AH80" s="335">
        <v>0</v>
      </c>
      <c r="AI80" s="335">
        <v>0</v>
      </c>
      <c r="AJ80" s="335">
        <v>0</v>
      </c>
      <c r="AK80" s="335">
        <v>0</v>
      </c>
      <c r="AL80" s="335">
        <v>35910</v>
      </c>
      <c r="AM80" s="335">
        <v>0</v>
      </c>
      <c r="AN80" s="335">
        <v>0</v>
      </c>
      <c r="AO80" s="335">
        <v>0</v>
      </c>
      <c r="AP80" s="335">
        <v>0</v>
      </c>
      <c r="AQ80" s="335">
        <v>0</v>
      </c>
      <c r="AR80" s="335">
        <v>0</v>
      </c>
      <c r="AS80" s="335">
        <v>0</v>
      </c>
      <c r="AT80" s="335">
        <v>0</v>
      </c>
      <c r="AU80" s="335">
        <v>5914559.4400000004</v>
      </c>
      <c r="AV80" s="335">
        <v>1358883.0729826817</v>
      </c>
      <c r="AW80" s="335">
        <v>35910</v>
      </c>
      <c r="AX80" s="335">
        <v>441600.91852162743</v>
      </c>
      <c r="AY80" s="116">
        <v>7309352.5129826823</v>
      </c>
      <c r="AZ80" s="116">
        <v>7273442.5129826823</v>
      </c>
      <c r="BA80" s="116">
        <v>4790</v>
      </c>
      <c r="BB80" s="116">
        <v>5312110</v>
      </c>
      <c r="BC80" s="116">
        <v>0</v>
      </c>
      <c r="BD80" s="116">
        <v>0</v>
      </c>
      <c r="BE80" s="116">
        <v>7309352.5129826823</v>
      </c>
      <c r="BF80" s="335">
        <v>996219.09963073814</v>
      </c>
      <c r="BG80" s="335">
        <v>6313133.4133519428</v>
      </c>
      <c r="BH80" s="116">
        <v>5348020</v>
      </c>
      <c r="BI80" s="116">
        <v>5312110</v>
      </c>
      <c r="BJ80" s="335">
        <v>7273442.5129826823</v>
      </c>
      <c r="BK80" s="335">
        <v>6558.559524781499</v>
      </c>
      <c r="BL80" s="335">
        <v>7079.6804814247071</v>
      </c>
      <c r="BM80" s="336">
        <v>-7.3607976802130798E-2</v>
      </c>
      <c r="BN80" s="336">
        <v>9.050132340523849E-2</v>
      </c>
      <c r="BO80" s="335">
        <v>710558.98221638566</v>
      </c>
      <c r="BP80" s="116">
        <v>8019911.4951990675</v>
      </c>
      <c r="BQ80" s="116">
        <v>7199.2799776366701</v>
      </c>
      <c r="BR80" s="116" t="s">
        <v>288</v>
      </c>
      <c r="BS80" s="116">
        <v>7231.660500630358</v>
      </c>
      <c r="BT80" s="336">
        <v>1.6746821565708725E-2</v>
      </c>
      <c r="BU80" s="335">
        <v>0</v>
      </c>
      <c r="BV80" s="335">
        <v>8019911.4951990675</v>
      </c>
      <c r="BW80" s="335">
        <v>0</v>
      </c>
      <c r="BX80" s="335">
        <v>8019911.4951990675</v>
      </c>
      <c r="BY80" s="322"/>
      <c r="BZ80" s="322"/>
      <c r="CA80" s="322"/>
      <c r="CB80" s="322"/>
      <c r="CC80" s="322"/>
      <c r="CD80" s="322"/>
      <c r="CE80" s="322"/>
    </row>
    <row r="81" spans="1:83" ht="15" customHeight="1" x14ac:dyDescent="0.3">
      <c r="A81" s="307">
        <v>81</v>
      </c>
      <c r="B81" s="114" t="s">
        <v>84</v>
      </c>
      <c r="C81" s="114" t="s">
        <v>84</v>
      </c>
      <c r="D81" s="115" t="s">
        <v>84</v>
      </c>
      <c r="E81" s="334" t="s">
        <v>84</v>
      </c>
      <c r="F81" s="334" t="s">
        <v>84</v>
      </c>
      <c r="G81" s="334" t="s">
        <v>84</v>
      </c>
      <c r="H81" s="335" t="s">
        <v>84</v>
      </c>
      <c r="I81" s="335" t="s">
        <v>84</v>
      </c>
      <c r="J81" s="335" t="s">
        <v>84</v>
      </c>
      <c r="K81" s="335" t="s">
        <v>84</v>
      </c>
      <c r="L81" s="335" t="s">
        <v>84</v>
      </c>
      <c r="M81" s="335" t="s">
        <v>84</v>
      </c>
      <c r="N81" s="335" t="s">
        <v>84</v>
      </c>
      <c r="O81" s="335" t="s">
        <v>84</v>
      </c>
      <c r="P81" s="335" t="s">
        <v>84</v>
      </c>
      <c r="Q81" s="335" t="s">
        <v>84</v>
      </c>
      <c r="R81" s="335" t="s">
        <v>84</v>
      </c>
      <c r="S81" s="335" t="s">
        <v>84</v>
      </c>
      <c r="T81" s="335" t="s">
        <v>84</v>
      </c>
      <c r="U81" s="335" t="s">
        <v>84</v>
      </c>
      <c r="V81" s="335" t="s">
        <v>84</v>
      </c>
      <c r="W81" s="335" t="s">
        <v>84</v>
      </c>
      <c r="X81" s="335" t="s">
        <v>84</v>
      </c>
      <c r="Y81" s="335" t="s">
        <v>84</v>
      </c>
      <c r="Z81" s="335" t="s">
        <v>84</v>
      </c>
      <c r="AA81" s="335" t="s">
        <v>84</v>
      </c>
      <c r="AB81" s="335" t="s">
        <v>84</v>
      </c>
      <c r="AC81" s="335" t="s">
        <v>84</v>
      </c>
      <c r="AD81" s="335" t="s">
        <v>84</v>
      </c>
      <c r="AE81" s="335" t="s">
        <v>84</v>
      </c>
      <c r="AF81" s="335" t="s">
        <v>84</v>
      </c>
      <c r="AG81" s="335" t="s">
        <v>84</v>
      </c>
      <c r="AH81" s="335" t="s">
        <v>84</v>
      </c>
      <c r="AI81" s="335" t="s">
        <v>84</v>
      </c>
      <c r="AJ81" s="335" t="s">
        <v>84</v>
      </c>
      <c r="AK81" s="335" t="s">
        <v>84</v>
      </c>
      <c r="AL81" s="335" t="s">
        <v>84</v>
      </c>
      <c r="AM81" s="335" t="s">
        <v>84</v>
      </c>
      <c r="AN81" s="335" t="s">
        <v>84</v>
      </c>
      <c r="AO81" s="335" t="s">
        <v>84</v>
      </c>
      <c r="AP81" s="335" t="s">
        <v>84</v>
      </c>
      <c r="AQ81" s="335" t="s">
        <v>84</v>
      </c>
      <c r="AR81" s="335" t="s">
        <v>84</v>
      </c>
      <c r="AS81" s="335" t="s">
        <v>84</v>
      </c>
      <c r="AT81" s="335" t="s">
        <v>84</v>
      </c>
      <c r="AU81" s="335" t="s">
        <v>84</v>
      </c>
      <c r="AV81" s="335" t="s">
        <v>84</v>
      </c>
      <c r="AW81" s="335" t="s">
        <v>84</v>
      </c>
      <c r="AX81" s="335" t="s">
        <v>84</v>
      </c>
      <c r="AY81" s="116" t="s">
        <v>84</v>
      </c>
      <c r="AZ81" s="116" t="s">
        <v>84</v>
      </c>
      <c r="BA81" s="116" t="s">
        <v>84</v>
      </c>
      <c r="BB81" s="116" t="s">
        <v>84</v>
      </c>
      <c r="BC81" s="116" t="s">
        <v>84</v>
      </c>
      <c r="BD81" s="116" t="s">
        <v>84</v>
      </c>
      <c r="BE81" s="116" t="s">
        <v>84</v>
      </c>
      <c r="BF81" s="335" t="s">
        <v>84</v>
      </c>
      <c r="BG81" s="335" t="s">
        <v>84</v>
      </c>
      <c r="BH81" s="116" t="s">
        <v>84</v>
      </c>
      <c r="BI81" s="116" t="s">
        <v>84</v>
      </c>
      <c r="BJ81" s="335" t="s">
        <v>84</v>
      </c>
      <c r="BK81" s="335" t="s">
        <v>84</v>
      </c>
      <c r="BL81" s="335" t="s">
        <v>84</v>
      </c>
      <c r="BM81" s="336" t="s">
        <v>84</v>
      </c>
      <c r="BN81" s="336" t="s">
        <v>84</v>
      </c>
      <c r="BO81" s="335" t="s">
        <v>84</v>
      </c>
      <c r="BP81" s="116" t="s">
        <v>84</v>
      </c>
      <c r="BQ81" s="116" t="s">
        <v>84</v>
      </c>
      <c r="BR81" s="116" t="s">
        <v>84</v>
      </c>
      <c r="BS81" s="116" t="s">
        <v>84</v>
      </c>
      <c r="BT81" s="336" t="s">
        <v>84</v>
      </c>
      <c r="BU81" s="335" t="s">
        <v>84</v>
      </c>
      <c r="BV81" s="335" t="s">
        <v>84</v>
      </c>
      <c r="BW81" s="335" t="s">
        <v>84</v>
      </c>
      <c r="BX81" s="335" t="s">
        <v>84</v>
      </c>
      <c r="BY81" s="322"/>
      <c r="BZ81" s="322"/>
      <c r="CA81" s="322"/>
      <c r="CB81" s="322"/>
      <c r="CC81" s="322"/>
      <c r="CD81" s="322"/>
      <c r="CE81" s="322"/>
    </row>
    <row r="82" spans="1:83" ht="15" customHeight="1" x14ac:dyDescent="0.3">
      <c r="A82" s="307">
        <v>82</v>
      </c>
      <c r="B82" s="114" t="s">
        <v>84</v>
      </c>
      <c r="C82" s="114" t="s">
        <v>84</v>
      </c>
      <c r="D82" s="115" t="s">
        <v>84</v>
      </c>
      <c r="E82" s="334" t="s">
        <v>84</v>
      </c>
      <c r="F82" s="334" t="s">
        <v>84</v>
      </c>
      <c r="G82" s="334" t="s">
        <v>84</v>
      </c>
      <c r="H82" s="335" t="s">
        <v>84</v>
      </c>
      <c r="I82" s="335" t="s">
        <v>84</v>
      </c>
      <c r="J82" s="335" t="s">
        <v>84</v>
      </c>
      <c r="K82" s="335" t="s">
        <v>84</v>
      </c>
      <c r="L82" s="335" t="s">
        <v>84</v>
      </c>
      <c r="M82" s="335" t="s">
        <v>84</v>
      </c>
      <c r="N82" s="335" t="s">
        <v>84</v>
      </c>
      <c r="O82" s="335" t="s">
        <v>84</v>
      </c>
      <c r="P82" s="335" t="s">
        <v>84</v>
      </c>
      <c r="Q82" s="335" t="s">
        <v>84</v>
      </c>
      <c r="R82" s="335" t="s">
        <v>84</v>
      </c>
      <c r="S82" s="335" t="s">
        <v>84</v>
      </c>
      <c r="T82" s="335" t="s">
        <v>84</v>
      </c>
      <c r="U82" s="335" t="s">
        <v>84</v>
      </c>
      <c r="V82" s="335" t="s">
        <v>84</v>
      </c>
      <c r="W82" s="335" t="s">
        <v>84</v>
      </c>
      <c r="X82" s="335" t="s">
        <v>84</v>
      </c>
      <c r="Y82" s="335" t="s">
        <v>84</v>
      </c>
      <c r="Z82" s="335" t="s">
        <v>84</v>
      </c>
      <c r="AA82" s="335" t="s">
        <v>84</v>
      </c>
      <c r="AB82" s="335" t="s">
        <v>84</v>
      </c>
      <c r="AC82" s="335" t="s">
        <v>84</v>
      </c>
      <c r="AD82" s="335" t="s">
        <v>84</v>
      </c>
      <c r="AE82" s="335" t="s">
        <v>84</v>
      </c>
      <c r="AF82" s="335" t="s">
        <v>84</v>
      </c>
      <c r="AG82" s="335" t="s">
        <v>84</v>
      </c>
      <c r="AH82" s="335" t="s">
        <v>84</v>
      </c>
      <c r="AI82" s="335" t="s">
        <v>84</v>
      </c>
      <c r="AJ82" s="335" t="s">
        <v>84</v>
      </c>
      <c r="AK82" s="335" t="s">
        <v>84</v>
      </c>
      <c r="AL82" s="335" t="s">
        <v>84</v>
      </c>
      <c r="AM82" s="335" t="s">
        <v>84</v>
      </c>
      <c r="AN82" s="335" t="s">
        <v>84</v>
      </c>
      <c r="AO82" s="335" t="s">
        <v>84</v>
      </c>
      <c r="AP82" s="335" t="s">
        <v>84</v>
      </c>
      <c r="AQ82" s="335" t="s">
        <v>84</v>
      </c>
      <c r="AR82" s="335" t="s">
        <v>84</v>
      </c>
      <c r="AS82" s="335" t="s">
        <v>84</v>
      </c>
      <c r="AT82" s="335" t="s">
        <v>84</v>
      </c>
      <c r="AU82" s="335" t="s">
        <v>84</v>
      </c>
      <c r="AV82" s="335" t="s">
        <v>84</v>
      </c>
      <c r="AW82" s="335" t="s">
        <v>84</v>
      </c>
      <c r="AX82" s="335" t="s">
        <v>84</v>
      </c>
      <c r="AY82" s="116" t="s">
        <v>84</v>
      </c>
      <c r="AZ82" s="116" t="s">
        <v>84</v>
      </c>
      <c r="BA82" s="116" t="s">
        <v>84</v>
      </c>
      <c r="BB82" s="116" t="s">
        <v>84</v>
      </c>
      <c r="BC82" s="116" t="s">
        <v>84</v>
      </c>
      <c r="BD82" s="116" t="s">
        <v>84</v>
      </c>
      <c r="BE82" s="116" t="s">
        <v>84</v>
      </c>
      <c r="BF82" s="335" t="s">
        <v>84</v>
      </c>
      <c r="BG82" s="335" t="s">
        <v>84</v>
      </c>
      <c r="BH82" s="116" t="s">
        <v>84</v>
      </c>
      <c r="BI82" s="116" t="s">
        <v>84</v>
      </c>
      <c r="BJ82" s="335" t="s">
        <v>84</v>
      </c>
      <c r="BK82" s="335" t="s">
        <v>84</v>
      </c>
      <c r="BL82" s="335" t="s">
        <v>84</v>
      </c>
      <c r="BM82" s="336" t="s">
        <v>84</v>
      </c>
      <c r="BN82" s="336" t="s">
        <v>84</v>
      </c>
      <c r="BO82" s="335" t="s">
        <v>84</v>
      </c>
      <c r="BP82" s="116" t="s">
        <v>84</v>
      </c>
      <c r="BQ82" s="116" t="s">
        <v>84</v>
      </c>
      <c r="BR82" s="116" t="s">
        <v>84</v>
      </c>
      <c r="BS82" s="116" t="s">
        <v>84</v>
      </c>
      <c r="BT82" s="336" t="s">
        <v>84</v>
      </c>
      <c r="BU82" s="335" t="s">
        <v>84</v>
      </c>
      <c r="BV82" s="335" t="s">
        <v>84</v>
      </c>
      <c r="BW82" s="335" t="s">
        <v>84</v>
      </c>
      <c r="BX82" s="335" t="s">
        <v>84</v>
      </c>
      <c r="BY82" s="322"/>
      <c r="BZ82" s="322"/>
      <c r="CA82" s="322"/>
      <c r="CB82" s="322"/>
      <c r="CC82" s="322"/>
      <c r="CD82" s="322"/>
      <c r="CE82" s="322"/>
    </row>
    <row r="83" spans="1:83" ht="15" customHeight="1" x14ac:dyDescent="0.3">
      <c r="A83" s="307">
        <v>82</v>
      </c>
      <c r="B83" s="114" t="s">
        <v>84</v>
      </c>
      <c r="C83" s="114" t="s">
        <v>84</v>
      </c>
      <c r="D83" s="115" t="s">
        <v>84</v>
      </c>
      <c r="E83" s="334" t="s">
        <v>84</v>
      </c>
      <c r="F83" s="334" t="s">
        <v>84</v>
      </c>
      <c r="G83" s="334" t="s">
        <v>84</v>
      </c>
      <c r="H83" s="335" t="s">
        <v>84</v>
      </c>
      <c r="I83" s="335" t="s">
        <v>84</v>
      </c>
      <c r="J83" s="335" t="s">
        <v>84</v>
      </c>
      <c r="K83" s="335" t="s">
        <v>84</v>
      </c>
      <c r="L83" s="335" t="s">
        <v>84</v>
      </c>
      <c r="M83" s="335" t="s">
        <v>84</v>
      </c>
      <c r="N83" s="335" t="s">
        <v>84</v>
      </c>
      <c r="O83" s="335" t="s">
        <v>84</v>
      </c>
      <c r="P83" s="335" t="s">
        <v>84</v>
      </c>
      <c r="Q83" s="335" t="s">
        <v>84</v>
      </c>
      <c r="R83" s="335" t="s">
        <v>84</v>
      </c>
      <c r="S83" s="335" t="s">
        <v>84</v>
      </c>
      <c r="T83" s="335" t="s">
        <v>84</v>
      </c>
      <c r="U83" s="335" t="s">
        <v>84</v>
      </c>
      <c r="V83" s="335" t="s">
        <v>84</v>
      </c>
      <c r="W83" s="335" t="s">
        <v>84</v>
      </c>
      <c r="X83" s="335" t="s">
        <v>84</v>
      </c>
      <c r="Y83" s="335" t="s">
        <v>84</v>
      </c>
      <c r="Z83" s="335" t="s">
        <v>84</v>
      </c>
      <c r="AA83" s="335" t="s">
        <v>84</v>
      </c>
      <c r="AB83" s="335" t="s">
        <v>84</v>
      </c>
      <c r="AC83" s="335" t="s">
        <v>84</v>
      </c>
      <c r="AD83" s="335" t="s">
        <v>84</v>
      </c>
      <c r="AE83" s="335" t="s">
        <v>84</v>
      </c>
      <c r="AF83" s="335" t="s">
        <v>84</v>
      </c>
      <c r="AG83" s="335" t="s">
        <v>84</v>
      </c>
      <c r="AH83" s="335" t="s">
        <v>84</v>
      </c>
      <c r="AI83" s="335" t="s">
        <v>84</v>
      </c>
      <c r="AJ83" s="335" t="s">
        <v>84</v>
      </c>
      <c r="AK83" s="335" t="s">
        <v>84</v>
      </c>
      <c r="AL83" s="335" t="s">
        <v>84</v>
      </c>
      <c r="AM83" s="335" t="s">
        <v>84</v>
      </c>
      <c r="AN83" s="335" t="s">
        <v>84</v>
      </c>
      <c r="AO83" s="335" t="s">
        <v>84</v>
      </c>
      <c r="AP83" s="335" t="s">
        <v>84</v>
      </c>
      <c r="AQ83" s="335" t="s">
        <v>84</v>
      </c>
      <c r="AR83" s="335" t="s">
        <v>84</v>
      </c>
      <c r="AS83" s="335" t="s">
        <v>84</v>
      </c>
      <c r="AT83" s="335" t="s">
        <v>84</v>
      </c>
      <c r="AU83" s="335" t="s">
        <v>84</v>
      </c>
      <c r="AV83" s="335" t="s">
        <v>84</v>
      </c>
      <c r="AW83" s="335" t="s">
        <v>84</v>
      </c>
      <c r="AX83" s="335" t="s">
        <v>84</v>
      </c>
      <c r="AY83" s="116" t="s">
        <v>84</v>
      </c>
      <c r="AZ83" s="116" t="s">
        <v>84</v>
      </c>
      <c r="BA83" s="116" t="s">
        <v>84</v>
      </c>
      <c r="BB83" s="116" t="s">
        <v>84</v>
      </c>
      <c r="BC83" s="116" t="s">
        <v>84</v>
      </c>
      <c r="BD83" s="116" t="s">
        <v>84</v>
      </c>
      <c r="BE83" s="116" t="s">
        <v>84</v>
      </c>
      <c r="BF83" s="335" t="s">
        <v>84</v>
      </c>
      <c r="BG83" s="335" t="s">
        <v>84</v>
      </c>
      <c r="BH83" s="116" t="s">
        <v>84</v>
      </c>
      <c r="BI83" s="116" t="s">
        <v>84</v>
      </c>
      <c r="BJ83" s="335" t="s">
        <v>84</v>
      </c>
      <c r="BK83" s="335" t="s">
        <v>84</v>
      </c>
      <c r="BL83" s="335" t="s">
        <v>84</v>
      </c>
      <c r="BM83" s="336" t="s">
        <v>84</v>
      </c>
      <c r="BN83" s="336" t="s">
        <v>84</v>
      </c>
      <c r="BO83" s="335" t="s">
        <v>84</v>
      </c>
      <c r="BP83" s="116" t="s">
        <v>84</v>
      </c>
      <c r="BQ83" s="116" t="s">
        <v>84</v>
      </c>
      <c r="BR83" s="116" t="s">
        <v>84</v>
      </c>
      <c r="BS83" s="116" t="s">
        <v>84</v>
      </c>
      <c r="BT83" s="336" t="s">
        <v>84</v>
      </c>
      <c r="BU83" s="335" t="s">
        <v>84</v>
      </c>
      <c r="BV83" s="335" t="s">
        <v>84</v>
      </c>
      <c r="BW83" s="335" t="s">
        <v>84</v>
      </c>
      <c r="BX83" s="335" t="s">
        <v>84</v>
      </c>
      <c r="BY83" s="322"/>
      <c r="BZ83" s="322"/>
      <c r="CA83" s="322"/>
      <c r="CB83" s="322"/>
      <c r="CC83" s="322"/>
      <c r="CD83" s="322"/>
      <c r="CE83" s="322"/>
    </row>
    <row r="84" spans="1:83" ht="15" customHeight="1" x14ac:dyDescent="0.3">
      <c r="A84" s="307">
        <v>82</v>
      </c>
      <c r="B84" s="114" t="s">
        <v>84</v>
      </c>
      <c r="C84" s="114" t="s">
        <v>84</v>
      </c>
      <c r="D84" s="115" t="s">
        <v>84</v>
      </c>
      <c r="E84" s="334" t="s">
        <v>84</v>
      </c>
      <c r="F84" s="334" t="s">
        <v>84</v>
      </c>
      <c r="G84" s="334" t="s">
        <v>84</v>
      </c>
      <c r="H84" s="335" t="s">
        <v>84</v>
      </c>
      <c r="I84" s="335" t="s">
        <v>84</v>
      </c>
      <c r="J84" s="335" t="s">
        <v>84</v>
      </c>
      <c r="K84" s="335" t="s">
        <v>84</v>
      </c>
      <c r="L84" s="335" t="s">
        <v>84</v>
      </c>
      <c r="M84" s="335" t="s">
        <v>84</v>
      </c>
      <c r="N84" s="335" t="s">
        <v>84</v>
      </c>
      <c r="O84" s="335" t="s">
        <v>84</v>
      </c>
      <c r="P84" s="335" t="s">
        <v>84</v>
      </c>
      <c r="Q84" s="335" t="s">
        <v>84</v>
      </c>
      <c r="R84" s="335" t="s">
        <v>84</v>
      </c>
      <c r="S84" s="335" t="s">
        <v>84</v>
      </c>
      <c r="T84" s="335" t="s">
        <v>84</v>
      </c>
      <c r="U84" s="335" t="s">
        <v>84</v>
      </c>
      <c r="V84" s="335" t="s">
        <v>84</v>
      </c>
      <c r="W84" s="335" t="s">
        <v>84</v>
      </c>
      <c r="X84" s="335" t="s">
        <v>84</v>
      </c>
      <c r="Y84" s="335" t="s">
        <v>84</v>
      </c>
      <c r="Z84" s="335" t="s">
        <v>84</v>
      </c>
      <c r="AA84" s="335" t="s">
        <v>84</v>
      </c>
      <c r="AB84" s="335" t="s">
        <v>84</v>
      </c>
      <c r="AC84" s="335" t="s">
        <v>84</v>
      </c>
      <c r="AD84" s="335" t="s">
        <v>84</v>
      </c>
      <c r="AE84" s="335" t="s">
        <v>84</v>
      </c>
      <c r="AF84" s="335" t="s">
        <v>84</v>
      </c>
      <c r="AG84" s="335" t="s">
        <v>84</v>
      </c>
      <c r="AH84" s="335" t="s">
        <v>84</v>
      </c>
      <c r="AI84" s="335" t="s">
        <v>84</v>
      </c>
      <c r="AJ84" s="335" t="s">
        <v>84</v>
      </c>
      <c r="AK84" s="335" t="s">
        <v>84</v>
      </c>
      <c r="AL84" s="335" t="s">
        <v>84</v>
      </c>
      <c r="AM84" s="335" t="s">
        <v>84</v>
      </c>
      <c r="AN84" s="335" t="s">
        <v>84</v>
      </c>
      <c r="AO84" s="335" t="s">
        <v>84</v>
      </c>
      <c r="AP84" s="335" t="s">
        <v>84</v>
      </c>
      <c r="AQ84" s="335" t="s">
        <v>84</v>
      </c>
      <c r="AR84" s="335" t="s">
        <v>84</v>
      </c>
      <c r="AS84" s="335" t="s">
        <v>84</v>
      </c>
      <c r="AT84" s="335" t="s">
        <v>84</v>
      </c>
      <c r="AU84" s="335" t="s">
        <v>84</v>
      </c>
      <c r="AV84" s="335" t="s">
        <v>84</v>
      </c>
      <c r="AW84" s="335" t="s">
        <v>84</v>
      </c>
      <c r="AX84" s="335" t="s">
        <v>84</v>
      </c>
      <c r="AY84" s="116" t="s">
        <v>84</v>
      </c>
      <c r="AZ84" s="116" t="s">
        <v>84</v>
      </c>
      <c r="BA84" s="116" t="s">
        <v>84</v>
      </c>
      <c r="BB84" s="116" t="s">
        <v>84</v>
      </c>
      <c r="BC84" s="116" t="s">
        <v>84</v>
      </c>
      <c r="BD84" s="116" t="s">
        <v>84</v>
      </c>
      <c r="BE84" s="116" t="s">
        <v>84</v>
      </c>
      <c r="BF84" s="335" t="s">
        <v>84</v>
      </c>
      <c r="BG84" s="335" t="s">
        <v>84</v>
      </c>
      <c r="BH84" s="116" t="s">
        <v>84</v>
      </c>
      <c r="BI84" s="116" t="s">
        <v>84</v>
      </c>
      <c r="BJ84" s="335" t="s">
        <v>84</v>
      </c>
      <c r="BK84" s="335" t="s">
        <v>84</v>
      </c>
      <c r="BL84" s="335" t="s">
        <v>84</v>
      </c>
      <c r="BM84" s="336" t="s">
        <v>84</v>
      </c>
      <c r="BN84" s="336" t="s">
        <v>84</v>
      </c>
      <c r="BO84" s="335" t="s">
        <v>84</v>
      </c>
      <c r="BP84" s="116" t="s">
        <v>84</v>
      </c>
      <c r="BQ84" s="116" t="s">
        <v>84</v>
      </c>
      <c r="BR84" s="116" t="s">
        <v>84</v>
      </c>
      <c r="BS84" s="116" t="s">
        <v>84</v>
      </c>
      <c r="BT84" s="336" t="s">
        <v>84</v>
      </c>
      <c r="BU84" s="335" t="s">
        <v>84</v>
      </c>
      <c r="BV84" s="335" t="s">
        <v>84</v>
      </c>
      <c r="BW84" s="335" t="s">
        <v>84</v>
      </c>
      <c r="BX84" s="335" t="s">
        <v>84</v>
      </c>
      <c r="BY84" s="322"/>
      <c r="BZ84" s="322"/>
      <c r="CA84" s="322"/>
      <c r="CB84" s="322"/>
      <c r="CC84" s="322"/>
      <c r="CD84" s="322"/>
      <c r="CE84" s="322"/>
    </row>
    <row r="85" spans="1:83" ht="15" customHeight="1" x14ac:dyDescent="0.3">
      <c r="A85" s="307">
        <v>82</v>
      </c>
      <c r="B85" s="114" t="s">
        <v>84</v>
      </c>
      <c r="C85" s="114" t="s">
        <v>84</v>
      </c>
      <c r="D85" s="115" t="s">
        <v>84</v>
      </c>
      <c r="E85" s="334" t="s">
        <v>84</v>
      </c>
      <c r="F85" s="334" t="s">
        <v>84</v>
      </c>
      <c r="G85" s="334" t="s">
        <v>84</v>
      </c>
      <c r="H85" s="335" t="s">
        <v>84</v>
      </c>
      <c r="I85" s="335" t="s">
        <v>84</v>
      </c>
      <c r="J85" s="335" t="s">
        <v>84</v>
      </c>
      <c r="K85" s="335" t="s">
        <v>84</v>
      </c>
      <c r="L85" s="335" t="s">
        <v>84</v>
      </c>
      <c r="M85" s="335" t="s">
        <v>84</v>
      </c>
      <c r="N85" s="335" t="s">
        <v>84</v>
      </c>
      <c r="O85" s="335" t="s">
        <v>84</v>
      </c>
      <c r="P85" s="335" t="s">
        <v>84</v>
      </c>
      <c r="Q85" s="335" t="s">
        <v>84</v>
      </c>
      <c r="R85" s="335" t="s">
        <v>84</v>
      </c>
      <c r="S85" s="335" t="s">
        <v>84</v>
      </c>
      <c r="T85" s="335" t="s">
        <v>84</v>
      </c>
      <c r="U85" s="335" t="s">
        <v>84</v>
      </c>
      <c r="V85" s="335" t="s">
        <v>84</v>
      </c>
      <c r="W85" s="335" t="s">
        <v>84</v>
      </c>
      <c r="X85" s="335" t="s">
        <v>84</v>
      </c>
      <c r="Y85" s="335" t="s">
        <v>84</v>
      </c>
      <c r="Z85" s="335" t="s">
        <v>84</v>
      </c>
      <c r="AA85" s="335" t="s">
        <v>84</v>
      </c>
      <c r="AB85" s="335" t="s">
        <v>84</v>
      </c>
      <c r="AC85" s="335" t="s">
        <v>84</v>
      </c>
      <c r="AD85" s="335" t="s">
        <v>84</v>
      </c>
      <c r="AE85" s="335" t="s">
        <v>84</v>
      </c>
      <c r="AF85" s="335" t="s">
        <v>84</v>
      </c>
      <c r="AG85" s="335" t="s">
        <v>84</v>
      </c>
      <c r="AH85" s="335" t="s">
        <v>84</v>
      </c>
      <c r="AI85" s="335" t="s">
        <v>84</v>
      </c>
      <c r="AJ85" s="335" t="s">
        <v>84</v>
      </c>
      <c r="AK85" s="335" t="s">
        <v>84</v>
      </c>
      <c r="AL85" s="335" t="s">
        <v>84</v>
      </c>
      <c r="AM85" s="335" t="s">
        <v>84</v>
      </c>
      <c r="AN85" s="335" t="s">
        <v>84</v>
      </c>
      <c r="AO85" s="335" t="s">
        <v>84</v>
      </c>
      <c r="AP85" s="335" t="s">
        <v>84</v>
      </c>
      <c r="AQ85" s="335" t="s">
        <v>84</v>
      </c>
      <c r="AR85" s="335" t="s">
        <v>84</v>
      </c>
      <c r="AS85" s="335" t="s">
        <v>84</v>
      </c>
      <c r="AT85" s="335" t="s">
        <v>84</v>
      </c>
      <c r="AU85" s="335" t="s">
        <v>84</v>
      </c>
      <c r="AV85" s="335" t="s">
        <v>84</v>
      </c>
      <c r="AW85" s="335" t="s">
        <v>84</v>
      </c>
      <c r="AX85" s="335" t="s">
        <v>84</v>
      </c>
      <c r="AY85" s="116" t="s">
        <v>84</v>
      </c>
      <c r="AZ85" s="116" t="s">
        <v>84</v>
      </c>
      <c r="BA85" s="116" t="s">
        <v>84</v>
      </c>
      <c r="BB85" s="116" t="s">
        <v>84</v>
      </c>
      <c r="BC85" s="116" t="s">
        <v>84</v>
      </c>
      <c r="BD85" s="116" t="s">
        <v>84</v>
      </c>
      <c r="BE85" s="116" t="s">
        <v>84</v>
      </c>
      <c r="BF85" s="335" t="s">
        <v>84</v>
      </c>
      <c r="BG85" s="335" t="s">
        <v>84</v>
      </c>
      <c r="BH85" s="116" t="s">
        <v>84</v>
      </c>
      <c r="BI85" s="116" t="s">
        <v>84</v>
      </c>
      <c r="BJ85" s="335" t="s">
        <v>84</v>
      </c>
      <c r="BK85" s="335" t="s">
        <v>84</v>
      </c>
      <c r="BL85" s="335" t="s">
        <v>84</v>
      </c>
      <c r="BM85" s="336" t="s">
        <v>84</v>
      </c>
      <c r="BN85" s="336" t="s">
        <v>84</v>
      </c>
      <c r="BO85" s="335" t="s">
        <v>84</v>
      </c>
      <c r="BP85" s="116" t="s">
        <v>84</v>
      </c>
      <c r="BQ85" s="116" t="s">
        <v>84</v>
      </c>
      <c r="BR85" s="116" t="s">
        <v>84</v>
      </c>
      <c r="BS85" s="116" t="s">
        <v>84</v>
      </c>
      <c r="BT85" s="336" t="s">
        <v>84</v>
      </c>
      <c r="BU85" s="335" t="s">
        <v>84</v>
      </c>
      <c r="BV85" s="335" t="s">
        <v>84</v>
      </c>
      <c r="BW85" s="335" t="s">
        <v>84</v>
      </c>
      <c r="BX85" s="335" t="s">
        <v>84</v>
      </c>
      <c r="BY85" s="322"/>
      <c r="BZ85" s="322"/>
      <c r="CA85" s="322"/>
      <c r="CB85" s="322"/>
      <c r="CC85" s="322"/>
      <c r="CD85" s="322"/>
      <c r="CE85" s="322"/>
    </row>
    <row r="86" spans="1:83" x14ac:dyDescent="0.3">
      <c r="A86" s="307">
        <v>82</v>
      </c>
      <c r="B86" s="114" t="s">
        <v>84</v>
      </c>
      <c r="C86" s="114" t="s">
        <v>84</v>
      </c>
      <c r="D86" s="115" t="s">
        <v>84</v>
      </c>
      <c r="E86" s="334" t="s">
        <v>84</v>
      </c>
      <c r="F86" s="334" t="s">
        <v>84</v>
      </c>
      <c r="G86" s="334" t="s">
        <v>84</v>
      </c>
      <c r="H86" s="335" t="s">
        <v>84</v>
      </c>
      <c r="I86" s="335" t="s">
        <v>84</v>
      </c>
      <c r="J86" s="335" t="s">
        <v>84</v>
      </c>
      <c r="K86" s="335" t="s">
        <v>84</v>
      </c>
      <c r="L86" s="335" t="s">
        <v>84</v>
      </c>
      <c r="M86" s="335" t="s">
        <v>84</v>
      </c>
      <c r="N86" s="335" t="s">
        <v>84</v>
      </c>
      <c r="O86" s="335" t="s">
        <v>84</v>
      </c>
      <c r="P86" s="335" t="s">
        <v>84</v>
      </c>
      <c r="Q86" s="335" t="s">
        <v>84</v>
      </c>
      <c r="R86" s="335" t="s">
        <v>84</v>
      </c>
      <c r="S86" s="335" t="s">
        <v>84</v>
      </c>
      <c r="T86" s="335" t="s">
        <v>84</v>
      </c>
      <c r="U86" s="335" t="s">
        <v>84</v>
      </c>
      <c r="V86" s="335" t="s">
        <v>84</v>
      </c>
      <c r="W86" s="335" t="s">
        <v>84</v>
      </c>
      <c r="X86" s="335" t="s">
        <v>84</v>
      </c>
      <c r="Y86" s="335" t="s">
        <v>84</v>
      </c>
      <c r="Z86" s="335" t="s">
        <v>84</v>
      </c>
      <c r="AA86" s="335" t="s">
        <v>84</v>
      </c>
      <c r="AB86" s="335" t="s">
        <v>84</v>
      </c>
      <c r="AC86" s="335" t="s">
        <v>84</v>
      </c>
      <c r="AD86" s="335" t="s">
        <v>84</v>
      </c>
      <c r="AE86" s="335" t="s">
        <v>84</v>
      </c>
      <c r="AF86" s="335" t="s">
        <v>84</v>
      </c>
      <c r="AG86" s="335" t="s">
        <v>84</v>
      </c>
      <c r="AH86" s="335" t="s">
        <v>84</v>
      </c>
      <c r="AI86" s="335" t="s">
        <v>84</v>
      </c>
      <c r="AJ86" s="335" t="s">
        <v>84</v>
      </c>
      <c r="AK86" s="335" t="s">
        <v>84</v>
      </c>
      <c r="AL86" s="335" t="s">
        <v>84</v>
      </c>
      <c r="AM86" s="335" t="s">
        <v>84</v>
      </c>
      <c r="AN86" s="335" t="s">
        <v>84</v>
      </c>
      <c r="AO86" s="335" t="s">
        <v>84</v>
      </c>
      <c r="AP86" s="335" t="s">
        <v>84</v>
      </c>
      <c r="AQ86" s="335" t="s">
        <v>84</v>
      </c>
      <c r="AR86" s="335" t="s">
        <v>84</v>
      </c>
      <c r="AS86" s="335" t="s">
        <v>84</v>
      </c>
      <c r="AT86" s="335" t="s">
        <v>84</v>
      </c>
      <c r="AU86" s="335" t="s">
        <v>84</v>
      </c>
      <c r="AV86" s="335" t="s">
        <v>84</v>
      </c>
      <c r="AW86" s="335" t="s">
        <v>84</v>
      </c>
      <c r="AX86" s="335" t="s">
        <v>84</v>
      </c>
      <c r="AY86" s="116" t="s">
        <v>84</v>
      </c>
      <c r="AZ86" s="116" t="s">
        <v>84</v>
      </c>
      <c r="BA86" s="116" t="s">
        <v>84</v>
      </c>
      <c r="BB86" s="116" t="s">
        <v>84</v>
      </c>
      <c r="BC86" s="116" t="s">
        <v>84</v>
      </c>
      <c r="BD86" s="116" t="s">
        <v>84</v>
      </c>
      <c r="BE86" s="116" t="s">
        <v>84</v>
      </c>
      <c r="BF86" s="335" t="s">
        <v>84</v>
      </c>
      <c r="BG86" s="335" t="s">
        <v>84</v>
      </c>
      <c r="BH86" s="116" t="s">
        <v>84</v>
      </c>
      <c r="BI86" s="116" t="s">
        <v>84</v>
      </c>
      <c r="BJ86" s="335" t="s">
        <v>84</v>
      </c>
      <c r="BK86" s="335" t="s">
        <v>84</v>
      </c>
      <c r="BL86" s="335" t="s">
        <v>84</v>
      </c>
      <c r="BM86" s="336" t="s">
        <v>84</v>
      </c>
      <c r="BN86" s="336" t="s">
        <v>84</v>
      </c>
      <c r="BO86" s="335" t="s">
        <v>84</v>
      </c>
      <c r="BP86" s="116" t="s">
        <v>84</v>
      </c>
      <c r="BQ86" s="116" t="s">
        <v>84</v>
      </c>
      <c r="BR86" s="116" t="s">
        <v>84</v>
      </c>
      <c r="BS86" s="116" t="s">
        <v>84</v>
      </c>
      <c r="BT86" s="336" t="s">
        <v>84</v>
      </c>
      <c r="BU86" s="335" t="s">
        <v>84</v>
      </c>
      <c r="BV86" s="335" t="s">
        <v>84</v>
      </c>
      <c r="BW86" s="335" t="s">
        <v>84</v>
      </c>
      <c r="BX86" s="335" t="s">
        <v>84</v>
      </c>
      <c r="BY86" s="322"/>
      <c r="BZ86" s="322"/>
      <c r="CA86" s="322"/>
      <c r="CB86" s="322"/>
      <c r="CC86" s="322"/>
      <c r="CD86" s="322"/>
      <c r="CE86" s="322"/>
    </row>
    <row r="87" spans="1:83" ht="15" customHeight="1" x14ac:dyDescent="0.3">
      <c r="A87" s="307">
        <v>82</v>
      </c>
      <c r="B87" s="114" t="s">
        <v>84</v>
      </c>
      <c r="C87" s="114" t="s">
        <v>84</v>
      </c>
      <c r="D87" s="115" t="s">
        <v>84</v>
      </c>
      <c r="E87" s="334" t="s">
        <v>84</v>
      </c>
      <c r="F87" s="334" t="s">
        <v>84</v>
      </c>
      <c r="G87" s="334" t="s">
        <v>84</v>
      </c>
      <c r="H87" s="335" t="s">
        <v>84</v>
      </c>
      <c r="I87" s="335" t="s">
        <v>84</v>
      </c>
      <c r="J87" s="335" t="s">
        <v>84</v>
      </c>
      <c r="K87" s="335" t="s">
        <v>84</v>
      </c>
      <c r="L87" s="335" t="s">
        <v>84</v>
      </c>
      <c r="M87" s="335" t="s">
        <v>84</v>
      </c>
      <c r="N87" s="335" t="s">
        <v>84</v>
      </c>
      <c r="O87" s="335" t="s">
        <v>84</v>
      </c>
      <c r="P87" s="335" t="s">
        <v>84</v>
      </c>
      <c r="Q87" s="335" t="s">
        <v>84</v>
      </c>
      <c r="R87" s="335" t="s">
        <v>84</v>
      </c>
      <c r="S87" s="335" t="s">
        <v>84</v>
      </c>
      <c r="T87" s="335" t="s">
        <v>84</v>
      </c>
      <c r="U87" s="335" t="s">
        <v>84</v>
      </c>
      <c r="V87" s="335" t="s">
        <v>84</v>
      </c>
      <c r="W87" s="335" t="s">
        <v>84</v>
      </c>
      <c r="X87" s="335" t="s">
        <v>84</v>
      </c>
      <c r="Y87" s="335" t="s">
        <v>84</v>
      </c>
      <c r="Z87" s="335" t="s">
        <v>84</v>
      </c>
      <c r="AA87" s="335" t="s">
        <v>84</v>
      </c>
      <c r="AB87" s="335" t="s">
        <v>84</v>
      </c>
      <c r="AC87" s="335" t="s">
        <v>84</v>
      </c>
      <c r="AD87" s="335" t="s">
        <v>84</v>
      </c>
      <c r="AE87" s="335" t="s">
        <v>84</v>
      </c>
      <c r="AF87" s="335" t="s">
        <v>84</v>
      </c>
      <c r="AG87" s="335" t="s">
        <v>84</v>
      </c>
      <c r="AH87" s="335" t="s">
        <v>84</v>
      </c>
      <c r="AI87" s="335" t="s">
        <v>84</v>
      </c>
      <c r="AJ87" s="335" t="s">
        <v>84</v>
      </c>
      <c r="AK87" s="335" t="s">
        <v>84</v>
      </c>
      <c r="AL87" s="335" t="s">
        <v>84</v>
      </c>
      <c r="AM87" s="335" t="s">
        <v>84</v>
      </c>
      <c r="AN87" s="335" t="s">
        <v>84</v>
      </c>
      <c r="AO87" s="335" t="s">
        <v>84</v>
      </c>
      <c r="AP87" s="335" t="s">
        <v>84</v>
      </c>
      <c r="AQ87" s="335" t="s">
        <v>84</v>
      </c>
      <c r="AR87" s="335" t="s">
        <v>84</v>
      </c>
      <c r="AS87" s="335" t="s">
        <v>84</v>
      </c>
      <c r="AT87" s="335" t="s">
        <v>84</v>
      </c>
      <c r="AU87" s="335" t="s">
        <v>84</v>
      </c>
      <c r="AV87" s="335" t="s">
        <v>84</v>
      </c>
      <c r="AW87" s="335" t="s">
        <v>84</v>
      </c>
      <c r="AX87" s="335" t="s">
        <v>84</v>
      </c>
      <c r="AY87" s="116" t="s">
        <v>84</v>
      </c>
      <c r="AZ87" s="116" t="s">
        <v>84</v>
      </c>
      <c r="BA87" s="116" t="s">
        <v>84</v>
      </c>
      <c r="BB87" s="116" t="s">
        <v>84</v>
      </c>
      <c r="BC87" s="116" t="s">
        <v>84</v>
      </c>
      <c r="BD87" s="116" t="s">
        <v>84</v>
      </c>
      <c r="BE87" s="116" t="s">
        <v>84</v>
      </c>
      <c r="BF87" s="335" t="s">
        <v>84</v>
      </c>
      <c r="BG87" s="335" t="s">
        <v>84</v>
      </c>
      <c r="BH87" s="116" t="s">
        <v>84</v>
      </c>
      <c r="BI87" s="116" t="s">
        <v>84</v>
      </c>
      <c r="BJ87" s="335" t="s">
        <v>84</v>
      </c>
      <c r="BK87" s="335" t="s">
        <v>84</v>
      </c>
      <c r="BL87" s="335" t="s">
        <v>84</v>
      </c>
      <c r="BM87" s="336" t="s">
        <v>84</v>
      </c>
      <c r="BN87" s="336" t="s">
        <v>84</v>
      </c>
      <c r="BO87" s="335" t="s">
        <v>84</v>
      </c>
      <c r="BP87" s="116" t="s">
        <v>84</v>
      </c>
      <c r="BQ87" s="116" t="s">
        <v>84</v>
      </c>
      <c r="BR87" s="116" t="s">
        <v>84</v>
      </c>
      <c r="BS87" s="116" t="s">
        <v>84</v>
      </c>
      <c r="BT87" s="336" t="s">
        <v>84</v>
      </c>
      <c r="BU87" s="335" t="s">
        <v>84</v>
      </c>
      <c r="BV87" s="335" t="s">
        <v>84</v>
      </c>
      <c r="BW87" s="335" t="s">
        <v>84</v>
      </c>
      <c r="BX87" s="335" t="s">
        <v>84</v>
      </c>
      <c r="BY87" s="322"/>
      <c r="BZ87" s="322"/>
      <c r="CA87" s="322"/>
      <c r="CB87" s="322"/>
      <c r="CC87" s="322"/>
      <c r="CD87" s="322"/>
      <c r="CE87" s="322"/>
    </row>
    <row r="88" spans="1:83" ht="15" customHeight="1" x14ac:dyDescent="0.3">
      <c r="A88" s="307">
        <v>82</v>
      </c>
      <c r="B88" s="114" t="s">
        <v>84</v>
      </c>
      <c r="C88" s="114" t="s">
        <v>84</v>
      </c>
      <c r="D88" s="115" t="s">
        <v>84</v>
      </c>
      <c r="E88" s="334" t="s">
        <v>84</v>
      </c>
      <c r="F88" s="334" t="s">
        <v>84</v>
      </c>
      <c r="G88" s="334" t="s">
        <v>84</v>
      </c>
      <c r="H88" s="335" t="s">
        <v>84</v>
      </c>
      <c r="I88" s="335" t="s">
        <v>84</v>
      </c>
      <c r="J88" s="335" t="s">
        <v>84</v>
      </c>
      <c r="K88" s="335" t="s">
        <v>84</v>
      </c>
      <c r="L88" s="335" t="s">
        <v>84</v>
      </c>
      <c r="M88" s="335" t="s">
        <v>84</v>
      </c>
      <c r="N88" s="335" t="s">
        <v>84</v>
      </c>
      <c r="O88" s="335" t="s">
        <v>84</v>
      </c>
      <c r="P88" s="335" t="s">
        <v>84</v>
      </c>
      <c r="Q88" s="335" t="s">
        <v>84</v>
      </c>
      <c r="R88" s="335" t="s">
        <v>84</v>
      </c>
      <c r="S88" s="335" t="s">
        <v>84</v>
      </c>
      <c r="T88" s="335" t="s">
        <v>84</v>
      </c>
      <c r="U88" s="335" t="s">
        <v>84</v>
      </c>
      <c r="V88" s="335" t="s">
        <v>84</v>
      </c>
      <c r="W88" s="335" t="s">
        <v>84</v>
      </c>
      <c r="X88" s="335" t="s">
        <v>84</v>
      </c>
      <c r="Y88" s="335" t="s">
        <v>84</v>
      </c>
      <c r="Z88" s="335" t="s">
        <v>84</v>
      </c>
      <c r="AA88" s="335" t="s">
        <v>84</v>
      </c>
      <c r="AB88" s="335" t="s">
        <v>84</v>
      </c>
      <c r="AC88" s="335" t="s">
        <v>84</v>
      </c>
      <c r="AD88" s="335" t="s">
        <v>84</v>
      </c>
      <c r="AE88" s="335" t="s">
        <v>84</v>
      </c>
      <c r="AF88" s="335" t="s">
        <v>84</v>
      </c>
      <c r="AG88" s="335" t="s">
        <v>84</v>
      </c>
      <c r="AH88" s="335" t="s">
        <v>84</v>
      </c>
      <c r="AI88" s="335" t="s">
        <v>84</v>
      </c>
      <c r="AJ88" s="335" t="s">
        <v>84</v>
      </c>
      <c r="AK88" s="335" t="s">
        <v>84</v>
      </c>
      <c r="AL88" s="335" t="s">
        <v>84</v>
      </c>
      <c r="AM88" s="335" t="s">
        <v>84</v>
      </c>
      <c r="AN88" s="335" t="s">
        <v>84</v>
      </c>
      <c r="AO88" s="335" t="s">
        <v>84</v>
      </c>
      <c r="AP88" s="335" t="s">
        <v>84</v>
      </c>
      <c r="AQ88" s="335" t="s">
        <v>84</v>
      </c>
      <c r="AR88" s="335" t="s">
        <v>84</v>
      </c>
      <c r="AS88" s="335" t="s">
        <v>84</v>
      </c>
      <c r="AT88" s="335" t="s">
        <v>84</v>
      </c>
      <c r="AU88" s="335" t="s">
        <v>84</v>
      </c>
      <c r="AV88" s="335" t="s">
        <v>84</v>
      </c>
      <c r="AW88" s="335" t="s">
        <v>84</v>
      </c>
      <c r="AX88" s="335" t="s">
        <v>84</v>
      </c>
      <c r="AY88" s="116" t="s">
        <v>84</v>
      </c>
      <c r="AZ88" s="116" t="s">
        <v>84</v>
      </c>
      <c r="BA88" s="116" t="s">
        <v>84</v>
      </c>
      <c r="BB88" s="116" t="s">
        <v>84</v>
      </c>
      <c r="BC88" s="116" t="s">
        <v>84</v>
      </c>
      <c r="BD88" s="116" t="s">
        <v>84</v>
      </c>
      <c r="BE88" s="116" t="s">
        <v>84</v>
      </c>
      <c r="BF88" s="335" t="s">
        <v>84</v>
      </c>
      <c r="BG88" s="335" t="s">
        <v>84</v>
      </c>
      <c r="BH88" s="116" t="s">
        <v>84</v>
      </c>
      <c r="BI88" s="116" t="s">
        <v>84</v>
      </c>
      <c r="BJ88" s="335" t="s">
        <v>84</v>
      </c>
      <c r="BK88" s="335" t="s">
        <v>84</v>
      </c>
      <c r="BL88" s="335" t="s">
        <v>84</v>
      </c>
      <c r="BM88" s="336" t="s">
        <v>84</v>
      </c>
      <c r="BN88" s="336" t="s">
        <v>84</v>
      </c>
      <c r="BO88" s="335" t="s">
        <v>84</v>
      </c>
      <c r="BP88" s="116" t="s">
        <v>84</v>
      </c>
      <c r="BQ88" s="116" t="s">
        <v>84</v>
      </c>
      <c r="BR88" s="116" t="s">
        <v>84</v>
      </c>
      <c r="BS88" s="116" t="s">
        <v>84</v>
      </c>
      <c r="BT88" s="336" t="s">
        <v>84</v>
      </c>
      <c r="BU88" s="335" t="s">
        <v>84</v>
      </c>
      <c r="BV88" s="335" t="s">
        <v>84</v>
      </c>
      <c r="BW88" s="335" t="s">
        <v>84</v>
      </c>
      <c r="BX88" s="335" t="s">
        <v>84</v>
      </c>
      <c r="BY88" s="322"/>
      <c r="BZ88" s="322"/>
      <c r="CA88" s="322"/>
      <c r="CB88" s="322"/>
      <c r="CC88" s="322"/>
      <c r="CD88" s="322"/>
      <c r="CE88" s="322"/>
    </row>
    <row r="89" spans="1:83" ht="15" customHeight="1" x14ac:dyDescent="0.3">
      <c r="A89" s="307">
        <v>82</v>
      </c>
      <c r="B89" s="114" t="s">
        <v>84</v>
      </c>
      <c r="C89" s="114" t="s">
        <v>84</v>
      </c>
      <c r="D89" s="115" t="s">
        <v>84</v>
      </c>
      <c r="E89" s="334" t="s">
        <v>84</v>
      </c>
      <c r="F89" s="334" t="s">
        <v>84</v>
      </c>
      <c r="G89" s="334" t="s">
        <v>84</v>
      </c>
      <c r="H89" s="335" t="s">
        <v>84</v>
      </c>
      <c r="I89" s="335" t="s">
        <v>84</v>
      </c>
      <c r="J89" s="335" t="s">
        <v>84</v>
      </c>
      <c r="K89" s="335" t="s">
        <v>84</v>
      </c>
      <c r="L89" s="335" t="s">
        <v>84</v>
      </c>
      <c r="M89" s="335" t="s">
        <v>84</v>
      </c>
      <c r="N89" s="335" t="s">
        <v>84</v>
      </c>
      <c r="O89" s="335" t="s">
        <v>84</v>
      </c>
      <c r="P89" s="335" t="s">
        <v>84</v>
      </c>
      <c r="Q89" s="335" t="s">
        <v>84</v>
      </c>
      <c r="R89" s="335" t="s">
        <v>84</v>
      </c>
      <c r="S89" s="335" t="s">
        <v>84</v>
      </c>
      <c r="T89" s="335" t="s">
        <v>84</v>
      </c>
      <c r="U89" s="335" t="s">
        <v>84</v>
      </c>
      <c r="V89" s="335" t="s">
        <v>84</v>
      </c>
      <c r="W89" s="335" t="s">
        <v>84</v>
      </c>
      <c r="X89" s="335" t="s">
        <v>84</v>
      </c>
      <c r="Y89" s="335" t="s">
        <v>84</v>
      </c>
      <c r="Z89" s="335" t="s">
        <v>84</v>
      </c>
      <c r="AA89" s="335" t="s">
        <v>84</v>
      </c>
      <c r="AB89" s="335" t="s">
        <v>84</v>
      </c>
      <c r="AC89" s="335" t="s">
        <v>84</v>
      </c>
      <c r="AD89" s="335" t="s">
        <v>84</v>
      </c>
      <c r="AE89" s="335" t="s">
        <v>84</v>
      </c>
      <c r="AF89" s="335" t="s">
        <v>84</v>
      </c>
      <c r="AG89" s="335" t="s">
        <v>84</v>
      </c>
      <c r="AH89" s="335" t="s">
        <v>84</v>
      </c>
      <c r="AI89" s="335" t="s">
        <v>84</v>
      </c>
      <c r="AJ89" s="335" t="s">
        <v>84</v>
      </c>
      <c r="AK89" s="335" t="s">
        <v>84</v>
      </c>
      <c r="AL89" s="335" t="s">
        <v>84</v>
      </c>
      <c r="AM89" s="335" t="s">
        <v>84</v>
      </c>
      <c r="AN89" s="335" t="s">
        <v>84</v>
      </c>
      <c r="AO89" s="335" t="s">
        <v>84</v>
      </c>
      <c r="AP89" s="335" t="s">
        <v>84</v>
      </c>
      <c r="AQ89" s="335" t="s">
        <v>84</v>
      </c>
      <c r="AR89" s="335" t="s">
        <v>84</v>
      </c>
      <c r="AS89" s="335" t="s">
        <v>84</v>
      </c>
      <c r="AT89" s="335" t="s">
        <v>84</v>
      </c>
      <c r="AU89" s="335" t="s">
        <v>84</v>
      </c>
      <c r="AV89" s="335" t="s">
        <v>84</v>
      </c>
      <c r="AW89" s="335" t="s">
        <v>84</v>
      </c>
      <c r="AX89" s="335" t="s">
        <v>84</v>
      </c>
      <c r="AY89" s="116" t="s">
        <v>84</v>
      </c>
      <c r="AZ89" s="116" t="s">
        <v>84</v>
      </c>
      <c r="BA89" s="116" t="s">
        <v>84</v>
      </c>
      <c r="BB89" s="116" t="s">
        <v>84</v>
      </c>
      <c r="BC89" s="116" t="s">
        <v>84</v>
      </c>
      <c r="BD89" s="116" t="s">
        <v>84</v>
      </c>
      <c r="BE89" s="116" t="s">
        <v>84</v>
      </c>
      <c r="BF89" s="335" t="s">
        <v>84</v>
      </c>
      <c r="BG89" s="335" t="s">
        <v>84</v>
      </c>
      <c r="BH89" s="116" t="s">
        <v>84</v>
      </c>
      <c r="BI89" s="116" t="s">
        <v>84</v>
      </c>
      <c r="BJ89" s="335" t="s">
        <v>84</v>
      </c>
      <c r="BK89" s="335" t="s">
        <v>84</v>
      </c>
      <c r="BL89" s="335" t="s">
        <v>84</v>
      </c>
      <c r="BM89" s="336" t="s">
        <v>84</v>
      </c>
      <c r="BN89" s="336" t="s">
        <v>84</v>
      </c>
      <c r="BO89" s="335" t="s">
        <v>84</v>
      </c>
      <c r="BP89" s="116" t="s">
        <v>84</v>
      </c>
      <c r="BQ89" s="116" t="s">
        <v>84</v>
      </c>
      <c r="BR89" s="116" t="s">
        <v>84</v>
      </c>
      <c r="BS89" s="116" t="s">
        <v>84</v>
      </c>
      <c r="BT89" s="336" t="s">
        <v>84</v>
      </c>
      <c r="BU89" s="335" t="s">
        <v>84</v>
      </c>
      <c r="BV89" s="335" t="s">
        <v>84</v>
      </c>
      <c r="BW89" s="335" t="s">
        <v>84</v>
      </c>
      <c r="BX89" s="335" t="s">
        <v>84</v>
      </c>
      <c r="BY89" s="322"/>
      <c r="BZ89" s="322"/>
      <c r="CA89" s="322"/>
      <c r="CB89" s="322"/>
      <c r="CC89" s="322"/>
      <c r="CD89" s="322"/>
      <c r="CE89" s="322"/>
    </row>
    <row r="90" spans="1:83" x14ac:dyDescent="0.3">
      <c r="A90" s="307">
        <v>82</v>
      </c>
      <c r="B90" s="114" t="s">
        <v>84</v>
      </c>
      <c r="C90" s="114" t="s">
        <v>84</v>
      </c>
      <c r="D90" s="115" t="s">
        <v>84</v>
      </c>
      <c r="E90" s="334" t="s">
        <v>84</v>
      </c>
      <c r="F90" s="334" t="s">
        <v>84</v>
      </c>
      <c r="G90" s="334" t="s">
        <v>84</v>
      </c>
      <c r="H90" s="335" t="s">
        <v>84</v>
      </c>
      <c r="I90" s="335" t="s">
        <v>84</v>
      </c>
      <c r="J90" s="335" t="s">
        <v>84</v>
      </c>
      <c r="K90" s="335" t="s">
        <v>84</v>
      </c>
      <c r="L90" s="335" t="s">
        <v>84</v>
      </c>
      <c r="M90" s="335" t="s">
        <v>84</v>
      </c>
      <c r="N90" s="335" t="s">
        <v>84</v>
      </c>
      <c r="O90" s="335" t="s">
        <v>84</v>
      </c>
      <c r="P90" s="335" t="s">
        <v>84</v>
      </c>
      <c r="Q90" s="335" t="s">
        <v>84</v>
      </c>
      <c r="R90" s="335" t="s">
        <v>84</v>
      </c>
      <c r="S90" s="335" t="s">
        <v>84</v>
      </c>
      <c r="T90" s="335" t="s">
        <v>84</v>
      </c>
      <c r="U90" s="335" t="s">
        <v>84</v>
      </c>
      <c r="V90" s="335" t="s">
        <v>84</v>
      </c>
      <c r="W90" s="335" t="s">
        <v>84</v>
      </c>
      <c r="X90" s="335" t="s">
        <v>84</v>
      </c>
      <c r="Y90" s="335" t="s">
        <v>84</v>
      </c>
      <c r="Z90" s="335" t="s">
        <v>84</v>
      </c>
      <c r="AA90" s="335" t="s">
        <v>84</v>
      </c>
      <c r="AB90" s="335" t="s">
        <v>84</v>
      </c>
      <c r="AC90" s="335" t="s">
        <v>84</v>
      </c>
      <c r="AD90" s="335" t="s">
        <v>84</v>
      </c>
      <c r="AE90" s="335" t="s">
        <v>84</v>
      </c>
      <c r="AF90" s="335" t="s">
        <v>84</v>
      </c>
      <c r="AG90" s="335" t="s">
        <v>84</v>
      </c>
      <c r="AH90" s="335" t="s">
        <v>84</v>
      </c>
      <c r="AI90" s="335" t="s">
        <v>84</v>
      </c>
      <c r="AJ90" s="335" t="s">
        <v>84</v>
      </c>
      <c r="AK90" s="335" t="s">
        <v>84</v>
      </c>
      <c r="AL90" s="335" t="s">
        <v>84</v>
      </c>
      <c r="AM90" s="335" t="s">
        <v>84</v>
      </c>
      <c r="AN90" s="335" t="s">
        <v>84</v>
      </c>
      <c r="AO90" s="335" t="s">
        <v>84</v>
      </c>
      <c r="AP90" s="335" t="s">
        <v>84</v>
      </c>
      <c r="AQ90" s="335" t="s">
        <v>84</v>
      </c>
      <c r="AR90" s="335" t="s">
        <v>84</v>
      </c>
      <c r="AS90" s="335" t="s">
        <v>84</v>
      </c>
      <c r="AT90" s="335" t="s">
        <v>84</v>
      </c>
      <c r="AU90" s="335" t="s">
        <v>84</v>
      </c>
      <c r="AV90" s="335" t="s">
        <v>84</v>
      </c>
      <c r="AW90" s="335" t="s">
        <v>84</v>
      </c>
      <c r="AX90" s="335" t="s">
        <v>84</v>
      </c>
      <c r="AY90" s="116" t="s">
        <v>84</v>
      </c>
      <c r="AZ90" s="116" t="s">
        <v>84</v>
      </c>
      <c r="BA90" s="116" t="s">
        <v>84</v>
      </c>
      <c r="BB90" s="116" t="s">
        <v>84</v>
      </c>
      <c r="BC90" s="116" t="s">
        <v>84</v>
      </c>
      <c r="BD90" s="116" t="s">
        <v>84</v>
      </c>
      <c r="BE90" s="116" t="s">
        <v>84</v>
      </c>
      <c r="BF90" s="335" t="s">
        <v>84</v>
      </c>
      <c r="BG90" s="335" t="s">
        <v>84</v>
      </c>
      <c r="BH90" s="116" t="s">
        <v>84</v>
      </c>
      <c r="BI90" s="116" t="s">
        <v>84</v>
      </c>
      <c r="BJ90" s="335" t="s">
        <v>84</v>
      </c>
      <c r="BK90" s="335" t="s">
        <v>84</v>
      </c>
      <c r="BL90" s="335" t="s">
        <v>84</v>
      </c>
      <c r="BM90" s="336" t="s">
        <v>84</v>
      </c>
      <c r="BN90" s="336" t="s">
        <v>84</v>
      </c>
      <c r="BO90" s="335" t="s">
        <v>84</v>
      </c>
      <c r="BP90" s="116" t="s">
        <v>84</v>
      </c>
      <c r="BQ90" s="116" t="s">
        <v>84</v>
      </c>
      <c r="BR90" s="116" t="s">
        <v>84</v>
      </c>
      <c r="BS90" s="116" t="s">
        <v>84</v>
      </c>
      <c r="BT90" s="336" t="s">
        <v>84</v>
      </c>
      <c r="BU90" s="335" t="s">
        <v>84</v>
      </c>
      <c r="BV90" s="335" t="s">
        <v>84</v>
      </c>
      <c r="BW90" s="335" t="s">
        <v>84</v>
      </c>
      <c r="BX90" s="335" t="s">
        <v>84</v>
      </c>
      <c r="BY90" s="322"/>
      <c r="BZ90" s="322"/>
      <c r="CA90" s="322"/>
      <c r="CB90" s="322"/>
      <c r="CC90" s="322"/>
      <c r="CD90" s="322"/>
      <c r="CE90" s="322"/>
    </row>
    <row r="91" spans="1:83" ht="15" customHeight="1" x14ac:dyDescent="0.3">
      <c r="A91" s="307">
        <v>82</v>
      </c>
      <c r="B91" s="114" t="s">
        <v>84</v>
      </c>
      <c r="C91" s="114" t="s">
        <v>84</v>
      </c>
      <c r="D91" s="115" t="s">
        <v>84</v>
      </c>
      <c r="E91" s="334" t="s">
        <v>84</v>
      </c>
      <c r="F91" s="334" t="s">
        <v>84</v>
      </c>
      <c r="G91" s="334" t="s">
        <v>84</v>
      </c>
      <c r="H91" s="335" t="s">
        <v>84</v>
      </c>
      <c r="I91" s="335" t="s">
        <v>84</v>
      </c>
      <c r="J91" s="335" t="s">
        <v>84</v>
      </c>
      <c r="K91" s="335" t="s">
        <v>84</v>
      </c>
      <c r="L91" s="335" t="s">
        <v>84</v>
      </c>
      <c r="M91" s="335" t="s">
        <v>84</v>
      </c>
      <c r="N91" s="335" t="s">
        <v>84</v>
      </c>
      <c r="O91" s="335" t="s">
        <v>84</v>
      </c>
      <c r="P91" s="335" t="s">
        <v>84</v>
      </c>
      <c r="Q91" s="335" t="s">
        <v>84</v>
      </c>
      <c r="R91" s="335" t="s">
        <v>84</v>
      </c>
      <c r="S91" s="335" t="s">
        <v>84</v>
      </c>
      <c r="T91" s="335" t="s">
        <v>84</v>
      </c>
      <c r="U91" s="335" t="s">
        <v>84</v>
      </c>
      <c r="V91" s="335" t="s">
        <v>84</v>
      </c>
      <c r="W91" s="335" t="s">
        <v>84</v>
      </c>
      <c r="X91" s="335" t="s">
        <v>84</v>
      </c>
      <c r="Y91" s="335" t="s">
        <v>84</v>
      </c>
      <c r="Z91" s="335" t="s">
        <v>84</v>
      </c>
      <c r="AA91" s="335" t="s">
        <v>84</v>
      </c>
      <c r="AB91" s="335" t="s">
        <v>84</v>
      </c>
      <c r="AC91" s="335" t="s">
        <v>84</v>
      </c>
      <c r="AD91" s="335" t="s">
        <v>84</v>
      </c>
      <c r="AE91" s="335" t="s">
        <v>84</v>
      </c>
      <c r="AF91" s="335" t="s">
        <v>84</v>
      </c>
      <c r="AG91" s="335" t="s">
        <v>84</v>
      </c>
      <c r="AH91" s="335" t="s">
        <v>84</v>
      </c>
      <c r="AI91" s="335" t="s">
        <v>84</v>
      </c>
      <c r="AJ91" s="335" t="s">
        <v>84</v>
      </c>
      <c r="AK91" s="335" t="s">
        <v>84</v>
      </c>
      <c r="AL91" s="335" t="s">
        <v>84</v>
      </c>
      <c r="AM91" s="335" t="s">
        <v>84</v>
      </c>
      <c r="AN91" s="335" t="s">
        <v>84</v>
      </c>
      <c r="AO91" s="335" t="s">
        <v>84</v>
      </c>
      <c r="AP91" s="335" t="s">
        <v>84</v>
      </c>
      <c r="AQ91" s="335" t="s">
        <v>84</v>
      </c>
      <c r="AR91" s="335" t="s">
        <v>84</v>
      </c>
      <c r="AS91" s="335" t="s">
        <v>84</v>
      </c>
      <c r="AT91" s="335" t="s">
        <v>84</v>
      </c>
      <c r="AU91" s="335" t="s">
        <v>84</v>
      </c>
      <c r="AV91" s="335" t="s">
        <v>84</v>
      </c>
      <c r="AW91" s="335" t="s">
        <v>84</v>
      </c>
      <c r="AX91" s="335" t="s">
        <v>84</v>
      </c>
      <c r="AY91" s="116" t="s">
        <v>84</v>
      </c>
      <c r="AZ91" s="116" t="s">
        <v>84</v>
      </c>
      <c r="BA91" s="116" t="s">
        <v>84</v>
      </c>
      <c r="BB91" s="116" t="s">
        <v>84</v>
      </c>
      <c r="BC91" s="116" t="s">
        <v>84</v>
      </c>
      <c r="BD91" s="116" t="s">
        <v>84</v>
      </c>
      <c r="BE91" s="116" t="s">
        <v>84</v>
      </c>
      <c r="BF91" s="335" t="s">
        <v>84</v>
      </c>
      <c r="BG91" s="335" t="s">
        <v>84</v>
      </c>
      <c r="BH91" s="116" t="s">
        <v>84</v>
      </c>
      <c r="BI91" s="116" t="s">
        <v>84</v>
      </c>
      <c r="BJ91" s="335" t="s">
        <v>84</v>
      </c>
      <c r="BK91" s="335" t="s">
        <v>84</v>
      </c>
      <c r="BL91" s="335" t="s">
        <v>84</v>
      </c>
      <c r="BM91" s="336" t="s">
        <v>84</v>
      </c>
      <c r="BN91" s="336" t="s">
        <v>84</v>
      </c>
      <c r="BO91" s="335" t="s">
        <v>84</v>
      </c>
      <c r="BP91" s="116" t="s">
        <v>84</v>
      </c>
      <c r="BQ91" s="116" t="s">
        <v>84</v>
      </c>
      <c r="BR91" s="116" t="s">
        <v>84</v>
      </c>
      <c r="BS91" s="116" t="s">
        <v>84</v>
      </c>
      <c r="BT91" s="336" t="s">
        <v>84</v>
      </c>
      <c r="BU91" s="335" t="s">
        <v>84</v>
      </c>
      <c r="BV91" s="335" t="s">
        <v>84</v>
      </c>
      <c r="BW91" s="335" t="s">
        <v>84</v>
      </c>
      <c r="BX91" s="335" t="s">
        <v>84</v>
      </c>
      <c r="BY91" s="322"/>
      <c r="BZ91" s="322"/>
      <c r="CA91" s="322"/>
      <c r="CB91" s="322"/>
      <c r="CC91" s="322"/>
      <c r="CD91" s="322"/>
      <c r="CE91" s="322"/>
    </row>
    <row r="92" spans="1:83" ht="15" customHeight="1" x14ac:dyDescent="0.3">
      <c r="A92" s="307">
        <v>82</v>
      </c>
      <c r="B92" s="114" t="s">
        <v>84</v>
      </c>
      <c r="C92" s="114" t="s">
        <v>84</v>
      </c>
      <c r="D92" s="115" t="s">
        <v>84</v>
      </c>
      <c r="E92" s="334" t="s">
        <v>84</v>
      </c>
      <c r="F92" s="334" t="s">
        <v>84</v>
      </c>
      <c r="G92" s="334" t="s">
        <v>84</v>
      </c>
      <c r="H92" s="335" t="s">
        <v>84</v>
      </c>
      <c r="I92" s="335" t="s">
        <v>84</v>
      </c>
      <c r="J92" s="335" t="s">
        <v>84</v>
      </c>
      <c r="K92" s="335" t="s">
        <v>84</v>
      </c>
      <c r="L92" s="335" t="s">
        <v>84</v>
      </c>
      <c r="M92" s="335" t="s">
        <v>84</v>
      </c>
      <c r="N92" s="335" t="s">
        <v>84</v>
      </c>
      <c r="O92" s="335" t="s">
        <v>84</v>
      </c>
      <c r="P92" s="335" t="s">
        <v>84</v>
      </c>
      <c r="Q92" s="335" t="s">
        <v>84</v>
      </c>
      <c r="R92" s="335" t="s">
        <v>84</v>
      </c>
      <c r="S92" s="335" t="s">
        <v>84</v>
      </c>
      <c r="T92" s="335" t="s">
        <v>84</v>
      </c>
      <c r="U92" s="335" t="s">
        <v>84</v>
      </c>
      <c r="V92" s="335" t="s">
        <v>84</v>
      </c>
      <c r="W92" s="335" t="s">
        <v>84</v>
      </c>
      <c r="X92" s="335" t="s">
        <v>84</v>
      </c>
      <c r="Y92" s="335" t="s">
        <v>84</v>
      </c>
      <c r="Z92" s="335" t="s">
        <v>84</v>
      </c>
      <c r="AA92" s="335" t="s">
        <v>84</v>
      </c>
      <c r="AB92" s="335" t="s">
        <v>84</v>
      </c>
      <c r="AC92" s="335" t="s">
        <v>84</v>
      </c>
      <c r="AD92" s="335" t="s">
        <v>84</v>
      </c>
      <c r="AE92" s="335" t="s">
        <v>84</v>
      </c>
      <c r="AF92" s="335" t="s">
        <v>84</v>
      </c>
      <c r="AG92" s="335" t="s">
        <v>84</v>
      </c>
      <c r="AH92" s="335" t="s">
        <v>84</v>
      </c>
      <c r="AI92" s="335" t="s">
        <v>84</v>
      </c>
      <c r="AJ92" s="335" t="s">
        <v>84</v>
      </c>
      <c r="AK92" s="335" t="s">
        <v>84</v>
      </c>
      <c r="AL92" s="335" t="s">
        <v>84</v>
      </c>
      <c r="AM92" s="335" t="s">
        <v>84</v>
      </c>
      <c r="AN92" s="335" t="s">
        <v>84</v>
      </c>
      <c r="AO92" s="335" t="s">
        <v>84</v>
      </c>
      <c r="AP92" s="335" t="s">
        <v>84</v>
      </c>
      <c r="AQ92" s="335" t="s">
        <v>84</v>
      </c>
      <c r="AR92" s="335" t="s">
        <v>84</v>
      </c>
      <c r="AS92" s="335" t="s">
        <v>84</v>
      </c>
      <c r="AT92" s="335" t="s">
        <v>84</v>
      </c>
      <c r="AU92" s="335" t="s">
        <v>84</v>
      </c>
      <c r="AV92" s="335" t="s">
        <v>84</v>
      </c>
      <c r="AW92" s="335" t="s">
        <v>84</v>
      </c>
      <c r="AX92" s="335" t="s">
        <v>84</v>
      </c>
      <c r="AY92" s="116" t="s">
        <v>84</v>
      </c>
      <c r="AZ92" s="116" t="s">
        <v>84</v>
      </c>
      <c r="BA92" s="116" t="s">
        <v>84</v>
      </c>
      <c r="BB92" s="116" t="s">
        <v>84</v>
      </c>
      <c r="BC92" s="116" t="s">
        <v>84</v>
      </c>
      <c r="BD92" s="116" t="s">
        <v>84</v>
      </c>
      <c r="BE92" s="116" t="s">
        <v>84</v>
      </c>
      <c r="BF92" s="335" t="s">
        <v>84</v>
      </c>
      <c r="BG92" s="335" t="s">
        <v>84</v>
      </c>
      <c r="BH92" s="116" t="s">
        <v>84</v>
      </c>
      <c r="BI92" s="116" t="s">
        <v>84</v>
      </c>
      <c r="BJ92" s="335" t="s">
        <v>84</v>
      </c>
      <c r="BK92" s="335" t="s">
        <v>84</v>
      </c>
      <c r="BL92" s="335" t="s">
        <v>84</v>
      </c>
      <c r="BM92" s="336" t="s">
        <v>84</v>
      </c>
      <c r="BN92" s="336" t="s">
        <v>84</v>
      </c>
      <c r="BO92" s="335" t="s">
        <v>84</v>
      </c>
      <c r="BP92" s="116" t="s">
        <v>84</v>
      </c>
      <c r="BQ92" s="116" t="s">
        <v>84</v>
      </c>
      <c r="BR92" s="116" t="s">
        <v>84</v>
      </c>
      <c r="BS92" s="116" t="s">
        <v>84</v>
      </c>
      <c r="BT92" s="336" t="s">
        <v>84</v>
      </c>
      <c r="BU92" s="335" t="s">
        <v>84</v>
      </c>
      <c r="BV92" s="335" t="s">
        <v>84</v>
      </c>
      <c r="BW92" s="335" t="s">
        <v>84</v>
      </c>
      <c r="BX92" s="335" t="s">
        <v>84</v>
      </c>
      <c r="BY92" s="322"/>
      <c r="BZ92" s="322"/>
      <c r="CA92" s="322"/>
      <c r="CB92" s="322"/>
      <c r="CC92" s="322"/>
      <c r="CD92" s="322"/>
      <c r="CE92" s="322"/>
    </row>
    <row r="93" spans="1:83" ht="15" customHeight="1" x14ac:dyDescent="0.3">
      <c r="A93" s="307">
        <v>82</v>
      </c>
      <c r="B93" s="114" t="s">
        <v>84</v>
      </c>
      <c r="C93" s="114" t="s">
        <v>84</v>
      </c>
      <c r="D93" s="115" t="s">
        <v>84</v>
      </c>
      <c r="E93" s="334" t="s">
        <v>84</v>
      </c>
      <c r="F93" s="334" t="s">
        <v>84</v>
      </c>
      <c r="G93" s="334" t="s">
        <v>84</v>
      </c>
      <c r="H93" s="335" t="s">
        <v>84</v>
      </c>
      <c r="I93" s="335" t="s">
        <v>84</v>
      </c>
      <c r="J93" s="335" t="s">
        <v>84</v>
      </c>
      <c r="K93" s="335" t="s">
        <v>84</v>
      </c>
      <c r="L93" s="335" t="s">
        <v>84</v>
      </c>
      <c r="M93" s="335" t="s">
        <v>84</v>
      </c>
      <c r="N93" s="335" t="s">
        <v>84</v>
      </c>
      <c r="O93" s="335" t="s">
        <v>84</v>
      </c>
      <c r="P93" s="335" t="s">
        <v>84</v>
      </c>
      <c r="Q93" s="335" t="s">
        <v>84</v>
      </c>
      <c r="R93" s="335" t="s">
        <v>84</v>
      </c>
      <c r="S93" s="335" t="s">
        <v>84</v>
      </c>
      <c r="T93" s="335" t="s">
        <v>84</v>
      </c>
      <c r="U93" s="335" t="s">
        <v>84</v>
      </c>
      <c r="V93" s="335" t="s">
        <v>84</v>
      </c>
      <c r="W93" s="335" t="s">
        <v>84</v>
      </c>
      <c r="X93" s="335" t="s">
        <v>84</v>
      </c>
      <c r="Y93" s="335" t="s">
        <v>84</v>
      </c>
      <c r="Z93" s="335" t="s">
        <v>84</v>
      </c>
      <c r="AA93" s="335" t="s">
        <v>84</v>
      </c>
      <c r="AB93" s="335" t="s">
        <v>84</v>
      </c>
      <c r="AC93" s="335" t="s">
        <v>84</v>
      </c>
      <c r="AD93" s="335" t="s">
        <v>84</v>
      </c>
      <c r="AE93" s="335" t="s">
        <v>84</v>
      </c>
      <c r="AF93" s="335" t="s">
        <v>84</v>
      </c>
      <c r="AG93" s="335" t="s">
        <v>84</v>
      </c>
      <c r="AH93" s="335" t="s">
        <v>84</v>
      </c>
      <c r="AI93" s="335" t="s">
        <v>84</v>
      </c>
      <c r="AJ93" s="335" t="s">
        <v>84</v>
      </c>
      <c r="AK93" s="335" t="s">
        <v>84</v>
      </c>
      <c r="AL93" s="335" t="s">
        <v>84</v>
      </c>
      <c r="AM93" s="335" t="s">
        <v>84</v>
      </c>
      <c r="AN93" s="335" t="s">
        <v>84</v>
      </c>
      <c r="AO93" s="335" t="s">
        <v>84</v>
      </c>
      <c r="AP93" s="335" t="s">
        <v>84</v>
      </c>
      <c r="AQ93" s="335" t="s">
        <v>84</v>
      </c>
      <c r="AR93" s="335" t="s">
        <v>84</v>
      </c>
      <c r="AS93" s="335" t="s">
        <v>84</v>
      </c>
      <c r="AT93" s="335" t="s">
        <v>84</v>
      </c>
      <c r="AU93" s="335" t="s">
        <v>84</v>
      </c>
      <c r="AV93" s="335" t="s">
        <v>84</v>
      </c>
      <c r="AW93" s="335" t="s">
        <v>84</v>
      </c>
      <c r="AX93" s="335" t="s">
        <v>84</v>
      </c>
      <c r="AY93" s="116" t="s">
        <v>84</v>
      </c>
      <c r="AZ93" s="116" t="s">
        <v>84</v>
      </c>
      <c r="BA93" s="116" t="s">
        <v>84</v>
      </c>
      <c r="BB93" s="116" t="s">
        <v>84</v>
      </c>
      <c r="BC93" s="116" t="s">
        <v>84</v>
      </c>
      <c r="BD93" s="116" t="s">
        <v>84</v>
      </c>
      <c r="BE93" s="116" t="s">
        <v>84</v>
      </c>
      <c r="BF93" s="335" t="s">
        <v>84</v>
      </c>
      <c r="BG93" s="335" t="s">
        <v>84</v>
      </c>
      <c r="BH93" s="116" t="s">
        <v>84</v>
      </c>
      <c r="BI93" s="116" t="s">
        <v>84</v>
      </c>
      <c r="BJ93" s="335" t="s">
        <v>84</v>
      </c>
      <c r="BK93" s="335" t="s">
        <v>84</v>
      </c>
      <c r="BL93" s="335" t="s">
        <v>84</v>
      </c>
      <c r="BM93" s="336" t="s">
        <v>84</v>
      </c>
      <c r="BN93" s="336" t="s">
        <v>84</v>
      </c>
      <c r="BO93" s="335" t="s">
        <v>84</v>
      </c>
      <c r="BP93" s="116" t="s">
        <v>84</v>
      </c>
      <c r="BQ93" s="116" t="s">
        <v>84</v>
      </c>
      <c r="BR93" s="116" t="s">
        <v>84</v>
      </c>
      <c r="BS93" s="116" t="s">
        <v>84</v>
      </c>
      <c r="BT93" s="336" t="s">
        <v>84</v>
      </c>
      <c r="BU93" s="335" t="s">
        <v>84</v>
      </c>
      <c r="BV93" s="335" t="s">
        <v>84</v>
      </c>
      <c r="BW93" s="335" t="s">
        <v>84</v>
      </c>
      <c r="BX93" s="335" t="s">
        <v>84</v>
      </c>
      <c r="BY93" s="322"/>
      <c r="BZ93" s="322"/>
      <c r="CA93" s="322"/>
      <c r="CB93" s="322"/>
      <c r="CC93" s="322"/>
      <c r="CD93" s="322"/>
      <c r="CE93" s="322"/>
    </row>
    <row r="94" spans="1:83" ht="15" customHeight="1" x14ac:dyDescent="0.3">
      <c r="A94" s="307">
        <v>82</v>
      </c>
      <c r="B94" s="114" t="s">
        <v>84</v>
      </c>
      <c r="C94" s="114" t="s">
        <v>84</v>
      </c>
      <c r="D94" s="115" t="s">
        <v>84</v>
      </c>
      <c r="E94" s="334" t="s">
        <v>84</v>
      </c>
      <c r="F94" s="334" t="s">
        <v>84</v>
      </c>
      <c r="G94" s="334" t="s">
        <v>84</v>
      </c>
      <c r="H94" s="335" t="s">
        <v>84</v>
      </c>
      <c r="I94" s="335" t="s">
        <v>84</v>
      </c>
      <c r="J94" s="335" t="s">
        <v>84</v>
      </c>
      <c r="K94" s="335" t="s">
        <v>84</v>
      </c>
      <c r="L94" s="335" t="s">
        <v>84</v>
      </c>
      <c r="M94" s="335" t="s">
        <v>84</v>
      </c>
      <c r="N94" s="335" t="s">
        <v>84</v>
      </c>
      <c r="O94" s="335" t="s">
        <v>84</v>
      </c>
      <c r="P94" s="335" t="s">
        <v>84</v>
      </c>
      <c r="Q94" s="335" t="s">
        <v>84</v>
      </c>
      <c r="R94" s="335" t="s">
        <v>84</v>
      </c>
      <c r="S94" s="335" t="s">
        <v>84</v>
      </c>
      <c r="T94" s="335" t="s">
        <v>84</v>
      </c>
      <c r="U94" s="335" t="s">
        <v>84</v>
      </c>
      <c r="V94" s="335" t="s">
        <v>84</v>
      </c>
      <c r="W94" s="335" t="s">
        <v>84</v>
      </c>
      <c r="X94" s="335" t="s">
        <v>84</v>
      </c>
      <c r="Y94" s="335" t="s">
        <v>84</v>
      </c>
      <c r="Z94" s="335" t="s">
        <v>84</v>
      </c>
      <c r="AA94" s="335" t="s">
        <v>84</v>
      </c>
      <c r="AB94" s="335" t="s">
        <v>84</v>
      </c>
      <c r="AC94" s="335" t="s">
        <v>84</v>
      </c>
      <c r="AD94" s="335" t="s">
        <v>84</v>
      </c>
      <c r="AE94" s="335" t="s">
        <v>84</v>
      </c>
      <c r="AF94" s="335" t="s">
        <v>84</v>
      </c>
      <c r="AG94" s="335" t="s">
        <v>84</v>
      </c>
      <c r="AH94" s="335" t="s">
        <v>84</v>
      </c>
      <c r="AI94" s="335" t="s">
        <v>84</v>
      </c>
      <c r="AJ94" s="335" t="s">
        <v>84</v>
      </c>
      <c r="AK94" s="335" t="s">
        <v>84</v>
      </c>
      <c r="AL94" s="335" t="s">
        <v>84</v>
      </c>
      <c r="AM94" s="335" t="s">
        <v>84</v>
      </c>
      <c r="AN94" s="335" t="s">
        <v>84</v>
      </c>
      <c r="AO94" s="335" t="s">
        <v>84</v>
      </c>
      <c r="AP94" s="335" t="s">
        <v>84</v>
      </c>
      <c r="AQ94" s="335" t="s">
        <v>84</v>
      </c>
      <c r="AR94" s="335" t="s">
        <v>84</v>
      </c>
      <c r="AS94" s="335" t="s">
        <v>84</v>
      </c>
      <c r="AT94" s="335" t="s">
        <v>84</v>
      </c>
      <c r="AU94" s="335" t="s">
        <v>84</v>
      </c>
      <c r="AV94" s="335" t="s">
        <v>84</v>
      </c>
      <c r="AW94" s="335" t="s">
        <v>84</v>
      </c>
      <c r="AX94" s="335" t="s">
        <v>84</v>
      </c>
      <c r="AY94" s="116" t="s">
        <v>84</v>
      </c>
      <c r="AZ94" s="116" t="s">
        <v>84</v>
      </c>
      <c r="BA94" s="116" t="s">
        <v>84</v>
      </c>
      <c r="BB94" s="116" t="s">
        <v>84</v>
      </c>
      <c r="BC94" s="116" t="s">
        <v>84</v>
      </c>
      <c r="BD94" s="116" t="s">
        <v>84</v>
      </c>
      <c r="BE94" s="116" t="s">
        <v>84</v>
      </c>
      <c r="BF94" s="335" t="s">
        <v>84</v>
      </c>
      <c r="BG94" s="335" t="s">
        <v>84</v>
      </c>
      <c r="BH94" s="116" t="s">
        <v>84</v>
      </c>
      <c r="BI94" s="116" t="s">
        <v>84</v>
      </c>
      <c r="BJ94" s="335" t="s">
        <v>84</v>
      </c>
      <c r="BK94" s="335" t="s">
        <v>84</v>
      </c>
      <c r="BL94" s="335" t="s">
        <v>84</v>
      </c>
      <c r="BM94" s="336" t="s">
        <v>84</v>
      </c>
      <c r="BN94" s="336" t="s">
        <v>84</v>
      </c>
      <c r="BO94" s="335" t="s">
        <v>84</v>
      </c>
      <c r="BP94" s="116" t="s">
        <v>84</v>
      </c>
      <c r="BQ94" s="116" t="s">
        <v>84</v>
      </c>
      <c r="BR94" s="116" t="s">
        <v>84</v>
      </c>
      <c r="BS94" s="116" t="s">
        <v>84</v>
      </c>
      <c r="BT94" s="336" t="s">
        <v>84</v>
      </c>
      <c r="BU94" s="335" t="s">
        <v>84</v>
      </c>
      <c r="BV94" s="335" t="s">
        <v>84</v>
      </c>
      <c r="BW94" s="335" t="s">
        <v>84</v>
      </c>
      <c r="BX94" s="335" t="s">
        <v>84</v>
      </c>
      <c r="BY94" s="322"/>
      <c r="BZ94" s="322"/>
      <c r="CA94" s="322"/>
      <c r="CB94" s="322"/>
      <c r="CC94" s="322"/>
      <c r="CD94" s="322"/>
      <c r="CE94" s="322"/>
    </row>
    <row r="95" spans="1:83" ht="15" customHeight="1" x14ac:dyDescent="0.3">
      <c r="A95" s="307">
        <v>82</v>
      </c>
      <c r="B95" s="114" t="s">
        <v>84</v>
      </c>
      <c r="C95" s="114" t="s">
        <v>84</v>
      </c>
      <c r="D95" s="115" t="s">
        <v>84</v>
      </c>
      <c r="E95" s="334" t="s">
        <v>84</v>
      </c>
      <c r="F95" s="334" t="s">
        <v>84</v>
      </c>
      <c r="G95" s="334" t="s">
        <v>84</v>
      </c>
      <c r="H95" s="335" t="s">
        <v>84</v>
      </c>
      <c r="I95" s="335" t="s">
        <v>84</v>
      </c>
      <c r="J95" s="335" t="s">
        <v>84</v>
      </c>
      <c r="K95" s="335" t="s">
        <v>84</v>
      </c>
      <c r="L95" s="335" t="s">
        <v>84</v>
      </c>
      <c r="M95" s="335" t="s">
        <v>84</v>
      </c>
      <c r="N95" s="335" t="s">
        <v>84</v>
      </c>
      <c r="O95" s="335" t="s">
        <v>84</v>
      </c>
      <c r="P95" s="335" t="s">
        <v>84</v>
      </c>
      <c r="Q95" s="335" t="s">
        <v>84</v>
      </c>
      <c r="R95" s="335" t="s">
        <v>84</v>
      </c>
      <c r="S95" s="335" t="s">
        <v>84</v>
      </c>
      <c r="T95" s="335" t="s">
        <v>84</v>
      </c>
      <c r="U95" s="335" t="s">
        <v>84</v>
      </c>
      <c r="V95" s="335" t="s">
        <v>84</v>
      </c>
      <c r="W95" s="335" t="s">
        <v>84</v>
      </c>
      <c r="X95" s="335" t="s">
        <v>84</v>
      </c>
      <c r="Y95" s="335" t="s">
        <v>84</v>
      </c>
      <c r="Z95" s="335" t="s">
        <v>84</v>
      </c>
      <c r="AA95" s="335" t="s">
        <v>84</v>
      </c>
      <c r="AB95" s="335" t="s">
        <v>84</v>
      </c>
      <c r="AC95" s="335" t="s">
        <v>84</v>
      </c>
      <c r="AD95" s="335" t="s">
        <v>84</v>
      </c>
      <c r="AE95" s="335" t="s">
        <v>84</v>
      </c>
      <c r="AF95" s="335" t="s">
        <v>84</v>
      </c>
      <c r="AG95" s="335" t="s">
        <v>84</v>
      </c>
      <c r="AH95" s="335" t="s">
        <v>84</v>
      </c>
      <c r="AI95" s="335" t="s">
        <v>84</v>
      </c>
      <c r="AJ95" s="335" t="s">
        <v>84</v>
      </c>
      <c r="AK95" s="335" t="s">
        <v>84</v>
      </c>
      <c r="AL95" s="335" t="s">
        <v>84</v>
      </c>
      <c r="AM95" s="335" t="s">
        <v>84</v>
      </c>
      <c r="AN95" s="335" t="s">
        <v>84</v>
      </c>
      <c r="AO95" s="335" t="s">
        <v>84</v>
      </c>
      <c r="AP95" s="335" t="s">
        <v>84</v>
      </c>
      <c r="AQ95" s="335" t="s">
        <v>84</v>
      </c>
      <c r="AR95" s="335" t="s">
        <v>84</v>
      </c>
      <c r="AS95" s="335" t="s">
        <v>84</v>
      </c>
      <c r="AT95" s="335" t="s">
        <v>84</v>
      </c>
      <c r="AU95" s="335" t="s">
        <v>84</v>
      </c>
      <c r="AV95" s="335" t="s">
        <v>84</v>
      </c>
      <c r="AW95" s="335" t="s">
        <v>84</v>
      </c>
      <c r="AX95" s="335" t="s">
        <v>84</v>
      </c>
      <c r="AY95" s="116" t="s">
        <v>84</v>
      </c>
      <c r="AZ95" s="116" t="s">
        <v>84</v>
      </c>
      <c r="BA95" s="116" t="s">
        <v>84</v>
      </c>
      <c r="BB95" s="116" t="s">
        <v>84</v>
      </c>
      <c r="BC95" s="116" t="s">
        <v>84</v>
      </c>
      <c r="BD95" s="116" t="s">
        <v>84</v>
      </c>
      <c r="BE95" s="116" t="s">
        <v>84</v>
      </c>
      <c r="BF95" s="335" t="s">
        <v>84</v>
      </c>
      <c r="BG95" s="335" t="s">
        <v>84</v>
      </c>
      <c r="BH95" s="116" t="s">
        <v>84</v>
      </c>
      <c r="BI95" s="116" t="s">
        <v>84</v>
      </c>
      <c r="BJ95" s="335" t="s">
        <v>84</v>
      </c>
      <c r="BK95" s="335" t="s">
        <v>84</v>
      </c>
      <c r="BL95" s="335" t="s">
        <v>84</v>
      </c>
      <c r="BM95" s="336" t="s">
        <v>84</v>
      </c>
      <c r="BN95" s="336" t="s">
        <v>84</v>
      </c>
      <c r="BO95" s="335" t="s">
        <v>84</v>
      </c>
      <c r="BP95" s="116" t="s">
        <v>84</v>
      </c>
      <c r="BQ95" s="116" t="s">
        <v>84</v>
      </c>
      <c r="BR95" s="116" t="s">
        <v>84</v>
      </c>
      <c r="BS95" s="116" t="s">
        <v>84</v>
      </c>
      <c r="BT95" s="336" t="s">
        <v>84</v>
      </c>
      <c r="BU95" s="335" t="s">
        <v>84</v>
      </c>
      <c r="BV95" s="335" t="s">
        <v>84</v>
      </c>
      <c r="BW95" s="335" t="s">
        <v>84</v>
      </c>
      <c r="BX95" s="335" t="s">
        <v>84</v>
      </c>
      <c r="BY95" s="322"/>
      <c r="BZ95" s="322"/>
      <c r="CA95" s="322"/>
      <c r="CB95" s="322"/>
      <c r="CC95" s="322"/>
      <c r="CD95" s="322"/>
      <c r="CE95" s="322"/>
    </row>
    <row r="96" spans="1:83" ht="15" customHeight="1" x14ac:dyDescent="0.3">
      <c r="A96" s="307">
        <v>82</v>
      </c>
      <c r="B96" s="114" t="s">
        <v>84</v>
      </c>
      <c r="C96" s="114" t="s">
        <v>84</v>
      </c>
      <c r="D96" s="115" t="s">
        <v>84</v>
      </c>
      <c r="E96" s="334" t="s">
        <v>84</v>
      </c>
      <c r="F96" s="334" t="s">
        <v>84</v>
      </c>
      <c r="G96" s="334" t="s">
        <v>84</v>
      </c>
      <c r="H96" s="335" t="s">
        <v>84</v>
      </c>
      <c r="I96" s="335" t="s">
        <v>84</v>
      </c>
      <c r="J96" s="335" t="s">
        <v>84</v>
      </c>
      <c r="K96" s="335" t="s">
        <v>84</v>
      </c>
      <c r="L96" s="335" t="s">
        <v>84</v>
      </c>
      <c r="M96" s="335" t="s">
        <v>84</v>
      </c>
      <c r="N96" s="335" t="s">
        <v>84</v>
      </c>
      <c r="O96" s="335" t="s">
        <v>84</v>
      </c>
      <c r="P96" s="335" t="s">
        <v>84</v>
      </c>
      <c r="Q96" s="335" t="s">
        <v>84</v>
      </c>
      <c r="R96" s="335" t="s">
        <v>84</v>
      </c>
      <c r="S96" s="335" t="s">
        <v>84</v>
      </c>
      <c r="T96" s="335" t="s">
        <v>84</v>
      </c>
      <c r="U96" s="335" t="s">
        <v>84</v>
      </c>
      <c r="V96" s="335" t="s">
        <v>84</v>
      </c>
      <c r="W96" s="335" t="s">
        <v>84</v>
      </c>
      <c r="X96" s="335" t="s">
        <v>84</v>
      </c>
      <c r="Y96" s="335" t="s">
        <v>84</v>
      </c>
      <c r="Z96" s="335" t="s">
        <v>84</v>
      </c>
      <c r="AA96" s="335" t="s">
        <v>84</v>
      </c>
      <c r="AB96" s="335" t="s">
        <v>84</v>
      </c>
      <c r="AC96" s="335" t="s">
        <v>84</v>
      </c>
      <c r="AD96" s="335" t="s">
        <v>84</v>
      </c>
      <c r="AE96" s="335" t="s">
        <v>84</v>
      </c>
      <c r="AF96" s="335" t="s">
        <v>84</v>
      </c>
      <c r="AG96" s="335" t="s">
        <v>84</v>
      </c>
      <c r="AH96" s="335" t="s">
        <v>84</v>
      </c>
      <c r="AI96" s="335" t="s">
        <v>84</v>
      </c>
      <c r="AJ96" s="335" t="s">
        <v>84</v>
      </c>
      <c r="AK96" s="335" t="s">
        <v>84</v>
      </c>
      <c r="AL96" s="335" t="s">
        <v>84</v>
      </c>
      <c r="AM96" s="335" t="s">
        <v>84</v>
      </c>
      <c r="AN96" s="335" t="s">
        <v>84</v>
      </c>
      <c r="AO96" s="335" t="s">
        <v>84</v>
      </c>
      <c r="AP96" s="335" t="s">
        <v>84</v>
      </c>
      <c r="AQ96" s="335" t="s">
        <v>84</v>
      </c>
      <c r="AR96" s="335" t="s">
        <v>84</v>
      </c>
      <c r="AS96" s="335" t="s">
        <v>84</v>
      </c>
      <c r="AT96" s="335" t="s">
        <v>84</v>
      </c>
      <c r="AU96" s="335" t="s">
        <v>84</v>
      </c>
      <c r="AV96" s="335" t="s">
        <v>84</v>
      </c>
      <c r="AW96" s="335" t="s">
        <v>84</v>
      </c>
      <c r="AX96" s="335" t="s">
        <v>84</v>
      </c>
      <c r="AY96" s="116" t="s">
        <v>84</v>
      </c>
      <c r="AZ96" s="116" t="s">
        <v>84</v>
      </c>
      <c r="BA96" s="116" t="s">
        <v>84</v>
      </c>
      <c r="BB96" s="116" t="s">
        <v>84</v>
      </c>
      <c r="BC96" s="116" t="s">
        <v>84</v>
      </c>
      <c r="BD96" s="116" t="s">
        <v>84</v>
      </c>
      <c r="BE96" s="116" t="s">
        <v>84</v>
      </c>
      <c r="BF96" s="335" t="s">
        <v>84</v>
      </c>
      <c r="BG96" s="335" t="s">
        <v>84</v>
      </c>
      <c r="BH96" s="116" t="s">
        <v>84</v>
      </c>
      <c r="BI96" s="116" t="s">
        <v>84</v>
      </c>
      <c r="BJ96" s="335" t="s">
        <v>84</v>
      </c>
      <c r="BK96" s="335" t="s">
        <v>84</v>
      </c>
      <c r="BL96" s="335" t="s">
        <v>84</v>
      </c>
      <c r="BM96" s="336" t="s">
        <v>84</v>
      </c>
      <c r="BN96" s="336" t="s">
        <v>84</v>
      </c>
      <c r="BO96" s="335" t="s">
        <v>84</v>
      </c>
      <c r="BP96" s="116" t="s">
        <v>84</v>
      </c>
      <c r="BQ96" s="116" t="s">
        <v>84</v>
      </c>
      <c r="BR96" s="116" t="s">
        <v>84</v>
      </c>
      <c r="BS96" s="116" t="s">
        <v>84</v>
      </c>
      <c r="BT96" s="336" t="s">
        <v>84</v>
      </c>
      <c r="BU96" s="335" t="s">
        <v>84</v>
      </c>
      <c r="BV96" s="335" t="s">
        <v>84</v>
      </c>
      <c r="BW96" s="335" t="s">
        <v>84</v>
      </c>
      <c r="BX96" s="335" t="s">
        <v>84</v>
      </c>
      <c r="BY96" s="322"/>
      <c r="BZ96" s="322"/>
      <c r="CA96" s="322"/>
      <c r="CB96" s="322"/>
      <c r="CC96" s="322"/>
      <c r="CD96" s="322"/>
      <c r="CE96" s="322"/>
    </row>
    <row r="97" spans="1:83" ht="15" customHeight="1" x14ac:dyDescent="0.3">
      <c r="A97" s="307">
        <v>82</v>
      </c>
      <c r="B97" s="114" t="s">
        <v>84</v>
      </c>
      <c r="C97" s="114" t="s">
        <v>84</v>
      </c>
      <c r="D97" s="115" t="s">
        <v>84</v>
      </c>
      <c r="E97" s="334" t="s">
        <v>84</v>
      </c>
      <c r="F97" s="334" t="s">
        <v>84</v>
      </c>
      <c r="G97" s="334" t="s">
        <v>84</v>
      </c>
      <c r="H97" s="335" t="s">
        <v>84</v>
      </c>
      <c r="I97" s="335" t="s">
        <v>84</v>
      </c>
      <c r="J97" s="335" t="s">
        <v>84</v>
      </c>
      <c r="K97" s="335" t="s">
        <v>84</v>
      </c>
      <c r="L97" s="335" t="s">
        <v>84</v>
      </c>
      <c r="M97" s="335" t="s">
        <v>84</v>
      </c>
      <c r="N97" s="335" t="s">
        <v>84</v>
      </c>
      <c r="O97" s="335" t="s">
        <v>84</v>
      </c>
      <c r="P97" s="335" t="s">
        <v>84</v>
      </c>
      <c r="Q97" s="335" t="s">
        <v>84</v>
      </c>
      <c r="R97" s="335" t="s">
        <v>84</v>
      </c>
      <c r="S97" s="335" t="s">
        <v>84</v>
      </c>
      <c r="T97" s="335" t="s">
        <v>84</v>
      </c>
      <c r="U97" s="335" t="s">
        <v>84</v>
      </c>
      <c r="V97" s="335" t="s">
        <v>84</v>
      </c>
      <c r="W97" s="335" t="s">
        <v>84</v>
      </c>
      <c r="X97" s="335" t="s">
        <v>84</v>
      </c>
      <c r="Y97" s="335" t="s">
        <v>84</v>
      </c>
      <c r="Z97" s="335" t="s">
        <v>84</v>
      </c>
      <c r="AA97" s="335" t="s">
        <v>84</v>
      </c>
      <c r="AB97" s="335" t="s">
        <v>84</v>
      </c>
      <c r="AC97" s="335" t="s">
        <v>84</v>
      </c>
      <c r="AD97" s="335" t="s">
        <v>84</v>
      </c>
      <c r="AE97" s="335" t="s">
        <v>84</v>
      </c>
      <c r="AF97" s="335" t="s">
        <v>84</v>
      </c>
      <c r="AG97" s="335" t="s">
        <v>84</v>
      </c>
      <c r="AH97" s="335" t="s">
        <v>84</v>
      </c>
      <c r="AI97" s="335" t="s">
        <v>84</v>
      </c>
      <c r="AJ97" s="335" t="s">
        <v>84</v>
      </c>
      <c r="AK97" s="335" t="s">
        <v>84</v>
      </c>
      <c r="AL97" s="335" t="s">
        <v>84</v>
      </c>
      <c r="AM97" s="335" t="s">
        <v>84</v>
      </c>
      <c r="AN97" s="335" t="s">
        <v>84</v>
      </c>
      <c r="AO97" s="335" t="s">
        <v>84</v>
      </c>
      <c r="AP97" s="335" t="s">
        <v>84</v>
      </c>
      <c r="AQ97" s="335" t="s">
        <v>84</v>
      </c>
      <c r="AR97" s="335" t="s">
        <v>84</v>
      </c>
      <c r="AS97" s="335" t="s">
        <v>84</v>
      </c>
      <c r="AT97" s="335" t="s">
        <v>84</v>
      </c>
      <c r="AU97" s="335" t="s">
        <v>84</v>
      </c>
      <c r="AV97" s="335" t="s">
        <v>84</v>
      </c>
      <c r="AW97" s="335" t="s">
        <v>84</v>
      </c>
      <c r="AX97" s="335" t="s">
        <v>84</v>
      </c>
      <c r="AY97" s="116" t="s">
        <v>84</v>
      </c>
      <c r="AZ97" s="116" t="s">
        <v>84</v>
      </c>
      <c r="BA97" s="116" t="s">
        <v>84</v>
      </c>
      <c r="BB97" s="116" t="s">
        <v>84</v>
      </c>
      <c r="BC97" s="116" t="s">
        <v>84</v>
      </c>
      <c r="BD97" s="116" t="s">
        <v>84</v>
      </c>
      <c r="BE97" s="116" t="s">
        <v>84</v>
      </c>
      <c r="BF97" s="335" t="s">
        <v>84</v>
      </c>
      <c r="BG97" s="335" t="s">
        <v>84</v>
      </c>
      <c r="BH97" s="116" t="s">
        <v>84</v>
      </c>
      <c r="BI97" s="116" t="s">
        <v>84</v>
      </c>
      <c r="BJ97" s="335" t="s">
        <v>84</v>
      </c>
      <c r="BK97" s="335" t="s">
        <v>84</v>
      </c>
      <c r="BL97" s="335" t="s">
        <v>84</v>
      </c>
      <c r="BM97" s="336" t="s">
        <v>84</v>
      </c>
      <c r="BN97" s="336" t="s">
        <v>84</v>
      </c>
      <c r="BO97" s="335" t="s">
        <v>84</v>
      </c>
      <c r="BP97" s="116" t="s">
        <v>84</v>
      </c>
      <c r="BQ97" s="116" t="s">
        <v>84</v>
      </c>
      <c r="BR97" s="116" t="s">
        <v>84</v>
      </c>
      <c r="BS97" s="116" t="s">
        <v>84</v>
      </c>
      <c r="BT97" s="336" t="s">
        <v>84</v>
      </c>
      <c r="BU97" s="335" t="s">
        <v>84</v>
      </c>
      <c r="BV97" s="335" t="s">
        <v>84</v>
      </c>
      <c r="BW97" s="335" t="s">
        <v>84</v>
      </c>
      <c r="BX97" s="335" t="s">
        <v>84</v>
      </c>
      <c r="BY97" s="322"/>
      <c r="BZ97" s="322"/>
      <c r="CA97" s="322"/>
      <c r="CB97" s="322"/>
      <c r="CC97" s="322"/>
      <c r="CD97" s="322"/>
      <c r="CE97" s="322"/>
    </row>
    <row r="98" spans="1:83" ht="15" customHeight="1" x14ac:dyDescent="0.3">
      <c r="A98" s="307">
        <v>82</v>
      </c>
      <c r="B98" s="114" t="s">
        <v>84</v>
      </c>
      <c r="C98" s="114" t="s">
        <v>84</v>
      </c>
      <c r="D98" s="115" t="s">
        <v>84</v>
      </c>
      <c r="E98" s="334" t="s">
        <v>84</v>
      </c>
      <c r="F98" s="334" t="s">
        <v>84</v>
      </c>
      <c r="G98" s="334" t="s">
        <v>84</v>
      </c>
      <c r="H98" s="335" t="s">
        <v>84</v>
      </c>
      <c r="I98" s="335" t="s">
        <v>84</v>
      </c>
      <c r="J98" s="335" t="s">
        <v>84</v>
      </c>
      <c r="K98" s="335" t="s">
        <v>84</v>
      </c>
      <c r="L98" s="335" t="s">
        <v>84</v>
      </c>
      <c r="M98" s="335" t="s">
        <v>84</v>
      </c>
      <c r="N98" s="335" t="s">
        <v>84</v>
      </c>
      <c r="O98" s="335" t="s">
        <v>84</v>
      </c>
      <c r="P98" s="335" t="s">
        <v>84</v>
      </c>
      <c r="Q98" s="335" t="s">
        <v>84</v>
      </c>
      <c r="R98" s="335" t="s">
        <v>84</v>
      </c>
      <c r="S98" s="335" t="s">
        <v>84</v>
      </c>
      <c r="T98" s="335" t="s">
        <v>84</v>
      </c>
      <c r="U98" s="335" t="s">
        <v>84</v>
      </c>
      <c r="V98" s="335" t="s">
        <v>84</v>
      </c>
      <c r="W98" s="335" t="s">
        <v>84</v>
      </c>
      <c r="X98" s="335" t="s">
        <v>84</v>
      </c>
      <c r="Y98" s="335" t="s">
        <v>84</v>
      </c>
      <c r="Z98" s="335" t="s">
        <v>84</v>
      </c>
      <c r="AA98" s="335" t="s">
        <v>84</v>
      </c>
      <c r="AB98" s="335" t="s">
        <v>84</v>
      </c>
      <c r="AC98" s="335" t="s">
        <v>84</v>
      </c>
      <c r="AD98" s="335" t="s">
        <v>84</v>
      </c>
      <c r="AE98" s="335" t="s">
        <v>84</v>
      </c>
      <c r="AF98" s="335" t="s">
        <v>84</v>
      </c>
      <c r="AG98" s="335" t="s">
        <v>84</v>
      </c>
      <c r="AH98" s="335" t="s">
        <v>84</v>
      </c>
      <c r="AI98" s="335" t="s">
        <v>84</v>
      </c>
      <c r="AJ98" s="335" t="s">
        <v>84</v>
      </c>
      <c r="AK98" s="335" t="s">
        <v>84</v>
      </c>
      <c r="AL98" s="335" t="s">
        <v>84</v>
      </c>
      <c r="AM98" s="335" t="s">
        <v>84</v>
      </c>
      <c r="AN98" s="335" t="s">
        <v>84</v>
      </c>
      <c r="AO98" s="335" t="s">
        <v>84</v>
      </c>
      <c r="AP98" s="335" t="s">
        <v>84</v>
      </c>
      <c r="AQ98" s="335" t="s">
        <v>84</v>
      </c>
      <c r="AR98" s="335" t="s">
        <v>84</v>
      </c>
      <c r="AS98" s="335" t="s">
        <v>84</v>
      </c>
      <c r="AT98" s="335" t="s">
        <v>84</v>
      </c>
      <c r="AU98" s="335" t="s">
        <v>84</v>
      </c>
      <c r="AV98" s="335" t="s">
        <v>84</v>
      </c>
      <c r="AW98" s="335" t="s">
        <v>84</v>
      </c>
      <c r="AX98" s="335" t="s">
        <v>84</v>
      </c>
      <c r="AY98" s="116" t="s">
        <v>84</v>
      </c>
      <c r="AZ98" s="116" t="s">
        <v>84</v>
      </c>
      <c r="BA98" s="116" t="s">
        <v>84</v>
      </c>
      <c r="BB98" s="116" t="s">
        <v>84</v>
      </c>
      <c r="BC98" s="116" t="s">
        <v>84</v>
      </c>
      <c r="BD98" s="116" t="s">
        <v>84</v>
      </c>
      <c r="BE98" s="116" t="s">
        <v>84</v>
      </c>
      <c r="BF98" s="335" t="s">
        <v>84</v>
      </c>
      <c r="BG98" s="335" t="s">
        <v>84</v>
      </c>
      <c r="BH98" s="116" t="s">
        <v>84</v>
      </c>
      <c r="BI98" s="116" t="s">
        <v>84</v>
      </c>
      <c r="BJ98" s="335" t="s">
        <v>84</v>
      </c>
      <c r="BK98" s="335" t="s">
        <v>84</v>
      </c>
      <c r="BL98" s="335" t="s">
        <v>84</v>
      </c>
      <c r="BM98" s="336" t="s">
        <v>84</v>
      </c>
      <c r="BN98" s="336" t="s">
        <v>84</v>
      </c>
      <c r="BO98" s="335" t="s">
        <v>84</v>
      </c>
      <c r="BP98" s="116" t="s">
        <v>84</v>
      </c>
      <c r="BQ98" s="116" t="s">
        <v>84</v>
      </c>
      <c r="BR98" s="116" t="s">
        <v>84</v>
      </c>
      <c r="BS98" s="116" t="s">
        <v>84</v>
      </c>
      <c r="BT98" s="336" t="s">
        <v>84</v>
      </c>
      <c r="BU98" s="335" t="s">
        <v>84</v>
      </c>
      <c r="BV98" s="335" t="s">
        <v>84</v>
      </c>
      <c r="BW98" s="335" t="s">
        <v>84</v>
      </c>
      <c r="BX98" s="335" t="s">
        <v>84</v>
      </c>
      <c r="BY98" s="322"/>
      <c r="BZ98" s="322"/>
      <c r="CA98" s="322"/>
      <c r="CB98" s="322"/>
      <c r="CC98" s="322"/>
      <c r="CD98" s="322"/>
      <c r="CE98" s="322"/>
    </row>
    <row r="99" spans="1:83" ht="15" customHeight="1" x14ac:dyDescent="0.3">
      <c r="A99" s="307">
        <v>82</v>
      </c>
      <c r="B99" s="114" t="s">
        <v>84</v>
      </c>
      <c r="C99" s="114" t="s">
        <v>84</v>
      </c>
      <c r="D99" s="115" t="s">
        <v>84</v>
      </c>
      <c r="E99" s="334" t="s">
        <v>84</v>
      </c>
      <c r="F99" s="334" t="s">
        <v>84</v>
      </c>
      <c r="G99" s="334" t="s">
        <v>84</v>
      </c>
      <c r="H99" s="335" t="s">
        <v>84</v>
      </c>
      <c r="I99" s="335" t="s">
        <v>84</v>
      </c>
      <c r="J99" s="335" t="s">
        <v>84</v>
      </c>
      <c r="K99" s="335" t="s">
        <v>84</v>
      </c>
      <c r="L99" s="335" t="s">
        <v>84</v>
      </c>
      <c r="M99" s="335" t="s">
        <v>84</v>
      </c>
      <c r="N99" s="335" t="s">
        <v>84</v>
      </c>
      <c r="O99" s="335" t="s">
        <v>84</v>
      </c>
      <c r="P99" s="335" t="s">
        <v>84</v>
      </c>
      <c r="Q99" s="335" t="s">
        <v>84</v>
      </c>
      <c r="R99" s="335" t="s">
        <v>84</v>
      </c>
      <c r="S99" s="335" t="s">
        <v>84</v>
      </c>
      <c r="T99" s="335" t="s">
        <v>84</v>
      </c>
      <c r="U99" s="335" t="s">
        <v>84</v>
      </c>
      <c r="V99" s="335" t="s">
        <v>84</v>
      </c>
      <c r="W99" s="335" t="s">
        <v>84</v>
      </c>
      <c r="X99" s="335" t="s">
        <v>84</v>
      </c>
      <c r="Y99" s="335" t="s">
        <v>84</v>
      </c>
      <c r="Z99" s="335" t="s">
        <v>84</v>
      </c>
      <c r="AA99" s="335" t="s">
        <v>84</v>
      </c>
      <c r="AB99" s="335" t="s">
        <v>84</v>
      </c>
      <c r="AC99" s="335" t="s">
        <v>84</v>
      </c>
      <c r="AD99" s="335" t="s">
        <v>84</v>
      </c>
      <c r="AE99" s="335" t="s">
        <v>84</v>
      </c>
      <c r="AF99" s="335" t="s">
        <v>84</v>
      </c>
      <c r="AG99" s="335" t="s">
        <v>84</v>
      </c>
      <c r="AH99" s="335" t="s">
        <v>84</v>
      </c>
      <c r="AI99" s="335" t="s">
        <v>84</v>
      </c>
      <c r="AJ99" s="335" t="s">
        <v>84</v>
      </c>
      <c r="AK99" s="335" t="s">
        <v>84</v>
      </c>
      <c r="AL99" s="335" t="s">
        <v>84</v>
      </c>
      <c r="AM99" s="335" t="s">
        <v>84</v>
      </c>
      <c r="AN99" s="335" t="s">
        <v>84</v>
      </c>
      <c r="AO99" s="335" t="s">
        <v>84</v>
      </c>
      <c r="AP99" s="335" t="s">
        <v>84</v>
      </c>
      <c r="AQ99" s="335" t="s">
        <v>84</v>
      </c>
      <c r="AR99" s="335" t="s">
        <v>84</v>
      </c>
      <c r="AS99" s="335" t="s">
        <v>84</v>
      </c>
      <c r="AT99" s="335" t="s">
        <v>84</v>
      </c>
      <c r="AU99" s="335" t="s">
        <v>84</v>
      </c>
      <c r="AV99" s="335" t="s">
        <v>84</v>
      </c>
      <c r="AW99" s="335" t="s">
        <v>84</v>
      </c>
      <c r="AX99" s="335" t="s">
        <v>84</v>
      </c>
      <c r="AY99" s="116" t="s">
        <v>84</v>
      </c>
      <c r="AZ99" s="116" t="s">
        <v>84</v>
      </c>
      <c r="BA99" s="116" t="s">
        <v>84</v>
      </c>
      <c r="BB99" s="116" t="s">
        <v>84</v>
      </c>
      <c r="BC99" s="116" t="s">
        <v>84</v>
      </c>
      <c r="BD99" s="116" t="s">
        <v>84</v>
      </c>
      <c r="BE99" s="116" t="s">
        <v>84</v>
      </c>
      <c r="BF99" s="335" t="s">
        <v>84</v>
      </c>
      <c r="BG99" s="335" t="s">
        <v>84</v>
      </c>
      <c r="BH99" s="116" t="s">
        <v>84</v>
      </c>
      <c r="BI99" s="116" t="s">
        <v>84</v>
      </c>
      <c r="BJ99" s="335" t="s">
        <v>84</v>
      </c>
      <c r="BK99" s="335" t="s">
        <v>84</v>
      </c>
      <c r="BL99" s="335" t="s">
        <v>84</v>
      </c>
      <c r="BM99" s="336" t="s">
        <v>84</v>
      </c>
      <c r="BN99" s="336" t="s">
        <v>84</v>
      </c>
      <c r="BO99" s="335" t="s">
        <v>84</v>
      </c>
      <c r="BP99" s="116" t="s">
        <v>84</v>
      </c>
      <c r="BQ99" s="116" t="s">
        <v>84</v>
      </c>
      <c r="BR99" s="116" t="s">
        <v>84</v>
      </c>
      <c r="BS99" s="116" t="s">
        <v>84</v>
      </c>
      <c r="BT99" s="336" t="s">
        <v>84</v>
      </c>
      <c r="BU99" s="335" t="s">
        <v>84</v>
      </c>
      <c r="BV99" s="335" t="s">
        <v>84</v>
      </c>
      <c r="BW99" s="335" t="s">
        <v>84</v>
      </c>
      <c r="BX99" s="335" t="s">
        <v>84</v>
      </c>
      <c r="BY99" s="322"/>
      <c r="BZ99" s="322"/>
      <c r="CA99" s="322"/>
      <c r="CB99" s="322"/>
      <c r="CC99" s="322"/>
      <c r="CD99" s="322"/>
      <c r="CE99" s="322"/>
    </row>
    <row r="100" spans="1:83" ht="15" customHeight="1" x14ac:dyDescent="0.3">
      <c r="A100" s="307">
        <v>82</v>
      </c>
      <c r="B100" s="114" t="s">
        <v>84</v>
      </c>
      <c r="C100" s="114" t="s">
        <v>84</v>
      </c>
      <c r="D100" s="115" t="s">
        <v>84</v>
      </c>
      <c r="E100" s="334" t="s">
        <v>84</v>
      </c>
      <c r="F100" s="334" t="s">
        <v>84</v>
      </c>
      <c r="G100" s="334" t="s">
        <v>84</v>
      </c>
      <c r="H100" s="335" t="s">
        <v>84</v>
      </c>
      <c r="I100" s="335" t="s">
        <v>84</v>
      </c>
      <c r="J100" s="335" t="s">
        <v>84</v>
      </c>
      <c r="K100" s="335" t="s">
        <v>84</v>
      </c>
      <c r="L100" s="335" t="s">
        <v>84</v>
      </c>
      <c r="M100" s="335" t="s">
        <v>84</v>
      </c>
      <c r="N100" s="335" t="s">
        <v>84</v>
      </c>
      <c r="O100" s="335" t="s">
        <v>84</v>
      </c>
      <c r="P100" s="335" t="s">
        <v>84</v>
      </c>
      <c r="Q100" s="335" t="s">
        <v>84</v>
      </c>
      <c r="R100" s="335" t="s">
        <v>84</v>
      </c>
      <c r="S100" s="335" t="s">
        <v>84</v>
      </c>
      <c r="T100" s="335" t="s">
        <v>84</v>
      </c>
      <c r="U100" s="335" t="s">
        <v>84</v>
      </c>
      <c r="V100" s="335" t="s">
        <v>84</v>
      </c>
      <c r="W100" s="335" t="s">
        <v>84</v>
      </c>
      <c r="X100" s="335" t="s">
        <v>84</v>
      </c>
      <c r="Y100" s="335" t="s">
        <v>84</v>
      </c>
      <c r="Z100" s="335" t="s">
        <v>84</v>
      </c>
      <c r="AA100" s="335" t="s">
        <v>84</v>
      </c>
      <c r="AB100" s="335" t="s">
        <v>84</v>
      </c>
      <c r="AC100" s="335" t="s">
        <v>84</v>
      </c>
      <c r="AD100" s="335" t="s">
        <v>84</v>
      </c>
      <c r="AE100" s="335" t="s">
        <v>84</v>
      </c>
      <c r="AF100" s="335" t="s">
        <v>84</v>
      </c>
      <c r="AG100" s="335" t="s">
        <v>84</v>
      </c>
      <c r="AH100" s="335" t="s">
        <v>84</v>
      </c>
      <c r="AI100" s="335" t="s">
        <v>84</v>
      </c>
      <c r="AJ100" s="335" t="s">
        <v>84</v>
      </c>
      <c r="AK100" s="335" t="s">
        <v>84</v>
      </c>
      <c r="AL100" s="335" t="s">
        <v>84</v>
      </c>
      <c r="AM100" s="335" t="s">
        <v>84</v>
      </c>
      <c r="AN100" s="335" t="s">
        <v>84</v>
      </c>
      <c r="AO100" s="335" t="s">
        <v>84</v>
      </c>
      <c r="AP100" s="335" t="s">
        <v>84</v>
      </c>
      <c r="AQ100" s="335" t="s">
        <v>84</v>
      </c>
      <c r="AR100" s="335" t="s">
        <v>84</v>
      </c>
      <c r="AS100" s="335" t="s">
        <v>84</v>
      </c>
      <c r="AT100" s="335" t="s">
        <v>84</v>
      </c>
      <c r="AU100" s="335" t="s">
        <v>84</v>
      </c>
      <c r="AV100" s="335" t="s">
        <v>84</v>
      </c>
      <c r="AW100" s="335" t="s">
        <v>84</v>
      </c>
      <c r="AX100" s="335" t="s">
        <v>84</v>
      </c>
      <c r="AY100" s="116" t="s">
        <v>84</v>
      </c>
      <c r="AZ100" s="116" t="s">
        <v>84</v>
      </c>
      <c r="BA100" s="116" t="s">
        <v>84</v>
      </c>
      <c r="BB100" s="116" t="s">
        <v>84</v>
      </c>
      <c r="BC100" s="116" t="s">
        <v>84</v>
      </c>
      <c r="BD100" s="116" t="s">
        <v>84</v>
      </c>
      <c r="BE100" s="116" t="s">
        <v>84</v>
      </c>
      <c r="BF100" s="335" t="s">
        <v>84</v>
      </c>
      <c r="BG100" s="335" t="s">
        <v>84</v>
      </c>
      <c r="BH100" s="116" t="s">
        <v>84</v>
      </c>
      <c r="BI100" s="116" t="s">
        <v>84</v>
      </c>
      <c r="BJ100" s="335" t="s">
        <v>84</v>
      </c>
      <c r="BK100" s="335" t="s">
        <v>84</v>
      </c>
      <c r="BL100" s="335" t="s">
        <v>84</v>
      </c>
      <c r="BM100" s="336" t="s">
        <v>84</v>
      </c>
      <c r="BN100" s="336" t="s">
        <v>84</v>
      </c>
      <c r="BO100" s="335" t="s">
        <v>84</v>
      </c>
      <c r="BP100" s="116" t="s">
        <v>84</v>
      </c>
      <c r="BQ100" s="116" t="s">
        <v>84</v>
      </c>
      <c r="BR100" s="116" t="s">
        <v>84</v>
      </c>
      <c r="BS100" s="116" t="s">
        <v>84</v>
      </c>
      <c r="BT100" s="336" t="s">
        <v>84</v>
      </c>
      <c r="BU100" s="335" t="s">
        <v>84</v>
      </c>
      <c r="BV100" s="335" t="s">
        <v>84</v>
      </c>
      <c r="BW100" s="335" t="s">
        <v>84</v>
      </c>
      <c r="BX100" s="335" t="s">
        <v>84</v>
      </c>
      <c r="BY100" s="322"/>
      <c r="BZ100" s="322"/>
      <c r="CA100" s="322"/>
      <c r="CB100" s="322"/>
      <c r="CC100" s="322"/>
      <c r="CD100" s="322"/>
      <c r="CE100" s="322"/>
    </row>
    <row r="101" spans="1:83" ht="15" customHeight="1" x14ac:dyDescent="0.3">
      <c r="A101" s="307">
        <v>82</v>
      </c>
      <c r="B101" s="114" t="s">
        <v>84</v>
      </c>
      <c r="C101" s="114" t="s">
        <v>84</v>
      </c>
      <c r="D101" s="115" t="s">
        <v>84</v>
      </c>
      <c r="E101" s="334" t="s">
        <v>84</v>
      </c>
      <c r="F101" s="334" t="s">
        <v>84</v>
      </c>
      <c r="G101" s="334" t="s">
        <v>84</v>
      </c>
      <c r="H101" s="335" t="s">
        <v>84</v>
      </c>
      <c r="I101" s="335" t="s">
        <v>84</v>
      </c>
      <c r="J101" s="335" t="s">
        <v>84</v>
      </c>
      <c r="K101" s="335" t="s">
        <v>84</v>
      </c>
      <c r="L101" s="335" t="s">
        <v>84</v>
      </c>
      <c r="M101" s="335" t="s">
        <v>84</v>
      </c>
      <c r="N101" s="335" t="s">
        <v>84</v>
      </c>
      <c r="O101" s="335" t="s">
        <v>84</v>
      </c>
      <c r="P101" s="335" t="s">
        <v>84</v>
      </c>
      <c r="Q101" s="335" t="s">
        <v>84</v>
      </c>
      <c r="R101" s="335" t="s">
        <v>84</v>
      </c>
      <c r="S101" s="335" t="s">
        <v>84</v>
      </c>
      <c r="T101" s="335" t="s">
        <v>84</v>
      </c>
      <c r="U101" s="335" t="s">
        <v>84</v>
      </c>
      <c r="V101" s="335" t="s">
        <v>84</v>
      </c>
      <c r="W101" s="335" t="s">
        <v>84</v>
      </c>
      <c r="X101" s="335" t="s">
        <v>84</v>
      </c>
      <c r="Y101" s="335" t="s">
        <v>84</v>
      </c>
      <c r="Z101" s="335" t="s">
        <v>84</v>
      </c>
      <c r="AA101" s="335" t="s">
        <v>84</v>
      </c>
      <c r="AB101" s="335" t="s">
        <v>84</v>
      </c>
      <c r="AC101" s="335" t="s">
        <v>84</v>
      </c>
      <c r="AD101" s="335" t="s">
        <v>84</v>
      </c>
      <c r="AE101" s="335" t="s">
        <v>84</v>
      </c>
      <c r="AF101" s="335" t="s">
        <v>84</v>
      </c>
      <c r="AG101" s="335" t="s">
        <v>84</v>
      </c>
      <c r="AH101" s="335" t="s">
        <v>84</v>
      </c>
      <c r="AI101" s="335" t="s">
        <v>84</v>
      </c>
      <c r="AJ101" s="335" t="s">
        <v>84</v>
      </c>
      <c r="AK101" s="335" t="s">
        <v>84</v>
      </c>
      <c r="AL101" s="335" t="s">
        <v>84</v>
      </c>
      <c r="AM101" s="335" t="s">
        <v>84</v>
      </c>
      <c r="AN101" s="335" t="s">
        <v>84</v>
      </c>
      <c r="AO101" s="335" t="s">
        <v>84</v>
      </c>
      <c r="AP101" s="335" t="s">
        <v>84</v>
      </c>
      <c r="AQ101" s="335" t="s">
        <v>84</v>
      </c>
      <c r="AR101" s="335" t="s">
        <v>84</v>
      </c>
      <c r="AS101" s="335" t="s">
        <v>84</v>
      </c>
      <c r="AT101" s="335" t="s">
        <v>84</v>
      </c>
      <c r="AU101" s="335" t="s">
        <v>84</v>
      </c>
      <c r="AV101" s="335" t="s">
        <v>84</v>
      </c>
      <c r="AW101" s="335" t="s">
        <v>84</v>
      </c>
      <c r="AX101" s="335" t="s">
        <v>84</v>
      </c>
      <c r="AY101" s="116" t="s">
        <v>84</v>
      </c>
      <c r="AZ101" s="116" t="s">
        <v>84</v>
      </c>
      <c r="BA101" s="116" t="s">
        <v>84</v>
      </c>
      <c r="BB101" s="116" t="s">
        <v>84</v>
      </c>
      <c r="BC101" s="116" t="s">
        <v>84</v>
      </c>
      <c r="BD101" s="116" t="s">
        <v>84</v>
      </c>
      <c r="BE101" s="116" t="s">
        <v>84</v>
      </c>
      <c r="BF101" s="335" t="s">
        <v>84</v>
      </c>
      <c r="BG101" s="335" t="s">
        <v>84</v>
      </c>
      <c r="BH101" s="116" t="s">
        <v>84</v>
      </c>
      <c r="BI101" s="116" t="s">
        <v>84</v>
      </c>
      <c r="BJ101" s="335" t="s">
        <v>84</v>
      </c>
      <c r="BK101" s="335" t="s">
        <v>84</v>
      </c>
      <c r="BL101" s="335" t="s">
        <v>84</v>
      </c>
      <c r="BM101" s="336" t="s">
        <v>84</v>
      </c>
      <c r="BN101" s="336" t="s">
        <v>84</v>
      </c>
      <c r="BO101" s="335" t="s">
        <v>84</v>
      </c>
      <c r="BP101" s="116" t="s">
        <v>84</v>
      </c>
      <c r="BQ101" s="116" t="s">
        <v>84</v>
      </c>
      <c r="BR101" s="116" t="s">
        <v>84</v>
      </c>
      <c r="BS101" s="116" t="s">
        <v>84</v>
      </c>
      <c r="BT101" s="336" t="s">
        <v>84</v>
      </c>
      <c r="BU101" s="335" t="s">
        <v>84</v>
      </c>
      <c r="BV101" s="335" t="s">
        <v>84</v>
      </c>
      <c r="BW101" s="335" t="s">
        <v>84</v>
      </c>
      <c r="BX101" s="335" t="s">
        <v>84</v>
      </c>
    </row>
    <row r="102" spans="1:83" ht="15" customHeight="1" x14ac:dyDescent="0.3">
      <c r="A102" s="307">
        <v>82</v>
      </c>
      <c r="B102" s="114" t="s">
        <v>84</v>
      </c>
      <c r="C102" s="114" t="s">
        <v>84</v>
      </c>
      <c r="D102" s="115" t="s">
        <v>84</v>
      </c>
      <c r="E102" s="334" t="s">
        <v>84</v>
      </c>
      <c r="F102" s="334" t="s">
        <v>84</v>
      </c>
      <c r="G102" s="334" t="s">
        <v>84</v>
      </c>
      <c r="H102" s="335" t="s">
        <v>84</v>
      </c>
      <c r="I102" s="335" t="s">
        <v>84</v>
      </c>
      <c r="J102" s="335" t="s">
        <v>84</v>
      </c>
      <c r="K102" s="335" t="s">
        <v>84</v>
      </c>
      <c r="L102" s="335" t="s">
        <v>84</v>
      </c>
      <c r="M102" s="335" t="s">
        <v>84</v>
      </c>
      <c r="N102" s="335" t="s">
        <v>84</v>
      </c>
      <c r="O102" s="335" t="s">
        <v>84</v>
      </c>
      <c r="P102" s="335" t="s">
        <v>84</v>
      </c>
      <c r="Q102" s="335" t="s">
        <v>84</v>
      </c>
      <c r="R102" s="335" t="s">
        <v>84</v>
      </c>
      <c r="S102" s="335" t="s">
        <v>84</v>
      </c>
      <c r="T102" s="335" t="s">
        <v>84</v>
      </c>
      <c r="U102" s="335" t="s">
        <v>84</v>
      </c>
      <c r="V102" s="335" t="s">
        <v>84</v>
      </c>
      <c r="W102" s="335" t="s">
        <v>84</v>
      </c>
      <c r="X102" s="335" t="s">
        <v>84</v>
      </c>
      <c r="Y102" s="335" t="s">
        <v>84</v>
      </c>
      <c r="Z102" s="335" t="s">
        <v>84</v>
      </c>
      <c r="AA102" s="335" t="s">
        <v>84</v>
      </c>
      <c r="AB102" s="335" t="s">
        <v>84</v>
      </c>
      <c r="AC102" s="335" t="s">
        <v>84</v>
      </c>
      <c r="AD102" s="335" t="s">
        <v>84</v>
      </c>
      <c r="AE102" s="335" t="s">
        <v>84</v>
      </c>
      <c r="AF102" s="335" t="s">
        <v>84</v>
      </c>
      <c r="AG102" s="335" t="s">
        <v>84</v>
      </c>
      <c r="AH102" s="335" t="s">
        <v>84</v>
      </c>
      <c r="AI102" s="335" t="s">
        <v>84</v>
      </c>
      <c r="AJ102" s="335" t="s">
        <v>84</v>
      </c>
      <c r="AK102" s="335" t="s">
        <v>84</v>
      </c>
      <c r="AL102" s="335" t="s">
        <v>84</v>
      </c>
      <c r="AM102" s="335" t="s">
        <v>84</v>
      </c>
      <c r="AN102" s="335" t="s">
        <v>84</v>
      </c>
      <c r="AO102" s="335" t="s">
        <v>84</v>
      </c>
      <c r="AP102" s="335" t="s">
        <v>84</v>
      </c>
      <c r="AQ102" s="335" t="s">
        <v>84</v>
      </c>
      <c r="AR102" s="335" t="s">
        <v>84</v>
      </c>
      <c r="AS102" s="335" t="s">
        <v>84</v>
      </c>
      <c r="AT102" s="335" t="s">
        <v>84</v>
      </c>
      <c r="AU102" s="335" t="s">
        <v>84</v>
      </c>
      <c r="AV102" s="335" t="s">
        <v>84</v>
      </c>
      <c r="AW102" s="335" t="s">
        <v>84</v>
      </c>
      <c r="AX102" s="335" t="s">
        <v>84</v>
      </c>
      <c r="AY102" s="116" t="s">
        <v>84</v>
      </c>
      <c r="AZ102" s="116" t="s">
        <v>84</v>
      </c>
      <c r="BA102" s="116" t="s">
        <v>84</v>
      </c>
      <c r="BB102" s="116" t="s">
        <v>84</v>
      </c>
      <c r="BC102" s="116" t="s">
        <v>84</v>
      </c>
      <c r="BD102" s="116" t="s">
        <v>84</v>
      </c>
      <c r="BE102" s="116" t="s">
        <v>84</v>
      </c>
      <c r="BF102" s="335" t="s">
        <v>84</v>
      </c>
      <c r="BG102" s="335" t="s">
        <v>84</v>
      </c>
      <c r="BH102" s="116" t="s">
        <v>84</v>
      </c>
      <c r="BI102" s="116" t="s">
        <v>84</v>
      </c>
      <c r="BJ102" s="335" t="s">
        <v>84</v>
      </c>
      <c r="BK102" s="335" t="s">
        <v>84</v>
      </c>
      <c r="BL102" s="335" t="s">
        <v>84</v>
      </c>
      <c r="BM102" s="336" t="s">
        <v>84</v>
      </c>
      <c r="BN102" s="336" t="s">
        <v>84</v>
      </c>
      <c r="BO102" s="335" t="s">
        <v>84</v>
      </c>
      <c r="BP102" s="116" t="s">
        <v>84</v>
      </c>
      <c r="BQ102" s="116" t="s">
        <v>84</v>
      </c>
      <c r="BR102" s="116" t="s">
        <v>84</v>
      </c>
      <c r="BS102" s="116" t="s">
        <v>84</v>
      </c>
      <c r="BT102" s="336" t="s">
        <v>84</v>
      </c>
      <c r="BU102" s="335" t="s">
        <v>84</v>
      </c>
      <c r="BV102" s="335" t="s">
        <v>84</v>
      </c>
      <c r="BW102" s="335" t="s">
        <v>84</v>
      </c>
      <c r="BX102" s="335" t="s">
        <v>84</v>
      </c>
    </row>
    <row r="103" spans="1:83" ht="15" customHeight="1" x14ac:dyDescent="0.3">
      <c r="A103" s="307">
        <v>82</v>
      </c>
      <c r="B103" s="114" t="s">
        <v>84</v>
      </c>
      <c r="C103" s="114" t="s">
        <v>84</v>
      </c>
      <c r="D103" s="115" t="s">
        <v>84</v>
      </c>
      <c r="E103" s="334" t="s">
        <v>84</v>
      </c>
      <c r="F103" s="334" t="s">
        <v>84</v>
      </c>
      <c r="G103" s="334" t="s">
        <v>84</v>
      </c>
      <c r="H103" s="335" t="s">
        <v>84</v>
      </c>
      <c r="I103" s="335" t="s">
        <v>84</v>
      </c>
      <c r="J103" s="335" t="s">
        <v>84</v>
      </c>
      <c r="K103" s="335" t="s">
        <v>84</v>
      </c>
      <c r="L103" s="335" t="s">
        <v>84</v>
      </c>
      <c r="M103" s="335" t="s">
        <v>84</v>
      </c>
      <c r="N103" s="335" t="s">
        <v>84</v>
      </c>
      <c r="O103" s="335" t="s">
        <v>84</v>
      </c>
      <c r="P103" s="335" t="s">
        <v>84</v>
      </c>
      <c r="Q103" s="335" t="s">
        <v>84</v>
      </c>
      <c r="R103" s="335" t="s">
        <v>84</v>
      </c>
      <c r="S103" s="335" t="s">
        <v>84</v>
      </c>
      <c r="T103" s="335" t="s">
        <v>84</v>
      </c>
      <c r="U103" s="335" t="s">
        <v>84</v>
      </c>
      <c r="V103" s="335" t="s">
        <v>84</v>
      </c>
      <c r="W103" s="335" t="s">
        <v>84</v>
      </c>
      <c r="X103" s="335" t="s">
        <v>84</v>
      </c>
      <c r="Y103" s="335" t="s">
        <v>84</v>
      </c>
      <c r="Z103" s="335" t="s">
        <v>84</v>
      </c>
      <c r="AA103" s="335" t="s">
        <v>84</v>
      </c>
      <c r="AB103" s="335" t="s">
        <v>84</v>
      </c>
      <c r="AC103" s="335" t="s">
        <v>84</v>
      </c>
      <c r="AD103" s="335" t="s">
        <v>84</v>
      </c>
      <c r="AE103" s="335" t="s">
        <v>84</v>
      </c>
      <c r="AF103" s="335" t="s">
        <v>84</v>
      </c>
      <c r="AG103" s="335" t="s">
        <v>84</v>
      </c>
      <c r="AH103" s="335" t="s">
        <v>84</v>
      </c>
      <c r="AI103" s="335" t="s">
        <v>84</v>
      </c>
      <c r="AJ103" s="335" t="s">
        <v>84</v>
      </c>
      <c r="AK103" s="335" t="s">
        <v>84</v>
      </c>
      <c r="AL103" s="335" t="s">
        <v>84</v>
      </c>
      <c r="AM103" s="335" t="s">
        <v>84</v>
      </c>
      <c r="AN103" s="335" t="s">
        <v>84</v>
      </c>
      <c r="AO103" s="335" t="s">
        <v>84</v>
      </c>
      <c r="AP103" s="335" t="s">
        <v>84</v>
      </c>
      <c r="AQ103" s="335" t="s">
        <v>84</v>
      </c>
      <c r="AR103" s="335" t="s">
        <v>84</v>
      </c>
      <c r="AS103" s="335" t="s">
        <v>84</v>
      </c>
      <c r="AT103" s="335" t="s">
        <v>84</v>
      </c>
      <c r="AU103" s="335" t="s">
        <v>84</v>
      </c>
      <c r="AV103" s="335" t="s">
        <v>84</v>
      </c>
      <c r="AW103" s="335" t="s">
        <v>84</v>
      </c>
      <c r="AX103" s="335" t="s">
        <v>84</v>
      </c>
      <c r="AY103" s="116" t="s">
        <v>84</v>
      </c>
      <c r="AZ103" s="116" t="s">
        <v>84</v>
      </c>
      <c r="BA103" s="116" t="s">
        <v>84</v>
      </c>
      <c r="BB103" s="116" t="s">
        <v>84</v>
      </c>
      <c r="BC103" s="116" t="s">
        <v>84</v>
      </c>
      <c r="BD103" s="116" t="s">
        <v>84</v>
      </c>
      <c r="BE103" s="116" t="s">
        <v>84</v>
      </c>
      <c r="BF103" s="335" t="s">
        <v>84</v>
      </c>
      <c r="BG103" s="335" t="s">
        <v>84</v>
      </c>
      <c r="BH103" s="116" t="s">
        <v>84</v>
      </c>
      <c r="BI103" s="116" t="s">
        <v>84</v>
      </c>
      <c r="BJ103" s="335" t="s">
        <v>84</v>
      </c>
      <c r="BK103" s="335" t="s">
        <v>84</v>
      </c>
      <c r="BL103" s="335" t="s">
        <v>84</v>
      </c>
      <c r="BM103" s="336" t="s">
        <v>84</v>
      </c>
      <c r="BN103" s="336" t="s">
        <v>84</v>
      </c>
      <c r="BO103" s="335" t="s">
        <v>84</v>
      </c>
      <c r="BP103" s="116" t="s">
        <v>84</v>
      </c>
      <c r="BQ103" s="116" t="s">
        <v>84</v>
      </c>
      <c r="BR103" s="116" t="s">
        <v>84</v>
      </c>
      <c r="BS103" s="116" t="s">
        <v>84</v>
      </c>
      <c r="BT103" s="336" t="s">
        <v>84</v>
      </c>
      <c r="BU103" s="335" t="s">
        <v>84</v>
      </c>
      <c r="BV103" s="335" t="s">
        <v>84</v>
      </c>
      <c r="BW103" s="335" t="s">
        <v>84</v>
      </c>
      <c r="BX103" s="335" t="s">
        <v>84</v>
      </c>
    </row>
    <row r="104" spans="1:83" ht="15" customHeight="1" x14ac:dyDescent="0.3">
      <c r="A104" s="307">
        <v>82</v>
      </c>
      <c r="B104" s="114" t="s">
        <v>84</v>
      </c>
      <c r="C104" s="114" t="s">
        <v>84</v>
      </c>
      <c r="D104" s="115" t="s">
        <v>84</v>
      </c>
      <c r="E104" s="334" t="s">
        <v>84</v>
      </c>
      <c r="F104" s="334" t="s">
        <v>84</v>
      </c>
      <c r="G104" s="334" t="s">
        <v>84</v>
      </c>
      <c r="H104" s="335" t="s">
        <v>84</v>
      </c>
      <c r="I104" s="335" t="s">
        <v>84</v>
      </c>
      <c r="J104" s="335" t="s">
        <v>84</v>
      </c>
      <c r="K104" s="335" t="s">
        <v>84</v>
      </c>
      <c r="L104" s="335" t="s">
        <v>84</v>
      </c>
      <c r="M104" s="335" t="s">
        <v>84</v>
      </c>
      <c r="N104" s="335" t="s">
        <v>84</v>
      </c>
      <c r="O104" s="335" t="s">
        <v>84</v>
      </c>
      <c r="P104" s="335" t="s">
        <v>84</v>
      </c>
      <c r="Q104" s="335" t="s">
        <v>84</v>
      </c>
      <c r="R104" s="335" t="s">
        <v>84</v>
      </c>
      <c r="S104" s="335" t="s">
        <v>84</v>
      </c>
      <c r="T104" s="335" t="s">
        <v>84</v>
      </c>
      <c r="U104" s="335" t="s">
        <v>84</v>
      </c>
      <c r="V104" s="335" t="s">
        <v>84</v>
      </c>
      <c r="W104" s="335" t="s">
        <v>84</v>
      </c>
      <c r="X104" s="335" t="s">
        <v>84</v>
      </c>
      <c r="Y104" s="335" t="s">
        <v>84</v>
      </c>
      <c r="Z104" s="335" t="s">
        <v>84</v>
      </c>
      <c r="AA104" s="335" t="s">
        <v>84</v>
      </c>
      <c r="AB104" s="335" t="s">
        <v>84</v>
      </c>
      <c r="AC104" s="335" t="s">
        <v>84</v>
      </c>
      <c r="AD104" s="335" t="s">
        <v>84</v>
      </c>
      <c r="AE104" s="335" t="s">
        <v>84</v>
      </c>
      <c r="AF104" s="335" t="s">
        <v>84</v>
      </c>
      <c r="AG104" s="335" t="s">
        <v>84</v>
      </c>
      <c r="AH104" s="335" t="s">
        <v>84</v>
      </c>
      <c r="AI104" s="335" t="s">
        <v>84</v>
      </c>
      <c r="AJ104" s="335" t="s">
        <v>84</v>
      </c>
      <c r="AK104" s="335" t="s">
        <v>84</v>
      </c>
      <c r="AL104" s="335" t="s">
        <v>84</v>
      </c>
      <c r="AM104" s="335" t="s">
        <v>84</v>
      </c>
      <c r="AN104" s="335" t="s">
        <v>84</v>
      </c>
      <c r="AO104" s="335" t="s">
        <v>84</v>
      </c>
      <c r="AP104" s="335" t="s">
        <v>84</v>
      </c>
      <c r="AQ104" s="335" t="s">
        <v>84</v>
      </c>
      <c r="AR104" s="335" t="s">
        <v>84</v>
      </c>
      <c r="AS104" s="335" t="s">
        <v>84</v>
      </c>
      <c r="AT104" s="335" t="s">
        <v>84</v>
      </c>
      <c r="AU104" s="335" t="s">
        <v>84</v>
      </c>
      <c r="AV104" s="335" t="s">
        <v>84</v>
      </c>
      <c r="AW104" s="335" t="s">
        <v>84</v>
      </c>
      <c r="AX104" s="335" t="s">
        <v>84</v>
      </c>
      <c r="AY104" s="116" t="s">
        <v>84</v>
      </c>
      <c r="AZ104" s="116" t="s">
        <v>84</v>
      </c>
      <c r="BA104" s="116" t="s">
        <v>84</v>
      </c>
      <c r="BB104" s="116" t="s">
        <v>84</v>
      </c>
      <c r="BC104" s="116" t="s">
        <v>84</v>
      </c>
      <c r="BD104" s="116" t="s">
        <v>84</v>
      </c>
      <c r="BE104" s="116" t="s">
        <v>84</v>
      </c>
      <c r="BF104" s="335" t="s">
        <v>84</v>
      </c>
      <c r="BG104" s="335" t="s">
        <v>84</v>
      </c>
      <c r="BH104" s="116" t="s">
        <v>84</v>
      </c>
      <c r="BI104" s="116" t="s">
        <v>84</v>
      </c>
      <c r="BJ104" s="335" t="s">
        <v>84</v>
      </c>
      <c r="BK104" s="335" t="s">
        <v>84</v>
      </c>
      <c r="BL104" s="335" t="s">
        <v>84</v>
      </c>
      <c r="BM104" s="336" t="s">
        <v>84</v>
      </c>
      <c r="BN104" s="336" t="s">
        <v>84</v>
      </c>
      <c r="BO104" s="335" t="s">
        <v>84</v>
      </c>
      <c r="BP104" s="116" t="s">
        <v>84</v>
      </c>
      <c r="BQ104" s="116" t="s">
        <v>84</v>
      </c>
      <c r="BR104" s="116" t="s">
        <v>84</v>
      </c>
      <c r="BS104" s="116" t="s">
        <v>84</v>
      </c>
      <c r="BT104" s="336" t="s">
        <v>84</v>
      </c>
      <c r="BU104" s="335" t="s">
        <v>84</v>
      </c>
      <c r="BV104" s="335" t="s">
        <v>84</v>
      </c>
      <c r="BW104" s="335" t="s">
        <v>84</v>
      </c>
      <c r="BX104" s="335" t="s">
        <v>84</v>
      </c>
    </row>
    <row r="105" spans="1:83" ht="15" customHeight="1" x14ac:dyDescent="0.3">
      <c r="A105" s="307">
        <v>82</v>
      </c>
      <c r="B105" s="114" t="s">
        <v>84</v>
      </c>
      <c r="C105" s="114" t="s">
        <v>84</v>
      </c>
      <c r="D105" s="115" t="s">
        <v>84</v>
      </c>
      <c r="E105" s="334" t="s">
        <v>84</v>
      </c>
      <c r="F105" s="334" t="s">
        <v>84</v>
      </c>
      <c r="G105" s="334" t="s">
        <v>84</v>
      </c>
      <c r="H105" s="335" t="s">
        <v>84</v>
      </c>
      <c r="I105" s="335" t="s">
        <v>84</v>
      </c>
      <c r="J105" s="335" t="s">
        <v>84</v>
      </c>
      <c r="K105" s="335" t="s">
        <v>84</v>
      </c>
      <c r="L105" s="335" t="s">
        <v>84</v>
      </c>
      <c r="M105" s="335" t="s">
        <v>84</v>
      </c>
      <c r="N105" s="335" t="s">
        <v>84</v>
      </c>
      <c r="O105" s="335" t="s">
        <v>84</v>
      </c>
      <c r="P105" s="335" t="s">
        <v>84</v>
      </c>
      <c r="Q105" s="335" t="s">
        <v>84</v>
      </c>
      <c r="R105" s="335" t="s">
        <v>84</v>
      </c>
      <c r="S105" s="335" t="s">
        <v>84</v>
      </c>
      <c r="T105" s="335" t="s">
        <v>84</v>
      </c>
      <c r="U105" s="335" t="s">
        <v>84</v>
      </c>
      <c r="V105" s="335" t="s">
        <v>84</v>
      </c>
      <c r="W105" s="335" t="s">
        <v>84</v>
      </c>
      <c r="X105" s="335" t="s">
        <v>84</v>
      </c>
      <c r="Y105" s="335" t="s">
        <v>84</v>
      </c>
      <c r="Z105" s="335" t="s">
        <v>84</v>
      </c>
      <c r="AA105" s="335" t="s">
        <v>84</v>
      </c>
      <c r="AB105" s="335" t="s">
        <v>84</v>
      </c>
      <c r="AC105" s="335" t="s">
        <v>84</v>
      </c>
      <c r="AD105" s="335" t="s">
        <v>84</v>
      </c>
      <c r="AE105" s="335" t="s">
        <v>84</v>
      </c>
      <c r="AF105" s="335" t="s">
        <v>84</v>
      </c>
      <c r="AG105" s="335" t="s">
        <v>84</v>
      </c>
      <c r="AH105" s="335" t="s">
        <v>84</v>
      </c>
      <c r="AI105" s="335" t="s">
        <v>84</v>
      </c>
      <c r="AJ105" s="335" t="s">
        <v>84</v>
      </c>
      <c r="AK105" s="335" t="s">
        <v>84</v>
      </c>
      <c r="AL105" s="335" t="s">
        <v>84</v>
      </c>
      <c r="AM105" s="335" t="s">
        <v>84</v>
      </c>
      <c r="AN105" s="335" t="s">
        <v>84</v>
      </c>
      <c r="AO105" s="335" t="s">
        <v>84</v>
      </c>
      <c r="AP105" s="335" t="s">
        <v>84</v>
      </c>
      <c r="AQ105" s="335" t="s">
        <v>84</v>
      </c>
      <c r="AR105" s="335" t="s">
        <v>84</v>
      </c>
      <c r="AS105" s="335" t="s">
        <v>84</v>
      </c>
      <c r="AT105" s="335" t="s">
        <v>84</v>
      </c>
      <c r="AU105" s="335" t="s">
        <v>84</v>
      </c>
      <c r="AV105" s="335" t="s">
        <v>84</v>
      </c>
      <c r="AW105" s="335" t="s">
        <v>84</v>
      </c>
      <c r="AX105" s="335" t="s">
        <v>84</v>
      </c>
      <c r="AY105" s="116" t="s">
        <v>84</v>
      </c>
      <c r="AZ105" s="116" t="s">
        <v>84</v>
      </c>
      <c r="BA105" s="116" t="s">
        <v>84</v>
      </c>
      <c r="BB105" s="116" t="s">
        <v>84</v>
      </c>
      <c r="BC105" s="116" t="s">
        <v>84</v>
      </c>
      <c r="BD105" s="116" t="s">
        <v>84</v>
      </c>
      <c r="BE105" s="116" t="s">
        <v>84</v>
      </c>
      <c r="BF105" s="335" t="s">
        <v>84</v>
      </c>
      <c r="BG105" s="335" t="s">
        <v>84</v>
      </c>
      <c r="BH105" s="116" t="s">
        <v>84</v>
      </c>
      <c r="BI105" s="116" t="s">
        <v>84</v>
      </c>
      <c r="BJ105" s="335" t="s">
        <v>84</v>
      </c>
      <c r="BK105" s="335" t="s">
        <v>84</v>
      </c>
      <c r="BL105" s="335" t="s">
        <v>84</v>
      </c>
      <c r="BM105" s="336" t="s">
        <v>84</v>
      </c>
      <c r="BN105" s="336" t="s">
        <v>84</v>
      </c>
      <c r="BO105" s="335" t="s">
        <v>84</v>
      </c>
      <c r="BP105" s="116" t="s">
        <v>84</v>
      </c>
      <c r="BQ105" s="116" t="s">
        <v>84</v>
      </c>
      <c r="BR105" s="116" t="s">
        <v>84</v>
      </c>
      <c r="BS105" s="116" t="s">
        <v>84</v>
      </c>
      <c r="BT105" s="336" t="s">
        <v>84</v>
      </c>
      <c r="BU105" s="335" t="s">
        <v>84</v>
      </c>
      <c r="BV105" s="335" t="s">
        <v>84</v>
      </c>
      <c r="BW105" s="335" t="s">
        <v>84</v>
      </c>
      <c r="BX105" s="335" t="s">
        <v>84</v>
      </c>
    </row>
    <row r="106" spans="1:83" ht="15" customHeight="1" x14ac:dyDescent="0.3">
      <c r="A106" s="307">
        <v>82</v>
      </c>
      <c r="B106" s="114" t="s">
        <v>84</v>
      </c>
      <c r="C106" s="114" t="s">
        <v>84</v>
      </c>
      <c r="D106" s="115" t="s">
        <v>84</v>
      </c>
      <c r="E106" s="334" t="s">
        <v>84</v>
      </c>
      <c r="F106" s="334" t="s">
        <v>84</v>
      </c>
      <c r="G106" s="334" t="s">
        <v>84</v>
      </c>
      <c r="H106" s="335" t="s">
        <v>84</v>
      </c>
      <c r="I106" s="335" t="s">
        <v>84</v>
      </c>
      <c r="J106" s="335" t="s">
        <v>84</v>
      </c>
      <c r="K106" s="335" t="s">
        <v>84</v>
      </c>
      <c r="L106" s="335" t="s">
        <v>84</v>
      </c>
      <c r="M106" s="335" t="s">
        <v>84</v>
      </c>
      <c r="N106" s="335" t="s">
        <v>84</v>
      </c>
      <c r="O106" s="335" t="s">
        <v>84</v>
      </c>
      <c r="P106" s="335" t="s">
        <v>84</v>
      </c>
      <c r="Q106" s="335" t="s">
        <v>84</v>
      </c>
      <c r="R106" s="335" t="s">
        <v>84</v>
      </c>
      <c r="S106" s="335" t="s">
        <v>84</v>
      </c>
      <c r="T106" s="335" t="s">
        <v>84</v>
      </c>
      <c r="U106" s="335" t="s">
        <v>84</v>
      </c>
      <c r="V106" s="335" t="s">
        <v>84</v>
      </c>
      <c r="W106" s="335" t="s">
        <v>84</v>
      </c>
      <c r="X106" s="335" t="s">
        <v>84</v>
      </c>
      <c r="Y106" s="335" t="s">
        <v>84</v>
      </c>
      <c r="Z106" s="335" t="s">
        <v>84</v>
      </c>
      <c r="AA106" s="335" t="s">
        <v>84</v>
      </c>
      <c r="AB106" s="335" t="s">
        <v>84</v>
      </c>
      <c r="AC106" s="335" t="s">
        <v>84</v>
      </c>
      <c r="AD106" s="335" t="s">
        <v>84</v>
      </c>
      <c r="AE106" s="335" t="s">
        <v>84</v>
      </c>
      <c r="AF106" s="335" t="s">
        <v>84</v>
      </c>
      <c r="AG106" s="335" t="s">
        <v>84</v>
      </c>
      <c r="AH106" s="335" t="s">
        <v>84</v>
      </c>
      <c r="AI106" s="335" t="s">
        <v>84</v>
      </c>
      <c r="AJ106" s="335" t="s">
        <v>84</v>
      </c>
      <c r="AK106" s="335" t="s">
        <v>84</v>
      </c>
      <c r="AL106" s="335" t="s">
        <v>84</v>
      </c>
      <c r="AM106" s="335" t="s">
        <v>84</v>
      </c>
      <c r="AN106" s="335" t="s">
        <v>84</v>
      </c>
      <c r="AO106" s="335" t="s">
        <v>84</v>
      </c>
      <c r="AP106" s="335" t="s">
        <v>84</v>
      </c>
      <c r="AQ106" s="335" t="s">
        <v>84</v>
      </c>
      <c r="AR106" s="335" t="s">
        <v>84</v>
      </c>
      <c r="AS106" s="335" t="s">
        <v>84</v>
      </c>
      <c r="AT106" s="335" t="s">
        <v>84</v>
      </c>
      <c r="AU106" s="335" t="s">
        <v>84</v>
      </c>
      <c r="AV106" s="335" t="s">
        <v>84</v>
      </c>
      <c r="AW106" s="335" t="s">
        <v>84</v>
      </c>
      <c r="AX106" s="335" t="s">
        <v>84</v>
      </c>
      <c r="AY106" s="116" t="s">
        <v>84</v>
      </c>
      <c r="AZ106" s="116" t="s">
        <v>84</v>
      </c>
      <c r="BA106" s="116" t="s">
        <v>84</v>
      </c>
      <c r="BB106" s="116" t="s">
        <v>84</v>
      </c>
      <c r="BC106" s="116" t="s">
        <v>84</v>
      </c>
      <c r="BD106" s="116" t="s">
        <v>84</v>
      </c>
      <c r="BE106" s="116" t="s">
        <v>84</v>
      </c>
      <c r="BF106" s="335" t="s">
        <v>84</v>
      </c>
      <c r="BG106" s="335" t="s">
        <v>84</v>
      </c>
      <c r="BH106" s="116" t="s">
        <v>84</v>
      </c>
      <c r="BI106" s="116" t="s">
        <v>84</v>
      </c>
      <c r="BJ106" s="335" t="s">
        <v>84</v>
      </c>
      <c r="BK106" s="335" t="s">
        <v>84</v>
      </c>
      <c r="BL106" s="335" t="s">
        <v>84</v>
      </c>
      <c r="BM106" s="336" t="s">
        <v>84</v>
      </c>
      <c r="BN106" s="336" t="s">
        <v>84</v>
      </c>
      <c r="BO106" s="335" t="s">
        <v>84</v>
      </c>
      <c r="BP106" s="116" t="s">
        <v>84</v>
      </c>
      <c r="BQ106" s="116" t="s">
        <v>84</v>
      </c>
      <c r="BR106" s="116" t="s">
        <v>84</v>
      </c>
      <c r="BS106" s="116" t="s">
        <v>84</v>
      </c>
      <c r="BT106" s="336" t="s">
        <v>84</v>
      </c>
      <c r="BU106" s="335" t="s">
        <v>84</v>
      </c>
      <c r="BV106" s="335" t="s">
        <v>84</v>
      </c>
      <c r="BW106" s="335" t="s">
        <v>84</v>
      </c>
      <c r="BX106" s="335" t="s">
        <v>84</v>
      </c>
    </row>
    <row r="107" spans="1:83" ht="15" customHeight="1" x14ac:dyDescent="0.3">
      <c r="A107" s="307">
        <v>82</v>
      </c>
      <c r="B107" s="114" t="s">
        <v>84</v>
      </c>
      <c r="C107" s="114" t="s">
        <v>84</v>
      </c>
      <c r="D107" s="115" t="s">
        <v>84</v>
      </c>
      <c r="E107" s="334" t="s">
        <v>84</v>
      </c>
      <c r="F107" s="334" t="s">
        <v>84</v>
      </c>
      <c r="G107" s="334" t="s">
        <v>84</v>
      </c>
      <c r="H107" s="335" t="s">
        <v>84</v>
      </c>
      <c r="I107" s="335" t="s">
        <v>84</v>
      </c>
      <c r="J107" s="335" t="s">
        <v>84</v>
      </c>
      <c r="K107" s="335" t="s">
        <v>84</v>
      </c>
      <c r="L107" s="335" t="s">
        <v>84</v>
      </c>
      <c r="M107" s="335" t="s">
        <v>84</v>
      </c>
      <c r="N107" s="335" t="s">
        <v>84</v>
      </c>
      <c r="O107" s="335" t="s">
        <v>84</v>
      </c>
      <c r="P107" s="335" t="s">
        <v>84</v>
      </c>
      <c r="Q107" s="335" t="s">
        <v>84</v>
      </c>
      <c r="R107" s="335" t="s">
        <v>84</v>
      </c>
      <c r="S107" s="335" t="s">
        <v>84</v>
      </c>
      <c r="T107" s="335" t="s">
        <v>84</v>
      </c>
      <c r="U107" s="335" t="s">
        <v>84</v>
      </c>
      <c r="V107" s="335" t="s">
        <v>84</v>
      </c>
      <c r="W107" s="335" t="s">
        <v>84</v>
      </c>
      <c r="X107" s="335" t="s">
        <v>84</v>
      </c>
      <c r="Y107" s="335" t="s">
        <v>84</v>
      </c>
      <c r="Z107" s="335" t="s">
        <v>84</v>
      </c>
      <c r="AA107" s="335" t="s">
        <v>84</v>
      </c>
      <c r="AB107" s="335" t="s">
        <v>84</v>
      </c>
      <c r="AC107" s="335" t="s">
        <v>84</v>
      </c>
      <c r="AD107" s="335" t="s">
        <v>84</v>
      </c>
      <c r="AE107" s="335" t="s">
        <v>84</v>
      </c>
      <c r="AF107" s="335" t="s">
        <v>84</v>
      </c>
      <c r="AG107" s="335" t="s">
        <v>84</v>
      </c>
      <c r="AH107" s="335" t="s">
        <v>84</v>
      </c>
      <c r="AI107" s="335" t="s">
        <v>84</v>
      </c>
      <c r="AJ107" s="335" t="s">
        <v>84</v>
      </c>
      <c r="AK107" s="335" t="s">
        <v>84</v>
      </c>
      <c r="AL107" s="335" t="s">
        <v>84</v>
      </c>
      <c r="AM107" s="335" t="s">
        <v>84</v>
      </c>
      <c r="AN107" s="335" t="s">
        <v>84</v>
      </c>
      <c r="AO107" s="335" t="s">
        <v>84</v>
      </c>
      <c r="AP107" s="335" t="s">
        <v>84</v>
      </c>
      <c r="AQ107" s="335" t="s">
        <v>84</v>
      </c>
      <c r="AR107" s="335" t="s">
        <v>84</v>
      </c>
      <c r="AS107" s="335" t="s">
        <v>84</v>
      </c>
      <c r="AT107" s="335" t="s">
        <v>84</v>
      </c>
      <c r="AU107" s="335" t="s">
        <v>84</v>
      </c>
      <c r="AV107" s="335" t="s">
        <v>84</v>
      </c>
      <c r="AW107" s="335" t="s">
        <v>84</v>
      </c>
      <c r="AX107" s="335" t="s">
        <v>84</v>
      </c>
      <c r="AY107" s="116" t="s">
        <v>84</v>
      </c>
      <c r="AZ107" s="116" t="s">
        <v>84</v>
      </c>
      <c r="BA107" s="116" t="s">
        <v>84</v>
      </c>
      <c r="BB107" s="116" t="s">
        <v>84</v>
      </c>
      <c r="BC107" s="116" t="s">
        <v>84</v>
      </c>
      <c r="BD107" s="116" t="s">
        <v>84</v>
      </c>
      <c r="BE107" s="116" t="s">
        <v>84</v>
      </c>
      <c r="BF107" s="335" t="s">
        <v>84</v>
      </c>
      <c r="BG107" s="335" t="s">
        <v>84</v>
      </c>
      <c r="BH107" s="116" t="s">
        <v>84</v>
      </c>
      <c r="BI107" s="116" t="s">
        <v>84</v>
      </c>
      <c r="BJ107" s="335" t="s">
        <v>84</v>
      </c>
      <c r="BK107" s="335" t="s">
        <v>84</v>
      </c>
      <c r="BL107" s="335" t="s">
        <v>84</v>
      </c>
      <c r="BM107" s="336" t="s">
        <v>84</v>
      </c>
      <c r="BN107" s="336" t="s">
        <v>84</v>
      </c>
      <c r="BO107" s="335" t="s">
        <v>84</v>
      </c>
      <c r="BP107" s="116" t="s">
        <v>84</v>
      </c>
      <c r="BQ107" s="116" t="s">
        <v>84</v>
      </c>
      <c r="BR107" s="116" t="s">
        <v>84</v>
      </c>
      <c r="BS107" s="116" t="s">
        <v>84</v>
      </c>
      <c r="BT107" s="336" t="s">
        <v>84</v>
      </c>
      <c r="BU107" s="335" t="s">
        <v>84</v>
      </c>
      <c r="BV107" s="335" t="s">
        <v>84</v>
      </c>
      <c r="BW107" s="335" t="s">
        <v>84</v>
      </c>
      <c r="BX107" s="335" t="s">
        <v>84</v>
      </c>
    </row>
    <row r="108" spans="1:83" ht="15" customHeight="1" x14ac:dyDescent="0.3">
      <c r="A108" s="307">
        <v>82</v>
      </c>
      <c r="B108" s="114" t="s">
        <v>84</v>
      </c>
      <c r="C108" s="114" t="s">
        <v>84</v>
      </c>
      <c r="D108" s="115" t="s">
        <v>84</v>
      </c>
      <c r="E108" s="334" t="s">
        <v>84</v>
      </c>
      <c r="F108" s="334" t="s">
        <v>84</v>
      </c>
      <c r="G108" s="334" t="s">
        <v>84</v>
      </c>
      <c r="H108" s="335" t="s">
        <v>84</v>
      </c>
      <c r="I108" s="335" t="s">
        <v>84</v>
      </c>
      <c r="J108" s="335" t="s">
        <v>84</v>
      </c>
      <c r="K108" s="335" t="s">
        <v>84</v>
      </c>
      <c r="L108" s="335" t="s">
        <v>84</v>
      </c>
      <c r="M108" s="335" t="s">
        <v>84</v>
      </c>
      <c r="N108" s="335" t="s">
        <v>84</v>
      </c>
      <c r="O108" s="335" t="s">
        <v>84</v>
      </c>
      <c r="P108" s="335" t="s">
        <v>84</v>
      </c>
      <c r="Q108" s="335" t="s">
        <v>84</v>
      </c>
      <c r="R108" s="335" t="s">
        <v>84</v>
      </c>
      <c r="S108" s="335" t="s">
        <v>84</v>
      </c>
      <c r="T108" s="335" t="s">
        <v>84</v>
      </c>
      <c r="U108" s="335" t="s">
        <v>84</v>
      </c>
      <c r="V108" s="335" t="s">
        <v>84</v>
      </c>
      <c r="W108" s="335" t="s">
        <v>84</v>
      </c>
      <c r="X108" s="335" t="s">
        <v>84</v>
      </c>
      <c r="Y108" s="335" t="s">
        <v>84</v>
      </c>
      <c r="Z108" s="335" t="s">
        <v>84</v>
      </c>
      <c r="AA108" s="335" t="s">
        <v>84</v>
      </c>
      <c r="AB108" s="335" t="s">
        <v>84</v>
      </c>
      <c r="AC108" s="335" t="s">
        <v>84</v>
      </c>
      <c r="AD108" s="335" t="s">
        <v>84</v>
      </c>
      <c r="AE108" s="335" t="s">
        <v>84</v>
      </c>
      <c r="AF108" s="335" t="s">
        <v>84</v>
      </c>
      <c r="AG108" s="335" t="s">
        <v>84</v>
      </c>
      <c r="AH108" s="335" t="s">
        <v>84</v>
      </c>
      <c r="AI108" s="335" t="s">
        <v>84</v>
      </c>
      <c r="AJ108" s="335" t="s">
        <v>84</v>
      </c>
      <c r="AK108" s="335" t="s">
        <v>84</v>
      </c>
      <c r="AL108" s="335" t="s">
        <v>84</v>
      </c>
      <c r="AM108" s="335" t="s">
        <v>84</v>
      </c>
      <c r="AN108" s="335" t="s">
        <v>84</v>
      </c>
      <c r="AO108" s="335" t="s">
        <v>84</v>
      </c>
      <c r="AP108" s="335" t="s">
        <v>84</v>
      </c>
      <c r="AQ108" s="335" t="s">
        <v>84</v>
      </c>
      <c r="AR108" s="335" t="s">
        <v>84</v>
      </c>
      <c r="AS108" s="335" t="s">
        <v>84</v>
      </c>
      <c r="AT108" s="335" t="s">
        <v>84</v>
      </c>
      <c r="AU108" s="335" t="s">
        <v>84</v>
      </c>
      <c r="AV108" s="335" t="s">
        <v>84</v>
      </c>
      <c r="AW108" s="335" t="s">
        <v>84</v>
      </c>
      <c r="AX108" s="335" t="s">
        <v>84</v>
      </c>
      <c r="AY108" s="116" t="s">
        <v>84</v>
      </c>
      <c r="AZ108" s="116" t="s">
        <v>84</v>
      </c>
      <c r="BA108" s="116" t="s">
        <v>84</v>
      </c>
      <c r="BB108" s="116" t="s">
        <v>84</v>
      </c>
      <c r="BC108" s="116" t="s">
        <v>84</v>
      </c>
      <c r="BD108" s="116" t="s">
        <v>84</v>
      </c>
      <c r="BE108" s="116" t="s">
        <v>84</v>
      </c>
      <c r="BF108" s="335" t="s">
        <v>84</v>
      </c>
      <c r="BG108" s="335" t="s">
        <v>84</v>
      </c>
      <c r="BH108" s="116" t="s">
        <v>84</v>
      </c>
      <c r="BI108" s="116" t="s">
        <v>84</v>
      </c>
      <c r="BJ108" s="335" t="s">
        <v>84</v>
      </c>
      <c r="BK108" s="335" t="s">
        <v>84</v>
      </c>
      <c r="BL108" s="335" t="s">
        <v>84</v>
      </c>
      <c r="BM108" s="336" t="s">
        <v>84</v>
      </c>
      <c r="BN108" s="336" t="s">
        <v>84</v>
      </c>
      <c r="BO108" s="335" t="s">
        <v>84</v>
      </c>
      <c r="BP108" s="116" t="s">
        <v>84</v>
      </c>
      <c r="BQ108" s="116" t="s">
        <v>84</v>
      </c>
      <c r="BR108" s="116" t="s">
        <v>84</v>
      </c>
      <c r="BS108" s="116" t="s">
        <v>84</v>
      </c>
      <c r="BT108" s="336" t="s">
        <v>84</v>
      </c>
      <c r="BU108" s="335" t="s">
        <v>84</v>
      </c>
      <c r="BV108" s="335" t="s">
        <v>84</v>
      </c>
      <c r="BW108" s="335" t="s">
        <v>84</v>
      </c>
      <c r="BX108" s="335" t="s">
        <v>84</v>
      </c>
    </row>
    <row r="109" spans="1:83" ht="15" customHeight="1" x14ac:dyDescent="0.3">
      <c r="A109" s="307">
        <v>82</v>
      </c>
      <c r="B109" s="114" t="s">
        <v>84</v>
      </c>
      <c r="C109" s="114" t="s">
        <v>84</v>
      </c>
      <c r="D109" s="115" t="s">
        <v>84</v>
      </c>
      <c r="E109" s="334" t="s">
        <v>84</v>
      </c>
      <c r="F109" s="334" t="s">
        <v>84</v>
      </c>
      <c r="G109" s="334" t="s">
        <v>84</v>
      </c>
      <c r="H109" s="335" t="s">
        <v>84</v>
      </c>
      <c r="I109" s="335" t="s">
        <v>84</v>
      </c>
      <c r="J109" s="335" t="s">
        <v>84</v>
      </c>
      <c r="K109" s="335" t="s">
        <v>84</v>
      </c>
      <c r="L109" s="335" t="s">
        <v>84</v>
      </c>
      <c r="M109" s="335" t="s">
        <v>84</v>
      </c>
      <c r="N109" s="335" t="s">
        <v>84</v>
      </c>
      <c r="O109" s="335" t="s">
        <v>84</v>
      </c>
      <c r="P109" s="335" t="s">
        <v>84</v>
      </c>
      <c r="Q109" s="335" t="s">
        <v>84</v>
      </c>
      <c r="R109" s="335" t="s">
        <v>84</v>
      </c>
      <c r="S109" s="335" t="s">
        <v>84</v>
      </c>
      <c r="T109" s="335" t="s">
        <v>84</v>
      </c>
      <c r="U109" s="335" t="s">
        <v>84</v>
      </c>
      <c r="V109" s="335" t="s">
        <v>84</v>
      </c>
      <c r="W109" s="335" t="s">
        <v>84</v>
      </c>
      <c r="X109" s="335" t="s">
        <v>84</v>
      </c>
      <c r="Y109" s="335" t="s">
        <v>84</v>
      </c>
      <c r="Z109" s="335" t="s">
        <v>84</v>
      </c>
      <c r="AA109" s="335" t="s">
        <v>84</v>
      </c>
      <c r="AB109" s="335" t="s">
        <v>84</v>
      </c>
      <c r="AC109" s="335" t="s">
        <v>84</v>
      </c>
      <c r="AD109" s="335" t="s">
        <v>84</v>
      </c>
      <c r="AE109" s="335" t="s">
        <v>84</v>
      </c>
      <c r="AF109" s="335" t="s">
        <v>84</v>
      </c>
      <c r="AG109" s="335" t="s">
        <v>84</v>
      </c>
      <c r="AH109" s="335" t="s">
        <v>84</v>
      </c>
      <c r="AI109" s="335" t="s">
        <v>84</v>
      </c>
      <c r="AJ109" s="335" t="s">
        <v>84</v>
      </c>
      <c r="AK109" s="335" t="s">
        <v>84</v>
      </c>
      <c r="AL109" s="335" t="s">
        <v>84</v>
      </c>
      <c r="AM109" s="335" t="s">
        <v>84</v>
      </c>
      <c r="AN109" s="335" t="s">
        <v>84</v>
      </c>
      <c r="AO109" s="335" t="s">
        <v>84</v>
      </c>
      <c r="AP109" s="335" t="s">
        <v>84</v>
      </c>
      <c r="AQ109" s="335" t="s">
        <v>84</v>
      </c>
      <c r="AR109" s="335" t="s">
        <v>84</v>
      </c>
      <c r="AS109" s="335" t="s">
        <v>84</v>
      </c>
      <c r="AT109" s="335" t="s">
        <v>84</v>
      </c>
      <c r="AU109" s="335" t="s">
        <v>84</v>
      </c>
      <c r="AV109" s="335" t="s">
        <v>84</v>
      </c>
      <c r="AW109" s="335" t="s">
        <v>84</v>
      </c>
      <c r="AX109" s="335" t="s">
        <v>84</v>
      </c>
      <c r="AY109" s="116" t="s">
        <v>84</v>
      </c>
      <c r="AZ109" s="116" t="s">
        <v>84</v>
      </c>
      <c r="BA109" s="116" t="s">
        <v>84</v>
      </c>
      <c r="BB109" s="116" t="s">
        <v>84</v>
      </c>
      <c r="BC109" s="116" t="s">
        <v>84</v>
      </c>
      <c r="BD109" s="116" t="s">
        <v>84</v>
      </c>
      <c r="BE109" s="116" t="s">
        <v>84</v>
      </c>
      <c r="BF109" s="335" t="s">
        <v>84</v>
      </c>
      <c r="BG109" s="335" t="s">
        <v>84</v>
      </c>
      <c r="BH109" s="116" t="s">
        <v>84</v>
      </c>
      <c r="BI109" s="116" t="s">
        <v>84</v>
      </c>
      <c r="BJ109" s="335" t="s">
        <v>84</v>
      </c>
      <c r="BK109" s="335" t="s">
        <v>84</v>
      </c>
      <c r="BL109" s="335" t="s">
        <v>84</v>
      </c>
      <c r="BM109" s="336" t="s">
        <v>84</v>
      </c>
      <c r="BN109" s="336" t="s">
        <v>84</v>
      </c>
      <c r="BO109" s="335" t="s">
        <v>84</v>
      </c>
      <c r="BP109" s="116" t="s">
        <v>84</v>
      </c>
      <c r="BQ109" s="116" t="s">
        <v>84</v>
      </c>
      <c r="BR109" s="116" t="s">
        <v>84</v>
      </c>
      <c r="BS109" s="116" t="s">
        <v>84</v>
      </c>
      <c r="BT109" s="336" t="s">
        <v>84</v>
      </c>
      <c r="BU109" s="335" t="s">
        <v>84</v>
      </c>
      <c r="BV109" s="335" t="s">
        <v>84</v>
      </c>
      <c r="BW109" s="335" t="s">
        <v>84</v>
      </c>
      <c r="BX109" s="335" t="s">
        <v>84</v>
      </c>
    </row>
    <row r="110" spans="1:83" ht="15" customHeight="1" x14ac:dyDescent="0.3">
      <c r="A110" s="307">
        <v>82</v>
      </c>
      <c r="B110" s="114" t="s">
        <v>84</v>
      </c>
      <c r="C110" s="114" t="s">
        <v>84</v>
      </c>
      <c r="D110" s="115" t="s">
        <v>84</v>
      </c>
      <c r="E110" s="334" t="s">
        <v>84</v>
      </c>
      <c r="F110" s="334" t="s">
        <v>84</v>
      </c>
      <c r="G110" s="334" t="s">
        <v>84</v>
      </c>
      <c r="H110" s="335" t="s">
        <v>84</v>
      </c>
      <c r="I110" s="335" t="s">
        <v>84</v>
      </c>
      <c r="J110" s="335" t="s">
        <v>84</v>
      </c>
      <c r="K110" s="335" t="s">
        <v>84</v>
      </c>
      <c r="L110" s="335" t="s">
        <v>84</v>
      </c>
      <c r="M110" s="335" t="s">
        <v>84</v>
      </c>
      <c r="N110" s="335" t="s">
        <v>84</v>
      </c>
      <c r="O110" s="335" t="s">
        <v>84</v>
      </c>
      <c r="P110" s="335" t="s">
        <v>84</v>
      </c>
      <c r="Q110" s="335" t="s">
        <v>84</v>
      </c>
      <c r="R110" s="335" t="s">
        <v>84</v>
      </c>
      <c r="S110" s="335" t="s">
        <v>84</v>
      </c>
      <c r="T110" s="335" t="s">
        <v>84</v>
      </c>
      <c r="U110" s="335" t="s">
        <v>84</v>
      </c>
      <c r="V110" s="335" t="s">
        <v>84</v>
      </c>
      <c r="W110" s="335" t="s">
        <v>84</v>
      </c>
      <c r="X110" s="335" t="s">
        <v>84</v>
      </c>
      <c r="Y110" s="335" t="s">
        <v>84</v>
      </c>
      <c r="Z110" s="335" t="s">
        <v>84</v>
      </c>
      <c r="AA110" s="335" t="s">
        <v>84</v>
      </c>
      <c r="AB110" s="335" t="s">
        <v>84</v>
      </c>
      <c r="AC110" s="335" t="s">
        <v>84</v>
      </c>
      <c r="AD110" s="335" t="s">
        <v>84</v>
      </c>
      <c r="AE110" s="335" t="s">
        <v>84</v>
      </c>
      <c r="AF110" s="335" t="s">
        <v>84</v>
      </c>
      <c r="AG110" s="335" t="s">
        <v>84</v>
      </c>
      <c r="AH110" s="335" t="s">
        <v>84</v>
      </c>
      <c r="AI110" s="335" t="s">
        <v>84</v>
      </c>
      <c r="AJ110" s="335" t="s">
        <v>84</v>
      </c>
      <c r="AK110" s="335" t="s">
        <v>84</v>
      </c>
      <c r="AL110" s="335" t="s">
        <v>84</v>
      </c>
      <c r="AM110" s="335" t="s">
        <v>84</v>
      </c>
      <c r="AN110" s="335" t="s">
        <v>84</v>
      </c>
      <c r="AO110" s="335" t="s">
        <v>84</v>
      </c>
      <c r="AP110" s="335" t="s">
        <v>84</v>
      </c>
      <c r="AQ110" s="335" t="s">
        <v>84</v>
      </c>
      <c r="AR110" s="335" t="s">
        <v>84</v>
      </c>
      <c r="AS110" s="335" t="s">
        <v>84</v>
      </c>
      <c r="AT110" s="335" t="s">
        <v>84</v>
      </c>
      <c r="AU110" s="335" t="s">
        <v>84</v>
      </c>
      <c r="AV110" s="335" t="s">
        <v>84</v>
      </c>
      <c r="AW110" s="335" t="s">
        <v>84</v>
      </c>
      <c r="AX110" s="335" t="s">
        <v>84</v>
      </c>
      <c r="AY110" s="116" t="s">
        <v>84</v>
      </c>
      <c r="AZ110" s="116" t="s">
        <v>84</v>
      </c>
      <c r="BA110" s="116" t="s">
        <v>84</v>
      </c>
      <c r="BB110" s="116" t="s">
        <v>84</v>
      </c>
      <c r="BC110" s="116" t="s">
        <v>84</v>
      </c>
      <c r="BD110" s="116" t="s">
        <v>84</v>
      </c>
      <c r="BE110" s="116" t="s">
        <v>84</v>
      </c>
      <c r="BF110" s="335" t="s">
        <v>84</v>
      </c>
      <c r="BG110" s="335" t="s">
        <v>84</v>
      </c>
      <c r="BH110" s="116" t="s">
        <v>84</v>
      </c>
      <c r="BI110" s="116" t="s">
        <v>84</v>
      </c>
      <c r="BJ110" s="335" t="s">
        <v>84</v>
      </c>
      <c r="BK110" s="335" t="s">
        <v>84</v>
      </c>
      <c r="BL110" s="335" t="s">
        <v>84</v>
      </c>
      <c r="BM110" s="336" t="s">
        <v>84</v>
      </c>
      <c r="BN110" s="336" t="s">
        <v>84</v>
      </c>
      <c r="BO110" s="335" t="s">
        <v>84</v>
      </c>
      <c r="BP110" s="116" t="s">
        <v>84</v>
      </c>
      <c r="BQ110" s="116" t="s">
        <v>84</v>
      </c>
      <c r="BR110" s="116" t="s">
        <v>84</v>
      </c>
      <c r="BS110" s="116" t="s">
        <v>84</v>
      </c>
      <c r="BT110" s="336" t="s">
        <v>84</v>
      </c>
      <c r="BU110" s="335" t="s">
        <v>84</v>
      </c>
      <c r="BV110" s="335" t="s">
        <v>84</v>
      </c>
      <c r="BW110" s="335" t="s">
        <v>84</v>
      </c>
      <c r="BX110" s="335" t="s">
        <v>84</v>
      </c>
    </row>
    <row r="111" spans="1:83" ht="15" customHeight="1" x14ac:dyDescent="0.3">
      <c r="A111" s="307">
        <v>82</v>
      </c>
      <c r="B111" s="114" t="s">
        <v>84</v>
      </c>
      <c r="C111" s="114" t="s">
        <v>84</v>
      </c>
      <c r="D111" s="115" t="s">
        <v>84</v>
      </c>
      <c r="E111" s="334" t="s">
        <v>84</v>
      </c>
      <c r="F111" s="334" t="s">
        <v>84</v>
      </c>
      <c r="G111" s="334" t="s">
        <v>84</v>
      </c>
      <c r="H111" s="335" t="s">
        <v>84</v>
      </c>
      <c r="I111" s="335" t="s">
        <v>84</v>
      </c>
      <c r="J111" s="335" t="s">
        <v>84</v>
      </c>
      <c r="K111" s="335" t="s">
        <v>84</v>
      </c>
      <c r="L111" s="335" t="s">
        <v>84</v>
      </c>
      <c r="M111" s="335" t="s">
        <v>84</v>
      </c>
      <c r="N111" s="335" t="s">
        <v>84</v>
      </c>
      <c r="O111" s="335" t="s">
        <v>84</v>
      </c>
      <c r="P111" s="335" t="s">
        <v>84</v>
      </c>
      <c r="Q111" s="335" t="s">
        <v>84</v>
      </c>
      <c r="R111" s="335" t="s">
        <v>84</v>
      </c>
      <c r="S111" s="335" t="s">
        <v>84</v>
      </c>
      <c r="T111" s="335" t="s">
        <v>84</v>
      </c>
      <c r="U111" s="335" t="s">
        <v>84</v>
      </c>
      <c r="V111" s="335" t="s">
        <v>84</v>
      </c>
      <c r="W111" s="335" t="s">
        <v>84</v>
      </c>
      <c r="X111" s="335" t="s">
        <v>84</v>
      </c>
      <c r="Y111" s="335" t="s">
        <v>84</v>
      </c>
      <c r="Z111" s="335" t="s">
        <v>84</v>
      </c>
      <c r="AA111" s="335" t="s">
        <v>84</v>
      </c>
      <c r="AB111" s="335" t="s">
        <v>84</v>
      </c>
      <c r="AC111" s="335" t="s">
        <v>84</v>
      </c>
      <c r="AD111" s="335" t="s">
        <v>84</v>
      </c>
      <c r="AE111" s="335" t="s">
        <v>84</v>
      </c>
      <c r="AF111" s="335" t="s">
        <v>84</v>
      </c>
      <c r="AG111" s="335" t="s">
        <v>84</v>
      </c>
      <c r="AH111" s="335" t="s">
        <v>84</v>
      </c>
      <c r="AI111" s="335" t="s">
        <v>84</v>
      </c>
      <c r="AJ111" s="335" t="s">
        <v>84</v>
      </c>
      <c r="AK111" s="335" t="s">
        <v>84</v>
      </c>
      <c r="AL111" s="335" t="s">
        <v>84</v>
      </c>
      <c r="AM111" s="335" t="s">
        <v>84</v>
      </c>
      <c r="AN111" s="335" t="s">
        <v>84</v>
      </c>
      <c r="AO111" s="335" t="s">
        <v>84</v>
      </c>
      <c r="AP111" s="335" t="s">
        <v>84</v>
      </c>
      <c r="AQ111" s="335" t="s">
        <v>84</v>
      </c>
      <c r="AR111" s="335" t="s">
        <v>84</v>
      </c>
      <c r="AS111" s="335" t="s">
        <v>84</v>
      </c>
      <c r="AT111" s="335" t="s">
        <v>84</v>
      </c>
      <c r="AU111" s="335" t="s">
        <v>84</v>
      </c>
      <c r="AV111" s="335" t="s">
        <v>84</v>
      </c>
      <c r="AW111" s="335" t="s">
        <v>84</v>
      </c>
      <c r="AX111" s="335" t="s">
        <v>84</v>
      </c>
      <c r="AY111" s="116" t="s">
        <v>84</v>
      </c>
      <c r="AZ111" s="116" t="s">
        <v>84</v>
      </c>
      <c r="BA111" s="116" t="s">
        <v>84</v>
      </c>
      <c r="BB111" s="116" t="s">
        <v>84</v>
      </c>
      <c r="BC111" s="116" t="s">
        <v>84</v>
      </c>
      <c r="BD111" s="116" t="s">
        <v>84</v>
      </c>
      <c r="BE111" s="116" t="s">
        <v>84</v>
      </c>
      <c r="BF111" s="335" t="s">
        <v>84</v>
      </c>
      <c r="BG111" s="335" t="s">
        <v>84</v>
      </c>
      <c r="BH111" s="116" t="s">
        <v>84</v>
      </c>
      <c r="BI111" s="116" t="s">
        <v>84</v>
      </c>
      <c r="BJ111" s="335" t="s">
        <v>84</v>
      </c>
      <c r="BK111" s="335" t="s">
        <v>84</v>
      </c>
      <c r="BL111" s="335" t="s">
        <v>84</v>
      </c>
      <c r="BM111" s="336" t="s">
        <v>84</v>
      </c>
      <c r="BN111" s="336" t="s">
        <v>84</v>
      </c>
      <c r="BO111" s="335" t="s">
        <v>84</v>
      </c>
      <c r="BP111" s="116" t="s">
        <v>84</v>
      </c>
      <c r="BQ111" s="116" t="s">
        <v>84</v>
      </c>
      <c r="BR111" s="116" t="s">
        <v>84</v>
      </c>
      <c r="BS111" s="116" t="s">
        <v>84</v>
      </c>
      <c r="BT111" s="336" t="s">
        <v>84</v>
      </c>
      <c r="BU111" s="335" t="s">
        <v>84</v>
      </c>
      <c r="BV111" s="335" t="s">
        <v>84</v>
      </c>
      <c r="BW111" s="335" t="s">
        <v>84</v>
      </c>
      <c r="BX111" s="335" t="s">
        <v>84</v>
      </c>
    </row>
    <row r="112" spans="1:83" ht="15" customHeight="1" x14ac:dyDescent="0.3">
      <c r="A112" s="307">
        <v>82</v>
      </c>
      <c r="B112" s="114" t="s">
        <v>84</v>
      </c>
      <c r="C112" s="114" t="s">
        <v>84</v>
      </c>
      <c r="D112" s="115" t="s">
        <v>84</v>
      </c>
      <c r="E112" s="334" t="s">
        <v>84</v>
      </c>
      <c r="F112" s="334" t="s">
        <v>84</v>
      </c>
      <c r="G112" s="334" t="s">
        <v>84</v>
      </c>
      <c r="H112" s="335" t="s">
        <v>84</v>
      </c>
      <c r="I112" s="335" t="s">
        <v>84</v>
      </c>
      <c r="J112" s="335" t="s">
        <v>84</v>
      </c>
      <c r="K112" s="335" t="s">
        <v>84</v>
      </c>
      <c r="L112" s="335" t="s">
        <v>84</v>
      </c>
      <c r="M112" s="335" t="s">
        <v>84</v>
      </c>
      <c r="N112" s="335" t="s">
        <v>84</v>
      </c>
      <c r="O112" s="335" t="s">
        <v>84</v>
      </c>
      <c r="P112" s="335" t="s">
        <v>84</v>
      </c>
      <c r="Q112" s="335" t="s">
        <v>84</v>
      </c>
      <c r="R112" s="335" t="s">
        <v>84</v>
      </c>
      <c r="S112" s="335" t="s">
        <v>84</v>
      </c>
      <c r="T112" s="335" t="s">
        <v>84</v>
      </c>
      <c r="U112" s="335" t="s">
        <v>84</v>
      </c>
      <c r="V112" s="335" t="s">
        <v>84</v>
      </c>
      <c r="W112" s="335" t="s">
        <v>84</v>
      </c>
      <c r="X112" s="335" t="s">
        <v>84</v>
      </c>
      <c r="Y112" s="335" t="s">
        <v>84</v>
      </c>
      <c r="Z112" s="335" t="s">
        <v>84</v>
      </c>
      <c r="AA112" s="335" t="s">
        <v>84</v>
      </c>
      <c r="AB112" s="335" t="s">
        <v>84</v>
      </c>
      <c r="AC112" s="335" t="s">
        <v>84</v>
      </c>
      <c r="AD112" s="335" t="s">
        <v>84</v>
      </c>
      <c r="AE112" s="335" t="s">
        <v>84</v>
      </c>
      <c r="AF112" s="335" t="s">
        <v>84</v>
      </c>
      <c r="AG112" s="335" t="s">
        <v>84</v>
      </c>
      <c r="AH112" s="335" t="s">
        <v>84</v>
      </c>
      <c r="AI112" s="335" t="s">
        <v>84</v>
      </c>
      <c r="AJ112" s="335" t="s">
        <v>84</v>
      </c>
      <c r="AK112" s="335" t="s">
        <v>84</v>
      </c>
      <c r="AL112" s="335" t="s">
        <v>84</v>
      </c>
      <c r="AM112" s="335" t="s">
        <v>84</v>
      </c>
      <c r="AN112" s="335" t="s">
        <v>84</v>
      </c>
      <c r="AO112" s="335" t="s">
        <v>84</v>
      </c>
      <c r="AP112" s="335" t="s">
        <v>84</v>
      </c>
      <c r="AQ112" s="335" t="s">
        <v>84</v>
      </c>
      <c r="AR112" s="335" t="s">
        <v>84</v>
      </c>
      <c r="AS112" s="335" t="s">
        <v>84</v>
      </c>
      <c r="AT112" s="335" t="s">
        <v>84</v>
      </c>
      <c r="AU112" s="335" t="s">
        <v>84</v>
      </c>
      <c r="AV112" s="335" t="s">
        <v>84</v>
      </c>
      <c r="AW112" s="335" t="s">
        <v>84</v>
      </c>
      <c r="AX112" s="335" t="s">
        <v>84</v>
      </c>
      <c r="AY112" s="116" t="s">
        <v>84</v>
      </c>
      <c r="AZ112" s="116" t="s">
        <v>84</v>
      </c>
      <c r="BA112" s="116" t="s">
        <v>84</v>
      </c>
      <c r="BB112" s="116" t="s">
        <v>84</v>
      </c>
      <c r="BC112" s="116" t="s">
        <v>84</v>
      </c>
      <c r="BD112" s="116" t="s">
        <v>84</v>
      </c>
      <c r="BE112" s="116" t="s">
        <v>84</v>
      </c>
      <c r="BF112" s="335" t="s">
        <v>84</v>
      </c>
      <c r="BG112" s="335" t="s">
        <v>84</v>
      </c>
      <c r="BH112" s="116" t="s">
        <v>84</v>
      </c>
      <c r="BI112" s="116" t="s">
        <v>84</v>
      </c>
      <c r="BJ112" s="335" t="s">
        <v>84</v>
      </c>
      <c r="BK112" s="335" t="s">
        <v>84</v>
      </c>
      <c r="BL112" s="335" t="s">
        <v>84</v>
      </c>
      <c r="BM112" s="336" t="s">
        <v>84</v>
      </c>
      <c r="BN112" s="336" t="s">
        <v>84</v>
      </c>
      <c r="BO112" s="335" t="s">
        <v>84</v>
      </c>
      <c r="BP112" s="116" t="s">
        <v>84</v>
      </c>
      <c r="BQ112" s="116" t="s">
        <v>84</v>
      </c>
      <c r="BR112" s="116" t="s">
        <v>84</v>
      </c>
      <c r="BS112" s="116" t="s">
        <v>84</v>
      </c>
      <c r="BT112" s="336" t="s">
        <v>84</v>
      </c>
      <c r="BU112" s="335" t="s">
        <v>84</v>
      </c>
      <c r="BV112" s="335" t="s">
        <v>84</v>
      </c>
      <c r="BW112" s="335" t="s">
        <v>84</v>
      </c>
      <c r="BX112" s="335" t="s">
        <v>84</v>
      </c>
    </row>
    <row r="113" spans="1:76" ht="15" customHeight="1" x14ac:dyDescent="0.3">
      <c r="A113" s="307">
        <v>82</v>
      </c>
      <c r="B113" s="114" t="s">
        <v>84</v>
      </c>
      <c r="C113" s="114" t="s">
        <v>84</v>
      </c>
      <c r="D113" s="115" t="s">
        <v>84</v>
      </c>
      <c r="E113" s="334" t="s">
        <v>84</v>
      </c>
      <c r="F113" s="334" t="s">
        <v>84</v>
      </c>
      <c r="G113" s="334" t="s">
        <v>84</v>
      </c>
      <c r="H113" s="335" t="s">
        <v>84</v>
      </c>
      <c r="I113" s="335" t="s">
        <v>84</v>
      </c>
      <c r="J113" s="335" t="s">
        <v>84</v>
      </c>
      <c r="K113" s="335" t="s">
        <v>84</v>
      </c>
      <c r="L113" s="335" t="s">
        <v>84</v>
      </c>
      <c r="M113" s="335" t="s">
        <v>84</v>
      </c>
      <c r="N113" s="335" t="s">
        <v>84</v>
      </c>
      <c r="O113" s="335" t="s">
        <v>84</v>
      </c>
      <c r="P113" s="335" t="s">
        <v>84</v>
      </c>
      <c r="Q113" s="335" t="s">
        <v>84</v>
      </c>
      <c r="R113" s="335" t="s">
        <v>84</v>
      </c>
      <c r="S113" s="335" t="s">
        <v>84</v>
      </c>
      <c r="T113" s="335" t="s">
        <v>84</v>
      </c>
      <c r="U113" s="335" t="s">
        <v>84</v>
      </c>
      <c r="V113" s="335" t="s">
        <v>84</v>
      </c>
      <c r="W113" s="335" t="s">
        <v>84</v>
      </c>
      <c r="X113" s="335" t="s">
        <v>84</v>
      </c>
      <c r="Y113" s="335" t="s">
        <v>84</v>
      </c>
      <c r="Z113" s="335" t="s">
        <v>84</v>
      </c>
      <c r="AA113" s="335" t="s">
        <v>84</v>
      </c>
      <c r="AB113" s="335" t="s">
        <v>84</v>
      </c>
      <c r="AC113" s="335" t="s">
        <v>84</v>
      </c>
      <c r="AD113" s="335" t="s">
        <v>84</v>
      </c>
      <c r="AE113" s="335" t="s">
        <v>84</v>
      </c>
      <c r="AF113" s="335" t="s">
        <v>84</v>
      </c>
      <c r="AG113" s="335" t="s">
        <v>84</v>
      </c>
      <c r="AH113" s="335" t="s">
        <v>84</v>
      </c>
      <c r="AI113" s="335" t="s">
        <v>84</v>
      </c>
      <c r="AJ113" s="335" t="s">
        <v>84</v>
      </c>
      <c r="AK113" s="335" t="s">
        <v>84</v>
      </c>
      <c r="AL113" s="335" t="s">
        <v>84</v>
      </c>
      <c r="AM113" s="335" t="s">
        <v>84</v>
      </c>
      <c r="AN113" s="335" t="s">
        <v>84</v>
      </c>
      <c r="AO113" s="335" t="s">
        <v>84</v>
      </c>
      <c r="AP113" s="335" t="s">
        <v>84</v>
      </c>
      <c r="AQ113" s="335" t="s">
        <v>84</v>
      </c>
      <c r="AR113" s="335" t="s">
        <v>84</v>
      </c>
      <c r="AS113" s="335" t="s">
        <v>84</v>
      </c>
      <c r="AT113" s="335" t="s">
        <v>84</v>
      </c>
      <c r="AU113" s="335" t="s">
        <v>84</v>
      </c>
      <c r="AV113" s="335" t="s">
        <v>84</v>
      </c>
      <c r="AW113" s="335" t="s">
        <v>84</v>
      </c>
      <c r="AX113" s="335" t="s">
        <v>84</v>
      </c>
      <c r="AY113" s="116" t="s">
        <v>84</v>
      </c>
      <c r="AZ113" s="116" t="s">
        <v>84</v>
      </c>
      <c r="BA113" s="116" t="s">
        <v>84</v>
      </c>
      <c r="BB113" s="116" t="s">
        <v>84</v>
      </c>
      <c r="BC113" s="116" t="s">
        <v>84</v>
      </c>
      <c r="BD113" s="116" t="s">
        <v>84</v>
      </c>
      <c r="BE113" s="116" t="s">
        <v>84</v>
      </c>
      <c r="BF113" s="335" t="s">
        <v>84</v>
      </c>
      <c r="BG113" s="335" t="s">
        <v>84</v>
      </c>
      <c r="BH113" s="116" t="s">
        <v>84</v>
      </c>
      <c r="BI113" s="116" t="s">
        <v>84</v>
      </c>
      <c r="BJ113" s="335" t="s">
        <v>84</v>
      </c>
      <c r="BK113" s="335" t="s">
        <v>84</v>
      </c>
      <c r="BL113" s="335" t="s">
        <v>84</v>
      </c>
      <c r="BM113" s="336" t="s">
        <v>84</v>
      </c>
      <c r="BN113" s="336" t="s">
        <v>84</v>
      </c>
      <c r="BO113" s="335" t="s">
        <v>84</v>
      </c>
      <c r="BP113" s="116" t="s">
        <v>84</v>
      </c>
      <c r="BQ113" s="116" t="s">
        <v>84</v>
      </c>
      <c r="BR113" s="116" t="s">
        <v>84</v>
      </c>
      <c r="BS113" s="116" t="s">
        <v>84</v>
      </c>
      <c r="BT113" s="336" t="s">
        <v>84</v>
      </c>
      <c r="BU113" s="335" t="s">
        <v>84</v>
      </c>
      <c r="BV113" s="335" t="s">
        <v>84</v>
      </c>
      <c r="BW113" s="335" t="s">
        <v>84</v>
      </c>
      <c r="BX113" s="335" t="s">
        <v>84</v>
      </c>
    </row>
    <row r="114" spans="1:76" ht="15" customHeight="1" x14ac:dyDescent="0.3">
      <c r="A114" s="307">
        <v>82</v>
      </c>
      <c r="B114" s="114" t="s">
        <v>84</v>
      </c>
      <c r="C114" s="114" t="s">
        <v>84</v>
      </c>
      <c r="D114" s="115" t="s">
        <v>84</v>
      </c>
      <c r="E114" s="334" t="s">
        <v>84</v>
      </c>
      <c r="F114" s="334" t="s">
        <v>84</v>
      </c>
      <c r="G114" s="334" t="s">
        <v>84</v>
      </c>
      <c r="H114" s="335" t="s">
        <v>84</v>
      </c>
      <c r="I114" s="335" t="s">
        <v>84</v>
      </c>
      <c r="J114" s="335" t="s">
        <v>84</v>
      </c>
      <c r="K114" s="335" t="s">
        <v>84</v>
      </c>
      <c r="L114" s="335" t="s">
        <v>84</v>
      </c>
      <c r="M114" s="335" t="s">
        <v>84</v>
      </c>
      <c r="N114" s="335" t="s">
        <v>84</v>
      </c>
      <c r="O114" s="335" t="s">
        <v>84</v>
      </c>
      <c r="P114" s="335" t="s">
        <v>84</v>
      </c>
      <c r="Q114" s="335" t="s">
        <v>84</v>
      </c>
      <c r="R114" s="335" t="s">
        <v>84</v>
      </c>
      <c r="S114" s="335" t="s">
        <v>84</v>
      </c>
      <c r="T114" s="335" t="s">
        <v>84</v>
      </c>
      <c r="U114" s="335" t="s">
        <v>84</v>
      </c>
      <c r="V114" s="335" t="s">
        <v>84</v>
      </c>
      <c r="W114" s="335" t="s">
        <v>84</v>
      </c>
      <c r="X114" s="335" t="s">
        <v>84</v>
      </c>
      <c r="Y114" s="335" t="s">
        <v>84</v>
      </c>
      <c r="Z114" s="335" t="s">
        <v>84</v>
      </c>
      <c r="AA114" s="335" t="s">
        <v>84</v>
      </c>
      <c r="AB114" s="335" t="s">
        <v>84</v>
      </c>
      <c r="AC114" s="335" t="s">
        <v>84</v>
      </c>
      <c r="AD114" s="335" t="s">
        <v>84</v>
      </c>
      <c r="AE114" s="335" t="s">
        <v>84</v>
      </c>
      <c r="AF114" s="335" t="s">
        <v>84</v>
      </c>
      <c r="AG114" s="335" t="s">
        <v>84</v>
      </c>
      <c r="AH114" s="335" t="s">
        <v>84</v>
      </c>
      <c r="AI114" s="335" t="s">
        <v>84</v>
      </c>
      <c r="AJ114" s="335" t="s">
        <v>84</v>
      </c>
      <c r="AK114" s="335" t="s">
        <v>84</v>
      </c>
      <c r="AL114" s="335" t="s">
        <v>84</v>
      </c>
      <c r="AM114" s="335" t="s">
        <v>84</v>
      </c>
      <c r="AN114" s="335" t="s">
        <v>84</v>
      </c>
      <c r="AO114" s="335" t="s">
        <v>84</v>
      </c>
      <c r="AP114" s="335" t="s">
        <v>84</v>
      </c>
      <c r="AQ114" s="335" t="s">
        <v>84</v>
      </c>
      <c r="AR114" s="335" t="s">
        <v>84</v>
      </c>
      <c r="AS114" s="335" t="s">
        <v>84</v>
      </c>
      <c r="AT114" s="335" t="s">
        <v>84</v>
      </c>
      <c r="AU114" s="335" t="s">
        <v>84</v>
      </c>
      <c r="AV114" s="335" t="s">
        <v>84</v>
      </c>
      <c r="AW114" s="335" t="s">
        <v>84</v>
      </c>
      <c r="AX114" s="335" t="s">
        <v>84</v>
      </c>
      <c r="AY114" s="116" t="s">
        <v>84</v>
      </c>
      <c r="AZ114" s="116" t="s">
        <v>84</v>
      </c>
      <c r="BA114" s="116" t="s">
        <v>84</v>
      </c>
      <c r="BB114" s="116" t="s">
        <v>84</v>
      </c>
      <c r="BC114" s="116" t="s">
        <v>84</v>
      </c>
      <c r="BD114" s="116" t="s">
        <v>84</v>
      </c>
      <c r="BE114" s="116" t="s">
        <v>84</v>
      </c>
      <c r="BF114" s="335" t="s">
        <v>84</v>
      </c>
      <c r="BG114" s="335" t="s">
        <v>84</v>
      </c>
      <c r="BH114" s="116" t="s">
        <v>84</v>
      </c>
      <c r="BI114" s="116" t="s">
        <v>84</v>
      </c>
      <c r="BJ114" s="335" t="s">
        <v>84</v>
      </c>
      <c r="BK114" s="335" t="s">
        <v>84</v>
      </c>
      <c r="BL114" s="335" t="s">
        <v>84</v>
      </c>
      <c r="BM114" s="336" t="s">
        <v>84</v>
      </c>
      <c r="BN114" s="336" t="s">
        <v>84</v>
      </c>
      <c r="BO114" s="335" t="s">
        <v>84</v>
      </c>
      <c r="BP114" s="116" t="s">
        <v>84</v>
      </c>
      <c r="BQ114" s="116" t="s">
        <v>84</v>
      </c>
      <c r="BR114" s="116" t="s">
        <v>84</v>
      </c>
      <c r="BS114" s="116" t="s">
        <v>84</v>
      </c>
      <c r="BT114" s="336" t="s">
        <v>84</v>
      </c>
      <c r="BU114" s="335" t="s">
        <v>84</v>
      </c>
      <c r="BV114" s="335" t="s">
        <v>84</v>
      </c>
      <c r="BW114" s="335" t="s">
        <v>84</v>
      </c>
      <c r="BX114" s="335" t="s">
        <v>84</v>
      </c>
    </row>
    <row r="115" spans="1:76" ht="15" customHeight="1" x14ac:dyDescent="0.3">
      <c r="A115" s="307">
        <v>82</v>
      </c>
      <c r="B115" s="114" t="s">
        <v>84</v>
      </c>
      <c r="C115" s="114" t="s">
        <v>84</v>
      </c>
      <c r="D115" s="115" t="s">
        <v>84</v>
      </c>
      <c r="E115" s="334" t="s">
        <v>84</v>
      </c>
      <c r="F115" s="334" t="s">
        <v>84</v>
      </c>
      <c r="G115" s="334" t="s">
        <v>84</v>
      </c>
      <c r="H115" s="335" t="s">
        <v>84</v>
      </c>
      <c r="I115" s="335" t="s">
        <v>84</v>
      </c>
      <c r="J115" s="335" t="s">
        <v>84</v>
      </c>
      <c r="K115" s="335" t="s">
        <v>84</v>
      </c>
      <c r="L115" s="335" t="s">
        <v>84</v>
      </c>
      <c r="M115" s="335" t="s">
        <v>84</v>
      </c>
      <c r="N115" s="335" t="s">
        <v>84</v>
      </c>
      <c r="O115" s="335" t="s">
        <v>84</v>
      </c>
      <c r="P115" s="335" t="s">
        <v>84</v>
      </c>
      <c r="Q115" s="335" t="s">
        <v>84</v>
      </c>
      <c r="R115" s="335" t="s">
        <v>84</v>
      </c>
      <c r="S115" s="335" t="s">
        <v>84</v>
      </c>
      <c r="T115" s="335" t="s">
        <v>84</v>
      </c>
      <c r="U115" s="335" t="s">
        <v>84</v>
      </c>
      <c r="V115" s="335" t="s">
        <v>84</v>
      </c>
      <c r="W115" s="335" t="s">
        <v>84</v>
      </c>
      <c r="X115" s="335" t="s">
        <v>84</v>
      </c>
      <c r="Y115" s="335" t="s">
        <v>84</v>
      </c>
      <c r="Z115" s="335" t="s">
        <v>84</v>
      </c>
      <c r="AA115" s="335" t="s">
        <v>84</v>
      </c>
      <c r="AB115" s="335" t="s">
        <v>84</v>
      </c>
      <c r="AC115" s="335" t="s">
        <v>84</v>
      </c>
      <c r="AD115" s="335" t="s">
        <v>84</v>
      </c>
      <c r="AE115" s="335" t="s">
        <v>84</v>
      </c>
      <c r="AF115" s="335" t="s">
        <v>84</v>
      </c>
      <c r="AG115" s="335" t="s">
        <v>84</v>
      </c>
      <c r="AH115" s="335" t="s">
        <v>84</v>
      </c>
      <c r="AI115" s="335" t="s">
        <v>84</v>
      </c>
      <c r="AJ115" s="335" t="s">
        <v>84</v>
      </c>
      <c r="AK115" s="335" t="s">
        <v>84</v>
      </c>
      <c r="AL115" s="335" t="s">
        <v>84</v>
      </c>
      <c r="AM115" s="335" t="s">
        <v>84</v>
      </c>
      <c r="AN115" s="335" t="s">
        <v>84</v>
      </c>
      <c r="AO115" s="335" t="s">
        <v>84</v>
      </c>
      <c r="AP115" s="335" t="s">
        <v>84</v>
      </c>
      <c r="AQ115" s="335" t="s">
        <v>84</v>
      </c>
      <c r="AR115" s="335" t="s">
        <v>84</v>
      </c>
      <c r="AS115" s="335" t="s">
        <v>84</v>
      </c>
      <c r="AT115" s="335" t="s">
        <v>84</v>
      </c>
      <c r="AU115" s="335" t="s">
        <v>84</v>
      </c>
      <c r="AV115" s="335" t="s">
        <v>84</v>
      </c>
      <c r="AW115" s="335" t="s">
        <v>84</v>
      </c>
      <c r="AX115" s="335" t="s">
        <v>84</v>
      </c>
      <c r="AY115" s="116" t="s">
        <v>84</v>
      </c>
      <c r="AZ115" s="116" t="s">
        <v>84</v>
      </c>
      <c r="BA115" s="116" t="s">
        <v>84</v>
      </c>
      <c r="BB115" s="116" t="s">
        <v>84</v>
      </c>
      <c r="BC115" s="116" t="s">
        <v>84</v>
      </c>
      <c r="BD115" s="116" t="s">
        <v>84</v>
      </c>
      <c r="BE115" s="116" t="s">
        <v>84</v>
      </c>
      <c r="BF115" s="335" t="s">
        <v>84</v>
      </c>
      <c r="BG115" s="335" t="s">
        <v>84</v>
      </c>
      <c r="BH115" s="116" t="s">
        <v>84</v>
      </c>
      <c r="BI115" s="116" t="s">
        <v>84</v>
      </c>
      <c r="BJ115" s="335" t="s">
        <v>84</v>
      </c>
      <c r="BK115" s="335" t="s">
        <v>84</v>
      </c>
      <c r="BL115" s="335" t="s">
        <v>84</v>
      </c>
      <c r="BM115" s="336" t="s">
        <v>84</v>
      </c>
      <c r="BN115" s="336" t="s">
        <v>84</v>
      </c>
      <c r="BO115" s="335" t="s">
        <v>84</v>
      </c>
      <c r="BP115" s="116" t="s">
        <v>84</v>
      </c>
      <c r="BQ115" s="116" t="s">
        <v>84</v>
      </c>
      <c r="BR115" s="116" t="s">
        <v>84</v>
      </c>
      <c r="BS115" s="116" t="s">
        <v>84</v>
      </c>
      <c r="BT115" s="336" t="s">
        <v>84</v>
      </c>
      <c r="BU115" s="335" t="s">
        <v>84</v>
      </c>
      <c r="BV115" s="335" t="s">
        <v>84</v>
      </c>
      <c r="BW115" s="335" t="s">
        <v>84</v>
      </c>
      <c r="BX115" s="335" t="s">
        <v>84</v>
      </c>
    </row>
    <row r="116" spans="1:76" ht="15" customHeight="1" x14ac:dyDescent="0.3">
      <c r="A116" s="307">
        <v>82</v>
      </c>
      <c r="B116" s="114" t="s">
        <v>84</v>
      </c>
      <c r="C116" s="114" t="s">
        <v>84</v>
      </c>
      <c r="D116" s="115" t="s">
        <v>84</v>
      </c>
      <c r="E116" s="334" t="s">
        <v>84</v>
      </c>
      <c r="F116" s="334" t="s">
        <v>84</v>
      </c>
      <c r="G116" s="334" t="s">
        <v>84</v>
      </c>
      <c r="H116" s="335" t="s">
        <v>84</v>
      </c>
      <c r="I116" s="335" t="s">
        <v>84</v>
      </c>
      <c r="J116" s="335" t="s">
        <v>84</v>
      </c>
      <c r="K116" s="335" t="s">
        <v>84</v>
      </c>
      <c r="L116" s="335" t="s">
        <v>84</v>
      </c>
      <c r="M116" s="335" t="s">
        <v>84</v>
      </c>
      <c r="N116" s="335" t="s">
        <v>84</v>
      </c>
      <c r="O116" s="335" t="s">
        <v>84</v>
      </c>
      <c r="P116" s="335" t="s">
        <v>84</v>
      </c>
      <c r="Q116" s="335" t="s">
        <v>84</v>
      </c>
      <c r="R116" s="335" t="s">
        <v>84</v>
      </c>
      <c r="S116" s="335" t="s">
        <v>84</v>
      </c>
      <c r="T116" s="335" t="s">
        <v>84</v>
      </c>
      <c r="U116" s="335" t="s">
        <v>84</v>
      </c>
      <c r="V116" s="335" t="s">
        <v>84</v>
      </c>
      <c r="W116" s="335" t="s">
        <v>84</v>
      </c>
      <c r="X116" s="335" t="s">
        <v>84</v>
      </c>
      <c r="Y116" s="335" t="s">
        <v>84</v>
      </c>
      <c r="Z116" s="335" t="s">
        <v>84</v>
      </c>
      <c r="AA116" s="335" t="s">
        <v>84</v>
      </c>
      <c r="AB116" s="335" t="s">
        <v>84</v>
      </c>
      <c r="AC116" s="335" t="s">
        <v>84</v>
      </c>
      <c r="AD116" s="335" t="s">
        <v>84</v>
      </c>
      <c r="AE116" s="335" t="s">
        <v>84</v>
      </c>
      <c r="AF116" s="335" t="s">
        <v>84</v>
      </c>
      <c r="AG116" s="335" t="s">
        <v>84</v>
      </c>
      <c r="AH116" s="335" t="s">
        <v>84</v>
      </c>
      <c r="AI116" s="335" t="s">
        <v>84</v>
      </c>
      <c r="AJ116" s="335" t="s">
        <v>84</v>
      </c>
      <c r="AK116" s="335" t="s">
        <v>84</v>
      </c>
      <c r="AL116" s="335" t="s">
        <v>84</v>
      </c>
      <c r="AM116" s="335" t="s">
        <v>84</v>
      </c>
      <c r="AN116" s="335" t="s">
        <v>84</v>
      </c>
      <c r="AO116" s="335" t="s">
        <v>84</v>
      </c>
      <c r="AP116" s="335" t="s">
        <v>84</v>
      </c>
      <c r="AQ116" s="335" t="s">
        <v>84</v>
      </c>
      <c r="AR116" s="335" t="s">
        <v>84</v>
      </c>
      <c r="AS116" s="335" t="s">
        <v>84</v>
      </c>
      <c r="AT116" s="335" t="s">
        <v>84</v>
      </c>
      <c r="AU116" s="335" t="s">
        <v>84</v>
      </c>
      <c r="AV116" s="335" t="s">
        <v>84</v>
      </c>
      <c r="AW116" s="335" t="s">
        <v>84</v>
      </c>
      <c r="AX116" s="335" t="s">
        <v>84</v>
      </c>
      <c r="AY116" s="116" t="s">
        <v>84</v>
      </c>
      <c r="AZ116" s="116" t="s">
        <v>84</v>
      </c>
      <c r="BA116" s="116" t="s">
        <v>84</v>
      </c>
      <c r="BB116" s="116" t="s">
        <v>84</v>
      </c>
      <c r="BC116" s="116" t="s">
        <v>84</v>
      </c>
      <c r="BD116" s="116" t="s">
        <v>84</v>
      </c>
      <c r="BE116" s="116" t="s">
        <v>84</v>
      </c>
      <c r="BF116" s="335" t="s">
        <v>84</v>
      </c>
      <c r="BG116" s="335" t="s">
        <v>84</v>
      </c>
      <c r="BH116" s="116" t="s">
        <v>84</v>
      </c>
      <c r="BI116" s="116" t="s">
        <v>84</v>
      </c>
      <c r="BJ116" s="335" t="s">
        <v>84</v>
      </c>
      <c r="BK116" s="335" t="s">
        <v>84</v>
      </c>
      <c r="BL116" s="335" t="s">
        <v>84</v>
      </c>
      <c r="BM116" s="336" t="s">
        <v>84</v>
      </c>
      <c r="BN116" s="336" t="s">
        <v>84</v>
      </c>
      <c r="BO116" s="335" t="s">
        <v>84</v>
      </c>
      <c r="BP116" s="116" t="s">
        <v>84</v>
      </c>
      <c r="BQ116" s="116" t="s">
        <v>84</v>
      </c>
      <c r="BR116" s="116" t="s">
        <v>84</v>
      </c>
      <c r="BS116" s="116" t="s">
        <v>84</v>
      </c>
      <c r="BT116" s="336" t="s">
        <v>84</v>
      </c>
      <c r="BU116" s="335" t="s">
        <v>84</v>
      </c>
      <c r="BV116" s="335" t="s">
        <v>84</v>
      </c>
      <c r="BW116" s="335" t="s">
        <v>84</v>
      </c>
      <c r="BX116" s="335" t="s">
        <v>84</v>
      </c>
    </row>
    <row r="117" spans="1:76" ht="15" customHeight="1" x14ac:dyDescent="0.3">
      <c r="A117" s="307">
        <v>82</v>
      </c>
      <c r="B117" s="114" t="s">
        <v>84</v>
      </c>
      <c r="C117" s="114" t="s">
        <v>84</v>
      </c>
      <c r="D117" s="115" t="s">
        <v>84</v>
      </c>
      <c r="E117" s="334" t="s">
        <v>84</v>
      </c>
      <c r="F117" s="334" t="s">
        <v>84</v>
      </c>
      <c r="G117" s="334" t="s">
        <v>84</v>
      </c>
      <c r="H117" s="335" t="s">
        <v>84</v>
      </c>
      <c r="I117" s="335" t="s">
        <v>84</v>
      </c>
      <c r="J117" s="335" t="s">
        <v>84</v>
      </c>
      <c r="K117" s="335" t="s">
        <v>84</v>
      </c>
      <c r="L117" s="335" t="s">
        <v>84</v>
      </c>
      <c r="M117" s="335" t="s">
        <v>84</v>
      </c>
      <c r="N117" s="335" t="s">
        <v>84</v>
      </c>
      <c r="O117" s="335" t="s">
        <v>84</v>
      </c>
      <c r="P117" s="335" t="s">
        <v>84</v>
      </c>
      <c r="Q117" s="335" t="s">
        <v>84</v>
      </c>
      <c r="R117" s="335" t="s">
        <v>84</v>
      </c>
      <c r="S117" s="335" t="s">
        <v>84</v>
      </c>
      <c r="T117" s="335" t="s">
        <v>84</v>
      </c>
      <c r="U117" s="335" t="s">
        <v>84</v>
      </c>
      <c r="V117" s="335" t="s">
        <v>84</v>
      </c>
      <c r="W117" s="335" t="s">
        <v>84</v>
      </c>
      <c r="X117" s="335" t="s">
        <v>84</v>
      </c>
      <c r="Y117" s="335" t="s">
        <v>84</v>
      </c>
      <c r="Z117" s="335" t="s">
        <v>84</v>
      </c>
      <c r="AA117" s="335" t="s">
        <v>84</v>
      </c>
      <c r="AB117" s="335" t="s">
        <v>84</v>
      </c>
      <c r="AC117" s="335" t="s">
        <v>84</v>
      </c>
      <c r="AD117" s="335" t="s">
        <v>84</v>
      </c>
      <c r="AE117" s="335" t="s">
        <v>84</v>
      </c>
      <c r="AF117" s="335" t="s">
        <v>84</v>
      </c>
      <c r="AG117" s="335" t="s">
        <v>84</v>
      </c>
      <c r="AH117" s="335" t="s">
        <v>84</v>
      </c>
      <c r="AI117" s="335" t="s">
        <v>84</v>
      </c>
      <c r="AJ117" s="335" t="s">
        <v>84</v>
      </c>
      <c r="AK117" s="335" t="s">
        <v>84</v>
      </c>
      <c r="AL117" s="335" t="s">
        <v>84</v>
      </c>
      <c r="AM117" s="335" t="s">
        <v>84</v>
      </c>
      <c r="AN117" s="335" t="s">
        <v>84</v>
      </c>
      <c r="AO117" s="335" t="s">
        <v>84</v>
      </c>
      <c r="AP117" s="335" t="s">
        <v>84</v>
      </c>
      <c r="AQ117" s="335" t="s">
        <v>84</v>
      </c>
      <c r="AR117" s="335" t="s">
        <v>84</v>
      </c>
      <c r="AS117" s="335" t="s">
        <v>84</v>
      </c>
      <c r="AT117" s="335" t="s">
        <v>84</v>
      </c>
      <c r="AU117" s="335" t="s">
        <v>84</v>
      </c>
      <c r="AV117" s="335" t="s">
        <v>84</v>
      </c>
      <c r="AW117" s="335" t="s">
        <v>84</v>
      </c>
      <c r="AX117" s="335" t="s">
        <v>84</v>
      </c>
      <c r="AY117" s="116" t="s">
        <v>84</v>
      </c>
      <c r="AZ117" s="116" t="s">
        <v>84</v>
      </c>
      <c r="BA117" s="116" t="s">
        <v>84</v>
      </c>
      <c r="BB117" s="116" t="s">
        <v>84</v>
      </c>
      <c r="BC117" s="116" t="s">
        <v>84</v>
      </c>
      <c r="BD117" s="116" t="s">
        <v>84</v>
      </c>
      <c r="BE117" s="116" t="s">
        <v>84</v>
      </c>
      <c r="BF117" s="335" t="s">
        <v>84</v>
      </c>
      <c r="BG117" s="335" t="s">
        <v>84</v>
      </c>
      <c r="BH117" s="116" t="s">
        <v>84</v>
      </c>
      <c r="BI117" s="116" t="s">
        <v>84</v>
      </c>
      <c r="BJ117" s="335" t="s">
        <v>84</v>
      </c>
      <c r="BK117" s="335" t="s">
        <v>84</v>
      </c>
      <c r="BL117" s="335" t="s">
        <v>84</v>
      </c>
      <c r="BM117" s="336" t="s">
        <v>84</v>
      </c>
      <c r="BN117" s="336" t="s">
        <v>84</v>
      </c>
      <c r="BO117" s="335" t="s">
        <v>84</v>
      </c>
      <c r="BP117" s="116" t="s">
        <v>84</v>
      </c>
      <c r="BQ117" s="116" t="s">
        <v>84</v>
      </c>
      <c r="BR117" s="116" t="s">
        <v>84</v>
      </c>
      <c r="BS117" s="116" t="s">
        <v>84</v>
      </c>
      <c r="BT117" s="336" t="s">
        <v>84</v>
      </c>
      <c r="BU117" s="335" t="s">
        <v>84</v>
      </c>
      <c r="BV117" s="335" t="s">
        <v>84</v>
      </c>
      <c r="BW117" s="335" t="s">
        <v>84</v>
      </c>
      <c r="BX117" s="335" t="s">
        <v>84</v>
      </c>
    </row>
    <row r="118" spans="1:76" ht="15" customHeight="1" x14ac:dyDescent="0.3">
      <c r="A118" s="307">
        <v>82</v>
      </c>
      <c r="B118" s="114" t="s">
        <v>84</v>
      </c>
      <c r="C118" s="114" t="s">
        <v>84</v>
      </c>
      <c r="D118" s="115" t="s">
        <v>84</v>
      </c>
      <c r="E118" s="334" t="s">
        <v>84</v>
      </c>
      <c r="F118" s="334" t="s">
        <v>84</v>
      </c>
      <c r="G118" s="334" t="s">
        <v>84</v>
      </c>
      <c r="H118" s="335" t="s">
        <v>84</v>
      </c>
      <c r="I118" s="335" t="s">
        <v>84</v>
      </c>
      <c r="J118" s="335" t="s">
        <v>84</v>
      </c>
      <c r="K118" s="335" t="s">
        <v>84</v>
      </c>
      <c r="L118" s="335" t="s">
        <v>84</v>
      </c>
      <c r="M118" s="335" t="s">
        <v>84</v>
      </c>
      <c r="N118" s="335" t="s">
        <v>84</v>
      </c>
      <c r="O118" s="335" t="s">
        <v>84</v>
      </c>
      <c r="P118" s="335" t="s">
        <v>84</v>
      </c>
      <c r="Q118" s="335" t="s">
        <v>84</v>
      </c>
      <c r="R118" s="335" t="s">
        <v>84</v>
      </c>
      <c r="S118" s="335" t="s">
        <v>84</v>
      </c>
      <c r="T118" s="335" t="s">
        <v>84</v>
      </c>
      <c r="U118" s="335" t="s">
        <v>84</v>
      </c>
      <c r="V118" s="335" t="s">
        <v>84</v>
      </c>
      <c r="W118" s="335" t="s">
        <v>84</v>
      </c>
      <c r="X118" s="335" t="s">
        <v>84</v>
      </c>
      <c r="Y118" s="335" t="s">
        <v>84</v>
      </c>
      <c r="Z118" s="335" t="s">
        <v>84</v>
      </c>
      <c r="AA118" s="335" t="s">
        <v>84</v>
      </c>
      <c r="AB118" s="335" t="s">
        <v>84</v>
      </c>
      <c r="AC118" s="335" t="s">
        <v>84</v>
      </c>
      <c r="AD118" s="335" t="s">
        <v>84</v>
      </c>
      <c r="AE118" s="335" t="s">
        <v>84</v>
      </c>
      <c r="AF118" s="335" t="s">
        <v>84</v>
      </c>
      <c r="AG118" s="335" t="s">
        <v>84</v>
      </c>
      <c r="AH118" s="335" t="s">
        <v>84</v>
      </c>
      <c r="AI118" s="335" t="s">
        <v>84</v>
      </c>
      <c r="AJ118" s="335" t="s">
        <v>84</v>
      </c>
      <c r="AK118" s="335" t="s">
        <v>84</v>
      </c>
      <c r="AL118" s="335" t="s">
        <v>84</v>
      </c>
      <c r="AM118" s="335" t="s">
        <v>84</v>
      </c>
      <c r="AN118" s="335" t="s">
        <v>84</v>
      </c>
      <c r="AO118" s="335" t="s">
        <v>84</v>
      </c>
      <c r="AP118" s="335" t="s">
        <v>84</v>
      </c>
      <c r="AQ118" s="335" t="s">
        <v>84</v>
      </c>
      <c r="AR118" s="335" t="s">
        <v>84</v>
      </c>
      <c r="AS118" s="335" t="s">
        <v>84</v>
      </c>
      <c r="AT118" s="335" t="s">
        <v>84</v>
      </c>
      <c r="AU118" s="335" t="s">
        <v>84</v>
      </c>
      <c r="AV118" s="335" t="s">
        <v>84</v>
      </c>
      <c r="AW118" s="335" t="s">
        <v>84</v>
      </c>
      <c r="AX118" s="335" t="s">
        <v>84</v>
      </c>
      <c r="AY118" s="116" t="s">
        <v>84</v>
      </c>
      <c r="AZ118" s="116" t="s">
        <v>84</v>
      </c>
      <c r="BA118" s="116" t="s">
        <v>84</v>
      </c>
      <c r="BB118" s="116" t="s">
        <v>84</v>
      </c>
      <c r="BC118" s="116" t="s">
        <v>84</v>
      </c>
      <c r="BD118" s="116" t="s">
        <v>84</v>
      </c>
      <c r="BE118" s="116" t="s">
        <v>84</v>
      </c>
      <c r="BF118" s="335" t="s">
        <v>84</v>
      </c>
      <c r="BG118" s="335" t="s">
        <v>84</v>
      </c>
      <c r="BH118" s="116" t="s">
        <v>84</v>
      </c>
      <c r="BI118" s="116" t="s">
        <v>84</v>
      </c>
      <c r="BJ118" s="335" t="s">
        <v>84</v>
      </c>
      <c r="BK118" s="335" t="s">
        <v>84</v>
      </c>
      <c r="BL118" s="335" t="s">
        <v>84</v>
      </c>
      <c r="BM118" s="336" t="s">
        <v>84</v>
      </c>
      <c r="BN118" s="336" t="s">
        <v>84</v>
      </c>
      <c r="BO118" s="335" t="s">
        <v>84</v>
      </c>
      <c r="BP118" s="116" t="s">
        <v>84</v>
      </c>
      <c r="BQ118" s="116" t="s">
        <v>84</v>
      </c>
      <c r="BR118" s="116" t="s">
        <v>84</v>
      </c>
      <c r="BS118" s="116" t="s">
        <v>84</v>
      </c>
      <c r="BT118" s="336" t="s">
        <v>84</v>
      </c>
      <c r="BU118" s="335" t="s">
        <v>84</v>
      </c>
      <c r="BV118" s="335" t="s">
        <v>84</v>
      </c>
      <c r="BW118" s="335" t="s">
        <v>84</v>
      </c>
      <c r="BX118" s="335" t="s">
        <v>84</v>
      </c>
    </row>
    <row r="119" spans="1:76" ht="15" customHeight="1" x14ac:dyDescent="0.3">
      <c r="A119" s="307">
        <v>82</v>
      </c>
      <c r="B119" s="114" t="s">
        <v>84</v>
      </c>
      <c r="C119" s="114" t="s">
        <v>84</v>
      </c>
      <c r="D119" s="115" t="s">
        <v>84</v>
      </c>
      <c r="E119" s="334" t="s">
        <v>84</v>
      </c>
      <c r="F119" s="334" t="s">
        <v>84</v>
      </c>
      <c r="G119" s="334" t="s">
        <v>84</v>
      </c>
      <c r="H119" s="335" t="s">
        <v>84</v>
      </c>
      <c r="I119" s="335" t="s">
        <v>84</v>
      </c>
      <c r="J119" s="335" t="s">
        <v>84</v>
      </c>
      <c r="K119" s="335" t="s">
        <v>84</v>
      </c>
      <c r="L119" s="335" t="s">
        <v>84</v>
      </c>
      <c r="M119" s="335" t="s">
        <v>84</v>
      </c>
      <c r="N119" s="335" t="s">
        <v>84</v>
      </c>
      <c r="O119" s="335" t="s">
        <v>84</v>
      </c>
      <c r="P119" s="335" t="s">
        <v>84</v>
      </c>
      <c r="Q119" s="335" t="s">
        <v>84</v>
      </c>
      <c r="R119" s="335" t="s">
        <v>84</v>
      </c>
      <c r="S119" s="335" t="s">
        <v>84</v>
      </c>
      <c r="T119" s="335" t="s">
        <v>84</v>
      </c>
      <c r="U119" s="335" t="s">
        <v>84</v>
      </c>
      <c r="V119" s="335" t="s">
        <v>84</v>
      </c>
      <c r="W119" s="335" t="s">
        <v>84</v>
      </c>
      <c r="X119" s="335" t="s">
        <v>84</v>
      </c>
      <c r="Y119" s="335" t="s">
        <v>84</v>
      </c>
      <c r="Z119" s="335" t="s">
        <v>84</v>
      </c>
      <c r="AA119" s="335" t="s">
        <v>84</v>
      </c>
      <c r="AB119" s="335" t="s">
        <v>84</v>
      </c>
      <c r="AC119" s="335" t="s">
        <v>84</v>
      </c>
      <c r="AD119" s="335" t="s">
        <v>84</v>
      </c>
      <c r="AE119" s="335" t="s">
        <v>84</v>
      </c>
      <c r="AF119" s="335" t="s">
        <v>84</v>
      </c>
      <c r="AG119" s="335" t="s">
        <v>84</v>
      </c>
      <c r="AH119" s="335" t="s">
        <v>84</v>
      </c>
      <c r="AI119" s="335" t="s">
        <v>84</v>
      </c>
      <c r="AJ119" s="335" t="s">
        <v>84</v>
      </c>
      <c r="AK119" s="335" t="s">
        <v>84</v>
      </c>
      <c r="AL119" s="335" t="s">
        <v>84</v>
      </c>
      <c r="AM119" s="335" t="s">
        <v>84</v>
      </c>
      <c r="AN119" s="335" t="s">
        <v>84</v>
      </c>
      <c r="AO119" s="335" t="s">
        <v>84</v>
      </c>
      <c r="AP119" s="335" t="s">
        <v>84</v>
      </c>
      <c r="AQ119" s="335" t="s">
        <v>84</v>
      </c>
      <c r="AR119" s="335" t="s">
        <v>84</v>
      </c>
      <c r="AS119" s="335" t="s">
        <v>84</v>
      </c>
      <c r="AT119" s="335" t="s">
        <v>84</v>
      </c>
      <c r="AU119" s="335" t="s">
        <v>84</v>
      </c>
      <c r="AV119" s="335" t="s">
        <v>84</v>
      </c>
      <c r="AW119" s="335" t="s">
        <v>84</v>
      </c>
      <c r="AX119" s="335" t="s">
        <v>84</v>
      </c>
      <c r="AY119" s="116" t="s">
        <v>84</v>
      </c>
      <c r="AZ119" s="116" t="s">
        <v>84</v>
      </c>
      <c r="BA119" s="116" t="s">
        <v>84</v>
      </c>
      <c r="BB119" s="116" t="s">
        <v>84</v>
      </c>
      <c r="BC119" s="116" t="s">
        <v>84</v>
      </c>
      <c r="BD119" s="116" t="s">
        <v>84</v>
      </c>
      <c r="BE119" s="116" t="s">
        <v>84</v>
      </c>
      <c r="BF119" s="335" t="s">
        <v>84</v>
      </c>
      <c r="BG119" s="335" t="s">
        <v>84</v>
      </c>
      <c r="BH119" s="116" t="s">
        <v>84</v>
      </c>
      <c r="BI119" s="116" t="s">
        <v>84</v>
      </c>
      <c r="BJ119" s="335" t="s">
        <v>84</v>
      </c>
      <c r="BK119" s="335" t="s">
        <v>84</v>
      </c>
      <c r="BL119" s="335" t="s">
        <v>84</v>
      </c>
      <c r="BM119" s="336" t="s">
        <v>84</v>
      </c>
      <c r="BN119" s="336" t="s">
        <v>84</v>
      </c>
      <c r="BO119" s="335" t="s">
        <v>84</v>
      </c>
      <c r="BP119" s="116" t="s">
        <v>84</v>
      </c>
      <c r="BQ119" s="116" t="s">
        <v>84</v>
      </c>
      <c r="BR119" s="116" t="s">
        <v>84</v>
      </c>
      <c r="BS119" s="116" t="s">
        <v>84</v>
      </c>
      <c r="BT119" s="336" t="s">
        <v>84</v>
      </c>
      <c r="BU119" s="335" t="s">
        <v>84</v>
      </c>
      <c r="BV119" s="335" t="s">
        <v>84</v>
      </c>
      <c r="BW119" s="335" t="s">
        <v>84</v>
      </c>
      <c r="BX119" s="335" t="s">
        <v>84</v>
      </c>
    </row>
    <row r="120" spans="1:76" ht="15" customHeight="1" x14ac:dyDescent="0.3">
      <c r="A120" s="307">
        <v>82</v>
      </c>
      <c r="B120" s="114" t="s">
        <v>84</v>
      </c>
      <c r="C120" s="114" t="s">
        <v>84</v>
      </c>
      <c r="D120" s="115" t="s">
        <v>84</v>
      </c>
      <c r="E120" s="334" t="s">
        <v>84</v>
      </c>
      <c r="F120" s="334" t="s">
        <v>84</v>
      </c>
      <c r="G120" s="334" t="s">
        <v>84</v>
      </c>
      <c r="H120" s="335" t="s">
        <v>84</v>
      </c>
      <c r="I120" s="335" t="s">
        <v>84</v>
      </c>
      <c r="J120" s="335" t="s">
        <v>84</v>
      </c>
      <c r="K120" s="335" t="s">
        <v>84</v>
      </c>
      <c r="L120" s="335" t="s">
        <v>84</v>
      </c>
      <c r="M120" s="335" t="s">
        <v>84</v>
      </c>
      <c r="N120" s="335" t="s">
        <v>84</v>
      </c>
      <c r="O120" s="335" t="s">
        <v>84</v>
      </c>
      <c r="P120" s="335" t="s">
        <v>84</v>
      </c>
      <c r="Q120" s="335" t="s">
        <v>84</v>
      </c>
      <c r="R120" s="335" t="s">
        <v>84</v>
      </c>
      <c r="S120" s="335" t="s">
        <v>84</v>
      </c>
      <c r="T120" s="335" t="s">
        <v>84</v>
      </c>
      <c r="U120" s="335" t="s">
        <v>84</v>
      </c>
      <c r="V120" s="335" t="s">
        <v>84</v>
      </c>
      <c r="W120" s="335" t="s">
        <v>84</v>
      </c>
      <c r="X120" s="335" t="s">
        <v>84</v>
      </c>
      <c r="Y120" s="335" t="s">
        <v>84</v>
      </c>
      <c r="Z120" s="335" t="s">
        <v>84</v>
      </c>
      <c r="AA120" s="335" t="s">
        <v>84</v>
      </c>
      <c r="AB120" s="335" t="s">
        <v>84</v>
      </c>
      <c r="AC120" s="335" t="s">
        <v>84</v>
      </c>
      <c r="AD120" s="335" t="s">
        <v>84</v>
      </c>
      <c r="AE120" s="335" t="s">
        <v>84</v>
      </c>
      <c r="AF120" s="335" t="s">
        <v>84</v>
      </c>
      <c r="AG120" s="335" t="s">
        <v>84</v>
      </c>
      <c r="AH120" s="335" t="s">
        <v>84</v>
      </c>
      <c r="AI120" s="335" t="s">
        <v>84</v>
      </c>
      <c r="AJ120" s="335" t="s">
        <v>84</v>
      </c>
      <c r="AK120" s="335" t="s">
        <v>84</v>
      </c>
      <c r="AL120" s="335" t="s">
        <v>84</v>
      </c>
      <c r="AM120" s="335" t="s">
        <v>84</v>
      </c>
      <c r="AN120" s="335" t="s">
        <v>84</v>
      </c>
      <c r="AO120" s="335" t="s">
        <v>84</v>
      </c>
      <c r="AP120" s="335" t="s">
        <v>84</v>
      </c>
      <c r="AQ120" s="335" t="s">
        <v>84</v>
      </c>
      <c r="AR120" s="335" t="s">
        <v>84</v>
      </c>
      <c r="AS120" s="335" t="s">
        <v>84</v>
      </c>
      <c r="AT120" s="335" t="s">
        <v>84</v>
      </c>
      <c r="AU120" s="335" t="s">
        <v>84</v>
      </c>
      <c r="AV120" s="335" t="s">
        <v>84</v>
      </c>
      <c r="AW120" s="335" t="s">
        <v>84</v>
      </c>
      <c r="AX120" s="335" t="s">
        <v>84</v>
      </c>
      <c r="AY120" s="116" t="s">
        <v>84</v>
      </c>
      <c r="AZ120" s="116" t="s">
        <v>84</v>
      </c>
      <c r="BA120" s="116" t="s">
        <v>84</v>
      </c>
      <c r="BB120" s="116" t="s">
        <v>84</v>
      </c>
      <c r="BC120" s="116" t="s">
        <v>84</v>
      </c>
      <c r="BD120" s="116" t="s">
        <v>84</v>
      </c>
      <c r="BE120" s="116" t="s">
        <v>84</v>
      </c>
      <c r="BF120" s="335" t="s">
        <v>84</v>
      </c>
      <c r="BG120" s="335" t="s">
        <v>84</v>
      </c>
      <c r="BH120" s="116" t="s">
        <v>84</v>
      </c>
      <c r="BI120" s="116" t="s">
        <v>84</v>
      </c>
      <c r="BJ120" s="335" t="s">
        <v>84</v>
      </c>
      <c r="BK120" s="335" t="s">
        <v>84</v>
      </c>
      <c r="BL120" s="335" t="s">
        <v>84</v>
      </c>
      <c r="BM120" s="336" t="s">
        <v>84</v>
      </c>
      <c r="BN120" s="336" t="s">
        <v>84</v>
      </c>
      <c r="BO120" s="335" t="s">
        <v>84</v>
      </c>
      <c r="BP120" s="116" t="s">
        <v>84</v>
      </c>
      <c r="BQ120" s="116" t="s">
        <v>84</v>
      </c>
      <c r="BR120" s="116" t="s">
        <v>84</v>
      </c>
      <c r="BS120" s="116" t="s">
        <v>84</v>
      </c>
      <c r="BT120" s="336" t="s">
        <v>84</v>
      </c>
      <c r="BU120" s="335" t="s">
        <v>84</v>
      </c>
      <c r="BV120" s="335" t="s">
        <v>84</v>
      </c>
      <c r="BW120" s="335" t="s">
        <v>84</v>
      </c>
      <c r="BX120" s="335" t="s">
        <v>84</v>
      </c>
    </row>
    <row r="121" spans="1:76" ht="15" customHeight="1" x14ac:dyDescent="0.3">
      <c r="A121" s="307">
        <v>82</v>
      </c>
      <c r="B121" s="114" t="s">
        <v>84</v>
      </c>
      <c r="C121" s="114" t="s">
        <v>84</v>
      </c>
      <c r="D121" s="115" t="s">
        <v>84</v>
      </c>
      <c r="E121" s="334" t="s">
        <v>84</v>
      </c>
      <c r="F121" s="334" t="s">
        <v>84</v>
      </c>
      <c r="G121" s="334" t="s">
        <v>84</v>
      </c>
      <c r="H121" s="335" t="s">
        <v>84</v>
      </c>
      <c r="I121" s="335" t="s">
        <v>84</v>
      </c>
      <c r="J121" s="335" t="s">
        <v>84</v>
      </c>
      <c r="K121" s="335" t="s">
        <v>84</v>
      </c>
      <c r="L121" s="335" t="s">
        <v>84</v>
      </c>
      <c r="M121" s="335" t="s">
        <v>84</v>
      </c>
      <c r="N121" s="335" t="s">
        <v>84</v>
      </c>
      <c r="O121" s="335" t="s">
        <v>84</v>
      </c>
      <c r="P121" s="335" t="s">
        <v>84</v>
      </c>
      <c r="Q121" s="335" t="s">
        <v>84</v>
      </c>
      <c r="R121" s="335" t="s">
        <v>84</v>
      </c>
      <c r="S121" s="335" t="s">
        <v>84</v>
      </c>
      <c r="T121" s="335" t="s">
        <v>84</v>
      </c>
      <c r="U121" s="335" t="s">
        <v>84</v>
      </c>
      <c r="V121" s="335" t="s">
        <v>84</v>
      </c>
      <c r="W121" s="335" t="s">
        <v>84</v>
      </c>
      <c r="X121" s="335" t="s">
        <v>84</v>
      </c>
      <c r="Y121" s="335" t="s">
        <v>84</v>
      </c>
      <c r="Z121" s="335" t="s">
        <v>84</v>
      </c>
      <c r="AA121" s="335" t="s">
        <v>84</v>
      </c>
      <c r="AB121" s="335" t="s">
        <v>84</v>
      </c>
      <c r="AC121" s="335" t="s">
        <v>84</v>
      </c>
      <c r="AD121" s="335" t="s">
        <v>84</v>
      </c>
      <c r="AE121" s="335" t="s">
        <v>84</v>
      </c>
      <c r="AF121" s="335" t="s">
        <v>84</v>
      </c>
      <c r="AG121" s="335" t="s">
        <v>84</v>
      </c>
      <c r="AH121" s="335" t="s">
        <v>84</v>
      </c>
      <c r="AI121" s="335" t="s">
        <v>84</v>
      </c>
      <c r="AJ121" s="335" t="s">
        <v>84</v>
      </c>
      <c r="AK121" s="335" t="s">
        <v>84</v>
      </c>
      <c r="AL121" s="335" t="s">
        <v>84</v>
      </c>
      <c r="AM121" s="335" t="s">
        <v>84</v>
      </c>
      <c r="AN121" s="335" t="s">
        <v>84</v>
      </c>
      <c r="AO121" s="335" t="s">
        <v>84</v>
      </c>
      <c r="AP121" s="335" t="s">
        <v>84</v>
      </c>
      <c r="AQ121" s="335" t="s">
        <v>84</v>
      </c>
      <c r="AR121" s="335" t="s">
        <v>84</v>
      </c>
      <c r="AS121" s="335" t="s">
        <v>84</v>
      </c>
      <c r="AT121" s="335" t="s">
        <v>84</v>
      </c>
      <c r="AU121" s="335" t="s">
        <v>84</v>
      </c>
      <c r="AV121" s="335" t="s">
        <v>84</v>
      </c>
      <c r="AW121" s="335" t="s">
        <v>84</v>
      </c>
      <c r="AX121" s="335" t="s">
        <v>84</v>
      </c>
      <c r="AY121" s="116" t="s">
        <v>84</v>
      </c>
      <c r="AZ121" s="116" t="s">
        <v>84</v>
      </c>
      <c r="BA121" s="116" t="s">
        <v>84</v>
      </c>
      <c r="BB121" s="116" t="s">
        <v>84</v>
      </c>
      <c r="BC121" s="116" t="s">
        <v>84</v>
      </c>
      <c r="BD121" s="116" t="s">
        <v>84</v>
      </c>
      <c r="BE121" s="116" t="s">
        <v>84</v>
      </c>
      <c r="BF121" s="335" t="s">
        <v>84</v>
      </c>
      <c r="BG121" s="335" t="s">
        <v>84</v>
      </c>
      <c r="BH121" s="116" t="s">
        <v>84</v>
      </c>
      <c r="BI121" s="116" t="s">
        <v>84</v>
      </c>
      <c r="BJ121" s="335" t="s">
        <v>84</v>
      </c>
      <c r="BK121" s="335" t="s">
        <v>84</v>
      </c>
      <c r="BL121" s="335" t="s">
        <v>84</v>
      </c>
      <c r="BM121" s="336" t="s">
        <v>84</v>
      </c>
      <c r="BN121" s="336" t="s">
        <v>84</v>
      </c>
      <c r="BO121" s="335" t="s">
        <v>84</v>
      </c>
      <c r="BP121" s="116" t="s">
        <v>84</v>
      </c>
      <c r="BQ121" s="116" t="s">
        <v>84</v>
      </c>
      <c r="BR121" s="116" t="s">
        <v>84</v>
      </c>
      <c r="BS121" s="116" t="s">
        <v>84</v>
      </c>
      <c r="BT121" s="336" t="s">
        <v>84</v>
      </c>
      <c r="BU121" s="335" t="s">
        <v>84</v>
      </c>
      <c r="BV121" s="335" t="s">
        <v>84</v>
      </c>
      <c r="BW121" s="335" t="s">
        <v>84</v>
      </c>
      <c r="BX121" s="335" t="s">
        <v>84</v>
      </c>
    </row>
    <row r="122" spans="1:76" ht="15" customHeight="1" x14ac:dyDescent="0.3">
      <c r="A122" s="307">
        <v>82</v>
      </c>
      <c r="B122" s="114" t="s">
        <v>84</v>
      </c>
      <c r="C122" s="114" t="s">
        <v>84</v>
      </c>
      <c r="D122" s="115" t="s">
        <v>84</v>
      </c>
      <c r="E122" s="334" t="s">
        <v>84</v>
      </c>
      <c r="F122" s="334" t="s">
        <v>84</v>
      </c>
      <c r="G122" s="334" t="s">
        <v>84</v>
      </c>
      <c r="H122" s="335" t="s">
        <v>84</v>
      </c>
      <c r="I122" s="335" t="s">
        <v>84</v>
      </c>
      <c r="J122" s="335" t="s">
        <v>84</v>
      </c>
      <c r="K122" s="335" t="s">
        <v>84</v>
      </c>
      <c r="L122" s="335" t="s">
        <v>84</v>
      </c>
      <c r="M122" s="335" t="s">
        <v>84</v>
      </c>
      <c r="N122" s="335" t="s">
        <v>84</v>
      </c>
      <c r="O122" s="335" t="s">
        <v>84</v>
      </c>
      <c r="P122" s="335" t="s">
        <v>84</v>
      </c>
      <c r="Q122" s="335" t="s">
        <v>84</v>
      </c>
      <c r="R122" s="335" t="s">
        <v>84</v>
      </c>
      <c r="S122" s="335" t="s">
        <v>84</v>
      </c>
      <c r="T122" s="335" t="s">
        <v>84</v>
      </c>
      <c r="U122" s="335" t="s">
        <v>84</v>
      </c>
      <c r="V122" s="335" t="s">
        <v>84</v>
      </c>
      <c r="W122" s="335" t="s">
        <v>84</v>
      </c>
      <c r="X122" s="335" t="s">
        <v>84</v>
      </c>
      <c r="Y122" s="335" t="s">
        <v>84</v>
      </c>
      <c r="Z122" s="335" t="s">
        <v>84</v>
      </c>
      <c r="AA122" s="335" t="s">
        <v>84</v>
      </c>
      <c r="AB122" s="335" t="s">
        <v>84</v>
      </c>
      <c r="AC122" s="335" t="s">
        <v>84</v>
      </c>
      <c r="AD122" s="335" t="s">
        <v>84</v>
      </c>
      <c r="AE122" s="335" t="s">
        <v>84</v>
      </c>
      <c r="AF122" s="335" t="s">
        <v>84</v>
      </c>
      <c r="AG122" s="335" t="s">
        <v>84</v>
      </c>
      <c r="AH122" s="335" t="s">
        <v>84</v>
      </c>
      <c r="AI122" s="335" t="s">
        <v>84</v>
      </c>
      <c r="AJ122" s="335" t="s">
        <v>84</v>
      </c>
      <c r="AK122" s="335" t="s">
        <v>84</v>
      </c>
      <c r="AL122" s="335" t="s">
        <v>84</v>
      </c>
      <c r="AM122" s="335" t="s">
        <v>84</v>
      </c>
      <c r="AN122" s="335" t="s">
        <v>84</v>
      </c>
      <c r="AO122" s="335" t="s">
        <v>84</v>
      </c>
      <c r="AP122" s="335" t="s">
        <v>84</v>
      </c>
      <c r="AQ122" s="335" t="s">
        <v>84</v>
      </c>
      <c r="AR122" s="335" t="s">
        <v>84</v>
      </c>
      <c r="AS122" s="335" t="s">
        <v>84</v>
      </c>
      <c r="AT122" s="335" t="s">
        <v>84</v>
      </c>
      <c r="AU122" s="335" t="s">
        <v>84</v>
      </c>
      <c r="AV122" s="335" t="s">
        <v>84</v>
      </c>
      <c r="AW122" s="335" t="s">
        <v>84</v>
      </c>
      <c r="AX122" s="335" t="s">
        <v>84</v>
      </c>
      <c r="AY122" s="116" t="s">
        <v>84</v>
      </c>
      <c r="AZ122" s="116" t="s">
        <v>84</v>
      </c>
      <c r="BA122" s="116" t="s">
        <v>84</v>
      </c>
      <c r="BB122" s="116" t="s">
        <v>84</v>
      </c>
      <c r="BC122" s="116" t="s">
        <v>84</v>
      </c>
      <c r="BD122" s="116" t="s">
        <v>84</v>
      </c>
      <c r="BE122" s="116" t="s">
        <v>84</v>
      </c>
      <c r="BF122" s="335" t="s">
        <v>84</v>
      </c>
      <c r="BG122" s="335" t="s">
        <v>84</v>
      </c>
      <c r="BH122" s="116" t="s">
        <v>84</v>
      </c>
      <c r="BI122" s="116" t="s">
        <v>84</v>
      </c>
      <c r="BJ122" s="335" t="s">
        <v>84</v>
      </c>
      <c r="BK122" s="335" t="s">
        <v>84</v>
      </c>
      <c r="BL122" s="335" t="s">
        <v>84</v>
      </c>
      <c r="BM122" s="336" t="s">
        <v>84</v>
      </c>
      <c r="BN122" s="336" t="s">
        <v>84</v>
      </c>
      <c r="BO122" s="335" t="s">
        <v>84</v>
      </c>
      <c r="BP122" s="116" t="s">
        <v>84</v>
      </c>
      <c r="BQ122" s="116" t="s">
        <v>84</v>
      </c>
      <c r="BR122" s="116" t="s">
        <v>84</v>
      </c>
      <c r="BS122" s="116" t="s">
        <v>84</v>
      </c>
      <c r="BT122" s="336" t="s">
        <v>84</v>
      </c>
      <c r="BU122" s="335" t="s">
        <v>84</v>
      </c>
      <c r="BV122" s="335" t="s">
        <v>84</v>
      </c>
      <c r="BW122" s="335" t="s">
        <v>84</v>
      </c>
      <c r="BX122" s="335" t="s">
        <v>84</v>
      </c>
    </row>
    <row r="123" spans="1:76" ht="15" customHeight="1" x14ac:dyDescent="0.3">
      <c r="A123" s="307">
        <v>82</v>
      </c>
      <c r="B123" s="114" t="s">
        <v>84</v>
      </c>
      <c r="C123" s="114" t="s">
        <v>84</v>
      </c>
      <c r="D123" s="115" t="s">
        <v>84</v>
      </c>
      <c r="E123" s="334" t="s">
        <v>84</v>
      </c>
      <c r="F123" s="334" t="s">
        <v>84</v>
      </c>
      <c r="G123" s="334" t="s">
        <v>84</v>
      </c>
      <c r="H123" s="335" t="s">
        <v>84</v>
      </c>
      <c r="I123" s="335" t="s">
        <v>84</v>
      </c>
      <c r="J123" s="335" t="s">
        <v>84</v>
      </c>
      <c r="K123" s="335" t="s">
        <v>84</v>
      </c>
      <c r="L123" s="335" t="s">
        <v>84</v>
      </c>
      <c r="M123" s="335" t="s">
        <v>84</v>
      </c>
      <c r="N123" s="335" t="s">
        <v>84</v>
      </c>
      <c r="O123" s="335" t="s">
        <v>84</v>
      </c>
      <c r="P123" s="335" t="s">
        <v>84</v>
      </c>
      <c r="Q123" s="335" t="s">
        <v>84</v>
      </c>
      <c r="R123" s="335" t="s">
        <v>84</v>
      </c>
      <c r="S123" s="335" t="s">
        <v>84</v>
      </c>
      <c r="T123" s="335" t="s">
        <v>84</v>
      </c>
      <c r="U123" s="335" t="s">
        <v>84</v>
      </c>
      <c r="V123" s="335" t="s">
        <v>84</v>
      </c>
      <c r="W123" s="335" t="s">
        <v>84</v>
      </c>
      <c r="X123" s="335" t="s">
        <v>84</v>
      </c>
      <c r="Y123" s="335" t="s">
        <v>84</v>
      </c>
      <c r="Z123" s="335" t="s">
        <v>84</v>
      </c>
      <c r="AA123" s="335" t="s">
        <v>84</v>
      </c>
      <c r="AB123" s="335" t="s">
        <v>84</v>
      </c>
      <c r="AC123" s="335" t="s">
        <v>84</v>
      </c>
      <c r="AD123" s="335" t="s">
        <v>84</v>
      </c>
      <c r="AE123" s="335" t="s">
        <v>84</v>
      </c>
      <c r="AF123" s="335" t="s">
        <v>84</v>
      </c>
      <c r="AG123" s="335" t="s">
        <v>84</v>
      </c>
      <c r="AH123" s="335" t="s">
        <v>84</v>
      </c>
      <c r="AI123" s="335" t="s">
        <v>84</v>
      </c>
      <c r="AJ123" s="335" t="s">
        <v>84</v>
      </c>
      <c r="AK123" s="335" t="s">
        <v>84</v>
      </c>
      <c r="AL123" s="335" t="s">
        <v>84</v>
      </c>
      <c r="AM123" s="335" t="s">
        <v>84</v>
      </c>
      <c r="AN123" s="335" t="s">
        <v>84</v>
      </c>
      <c r="AO123" s="335" t="s">
        <v>84</v>
      </c>
      <c r="AP123" s="335" t="s">
        <v>84</v>
      </c>
      <c r="AQ123" s="335" t="s">
        <v>84</v>
      </c>
      <c r="AR123" s="335" t="s">
        <v>84</v>
      </c>
      <c r="AS123" s="335" t="s">
        <v>84</v>
      </c>
      <c r="AT123" s="335" t="s">
        <v>84</v>
      </c>
      <c r="AU123" s="335" t="s">
        <v>84</v>
      </c>
      <c r="AV123" s="335" t="s">
        <v>84</v>
      </c>
      <c r="AW123" s="335" t="s">
        <v>84</v>
      </c>
      <c r="AX123" s="335" t="s">
        <v>84</v>
      </c>
      <c r="AY123" s="116" t="s">
        <v>84</v>
      </c>
      <c r="AZ123" s="116" t="s">
        <v>84</v>
      </c>
      <c r="BA123" s="116" t="s">
        <v>84</v>
      </c>
      <c r="BB123" s="116" t="s">
        <v>84</v>
      </c>
      <c r="BC123" s="116" t="s">
        <v>84</v>
      </c>
      <c r="BD123" s="116" t="s">
        <v>84</v>
      </c>
      <c r="BE123" s="116" t="s">
        <v>84</v>
      </c>
      <c r="BF123" s="335" t="s">
        <v>84</v>
      </c>
      <c r="BG123" s="335" t="s">
        <v>84</v>
      </c>
      <c r="BH123" s="116" t="s">
        <v>84</v>
      </c>
      <c r="BI123" s="116" t="s">
        <v>84</v>
      </c>
      <c r="BJ123" s="335" t="s">
        <v>84</v>
      </c>
      <c r="BK123" s="335" t="s">
        <v>84</v>
      </c>
      <c r="BL123" s="335" t="s">
        <v>84</v>
      </c>
      <c r="BM123" s="336" t="s">
        <v>84</v>
      </c>
      <c r="BN123" s="336" t="s">
        <v>84</v>
      </c>
      <c r="BO123" s="335" t="s">
        <v>84</v>
      </c>
      <c r="BP123" s="116" t="s">
        <v>84</v>
      </c>
      <c r="BQ123" s="116" t="s">
        <v>84</v>
      </c>
      <c r="BR123" s="116" t="s">
        <v>84</v>
      </c>
      <c r="BS123" s="116" t="s">
        <v>84</v>
      </c>
      <c r="BT123" s="336" t="s">
        <v>84</v>
      </c>
      <c r="BU123" s="335" t="s">
        <v>84</v>
      </c>
      <c r="BV123" s="335" t="s">
        <v>84</v>
      </c>
      <c r="BW123" s="335" t="s">
        <v>84</v>
      </c>
      <c r="BX123" s="335" t="s">
        <v>84</v>
      </c>
    </row>
    <row r="124" spans="1:76" ht="15" customHeight="1" x14ac:dyDescent="0.3">
      <c r="A124" s="307">
        <v>82</v>
      </c>
      <c r="B124" s="114" t="s">
        <v>84</v>
      </c>
      <c r="C124" s="114" t="s">
        <v>84</v>
      </c>
      <c r="D124" s="115" t="s">
        <v>84</v>
      </c>
      <c r="E124" s="334" t="s">
        <v>84</v>
      </c>
      <c r="F124" s="334" t="s">
        <v>84</v>
      </c>
      <c r="G124" s="334" t="s">
        <v>84</v>
      </c>
      <c r="H124" s="335" t="s">
        <v>84</v>
      </c>
      <c r="I124" s="335" t="s">
        <v>84</v>
      </c>
      <c r="J124" s="335" t="s">
        <v>84</v>
      </c>
      <c r="K124" s="335" t="s">
        <v>84</v>
      </c>
      <c r="L124" s="335" t="s">
        <v>84</v>
      </c>
      <c r="M124" s="335" t="s">
        <v>84</v>
      </c>
      <c r="N124" s="335" t="s">
        <v>84</v>
      </c>
      <c r="O124" s="335" t="s">
        <v>84</v>
      </c>
      <c r="P124" s="335" t="s">
        <v>84</v>
      </c>
      <c r="Q124" s="335" t="s">
        <v>84</v>
      </c>
      <c r="R124" s="335" t="s">
        <v>84</v>
      </c>
      <c r="S124" s="335" t="s">
        <v>84</v>
      </c>
      <c r="T124" s="335" t="s">
        <v>84</v>
      </c>
      <c r="U124" s="335" t="s">
        <v>84</v>
      </c>
      <c r="V124" s="335" t="s">
        <v>84</v>
      </c>
      <c r="W124" s="335" t="s">
        <v>84</v>
      </c>
      <c r="X124" s="335" t="s">
        <v>84</v>
      </c>
      <c r="Y124" s="335" t="s">
        <v>84</v>
      </c>
      <c r="Z124" s="335" t="s">
        <v>84</v>
      </c>
      <c r="AA124" s="335" t="s">
        <v>84</v>
      </c>
      <c r="AB124" s="335" t="s">
        <v>84</v>
      </c>
      <c r="AC124" s="335" t="s">
        <v>84</v>
      </c>
      <c r="AD124" s="335" t="s">
        <v>84</v>
      </c>
      <c r="AE124" s="335" t="s">
        <v>84</v>
      </c>
      <c r="AF124" s="335" t="s">
        <v>84</v>
      </c>
      <c r="AG124" s="335" t="s">
        <v>84</v>
      </c>
      <c r="AH124" s="335" t="s">
        <v>84</v>
      </c>
      <c r="AI124" s="335" t="s">
        <v>84</v>
      </c>
      <c r="AJ124" s="335" t="s">
        <v>84</v>
      </c>
      <c r="AK124" s="335" t="s">
        <v>84</v>
      </c>
      <c r="AL124" s="335" t="s">
        <v>84</v>
      </c>
      <c r="AM124" s="335" t="s">
        <v>84</v>
      </c>
      <c r="AN124" s="335" t="s">
        <v>84</v>
      </c>
      <c r="AO124" s="335" t="s">
        <v>84</v>
      </c>
      <c r="AP124" s="335" t="s">
        <v>84</v>
      </c>
      <c r="AQ124" s="335" t="s">
        <v>84</v>
      </c>
      <c r="AR124" s="335" t="s">
        <v>84</v>
      </c>
      <c r="AS124" s="335" t="s">
        <v>84</v>
      </c>
      <c r="AT124" s="335" t="s">
        <v>84</v>
      </c>
      <c r="AU124" s="335" t="s">
        <v>84</v>
      </c>
      <c r="AV124" s="335" t="s">
        <v>84</v>
      </c>
      <c r="AW124" s="335" t="s">
        <v>84</v>
      </c>
      <c r="AX124" s="335" t="s">
        <v>84</v>
      </c>
      <c r="AY124" s="116" t="s">
        <v>84</v>
      </c>
      <c r="AZ124" s="116" t="s">
        <v>84</v>
      </c>
      <c r="BA124" s="116" t="s">
        <v>84</v>
      </c>
      <c r="BB124" s="116" t="s">
        <v>84</v>
      </c>
      <c r="BC124" s="116" t="s">
        <v>84</v>
      </c>
      <c r="BD124" s="116" t="s">
        <v>84</v>
      </c>
      <c r="BE124" s="116" t="s">
        <v>84</v>
      </c>
      <c r="BF124" s="335" t="s">
        <v>84</v>
      </c>
      <c r="BG124" s="335" t="s">
        <v>84</v>
      </c>
      <c r="BH124" s="116" t="s">
        <v>84</v>
      </c>
      <c r="BI124" s="116" t="s">
        <v>84</v>
      </c>
      <c r="BJ124" s="335" t="s">
        <v>84</v>
      </c>
      <c r="BK124" s="335" t="s">
        <v>84</v>
      </c>
      <c r="BL124" s="335" t="s">
        <v>84</v>
      </c>
      <c r="BM124" s="336" t="s">
        <v>84</v>
      </c>
      <c r="BN124" s="336" t="s">
        <v>84</v>
      </c>
      <c r="BO124" s="335" t="s">
        <v>84</v>
      </c>
      <c r="BP124" s="116" t="s">
        <v>84</v>
      </c>
      <c r="BQ124" s="116" t="s">
        <v>84</v>
      </c>
      <c r="BR124" s="116" t="s">
        <v>84</v>
      </c>
      <c r="BS124" s="116" t="s">
        <v>84</v>
      </c>
      <c r="BT124" s="336" t="s">
        <v>84</v>
      </c>
      <c r="BU124" s="335" t="s">
        <v>84</v>
      </c>
      <c r="BV124" s="335" t="s">
        <v>84</v>
      </c>
      <c r="BW124" s="335" t="s">
        <v>84</v>
      </c>
      <c r="BX124" s="335" t="s">
        <v>84</v>
      </c>
    </row>
    <row r="125" spans="1:76" ht="15" customHeight="1" x14ac:dyDescent="0.3">
      <c r="A125" s="307">
        <v>82</v>
      </c>
      <c r="B125" s="114" t="s">
        <v>84</v>
      </c>
      <c r="C125" s="114" t="s">
        <v>84</v>
      </c>
      <c r="D125" s="115" t="s">
        <v>84</v>
      </c>
      <c r="E125" s="334" t="s">
        <v>84</v>
      </c>
      <c r="F125" s="334" t="s">
        <v>84</v>
      </c>
      <c r="G125" s="334" t="s">
        <v>84</v>
      </c>
      <c r="H125" s="335" t="s">
        <v>84</v>
      </c>
      <c r="I125" s="335" t="s">
        <v>84</v>
      </c>
      <c r="J125" s="335" t="s">
        <v>84</v>
      </c>
      <c r="K125" s="335" t="s">
        <v>84</v>
      </c>
      <c r="L125" s="335" t="s">
        <v>84</v>
      </c>
      <c r="M125" s="335" t="s">
        <v>84</v>
      </c>
      <c r="N125" s="335" t="s">
        <v>84</v>
      </c>
      <c r="O125" s="335" t="s">
        <v>84</v>
      </c>
      <c r="P125" s="335" t="s">
        <v>84</v>
      </c>
      <c r="Q125" s="335" t="s">
        <v>84</v>
      </c>
      <c r="R125" s="335" t="s">
        <v>84</v>
      </c>
      <c r="S125" s="335" t="s">
        <v>84</v>
      </c>
      <c r="T125" s="335" t="s">
        <v>84</v>
      </c>
      <c r="U125" s="335" t="s">
        <v>84</v>
      </c>
      <c r="V125" s="335" t="s">
        <v>84</v>
      </c>
      <c r="W125" s="335" t="s">
        <v>84</v>
      </c>
      <c r="X125" s="335" t="s">
        <v>84</v>
      </c>
      <c r="Y125" s="335" t="s">
        <v>84</v>
      </c>
      <c r="Z125" s="335" t="s">
        <v>84</v>
      </c>
      <c r="AA125" s="335" t="s">
        <v>84</v>
      </c>
      <c r="AB125" s="335" t="s">
        <v>84</v>
      </c>
      <c r="AC125" s="335" t="s">
        <v>84</v>
      </c>
      <c r="AD125" s="335" t="s">
        <v>84</v>
      </c>
      <c r="AE125" s="335" t="s">
        <v>84</v>
      </c>
      <c r="AF125" s="335" t="s">
        <v>84</v>
      </c>
      <c r="AG125" s="335" t="s">
        <v>84</v>
      </c>
      <c r="AH125" s="335" t="s">
        <v>84</v>
      </c>
      <c r="AI125" s="335" t="s">
        <v>84</v>
      </c>
      <c r="AJ125" s="335" t="s">
        <v>84</v>
      </c>
      <c r="AK125" s="335" t="s">
        <v>84</v>
      </c>
      <c r="AL125" s="335" t="s">
        <v>84</v>
      </c>
      <c r="AM125" s="335" t="s">
        <v>84</v>
      </c>
      <c r="AN125" s="335" t="s">
        <v>84</v>
      </c>
      <c r="AO125" s="335" t="s">
        <v>84</v>
      </c>
      <c r="AP125" s="335" t="s">
        <v>84</v>
      </c>
      <c r="AQ125" s="335" t="s">
        <v>84</v>
      </c>
      <c r="AR125" s="335" t="s">
        <v>84</v>
      </c>
      <c r="AS125" s="335" t="s">
        <v>84</v>
      </c>
      <c r="AT125" s="335" t="s">
        <v>84</v>
      </c>
      <c r="AU125" s="335" t="s">
        <v>84</v>
      </c>
      <c r="AV125" s="335" t="s">
        <v>84</v>
      </c>
      <c r="AW125" s="335" t="s">
        <v>84</v>
      </c>
      <c r="AX125" s="335" t="s">
        <v>84</v>
      </c>
      <c r="AY125" s="116" t="s">
        <v>84</v>
      </c>
      <c r="AZ125" s="116" t="s">
        <v>84</v>
      </c>
      <c r="BA125" s="116" t="s">
        <v>84</v>
      </c>
      <c r="BB125" s="116" t="s">
        <v>84</v>
      </c>
      <c r="BC125" s="116" t="s">
        <v>84</v>
      </c>
      <c r="BD125" s="116" t="s">
        <v>84</v>
      </c>
      <c r="BE125" s="116" t="s">
        <v>84</v>
      </c>
      <c r="BF125" s="335" t="s">
        <v>84</v>
      </c>
      <c r="BG125" s="335" t="s">
        <v>84</v>
      </c>
      <c r="BH125" s="116" t="s">
        <v>84</v>
      </c>
      <c r="BI125" s="116" t="s">
        <v>84</v>
      </c>
      <c r="BJ125" s="335" t="s">
        <v>84</v>
      </c>
      <c r="BK125" s="335" t="s">
        <v>84</v>
      </c>
      <c r="BL125" s="335" t="s">
        <v>84</v>
      </c>
      <c r="BM125" s="336" t="s">
        <v>84</v>
      </c>
      <c r="BN125" s="336" t="s">
        <v>84</v>
      </c>
      <c r="BO125" s="335" t="s">
        <v>84</v>
      </c>
      <c r="BP125" s="116" t="s">
        <v>84</v>
      </c>
      <c r="BQ125" s="116" t="s">
        <v>84</v>
      </c>
      <c r="BR125" s="116" t="s">
        <v>84</v>
      </c>
      <c r="BS125" s="116" t="s">
        <v>84</v>
      </c>
      <c r="BT125" s="336" t="s">
        <v>84</v>
      </c>
      <c r="BU125" s="335" t="s">
        <v>84</v>
      </c>
      <c r="BV125" s="335" t="s">
        <v>84</v>
      </c>
      <c r="BW125" s="335" t="s">
        <v>84</v>
      </c>
      <c r="BX125" s="335" t="s">
        <v>84</v>
      </c>
    </row>
    <row r="126" spans="1:76" ht="15" customHeight="1" x14ac:dyDescent="0.3">
      <c r="A126" s="307">
        <v>82</v>
      </c>
      <c r="B126" s="114" t="s">
        <v>84</v>
      </c>
      <c r="C126" s="114" t="s">
        <v>84</v>
      </c>
      <c r="D126" s="115" t="s">
        <v>84</v>
      </c>
      <c r="E126" s="334" t="s">
        <v>84</v>
      </c>
      <c r="F126" s="334" t="s">
        <v>84</v>
      </c>
      <c r="G126" s="334" t="s">
        <v>84</v>
      </c>
      <c r="H126" s="335" t="s">
        <v>84</v>
      </c>
      <c r="I126" s="335" t="s">
        <v>84</v>
      </c>
      <c r="J126" s="335" t="s">
        <v>84</v>
      </c>
      <c r="K126" s="335" t="s">
        <v>84</v>
      </c>
      <c r="L126" s="335" t="s">
        <v>84</v>
      </c>
      <c r="M126" s="335" t="s">
        <v>84</v>
      </c>
      <c r="N126" s="335" t="s">
        <v>84</v>
      </c>
      <c r="O126" s="335" t="s">
        <v>84</v>
      </c>
      <c r="P126" s="335" t="s">
        <v>84</v>
      </c>
      <c r="Q126" s="335" t="s">
        <v>84</v>
      </c>
      <c r="R126" s="335" t="s">
        <v>84</v>
      </c>
      <c r="S126" s="335" t="s">
        <v>84</v>
      </c>
      <c r="T126" s="335" t="s">
        <v>84</v>
      </c>
      <c r="U126" s="335" t="s">
        <v>84</v>
      </c>
      <c r="V126" s="335" t="s">
        <v>84</v>
      </c>
      <c r="W126" s="335" t="s">
        <v>84</v>
      </c>
      <c r="X126" s="335" t="s">
        <v>84</v>
      </c>
      <c r="Y126" s="335" t="s">
        <v>84</v>
      </c>
      <c r="Z126" s="335" t="s">
        <v>84</v>
      </c>
      <c r="AA126" s="335" t="s">
        <v>84</v>
      </c>
      <c r="AB126" s="335" t="s">
        <v>84</v>
      </c>
      <c r="AC126" s="335" t="s">
        <v>84</v>
      </c>
      <c r="AD126" s="335" t="s">
        <v>84</v>
      </c>
      <c r="AE126" s="335" t="s">
        <v>84</v>
      </c>
      <c r="AF126" s="335" t="s">
        <v>84</v>
      </c>
      <c r="AG126" s="335" t="s">
        <v>84</v>
      </c>
      <c r="AH126" s="335" t="s">
        <v>84</v>
      </c>
      <c r="AI126" s="335" t="s">
        <v>84</v>
      </c>
      <c r="AJ126" s="335" t="s">
        <v>84</v>
      </c>
      <c r="AK126" s="335" t="s">
        <v>84</v>
      </c>
      <c r="AL126" s="335" t="s">
        <v>84</v>
      </c>
      <c r="AM126" s="335" t="s">
        <v>84</v>
      </c>
      <c r="AN126" s="335" t="s">
        <v>84</v>
      </c>
      <c r="AO126" s="335" t="s">
        <v>84</v>
      </c>
      <c r="AP126" s="335" t="s">
        <v>84</v>
      </c>
      <c r="AQ126" s="335" t="s">
        <v>84</v>
      </c>
      <c r="AR126" s="335" t="s">
        <v>84</v>
      </c>
      <c r="AS126" s="335" t="s">
        <v>84</v>
      </c>
      <c r="AT126" s="335" t="s">
        <v>84</v>
      </c>
      <c r="AU126" s="335" t="s">
        <v>84</v>
      </c>
      <c r="AV126" s="335" t="s">
        <v>84</v>
      </c>
      <c r="AW126" s="335" t="s">
        <v>84</v>
      </c>
      <c r="AX126" s="335" t="s">
        <v>84</v>
      </c>
      <c r="AY126" s="116" t="s">
        <v>84</v>
      </c>
      <c r="AZ126" s="116" t="s">
        <v>84</v>
      </c>
      <c r="BA126" s="116" t="s">
        <v>84</v>
      </c>
      <c r="BB126" s="116" t="s">
        <v>84</v>
      </c>
      <c r="BC126" s="116" t="s">
        <v>84</v>
      </c>
      <c r="BD126" s="116" t="s">
        <v>84</v>
      </c>
      <c r="BE126" s="116" t="s">
        <v>84</v>
      </c>
      <c r="BF126" s="335" t="s">
        <v>84</v>
      </c>
      <c r="BG126" s="335" t="s">
        <v>84</v>
      </c>
      <c r="BH126" s="116" t="s">
        <v>84</v>
      </c>
      <c r="BI126" s="116" t="s">
        <v>84</v>
      </c>
      <c r="BJ126" s="335" t="s">
        <v>84</v>
      </c>
      <c r="BK126" s="335" t="s">
        <v>84</v>
      </c>
      <c r="BL126" s="335" t="s">
        <v>84</v>
      </c>
      <c r="BM126" s="336" t="s">
        <v>84</v>
      </c>
      <c r="BN126" s="336" t="s">
        <v>84</v>
      </c>
      <c r="BO126" s="335" t="s">
        <v>84</v>
      </c>
      <c r="BP126" s="116" t="s">
        <v>84</v>
      </c>
      <c r="BQ126" s="116" t="s">
        <v>84</v>
      </c>
      <c r="BR126" s="116" t="s">
        <v>84</v>
      </c>
      <c r="BS126" s="116" t="s">
        <v>84</v>
      </c>
      <c r="BT126" s="336" t="s">
        <v>84</v>
      </c>
      <c r="BU126" s="335" t="s">
        <v>84</v>
      </c>
      <c r="BV126" s="335" t="s">
        <v>84</v>
      </c>
      <c r="BW126" s="335" t="s">
        <v>84</v>
      </c>
      <c r="BX126" s="335" t="s">
        <v>84</v>
      </c>
    </row>
    <row r="127" spans="1:76" ht="15" customHeight="1" x14ac:dyDescent="0.3">
      <c r="A127" s="307">
        <v>82</v>
      </c>
      <c r="B127" s="114" t="s">
        <v>84</v>
      </c>
      <c r="C127" s="114" t="s">
        <v>84</v>
      </c>
      <c r="D127" s="115" t="s">
        <v>84</v>
      </c>
      <c r="E127" s="334" t="s">
        <v>84</v>
      </c>
      <c r="F127" s="334" t="s">
        <v>84</v>
      </c>
      <c r="G127" s="334" t="s">
        <v>84</v>
      </c>
      <c r="H127" s="335" t="s">
        <v>84</v>
      </c>
      <c r="I127" s="335" t="s">
        <v>84</v>
      </c>
      <c r="J127" s="335" t="s">
        <v>84</v>
      </c>
      <c r="K127" s="335" t="s">
        <v>84</v>
      </c>
      <c r="L127" s="335" t="s">
        <v>84</v>
      </c>
      <c r="M127" s="335" t="s">
        <v>84</v>
      </c>
      <c r="N127" s="335" t="s">
        <v>84</v>
      </c>
      <c r="O127" s="335" t="s">
        <v>84</v>
      </c>
      <c r="P127" s="335" t="s">
        <v>84</v>
      </c>
      <c r="Q127" s="335" t="s">
        <v>84</v>
      </c>
      <c r="R127" s="335" t="s">
        <v>84</v>
      </c>
      <c r="S127" s="335" t="s">
        <v>84</v>
      </c>
      <c r="T127" s="335" t="s">
        <v>84</v>
      </c>
      <c r="U127" s="335" t="s">
        <v>84</v>
      </c>
      <c r="V127" s="335" t="s">
        <v>84</v>
      </c>
      <c r="W127" s="335" t="s">
        <v>84</v>
      </c>
      <c r="X127" s="335" t="s">
        <v>84</v>
      </c>
      <c r="Y127" s="335" t="s">
        <v>84</v>
      </c>
      <c r="Z127" s="335" t="s">
        <v>84</v>
      </c>
      <c r="AA127" s="335" t="s">
        <v>84</v>
      </c>
      <c r="AB127" s="335" t="s">
        <v>84</v>
      </c>
      <c r="AC127" s="335" t="s">
        <v>84</v>
      </c>
      <c r="AD127" s="335" t="s">
        <v>84</v>
      </c>
      <c r="AE127" s="335" t="s">
        <v>84</v>
      </c>
      <c r="AF127" s="335" t="s">
        <v>84</v>
      </c>
      <c r="AG127" s="335" t="s">
        <v>84</v>
      </c>
      <c r="AH127" s="335" t="s">
        <v>84</v>
      </c>
      <c r="AI127" s="335" t="s">
        <v>84</v>
      </c>
      <c r="AJ127" s="335" t="s">
        <v>84</v>
      </c>
      <c r="AK127" s="335" t="s">
        <v>84</v>
      </c>
      <c r="AL127" s="335" t="s">
        <v>84</v>
      </c>
      <c r="AM127" s="335" t="s">
        <v>84</v>
      </c>
      <c r="AN127" s="335" t="s">
        <v>84</v>
      </c>
      <c r="AO127" s="335" t="s">
        <v>84</v>
      </c>
      <c r="AP127" s="335" t="s">
        <v>84</v>
      </c>
      <c r="AQ127" s="335" t="s">
        <v>84</v>
      </c>
      <c r="AR127" s="335" t="s">
        <v>84</v>
      </c>
      <c r="AS127" s="335" t="s">
        <v>84</v>
      </c>
      <c r="AT127" s="335" t="s">
        <v>84</v>
      </c>
      <c r="AU127" s="335" t="s">
        <v>84</v>
      </c>
      <c r="AV127" s="335" t="s">
        <v>84</v>
      </c>
      <c r="AW127" s="335" t="s">
        <v>84</v>
      </c>
      <c r="AX127" s="335" t="s">
        <v>84</v>
      </c>
      <c r="AY127" s="116" t="s">
        <v>84</v>
      </c>
      <c r="AZ127" s="116" t="s">
        <v>84</v>
      </c>
      <c r="BA127" s="116" t="s">
        <v>84</v>
      </c>
      <c r="BB127" s="116" t="s">
        <v>84</v>
      </c>
      <c r="BC127" s="116" t="s">
        <v>84</v>
      </c>
      <c r="BD127" s="116" t="s">
        <v>84</v>
      </c>
      <c r="BE127" s="116" t="s">
        <v>84</v>
      </c>
      <c r="BF127" s="335" t="s">
        <v>84</v>
      </c>
      <c r="BG127" s="335" t="s">
        <v>84</v>
      </c>
      <c r="BH127" s="116" t="s">
        <v>84</v>
      </c>
      <c r="BI127" s="116" t="s">
        <v>84</v>
      </c>
      <c r="BJ127" s="335" t="s">
        <v>84</v>
      </c>
      <c r="BK127" s="335" t="s">
        <v>84</v>
      </c>
      <c r="BL127" s="335" t="s">
        <v>84</v>
      </c>
      <c r="BM127" s="336" t="s">
        <v>84</v>
      </c>
      <c r="BN127" s="336" t="s">
        <v>84</v>
      </c>
      <c r="BO127" s="335" t="s">
        <v>84</v>
      </c>
      <c r="BP127" s="116" t="s">
        <v>84</v>
      </c>
      <c r="BQ127" s="116" t="s">
        <v>84</v>
      </c>
      <c r="BR127" s="116" t="s">
        <v>84</v>
      </c>
      <c r="BS127" s="116" t="s">
        <v>84</v>
      </c>
      <c r="BT127" s="336" t="s">
        <v>84</v>
      </c>
      <c r="BU127" s="335" t="s">
        <v>84</v>
      </c>
      <c r="BV127" s="335" t="s">
        <v>84</v>
      </c>
      <c r="BW127" s="335" t="s">
        <v>84</v>
      </c>
      <c r="BX127" s="335" t="s">
        <v>84</v>
      </c>
    </row>
    <row r="128" spans="1:76" ht="15" customHeight="1" x14ac:dyDescent="0.3">
      <c r="A128" s="307">
        <v>82</v>
      </c>
      <c r="B128" s="114" t="s">
        <v>84</v>
      </c>
      <c r="C128" s="114" t="s">
        <v>84</v>
      </c>
      <c r="D128" s="115" t="s">
        <v>84</v>
      </c>
      <c r="E128" s="334" t="s">
        <v>84</v>
      </c>
      <c r="F128" s="334" t="s">
        <v>84</v>
      </c>
      <c r="G128" s="334" t="s">
        <v>84</v>
      </c>
      <c r="H128" s="335" t="s">
        <v>84</v>
      </c>
      <c r="I128" s="335" t="s">
        <v>84</v>
      </c>
      <c r="J128" s="335" t="s">
        <v>84</v>
      </c>
      <c r="K128" s="335" t="s">
        <v>84</v>
      </c>
      <c r="L128" s="335" t="s">
        <v>84</v>
      </c>
      <c r="M128" s="335" t="s">
        <v>84</v>
      </c>
      <c r="N128" s="335" t="s">
        <v>84</v>
      </c>
      <c r="O128" s="335" t="s">
        <v>84</v>
      </c>
      <c r="P128" s="335" t="s">
        <v>84</v>
      </c>
      <c r="Q128" s="335" t="s">
        <v>84</v>
      </c>
      <c r="R128" s="335" t="s">
        <v>84</v>
      </c>
      <c r="S128" s="335" t="s">
        <v>84</v>
      </c>
      <c r="T128" s="335" t="s">
        <v>84</v>
      </c>
      <c r="U128" s="335" t="s">
        <v>84</v>
      </c>
      <c r="V128" s="335" t="s">
        <v>84</v>
      </c>
      <c r="W128" s="335" t="s">
        <v>84</v>
      </c>
      <c r="X128" s="335" t="s">
        <v>84</v>
      </c>
      <c r="Y128" s="335" t="s">
        <v>84</v>
      </c>
      <c r="Z128" s="335" t="s">
        <v>84</v>
      </c>
      <c r="AA128" s="335" t="s">
        <v>84</v>
      </c>
      <c r="AB128" s="335" t="s">
        <v>84</v>
      </c>
      <c r="AC128" s="335" t="s">
        <v>84</v>
      </c>
      <c r="AD128" s="335" t="s">
        <v>84</v>
      </c>
      <c r="AE128" s="335" t="s">
        <v>84</v>
      </c>
      <c r="AF128" s="335" t="s">
        <v>84</v>
      </c>
      <c r="AG128" s="335" t="s">
        <v>84</v>
      </c>
      <c r="AH128" s="335" t="s">
        <v>84</v>
      </c>
      <c r="AI128" s="335" t="s">
        <v>84</v>
      </c>
      <c r="AJ128" s="335" t="s">
        <v>84</v>
      </c>
      <c r="AK128" s="335" t="s">
        <v>84</v>
      </c>
      <c r="AL128" s="335" t="s">
        <v>84</v>
      </c>
      <c r="AM128" s="335" t="s">
        <v>84</v>
      </c>
      <c r="AN128" s="335" t="s">
        <v>84</v>
      </c>
      <c r="AO128" s="335" t="s">
        <v>84</v>
      </c>
      <c r="AP128" s="335" t="s">
        <v>84</v>
      </c>
      <c r="AQ128" s="335" t="s">
        <v>84</v>
      </c>
      <c r="AR128" s="335" t="s">
        <v>84</v>
      </c>
      <c r="AS128" s="335" t="s">
        <v>84</v>
      </c>
      <c r="AT128" s="335" t="s">
        <v>84</v>
      </c>
      <c r="AU128" s="335" t="s">
        <v>84</v>
      </c>
      <c r="AV128" s="335" t="s">
        <v>84</v>
      </c>
      <c r="AW128" s="335" t="s">
        <v>84</v>
      </c>
      <c r="AX128" s="335" t="s">
        <v>84</v>
      </c>
      <c r="AY128" s="116" t="s">
        <v>84</v>
      </c>
      <c r="AZ128" s="116" t="s">
        <v>84</v>
      </c>
      <c r="BA128" s="116" t="s">
        <v>84</v>
      </c>
      <c r="BB128" s="116" t="s">
        <v>84</v>
      </c>
      <c r="BC128" s="116" t="s">
        <v>84</v>
      </c>
      <c r="BD128" s="116" t="s">
        <v>84</v>
      </c>
      <c r="BE128" s="116" t="s">
        <v>84</v>
      </c>
      <c r="BF128" s="335" t="s">
        <v>84</v>
      </c>
      <c r="BG128" s="335" t="s">
        <v>84</v>
      </c>
      <c r="BH128" s="116" t="s">
        <v>84</v>
      </c>
      <c r="BI128" s="116" t="s">
        <v>84</v>
      </c>
      <c r="BJ128" s="335" t="s">
        <v>84</v>
      </c>
      <c r="BK128" s="335" t="s">
        <v>84</v>
      </c>
      <c r="BL128" s="335" t="s">
        <v>84</v>
      </c>
      <c r="BM128" s="336" t="s">
        <v>84</v>
      </c>
      <c r="BN128" s="336" t="s">
        <v>84</v>
      </c>
      <c r="BO128" s="335" t="s">
        <v>84</v>
      </c>
      <c r="BP128" s="116" t="s">
        <v>84</v>
      </c>
      <c r="BQ128" s="116" t="s">
        <v>84</v>
      </c>
      <c r="BR128" s="116" t="s">
        <v>84</v>
      </c>
      <c r="BS128" s="116" t="s">
        <v>84</v>
      </c>
      <c r="BT128" s="336" t="s">
        <v>84</v>
      </c>
      <c r="BU128" s="335" t="s">
        <v>84</v>
      </c>
      <c r="BV128" s="335" t="s">
        <v>84</v>
      </c>
      <c r="BW128" s="335" t="s">
        <v>84</v>
      </c>
      <c r="BX128" s="335" t="s">
        <v>84</v>
      </c>
    </row>
    <row r="129" spans="1:76" ht="15" customHeight="1" x14ac:dyDescent="0.3">
      <c r="A129" s="307">
        <v>82</v>
      </c>
      <c r="B129" s="114" t="s">
        <v>84</v>
      </c>
      <c r="C129" s="114" t="s">
        <v>84</v>
      </c>
      <c r="D129" s="115" t="s">
        <v>84</v>
      </c>
      <c r="E129" s="334" t="s">
        <v>84</v>
      </c>
      <c r="F129" s="334" t="s">
        <v>84</v>
      </c>
      <c r="G129" s="334" t="s">
        <v>84</v>
      </c>
      <c r="H129" s="335" t="s">
        <v>84</v>
      </c>
      <c r="I129" s="335" t="s">
        <v>84</v>
      </c>
      <c r="J129" s="335" t="s">
        <v>84</v>
      </c>
      <c r="K129" s="335" t="s">
        <v>84</v>
      </c>
      <c r="L129" s="335" t="s">
        <v>84</v>
      </c>
      <c r="M129" s="335" t="s">
        <v>84</v>
      </c>
      <c r="N129" s="335" t="s">
        <v>84</v>
      </c>
      <c r="O129" s="335" t="s">
        <v>84</v>
      </c>
      <c r="P129" s="335" t="s">
        <v>84</v>
      </c>
      <c r="Q129" s="335" t="s">
        <v>84</v>
      </c>
      <c r="R129" s="335" t="s">
        <v>84</v>
      </c>
      <c r="S129" s="335" t="s">
        <v>84</v>
      </c>
      <c r="T129" s="335" t="s">
        <v>84</v>
      </c>
      <c r="U129" s="335" t="s">
        <v>84</v>
      </c>
      <c r="V129" s="335" t="s">
        <v>84</v>
      </c>
      <c r="W129" s="335" t="s">
        <v>84</v>
      </c>
      <c r="X129" s="335" t="s">
        <v>84</v>
      </c>
      <c r="Y129" s="335" t="s">
        <v>84</v>
      </c>
      <c r="Z129" s="335" t="s">
        <v>84</v>
      </c>
      <c r="AA129" s="335" t="s">
        <v>84</v>
      </c>
      <c r="AB129" s="335" t="s">
        <v>84</v>
      </c>
      <c r="AC129" s="335" t="s">
        <v>84</v>
      </c>
      <c r="AD129" s="335" t="s">
        <v>84</v>
      </c>
      <c r="AE129" s="335" t="s">
        <v>84</v>
      </c>
      <c r="AF129" s="335" t="s">
        <v>84</v>
      </c>
      <c r="AG129" s="335" t="s">
        <v>84</v>
      </c>
      <c r="AH129" s="335" t="s">
        <v>84</v>
      </c>
      <c r="AI129" s="335" t="s">
        <v>84</v>
      </c>
      <c r="AJ129" s="335" t="s">
        <v>84</v>
      </c>
      <c r="AK129" s="335" t="s">
        <v>84</v>
      </c>
      <c r="AL129" s="335" t="s">
        <v>84</v>
      </c>
      <c r="AM129" s="335" t="s">
        <v>84</v>
      </c>
      <c r="AN129" s="335" t="s">
        <v>84</v>
      </c>
      <c r="AO129" s="335" t="s">
        <v>84</v>
      </c>
      <c r="AP129" s="335" t="s">
        <v>84</v>
      </c>
      <c r="AQ129" s="335" t="s">
        <v>84</v>
      </c>
      <c r="AR129" s="335" t="s">
        <v>84</v>
      </c>
      <c r="AS129" s="335" t="s">
        <v>84</v>
      </c>
      <c r="AT129" s="335" t="s">
        <v>84</v>
      </c>
      <c r="AU129" s="335" t="s">
        <v>84</v>
      </c>
      <c r="AV129" s="335" t="s">
        <v>84</v>
      </c>
      <c r="AW129" s="335" t="s">
        <v>84</v>
      </c>
      <c r="AX129" s="335" t="s">
        <v>84</v>
      </c>
      <c r="AY129" s="116" t="s">
        <v>84</v>
      </c>
      <c r="AZ129" s="116" t="s">
        <v>84</v>
      </c>
      <c r="BA129" s="116" t="s">
        <v>84</v>
      </c>
      <c r="BB129" s="116" t="s">
        <v>84</v>
      </c>
      <c r="BC129" s="116" t="s">
        <v>84</v>
      </c>
      <c r="BD129" s="116" t="s">
        <v>84</v>
      </c>
      <c r="BE129" s="116" t="s">
        <v>84</v>
      </c>
      <c r="BF129" s="335" t="s">
        <v>84</v>
      </c>
      <c r="BG129" s="335" t="s">
        <v>84</v>
      </c>
      <c r="BH129" s="116" t="s">
        <v>84</v>
      </c>
      <c r="BI129" s="116" t="s">
        <v>84</v>
      </c>
      <c r="BJ129" s="335" t="s">
        <v>84</v>
      </c>
      <c r="BK129" s="335" t="s">
        <v>84</v>
      </c>
      <c r="BL129" s="335" t="s">
        <v>84</v>
      </c>
      <c r="BM129" s="336" t="s">
        <v>84</v>
      </c>
      <c r="BN129" s="336" t="s">
        <v>84</v>
      </c>
      <c r="BO129" s="335" t="s">
        <v>84</v>
      </c>
      <c r="BP129" s="116" t="s">
        <v>84</v>
      </c>
      <c r="BQ129" s="116" t="s">
        <v>84</v>
      </c>
      <c r="BR129" s="116" t="s">
        <v>84</v>
      </c>
      <c r="BS129" s="116" t="s">
        <v>84</v>
      </c>
      <c r="BT129" s="336" t="s">
        <v>84</v>
      </c>
      <c r="BU129" s="335" t="s">
        <v>84</v>
      </c>
      <c r="BV129" s="335" t="s">
        <v>84</v>
      </c>
      <c r="BW129" s="335" t="s">
        <v>84</v>
      </c>
      <c r="BX129" s="335" t="s">
        <v>84</v>
      </c>
    </row>
    <row r="130" spans="1:76" ht="15" customHeight="1" x14ac:dyDescent="0.3">
      <c r="A130" s="307">
        <v>82</v>
      </c>
      <c r="B130" s="114" t="s">
        <v>84</v>
      </c>
      <c r="C130" s="114" t="s">
        <v>84</v>
      </c>
      <c r="D130" s="115" t="s">
        <v>84</v>
      </c>
      <c r="E130" s="334" t="s">
        <v>84</v>
      </c>
      <c r="F130" s="334" t="s">
        <v>84</v>
      </c>
      <c r="G130" s="334" t="s">
        <v>84</v>
      </c>
      <c r="H130" s="335" t="s">
        <v>84</v>
      </c>
      <c r="I130" s="335" t="s">
        <v>84</v>
      </c>
      <c r="J130" s="335" t="s">
        <v>84</v>
      </c>
      <c r="K130" s="335" t="s">
        <v>84</v>
      </c>
      <c r="L130" s="335" t="s">
        <v>84</v>
      </c>
      <c r="M130" s="335" t="s">
        <v>84</v>
      </c>
      <c r="N130" s="335" t="s">
        <v>84</v>
      </c>
      <c r="O130" s="335" t="s">
        <v>84</v>
      </c>
      <c r="P130" s="335" t="s">
        <v>84</v>
      </c>
      <c r="Q130" s="335" t="s">
        <v>84</v>
      </c>
      <c r="R130" s="335" t="s">
        <v>84</v>
      </c>
      <c r="S130" s="335" t="s">
        <v>84</v>
      </c>
      <c r="T130" s="335" t="s">
        <v>84</v>
      </c>
      <c r="U130" s="335" t="s">
        <v>84</v>
      </c>
      <c r="V130" s="335" t="s">
        <v>84</v>
      </c>
      <c r="W130" s="335" t="s">
        <v>84</v>
      </c>
      <c r="X130" s="335" t="s">
        <v>84</v>
      </c>
      <c r="Y130" s="335" t="s">
        <v>84</v>
      </c>
      <c r="Z130" s="335" t="s">
        <v>84</v>
      </c>
      <c r="AA130" s="335" t="s">
        <v>84</v>
      </c>
      <c r="AB130" s="335" t="s">
        <v>84</v>
      </c>
      <c r="AC130" s="335" t="s">
        <v>84</v>
      </c>
      <c r="AD130" s="335" t="s">
        <v>84</v>
      </c>
      <c r="AE130" s="335" t="s">
        <v>84</v>
      </c>
      <c r="AF130" s="335" t="s">
        <v>84</v>
      </c>
      <c r="AG130" s="335" t="s">
        <v>84</v>
      </c>
      <c r="AH130" s="335" t="s">
        <v>84</v>
      </c>
      <c r="AI130" s="335" t="s">
        <v>84</v>
      </c>
      <c r="AJ130" s="335" t="s">
        <v>84</v>
      </c>
      <c r="AK130" s="335" t="s">
        <v>84</v>
      </c>
      <c r="AL130" s="335" t="s">
        <v>84</v>
      </c>
      <c r="AM130" s="335" t="s">
        <v>84</v>
      </c>
      <c r="AN130" s="335" t="s">
        <v>84</v>
      </c>
      <c r="AO130" s="335" t="s">
        <v>84</v>
      </c>
      <c r="AP130" s="335" t="s">
        <v>84</v>
      </c>
      <c r="AQ130" s="335" t="s">
        <v>84</v>
      </c>
      <c r="AR130" s="335" t="s">
        <v>84</v>
      </c>
      <c r="AS130" s="335" t="s">
        <v>84</v>
      </c>
      <c r="AT130" s="335" t="s">
        <v>84</v>
      </c>
      <c r="AU130" s="335" t="s">
        <v>84</v>
      </c>
      <c r="AV130" s="335" t="s">
        <v>84</v>
      </c>
      <c r="AW130" s="335" t="s">
        <v>84</v>
      </c>
      <c r="AX130" s="335" t="s">
        <v>84</v>
      </c>
      <c r="AY130" s="116" t="s">
        <v>84</v>
      </c>
      <c r="AZ130" s="116" t="s">
        <v>84</v>
      </c>
      <c r="BA130" s="116" t="s">
        <v>84</v>
      </c>
      <c r="BB130" s="116" t="s">
        <v>84</v>
      </c>
      <c r="BC130" s="116" t="s">
        <v>84</v>
      </c>
      <c r="BD130" s="116" t="s">
        <v>84</v>
      </c>
      <c r="BE130" s="116" t="s">
        <v>84</v>
      </c>
      <c r="BF130" s="335" t="s">
        <v>84</v>
      </c>
      <c r="BG130" s="335" t="s">
        <v>84</v>
      </c>
      <c r="BH130" s="116" t="s">
        <v>84</v>
      </c>
      <c r="BI130" s="116" t="s">
        <v>84</v>
      </c>
      <c r="BJ130" s="335" t="s">
        <v>84</v>
      </c>
      <c r="BK130" s="335" t="s">
        <v>84</v>
      </c>
      <c r="BL130" s="335" t="s">
        <v>84</v>
      </c>
      <c r="BM130" s="336" t="s">
        <v>84</v>
      </c>
      <c r="BN130" s="336" t="s">
        <v>84</v>
      </c>
      <c r="BO130" s="335" t="s">
        <v>84</v>
      </c>
      <c r="BP130" s="116" t="s">
        <v>84</v>
      </c>
      <c r="BQ130" s="116" t="s">
        <v>84</v>
      </c>
      <c r="BR130" s="116" t="s">
        <v>84</v>
      </c>
      <c r="BS130" s="116" t="s">
        <v>84</v>
      </c>
      <c r="BT130" s="336" t="s">
        <v>84</v>
      </c>
      <c r="BU130" s="335" t="s">
        <v>84</v>
      </c>
      <c r="BV130" s="335" t="s">
        <v>84</v>
      </c>
      <c r="BW130" s="335" t="s">
        <v>84</v>
      </c>
      <c r="BX130" s="335" t="s">
        <v>84</v>
      </c>
    </row>
    <row r="131" spans="1:76" ht="15" customHeight="1" x14ac:dyDescent="0.3">
      <c r="A131" s="307">
        <v>82</v>
      </c>
      <c r="B131" s="114" t="s">
        <v>84</v>
      </c>
      <c r="C131" s="114" t="s">
        <v>84</v>
      </c>
      <c r="D131" s="115" t="s">
        <v>84</v>
      </c>
      <c r="E131" s="334" t="s">
        <v>84</v>
      </c>
      <c r="F131" s="334" t="s">
        <v>84</v>
      </c>
      <c r="G131" s="334" t="s">
        <v>84</v>
      </c>
      <c r="H131" s="335" t="s">
        <v>84</v>
      </c>
      <c r="I131" s="335" t="s">
        <v>84</v>
      </c>
      <c r="J131" s="335" t="s">
        <v>84</v>
      </c>
      <c r="K131" s="335" t="s">
        <v>84</v>
      </c>
      <c r="L131" s="335" t="s">
        <v>84</v>
      </c>
      <c r="M131" s="335" t="s">
        <v>84</v>
      </c>
      <c r="N131" s="335" t="s">
        <v>84</v>
      </c>
      <c r="O131" s="335" t="s">
        <v>84</v>
      </c>
      <c r="P131" s="335" t="s">
        <v>84</v>
      </c>
      <c r="Q131" s="335" t="s">
        <v>84</v>
      </c>
      <c r="R131" s="335" t="s">
        <v>84</v>
      </c>
      <c r="S131" s="335" t="s">
        <v>84</v>
      </c>
      <c r="T131" s="335" t="s">
        <v>84</v>
      </c>
      <c r="U131" s="335" t="s">
        <v>84</v>
      </c>
      <c r="V131" s="335" t="s">
        <v>84</v>
      </c>
      <c r="W131" s="335" t="s">
        <v>84</v>
      </c>
      <c r="X131" s="335" t="s">
        <v>84</v>
      </c>
      <c r="Y131" s="335" t="s">
        <v>84</v>
      </c>
      <c r="Z131" s="335" t="s">
        <v>84</v>
      </c>
      <c r="AA131" s="335" t="s">
        <v>84</v>
      </c>
      <c r="AB131" s="335" t="s">
        <v>84</v>
      </c>
      <c r="AC131" s="335" t="s">
        <v>84</v>
      </c>
      <c r="AD131" s="335" t="s">
        <v>84</v>
      </c>
      <c r="AE131" s="335" t="s">
        <v>84</v>
      </c>
      <c r="AF131" s="335" t="s">
        <v>84</v>
      </c>
      <c r="AG131" s="335" t="s">
        <v>84</v>
      </c>
      <c r="AH131" s="335" t="s">
        <v>84</v>
      </c>
      <c r="AI131" s="335" t="s">
        <v>84</v>
      </c>
      <c r="AJ131" s="335" t="s">
        <v>84</v>
      </c>
      <c r="AK131" s="335" t="s">
        <v>84</v>
      </c>
      <c r="AL131" s="335" t="s">
        <v>84</v>
      </c>
      <c r="AM131" s="335" t="s">
        <v>84</v>
      </c>
      <c r="AN131" s="335" t="s">
        <v>84</v>
      </c>
      <c r="AO131" s="335" t="s">
        <v>84</v>
      </c>
      <c r="AP131" s="335" t="s">
        <v>84</v>
      </c>
      <c r="AQ131" s="335" t="s">
        <v>84</v>
      </c>
      <c r="AR131" s="335" t="s">
        <v>84</v>
      </c>
      <c r="AS131" s="335" t="s">
        <v>84</v>
      </c>
      <c r="AT131" s="335" t="s">
        <v>84</v>
      </c>
      <c r="AU131" s="335" t="s">
        <v>84</v>
      </c>
      <c r="AV131" s="335" t="s">
        <v>84</v>
      </c>
      <c r="AW131" s="335" t="s">
        <v>84</v>
      </c>
      <c r="AX131" s="335" t="s">
        <v>84</v>
      </c>
      <c r="AY131" s="116" t="s">
        <v>84</v>
      </c>
      <c r="AZ131" s="116" t="s">
        <v>84</v>
      </c>
      <c r="BA131" s="116" t="s">
        <v>84</v>
      </c>
      <c r="BB131" s="116" t="s">
        <v>84</v>
      </c>
      <c r="BC131" s="116" t="s">
        <v>84</v>
      </c>
      <c r="BD131" s="116" t="s">
        <v>84</v>
      </c>
      <c r="BE131" s="116" t="s">
        <v>84</v>
      </c>
      <c r="BF131" s="335" t="s">
        <v>84</v>
      </c>
      <c r="BG131" s="335" t="s">
        <v>84</v>
      </c>
      <c r="BH131" s="116" t="s">
        <v>84</v>
      </c>
      <c r="BI131" s="116" t="s">
        <v>84</v>
      </c>
      <c r="BJ131" s="335" t="s">
        <v>84</v>
      </c>
      <c r="BK131" s="335" t="s">
        <v>84</v>
      </c>
      <c r="BL131" s="335" t="s">
        <v>84</v>
      </c>
      <c r="BM131" s="336" t="s">
        <v>84</v>
      </c>
      <c r="BN131" s="336" t="s">
        <v>84</v>
      </c>
      <c r="BO131" s="335" t="s">
        <v>84</v>
      </c>
      <c r="BP131" s="116" t="s">
        <v>84</v>
      </c>
      <c r="BQ131" s="116" t="s">
        <v>84</v>
      </c>
      <c r="BR131" s="116" t="s">
        <v>84</v>
      </c>
      <c r="BS131" s="116" t="s">
        <v>84</v>
      </c>
      <c r="BT131" s="336" t="s">
        <v>84</v>
      </c>
      <c r="BU131" s="335" t="s">
        <v>84</v>
      </c>
      <c r="BV131" s="335" t="s">
        <v>84</v>
      </c>
      <c r="BW131" s="335" t="s">
        <v>84</v>
      </c>
      <c r="BX131" s="335" t="s">
        <v>84</v>
      </c>
    </row>
    <row r="132" spans="1:76" ht="15" customHeight="1" x14ac:dyDescent="0.3">
      <c r="A132" s="307">
        <v>82</v>
      </c>
      <c r="B132" s="114" t="s">
        <v>84</v>
      </c>
      <c r="C132" s="114" t="s">
        <v>84</v>
      </c>
      <c r="D132" s="115" t="s">
        <v>84</v>
      </c>
      <c r="E132" s="334" t="s">
        <v>84</v>
      </c>
      <c r="F132" s="334" t="s">
        <v>84</v>
      </c>
      <c r="G132" s="334" t="s">
        <v>84</v>
      </c>
      <c r="H132" s="335" t="s">
        <v>84</v>
      </c>
      <c r="I132" s="335" t="s">
        <v>84</v>
      </c>
      <c r="J132" s="335" t="s">
        <v>84</v>
      </c>
      <c r="K132" s="335" t="s">
        <v>84</v>
      </c>
      <c r="L132" s="335" t="s">
        <v>84</v>
      </c>
      <c r="M132" s="335" t="s">
        <v>84</v>
      </c>
      <c r="N132" s="335" t="s">
        <v>84</v>
      </c>
      <c r="O132" s="335" t="s">
        <v>84</v>
      </c>
      <c r="P132" s="335" t="s">
        <v>84</v>
      </c>
      <c r="Q132" s="335" t="s">
        <v>84</v>
      </c>
      <c r="R132" s="335" t="s">
        <v>84</v>
      </c>
      <c r="S132" s="335" t="s">
        <v>84</v>
      </c>
      <c r="T132" s="335" t="s">
        <v>84</v>
      </c>
      <c r="U132" s="335" t="s">
        <v>84</v>
      </c>
      <c r="V132" s="335" t="s">
        <v>84</v>
      </c>
      <c r="W132" s="335" t="s">
        <v>84</v>
      </c>
      <c r="X132" s="335" t="s">
        <v>84</v>
      </c>
      <c r="Y132" s="335" t="s">
        <v>84</v>
      </c>
      <c r="Z132" s="335" t="s">
        <v>84</v>
      </c>
      <c r="AA132" s="335" t="s">
        <v>84</v>
      </c>
      <c r="AB132" s="335" t="s">
        <v>84</v>
      </c>
      <c r="AC132" s="335" t="s">
        <v>84</v>
      </c>
      <c r="AD132" s="335" t="s">
        <v>84</v>
      </c>
      <c r="AE132" s="335" t="s">
        <v>84</v>
      </c>
      <c r="AF132" s="335" t="s">
        <v>84</v>
      </c>
      <c r="AG132" s="335" t="s">
        <v>84</v>
      </c>
      <c r="AH132" s="335" t="s">
        <v>84</v>
      </c>
      <c r="AI132" s="335" t="s">
        <v>84</v>
      </c>
      <c r="AJ132" s="335" t="s">
        <v>84</v>
      </c>
      <c r="AK132" s="335" t="s">
        <v>84</v>
      </c>
      <c r="AL132" s="335" t="s">
        <v>84</v>
      </c>
      <c r="AM132" s="335" t="s">
        <v>84</v>
      </c>
      <c r="AN132" s="335" t="s">
        <v>84</v>
      </c>
      <c r="AO132" s="335" t="s">
        <v>84</v>
      </c>
      <c r="AP132" s="335" t="s">
        <v>84</v>
      </c>
      <c r="AQ132" s="335" t="s">
        <v>84</v>
      </c>
      <c r="AR132" s="335" t="s">
        <v>84</v>
      </c>
      <c r="AS132" s="335" t="s">
        <v>84</v>
      </c>
      <c r="AT132" s="335" t="s">
        <v>84</v>
      </c>
      <c r="AU132" s="335" t="s">
        <v>84</v>
      </c>
      <c r="AV132" s="335" t="s">
        <v>84</v>
      </c>
      <c r="AW132" s="335" t="s">
        <v>84</v>
      </c>
      <c r="AX132" s="335" t="s">
        <v>84</v>
      </c>
      <c r="AY132" s="116" t="s">
        <v>84</v>
      </c>
      <c r="AZ132" s="116" t="s">
        <v>84</v>
      </c>
      <c r="BA132" s="116" t="s">
        <v>84</v>
      </c>
      <c r="BB132" s="116" t="s">
        <v>84</v>
      </c>
      <c r="BC132" s="116" t="s">
        <v>84</v>
      </c>
      <c r="BD132" s="116" t="s">
        <v>84</v>
      </c>
      <c r="BE132" s="116" t="s">
        <v>84</v>
      </c>
      <c r="BF132" s="335" t="s">
        <v>84</v>
      </c>
      <c r="BG132" s="335" t="s">
        <v>84</v>
      </c>
      <c r="BH132" s="116" t="s">
        <v>84</v>
      </c>
      <c r="BI132" s="116" t="s">
        <v>84</v>
      </c>
      <c r="BJ132" s="335" t="s">
        <v>84</v>
      </c>
      <c r="BK132" s="335" t="s">
        <v>84</v>
      </c>
      <c r="BL132" s="335" t="s">
        <v>84</v>
      </c>
      <c r="BM132" s="336" t="s">
        <v>84</v>
      </c>
      <c r="BN132" s="336" t="s">
        <v>84</v>
      </c>
      <c r="BO132" s="335" t="s">
        <v>84</v>
      </c>
      <c r="BP132" s="116" t="s">
        <v>84</v>
      </c>
      <c r="BQ132" s="116" t="s">
        <v>84</v>
      </c>
      <c r="BR132" s="116" t="s">
        <v>84</v>
      </c>
      <c r="BS132" s="116" t="s">
        <v>84</v>
      </c>
      <c r="BT132" s="336" t="s">
        <v>84</v>
      </c>
      <c r="BU132" s="335" t="s">
        <v>84</v>
      </c>
      <c r="BV132" s="335" t="s">
        <v>84</v>
      </c>
      <c r="BW132" s="335" t="s">
        <v>84</v>
      </c>
      <c r="BX132" s="335" t="s">
        <v>84</v>
      </c>
    </row>
    <row r="133" spans="1:76" ht="15" customHeight="1" x14ac:dyDescent="0.3">
      <c r="A133" s="307">
        <v>82</v>
      </c>
      <c r="B133" s="114" t="s">
        <v>84</v>
      </c>
      <c r="C133" s="114" t="s">
        <v>84</v>
      </c>
      <c r="D133" s="115" t="s">
        <v>84</v>
      </c>
      <c r="E133" s="334" t="s">
        <v>84</v>
      </c>
      <c r="F133" s="334" t="s">
        <v>84</v>
      </c>
      <c r="G133" s="334" t="s">
        <v>84</v>
      </c>
      <c r="H133" s="335" t="s">
        <v>84</v>
      </c>
      <c r="I133" s="335" t="s">
        <v>84</v>
      </c>
      <c r="J133" s="335" t="s">
        <v>84</v>
      </c>
      <c r="K133" s="335" t="s">
        <v>84</v>
      </c>
      <c r="L133" s="335" t="s">
        <v>84</v>
      </c>
      <c r="M133" s="335" t="s">
        <v>84</v>
      </c>
      <c r="N133" s="335" t="s">
        <v>84</v>
      </c>
      <c r="O133" s="335" t="s">
        <v>84</v>
      </c>
      <c r="P133" s="335" t="s">
        <v>84</v>
      </c>
      <c r="Q133" s="335" t="s">
        <v>84</v>
      </c>
      <c r="R133" s="335" t="s">
        <v>84</v>
      </c>
      <c r="S133" s="335" t="s">
        <v>84</v>
      </c>
      <c r="T133" s="335" t="s">
        <v>84</v>
      </c>
      <c r="U133" s="335" t="s">
        <v>84</v>
      </c>
      <c r="V133" s="335" t="s">
        <v>84</v>
      </c>
      <c r="W133" s="335" t="s">
        <v>84</v>
      </c>
      <c r="X133" s="335" t="s">
        <v>84</v>
      </c>
      <c r="Y133" s="335" t="s">
        <v>84</v>
      </c>
      <c r="Z133" s="335" t="s">
        <v>84</v>
      </c>
      <c r="AA133" s="335" t="s">
        <v>84</v>
      </c>
      <c r="AB133" s="335" t="s">
        <v>84</v>
      </c>
      <c r="AC133" s="335" t="s">
        <v>84</v>
      </c>
      <c r="AD133" s="335" t="s">
        <v>84</v>
      </c>
      <c r="AE133" s="335" t="s">
        <v>84</v>
      </c>
      <c r="AF133" s="335" t="s">
        <v>84</v>
      </c>
      <c r="AG133" s="335" t="s">
        <v>84</v>
      </c>
      <c r="AH133" s="335" t="s">
        <v>84</v>
      </c>
      <c r="AI133" s="335" t="s">
        <v>84</v>
      </c>
      <c r="AJ133" s="335" t="s">
        <v>84</v>
      </c>
      <c r="AK133" s="335" t="s">
        <v>84</v>
      </c>
      <c r="AL133" s="335" t="s">
        <v>84</v>
      </c>
      <c r="AM133" s="335" t="s">
        <v>84</v>
      </c>
      <c r="AN133" s="335" t="s">
        <v>84</v>
      </c>
      <c r="AO133" s="335" t="s">
        <v>84</v>
      </c>
      <c r="AP133" s="335" t="s">
        <v>84</v>
      </c>
      <c r="AQ133" s="335" t="s">
        <v>84</v>
      </c>
      <c r="AR133" s="335" t="s">
        <v>84</v>
      </c>
      <c r="AS133" s="335" t="s">
        <v>84</v>
      </c>
      <c r="AT133" s="335" t="s">
        <v>84</v>
      </c>
      <c r="AU133" s="335" t="s">
        <v>84</v>
      </c>
      <c r="AV133" s="335" t="s">
        <v>84</v>
      </c>
      <c r="AW133" s="335" t="s">
        <v>84</v>
      </c>
      <c r="AX133" s="335" t="s">
        <v>84</v>
      </c>
      <c r="AY133" s="116" t="s">
        <v>84</v>
      </c>
      <c r="AZ133" s="116" t="s">
        <v>84</v>
      </c>
      <c r="BA133" s="116" t="s">
        <v>84</v>
      </c>
      <c r="BB133" s="116" t="s">
        <v>84</v>
      </c>
      <c r="BC133" s="116" t="s">
        <v>84</v>
      </c>
      <c r="BD133" s="116" t="s">
        <v>84</v>
      </c>
      <c r="BE133" s="116" t="s">
        <v>84</v>
      </c>
      <c r="BF133" s="335" t="s">
        <v>84</v>
      </c>
      <c r="BG133" s="335" t="s">
        <v>84</v>
      </c>
      <c r="BH133" s="116" t="s">
        <v>84</v>
      </c>
      <c r="BI133" s="116" t="s">
        <v>84</v>
      </c>
      <c r="BJ133" s="335" t="s">
        <v>84</v>
      </c>
      <c r="BK133" s="335" t="s">
        <v>84</v>
      </c>
      <c r="BL133" s="335" t="s">
        <v>84</v>
      </c>
      <c r="BM133" s="336" t="s">
        <v>84</v>
      </c>
      <c r="BN133" s="336" t="s">
        <v>84</v>
      </c>
      <c r="BO133" s="335" t="s">
        <v>84</v>
      </c>
      <c r="BP133" s="116" t="s">
        <v>84</v>
      </c>
      <c r="BQ133" s="116" t="s">
        <v>84</v>
      </c>
      <c r="BR133" s="116" t="s">
        <v>84</v>
      </c>
      <c r="BS133" s="116" t="s">
        <v>84</v>
      </c>
      <c r="BT133" s="336" t="s">
        <v>84</v>
      </c>
      <c r="BU133" s="335" t="s">
        <v>84</v>
      </c>
      <c r="BV133" s="335" t="s">
        <v>84</v>
      </c>
      <c r="BW133" s="335" t="s">
        <v>84</v>
      </c>
      <c r="BX133" s="335" t="s">
        <v>84</v>
      </c>
    </row>
    <row r="134" spans="1:76" ht="15" customHeight="1" x14ac:dyDescent="0.3">
      <c r="A134" s="307">
        <v>82</v>
      </c>
      <c r="B134" s="114" t="s">
        <v>84</v>
      </c>
      <c r="C134" s="114" t="s">
        <v>84</v>
      </c>
      <c r="D134" s="115" t="s">
        <v>84</v>
      </c>
      <c r="E134" s="334" t="s">
        <v>84</v>
      </c>
      <c r="F134" s="334" t="s">
        <v>84</v>
      </c>
      <c r="G134" s="334" t="s">
        <v>84</v>
      </c>
      <c r="H134" s="335" t="s">
        <v>84</v>
      </c>
      <c r="I134" s="335" t="s">
        <v>84</v>
      </c>
      <c r="J134" s="335" t="s">
        <v>84</v>
      </c>
      <c r="K134" s="335" t="s">
        <v>84</v>
      </c>
      <c r="L134" s="335" t="s">
        <v>84</v>
      </c>
      <c r="M134" s="335" t="s">
        <v>84</v>
      </c>
      <c r="N134" s="335" t="s">
        <v>84</v>
      </c>
      <c r="O134" s="335" t="s">
        <v>84</v>
      </c>
      <c r="P134" s="335" t="s">
        <v>84</v>
      </c>
      <c r="Q134" s="335" t="s">
        <v>84</v>
      </c>
      <c r="R134" s="335" t="s">
        <v>84</v>
      </c>
      <c r="S134" s="335" t="s">
        <v>84</v>
      </c>
      <c r="T134" s="335" t="s">
        <v>84</v>
      </c>
      <c r="U134" s="335" t="s">
        <v>84</v>
      </c>
      <c r="V134" s="335" t="s">
        <v>84</v>
      </c>
      <c r="W134" s="335" t="s">
        <v>84</v>
      </c>
      <c r="X134" s="335" t="s">
        <v>84</v>
      </c>
      <c r="Y134" s="335" t="s">
        <v>84</v>
      </c>
      <c r="Z134" s="335" t="s">
        <v>84</v>
      </c>
      <c r="AA134" s="335" t="s">
        <v>84</v>
      </c>
      <c r="AB134" s="335" t="s">
        <v>84</v>
      </c>
      <c r="AC134" s="335" t="s">
        <v>84</v>
      </c>
      <c r="AD134" s="335" t="s">
        <v>84</v>
      </c>
      <c r="AE134" s="335" t="s">
        <v>84</v>
      </c>
      <c r="AF134" s="335" t="s">
        <v>84</v>
      </c>
      <c r="AG134" s="335" t="s">
        <v>84</v>
      </c>
      <c r="AH134" s="335" t="s">
        <v>84</v>
      </c>
      <c r="AI134" s="335" t="s">
        <v>84</v>
      </c>
      <c r="AJ134" s="335" t="s">
        <v>84</v>
      </c>
      <c r="AK134" s="335" t="s">
        <v>84</v>
      </c>
      <c r="AL134" s="335" t="s">
        <v>84</v>
      </c>
      <c r="AM134" s="335" t="s">
        <v>84</v>
      </c>
      <c r="AN134" s="335" t="s">
        <v>84</v>
      </c>
      <c r="AO134" s="335" t="s">
        <v>84</v>
      </c>
      <c r="AP134" s="335" t="s">
        <v>84</v>
      </c>
      <c r="AQ134" s="335" t="s">
        <v>84</v>
      </c>
      <c r="AR134" s="335" t="s">
        <v>84</v>
      </c>
      <c r="AS134" s="335" t="s">
        <v>84</v>
      </c>
      <c r="AT134" s="335" t="s">
        <v>84</v>
      </c>
      <c r="AU134" s="335" t="s">
        <v>84</v>
      </c>
      <c r="AV134" s="335" t="s">
        <v>84</v>
      </c>
      <c r="AW134" s="335" t="s">
        <v>84</v>
      </c>
      <c r="AX134" s="335" t="s">
        <v>84</v>
      </c>
      <c r="AY134" s="116" t="s">
        <v>84</v>
      </c>
      <c r="AZ134" s="116" t="s">
        <v>84</v>
      </c>
      <c r="BA134" s="116" t="s">
        <v>84</v>
      </c>
      <c r="BB134" s="116" t="s">
        <v>84</v>
      </c>
      <c r="BC134" s="116" t="s">
        <v>84</v>
      </c>
      <c r="BD134" s="116" t="s">
        <v>84</v>
      </c>
      <c r="BE134" s="116" t="s">
        <v>84</v>
      </c>
      <c r="BF134" s="335" t="s">
        <v>84</v>
      </c>
      <c r="BG134" s="335" t="s">
        <v>84</v>
      </c>
      <c r="BH134" s="116" t="s">
        <v>84</v>
      </c>
      <c r="BI134" s="116" t="s">
        <v>84</v>
      </c>
      <c r="BJ134" s="335" t="s">
        <v>84</v>
      </c>
      <c r="BK134" s="335" t="s">
        <v>84</v>
      </c>
      <c r="BL134" s="335" t="s">
        <v>84</v>
      </c>
      <c r="BM134" s="336" t="s">
        <v>84</v>
      </c>
      <c r="BN134" s="336" t="s">
        <v>84</v>
      </c>
      <c r="BO134" s="335" t="s">
        <v>84</v>
      </c>
      <c r="BP134" s="116" t="s">
        <v>84</v>
      </c>
      <c r="BQ134" s="116" t="s">
        <v>84</v>
      </c>
      <c r="BR134" s="116" t="s">
        <v>84</v>
      </c>
      <c r="BS134" s="116" t="s">
        <v>84</v>
      </c>
      <c r="BT134" s="336" t="s">
        <v>84</v>
      </c>
      <c r="BU134" s="335" t="s">
        <v>84</v>
      </c>
      <c r="BV134" s="335" t="s">
        <v>84</v>
      </c>
      <c r="BW134" s="335" t="s">
        <v>84</v>
      </c>
      <c r="BX134" s="335" t="s">
        <v>84</v>
      </c>
    </row>
    <row r="135" spans="1:76" ht="15" customHeight="1" x14ac:dyDescent="0.3">
      <c r="A135" s="307">
        <v>82</v>
      </c>
      <c r="B135" s="114" t="s">
        <v>84</v>
      </c>
      <c r="C135" s="114" t="s">
        <v>84</v>
      </c>
      <c r="D135" s="115" t="s">
        <v>84</v>
      </c>
      <c r="E135" s="334" t="s">
        <v>84</v>
      </c>
      <c r="F135" s="334" t="s">
        <v>84</v>
      </c>
      <c r="G135" s="334" t="s">
        <v>84</v>
      </c>
      <c r="H135" s="335" t="s">
        <v>84</v>
      </c>
      <c r="I135" s="335" t="s">
        <v>84</v>
      </c>
      <c r="J135" s="335" t="s">
        <v>84</v>
      </c>
      <c r="K135" s="335" t="s">
        <v>84</v>
      </c>
      <c r="L135" s="335" t="s">
        <v>84</v>
      </c>
      <c r="M135" s="335" t="s">
        <v>84</v>
      </c>
      <c r="N135" s="335" t="s">
        <v>84</v>
      </c>
      <c r="O135" s="335" t="s">
        <v>84</v>
      </c>
      <c r="P135" s="335" t="s">
        <v>84</v>
      </c>
      <c r="Q135" s="335" t="s">
        <v>84</v>
      </c>
      <c r="R135" s="335" t="s">
        <v>84</v>
      </c>
      <c r="S135" s="335" t="s">
        <v>84</v>
      </c>
      <c r="T135" s="335" t="s">
        <v>84</v>
      </c>
      <c r="U135" s="335" t="s">
        <v>84</v>
      </c>
      <c r="V135" s="335" t="s">
        <v>84</v>
      </c>
      <c r="W135" s="335" t="s">
        <v>84</v>
      </c>
      <c r="X135" s="335" t="s">
        <v>84</v>
      </c>
      <c r="Y135" s="335" t="s">
        <v>84</v>
      </c>
      <c r="Z135" s="335" t="s">
        <v>84</v>
      </c>
      <c r="AA135" s="335" t="s">
        <v>84</v>
      </c>
      <c r="AB135" s="335" t="s">
        <v>84</v>
      </c>
      <c r="AC135" s="335" t="s">
        <v>84</v>
      </c>
      <c r="AD135" s="335" t="s">
        <v>84</v>
      </c>
      <c r="AE135" s="335" t="s">
        <v>84</v>
      </c>
      <c r="AF135" s="335" t="s">
        <v>84</v>
      </c>
      <c r="AG135" s="335" t="s">
        <v>84</v>
      </c>
      <c r="AH135" s="335" t="s">
        <v>84</v>
      </c>
      <c r="AI135" s="335" t="s">
        <v>84</v>
      </c>
      <c r="AJ135" s="335" t="s">
        <v>84</v>
      </c>
      <c r="AK135" s="335" t="s">
        <v>84</v>
      </c>
      <c r="AL135" s="335" t="s">
        <v>84</v>
      </c>
      <c r="AM135" s="335" t="s">
        <v>84</v>
      </c>
      <c r="AN135" s="335" t="s">
        <v>84</v>
      </c>
      <c r="AO135" s="335" t="s">
        <v>84</v>
      </c>
      <c r="AP135" s="335" t="s">
        <v>84</v>
      </c>
      <c r="AQ135" s="335" t="s">
        <v>84</v>
      </c>
      <c r="AR135" s="335" t="s">
        <v>84</v>
      </c>
      <c r="AS135" s="335" t="s">
        <v>84</v>
      </c>
      <c r="AT135" s="335" t="s">
        <v>84</v>
      </c>
      <c r="AU135" s="335" t="s">
        <v>84</v>
      </c>
      <c r="AV135" s="335" t="s">
        <v>84</v>
      </c>
      <c r="AW135" s="335" t="s">
        <v>84</v>
      </c>
      <c r="AX135" s="335" t="s">
        <v>84</v>
      </c>
      <c r="AY135" s="116" t="s">
        <v>84</v>
      </c>
      <c r="AZ135" s="116" t="s">
        <v>84</v>
      </c>
      <c r="BA135" s="116" t="s">
        <v>84</v>
      </c>
      <c r="BB135" s="116" t="s">
        <v>84</v>
      </c>
      <c r="BC135" s="116" t="s">
        <v>84</v>
      </c>
      <c r="BD135" s="116" t="s">
        <v>84</v>
      </c>
      <c r="BE135" s="116" t="s">
        <v>84</v>
      </c>
      <c r="BF135" s="335" t="s">
        <v>84</v>
      </c>
      <c r="BG135" s="335" t="s">
        <v>84</v>
      </c>
      <c r="BH135" s="116" t="s">
        <v>84</v>
      </c>
      <c r="BI135" s="116" t="s">
        <v>84</v>
      </c>
      <c r="BJ135" s="335" t="s">
        <v>84</v>
      </c>
      <c r="BK135" s="335" t="s">
        <v>84</v>
      </c>
      <c r="BL135" s="335" t="s">
        <v>84</v>
      </c>
      <c r="BM135" s="336" t="s">
        <v>84</v>
      </c>
      <c r="BN135" s="336" t="s">
        <v>84</v>
      </c>
      <c r="BO135" s="335" t="s">
        <v>84</v>
      </c>
      <c r="BP135" s="116" t="s">
        <v>84</v>
      </c>
      <c r="BQ135" s="116" t="s">
        <v>84</v>
      </c>
      <c r="BR135" s="116" t="s">
        <v>84</v>
      </c>
      <c r="BS135" s="116" t="s">
        <v>84</v>
      </c>
      <c r="BT135" s="336" t="s">
        <v>84</v>
      </c>
      <c r="BU135" s="335" t="s">
        <v>84</v>
      </c>
      <c r="BV135" s="335" t="s">
        <v>84</v>
      </c>
      <c r="BW135" s="335" t="s">
        <v>84</v>
      </c>
      <c r="BX135" s="335" t="s">
        <v>84</v>
      </c>
    </row>
    <row r="136" spans="1:76" ht="15" customHeight="1" x14ac:dyDescent="0.3">
      <c r="A136" s="307">
        <v>82</v>
      </c>
      <c r="B136" s="114" t="s">
        <v>84</v>
      </c>
      <c r="C136" s="114" t="s">
        <v>84</v>
      </c>
      <c r="D136" s="115" t="s">
        <v>84</v>
      </c>
      <c r="E136" s="334" t="s">
        <v>84</v>
      </c>
      <c r="F136" s="334" t="s">
        <v>84</v>
      </c>
      <c r="G136" s="334" t="s">
        <v>84</v>
      </c>
      <c r="H136" s="335" t="s">
        <v>84</v>
      </c>
      <c r="I136" s="335" t="s">
        <v>84</v>
      </c>
      <c r="J136" s="335" t="s">
        <v>84</v>
      </c>
      <c r="K136" s="335" t="s">
        <v>84</v>
      </c>
      <c r="L136" s="335" t="s">
        <v>84</v>
      </c>
      <c r="M136" s="335" t="s">
        <v>84</v>
      </c>
      <c r="N136" s="335" t="s">
        <v>84</v>
      </c>
      <c r="O136" s="335" t="s">
        <v>84</v>
      </c>
      <c r="P136" s="335" t="s">
        <v>84</v>
      </c>
      <c r="Q136" s="335" t="s">
        <v>84</v>
      </c>
      <c r="R136" s="335" t="s">
        <v>84</v>
      </c>
      <c r="S136" s="335" t="s">
        <v>84</v>
      </c>
      <c r="T136" s="335" t="s">
        <v>84</v>
      </c>
      <c r="U136" s="335" t="s">
        <v>84</v>
      </c>
      <c r="V136" s="335" t="s">
        <v>84</v>
      </c>
      <c r="W136" s="335" t="s">
        <v>84</v>
      </c>
      <c r="X136" s="335" t="s">
        <v>84</v>
      </c>
      <c r="Y136" s="335" t="s">
        <v>84</v>
      </c>
      <c r="Z136" s="335" t="s">
        <v>84</v>
      </c>
      <c r="AA136" s="335" t="s">
        <v>84</v>
      </c>
      <c r="AB136" s="335" t="s">
        <v>84</v>
      </c>
      <c r="AC136" s="335" t="s">
        <v>84</v>
      </c>
      <c r="AD136" s="335" t="s">
        <v>84</v>
      </c>
      <c r="AE136" s="335" t="s">
        <v>84</v>
      </c>
      <c r="AF136" s="335" t="s">
        <v>84</v>
      </c>
      <c r="AG136" s="335" t="s">
        <v>84</v>
      </c>
      <c r="AH136" s="335" t="s">
        <v>84</v>
      </c>
      <c r="AI136" s="335" t="s">
        <v>84</v>
      </c>
      <c r="AJ136" s="335" t="s">
        <v>84</v>
      </c>
      <c r="AK136" s="335" t="s">
        <v>84</v>
      </c>
      <c r="AL136" s="335" t="s">
        <v>84</v>
      </c>
      <c r="AM136" s="335" t="s">
        <v>84</v>
      </c>
      <c r="AN136" s="335" t="s">
        <v>84</v>
      </c>
      <c r="AO136" s="335" t="s">
        <v>84</v>
      </c>
      <c r="AP136" s="335" t="s">
        <v>84</v>
      </c>
      <c r="AQ136" s="335" t="s">
        <v>84</v>
      </c>
      <c r="AR136" s="335" t="s">
        <v>84</v>
      </c>
      <c r="AS136" s="335" t="s">
        <v>84</v>
      </c>
      <c r="AT136" s="335" t="s">
        <v>84</v>
      </c>
      <c r="AU136" s="335" t="s">
        <v>84</v>
      </c>
      <c r="AV136" s="335" t="s">
        <v>84</v>
      </c>
      <c r="AW136" s="335" t="s">
        <v>84</v>
      </c>
      <c r="AX136" s="335" t="s">
        <v>84</v>
      </c>
      <c r="AY136" s="116" t="s">
        <v>84</v>
      </c>
      <c r="AZ136" s="116" t="s">
        <v>84</v>
      </c>
      <c r="BA136" s="116" t="s">
        <v>84</v>
      </c>
      <c r="BB136" s="116" t="s">
        <v>84</v>
      </c>
      <c r="BC136" s="116" t="s">
        <v>84</v>
      </c>
      <c r="BD136" s="116" t="s">
        <v>84</v>
      </c>
      <c r="BE136" s="116" t="s">
        <v>84</v>
      </c>
      <c r="BF136" s="335" t="s">
        <v>84</v>
      </c>
      <c r="BG136" s="335" t="s">
        <v>84</v>
      </c>
      <c r="BH136" s="116" t="s">
        <v>84</v>
      </c>
      <c r="BI136" s="116" t="s">
        <v>84</v>
      </c>
      <c r="BJ136" s="335" t="s">
        <v>84</v>
      </c>
      <c r="BK136" s="335" t="s">
        <v>84</v>
      </c>
      <c r="BL136" s="335" t="s">
        <v>84</v>
      </c>
      <c r="BM136" s="336" t="s">
        <v>84</v>
      </c>
      <c r="BN136" s="336" t="s">
        <v>84</v>
      </c>
      <c r="BO136" s="335" t="s">
        <v>84</v>
      </c>
      <c r="BP136" s="116" t="s">
        <v>84</v>
      </c>
      <c r="BQ136" s="116" t="s">
        <v>84</v>
      </c>
      <c r="BR136" s="116" t="s">
        <v>84</v>
      </c>
      <c r="BS136" s="116" t="s">
        <v>84</v>
      </c>
      <c r="BT136" s="336" t="s">
        <v>84</v>
      </c>
      <c r="BU136" s="335" t="s">
        <v>84</v>
      </c>
      <c r="BV136" s="335" t="s">
        <v>84</v>
      </c>
      <c r="BW136" s="335" t="s">
        <v>84</v>
      </c>
      <c r="BX136" s="335" t="s">
        <v>84</v>
      </c>
    </row>
    <row r="137" spans="1:76" ht="15" customHeight="1" x14ac:dyDescent="0.3">
      <c r="A137" s="307">
        <v>82</v>
      </c>
      <c r="B137" s="114" t="s">
        <v>84</v>
      </c>
      <c r="C137" s="114" t="s">
        <v>84</v>
      </c>
      <c r="D137" s="115" t="s">
        <v>84</v>
      </c>
      <c r="E137" s="334" t="s">
        <v>84</v>
      </c>
      <c r="F137" s="334" t="s">
        <v>84</v>
      </c>
      <c r="G137" s="334" t="s">
        <v>84</v>
      </c>
      <c r="H137" s="335" t="s">
        <v>84</v>
      </c>
      <c r="I137" s="335" t="s">
        <v>84</v>
      </c>
      <c r="J137" s="335" t="s">
        <v>84</v>
      </c>
      <c r="K137" s="335" t="s">
        <v>84</v>
      </c>
      <c r="L137" s="335" t="s">
        <v>84</v>
      </c>
      <c r="M137" s="335" t="s">
        <v>84</v>
      </c>
      <c r="N137" s="335" t="s">
        <v>84</v>
      </c>
      <c r="O137" s="335" t="s">
        <v>84</v>
      </c>
      <c r="P137" s="335" t="s">
        <v>84</v>
      </c>
      <c r="Q137" s="335" t="s">
        <v>84</v>
      </c>
      <c r="R137" s="335" t="s">
        <v>84</v>
      </c>
      <c r="S137" s="335" t="s">
        <v>84</v>
      </c>
      <c r="T137" s="335" t="s">
        <v>84</v>
      </c>
      <c r="U137" s="335" t="s">
        <v>84</v>
      </c>
      <c r="V137" s="335" t="s">
        <v>84</v>
      </c>
      <c r="W137" s="335" t="s">
        <v>84</v>
      </c>
      <c r="X137" s="335" t="s">
        <v>84</v>
      </c>
      <c r="Y137" s="335" t="s">
        <v>84</v>
      </c>
      <c r="Z137" s="335" t="s">
        <v>84</v>
      </c>
      <c r="AA137" s="335" t="s">
        <v>84</v>
      </c>
      <c r="AB137" s="335" t="s">
        <v>84</v>
      </c>
      <c r="AC137" s="335" t="s">
        <v>84</v>
      </c>
      <c r="AD137" s="335" t="s">
        <v>84</v>
      </c>
      <c r="AE137" s="335" t="s">
        <v>84</v>
      </c>
      <c r="AF137" s="335" t="s">
        <v>84</v>
      </c>
      <c r="AG137" s="335" t="s">
        <v>84</v>
      </c>
      <c r="AH137" s="335" t="s">
        <v>84</v>
      </c>
      <c r="AI137" s="335" t="s">
        <v>84</v>
      </c>
      <c r="AJ137" s="335" t="s">
        <v>84</v>
      </c>
      <c r="AK137" s="335" t="s">
        <v>84</v>
      </c>
      <c r="AL137" s="335" t="s">
        <v>84</v>
      </c>
      <c r="AM137" s="335" t="s">
        <v>84</v>
      </c>
      <c r="AN137" s="335" t="s">
        <v>84</v>
      </c>
      <c r="AO137" s="335" t="s">
        <v>84</v>
      </c>
      <c r="AP137" s="335" t="s">
        <v>84</v>
      </c>
      <c r="AQ137" s="335" t="s">
        <v>84</v>
      </c>
      <c r="AR137" s="335" t="s">
        <v>84</v>
      </c>
      <c r="AS137" s="335" t="s">
        <v>84</v>
      </c>
      <c r="AT137" s="335" t="s">
        <v>84</v>
      </c>
      <c r="AU137" s="335" t="s">
        <v>84</v>
      </c>
      <c r="AV137" s="335" t="s">
        <v>84</v>
      </c>
      <c r="AW137" s="335" t="s">
        <v>84</v>
      </c>
      <c r="AX137" s="335" t="s">
        <v>84</v>
      </c>
      <c r="AY137" s="116" t="s">
        <v>84</v>
      </c>
      <c r="AZ137" s="116" t="s">
        <v>84</v>
      </c>
      <c r="BA137" s="116" t="s">
        <v>84</v>
      </c>
      <c r="BB137" s="116" t="s">
        <v>84</v>
      </c>
      <c r="BC137" s="116" t="s">
        <v>84</v>
      </c>
      <c r="BD137" s="116" t="s">
        <v>84</v>
      </c>
      <c r="BE137" s="116" t="s">
        <v>84</v>
      </c>
      <c r="BF137" s="335" t="s">
        <v>84</v>
      </c>
      <c r="BG137" s="335" t="s">
        <v>84</v>
      </c>
      <c r="BH137" s="116" t="s">
        <v>84</v>
      </c>
      <c r="BI137" s="116" t="s">
        <v>84</v>
      </c>
      <c r="BJ137" s="335" t="s">
        <v>84</v>
      </c>
      <c r="BK137" s="335" t="s">
        <v>84</v>
      </c>
      <c r="BL137" s="335" t="s">
        <v>84</v>
      </c>
      <c r="BM137" s="336" t="s">
        <v>84</v>
      </c>
      <c r="BN137" s="336" t="s">
        <v>84</v>
      </c>
      <c r="BO137" s="335" t="s">
        <v>84</v>
      </c>
      <c r="BP137" s="116" t="s">
        <v>84</v>
      </c>
      <c r="BQ137" s="116" t="s">
        <v>84</v>
      </c>
      <c r="BR137" s="116" t="s">
        <v>84</v>
      </c>
      <c r="BS137" s="116" t="s">
        <v>84</v>
      </c>
      <c r="BT137" s="336" t="s">
        <v>84</v>
      </c>
      <c r="BU137" s="335" t="s">
        <v>84</v>
      </c>
      <c r="BV137" s="335" t="s">
        <v>84</v>
      </c>
      <c r="BW137" s="335" t="s">
        <v>84</v>
      </c>
      <c r="BX137" s="335" t="s">
        <v>84</v>
      </c>
    </row>
    <row r="138" spans="1:76" ht="15" customHeight="1" x14ac:dyDescent="0.3">
      <c r="A138" s="307">
        <v>82</v>
      </c>
      <c r="B138" s="114" t="s">
        <v>84</v>
      </c>
      <c r="C138" s="114" t="s">
        <v>84</v>
      </c>
      <c r="D138" s="115" t="s">
        <v>84</v>
      </c>
      <c r="E138" s="334" t="s">
        <v>84</v>
      </c>
      <c r="F138" s="334" t="s">
        <v>84</v>
      </c>
      <c r="G138" s="334" t="s">
        <v>84</v>
      </c>
      <c r="H138" s="335" t="s">
        <v>84</v>
      </c>
      <c r="I138" s="335" t="s">
        <v>84</v>
      </c>
      <c r="J138" s="335" t="s">
        <v>84</v>
      </c>
      <c r="K138" s="335" t="s">
        <v>84</v>
      </c>
      <c r="L138" s="335" t="s">
        <v>84</v>
      </c>
      <c r="M138" s="335" t="s">
        <v>84</v>
      </c>
      <c r="N138" s="335" t="s">
        <v>84</v>
      </c>
      <c r="O138" s="335" t="s">
        <v>84</v>
      </c>
      <c r="P138" s="335" t="s">
        <v>84</v>
      </c>
      <c r="Q138" s="335" t="s">
        <v>84</v>
      </c>
      <c r="R138" s="335" t="s">
        <v>84</v>
      </c>
      <c r="S138" s="335" t="s">
        <v>84</v>
      </c>
      <c r="T138" s="335" t="s">
        <v>84</v>
      </c>
      <c r="U138" s="335" t="s">
        <v>84</v>
      </c>
      <c r="V138" s="335" t="s">
        <v>84</v>
      </c>
      <c r="W138" s="335" t="s">
        <v>84</v>
      </c>
      <c r="X138" s="335" t="s">
        <v>84</v>
      </c>
      <c r="Y138" s="335" t="s">
        <v>84</v>
      </c>
      <c r="Z138" s="335" t="s">
        <v>84</v>
      </c>
      <c r="AA138" s="335" t="s">
        <v>84</v>
      </c>
      <c r="AB138" s="335" t="s">
        <v>84</v>
      </c>
      <c r="AC138" s="335" t="s">
        <v>84</v>
      </c>
      <c r="AD138" s="335" t="s">
        <v>84</v>
      </c>
      <c r="AE138" s="335" t="s">
        <v>84</v>
      </c>
      <c r="AF138" s="335" t="s">
        <v>84</v>
      </c>
      <c r="AG138" s="335" t="s">
        <v>84</v>
      </c>
      <c r="AH138" s="335" t="s">
        <v>84</v>
      </c>
      <c r="AI138" s="335" t="s">
        <v>84</v>
      </c>
      <c r="AJ138" s="335" t="s">
        <v>84</v>
      </c>
      <c r="AK138" s="335" t="s">
        <v>84</v>
      </c>
      <c r="AL138" s="335" t="s">
        <v>84</v>
      </c>
      <c r="AM138" s="335" t="s">
        <v>84</v>
      </c>
      <c r="AN138" s="335" t="s">
        <v>84</v>
      </c>
      <c r="AO138" s="335" t="s">
        <v>84</v>
      </c>
      <c r="AP138" s="335" t="s">
        <v>84</v>
      </c>
      <c r="AQ138" s="335" t="s">
        <v>84</v>
      </c>
      <c r="AR138" s="335" t="s">
        <v>84</v>
      </c>
      <c r="AS138" s="335" t="s">
        <v>84</v>
      </c>
      <c r="AT138" s="335" t="s">
        <v>84</v>
      </c>
      <c r="AU138" s="335" t="s">
        <v>84</v>
      </c>
      <c r="AV138" s="335" t="s">
        <v>84</v>
      </c>
      <c r="AW138" s="335" t="s">
        <v>84</v>
      </c>
      <c r="AX138" s="335" t="s">
        <v>84</v>
      </c>
      <c r="AY138" s="116" t="s">
        <v>84</v>
      </c>
      <c r="AZ138" s="116" t="s">
        <v>84</v>
      </c>
      <c r="BA138" s="116" t="s">
        <v>84</v>
      </c>
      <c r="BB138" s="116" t="s">
        <v>84</v>
      </c>
      <c r="BC138" s="116" t="s">
        <v>84</v>
      </c>
      <c r="BD138" s="116" t="s">
        <v>84</v>
      </c>
      <c r="BE138" s="116" t="s">
        <v>84</v>
      </c>
      <c r="BF138" s="335" t="s">
        <v>84</v>
      </c>
      <c r="BG138" s="335" t="s">
        <v>84</v>
      </c>
      <c r="BH138" s="116" t="s">
        <v>84</v>
      </c>
      <c r="BI138" s="116" t="s">
        <v>84</v>
      </c>
      <c r="BJ138" s="335" t="s">
        <v>84</v>
      </c>
      <c r="BK138" s="335" t="s">
        <v>84</v>
      </c>
      <c r="BL138" s="335" t="s">
        <v>84</v>
      </c>
      <c r="BM138" s="336" t="s">
        <v>84</v>
      </c>
      <c r="BN138" s="336" t="s">
        <v>84</v>
      </c>
      <c r="BO138" s="335" t="s">
        <v>84</v>
      </c>
      <c r="BP138" s="116" t="s">
        <v>84</v>
      </c>
      <c r="BQ138" s="116" t="s">
        <v>84</v>
      </c>
      <c r="BR138" s="116" t="s">
        <v>84</v>
      </c>
      <c r="BS138" s="116" t="s">
        <v>84</v>
      </c>
      <c r="BT138" s="336" t="s">
        <v>84</v>
      </c>
      <c r="BU138" s="335" t="s">
        <v>84</v>
      </c>
      <c r="BV138" s="335" t="s">
        <v>84</v>
      </c>
      <c r="BW138" s="335" t="s">
        <v>84</v>
      </c>
      <c r="BX138" s="335" t="s">
        <v>84</v>
      </c>
    </row>
    <row r="139" spans="1:76" x14ac:dyDescent="0.3">
      <c r="A139" s="307">
        <v>82</v>
      </c>
      <c r="B139" s="114" t="s">
        <v>84</v>
      </c>
      <c r="C139" s="114" t="s">
        <v>84</v>
      </c>
      <c r="D139" s="115" t="s">
        <v>84</v>
      </c>
      <c r="E139" s="334" t="s">
        <v>84</v>
      </c>
      <c r="F139" s="334" t="s">
        <v>84</v>
      </c>
      <c r="G139" s="334" t="s">
        <v>84</v>
      </c>
      <c r="H139" s="335" t="s">
        <v>84</v>
      </c>
      <c r="I139" s="335" t="s">
        <v>84</v>
      </c>
      <c r="J139" s="335" t="s">
        <v>84</v>
      </c>
      <c r="K139" s="335" t="s">
        <v>84</v>
      </c>
      <c r="L139" s="335" t="s">
        <v>84</v>
      </c>
      <c r="M139" s="335" t="s">
        <v>84</v>
      </c>
      <c r="N139" s="335" t="s">
        <v>84</v>
      </c>
      <c r="O139" s="335" t="s">
        <v>84</v>
      </c>
      <c r="P139" s="335" t="s">
        <v>84</v>
      </c>
      <c r="Q139" s="335" t="s">
        <v>84</v>
      </c>
      <c r="R139" s="335" t="s">
        <v>84</v>
      </c>
      <c r="S139" s="335" t="s">
        <v>84</v>
      </c>
      <c r="T139" s="335" t="s">
        <v>84</v>
      </c>
      <c r="U139" s="335" t="s">
        <v>84</v>
      </c>
      <c r="V139" s="335" t="s">
        <v>84</v>
      </c>
      <c r="W139" s="335" t="s">
        <v>84</v>
      </c>
      <c r="X139" s="335" t="s">
        <v>84</v>
      </c>
      <c r="Y139" s="335" t="s">
        <v>84</v>
      </c>
      <c r="Z139" s="335" t="s">
        <v>84</v>
      </c>
      <c r="AA139" s="335" t="s">
        <v>84</v>
      </c>
      <c r="AB139" s="335" t="s">
        <v>84</v>
      </c>
      <c r="AC139" s="335" t="s">
        <v>84</v>
      </c>
      <c r="AD139" s="335" t="s">
        <v>84</v>
      </c>
      <c r="AE139" s="335" t="s">
        <v>84</v>
      </c>
      <c r="AF139" s="335" t="s">
        <v>84</v>
      </c>
      <c r="AG139" s="335" t="s">
        <v>84</v>
      </c>
      <c r="AH139" s="335" t="s">
        <v>84</v>
      </c>
      <c r="AI139" s="335" t="s">
        <v>84</v>
      </c>
      <c r="AJ139" s="335" t="s">
        <v>84</v>
      </c>
      <c r="AK139" s="335" t="s">
        <v>84</v>
      </c>
      <c r="AL139" s="335" t="s">
        <v>84</v>
      </c>
      <c r="AM139" s="335" t="s">
        <v>84</v>
      </c>
      <c r="AN139" s="335" t="s">
        <v>84</v>
      </c>
      <c r="AO139" s="335" t="s">
        <v>84</v>
      </c>
      <c r="AP139" s="335" t="s">
        <v>84</v>
      </c>
      <c r="AQ139" s="335" t="s">
        <v>84</v>
      </c>
      <c r="AR139" s="335" t="s">
        <v>84</v>
      </c>
      <c r="AS139" s="335" t="s">
        <v>84</v>
      </c>
      <c r="AT139" s="335" t="s">
        <v>84</v>
      </c>
      <c r="AU139" s="335" t="s">
        <v>84</v>
      </c>
      <c r="AV139" s="335" t="s">
        <v>84</v>
      </c>
      <c r="AW139" s="335" t="s">
        <v>84</v>
      </c>
      <c r="AX139" s="335" t="s">
        <v>84</v>
      </c>
      <c r="AY139" s="116" t="s">
        <v>84</v>
      </c>
      <c r="AZ139" s="116" t="s">
        <v>84</v>
      </c>
      <c r="BA139" s="116" t="s">
        <v>84</v>
      </c>
      <c r="BB139" s="116" t="s">
        <v>84</v>
      </c>
      <c r="BC139" s="116" t="s">
        <v>84</v>
      </c>
      <c r="BD139" s="116" t="s">
        <v>84</v>
      </c>
      <c r="BE139" s="116" t="s">
        <v>84</v>
      </c>
      <c r="BF139" s="335" t="s">
        <v>84</v>
      </c>
      <c r="BG139" s="335" t="s">
        <v>84</v>
      </c>
      <c r="BH139" s="116" t="s">
        <v>84</v>
      </c>
      <c r="BI139" s="116" t="s">
        <v>84</v>
      </c>
      <c r="BJ139" s="335" t="s">
        <v>84</v>
      </c>
      <c r="BK139" s="335" t="s">
        <v>84</v>
      </c>
      <c r="BL139" s="335" t="s">
        <v>84</v>
      </c>
      <c r="BM139" s="336" t="s">
        <v>84</v>
      </c>
      <c r="BN139" s="336" t="s">
        <v>84</v>
      </c>
      <c r="BO139" s="335" t="s">
        <v>84</v>
      </c>
      <c r="BP139" s="116" t="s">
        <v>84</v>
      </c>
      <c r="BQ139" s="116" t="s">
        <v>84</v>
      </c>
      <c r="BR139" s="116" t="s">
        <v>84</v>
      </c>
      <c r="BS139" s="116" t="s">
        <v>84</v>
      </c>
      <c r="BT139" s="336" t="s">
        <v>84</v>
      </c>
      <c r="BU139" s="335" t="s">
        <v>84</v>
      </c>
      <c r="BV139" s="335" t="s">
        <v>84</v>
      </c>
      <c r="BW139" s="335" t="s">
        <v>84</v>
      </c>
      <c r="BX139" s="335" t="s">
        <v>84</v>
      </c>
    </row>
    <row r="140" spans="1:76" ht="15" customHeight="1" x14ac:dyDescent="0.3">
      <c r="A140" s="307">
        <v>82</v>
      </c>
      <c r="B140" s="114" t="s">
        <v>84</v>
      </c>
      <c r="C140" s="114" t="s">
        <v>84</v>
      </c>
      <c r="D140" s="115" t="s">
        <v>84</v>
      </c>
      <c r="E140" s="334" t="s">
        <v>84</v>
      </c>
      <c r="F140" s="334" t="s">
        <v>84</v>
      </c>
      <c r="G140" s="334" t="s">
        <v>84</v>
      </c>
      <c r="H140" s="335" t="s">
        <v>84</v>
      </c>
      <c r="I140" s="335" t="s">
        <v>84</v>
      </c>
      <c r="J140" s="335" t="s">
        <v>84</v>
      </c>
      <c r="K140" s="335" t="s">
        <v>84</v>
      </c>
      <c r="L140" s="335" t="s">
        <v>84</v>
      </c>
      <c r="M140" s="335" t="s">
        <v>84</v>
      </c>
      <c r="N140" s="335" t="s">
        <v>84</v>
      </c>
      <c r="O140" s="335" t="s">
        <v>84</v>
      </c>
      <c r="P140" s="335" t="s">
        <v>84</v>
      </c>
      <c r="Q140" s="335" t="s">
        <v>84</v>
      </c>
      <c r="R140" s="335" t="s">
        <v>84</v>
      </c>
      <c r="S140" s="335" t="s">
        <v>84</v>
      </c>
      <c r="T140" s="335" t="s">
        <v>84</v>
      </c>
      <c r="U140" s="335" t="s">
        <v>84</v>
      </c>
      <c r="V140" s="335" t="s">
        <v>84</v>
      </c>
      <c r="W140" s="335" t="s">
        <v>84</v>
      </c>
      <c r="X140" s="335" t="s">
        <v>84</v>
      </c>
      <c r="Y140" s="335" t="s">
        <v>84</v>
      </c>
      <c r="Z140" s="335" t="s">
        <v>84</v>
      </c>
      <c r="AA140" s="335" t="s">
        <v>84</v>
      </c>
      <c r="AB140" s="335" t="s">
        <v>84</v>
      </c>
      <c r="AC140" s="335" t="s">
        <v>84</v>
      </c>
      <c r="AD140" s="335" t="s">
        <v>84</v>
      </c>
      <c r="AE140" s="335" t="s">
        <v>84</v>
      </c>
      <c r="AF140" s="335" t="s">
        <v>84</v>
      </c>
      <c r="AG140" s="335" t="s">
        <v>84</v>
      </c>
      <c r="AH140" s="335" t="s">
        <v>84</v>
      </c>
      <c r="AI140" s="335" t="s">
        <v>84</v>
      </c>
      <c r="AJ140" s="335" t="s">
        <v>84</v>
      </c>
      <c r="AK140" s="335" t="s">
        <v>84</v>
      </c>
      <c r="AL140" s="335" t="s">
        <v>84</v>
      </c>
      <c r="AM140" s="335" t="s">
        <v>84</v>
      </c>
      <c r="AN140" s="335" t="s">
        <v>84</v>
      </c>
      <c r="AO140" s="335" t="s">
        <v>84</v>
      </c>
      <c r="AP140" s="335" t="s">
        <v>84</v>
      </c>
      <c r="AQ140" s="335" t="s">
        <v>84</v>
      </c>
      <c r="AR140" s="335" t="s">
        <v>84</v>
      </c>
      <c r="AS140" s="335" t="s">
        <v>84</v>
      </c>
      <c r="AT140" s="335" t="s">
        <v>84</v>
      </c>
      <c r="AU140" s="335" t="s">
        <v>84</v>
      </c>
      <c r="AV140" s="335" t="s">
        <v>84</v>
      </c>
      <c r="AW140" s="335" t="s">
        <v>84</v>
      </c>
      <c r="AX140" s="335" t="s">
        <v>84</v>
      </c>
      <c r="AY140" s="116" t="s">
        <v>84</v>
      </c>
      <c r="AZ140" s="116" t="s">
        <v>84</v>
      </c>
      <c r="BA140" s="116" t="s">
        <v>84</v>
      </c>
      <c r="BB140" s="116" t="s">
        <v>84</v>
      </c>
      <c r="BC140" s="116" t="s">
        <v>84</v>
      </c>
      <c r="BD140" s="116" t="s">
        <v>84</v>
      </c>
      <c r="BE140" s="116" t="s">
        <v>84</v>
      </c>
      <c r="BF140" s="335" t="s">
        <v>84</v>
      </c>
      <c r="BG140" s="335" t="s">
        <v>84</v>
      </c>
      <c r="BH140" s="116" t="s">
        <v>84</v>
      </c>
      <c r="BI140" s="116" t="s">
        <v>84</v>
      </c>
      <c r="BJ140" s="335" t="s">
        <v>84</v>
      </c>
      <c r="BK140" s="335" t="s">
        <v>84</v>
      </c>
      <c r="BL140" s="335" t="s">
        <v>84</v>
      </c>
      <c r="BM140" s="336" t="s">
        <v>84</v>
      </c>
      <c r="BN140" s="336" t="s">
        <v>84</v>
      </c>
      <c r="BO140" s="335" t="s">
        <v>84</v>
      </c>
      <c r="BP140" s="116" t="s">
        <v>84</v>
      </c>
      <c r="BQ140" s="116" t="s">
        <v>84</v>
      </c>
      <c r="BR140" s="116" t="s">
        <v>84</v>
      </c>
      <c r="BS140" s="116" t="s">
        <v>84</v>
      </c>
      <c r="BT140" s="336" t="s">
        <v>84</v>
      </c>
      <c r="BU140" s="335" t="s">
        <v>84</v>
      </c>
      <c r="BV140" s="335" t="s">
        <v>84</v>
      </c>
      <c r="BW140" s="335" t="s">
        <v>84</v>
      </c>
      <c r="BX140" s="335" t="s">
        <v>84</v>
      </c>
    </row>
    <row r="141" spans="1:76" ht="15" customHeight="1" x14ac:dyDescent="0.3">
      <c r="A141" s="307">
        <v>82</v>
      </c>
      <c r="B141" s="114" t="s">
        <v>84</v>
      </c>
      <c r="C141" s="114" t="s">
        <v>84</v>
      </c>
      <c r="D141" s="115" t="s">
        <v>84</v>
      </c>
      <c r="E141" s="334" t="s">
        <v>84</v>
      </c>
      <c r="F141" s="334" t="s">
        <v>84</v>
      </c>
      <c r="G141" s="334" t="s">
        <v>84</v>
      </c>
      <c r="H141" s="335" t="s">
        <v>84</v>
      </c>
      <c r="I141" s="335" t="s">
        <v>84</v>
      </c>
      <c r="J141" s="335" t="s">
        <v>84</v>
      </c>
      <c r="K141" s="335" t="s">
        <v>84</v>
      </c>
      <c r="L141" s="335" t="s">
        <v>84</v>
      </c>
      <c r="M141" s="335" t="s">
        <v>84</v>
      </c>
      <c r="N141" s="335" t="s">
        <v>84</v>
      </c>
      <c r="O141" s="335" t="s">
        <v>84</v>
      </c>
      <c r="P141" s="335" t="s">
        <v>84</v>
      </c>
      <c r="Q141" s="335" t="s">
        <v>84</v>
      </c>
      <c r="R141" s="335" t="s">
        <v>84</v>
      </c>
      <c r="S141" s="335" t="s">
        <v>84</v>
      </c>
      <c r="T141" s="335" t="s">
        <v>84</v>
      </c>
      <c r="U141" s="335" t="s">
        <v>84</v>
      </c>
      <c r="V141" s="335" t="s">
        <v>84</v>
      </c>
      <c r="W141" s="335" t="s">
        <v>84</v>
      </c>
      <c r="X141" s="335" t="s">
        <v>84</v>
      </c>
      <c r="Y141" s="335" t="s">
        <v>84</v>
      </c>
      <c r="Z141" s="335" t="s">
        <v>84</v>
      </c>
      <c r="AA141" s="335" t="s">
        <v>84</v>
      </c>
      <c r="AB141" s="335" t="s">
        <v>84</v>
      </c>
      <c r="AC141" s="335" t="s">
        <v>84</v>
      </c>
      <c r="AD141" s="335" t="s">
        <v>84</v>
      </c>
      <c r="AE141" s="335" t="s">
        <v>84</v>
      </c>
      <c r="AF141" s="335" t="s">
        <v>84</v>
      </c>
      <c r="AG141" s="335" t="s">
        <v>84</v>
      </c>
      <c r="AH141" s="335" t="s">
        <v>84</v>
      </c>
      <c r="AI141" s="335" t="s">
        <v>84</v>
      </c>
      <c r="AJ141" s="335" t="s">
        <v>84</v>
      </c>
      <c r="AK141" s="335" t="s">
        <v>84</v>
      </c>
      <c r="AL141" s="335" t="s">
        <v>84</v>
      </c>
      <c r="AM141" s="335" t="s">
        <v>84</v>
      </c>
      <c r="AN141" s="335" t="s">
        <v>84</v>
      </c>
      <c r="AO141" s="335" t="s">
        <v>84</v>
      </c>
      <c r="AP141" s="335" t="s">
        <v>84</v>
      </c>
      <c r="AQ141" s="335" t="s">
        <v>84</v>
      </c>
      <c r="AR141" s="335" t="s">
        <v>84</v>
      </c>
      <c r="AS141" s="335" t="s">
        <v>84</v>
      </c>
      <c r="AT141" s="335" t="s">
        <v>84</v>
      </c>
      <c r="AU141" s="335" t="s">
        <v>84</v>
      </c>
      <c r="AV141" s="335" t="s">
        <v>84</v>
      </c>
      <c r="AW141" s="335" t="s">
        <v>84</v>
      </c>
      <c r="AX141" s="335" t="s">
        <v>84</v>
      </c>
      <c r="AY141" s="116" t="s">
        <v>84</v>
      </c>
      <c r="AZ141" s="116" t="s">
        <v>84</v>
      </c>
      <c r="BA141" s="116" t="s">
        <v>84</v>
      </c>
      <c r="BB141" s="116" t="s">
        <v>84</v>
      </c>
      <c r="BC141" s="116" t="s">
        <v>84</v>
      </c>
      <c r="BD141" s="116" t="s">
        <v>84</v>
      </c>
      <c r="BE141" s="116" t="s">
        <v>84</v>
      </c>
      <c r="BF141" s="335" t="s">
        <v>84</v>
      </c>
      <c r="BG141" s="335" t="s">
        <v>84</v>
      </c>
      <c r="BH141" s="116" t="s">
        <v>84</v>
      </c>
      <c r="BI141" s="116" t="s">
        <v>84</v>
      </c>
      <c r="BJ141" s="335" t="s">
        <v>84</v>
      </c>
      <c r="BK141" s="335" t="s">
        <v>84</v>
      </c>
      <c r="BL141" s="335" t="s">
        <v>84</v>
      </c>
      <c r="BM141" s="336" t="s">
        <v>84</v>
      </c>
      <c r="BN141" s="336" t="s">
        <v>84</v>
      </c>
      <c r="BO141" s="335" t="s">
        <v>84</v>
      </c>
      <c r="BP141" s="116" t="s">
        <v>84</v>
      </c>
      <c r="BQ141" s="116" t="s">
        <v>84</v>
      </c>
      <c r="BR141" s="116" t="s">
        <v>84</v>
      </c>
      <c r="BS141" s="116" t="s">
        <v>84</v>
      </c>
      <c r="BT141" s="336" t="s">
        <v>84</v>
      </c>
      <c r="BU141" s="335" t="s">
        <v>84</v>
      </c>
      <c r="BV141" s="335" t="s">
        <v>84</v>
      </c>
      <c r="BW141" s="335" t="s">
        <v>84</v>
      </c>
      <c r="BX141" s="335" t="s">
        <v>84</v>
      </c>
    </row>
    <row r="142" spans="1:76" ht="15" customHeight="1" x14ac:dyDescent="0.3">
      <c r="A142" s="307">
        <v>82</v>
      </c>
      <c r="B142" s="114" t="s">
        <v>84</v>
      </c>
      <c r="C142" s="114" t="s">
        <v>84</v>
      </c>
      <c r="D142" s="115" t="s">
        <v>84</v>
      </c>
      <c r="E142" s="334" t="s">
        <v>84</v>
      </c>
      <c r="F142" s="334" t="s">
        <v>84</v>
      </c>
      <c r="G142" s="334" t="s">
        <v>84</v>
      </c>
      <c r="H142" s="335" t="s">
        <v>84</v>
      </c>
      <c r="I142" s="335" t="s">
        <v>84</v>
      </c>
      <c r="J142" s="335" t="s">
        <v>84</v>
      </c>
      <c r="K142" s="335" t="s">
        <v>84</v>
      </c>
      <c r="L142" s="335" t="s">
        <v>84</v>
      </c>
      <c r="M142" s="335" t="s">
        <v>84</v>
      </c>
      <c r="N142" s="335" t="s">
        <v>84</v>
      </c>
      <c r="O142" s="335" t="s">
        <v>84</v>
      </c>
      <c r="P142" s="335" t="s">
        <v>84</v>
      </c>
      <c r="Q142" s="335" t="s">
        <v>84</v>
      </c>
      <c r="R142" s="335" t="s">
        <v>84</v>
      </c>
      <c r="S142" s="335" t="s">
        <v>84</v>
      </c>
      <c r="T142" s="335" t="s">
        <v>84</v>
      </c>
      <c r="U142" s="335" t="s">
        <v>84</v>
      </c>
      <c r="V142" s="335" t="s">
        <v>84</v>
      </c>
      <c r="W142" s="335" t="s">
        <v>84</v>
      </c>
      <c r="X142" s="335" t="s">
        <v>84</v>
      </c>
      <c r="Y142" s="335" t="s">
        <v>84</v>
      </c>
      <c r="Z142" s="335" t="s">
        <v>84</v>
      </c>
      <c r="AA142" s="335" t="s">
        <v>84</v>
      </c>
      <c r="AB142" s="335" t="s">
        <v>84</v>
      </c>
      <c r="AC142" s="335" t="s">
        <v>84</v>
      </c>
      <c r="AD142" s="335" t="s">
        <v>84</v>
      </c>
      <c r="AE142" s="335" t="s">
        <v>84</v>
      </c>
      <c r="AF142" s="335" t="s">
        <v>84</v>
      </c>
      <c r="AG142" s="335" t="s">
        <v>84</v>
      </c>
      <c r="AH142" s="335" t="s">
        <v>84</v>
      </c>
      <c r="AI142" s="335" t="s">
        <v>84</v>
      </c>
      <c r="AJ142" s="335" t="s">
        <v>84</v>
      </c>
      <c r="AK142" s="335" t="s">
        <v>84</v>
      </c>
      <c r="AL142" s="335" t="s">
        <v>84</v>
      </c>
      <c r="AM142" s="335" t="s">
        <v>84</v>
      </c>
      <c r="AN142" s="335" t="s">
        <v>84</v>
      </c>
      <c r="AO142" s="335" t="s">
        <v>84</v>
      </c>
      <c r="AP142" s="335" t="s">
        <v>84</v>
      </c>
      <c r="AQ142" s="335" t="s">
        <v>84</v>
      </c>
      <c r="AR142" s="335" t="s">
        <v>84</v>
      </c>
      <c r="AS142" s="335" t="s">
        <v>84</v>
      </c>
      <c r="AT142" s="335" t="s">
        <v>84</v>
      </c>
      <c r="AU142" s="335" t="s">
        <v>84</v>
      </c>
      <c r="AV142" s="335" t="s">
        <v>84</v>
      </c>
      <c r="AW142" s="335" t="s">
        <v>84</v>
      </c>
      <c r="AX142" s="335" t="s">
        <v>84</v>
      </c>
      <c r="AY142" s="116" t="s">
        <v>84</v>
      </c>
      <c r="AZ142" s="116" t="s">
        <v>84</v>
      </c>
      <c r="BA142" s="116" t="s">
        <v>84</v>
      </c>
      <c r="BB142" s="116" t="s">
        <v>84</v>
      </c>
      <c r="BC142" s="116" t="s">
        <v>84</v>
      </c>
      <c r="BD142" s="116" t="s">
        <v>84</v>
      </c>
      <c r="BE142" s="116" t="s">
        <v>84</v>
      </c>
      <c r="BF142" s="335" t="s">
        <v>84</v>
      </c>
      <c r="BG142" s="335" t="s">
        <v>84</v>
      </c>
      <c r="BH142" s="116" t="s">
        <v>84</v>
      </c>
      <c r="BI142" s="116" t="s">
        <v>84</v>
      </c>
      <c r="BJ142" s="335" t="s">
        <v>84</v>
      </c>
      <c r="BK142" s="335" t="s">
        <v>84</v>
      </c>
      <c r="BL142" s="335" t="s">
        <v>84</v>
      </c>
      <c r="BM142" s="336" t="s">
        <v>84</v>
      </c>
      <c r="BN142" s="336" t="s">
        <v>84</v>
      </c>
      <c r="BO142" s="335" t="s">
        <v>84</v>
      </c>
      <c r="BP142" s="116" t="s">
        <v>84</v>
      </c>
      <c r="BQ142" s="116" t="s">
        <v>84</v>
      </c>
      <c r="BR142" s="116" t="s">
        <v>84</v>
      </c>
      <c r="BS142" s="116" t="s">
        <v>84</v>
      </c>
      <c r="BT142" s="336" t="s">
        <v>84</v>
      </c>
      <c r="BU142" s="335" t="s">
        <v>84</v>
      </c>
      <c r="BV142" s="335" t="s">
        <v>84</v>
      </c>
      <c r="BW142" s="335" t="s">
        <v>84</v>
      </c>
      <c r="BX142" s="335" t="s">
        <v>84</v>
      </c>
    </row>
    <row r="143" spans="1:76" ht="15" customHeight="1" x14ac:dyDescent="0.3">
      <c r="A143" s="307">
        <v>82</v>
      </c>
      <c r="B143" s="114" t="s">
        <v>84</v>
      </c>
      <c r="C143" s="114" t="s">
        <v>84</v>
      </c>
      <c r="D143" s="115" t="s">
        <v>84</v>
      </c>
      <c r="E143" s="334" t="s">
        <v>84</v>
      </c>
      <c r="F143" s="334" t="s">
        <v>84</v>
      </c>
      <c r="G143" s="334" t="s">
        <v>84</v>
      </c>
      <c r="H143" s="335" t="s">
        <v>84</v>
      </c>
      <c r="I143" s="335" t="s">
        <v>84</v>
      </c>
      <c r="J143" s="335" t="s">
        <v>84</v>
      </c>
      <c r="K143" s="335" t="s">
        <v>84</v>
      </c>
      <c r="L143" s="335" t="s">
        <v>84</v>
      </c>
      <c r="M143" s="335" t="s">
        <v>84</v>
      </c>
      <c r="N143" s="335" t="s">
        <v>84</v>
      </c>
      <c r="O143" s="335" t="s">
        <v>84</v>
      </c>
      <c r="P143" s="335" t="s">
        <v>84</v>
      </c>
      <c r="Q143" s="335" t="s">
        <v>84</v>
      </c>
      <c r="R143" s="335" t="s">
        <v>84</v>
      </c>
      <c r="S143" s="335" t="s">
        <v>84</v>
      </c>
      <c r="T143" s="335" t="s">
        <v>84</v>
      </c>
      <c r="U143" s="335" t="s">
        <v>84</v>
      </c>
      <c r="V143" s="335" t="s">
        <v>84</v>
      </c>
      <c r="W143" s="335" t="s">
        <v>84</v>
      </c>
      <c r="X143" s="335" t="s">
        <v>84</v>
      </c>
      <c r="Y143" s="335" t="s">
        <v>84</v>
      </c>
      <c r="Z143" s="335" t="s">
        <v>84</v>
      </c>
      <c r="AA143" s="335" t="s">
        <v>84</v>
      </c>
      <c r="AB143" s="335" t="s">
        <v>84</v>
      </c>
      <c r="AC143" s="335" t="s">
        <v>84</v>
      </c>
      <c r="AD143" s="335" t="s">
        <v>84</v>
      </c>
      <c r="AE143" s="335" t="s">
        <v>84</v>
      </c>
      <c r="AF143" s="335" t="s">
        <v>84</v>
      </c>
      <c r="AG143" s="335" t="s">
        <v>84</v>
      </c>
      <c r="AH143" s="335" t="s">
        <v>84</v>
      </c>
      <c r="AI143" s="335" t="s">
        <v>84</v>
      </c>
      <c r="AJ143" s="335" t="s">
        <v>84</v>
      </c>
      <c r="AK143" s="335" t="s">
        <v>84</v>
      </c>
      <c r="AL143" s="335" t="s">
        <v>84</v>
      </c>
      <c r="AM143" s="335" t="s">
        <v>84</v>
      </c>
      <c r="AN143" s="335" t="s">
        <v>84</v>
      </c>
      <c r="AO143" s="335" t="s">
        <v>84</v>
      </c>
      <c r="AP143" s="335" t="s">
        <v>84</v>
      </c>
      <c r="AQ143" s="335" t="s">
        <v>84</v>
      </c>
      <c r="AR143" s="335" t="s">
        <v>84</v>
      </c>
      <c r="AS143" s="335" t="s">
        <v>84</v>
      </c>
      <c r="AT143" s="335" t="s">
        <v>84</v>
      </c>
      <c r="AU143" s="335" t="s">
        <v>84</v>
      </c>
      <c r="AV143" s="335" t="s">
        <v>84</v>
      </c>
      <c r="AW143" s="335" t="s">
        <v>84</v>
      </c>
      <c r="AX143" s="335" t="s">
        <v>84</v>
      </c>
      <c r="AY143" s="116" t="s">
        <v>84</v>
      </c>
      <c r="AZ143" s="116" t="s">
        <v>84</v>
      </c>
      <c r="BA143" s="116" t="s">
        <v>84</v>
      </c>
      <c r="BB143" s="116" t="s">
        <v>84</v>
      </c>
      <c r="BC143" s="116" t="s">
        <v>84</v>
      </c>
      <c r="BD143" s="116" t="s">
        <v>84</v>
      </c>
      <c r="BE143" s="116" t="s">
        <v>84</v>
      </c>
      <c r="BF143" s="335" t="s">
        <v>84</v>
      </c>
      <c r="BG143" s="335" t="s">
        <v>84</v>
      </c>
      <c r="BH143" s="116" t="s">
        <v>84</v>
      </c>
      <c r="BI143" s="116" t="s">
        <v>84</v>
      </c>
      <c r="BJ143" s="335" t="s">
        <v>84</v>
      </c>
      <c r="BK143" s="335" t="s">
        <v>84</v>
      </c>
      <c r="BL143" s="335" t="s">
        <v>84</v>
      </c>
      <c r="BM143" s="336" t="s">
        <v>84</v>
      </c>
      <c r="BN143" s="336" t="s">
        <v>84</v>
      </c>
      <c r="BO143" s="335" t="s">
        <v>84</v>
      </c>
      <c r="BP143" s="116" t="s">
        <v>84</v>
      </c>
      <c r="BQ143" s="116" t="s">
        <v>84</v>
      </c>
      <c r="BR143" s="116" t="s">
        <v>84</v>
      </c>
      <c r="BS143" s="116" t="s">
        <v>84</v>
      </c>
      <c r="BT143" s="336" t="s">
        <v>84</v>
      </c>
      <c r="BU143" s="335" t="s">
        <v>84</v>
      </c>
      <c r="BV143" s="335" t="s">
        <v>84</v>
      </c>
      <c r="BW143" s="335" t="s">
        <v>84</v>
      </c>
      <c r="BX143" s="335" t="s">
        <v>84</v>
      </c>
    </row>
    <row r="144" spans="1:76" ht="15" customHeight="1" x14ac:dyDescent="0.3">
      <c r="A144" s="307">
        <v>82</v>
      </c>
      <c r="B144" s="114" t="s">
        <v>84</v>
      </c>
      <c r="C144" s="114" t="s">
        <v>84</v>
      </c>
      <c r="D144" s="115" t="s">
        <v>84</v>
      </c>
      <c r="E144" s="334" t="s">
        <v>84</v>
      </c>
      <c r="F144" s="334" t="s">
        <v>84</v>
      </c>
      <c r="G144" s="334" t="s">
        <v>84</v>
      </c>
      <c r="H144" s="335" t="s">
        <v>84</v>
      </c>
      <c r="I144" s="335" t="s">
        <v>84</v>
      </c>
      <c r="J144" s="335" t="s">
        <v>84</v>
      </c>
      <c r="K144" s="335" t="s">
        <v>84</v>
      </c>
      <c r="L144" s="335" t="s">
        <v>84</v>
      </c>
      <c r="M144" s="335" t="s">
        <v>84</v>
      </c>
      <c r="N144" s="335" t="s">
        <v>84</v>
      </c>
      <c r="O144" s="335" t="s">
        <v>84</v>
      </c>
      <c r="P144" s="335" t="s">
        <v>84</v>
      </c>
      <c r="Q144" s="335" t="s">
        <v>84</v>
      </c>
      <c r="R144" s="335" t="s">
        <v>84</v>
      </c>
      <c r="S144" s="335" t="s">
        <v>84</v>
      </c>
      <c r="T144" s="335" t="s">
        <v>84</v>
      </c>
      <c r="U144" s="335" t="s">
        <v>84</v>
      </c>
      <c r="V144" s="335" t="s">
        <v>84</v>
      </c>
      <c r="W144" s="335" t="s">
        <v>84</v>
      </c>
      <c r="X144" s="335" t="s">
        <v>84</v>
      </c>
      <c r="Y144" s="335" t="s">
        <v>84</v>
      </c>
      <c r="Z144" s="335" t="s">
        <v>84</v>
      </c>
      <c r="AA144" s="335" t="s">
        <v>84</v>
      </c>
      <c r="AB144" s="335" t="s">
        <v>84</v>
      </c>
      <c r="AC144" s="335" t="s">
        <v>84</v>
      </c>
      <c r="AD144" s="335" t="s">
        <v>84</v>
      </c>
      <c r="AE144" s="335" t="s">
        <v>84</v>
      </c>
      <c r="AF144" s="335" t="s">
        <v>84</v>
      </c>
      <c r="AG144" s="335" t="s">
        <v>84</v>
      </c>
      <c r="AH144" s="335" t="s">
        <v>84</v>
      </c>
      <c r="AI144" s="335" t="s">
        <v>84</v>
      </c>
      <c r="AJ144" s="335" t="s">
        <v>84</v>
      </c>
      <c r="AK144" s="335" t="s">
        <v>84</v>
      </c>
      <c r="AL144" s="335" t="s">
        <v>84</v>
      </c>
      <c r="AM144" s="335" t="s">
        <v>84</v>
      </c>
      <c r="AN144" s="335" t="s">
        <v>84</v>
      </c>
      <c r="AO144" s="335" t="s">
        <v>84</v>
      </c>
      <c r="AP144" s="335" t="s">
        <v>84</v>
      </c>
      <c r="AQ144" s="335" t="s">
        <v>84</v>
      </c>
      <c r="AR144" s="335" t="s">
        <v>84</v>
      </c>
      <c r="AS144" s="335" t="s">
        <v>84</v>
      </c>
      <c r="AT144" s="335" t="s">
        <v>84</v>
      </c>
      <c r="AU144" s="335" t="s">
        <v>84</v>
      </c>
      <c r="AV144" s="335" t="s">
        <v>84</v>
      </c>
      <c r="AW144" s="335" t="s">
        <v>84</v>
      </c>
      <c r="AX144" s="335" t="s">
        <v>84</v>
      </c>
      <c r="AY144" s="116" t="s">
        <v>84</v>
      </c>
      <c r="AZ144" s="116" t="s">
        <v>84</v>
      </c>
      <c r="BA144" s="116" t="s">
        <v>84</v>
      </c>
      <c r="BB144" s="116" t="s">
        <v>84</v>
      </c>
      <c r="BC144" s="116" t="s">
        <v>84</v>
      </c>
      <c r="BD144" s="116" t="s">
        <v>84</v>
      </c>
      <c r="BE144" s="116" t="s">
        <v>84</v>
      </c>
      <c r="BF144" s="335" t="s">
        <v>84</v>
      </c>
      <c r="BG144" s="335" t="s">
        <v>84</v>
      </c>
      <c r="BH144" s="116" t="s">
        <v>84</v>
      </c>
      <c r="BI144" s="116" t="s">
        <v>84</v>
      </c>
      <c r="BJ144" s="335" t="s">
        <v>84</v>
      </c>
      <c r="BK144" s="335" t="s">
        <v>84</v>
      </c>
      <c r="BL144" s="335" t="s">
        <v>84</v>
      </c>
      <c r="BM144" s="336" t="s">
        <v>84</v>
      </c>
      <c r="BN144" s="336" t="s">
        <v>84</v>
      </c>
      <c r="BO144" s="335" t="s">
        <v>84</v>
      </c>
      <c r="BP144" s="116" t="s">
        <v>84</v>
      </c>
      <c r="BQ144" s="116" t="s">
        <v>84</v>
      </c>
      <c r="BR144" s="116" t="s">
        <v>84</v>
      </c>
      <c r="BS144" s="116" t="s">
        <v>84</v>
      </c>
      <c r="BT144" s="336" t="s">
        <v>84</v>
      </c>
      <c r="BU144" s="335" t="s">
        <v>84</v>
      </c>
      <c r="BV144" s="335" t="s">
        <v>84</v>
      </c>
      <c r="BW144" s="335" t="s">
        <v>84</v>
      </c>
      <c r="BX144" s="335" t="s">
        <v>84</v>
      </c>
    </row>
    <row r="145" spans="1:76" ht="15" customHeight="1" x14ac:dyDescent="0.3">
      <c r="A145" s="307">
        <v>82</v>
      </c>
      <c r="B145" s="114" t="s">
        <v>84</v>
      </c>
      <c r="C145" s="114" t="s">
        <v>84</v>
      </c>
      <c r="D145" s="115" t="s">
        <v>84</v>
      </c>
      <c r="E145" s="334" t="s">
        <v>84</v>
      </c>
      <c r="F145" s="334" t="s">
        <v>84</v>
      </c>
      <c r="G145" s="334" t="s">
        <v>84</v>
      </c>
      <c r="H145" s="335" t="s">
        <v>84</v>
      </c>
      <c r="I145" s="335" t="s">
        <v>84</v>
      </c>
      <c r="J145" s="335" t="s">
        <v>84</v>
      </c>
      <c r="K145" s="335" t="s">
        <v>84</v>
      </c>
      <c r="L145" s="335" t="s">
        <v>84</v>
      </c>
      <c r="M145" s="335" t="s">
        <v>84</v>
      </c>
      <c r="N145" s="335" t="s">
        <v>84</v>
      </c>
      <c r="O145" s="335" t="s">
        <v>84</v>
      </c>
      <c r="P145" s="335" t="s">
        <v>84</v>
      </c>
      <c r="Q145" s="335" t="s">
        <v>84</v>
      </c>
      <c r="R145" s="335" t="s">
        <v>84</v>
      </c>
      <c r="S145" s="335" t="s">
        <v>84</v>
      </c>
      <c r="T145" s="335" t="s">
        <v>84</v>
      </c>
      <c r="U145" s="335" t="s">
        <v>84</v>
      </c>
      <c r="V145" s="335" t="s">
        <v>84</v>
      </c>
      <c r="W145" s="335" t="s">
        <v>84</v>
      </c>
      <c r="X145" s="335" t="s">
        <v>84</v>
      </c>
      <c r="Y145" s="335" t="s">
        <v>84</v>
      </c>
      <c r="Z145" s="335" t="s">
        <v>84</v>
      </c>
      <c r="AA145" s="335" t="s">
        <v>84</v>
      </c>
      <c r="AB145" s="335" t="s">
        <v>84</v>
      </c>
      <c r="AC145" s="335" t="s">
        <v>84</v>
      </c>
      <c r="AD145" s="335" t="s">
        <v>84</v>
      </c>
      <c r="AE145" s="335" t="s">
        <v>84</v>
      </c>
      <c r="AF145" s="335" t="s">
        <v>84</v>
      </c>
      <c r="AG145" s="335" t="s">
        <v>84</v>
      </c>
      <c r="AH145" s="335" t="s">
        <v>84</v>
      </c>
      <c r="AI145" s="335" t="s">
        <v>84</v>
      </c>
      <c r="AJ145" s="335" t="s">
        <v>84</v>
      </c>
      <c r="AK145" s="335" t="s">
        <v>84</v>
      </c>
      <c r="AL145" s="335" t="s">
        <v>84</v>
      </c>
      <c r="AM145" s="335" t="s">
        <v>84</v>
      </c>
      <c r="AN145" s="335" t="s">
        <v>84</v>
      </c>
      <c r="AO145" s="335" t="s">
        <v>84</v>
      </c>
      <c r="AP145" s="335" t="s">
        <v>84</v>
      </c>
      <c r="AQ145" s="335" t="s">
        <v>84</v>
      </c>
      <c r="AR145" s="335" t="s">
        <v>84</v>
      </c>
      <c r="AS145" s="335" t="s">
        <v>84</v>
      </c>
      <c r="AT145" s="335" t="s">
        <v>84</v>
      </c>
      <c r="AU145" s="335" t="s">
        <v>84</v>
      </c>
      <c r="AV145" s="335" t="s">
        <v>84</v>
      </c>
      <c r="AW145" s="335" t="s">
        <v>84</v>
      </c>
      <c r="AX145" s="335" t="s">
        <v>84</v>
      </c>
      <c r="AY145" s="116" t="s">
        <v>84</v>
      </c>
      <c r="AZ145" s="116" t="s">
        <v>84</v>
      </c>
      <c r="BA145" s="116" t="s">
        <v>84</v>
      </c>
      <c r="BB145" s="116" t="s">
        <v>84</v>
      </c>
      <c r="BC145" s="116" t="s">
        <v>84</v>
      </c>
      <c r="BD145" s="116" t="s">
        <v>84</v>
      </c>
      <c r="BE145" s="116" t="s">
        <v>84</v>
      </c>
      <c r="BF145" s="335" t="s">
        <v>84</v>
      </c>
      <c r="BG145" s="335" t="s">
        <v>84</v>
      </c>
      <c r="BH145" s="116" t="s">
        <v>84</v>
      </c>
      <c r="BI145" s="116" t="s">
        <v>84</v>
      </c>
      <c r="BJ145" s="335" t="s">
        <v>84</v>
      </c>
      <c r="BK145" s="335" t="s">
        <v>84</v>
      </c>
      <c r="BL145" s="335" t="s">
        <v>84</v>
      </c>
      <c r="BM145" s="336" t="s">
        <v>84</v>
      </c>
      <c r="BN145" s="336" t="s">
        <v>84</v>
      </c>
      <c r="BO145" s="335" t="s">
        <v>84</v>
      </c>
      <c r="BP145" s="116" t="s">
        <v>84</v>
      </c>
      <c r="BQ145" s="116" t="s">
        <v>84</v>
      </c>
      <c r="BR145" s="116" t="s">
        <v>84</v>
      </c>
      <c r="BS145" s="116" t="s">
        <v>84</v>
      </c>
      <c r="BT145" s="336" t="s">
        <v>84</v>
      </c>
      <c r="BU145" s="335" t="s">
        <v>84</v>
      </c>
      <c r="BV145" s="335" t="s">
        <v>84</v>
      </c>
      <c r="BW145" s="335" t="s">
        <v>84</v>
      </c>
      <c r="BX145" s="335" t="s">
        <v>84</v>
      </c>
    </row>
    <row r="146" spans="1:76" ht="15" customHeight="1" x14ac:dyDescent="0.3">
      <c r="A146" s="307">
        <v>82</v>
      </c>
      <c r="B146" s="114" t="s">
        <v>84</v>
      </c>
      <c r="C146" s="114" t="s">
        <v>84</v>
      </c>
      <c r="D146" s="115" t="s">
        <v>84</v>
      </c>
      <c r="E146" s="334" t="s">
        <v>84</v>
      </c>
      <c r="F146" s="334" t="s">
        <v>84</v>
      </c>
      <c r="G146" s="334" t="s">
        <v>84</v>
      </c>
      <c r="H146" s="335" t="s">
        <v>84</v>
      </c>
      <c r="I146" s="335" t="s">
        <v>84</v>
      </c>
      <c r="J146" s="335" t="s">
        <v>84</v>
      </c>
      <c r="K146" s="335" t="s">
        <v>84</v>
      </c>
      <c r="L146" s="335" t="s">
        <v>84</v>
      </c>
      <c r="M146" s="335" t="s">
        <v>84</v>
      </c>
      <c r="N146" s="335" t="s">
        <v>84</v>
      </c>
      <c r="O146" s="335" t="s">
        <v>84</v>
      </c>
      <c r="P146" s="335" t="s">
        <v>84</v>
      </c>
      <c r="Q146" s="335" t="s">
        <v>84</v>
      </c>
      <c r="R146" s="335" t="s">
        <v>84</v>
      </c>
      <c r="S146" s="335" t="s">
        <v>84</v>
      </c>
      <c r="T146" s="335" t="s">
        <v>84</v>
      </c>
      <c r="U146" s="335" t="s">
        <v>84</v>
      </c>
      <c r="V146" s="335" t="s">
        <v>84</v>
      </c>
      <c r="W146" s="335" t="s">
        <v>84</v>
      </c>
      <c r="X146" s="335" t="s">
        <v>84</v>
      </c>
      <c r="Y146" s="335" t="s">
        <v>84</v>
      </c>
      <c r="Z146" s="335" t="s">
        <v>84</v>
      </c>
      <c r="AA146" s="335" t="s">
        <v>84</v>
      </c>
      <c r="AB146" s="335" t="s">
        <v>84</v>
      </c>
      <c r="AC146" s="335" t="s">
        <v>84</v>
      </c>
      <c r="AD146" s="335" t="s">
        <v>84</v>
      </c>
      <c r="AE146" s="335" t="s">
        <v>84</v>
      </c>
      <c r="AF146" s="335" t="s">
        <v>84</v>
      </c>
      <c r="AG146" s="335" t="s">
        <v>84</v>
      </c>
      <c r="AH146" s="335" t="s">
        <v>84</v>
      </c>
      <c r="AI146" s="335" t="s">
        <v>84</v>
      </c>
      <c r="AJ146" s="335" t="s">
        <v>84</v>
      </c>
      <c r="AK146" s="335" t="s">
        <v>84</v>
      </c>
      <c r="AL146" s="335" t="s">
        <v>84</v>
      </c>
      <c r="AM146" s="335" t="s">
        <v>84</v>
      </c>
      <c r="AN146" s="335" t="s">
        <v>84</v>
      </c>
      <c r="AO146" s="335" t="s">
        <v>84</v>
      </c>
      <c r="AP146" s="335" t="s">
        <v>84</v>
      </c>
      <c r="AQ146" s="335" t="s">
        <v>84</v>
      </c>
      <c r="AR146" s="335" t="s">
        <v>84</v>
      </c>
      <c r="AS146" s="335" t="s">
        <v>84</v>
      </c>
      <c r="AT146" s="335" t="s">
        <v>84</v>
      </c>
      <c r="AU146" s="335" t="s">
        <v>84</v>
      </c>
      <c r="AV146" s="335" t="s">
        <v>84</v>
      </c>
      <c r="AW146" s="335" t="s">
        <v>84</v>
      </c>
      <c r="AX146" s="335" t="s">
        <v>84</v>
      </c>
      <c r="AY146" s="116" t="s">
        <v>84</v>
      </c>
      <c r="AZ146" s="116" t="s">
        <v>84</v>
      </c>
      <c r="BA146" s="116" t="s">
        <v>84</v>
      </c>
      <c r="BB146" s="116" t="s">
        <v>84</v>
      </c>
      <c r="BC146" s="116" t="s">
        <v>84</v>
      </c>
      <c r="BD146" s="116" t="s">
        <v>84</v>
      </c>
      <c r="BE146" s="116" t="s">
        <v>84</v>
      </c>
      <c r="BF146" s="335" t="s">
        <v>84</v>
      </c>
      <c r="BG146" s="335" t="s">
        <v>84</v>
      </c>
      <c r="BH146" s="116" t="s">
        <v>84</v>
      </c>
      <c r="BI146" s="116" t="s">
        <v>84</v>
      </c>
      <c r="BJ146" s="335" t="s">
        <v>84</v>
      </c>
      <c r="BK146" s="335" t="s">
        <v>84</v>
      </c>
      <c r="BL146" s="335" t="s">
        <v>84</v>
      </c>
      <c r="BM146" s="336" t="s">
        <v>84</v>
      </c>
      <c r="BN146" s="336" t="s">
        <v>84</v>
      </c>
      <c r="BO146" s="335" t="s">
        <v>84</v>
      </c>
      <c r="BP146" s="116" t="s">
        <v>84</v>
      </c>
      <c r="BQ146" s="116" t="s">
        <v>84</v>
      </c>
      <c r="BR146" s="116" t="s">
        <v>84</v>
      </c>
      <c r="BS146" s="116" t="s">
        <v>84</v>
      </c>
      <c r="BT146" s="336" t="s">
        <v>84</v>
      </c>
      <c r="BU146" s="335" t="s">
        <v>84</v>
      </c>
      <c r="BV146" s="335" t="s">
        <v>84</v>
      </c>
      <c r="BW146" s="335" t="s">
        <v>84</v>
      </c>
      <c r="BX146" s="335" t="s">
        <v>84</v>
      </c>
    </row>
    <row r="147" spans="1:76" ht="15" customHeight="1" x14ac:dyDescent="0.3">
      <c r="A147" s="307">
        <v>82</v>
      </c>
      <c r="B147" s="114" t="s">
        <v>84</v>
      </c>
      <c r="C147" s="114" t="s">
        <v>84</v>
      </c>
      <c r="D147" s="115" t="s">
        <v>84</v>
      </c>
      <c r="E147" s="334" t="s">
        <v>84</v>
      </c>
      <c r="F147" s="334" t="s">
        <v>84</v>
      </c>
      <c r="G147" s="334" t="s">
        <v>84</v>
      </c>
      <c r="H147" s="335" t="s">
        <v>84</v>
      </c>
      <c r="I147" s="335" t="s">
        <v>84</v>
      </c>
      <c r="J147" s="335" t="s">
        <v>84</v>
      </c>
      <c r="K147" s="335" t="s">
        <v>84</v>
      </c>
      <c r="L147" s="335" t="s">
        <v>84</v>
      </c>
      <c r="M147" s="335" t="s">
        <v>84</v>
      </c>
      <c r="N147" s="335" t="s">
        <v>84</v>
      </c>
      <c r="O147" s="335" t="s">
        <v>84</v>
      </c>
      <c r="P147" s="335" t="s">
        <v>84</v>
      </c>
      <c r="Q147" s="335" t="s">
        <v>84</v>
      </c>
      <c r="R147" s="335" t="s">
        <v>84</v>
      </c>
      <c r="S147" s="335" t="s">
        <v>84</v>
      </c>
      <c r="T147" s="335" t="s">
        <v>84</v>
      </c>
      <c r="U147" s="335" t="s">
        <v>84</v>
      </c>
      <c r="V147" s="335" t="s">
        <v>84</v>
      </c>
      <c r="W147" s="335" t="s">
        <v>84</v>
      </c>
      <c r="X147" s="335" t="s">
        <v>84</v>
      </c>
      <c r="Y147" s="335" t="s">
        <v>84</v>
      </c>
      <c r="Z147" s="335" t="s">
        <v>84</v>
      </c>
      <c r="AA147" s="335" t="s">
        <v>84</v>
      </c>
      <c r="AB147" s="335" t="s">
        <v>84</v>
      </c>
      <c r="AC147" s="335" t="s">
        <v>84</v>
      </c>
      <c r="AD147" s="335" t="s">
        <v>84</v>
      </c>
      <c r="AE147" s="335" t="s">
        <v>84</v>
      </c>
      <c r="AF147" s="335" t="s">
        <v>84</v>
      </c>
      <c r="AG147" s="335" t="s">
        <v>84</v>
      </c>
      <c r="AH147" s="335" t="s">
        <v>84</v>
      </c>
      <c r="AI147" s="335" t="s">
        <v>84</v>
      </c>
      <c r="AJ147" s="335" t="s">
        <v>84</v>
      </c>
      <c r="AK147" s="335" t="s">
        <v>84</v>
      </c>
      <c r="AL147" s="335" t="s">
        <v>84</v>
      </c>
      <c r="AM147" s="335" t="s">
        <v>84</v>
      </c>
      <c r="AN147" s="335" t="s">
        <v>84</v>
      </c>
      <c r="AO147" s="335" t="s">
        <v>84</v>
      </c>
      <c r="AP147" s="335" t="s">
        <v>84</v>
      </c>
      <c r="AQ147" s="335" t="s">
        <v>84</v>
      </c>
      <c r="AR147" s="335" t="s">
        <v>84</v>
      </c>
      <c r="AS147" s="335" t="s">
        <v>84</v>
      </c>
      <c r="AT147" s="335" t="s">
        <v>84</v>
      </c>
      <c r="AU147" s="335" t="s">
        <v>84</v>
      </c>
      <c r="AV147" s="335" t="s">
        <v>84</v>
      </c>
      <c r="AW147" s="335" t="s">
        <v>84</v>
      </c>
      <c r="AX147" s="335" t="s">
        <v>84</v>
      </c>
      <c r="AY147" s="116" t="s">
        <v>84</v>
      </c>
      <c r="AZ147" s="116" t="s">
        <v>84</v>
      </c>
      <c r="BA147" s="116" t="s">
        <v>84</v>
      </c>
      <c r="BB147" s="116" t="s">
        <v>84</v>
      </c>
      <c r="BC147" s="116" t="s">
        <v>84</v>
      </c>
      <c r="BD147" s="116" t="s">
        <v>84</v>
      </c>
      <c r="BE147" s="116" t="s">
        <v>84</v>
      </c>
      <c r="BF147" s="335" t="s">
        <v>84</v>
      </c>
      <c r="BG147" s="335" t="s">
        <v>84</v>
      </c>
      <c r="BH147" s="116" t="s">
        <v>84</v>
      </c>
      <c r="BI147" s="116" t="s">
        <v>84</v>
      </c>
      <c r="BJ147" s="335" t="s">
        <v>84</v>
      </c>
      <c r="BK147" s="335" t="s">
        <v>84</v>
      </c>
      <c r="BL147" s="335" t="s">
        <v>84</v>
      </c>
      <c r="BM147" s="336" t="s">
        <v>84</v>
      </c>
      <c r="BN147" s="336" t="s">
        <v>84</v>
      </c>
      <c r="BO147" s="335" t="s">
        <v>84</v>
      </c>
      <c r="BP147" s="116" t="s">
        <v>84</v>
      </c>
      <c r="BQ147" s="116" t="s">
        <v>84</v>
      </c>
      <c r="BR147" s="116" t="s">
        <v>84</v>
      </c>
      <c r="BS147" s="116" t="s">
        <v>84</v>
      </c>
      <c r="BT147" s="336" t="s">
        <v>84</v>
      </c>
      <c r="BU147" s="335" t="s">
        <v>84</v>
      </c>
      <c r="BV147" s="335" t="s">
        <v>84</v>
      </c>
      <c r="BW147" s="335" t="s">
        <v>84</v>
      </c>
      <c r="BX147" s="335" t="s">
        <v>84</v>
      </c>
    </row>
    <row r="148" spans="1:76" ht="15" customHeight="1" x14ac:dyDescent="0.3">
      <c r="A148" s="307">
        <v>82</v>
      </c>
      <c r="B148" s="114" t="s">
        <v>84</v>
      </c>
      <c r="C148" s="114" t="s">
        <v>84</v>
      </c>
      <c r="D148" s="115" t="s">
        <v>84</v>
      </c>
      <c r="E148" s="334" t="s">
        <v>84</v>
      </c>
      <c r="F148" s="334" t="s">
        <v>84</v>
      </c>
      <c r="G148" s="334" t="s">
        <v>84</v>
      </c>
      <c r="H148" s="335" t="s">
        <v>84</v>
      </c>
      <c r="I148" s="335" t="s">
        <v>84</v>
      </c>
      <c r="J148" s="335" t="s">
        <v>84</v>
      </c>
      <c r="K148" s="335" t="s">
        <v>84</v>
      </c>
      <c r="L148" s="335" t="s">
        <v>84</v>
      </c>
      <c r="M148" s="335" t="s">
        <v>84</v>
      </c>
      <c r="N148" s="335" t="s">
        <v>84</v>
      </c>
      <c r="O148" s="335" t="s">
        <v>84</v>
      </c>
      <c r="P148" s="335" t="s">
        <v>84</v>
      </c>
      <c r="Q148" s="335" t="s">
        <v>84</v>
      </c>
      <c r="R148" s="335" t="s">
        <v>84</v>
      </c>
      <c r="S148" s="335" t="s">
        <v>84</v>
      </c>
      <c r="T148" s="335" t="s">
        <v>84</v>
      </c>
      <c r="U148" s="335" t="s">
        <v>84</v>
      </c>
      <c r="V148" s="335" t="s">
        <v>84</v>
      </c>
      <c r="W148" s="335" t="s">
        <v>84</v>
      </c>
      <c r="X148" s="335" t="s">
        <v>84</v>
      </c>
      <c r="Y148" s="335" t="s">
        <v>84</v>
      </c>
      <c r="Z148" s="335" t="s">
        <v>84</v>
      </c>
      <c r="AA148" s="335" t="s">
        <v>84</v>
      </c>
      <c r="AB148" s="335" t="s">
        <v>84</v>
      </c>
      <c r="AC148" s="335" t="s">
        <v>84</v>
      </c>
      <c r="AD148" s="335" t="s">
        <v>84</v>
      </c>
      <c r="AE148" s="335" t="s">
        <v>84</v>
      </c>
      <c r="AF148" s="335" t="s">
        <v>84</v>
      </c>
      <c r="AG148" s="335" t="s">
        <v>84</v>
      </c>
      <c r="AH148" s="335" t="s">
        <v>84</v>
      </c>
      <c r="AI148" s="335" t="s">
        <v>84</v>
      </c>
      <c r="AJ148" s="335" t="s">
        <v>84</v>
      </c>
      <c r="AK148" s="335" t="s">
        <v>84</v>
      </c>
      <c r="AL148" s="335" t="s">
        <v>84</v>
      </c>
      <c r="AM148" s="335" t="s">
        <v>84</v>
      </c>
      <c r="AN148" s="335" t="s">
        <v>84</v>
      </c>
      <c r="AO148" s="335" t="s">
        <v>84</v>
      </c>
      <c r="AP148" s="335" t="s">
        <v>84</v>
      </c>
      <c r="AQ148" s="335" t="s">
        <v>84</v>
      </c>
      <c r="AR148" s="335" t="s">
        <v>84</v>
      </c>
      <c r="AS148" s="335" t="s">
        <v>84</v>
      </c>
      <c r="AT148" s="335" t="s">
        <v>84</v>
      </c>
      <c r="AU148" s="335" t="s">
        <v>84</v>
      </c>
      <c r="AV148" s="335" t="s">
        <v>84</v>
      </c>
      <c r="AW148" s="335" t="s">
        <v>84</v>
      </c>
      <c r="AX148" s="335" t="s">
        <v>84</v>
      </c>
      <c r="AY148" s="116" t="s">
        <v>84</v>
      </c>
      <c r="AZ148" s="116" t="s">
        <v>84</v>
      </c>
      <c r="BA148" s="116" t="s">
        <v>84</v>
      </c>
      <c r="BB148" s="116" t="s">
        <v>84</v>
      </c>
      <c r="BC148" s="116" t="s">
        <v>84</v>
      </c>
      <c r="BD148" s="116" t="s">
        <v>84</v>
      </c>
      <c r="BE148" s="116" t="s">
        <v>84</v>
      </c>
      <c r="BF148" s="335" t="s">
        <v>84</v>
      </c>
      <c r="BG148" s="335" t="s">
        <v>84</v>
      </c>
      <c r="BH148" s="116" t="s">
        <v>84</v>
      </c>
      <c r="BI148" s="116" t="s">
        <v>84</v>
      </c>
      <c r="BJ148" s="335" t="s">
        <v>84</v>
      </c>
      <c r="BK148" s="335" t="s">
        <v>84</v>
      </c>
      <c r="BL148" s="335" t="s">
        <v>84</v>
      </c>
      <c r="BM148" s="336" t="s">
        <v>84</v>
      </c>
      <c r="BN148" s="336" t="s">
        <v>84</v>
      </c>
      <c r="BO148" s="335" t="s">
        <v>84</v>
      </c>
      <c r="BP148" s="116" t="s">
        <v>84</v>
      </c>
      <c r="BQ148" s="116" t="s">
        <v>84</v>
      </c>
      <c r="BR148" s="116" t="s">
        <v>84</v>
      </c>
      <c r="BS148" s="116" t="s">
        <v>84</v>
      </c>
      <c r="BT148" s="336" t="s">
        <v>84</v>
      </c>
      <c r="BU148" s="335" t="s">
        <v>84</v>
      </c>
      <c r="BV148" s="335" t="s">
        <v>84</v>
      </c>
      <c r="BW148" s="335" t="s">
        <v>84</v>
      </c>
      <c r="BX148" s="335" t="s">
        <v>84</v>
      </c>
    </row>
    <row r="149" spans="1:76" ht="15" customHeight="1" x14ac:dyDescent="0.3">
      <c r="A149" s="307">
        <v>82</v>
      </c>
      <c r="B149" s="114" t="s">
        <v>84</v>
      </c>
      <c r="C149" s="114" t="s">
        <v>84</v>
      </c>
      <c r="D149" s="115" t="s">
        <v>84</v>
      </c>
      <c r="E149" s="334" t="s">
        <v>84</v>
      </c>
      <c r="F149" s="334" t="s">
        <v>84</v>
      </c>
      <c r="G149" s="334" t="s">
        <v>84</v>
      </c>
      <c r="H149" s="335" t="s">
        <v>84</v>
      </c>
      <c r="I149" s="335" t="s">
        <v>84</v>
      </c>
      <c r="J149" s="335" t="s">
        <v>84</v>
      </c>
      <c r="K149" s="335" t="s">
        <v>84</v>
      </c>
      <c r="L149" s="335" t="s">
        <v>84</v>
      </c>
      <c r="M149" s="335" t="s">
        <v>84</v>
      </c>
      <c r="N149" s="335" t="s">
        <v>84</v>
      </c>
      <c r="O149" s="335" t="s">
        <v>84</v>
      </c>
      <c r="P149" s="335" t="s">
        <v>84</v>
      </c>
      <c r="Q149" s="335" t="s">
        <v>84</v>
      </c>
      <c r="R149" s="335" t="s">
        <v>84</v>
      </c>
      <c r="S149" s="335" t="s">
        <v>84</v>
      </c>
      <c r="T149" s="335" t="s">
        <v>84</v>
      </c>
      <c r="U149" s="335" t="s">
        <v>84</v>
      </c>
      <c r="V149" s="335" t="s">
        <v>84</v>
      </c>
      <c r="W149" s="335" t="s">
        <v>84</v>
      </c>
      <c r="X149" s="335" t="s">
        <v>84</v>
      </c>
      <c r="Y149" s="335" t="s">
        <v>84</v>
      </c>
      <c r="Z149" s="335" t="s">
        <v>84</v>
      </c>
      <c r="AA149" s="335" t="s">
        <v>84</v>
      </c>
      <c r="AB149" s="335" t="s">
        <v>84</v>
      </c>
      <c r="AC149" s="335" t="s">
        <v>84</v>
      </c>
      <c r="AD149" s="335" t="s">
        <v>84</v>
      </c>
      <c r="AE149" s="335" t="s">
        <v>84</v>
      </c>
      <c r="AF149" s="335" t="s">
        <v>84</v>
      </c>
      <c r="AG149" s="335" t="s">
        <v>84</v>
      </c>
      <c r="AH149" s="335" t="s">
        <v>84</v>
      </c>
      <c r="AI149" s="335" t="s">
        <v>84</v>
      </c>
      <c r="AJ149" s="335" t="s">
        <v>84</v>
      </c>
      <c r="AK149" s="335" t="s">
        <v>84</v>
      </c>
      <c r="AL149" s="335" t="s">
        <v>84</v>
      </c>
      <c r="AM149" s="335" t="s">
        <v>84</v>
      </c>
      <c r="AN149" s="335" t="s">
        <v>84</v>
      </c>
      <c r="AO149" s="335" t="s">
        <v>84</v>
      </c>
      <c r="AP149" s="335" t="s">
        <v>84</v>
      </c>
      <c r="AQ149" s="335" t="s">
        <v>84</v>
      </c>
      <c r="AR149" s="335" t="s">
        <v>84</v>
      </c>
      <c r="AS149" s="335" t="s">
        <v>84</v>
      </c>
      <c r="AT149" s="335" t="s">
        <v>84</v>
      </c>
      <c r="AU149" s="335" t="s">
        <v>84</v>
      </c>
      <c r="AV149" s="335" t="s">
        <v>84</v>
      </c>
      <c r="AW149" s="335" t="s">
        <v>84</v>
      </c>
      <c r="AX149" s="335" t="s">
        <v>84</v>
      </c>
      <c r="AY149" s="116" t="s">
        <v>84</v>
      </c>
      <c r="AZ149" s="116" t="s">
        <v>84</v>
      </c>
      <c r="BA149" s="116" t="s">
        <v>84</v>
      </c>
      <c r="BB149" s="116" t="s">
        <v>84</v>
      </c>
      <c r="BC149" s="116" t="s">
        <v>84</v>
      </c>
      <c r="BD149" s="116" t="s">
        <v>84</v>
      </c>
      <c r="BE149" s="116" t="s">
        <v>84</v>
      </c>
      <c r="BF149" s="335" t="s">
        <v>84</v>
      </c>
      <c r="BG149" s="335" t="s">
        <v>84</v>
      </c>
      <c r="BH149" s="116" t="s">
        <v>84</v>
      </c>
      <c r="BI149" s="116" t="s">
        <v>84</v>
      </c>
      <c r="BJ149" s="335" t="s">
        <v>84</v>
      </c>
      <c r="BK149" s="335" t="s">
        <v>84</v>
      </c>
      <c r="BL149" s="335" t="s">
        <v>84</v>
      </c>
      <c r="BM149" s="336" t="s">
        <v>84</v>
      </c>
      <c r="BN149" s="336" t="s">
        <v>84</v>
      </c>
      <c r="BO149" s="335" t="s">
        <v>84</v>
      </c>
      <c r="BP149" s="116" t="s">
        <v>84</v>
      </c>
      <c r="BQ149" s="116" t="s">
        <v>84</v>
      </c>
      <c r="BR149" s="116" t="s">
        <v>84</v>
      </c>
      <c r="BS149" s="116" t="s">
        <v>84</v>
      </c>
      <c r="BT149" s="336" t="s">
        <v>84</v>
      </c>
      <c r="BU149" s="335" t="s">
        <v>84</v>
      </c>
      <c r="BV149" s="335" t="s">
        <v>84</v>
      </c>
      <c r="BW149" s="335" t="s">
        <v>84</v>
      </c>
      <c r="BX149" s="335" t="s">
        <v>84</v>
      </c>
    </row>
    <row r="150" spans="1:76" ht="15" customHeight="1" x14ac:dyDescent="0.3">
      <c r="A150" s="307">
        <v>82</v>
      </c>
      <c r="B150" s="114" t="s">
        <v>84</v>
      </c>
      <c r="C150" s="114" t="s">
        <v>84</v>
      </c>
      <c r="D150" s="115" t="s">
        <v>84</v>
      </c>
      <c r="E150" s="334" t="s">
        <v>84</v>
      </c>
      <c r="F150" s="334" t="s">
        <v>84</v>
      </c>
      <c r="G150" s="334" t="s">
        <v>84</v>
      </c>
      <c r="H150" s="335" t="s">
        <v>84</v>
      </c>
      <c r="I150" s="335" t="s">
        <v>84</v>
      </c>
      <c r="J150" s="335" t="s">
        <v>84</v>
      </c>
      <c r="K150" s="335" t="s">
        <v>84</v>
      </c>
      <c r="L150" s="335" t="s">
        <v>84</v>
      </c>
      <c r="M150" s="335" t="s">
        <v>84</v>
      </c>
      <c r="N150" s="335" t="s">
        <v>84</v>
      </c>
      <c r="O150" s="335" t="s">
        <v>84</v>
      </c>
      <c r="P150" s="335" t="s">
        <v>84</v>
      </c>
      <c r="Q150" s="335" t="s">
        <v>84</v>
      </c>
      <c r="R150" s="335" t="s">
        <v>84</v>
      </c>
      <c r="S150" s="335" t="s">
        <v>84</v>
      </c>
      <c r="T150" s="335" t="s">
        <v>84</v>
      </c>
      <c r="U150" s="335" t="s">
        <v>84</v>
      </c>
      <c r="V150" s="335" t="s">
        <v>84</v>
      </c>
      <c r="W150" s="335" t="s">
        <v>84</v>
      </c>
      <c r="X150" s="335" t="s">
        <v>84</v>
      </c>
      <c r="Y150" s="335" t="s">
        <v>84</v>
      </c>
      <c r="Z150" s="335" t="s">
        <v>84</v>
      </c>
      <c r="AA150" s="335" t="s">
        <v>84</v>
      </c>
      <c r="AB150" s="335" t="s">
        <v>84</v>
      </c>
      <c r="AC150" s="335" t="s">
        <v>84</v>
      </c>
      <c r="AD150" s="335" t="s">
        <v>84</v>
      </c>
      <c r="AE150" s="335" t="s">
        <v>84</v>
      </c>
      <c r="AF150" s="335" t="s">
        <v>84</v>
      </c>
      <c r="AG150" s="335" t="s">
        <v>84</v>
      </c>
      <c r="AH150" s="335" t="s">
        <v>84</v>
      </c>
      <c r="AI150" s="335" t="s">
        <v>84</v>
      </c>
      <c r="AJ150" s="335" t="s">
        <v>84</v>
      </c>
      <c r="AK150" s="335" t="s">
        <v>84</v>
      </c>
      <c r="AL150" s="335" t="s">
        <v>84</v>
      </c>
      <c r="AM150" s="335" t="s">
        <v>84</v>
      </c>
      <c r="AN150" s="335" t="s">
        <v>84</v>
      </c>
      <c r="AO150" s="335" t="s">
        <v>84</v>
      </c>
      <c r="AP150" s="335" t="s">
        <v>84</v>
      </c>
      <c r="AQ150" s="335" t="s">
        <v>84</v>
      </c>
      <c r="AR150" s="335" t="s">
        <v>84</v>
      </c>
      <c r="AS150" s="335" t="s">
        <v>84</v>
      </c>
      <c r="AT150" s="335" t="s">
        <v>84</v>
      </c>
      <c r="AU150" s="335" t="s">
        <v>84</v>
      </c>
      <c r="AV150" s="335" t="s">
        <v>84</v>
      </c>
      <c r="AW150" s="335" t="s">
        <v>84</v>
      </c>
      <c r="AX150" s="335" t="s">
        <v>84</v>
      </c>
      <c r="AY150" s="116" t="s">
        <v>84</v>
      </c>
      <c r="AZ150" s="116" t="s">
        <v>84</v>
      </c>
      <c r="BA150" s="116" t="s">
        <v>84</v>
      </c>
      <c r="BB150" s="116" t="s">
        <v>84</v>
      </c>
      <c r="BC150" s="116" t="s">
        <v>84</v>
      </c>
      <c r="BD150" s="116" t="s">
        <v>84</v>
      </c>
      <c r="BE150" s="116" t="s">
        <v>84</v>
      </c>
      <c r="BF150" s="335" t="s">
        <v>84</v>
      </c>
      <c r="BG150" s="335" t="s">
        <v>84</v>
      </c>
      <c r="BH150" s="116" t="s">
        <v>84</v>
      </c>
      <c r="BI150" s="116" t="s">
        <v>84</v>
      </c>
      <c r="BJ150" s="335" t="s">
        <v>84</v>
      </c>
      <c r="BK150" s="335" t="s">
        <v>84</v>
      </c>
      <c r="BL150" s="335" t="s">
        <v>84</v>
      </c>
      <c r="BM150" s="336" t="s">
        <v>84</v>
      </c>
      <c r="BN150" s="336" t="s">
        <v>84</v>
      </c>
      <c r="BO150" s="335" t="s">
        <v>84</v>
      </c>
      <c r="BP150" s="116" t="s">
        <v>84</v>
      </c>
      <c r="BQ150" s="116" t="s">
        <v>84</v>
      </c>
      <c r="BR150" s="116" t="s">
        <v>84</v>
      </c>
      <c r="BS150" s="116" t="s">
        <v>84</v>
      </c>
      <c r="BT150" s="336" t="s">
        <v>84</v>
      </c>
      <c r="BU150" s="335" t="s">
        <v>84</v>
      </c>
      <c r="BV150" s="335" t="s">
        <v>84</v>
      </c>
      <c r="BW150" s="335" t="s">
        <v>84</v>
      </c>
      <c r="BX150" s="335" t="s">
        <v>84</v>
      </c>
    </row>
    <row r="151" spans="1:76" ht="15" customHeight="1" x14ac:dyDescent="0.3">
      <c r="A151" s="307">
        <v>82</v>
      </c>
      <c r="B151" s="114" t="s">
        <v>84</v>
      </c>
      <c r="C151" s="114" t="s">
        <v>84</v>
      </c>
      <c r="D151" s="115" t="s">
        <v>84</v>
      </c>
      <c r="E151" s="334" t="s">
        <v>84</v>
      </c>
      <c r="F151" s="334" t="s">
        <v>84</v>
      </c>
      <c r="G151" s="334" t="s">
        <v>84</v>
      </c>
      <c r="H151" s="335" t="s">
        <v>84</v>
      </c>
      <c r="I151" s="335" t="s">
        <v>84</v>
      </c>
      <c r="J151" s="335" t="s">
        <v>84</v>
      </c>
      <c r="K151" s="335" t="s">
        <v>84</v>
      </c>
      <c r="L151" s="335" t="s">
        <v>84</v>
      </c>
      <c r="M151" s="335" t="s">
        <v>84</v>
      </c>
      <c r="N151" s="335" t="s">
        <v>84</v>
      </c>
      <c r="O151" s="335" t="s">
        <v>84</v>
      </c>
      <c r="P151" s="335" t="s">
        <v>84</v>
      </c>
      <c r="Q151" s="335" t="s">
        <v>84</v>
      </c>
      <c r="R151" s="335" t="s">
        <v>84</v>
      </c>
      <c r="S151" s="335" t="s">
        <v>84</v>
      </c>
      <c r="T151" s="335" t="s">
        <v>84</v>
      </c>
      <c r="U151" s="335" t="s">
        <v>84</v>
      </c>
      <c r="V151" s="335" t="s">
        <v>84</v>
      </c>
      <c r="W151" s="335" t="s">
        <v>84</v>
      </c>
      <c r="X151" s="335" t="s">
        <v>84</v>
      </c>
      <c r="Y151" s="335" t="s">
        <v>84</v>
      </c>
      <c r="Z151" s="335" t="s">
        <v>84</v>
      </c>
      <c r="AA151" s="335" t="s">
        <v>84</v>
      </c>
      <c r="AB151" s="335" t="s">
        <v>84</v>
      </c>
      <c r="AC151" s="335" t="s">
        <v>84</v>
      </c>
      <c r="AD151" s="335" t="s">
        <v>84</v>
      </c>
      <c r="AE151" s="335" t="s">
        <v>84</v>
      </c>
      <c r="AF151" s="335" t="s">
        <v>84</v>
      </c>
      <c r="AG151" s="335" t="s">
        <v>84</v>
      </c>
      <c r="AH151" s="335" t="s">
        <v>84</v>
      </c>
      <c r="AI151" s="335" t="s">
        <v>84</v>
      </c>
      <c r="AJ151" s="335" t="s">
        <v>84</v>
      </c>
      <c r="AK151" s="335" t="s">
        <v>84</v>
      </c>
      <c r="AL151" s="335" t="s">
        <v>84</v>
      </c>
      <c r="AM151" s="335" t="s">
        <v>84</v>
      </c>
      <c r="AN151" s="335" t="s">
        <v>84</v>
      </c>
      <c r="AO151" s="335" t="s">
        <v>84</v>
      </c>
      <c r="AP151" s="335" t="s">
        <v>84</v>
      </c>
      <c r="AQ151" s="335" t="s">
        <v>84</v>
      </c>
      <c r="AR151" s="335" t="s">
        <v>84</v>
      </c>
      <c r="AS151" s="335" t="s">
        <v>84</v>
      </c>
      <c r="AT151" s="335" t="s">
        <v>84</v>
      </c>
      <c r="AU151" s="335" t="s">
        <v>84</v>
      </c>
      <c r="AV151" s="335" t="s">
        <v>84</v>
      </c>
      <c r="AW151" s="335" t="s">
        <v>84</v>
      </c>
      <c r="AX151" s="335" t="s">
        <v>84</v>
      </c>
      <c r="AY151" s="116" t="s">
        <v>84</v>
      </c>
      <c r="AZ151" s="116" t="s">
        <v>84</v>
      </c>
      <c r="BA151" s="116" t="s">
        <v>84</v>
      </c>
      <c r="BB151" s="116" t="s">
        <v>84</v>
      </c>
      <c r="BC151" s="116" t="s">
        <v>84</v>
      </c>
      <c r="BD151" s="116" t="s">
        <v>84</v>
      </c>
      <c r="BE151" s="116" t="s">
        <v>84</v>
      </c>
      <c r="BF151" s="335" t="s">
        <v>84</v>
      </c>
      <c r="BG151" s="335" t="s">
        <v>84</v>
      </c>
      <c r="BH151" s="116" t="s">
        <v>84</v>
      </c>
      <c r="BI151" s="116" t="s">
        <v>84</v>
      </c>
      <c r="BJ151" s="335" t="s">
        <v>84</v>
      </c>
      <c r="BK151" s="335" t="s">
        <v>84</v>
      </c>
      <c r="BL151" s="335" t="s">
        <v>84</v>
      </c>
      <c r="BM151" s="336" t="s">
        <v>84</v>
      </c>
      <c r="BN151" s="336" t="s">
        <v>84</v>
      </c>
      <c r="BO151" s="335" t="s">
        <v>84</v>
      </c>
      <c r="BP151" s="116" t="s">
        <v>84</v>
      </c>
      <c r="BQ151" s="116" t="s">
        <v>84</v>
      </c>
      <c r="BR151" s="116" t="s">
        <v>84</v>
      </c>
      <c r="BS151" s="116" t="s">
        <v>84</v>
      </c>
      <c r="BT151" s="336" t="s">
        <v>84</v>
      </c>
      <c r="BU151" s="335" t="s">
        <v>84</v>
      </c>
      <c r="BV151" s="335" t="s">
        <v>84</v>
      </c>
      <c r="BW151" s="335" t="s">
        <v>84</v>
      </c>
      <c r="BX151" s="335" t="s">
        <v>84</v>
      </c>
    </row>
    <row r="152" spans="1:76" ht="15" customHeight="1" x14ac:dyDescent="0.3">
      <c r="A152" s="307">
        <v>82</v>
      </c>
      <c r="B152" s="114" t="s">
        <v>84</v>
      </c>
      <c r="C152" s="114" t="s">
        <v>84</v>
      </c>
      <c r="D152" s="115" t="s">
        <v>84</v>
      </c>
      <c r="E152" s="334" t="s">
        <v>84</v>
      </c>
      <c r="F152" s="334" t="s">
        <v>84</v>
      </c>
      <c r="G152" s="334" t="s">
        <v>84</v>
      </c>
      <c r="H152" s="335" t="s">
        <v>84</v>
      </c>
      <c r="I152" s="335" t="s">
        <v>84</v>
      </c>
      <c r="J152" s="335" t="s">
        <v>84</v>
      </c>
      <c r="K152" s="335" t="s">
        <v>84</v>
      </c>
      <c r="L152" s="335" t="s">
        <v>84</v>
      </c>
      <c r="M152" s="335" t="s">
        <v>84</v>
      </c>
      <c r="N152" s="335" t="s">
        <v>84</v>
      </c>
      <c r="O152" s="335" t="s">
        <v>84</v>
      </c>
      <c r="P152" s="335" t="s">
        <v>84</v>
      </c>
      <c r="Q152" s="335" t="s">
        <v>84</v>
      </c>
      <c r="R152" s="335" t="s">
        <v>84</v>
      </c>
      <c r="S152" s="335" t="s">
        <v>84</v>
      </c>
      <c r="T152" s="335" t="s">
        <v>84</v>
      </c>
      <c r="U152" s="335" t="s">
        <v>84</v>
      </c>
      <c r="V152" s="335" t="s">
        <v>84</v>
      </c>
      <c r="W152" s="335" t="s">
        <v>84</v>
      </c>
      <c r="X152" s="335" t="s">
        <v>84</v>
      </c>
      <c r="Y152" s="335" t="s">
        <v>84</v>
      </c>
      <c r="Z152" s="335" t="s">
        <v>84</v>
      </c>
      <c r="AA152" s="335" t="s">
        <v>84</v>
      </c>
      <c r="AB152" s="335" t="s">
        <v>84</v>
      </c>
      <c r="AC152" s="335" t="s">
        <v>84</v>
      </c>
      <c r="AD152" s="335" t="s">
        <v>84</v>
      </c>
      <c r="AE152" s="335" t="s">
        <v>84</v>
      </c>
      <c r="AF152" s="335" t="s">
        <v>84</v>
      </c>
      <c r="AG152" s="335" t="s">
        <v>84</v>
      </c>
      <c r="AH152" s="335" t="s">
        <v>84</v>
      </c>
      <c r="AI152" s="335" t="s">
        <v>84</v>
      </c>
      <c r="AJ152" s="335" t="s">
        <v>84</v>
      </c>
      <c r="AK152" s="335" t="s">
        <v>84</v>
      </c>
      <c r="AL152" s="335" t="s">
        <v>84</v>
      </c>
      <c r="AM152" s="335" t="s">
        <v>84</v>
      </c>
      <c r="AN152" s="335" t="s">
        <v>84</v>
      </c>
      <c r="AO152" s="335" t="s">
        <v>84</v>
      </c>
      <c r="AP152" s="335" t="s">
        <v>84</v>
      </c>
      <c r="AQ152" s="335" t="s">
        <v>84</v>
      </c>
      <c r="AR152" s="335" t="s">
        <v>84</v>
      </c>
      <c r="AS152" s="335" t="s">
        <v>84</v>
      </c>
      <c r="AT152" s="335" t="s">
        <v>84</v>
      </c>
      <c r="AU152" s="335" t="s">
        <v>84</v>
      </c>
      <c r="AV152" s="335" t="s">
        <v>84</v>
      </c>
      <c r="AW152" s="335" t="s">
        <v>84</v>
      </c>
      <c r="AX152" s="335" t="s">
        <v>84</v>
      </c>
      <c r="AY152" s="116" t="s">
        <v>84</v>
      </c>
      <c r="AZ152" s="116" t="s">
        <v>84</v>
      </c>
      <c r="BA152" s="116" t="s">
        <v>84</v>
      </c>
      <c r="BB152" s="116" t="s">
        <v>84</v>
      </c>
      <c r="BC152" s="116" t="s">
        <v>84</v>
      </c>
      <c r="BD152" s="116" t="s">
        <v>84</v>
      </c>
      <c r="BE152" s="116" t="s">
        <v>84</v>
      </c>
      <c r="BF152" s="335" t="s">
        <v>84</v>
      </c>
      <c r="BG152" s="335" t="s">
        <v>84</v>
      </c>
      <c r="BH152" s="116" t="s">
        <v>84</v>
      </c>
      <c r="BI152" s="116" t="s">
        <v>84</v>
      </c>
      <c r="BJ152" s="335" t="s">
        <v>84</v>
      </c>
      <c r="BK152" s="335" t="s">
        <v>84</v>
      </c>
      <c r="BL152" s="335" t="s">
        <v>84</v>
      </c>
      <c r="BM152" s="336" t="s">
        <v>84</v>
      </c>
      <c r="BN152" s="336" t="s">
        <v>84</v>
      </c>
      <c r="BO152" s="335" t="s">
        <v>84</v>
      </c>
      <c r="BP152" s="116" t="s">
        <v>84</v>
      </c>
      <c r="BQ152" s="116" t="s">
        <v>84</v>
      </c>
      <c r="BR152" s="116" t="s">
        <v>84</v>
      </c>
      <c r="BS152" s="116" t="s">
        <v>84</v>
      </c>
      <c r="BT152" s="336" t="s">
        <v>84</v>
      </c>
      <c r="BU152" s="335" t="s">
        <v>84</v>
      </c>
      <c r="BV152" s="335" t="s">
        <v>84</v>
      </c>
      <c r="BW152" s="335" t="s">
        <v>84</v>
      </c>
      <c r="BX152" s="335" t="s">
        <v>84</v>
      </c>
    </row>
    <row r="153" spans="1:76" ht="15" customHeight="1" x14ac:dyDescent="0.3">
      <c r="A153" s="307">
        <v>82</v>
      </c>
      <c r="B153" s="114" t="s">
        <v>84</v>
      </c>
      <c r="C153" s="114" t="s">
        <v>84</v>
      </c>
      <c r="D153" s="115" t="s">
        <v>84</v>
      </c>
      <c r="E153" s="334" t="s">
        <v>84</v>
      </c>
      <c r="F153" s="334" t="s">
        <v>84</v>
      </c>
      <c r="G153" s="334" t="s">
        <v>84</v>
      </c>
      <c r="H153" s="335" t="s">
        <v>84</v>
      </c>
      <c r="I153" s="335" t="s">
        <v>84</v>
      </c>
      <c r="J153" s="335" t="s">
        <v>84</v>
      </c>
      <c r="K153" s="335" t="s">
        <v>84</v>
      </c>
      <c r="L153" s="335" t="s">
        <v>84</v>
      </c>
      <c r="M153" s="335" t="s">
        <v>84</v>
      </c>
      <c r="N153" s="335" t="s">
        <v>84</v>
      </c>
      <c r="O153" s="335" t="s">
        <v>84</v>
      </c>
      <c r="P153" s="335" t="s">
        <v>84</v>
      </c>
      <c r="Q153" s="335" t="s">
        <v>84</v>
      </c>
      <c r="R153" s="335" t="s">
        <v>84</v>
      </c>
      <c r="S153" s="335" t="s">
        <v>84</v>
      </c>
      <c r="T153" s="335" t="s">
        <v>84</v>
      </c>
      <c r="U153" s="335" t="s">
        <v>84</v>
      </c>
      <c r="V153" s="335" t="s">
        <v>84</v>
      </c>
      <c r="W153" s="335" t="s">
        <v>84</v>
      </c>
      <c r="X153" s="335" t="s">
        <v>84</v>
      </c>
      <c r="Y153" s="335" t="s">
        <v>84</v>
      </c>
      <c r="Z153" s="335" t="s">
        <v>84</v>
      </c>
      <c r="AA153" s="335" t="s">
        <v>84</v>
      </c>
      <c r="AB153" s="335" t="s">
        <v>84</v>
      </c>
      <c r="AC153" s="335" t="s">
        <v>84</v>
      </c>
      <c r="AD153" s="335" t="s">
        <v>84</v>
      </c>
      <c r="AE153" s="335" t="s">
        <v>84</v>
      </c>
      <c r="AF153" s="335" t="s">
        <v>84</v>
      </c>
      <c r="AG153" s="335" t="s">
        <v>84</v>
      </c>
      <c r="AH153" s="335" t="s">
        <v>84</v>
      </c>
      <c r="AI153" s="335" t="s">
        <v>84</v>
      </c>
      <c r="AJ153" s="335" t="s">
        <v>84</v>
      </c>
      <c r="AK153" s="335" t="s">
        <v>84</v>
      </c>
      <c r="AL153" s="335" t="s">
        <v>84</v>
      </c>
      <c r="AM153" s="335" t="s">
        <v>84</v>
      </c>
      <c r="AN153" s="335" t="s">
        <v>84</v>
      </c>
      <c r="AO153" s="335" t="s">
        <v>84</v>
      </c>
      <c r="AP153" s="335" t="s">
        <v>84</v>
      </c>
      <c r="AQ153" s="335" t="s">
        <v>84</v>
      </c>
      <c r="AR153" s="335" t="s">
        <v>84</v>
      </c>
      <c r="AS153" s="335" t="s">
        <v>84</v>
      </c>
      <c r="AT153" s="335" t="s">
        <v>84</v>
      </c>
      <c r="AU153" s="335" t="s">
        <v>84</v>
      </c>
      <c r="AV153" s="335" t="s">
        <v>84</v>
      </c>
      <c r="AW153" s="335" t="s">
        <v>84</v>
      </c>
      <c r="AX153" s="335" t="s">
        <v>84</v>
      </c>
      <c r="AY153" s="116" t="s">
        <v>84</v>
      </c>
      <c r="AZ153" s="116" t="s">
        <v>84</v>
      </c>
      <c r="BA153" s="116" t="s">
        <v>84</v>
      </c>
      <c r="BB153" s="116" t="s">
        <v>84</v>
      </c>
      <c r="BC153" s="116" t="s">
        <v>84</v>
      </c>
      <c r="BD153" s="116" t="s">
        <v>84</v>
      </c>
      <c r="BE153" s="116" t="s">
        <v>84</v>
      </c>
      <c r="BF153" s="335" t="s">
        <v>84</v>
      </c>
      <c r="BG153" s="335" t="s">
        <v>84</v>
      </c>
      <c r="BH153" s="116" t="s">
        <v>84</v>
      </c>
      <c r="BI153" s="116" t="s">
        <v>84</v>
      </c>
      <c r="BJ153" s="335" t="s">
        <v>84</v>
      </c>
      <c r="BK153" s="335" t="s">
        <v>84</v>
      </c>
      <c r="BL153" s="335" t="s">
        <v>84</v>
      </c>
      <c r="BM153" s="336" t="s">
        <v>84</v>
      </c>
      <c r="BN153" s="336" t="s">
        <v>84</v>
      </c>
      <c r="BO153" s="335" t="s">
        <v>84</v>
      </c>
      <c r="BP153" s="116" t="s">
        <v>84</v>
      </c>
      <c r="BQ153" s="116" t="s">
        <v>84</v>
      </c>
      <c r="BR153" s="116" t="s">
        <v>84</v>
      </c>
      <c r="BS153" s="116" t="s">
        <v>84</v>
      </c>
      <c r="BT153" s="336" t="s">
        <v>84</v>
      </c>
      <c r="BU153" s="335" t="s">
        <v>84</v>
      </c>
      <c r="BV153" s="335" t="s">
        <v>84</v>
      </c>
      <c r="BW153" s="335" t="s">
        <v>84</v>
      </c>
      <c r="BX153" s="335" t="s">
        <v>84</v>
      </c>
    </row>
    <row r="154" spans="1:76" ht="15" customHeight="1" x14ac:dyDescent="0.3">
      <c r="A154" s="307">
        <v>82</v>
      </c>
      <c r="B154" s="114" t="s">
        <v>84</v>
      </c>
      <c r="C154" s="114" t="s">
        <v>84</v>
      </c>
      <c r="D154" s="115" t="s">
        <v>84</v>
      </c>
      <c r="E154" s="334" t="s">
        <v>84</v>
      </c>
      <c r="F154" s="334" t="s">
        <v>84</v>
      </c>
      <c r="G154" s="334" t="s">
        <v>84</v>
      </c>
      <c r="H154" s="335" t="s">
        <v>84</v>
      </c>
      <c r="I154" s="335" t="s">
        <v>84</v>
      </c>
      <c r="J154" s="335" t="s">
        <v>84</v>
      </c>
      <c r="K154" s="335" t="s">
        <v>84</v>
      </c>
      <c r="L154" s="335" t="s">
        <v>84</v>
      </c>
      <c r="M154" s="335" t="s">
        <v>84</v>
      </c>
      <c r="N154" s="335" t="s">
        <v>84</v>
      </c>
      <c r="O154" s="335" t="s">
        <v>84</v>
      </c>
      <c r="P154" s="335" t="s">
        <v>84</v>
      </c>
      <c r="Q154" s="335" t="s">
        <v>84</v>
      </c>
      <c r="R154" s="335" t="s">
        <v>84</v>
      </c>
      <c r="S154" s="335" t="s">
        <v>84</v>
      </c>
      <c r="T154" s="335" t="s">
        <v>84</v>
      </c>
      <c r="U154" s="335" t="s">
        <v>84</v>
      </c>
      <c r="V154" s="335" t="s">
        <v>84</v>
      </c>
      <c r="W154" s="335" t="s">
        <v>84</v>
      </c>
      <c r="X154" s="335" t="s">
        <v>84</v>
      </c>
      <c r="Y154" s="335" t="s">
        <v>84</v>
      </c>
      <c r="Z154" s="335" t="s">
        <v>84</v>
      </c>
      <c r="AA154" s="335" t="s">
        <v>84</v>
      </c>
      <c r="AB154" s="335" t="s">
        <v>84</v>
      </c>
      <c r="AC154" s="335" t="s">
        <v>84</v>
      </c>
      <c r="AD154" s="335" t="s">
        <v>84</v>
      </c>
      <c r="AE154" s="335" t="s">
        <v>84</v>
      </c>
      <c r="AF154" s="335" t="s">
        <v>84</v>
      </c>
      <c r="AG154" s="335" t="s">
        <v>84</v>
      </c>
      <c r="AH154" s="335" t="s">
        <v>84</v>
      </c>
      <c r="AI154" s="335" t="s">
        <v>84</v>
      </c>
      <c r="AJ154" s="335" t="s">
        <v>84</v>
      </c>
      <c r="AK154" s="335" t="s">
        <v>84</v>
      </c>
      <c r="AL154" s="335" t="s">
        <v>84</v>
      </c>
      <c r="AM154" s="335" t="s">
        <v>84</v>
      </c>
      <c r="AN154" s="335" t="s">
        <v>84</v>
      </c>
      <c r="AO154" s="335" t="s">
        <v>84</v>
      </c>
      <c r="AP154" s="335" t="s">
        <v>84</v>
      </c>
      <c r="AQ154" s="335" t="s">
        <v>84</v>
      </c>
      <c r="AR154" s="335" t="s">
        <v>84</v>
      </c>
      <c r="AS154" s="335" t="s">
        <v>84</v>
      </c>
      <c r="AT154" s="335" t="s">
        <v>84</v>
      </c>
      <c r="AU154" s="335" t="s">
        <v>84</v>
      </c>
      <c r="AV154" s="335" t="s">
        <v>84</v>
      </c>
      <c r="AW154" s="335" t="s">
        <v>84</v>
      </c>
      <c r="AX154" s="335" t="s">
        <v>84</v>
      </c>
      <c r="AY154" s="116" t="s">
        <v>84</v>
      </c>
      <c r="AZ154" s="116" t="s">
        <v>84</v>
      </c>
      <c r="BA154" s="116" t="s">
        <v>84</v>
      </c>
      <c r="BB154" s="116" t="s">
        <v>84</v>
      </c>
      <c r="BC154" s="116" t="s">
        <v>84</v>
      </c>
      <c r="BD154" s="116" t="s">
        <v>84</v>
      </c>
      <c r="BE154" s="116" t="s">
        <v>84</v>
      </c>
      <c r="BF154" s="335" t="s">
        <v>84</v>
      </c>
      <c r="BG154" s="335" t="s">
        <v>84</v>
      </c>
      <c r="BH154" s="116" t="s">
        <v>84</v>
      </c>
      <c r="BI154" s="116" t="s">
        <v>84</v>
      </c>
      <c r="BJ154" s="335" t="s">
        <v>84</v>
      </c>
      <c r="BK154" s="335" t="s">
        <v>84</v>
      </c>
      <c r="BL154" s="335" t="s">
        <v>84</v>
      </c>
      <c r="BM154" s="336" t="s">
        <v>84</v>
      </c>
      <c r="BN154" s="336" t="s">
        <v>84</v>
      </c>
      <c r="BO154" s="335" t="s">
        <v>84</v>
      </c>
      <c r="BP154" s="116" t="s">
        <v>84</v>
      </c>
      <c r="BQ154" s="116" t="s">
        <v>84</v>
      </c>
      <c r="BR154" s="116" t="s">
        <v>84</v>
      </c>
      <c r="BS154" s="116" t="s">
        <v>84</v>
      </c>
      <c r="BT154" s="336" t="s">
        <v>84</v>
      </c>
      <c r="BU154" s="335" t="s">
        <v>84</v>
      </c>
      <c r="BV154" s="335" t="s">
        <v>84</v>
      </c>
      <c r="BW154" s="335" t="s">
        <v>84</v>
      </c>
      <c r="BX154" s="335" t="s">
        <v>84</v>
      </c>
    </row>
    <row r="155" spans="1:76" ht="15" customHeight="1" x14ac:dyDescent="0.3">
      <c r="A155" s="307">
        <v>82</v>
      </c>
      <c r="B155" s="114" t="s">
        <v>84</v>
      </c>
      <c r="C155" s="114" t="s">
        <v>84</v>
      </c>
      <c r="D155" s="115" t="s">
        <v>84</v>
      </c>
      <c r="E155" s="334" t="s">
        <v>84</v>
      </c>
      <c r="F155" s="334" t="s">
        <v>84</v>
      </c>
      <c r="G155" s="334" t="s">
        <v>84</v>
      </c>
      <c r="H155" s="335" t="s">
        <v>84</v>
      </c>
      <c r="I155" s="335" t="s">
        <v>84</v>
      </c>
      <c r="J155" s="335" t="s">
        <v>84</v>
      </c>
      <c r="K155" s="335" t="s">
        <v>84</v>
      </c>
      <c r="L155" s="335" t="s">
        <v>84</v>
      </c>
      <c r="M155" s="335" t="s">
        <v>84</v>
      </c>
      <c r="N155" s="335" t="s">
        <v>84</v>
      </c>
      <c r="O155" s="335" t="s">
        <v>84</v>
      </c>
      <c r="P155" s="335" t="s">
        <v>84</v>
      </c>
      <c r="Q155" s="335" t="s">
        <v>84</v>
      </c>
      <c r="R155" s="335" t="s">
        <v>84</v>
      </c>
      <c r="S155" s="335" t="s">
        <v>84</v>
      </c>
      <c r="T155" s="335" t="s">
        <v>84</v>
      </c>
      <c r="U155" s="335" t="s">
        <v>84</v>
      </c>
      <c r="V155" s="335" t="s">
        <v>84</v>
      </c>
      <c r="W155" s="335" t="s">
        <v>84</v>
      </c>
      <c r="X155" s="335" t="s">
        <v>84</v>
      </c>
      <c r="Y155" s="335" t="s">
        <v>84</v>
      </c>
      <c r="Z155" s="335" t="s">
        <v>84</v>
      </c>
      <c r="AA155" s="335" t="s">
        <v>84</v>
      </c>
      <c r="AB155" s="335" t="s">
        <v>84</v>
      </c>
      <c r="AC155" s="335" t="s">
        <v>84</v>
      </c>
      <c r="AD155" s="335" t="s">
        <v>84</v>
      </c>
      <c r="AE155" s="335" t="s">
        <v>84</v>
      </c>
      <c r="AF155" s="335" t="s">
        <v>84</v>
      </c>
      <c r="AG155" s="335" t="s">
        <v>84</v>
      </c>
      <c r="AH155" s="335" t="s">
        <v>84</v>
      </c>
      <c r="AI155" s="335" t="s">
        <v>84</v>
      </c>
      <c r="AJ155" s="335" t="s">
        <v>84</v>
      </c>
      <c r="AK155" s="335" t="s">
        <v>84</v>
      </c>
      <c r="AL155" s="335" t="s">
        <v>84</v>
      </c>
      <c r="AM155" s="335" t="s">
        <v>84</v>
      </c>
      <c r="AN155" s="335" t="s">
        <v>84</v>
      </c>
      <c r="AO155" s="335" t="s">
        <v>84</v>
      </c>
      <c r="AP155" s="335" t="s">
        <v>84</v>
      </c>
      <c r="AQ155" s="335" t="s">
        <v>84</v>
      </c>
      <c r="AR155" s="335" t="s">
        <v>84</v>
      </c>
      <c r="AS155" s="335" t="s">
        <v>84</v>
      </c>
      <c r="AT155" s="335" t="s">
        <v>84</v>
      </c>
      <c r="AU155" s="335" t="s">
        <v>84</v>
      </c>
      <c r="AV155" s="335" t="s">
        <v>84</v>
      </c>
      <c r="AW155" s="335" t="s">
        <v>84</v>
      </c>
      <c r="AX155" s="335" t="s">
        <v>84</v>
      </c>
      <c r="AY155" s="116" t="s">
        <v>84</v>
      </c>
      <c r="AZ155" s="116" t="s">
        <v>84</v>
      </c>
      <c r="BA155" s="116" t="s">
        <v>84</v>
      </c>
      <c r="BB155" s="116" t="s">
        <v>84</v>
      </c>
      <c r="BC155" s="116" t="s">
        <v>84</v>
      </c>
      <c r="BD155" s="116" t="s">
        <v>84</v>
      </c>
      <c r="BE155" s="116" t="s">
        <v>84</v>
      </c>
      <c r="BF155" s="335" t="s">
        <v>84</v>
      </c>
      <c r="BG155" s="335" t="s">
        <v>84</v>
      </c>
      <c r="BH155" s="116" t="s">
        <v>84</v>
      </c>
      <c r="BI155" s="116" t="s">
        <v>84</v>
      </c>
      <c r="BJ155" s="335" t="s">
        <v>84</v>
      </c>
      <c r="BK155" s="335" t="s">
        <v>84</v>
      </c>
      <c r="BL155" s="335" t="s">
        <v>84</v>
      </c>
      <c r="BM155" s="336" t="s">
        <v>84</v>
      </c>
      <c r="BN155" s="336" t="s">
        <v>84</v>
      </c>
      <c r="BO155" s="335" t="s">
        <v>84</v>
      </c>
      <c r="BP155" s="116" t="s">
        <v>84</v>
      </c>
      <c r="BQ155" s="116" t="s">
        <v>84</v>
      </c>
      <c r="BR155" s="116" t="s">
        <v>84</v>
      </c>
      <c r="BS155" s="116" t="s">
        <v>84</v>
      </c>
      <c r="BT155" s="336" t="s">
        <v>84</v>
      </c>
      <c r="BU155" s="335" t="s">
        <v>84</v>
      </c>
      <c r="BV155" s="335" t="s">
        <v>84</v>
      </c>
      <c r="BW155" s="335" t="s">
        <v>84</v>
      </c>
      <c r="BX155" s="335" t="s">
        <v>84</v>
      </c>
    </row>
    <row r="156" spans="1:76" ht="15" customHeight="1" x14ac:dyDescent="0.3">
      <c r="A156" s="307">
        <v>82</v>
      </c>
      <c r="B156" s="114" t="s">
        <v>84</v>
      </c>
      <c r="C156" s="114" t="s">
        <v>84</v>
      </c>
      <c r="D156" s="115" t="s">
        <v>84</v>
      </c>
      <c r="E156" s="334" t="s">
        <v>84</v>
      </c>
      <c r="F156" s="334" t="s">
        <v>84</v>
      </c>
      <c r="G156" s="334" t="s">
        <v>84</v>
      </c>
      <c r="H156" s="335" t="s">
        <v>84</v>
      </c>
      <c r="I156" s="335" t="s">
        <v>84</v>
      </c>
      <c r="J156" s="335" t="s">
        <v>84</v>
      </c>
      <c r="K156" s="335" t="s">
        <v>84</v>
      </c>
      <c r="L156" s="335" t="s">
        <v>84</v>
      </c>
      <c r="M156" s="335" t="s">
        <v>84</v>
      </c>
      <c r="N156" s="335" t="s">
        <v>84</v>
      </c>
      <c r="O156" s="335" t="s">
        <v>84</v>
      </c>
      <c r="P156" s="335" t="s">
        <v>84</v>
      </c>
      <c r="Q156" s="335" t="s">
        <v>84</v>
      </c>
      <c r="R156" s="335" t="s">
        <v>84</v>
      </c>
      <c r="S156" s="335" t="s">
        <v>84</v>
      </c>
      <c r="T156" s="335" t="s">
        <v>84</v>
      </c>
      <c r="U156" s="335" t="s">
        <v>84</v>
      </c>
      <c r="V156" s="335" t="s">
        <v>84</v>
      </c>
      <c r="W156" s="335" t="s">
        <v>84</v>
      </c>
      <c r="X156" s="335" t="s">
        <v>84</v>
      </c>
      <c r="Y156" s="335" t="s">
        <v>84</v>
      </c>
      <c r="Z156" s="335" t="s">
        <v>84</v>
      </c>
      <c r="AA156" s="335" t="s">
        <v>84</v>
      </c>
      <c r="AB156" s="335" t="s">
        <v>84</v>
      </c>
      <c r="AC156" s="335" t="s">
        <v>84</v>
      </c>
      <c r="AD156" s="335" t="s">
        <v>84</v>
      </c>
      <c r="AE156" s="335" t="s">
        <v>84</v>
      </c>
      <c r="AF156" s="335" t="s">
        <v>84</v>
      </c>
      <c r="AG156" s="335" t="s">
        <v>84</v>
      </c>
      <c r="AH156" s="335" t="s">
        <v>84</v>
      </c>
      <c r="AI156" s="335" t="s">
        <v>84</v>
      </c>
      <c r="AJ156" s="335" t="s">
        <v>84</v>
      </c>
      <c r="AK156" s="335" t="s">
        <v>84</v>
      </c>
      <c r="AL156" s="335" t="s">
        <v>84</v>
      </c>
      <c r="AM156" s="335" t="s">
        <v>84</v>
      </c>
      <c r="AN156" s="335" t="s">
        <v>84</v>
      </c>
      <c r="AO156" s="335" t="s">
        <v>84</v>
      </c>
      <c r="AP156" s="335" t="s">
        <v>84</v>
      </c>
      <c r="AQ156" s="335" t="s">
        <v>84</v>
      </c>
      <c r="AR156" s="335" t="s">
        <v>84</v>
      </c>
      <c r="AS156" s="335" t="s">
        <v>84</v>
      </c>
      <c r="AT156" s="335" t="s">
        <v>84</v>
      </c>
      <c r="AU156" s="335" t="s">
        <v>84</v>
      </c>
      <c r="AV156" s="335" t="s">
        <v>84</v>
      </c>
      <c r="AW156" s="335" t="s">
        <v>84</v>
      </c>
      <c r="AX156" s="335" t="s">
        <v>84</v>
      </c>
      <c r="AY156" s="116" t="s">
        <v>84</v>
      </c>
      <c r="AZ156" s="116" t="s">
        <v>84</v>
      </c>
      <c r="BA156" s="116" t="s">
        <v>84</v>
      </c>
      <c r="BB156" s="116" t="s">
        <v>84</v>
      </c>
      <c r="BC156" s="116" t="s">
        <v>84</v>
      </c>
      <c r="BD156" s="116" t="s">
        <v>84</v>
      </c>
      <c r="BE156" s="116" t="s">
        <v>84</v>
      </c>
      <c r="BF156" s="335" t="s">
        <v>84</v>
      </c>
      <c r="BG156" s="335" t="s">
        <v>84</v>
      </c>
      <c r="BH156" s="116" t="s">
        <v>84</v>
      </c>
      <c r="BI156" s="116" t="s">
        <v>84</v>
      </c>
      <c r="BJ156" s="335" t="s">
        <v>84</v>
      </c>
      <c r="BK156" s="335" t="s">
        <v>84</v>
      </c>
      <c r="BL156" s="335" t="s">
        <v>84</v>
      </c>
      <c r="BM156" s="336" t="s">
        <v>84</v>
      </c>
      <c r="BN156" s="336" t="s">
        <v>84</v>
      </c>
      <c r="BO156" s="335" t="s">
        <v>84</v>
      </c>
      <c r="BP156" s="116" t="s">
        <v>84</v>
      </c>
      <c r="BQ156" s="116" t="s">
        <v>84</v>
      </c>
      <c r="BR156" s="116" t="s">
        <v>84</v>
      </c>
      <c r="BS156" s="116" t="s">
        <v>84</v>
      </c>
      <c r="BT156" s="336" t="s">
        <v>84</v>
      </c>
      <c r="BU156" s="335" t="s">
        <v>84</v>
      </c>
      <c r="BV156" s="335" t="s">
        <v>84</v>
      </c>
      <c r="BW156" s="335" t="s">
        <v>84</v>
      </c>
      <c r="BX156" s="335" t="s">
        <v>84</v>
      </c>
    </row>
    <row r="157" spans="1:76" ht="15" customHeight="1" x14ac:dyDescent="0.3">
      <c r="A157" s="307">
        <v>82</v>
      </c>
      <c r="B157" s="114" t="s">
        <v>84</v>
      </c>
      <c r="C157" s="114" t="s">
        <v>84</v>
      </c>
      <c r="D157" s="115" t="s">
        <v>84</v>
      </c>
      <c r="E157" s="334" t="s">
        <v>84</v>
      </c>
      <c r="F157" s="334" t="s">
        <v>84</v>
      </c>
      <c r="G157" s="334" t="s">
        <v>84</v>
      </c>
      <c r="H157" s="335" t="s">
        <v>84</v>
      </c>
      <c r="I157" s="335" t="s">
        <v>84</v>
      </c>
      <c r="J157" s="335" t="s">
        <v>84</v>
      </c>
      <c r="K157" s="335" t="s">
        <v>84</v>
      </c>
      <c r="L157" s="335" t="s">
        <v>84</v>
      </c>
      <c r="M157" s="335" t="s">
        <v>84</v>
      </c>
      <c r="N157" s="335" t="s">
        <v>84</v>
      </c>
      <c r="O157" s="335" t="s">
        <v>84</v>
      </c>
      <c r="P157" s="335" t="s">
        <v>84</v>
      </c>
      <c r="Q157" s="335" t="s">
        <v>84</v>
      </c>
      <c r="R157" s="335" t="s">
        <v>84</v>
      </c>
      <c r="S157" s="335" t="s">
        <v>84</v>
      </c>
      <c r="T157" s="335" t="s">
        <v>84</v>
      </c>
      <c r="U157" s="335" t="s">
        <v>84</v>
      </c>
      <c r="V157" s="335" t="s">
        <v>84</v>
      </c>
      <c r="W157" s="335" t="s">
        <v>84</v>
      </c>
      <c r="X157" s="335" t="s">
        <v>84</v>
      </c>
      <c r="Y157" s="335" t="s">
        <v>84</v>
      </c>
      <c r="Z157" s="335" t="s">
        <v>84</v>
      </c>
      <c r="AA157" s="335" t="s">
        <v>84</v>
      </c>
      <c r="AB157" s="335" t="s">
        <v>84</v>
      </c>
      <c r="AC157" s="335" t="s">
        <v>84</v>
      </c>
      <c r="AD157" s="335" t="s">
        <v>84</v>
      </c>
      <c r="AE157" s="335" t="s">
        <v>84</v>
      </c>
      <c r="AF157" s="335" t="s">
        <v>84</v>
      </c>
      <c r="AG157" s="335" t="s">
        <v>84</v>
      </c>
      <c r="AH157" s="335" t="s">
        <v>84</v>
      </c>
      <c r="AI157" s="335" t="s">
        <v>84</v>
      </c>
      <c r="AJ157" s="335" t="s">
        <v>84</v>
      </c>
      <c r="AK157" s="335" t="s">
        <v>84</v>
      </c>
      <c r="AL157" s="335" t="s">
        <v>84</v>
      </c>
      <c r="AM157" s="335" t="s">
        <v>84</v>
      </c>
      <c r="AN157" s="335" t="s">
        <v>84</v>
      </c>
      <c r="AO157" s="335" t="s">
        <v>84</v>
      </c>
      <c r="AP157" s="335" t="s">
        <v>84</v>
      </c>
      <c r="AQ157" s="335" t="s">
        <v>84</v>
      </c>
      <c r="AR157" s="335" t="s">
        <v>84</v>
      </c>
      <c r="AS157" s="335" t="s">
        <v>84</v>
      </c>
      <c r="AT157" s="335" t="s">
        <v>84</v>
      </c>
      <c r="AU157" s="335" t="s">
        <v>84</v>
      </c>
      <c r="AV157" s="335" t="s">
        <v>84</v>
      </c>
      <c r="AW157" s="335" t="s">
        <v>84</v>
      </c>
      <c r="AX157" s="335" t="s">
        <v>84</v>
      </c>
      <c r="AY157" s="116" t="s">
        <v>84</v>
      </c>
      <c r="AZ157" s="116" t="s">
        <v>84</v>
      </c>
      <c r="BA157" s="116" t="s">
        <v>84</v>
      </c>
      <c r="BB157" s="116" t="s">
        <v>84</v>
      </c>
      <c r="BC157" s="116" t="s">
        <v>84</v>
      </c>
      <c r="BD157" s="116" t="s">
        <v>84</v>
      </c>
      <c r="BE157" s="116" t="s">
        <v>84</v>
      </c>
      <c r="BF157" s="335" t="s">
        <v>84</v>
      </c>
      <c r="BG157" s="335" t="s">
        <v>84</v>
      </c>
      <c r="BH157" s="116" t="s">
        <v>84</v>
      </c>
      <c r="BI157" s="116" t="s">
        <v>84</v>
      </c>
      <c r="BJ157" s="335" t="s">
        <v>84</v>
      </c>
      <c r="BK157" s="335" t="s">
        <v>84</v>
      </c>
      <c r="BL157" s="335" t="s">
        <v>84</v>
      </c>
      <c r="BM157" s="336" t="s">
        <v>84</v>
      </c>
      <c r="BN157" s="336" t="s">
        <v>84</v>
      </c>
      <c r="BO157" s="335" t="s">
        <v>84</v>
      </c>
      <c r="BP157" s="116" t="s">
        <v>84</v>
      </c>
      <c r="BQ157" s="116" t="s">
        <v>84</v>
      </c>
      <c r="BR157" s="116" t="s">
        <v>84</v>
      </c>
      <c r="BS157" s="116" t="s">
        <v>84</v>
      </c>
      <c r="BT157" s="336" t="s">
        <v>84</v>
      </c>
      <c r="BU157" s="335" t="s">
        <v>84</v>
      </c>
      <c r="BV157" s="335" t="s">
        <v>84</v>
      </c>
      <c r="BW157" s="335" t="s">
        <v>84</v>
      </c>
      <c r="BX157" s="335" t="s">
        <v>84</v>
      </c>
    </row>
    <row r="158" spans="1:76" ht="15" customHeight="1" x14ac:dyDescent="0.3">
      <c r="A158" s="307">
        <v>82</v>
      </c>
      <c r="B158" s="114" t="s">
        <v>84</v>
      </c>
      <c r="C158" s="114" t="s">
        <v>84</v>
      </c>
      <c r="D158" s="115" t="s">
        <v>84</v>
      </c>
      <c r="E158" s="334" t="s">
        <v>84</v>
      </c>
      <c r="F158" s="334" t="s">
        <v>84</v>
      </c>
      <c r="G158" s="334" t="s">
        <v>84</v>
      </c>
      <c r="H158" s="335" t="s">
        <v>84</v>
      </c>
      <c r="I158" s="335" t="s">
        <v>84</v>
      </c>
      <c r="J158" s="335" t="s">
        <v>84</v>
      </c>
      <c r="K158" s="335" t="s">
        <v>84</v>
      </c>
      <c r="L158" s="335" t="s">
        <v>84</v>
      </c>
      <c r="M158" s="335" t="s">
        <v>84</v>
      </c>
      <c r="N158" s="335" t="s">
        <v>84</v>
      </c>
      <c r="O158" s="335" t="s">
        <v>84</v>
      </c>
      <c r="P158" s="335" t="s">
        <v>84</v>
      </c>
      <c r="Q158" s="335" t="s">
        <v>84</v>
      </c>
      <c r="R158" s="335" t="s">
        <v>84</v>
      </c>
      <c r="S158" s="335" t="s">
        <v>84</v>
      </c>
      <c r="T158" s="335" t="s">
        <v>84</v>
      </c>
      <c r="U158" s="335" t="s">
        <v>84</v>
      </c>
      <c r="V158" s="335" t="s">
        <v>84</v>
      </c>
      <c r="W158" s="335" t="s">
        <v>84</v>
      </c>
      <c r="X158" s="335" t="s">
        <v>84</v>
      </c>
      <c r="Y158" s="335" t="s">
        <v>84</v>
      </c>
      <c r="Z158" s="335" t="s">
        <v>84</v>
      </c>
      <c r="AA158" s="335" t="s">
        <v>84</v>
      </c>
      <c r="AB158" s="335" t="s">
        <v>84</v>
      </c>
      <c r="AC158" s="335" t="s">
        <v>84</v>
      </c>
      <c r="AD158" s="335" t="s">
        <v>84</v>
      </c>
      <c r="AE158" s="335" t="s">
        <v>84</v>
      </c>
      <c r="AF158" s="335" t="s">
        <v>84</v>
      </c>
      <c r="AG158" s="335" t="s">
        <v>84</v>
      </c>
      <c r="AH158" s="335" t="s">
        <v>84</v>
      </c>
      <c r="AI158" s="335" t="s">
        <v>84</v>
      </c>
      <c r="AJ158" s="335" t="s">
        <v>84</v>
      </c>
      <c r="AK158" s="335" t="s">
        <v>84</v>
      </c>
      <c r="AL158" s="335" t="s">
        <v>84</v>
      </c>
      <c r="AM158" s="335" t="s">
        <v>84</v>
      </c>
      <c r="AN158" s="335" t="s">
        <v>84</v>
      </c>
      <c r="AO158" s="335" t="s">
        <v>84</v>
      </c>
      <c r="AP158" s="335" t="s">
        <v>84</v>
      </c>
      <c r="AQ158" s="335" t="s">
        <v>84</v>
      </c>
      <c r="AR158" s="335" t="s">
        <v>84</v>
      </c>
      <c r="AS158" s="335" t="s">
        <v>84</v>
      </c>
      <c r="AT158" s="335" t="s">
        <v>84</v>
      </c>
      <c r="AU158" s="335" t="s">
        <v>84</v>
      </c>
      <c r="AV158" s="335" t="s">
        <v>84</v>
      </c>
      <c r="AW158" s="335" t="s">
        <v>84</v>
      </c>
      <c r="AX158" s="335" t="s">
        <v>84</v>
      </c>
      <c r="AY158" s="116" t="s">
        <v>84</v>
      </c>
      <c r="AZ158" s="116" t="s">
        <v>84</v>
      </c>
      <c r="BA158" s="116" t="s">
        <v>84</v>
      </c>
      <c r="BB158" s="116" t="s">
        <v>84</v>
      </c>
      <c r="BC158" s="116" t="s">
        <v>84</v>
      </c>
      <c r="BD158" s="116" t="s">
        <v>84</v>
      </c>
      <c r="BE158" s="116" t="s">
        <v>84</v>
      </c>
      <c r="BF158" s="335" t="s">
        <v>84</v>
      </c>
      <c r="BG158" s="335" t="s">
        <v>84</v>
      </c>
      <c r="BH158" s="116" t="s">
        <v>84</v>
      </c>
      <c r="BI158" s="116" t="s">
        <v>84</v>
      </c>
      <c r="BJ158" s="335" t="s">
        <v>84</v>
      </c>
      <c r="BK158" s="335" t="s">
        <v>84</v>
      </c>
      <c r="BL158" s="335" t="s">
        <v>84</v>
      </c>
      <c r="BM158" s="336" t="s">
        <v>84</v>
      </c>
      <c r="BN158" s="336" t="s">
        <v>84</v>
      </c>
      <c r="BO158" s="335" t="s">
        <v>84</v>
      </c>
      <c r="BP158" s="116" t="s">
        <v>84</v>
      </c>
      <c r="BQ158" s="116" t="s">
        <v>84</v>
      </c>
      <c r="BR158" s="116" t="s">
        <v>84</v>
      </c>
      <c r="BS158" s="116" t="s">
        <v>84</v>
      </c>
      <c r="BT158" s="336" t="s">
        <v>84</v>
      </c>
      <c r="BU158" s="335" t="s">
        <v>84</v>
      </c>
      <c r="BV158" s="335" t="s">
        <v>84</v>
      </c>
      <c r="BW158" s="335" t="s">
        <v>84</v>
      </c>
      <c r="BX158" s="335" t="s">
        <v>84</v>
      </c>
    </row>
    <row r="159" spans="1:76" ht="15" customHeight="1" x14ac:dyDescent="0.3">
      <c r="A159" s="307">
        <v>82</v>
      </c>
      <c r="B159" s="114" t="s">
        <v>84</v>
      </c>
      <c r="C159" s="114" t="s">
        <v>84</v>
      </c>
      <c r="D159" s="115" t="s">
        <v>84</v>
      </c>
      <c r="E159" s="334" t="s">
        <v>84</v>
      </c>
      <c r="F159" s="334" t="s">
        <v>84</v>
      </c>
      <c r="G159" s="334" t="s">
        <v>84</v>
      </c>
      <c r="H159" s="335" t="s">
        <v>84</v>
      </c>
      <c r="I159" s="335" t="s">
        <v>84</v>
      </c>
      <c r="J159" s="335" t="s">
        <v>84</v>
      </c>
      <c r="K159" s="335" t="s">
        <v>84</v>
      </c>
      <c r="L159" s="335" t="s">
        <v>84</v>
      </c>
      <c r="M159" s="335" t="s">
        <v>84</v>
      </c>
      <c r="N159" s="335" t="s">
        <v>84</v>
      </c>
      <c r="O159" s="335" t="s">
        <v>84</v>
      </c>
      <c r="P159" s="335" t="s">
        <v>84</v>
      </c>
      <c r="Q159" s="335" t="s">
        <v>84</v>
      </c>
      <c r="R159" s="335" t="s">
        <v>84</v>
      </c>
      <c r="S159" s="335" t="s">
        <v>84</v>
      </c>
      <c r="T159" s="335" t="s">
        <v>84</v>
      </c>
      <c r="U159" s="335" t="s">
        <v>84</v>
      </c>
      <c r="V159" s="335" t="s">
        <v>84</v>
      </c>
      <c r="W159" s="335" t="s">
        <v>84</v>
      </c>
      <c r="X159" s="335" t="s">
        <v>84</v>
      </c>
      <c r="Y159" s="335" t="s">
        <v>84</v>
      </c>
      <c r="Z159" s="335" t="s">
        <v>84</v>
      </c>
      <c r="AA159" s="335" t="s">
        <v>84</v>
      </c>
      <c r="AB159" s="335" t="s">
        <v>84</v>
      </c>
      <c r="AC159" s="335" t="s">
        <v>84</v>
      </c>
      <c r="AD159" s="335" t="s">
        <v>84</v>
      </c>
      <c r="AE159" s="335" t="s">
        <v>84</v>
      </c>
      <c r="AF159" s="335" t="s">
        <v>84</v>
      </c>
      <c r="AG159" s="335" t="s">
        <v>84</v>
      </c>
      <c r="AH159" s="335" t="s">
        <v>84</v>
      </c>
      <c r="AI159" s="335" t="s">
        <v>84</v>
      </c>
      <c r="AJ159" s="335" t="s">
        <v>84</v>
      </c>
      <c r="AK159" s="335" t="s">
        <v>84</v>
      </c>
      <c r="AL159" s="335" t="s">
        <v>84</v>
      </c>
      <c r="AM159" s="335" t="s">
        <v>84</v>
      </c>
      <c r="AN159" s="335" t="s">
        <v>84</v>
      </c>
      <c r="AO159" s="335" t="s">
        <v>84</v>
      </c>
      <c r="AP159" s="335" t="s">
        <v>84</v>
      </c>
      <c r="AQ159" s="335" t="s">
        <v>84</v>
      </c>
      <c r="AR159" s="335" t="s">
        <v>84</v>
      </c>
      <c r="AS159" s="335" t="s">
        <v>84</v>
      </c>
      <c r="AT159" s="335" t="s">
        <v>84</v>
      </c>
      <c r="AU159" s="335" t="s">
        <v>84</v>
      </c>
      <c r="AV159" s="335" t="s">
        <v>84</v>
      </c>
      <c r="AW159" s="335" t="s">
        <v>84</v>
      </c>
      <c r="AX159" s="335" t="s">
        <v>84</v>
      </c>
      <c r="AY159" s="116" t="s">
        <v>84</v>
      </c>
      <c r="AZ159" s="116" t="s">
        <v>84</v>
      </c>
      <c r="BA159" s="116" t="s">
        <v>84</v>
      </c>
      <c r="BB159" s="116" t="s">
        <v>84</v>
      </c>
      <c r="BC159" s="116" t="s">
        <v>84</v>
      </c>
      <c r="BD159" s="116" t="s">
        <v>84</v>
      </c>
      <c r="BE159" s="116" t="s">
        <v>84</v>
      </c>
      <c r="BF159" s="335" t="s">
        <v>84</v>
      </c>
      <c r="BG159" s="335" t="s">
        <v>84</v>
      </c>
      <c r="BH159" s="116" t="s">
        <v>84</v>
      </c>
      <c r="BI159" s="116" t="s">
        <v>84</v>
      </c>
      <c r="BJ159" s="335" t="s">
        <v>84</v>
      </c>
      <c r="BK159" s="335" t="s">
        <v>84</v>
      </c>
      <c r="BL159" s="335" t="s">
        <v>84</v>
      </c>
      <c r="BM159" s="336" t="s">
        <v>84</v>
      </c>
      <c r="BN159" s="336" t="s">
        <v>84</v>
      </c>
      <c r="BO159" s="335" t="s">
        <v>84</v>
      </c>
      <c r="BP159" s="116" t="s">
        <v>84</v>
      </c>
      <c r="BQ159" s="116" t="s">
        <v>84</v>
      </c>
      <c r="BR159" s="116" t="s">
        <v>84</v>
      </c>
      <c r="BS159" s="116" t="s">
        <v>84</v>
      </c>
      <c r="BT159" s="336" t="s">
        <v>84</v>
      </c>
      <c r="BU159" s="335" t="s">
        <v>84</v>
      </c>
      <c r="BV159" s="335" t="s">
        <v>84</v>
      </c>
      <c r="BW159" s="335" t="s">
        <v>84</v>
      </c>
      <c r="BX159" s="335" t="s">
        <v>84</v>
      </c>
    </row>
    <row r="160" spans="1:76" ht="15" customHeight="1" x14ac:dyDescent="0.3">
      <c r="A160" s="307">
        <v>82</v>
      </c>
      <c r="B160" s="114" t="s">
        <v>84</v>
      </c>
      <c r="C160" s="114" t="s">
        <v>84</v>
      </c>
      <c r="D160" s="115" t="s">
        <v>84</v>
      </c>
      <c r="E160" s="334" t="s">
        <v>84</v>
      </c>
      <c r="F160" s="334" t="s">
        <v>84</v>
      </c>
      <c r="G160" s="334" t="s">
        <v>84</v>
      </c>
      <c r="H160" s="335" t="s">
        <v>84</v>
      </c>
      <c r="I160" s="335" t="s">
        <v>84</v>
      </c>
      <c r="J160" s="335" t="s">
        <v>84</v>
      </c>
      <c r="K160" s="335" t="s">
        <v>84</v>
      </c>
      <c r="L160" s="335" t="s">
        <v>84</v>
      </c>
      <c r="M160" s="335" t="s">
        <v>84</v>
      </c>
      <c r="N160" s="335" t="s">
        <v>84</v>
      </c>
      <c r="O160" s="335" t="s">
        <v>84</v>
      </c>
      <c r="P160" s="335" t="s">
        <v>84</v>
      </c>
      <c r="Q160" s="335" t="s">
        <v>84</v>
      </c>
      <c r="R160" s="335" t="s">
        <v>84</v>
      </c>
      <c r="S160" s="335" t="s">
        <v>84</v>
      </c>
      <c r="T160" s="335" t="s">
        <v>84</v>
      </c>
      <c r="U160" s="335" t="s">
        <v>84</v>
      </c>
      <c r="V160" s="335" t="s">
        <v>84</v>
      </c>
      <c r="W160" s="335" t="s">
        <v>84</v>
      </c>
      <c r="X160" s="335" t="s">
        <v>84</v>
      </c>
      <c r="Y160" s="335" t="s">
        <v>84</v>
      </c>
      <c r="Z160" s="335" t="s">
        <v>84</v>
      </c>
      <c r="AA160" s="335" t="s">
        <v>84</v>
      </c>
      <c r="AB160" s="335" t="s">
        <v>84</v>
      </c>
      <c r="AC160" s="335" t="s">
        <v>84</v>
      </c>
      <c r="AD160" s="335" t="s">
        <v>84</v>
      </c>
      <c r="AE160" s="335" t="s">
        <v>84</v>
      </c>
      <c r="AF160" s="335" t="s">
        <v>84</v>
      </c>
      <c r="AG160" s="335" t="s">
        <v>84</v>
      </c>
      <c r="AH160" s="335" t="s">
        <v>84</v>
      </c>
      <c r="AI160" s="335" t="s">
        <v>84</v>
      </c>
      <c r="AJ160" s="335" t="s">
        <v>84</v>
      </c>
      <c r="AK160" s="335" t="s">
        <v>84</v>
      </c>
      <c r="AL160" s="335" t="s">
        <v>84</v>
      </c>
      <c r="AM160" s="335" t="s">
        <v>84</v>
      </c>
      <c r="AN160" s="335" t="s">
        <v>84</v>
      </c>
      <c r="AO160" s="335" t="s">
        <v>84</v>
      </c>
      <c r="AP160" s="335" t="s">
        <v>84</v>
      </c>
      <c r="AQ160" s="335" t="s">
        <v>84</v>
      </c>
      <c r="AR160" s="335" t="s">
        <v>84</v>
      </c>
      <c r="AS160" s="335" t="s">
        <v>84</v>
      </c>
      <c r="AT160" s="335" t="s">
        <v>84</v>
      </c>
      <c r="AU160" s="335" t="s">
        <v>84</v>
      </c>
      <c r="AV160" s="335" t="s">
        <v>84</v>
      </c>
      <c r="AW160" s="335" t="s">
        <v>84</v>
      </c>
      <c r="AX160" s="335" t="s">
        <v>84</v>
      </c>
      <c r="AY160" s="116" t="s">
        <v>84</v>
      </c>
      <c r="AZ160" s="116" t="s">
        <v>84</v>
      </c>
      <c r="BA160" s="116" t="s">
        <v>84</v>
      </c>
      <c r="BB160" s="116" t="s">
        <v>84</v>
      </c>
      <c r="BC160" s="116" t="s">
        <v>84</v>
      </c>
      <c r="BD160" s="116" t="s">
        <v>84</v>
      </c>
      <c r="BE160" s="116" t="s">
        <v>84</v>
      </c>
      <c r="BF160" s="335" t="s">
        <v>84</v>
      </c>
      <c r="BG160" s="335" t="s">
        <v>84</v>
      </c>
      <c r="BH160" s="116" t="s">
        <v>84</v>
      </c>
      <c r="BI160" s="116" t="s">
        <v>84</v>
      </c>
      <c r="BJ160" s="335" t="s">
        <v>84</v>
      </c>
      <c r="BK160" s="335" t="s">
        <v>84</v>
      </c>
      <c r="BL160" s="335" t="s">
        <v>84</v>
      </c>
      <c r="BM160" s="336" t="s">
        <v>84</v>
      </c>
      <c r="BN160" s="336" t="s">
        <v>84</v>
      </c>
      <c r="BO160" s="335" t="s">
        <v>84</v>
      </c>
      <c r="BP160" s="116" t="s">
        <v>84</v>
      </c>
      <c r="BQ160" s="116" t="s">
        <v>84</v>
      </c>
      <c r="BR160" s="116" t="s">
        <v>84</v>
      </c>
      <c r="BS160" s="116" t="s">
        <v>84</v>
      </c>
      <c r="BT160" s="336" t="s">
        <v>84</v>
      </c>
      <c r="BU160" s="335" t="s">
        <v>84</v>
      </c>
      <c r="BV160" s="335" t="s">
        <v>84</v>
      </c>
      <c r="BW160" s="335" t="s">
        <v>84</v>
      </c>
      <c r="BX160" s="335" t="s">
        <v>84</v>
      </c>
    </row>
    <row r="161" spans="1:76" ht="15" customHeight="1" x14ac:dyDescent="0.3">
      <c r="A161" s="307">
        <v>82</v>
      </c>
      <c r="B161" s="114" t="s">
        <v>84</v>
      </c>
      <c r="C161" s="114" t="s">
        <v>84</v>
      </c>
      <c r="D161" s="115" t="s">
        <v>84</v>
      </c>
      <c r="E161" s="334" t="s">
        <v>84</v>
      </c>
      <c r="F161" s="334" t="s">
        <v>84</v>
      </c>
      <c r="G161" s="334" t="s">
        <v>84</v>
      </c>
      <c r="H161" s="335" t="s">
        <v>84</v>
      </c>
      <c r="I161" s="335" t="s">
        <v>84</v>
      </c>
      <c r="J161" s="335" t="s">
        <v>84</v>
      </c>
      <c r="K161" s="335" t="s">
        <v>84</v>
      </c>
      <c r="L161" s="335" t="s">
        <v>84</v>
      </c>
      <c r="M161" s="335" t="s">
        <v>84</v>
      </c>
      <c r="N161" s="335" t="s">
        <v>84</v>
      </c>
      <c r="O161" s="335" t="s">
        <v>84</v>
      </c>
      <c r="P161" s="335" t="s">
        <v>84</v>
      </c>
      <c r="Q161" s="335" t="s">
        <v>84</v>
      </c>
      <c r="R161" s="335" t="s">
        <v>84</v>
      </c>
      <c r="S161" s="335" t="s">
        <v>84</v>
      </c>
      <c r="T161" s="335" t="s">
        <v>84</v>
      </c>
      <c r="U161" s="335" t="s">
        <v>84</v>
      </c>
      <c r="V161" s="335" t="s">
        <v>84</v>
      </c>
      <c r="W161" s="335" t="s">
        <v>84</v>
      </c>
      <c r="X161" s="335" t="s">
        <v>84</v>
      </c>
      <c r="Y161" s="335" t="s">
        <v>84</v>
      </c>
      <c r="Z161" s="335" t="s">
        <v>84</v>
      </c>
      <c r="AA161" s="335" t="s">
        <v>84</v>
      </c>
      <c r="AB161" s="335" t="s">
        <v>84</v>
      </c>
      <c r="AC161" s="335" t="s">
        <v>84</v>
      </c>
      <c r="AD161" s="335" t="s">
        <v>84</v>
      </c>
      <c r="AE161" s="335" t="s">
        <v>84</v>
      </c>
      <c r="AF161" s="335" t="s">
        <v>84</v>
      </c>
      <c r="AG161" s="335" t="s">
        <v>84</v>
      </c>
      <c r="AH161" s="335" t="s">
        <v>84</v>
      </c>
      <c r="AI161" s="335" t="s">
        <v>84</v>
      </c>
      <c r="AJ161" s="335" t="s">
        <v>84</v>
      </c>
      <c r="AK161" s="335" t="s">
        <v>84</v>
      </c>
      <c r="AL161" s="335" t="s">
        <v>84</v>
      </c>
      <c r="AM161" s="335" t="s">
        <v>84</v>
      </c>
      <c r="AN161" s="335" t="s">
        <v>84</v>
      </c>
      <c r="AO161" s="335" t="s">
        <v>84</v>
      </c>
      <c r="AP161" s="335" t="s">
        <v>84</v>
      </c>
      <c r="AQ161" s="335" t="s">
        <v>84</v>
      </c>
      <c r="AR161" s="335" t="s">
        <v>84</v>
      </c>
      <c r="AS161" s="335" t="s">
        <v>84</v>
      </c>
      <c r="AT161" s="335" t="s">
        <v>84</v>
      </c>
      <c r="AU161" s="335" t="s">
        <v>84</v>
      </c>
      <c r="AV161" s="335" t="s">
        <v>84</v>
      </c>
      <c r="AW161" s="335" t="s">
        <v>84</v>
      </c>
      <c r="AX161" s="335" t="s">
        <v>84</v>
      </c>
      <c r="AY161" s="116" t="s">
        <v>84</v>
      </c>
      <c r="AZ161" s="116" t="s">
        <v>84</v>
      </c>
      <c r="BA161" s="116" t="s">
        <v>84</v>
      </c>
      <c r="BB161" s="116" t="s">
        <v>84</v>
      </c>
      <c r="BC161" s="116" t="s">
        <v>84</v>
      </c>
      <c r="BD161" s="116" t="s">
        <v>84</v>
      </c>
      <c r="BE161" s="116" t="s">
        <v>84</v>
      </c>
      <c r="BF161" s="335" t="s">
        <v>84</v>
      </c>
      <c r="BG161" s="335" t="s">
        <v>84</v>
      </c>
      <c r="BH161" s="116" t="s">
        <v>84</v>
      </c>
      <c r="BI161" s="116" t="s">
        <v>84</v>
      </c>
      <c r="BJ161" s="335" t="s">
        <v>84</v>
      </c>
      <c r="BK161" s="335" t="s">
        <v>84</v>
      </c>
      <c r="BL161" s="335" t="s">
        <v>84</v>
      </c>
      <c r="BM161" s="336" t="s">
        <v>84</v>
      </c>
      <c r="BN161" s="336" t="s">
        <v>84</v>
      </c>
      <c r="BO161" s="335" t="s">
        <v>84</v>
      </c>
      <c r="BP161" s="116" t="s">
        <v>84</v>
      </c>
      <c r="BQ161" s="116" t="s">
        <v>84</v>
      </c>
      <c r="BR161" s="116" t="s">
        <v>84</v>
      </c>
      <c r="BS161" s="116" t="s">
        <v>84</v>
      </c>
      <c r="BT161" s="336" t="s">
        <v>84</v>
      </c>
      <c r="BU161" s="335" t="s">
        <v>84</v>
      </c>
      <c r="BV161" s="335" t="s">
        <v>84</v>
      </c>
      <c r="BW161" s="335" t="s">
        <v>84</v>
      </c>
      <c r="BX161" s="335" t="s">
        <v>84</v>
      </c>
    </row>
    <row r="162" spans="1:76" ht="15" customHeight="1" x14ac:dyDescent="0.3">
      <c r="A162" s="307">
        <v>82</v>
      </c>
      <c r="B162" s="114" t="s">
        <v>84</v>
      </c>
      <c r="C162" s="114" t="s">
        <v>84</v>
      </c>
      <c r="D162" s="115" t="s">
        <v>84</v>
      </c>
      <c r="E162" s="334" t="s">
        <v>84</v>
      </c>
      <c r="F162" s="334" t="s">
        <v>84</v>
      </c>
      <c r="G162" s="334" t="s">
        <v>84</v>
      </c>
      <c r="H162" s="335" t="s">
        <v>84</v>
      </c>
      <c r="I162" s="335" t="s">
        <v>84</v>
      </c>
      <c r="J162" s="335" t="s">
        <v>84</v>
      </c>
      <c r="K162" s="335" t="s">
        <v>84</v>
      </c>
      <c r="L162" s="335" t="s">
        <v>84</v>
      </c>
      <c r="M162" s="335" t="s">
        <v>84</v>
      </c>
      <c r="N162" s="335" t="s">
        <v>84</v>
      </c>
      <c r="O162" s="335" t="s">
        <v>84</v>
      </c>
      <c r="P162" s="335" t="s">
        <v>84</v>
      </c>
      <c r="Q162" s="335" t="s">
        <v>84</v>
      </c>
      <c r="R162" s="335" t="s">
        <v>84</v>
      </c>
      <c r="S162" s="335" t="s">
        <v>84</v>
      </c>
      <c r="T162" s="335" t="s">
        <v>84</v>
      </c>
      <c r="U162" s="335" t="s">
        <v>84</v>
      </c>
      <c r="V162" s="335" t="s">
        <v>84</v>
      </c>
      <c r="W162" s="335" t="s">
        <v>84</v>
      </c>
      <c r="X162" s="335" t="s">
        <v>84</v>
      </c>
      <c r="Y162" s="335" t="s">
        <v>84</v>
      </c>
      <c r="Z162" s="335" t="s">
        <v>84</v>
      </c>
      <c r="AA162" s="335" t="s">
        <v>84</v>
      </c>
      <c r="AB162" s="335" t="s">
        <v>84</v>
      </c>
      <c r="AC162" s="335" t="s">
        <v>84</v>
      </c>
      <c r="AD162" s="335" t="s">
        <v>84</v>
      </c>
      <c r="AE162" s="335" t="s">
        <v>84</v>
      </c>
      <c r="AF162" s="335" t="s">
        <v>84</v>
      </c>
      <c r="AG162" s="335" t="s">
        <v>84</v>
      </c>
      <c r="AH162" s="335" t="s">
        <v>84</v>
      </c>
      <c r="AI162" s="335" t="s">
        <v>84</v>
      </c>
      <c r="AJ162" s="335" t="s">
        <v>84</v>
      </c>
      <c r="AK162" s="335" t="s">
        <v>84</v>
      </c>
      <c r="AL162" s="335" t="s">
        <v>84</v>
      </c>
      <c r="AM162" s="335" t="s">
        <v>84</v>
      </c>
      <c r="AN162" s="335" t="s">
        <v>84</v>
      </c>
      <c r="AO162" s="335" t="s">
        <v>84</v>
      </c>
      <c r="AP162" s="335" t="s">
        <v>84</v>
      </c>
      <c r="AQ162" s="335" t="s">
        <v>84</v>
      </c>
      <c r="AR162" s="335" t="s">
        <v>84</v>
      </c>
      <c r="AS162" s="335" t="s">
        <v>84</v>
      </c>
      <c r="AT162" s="335" t="s">
        <v>84</v>
      </c>
      <c r="AU162" s="335" t="s">
        <v>84</v>
      </c>
      <c r="AV162" s="335" t="s">
        <v>84</v>
      </c>
      <c r="AW162" s="335" t="s">
        <v>84</v>
      </c>
      <c r="AX162" s="335" t="s">
        <v>84</v>
      </c>
      <c r="AY162" s="116" t="s">
        <v>84</v>
      </c>
      <c r="AZ162" s="116" t="s">
        <v>84</v>
      </c>
      <c r="BA162" s="116" t="s">
        <v>84</v>
      </c>
      <c r="BB162" s="116" t="s">
        <v>84</v>
      </c>
      <c r="BC162" s="116" t="s">
        <v>84</v>
      </c>
      <c r="BD162" s="116" t="s">
        <v>84</v>
      </c>
      <c r="BE162" s="116" t="s">
        <v>84</v>
      </c>
      <c r="BF162" s="335" t="s">
        <v>84</v>
      </c>
      <c r="BG162" s="335" t="s">
        <v>84</v>
      </c>
      <c r="BH162" s="116" t="s">
        <v>84</v>
      </c>
      <c r="BI162" s="116" t="s">
        <v>84</v>
      </c>
      <c r="BJ162" s="335" t="s">
        <v>84</v>
      </c>
      <c r="BK162" s="335" t="s">
        <v>84</v>
      </c>
      <c r="BL162" s="335" t="s">
        <v>84</v>
      </c>
      <c r="BM162" s="336" t="s">
        <v>84</v>
      </c>
      <c r="BN162" s="336" t="s">
        <v>84</v>
      </c>
      <c r="BO162" s="335" t="s">
        <v>84</v>
      </c>
      <c r="BP162" s="116" t="s">
        <v>84</v>
      </c>
      <c r="BQ162" s="116" t="s">
        <v>84</v>
      </c>
      <c r="BR162" s="116" t="s">
        <v>84</v>
      </c>
      <c r="BS162" s="116" t="s">
        <v>84</v>
      </c>
      <c r="BT162" s="336" t="s">
        <v>84</v>
      </c>
      <c r="BU162" s="335" t="s">
        <v>84</v>
      </c>
      <c r="BV162" s="335" t="s">
        <v>84</v>
      </c>
      <c r="BW162" s="335" t="s">
        <v>84</v>
      </c>
      <c r="BX162" s="335" t="s">
        <v>84</v>
      </c>
    </row>
    <row r="163" spans="1:76" ht="15" customHeight="1" x14ac:dyDescent="0.3">
      <c r="A163" s="307">
        <v>82</v>
      </c>
      <c r="B163" s="114" t="s">
        <v>84</v>
      </c>
      <c r="C163" s="114" t="s">
        <v>84</v>
      </c>
      <c r="D163" s="115" t="s">
        <v>84</v>
      </c>
      <c r="E163" s="334" t="s">
        <v>84</v>
      </c>
      <c r="F163" s="334" t="s">
        <v>84</v>
      </c>
      <c r="G163" s="334" t="s">
        <v>84</v>
      </c>
      <c r="H163" s="335" t="s">
        <v>84</v>
      </c>
      <c r="I163" s="335" t="s">
        <v>84</v>
      </c>
      <c r="J163" s="335" t="s">
        <v>84</v>
      </c>
      <c r="K163" s="335" t="s">
        <v>84</v>
      </c>
      <c r="L163" s="335" t="s">
        <v>84</v>
      </c>
      <c r="M163" s="335" t="s">
        <v>84</v>
      </c>
      <c r="N163" s="335" t="s">
        <v>84</v>
      </c>
      <c r="O163" s="335" t="s">
        <v>84</v>
      </c>
      <c r="P163" s="335" t="s">
        <v>84</v>
      </c>
      <c r="Q163" s="335" t="s">
        <v>84</v>
      </c>
      <c r="R163" s="335" t="s">
        <v>84</v>
      </c>
      <c r="S163" s="335" t="s">
        <v>84</v>
      </c>
      <c r="T163" s="335" t="s">
        <v>84</v>
      </c>
      <c r="U163" s="335" t="s">
        <v>84</v>
      </c>
      <c r="V163" s="335" t="s">
        <v>84</v>
      </c>
      <c r="W163" s="335" t="s">
        <v>84</v>
      </c>
      <c r="X163" s="335" t="s">
        <v>84</v>
      </c>
      <c r="Y163" s="335" t="s">
        <v>84</v>
      </c>
      <c r="Z163" s="335" t="s">
        <v>84</v>
      </c>
      <c r="AA163" s="335" t="s">
        <v>84</v>
      </c>
      <c r="AB163" s="335" t="s">
        <v>84</v>
      </c>
      <c r="AC163" s="335" t="s">
        <v>84</v>
      </c>
      <c r="AD163" s="335" t="s">
        <v>84</v>
      </c>
      <c r="AE163" s="335" t="s">
        <v>84</v>
      </c>
      <c r="AF163" s="335" t="s">
        <v>84</v>
      </c>
      <c r="AG163" s="335" t="s">
        <v>84</v>
      </c>
      <c r="AH163" s="335" t="s">
        <v>84</v>
      </c>
      <c r="AI163" s="335" t="s">
        <v>84</v>
      </c>
      <c r="AJ163" s="335" t="s">
        <v>84</v>
      </c>
      <c r="AK163" s="335" t="s">
        <v>84</v>
      </c>
      <c r="AL163" s="335" t="s">
        <v>84</v>
      </c>
      <c r="AM163" s="335" t="s">
        <v>84</v>
      </c>
      <c r="AN163" s="335" t="s">
        <v>84</v>
      </c>
      <c r="AO163" s="335" t="s">
        <v>84</v>
      </c>
      <c r="AP163" s="335" t="s">
        <v>84</v>
      </c>
      <c r="AQ163" s="335" t="s">
        <v>84</v>
      </c>
      <c r="AR163" s="335" t="s">
        <v>84</v>
      </c>
      <c r="AS163" s="335" t="s">
        <v>84</v>
      </c>
      <c r="AT163" s="335" t="s">
        <v>84</v>
      </c>
      <c r="AU163" s="335" t="s">
        <v>84</v>
      </c>
      <c r="AV163" s="335" t="s">
        <v>84</v>
      </c>
      <c r="AW163" s="335" t="s">
        <v>84</v>
      </c>
      <c r="AX163" s="335" t="s">
        <v>84</v>
      </c>
      <c r="AY163" s="116" t="s">
        <v>84</v>
      </c>
      <c r="AZ163" s="116" t="s">
        <v>84</v>
      </c>
      <c r="BA163" s="116" t="s">
        <v>84</v>
      </c>
      <c r="BB163" s="116" t="s">
        <v>84</v>
      </c>
      <c r="BC163" s="116" t="s">
        <v>84</v>
      </c>
      <c r="BD163" s="116" t="s">
        <v>84</v>
      </c>
      <c r="BE163" s="116" t="s">
        <v>84</v>
      </c>
      <c r="BF163" s="335" t="s">
        <v>84</v>
      </c>
      <c r="BG163" s="335" t="s">
        <v>84</v>
      </c>
      <c r="BH163" s="116" t="s">
        <v>84</v>
      </c>
      <c r="BI163" s="116" t="s">
        <v>84</v>
      </c>
      <c r="BJ163" s="335" t="s">
        <v>84</v>
      </c>
      <c r="BK163" s="335" t="s">
        <v>84</v>
      </c>
      <c r="BL163" s="335" t="s">
        <v>84</v>
      </c>
      <c r="BM163" s="336" t="s">
        <v>84</v>
      </c>
      <c r="BN163" s="336" t="s">
        <v>84</v>
      </c>
      <c r="BO163" s="335" t="s">
        <v>84</v>
      </c>
      <c r="BP163" s="116" t="s">
        <v>84</v>
      </c>
      <c r="BQ163" s="116" t="s">
        <v>84</v>
      </c>
      <c r="BR163" s="116" t="s">
        <v>84</v>
      </c>
      <c r="BS163" s="116" t="s">
        <v>84</v>
      </c>
      <c r="BT163" s="336" t="s">
        <v>84</v>
      </c>
      <c r="BU163" s="335" t="s">
        <v>84</v>
      </c>
      <c r="BV163" s="335" t="s">
        <v>84</v>
      </c>
      <c r="BW163" s="335" t="s">
        <v>84</v>
      </c>
      <c r="BX163" s="335" t="s">
        <v>84</v>
      </c>
    </row>
    <row r="164" spans="1:76" ht="15" customHeight="1" x14ac:dyDescent="0.3">
      <c r="A164" s="307">
        <v>82</v>
      </c>
      <c r="B164" s="114" t="s">
        <v>84</v>
      </c>
      <c r="C164" s="114" t="s">
        <v>84</v>
      </c>
      <c r="D164" s="115" t="s">
        <v>84</v>
      </c>
      <c r="E164" s="334" t="s">
        <v>84</v>
      </c>
      <c r="F164" s="334" t="s">
        <v>84</v>
      </c>
      <c r="G164" s="334" t="s">
        <v>84</v>
      </c>
      <c r="H164" s="335" t="s">
        <v>84</v>
      </c>
      <c r="I164" s="335" t="s">
        <v>84</v>
      </c>
      <c r="J164" s="335" t="s">
        <v>84</v>
      </c>
      <c r="K164" s="335" t="s">
        <v>84</v>
      </c>
      <c r="L164" s="335" t="s">
        <v>84</v>
      </c>
      <c r="M164" s="335" t="s">
        <v>84</v>
      </c>
      <c r="N164" s="335" t="s">
        <v>84</v>
      </c>
      <c r="O164" s="335" t="s">
        <v>84</v>
      </c>
      <c r="P164" s="335" t="s">
        <v>84</v>
      </c>
      <c r="Q164" s="335" t="s">
        <v>84</v>
      </c>
      <c r="R164" s="335" t="s">
        <v>84</v>
      </c>
      <c r="S164" s="335" t="s">
        <v>84</v>
      </c>
      <c r="T164" s="335" t="s">
        <v>84</v>
      </c>
      <c r="U164" s="335" t="s">
        <v>84</v>
      </c>
      <c r="V164" s="335" t="s">
        <v>84</v>
      </c>
      <c r="W164" s="335" t="s">
        <v>84</v>
      </c>
      <c r="X164" s="335" t="s">
        <v>84</v>
      </c>
      <c r="Y164" s="335" t="s">
        <v>84</v>
      </c>
      <c r="Z164" s="335" t="s">
        <v>84</v>
      </c>
      <c r="AA164" s="335" t="s">
        <v>84</v>
      </c>
      <c r="AB164" s="335" t="s">
        <v>84</v>
      </c>
      <c r="AC164" s="335" t="s">
        <v>84</v>
      </c>
      <c r="AD164" s="335" t="s">
        <v>84</v>
      </c>
      <c r="AE164" s="335" t="s">
        <v>84</v>
      </c>
      <c r="AF164" s="335" t="s">
        <v>84</v>
      </c>
      <c r="AG164" s="335" t="s">
        <v>84</v>
      </c>
      <c r="AH164" s="335" t="s">
        <v>84</v>
      </c>
      <c r="AI164" s="335" t="s">
        <v>84</v>
      </c>
      <c r="AJ164" s="335" t="s">
        <v>84</v>
      </c>
      <c r="AK164" s="335" t="s">
        <v>84</v>
      </c>
      <c r="AL164" s="335" t="s">
        <v>84</v>
      </c>
      <c r="AM164" s="335" t="s">
        <v>84</v>
      </c>
      <c r="AN164" s="335" t="s">
        <v>84</v>
      </c>
      <c r="AO164" s="335" t="s">
        <v>84</v>
      </c>
      <c r="AP164" s="335" t="s">
        <v>84</v>
      </c>
      <c r="AQ164" s="335" t="s">
        <v>84</v>
      </c>
      <c r="AR164" s="335" t="s">
        <v>84</v>
      </c>
      <c r="AS164" s="335" t="s">
        <v>84</v>
      </c>
      <c r="AT164" s="335" t="s">
        <v>84</v>
      </c>
      <c r="AU164" s="335" t="s">
        <v>84</v>
      </c>
      <c r="AV164" s="335" t="s">
        <v>84</v>
      </c>
      <c r="AW164" s="335" t="s">
        <v>84</v>
      </c>
      <c r="AX164" s="335" t="s">
        <v>84</v>
      </c>
      <c r="AY164" s="116" t="s">
        <v>84</v>
      </c>
      <c r="AZ164" s="116" t="s">
        <v>84</v>
      </c>
      <c r="BA164" s="116" t="s">
        <v>84</v>
      </c>
      <c r="BB164" s="116" t="s">
        <v>84</v>
      </c>
      <c r="BC164" s="116" t="s">
        <v>84</v>
      </c>
      <c r="BD164" s="116" t="s">
        <v>84</v>
      </c>
      <c r="BE164" s="116" t="s">
        <v>84</v>
      </c>
      <c r="BF164" s="335" t="s">
        <v>84</v>
      </c>
      <c r="BG164" s="335" t="s">
        <v>84</v>
      </c>
      <c r="BH164" s="116" t="s">
        <v>84</v>
      </c>
      <c r="BI164" s="116" t="s">
        <v>84</v>
      </c>
      <c r="BJ164" s="335" t="s">
        <v>84</v>
      </c>
      <c r="BK164" s="335" t="s">
        <v>84</v>
      </c>
      <c r="BL164" s="335" t="s">
        <v>84</v>
      </c>
      <c r="BM164" s="336" t="s">
        <v>84</v>
      </c>
      <c r="BN164" s="336" t="s">
        <v>84</v>
      </c>
      <c r="BO164" s="335" t="s">
        <v>84</v>
      </c>
      <c r="BP164" s="116" t="s">
        <v>84</v>
      </c>
      <c r="BQ164" s="116" t="s">
        <v>84</v>
      </c>
      <c r="BR164" s="116" t="s">
        <v>84</v>
      </c>
      <c r="BS164" s="116" t="s">
        <v>84</v>
      </c>
      <c r="BT164" s="336" t="s">
        <v>84</v>
      </c>
      <c r="BU164" s="335" t="s">
        <v>84</v>
      </c>
      <c r="BV164" s="335" t="s">
        <v>84</v>
      </c>
      <c r="BW164" s="335" t="s">
        <v>84</v>
      </c>
      <c r="BX164" s="335" t="s">
        <v>84</v>
      </c>
    </row>
    <row r="165" spans="1:76" ht="15" customHeight="1" x14ac:dyDescent="0.3">
      <c r="A165" s="307">
        <v>82</v>
      </c>
      <c r="B165" s="114" t="s">
        <v>84</v>
      </c>
      <c r="C165" s="114" t="s">
        <v>84</v>
      </c>
      <c r="D165" s="115" t="s">
        <v>84</v>
      </c>
      <c r="E165" s="334" t="s">
        <v>84</v>
      </c>
      <c r="F165" s="334" t="s">
        <v>84</v>
      </c>
      <c r="G165" s="334" t="s">
        <v>84</v>
      </c>
      <c r="H165" s="335" t="s">
        <v>84</v>
      </c>
      <c r="I165" s="335" t="s">
        <v>84</v>
      </c>
      <c r="J165" s="335" t="s">
        <v>84</v>
      </c>
      <c r="K165" s="335" t="s">
        <v>84</v>
      </c>
      <c r="L165" s="335" t="s">
        <v>84</v>
      </c>
      <c r="M165" s="335" t="s">
        <v>84</v>
      </c>
      <c r="N165" s="335" t="s">
        <v>84</v>
      </c>
      <c r="O165" s="335" t="s">
        <v>84</v>
      </c>
      <c r="P165" s="335" t="s">
        <v>84</v>
      </c>
      <c r="Q165" s="335" t="s">
        <v>84</v>
      </c>
      <c r="R165" s="335" t="s">
        <v>84</v>
      </c>
      <c r="S165" s="335" t="s">
        <v>84</v>
      </c>
      <c r="T165" s="335" t="s">
        <v>84</v>
      </c>
      <c r="U165" s="335" t="s">
        <v>84</v>
      </c>
      <c r="V165" s="335" t="s">
        <v>84</v>
      </c>
      <c r="W165" s="335" t="s">
        <v>84</v>
      </c>
      <c r="X165" s="335" t="s">
        <v>84</v>
      </c>
      <c r="Y165" s="335" t="s">
        <v>84</v>
      </c>
      <c r="Z165" s="335" t="s">
        <v>84</v>
      </c>
      <c r="AA165" s="335" t="s">
        <v>84</v>
      </c>
      <c r="AB165" s="335" t="s">
        <v>84</v>
      </c>
      <c r="AC165" s="335" t="s">
        <v>84</v>
      </c>
      <c r="AD165" s="335" t="s">
        <v>84</v>
      </c>
      <c r="AE165" s="335" t="s">
        <v>84</v>
      </c>
      <c r="AF165" s="335" t="s">
        <v>84</v>
      </c>
      <c r="AG165" s="335" t="s">
        <v>84</v>
      </c>
      <c r="AH165" s="335" t="s">
        <v>84</v>
      </c>
      <c r="AI165" s="335" t="s">
        <v>84</v>
      </c>
      <c r="AJ165" s="335" t="s">
        <v>84</v>
      </c>
      <c r="AK165" s="335" t="s">
        <v>84</v>
      </c>
      <c r="AL165" s="335" t="s">
        <v>84</v>
      </c>
      <c r="AM165" s="335" t="s">
        <v>84</v>
      </c>
      <c r="AN165" s="335" t="s">
        <v>84</v>
      </c>
      <c r="AO165" s="335" t="s">
        <v>84</v>
      </c>
      <c r="AP165" s="335" t="s">
        <v>84</v>
      </c>
      <c r="AQ165" s="335" t="s">
        <v>84</v>
      </c>
      <c r="AR165" s="335" t="s">
        <v>84</v>
      </c>
      <c r="AS165" s="335" t="s">
        <v>84</v>
      </c>
      <c r="AT165" s="335" t="s">
        <v>84</v>
      </c>
      <c r="AU165" s="335" t="s">
        <v>84</v>
      </c>
      <c r="AV165" s="335" t="s">
        <v>84</v>
      </c>
      <c r="AW165" s="335" t="s">
        <v>84</v>
      </c>
      <c r="AX165" s="335" t="s">
        <v>84</v>
      </c>
      <c r="AY165" s="116" t="s">
        <v>84</v>
      </c>
      <c r="AZ165" s="116" t="s">
        <v>84</v>
      </c>
      <c r="BA165" s="116" t="s">
        <v>84</v>
      </c>
      <c r="BB165" s="116" t="s">
        <v>84</v>
      </c>
      <c r="BC165" s="116" t="s">
        <v>84</v>
      </c>
      <c r="BD165" s="116" t="s">
        <v>84</v>
      </c>
      <c r="BE165" s="116" t="s">
        <v>84</v>
      </c>
      <c r="BF165" s="335" t="s">
        <v>84</v>
      </c>
      <c r="BG165" s="335" t="s">
        <v>84</v>
      </c>
      <c r="BH165" s="116" t="s">
        <v>84</v>
      </c>
      <c r="BI165" s="116" t="s">
        <v>84</v>
      </c>
      <c r="BJ165" s="335" t="s">
        <v>84</v>
      </c>
      <c r="BK165" s="335" t="s">
        <v>84</v>
      </c>
      <c r="BL165" s="335" t="s">
        <v>84</v>
      </c>
      <c r="BM165" s="336" t="s">
        <v>84</v>
      </c>
      <c r="BN165" s="336" t="s">
        <v>84</v>
      </c>
      <c r="BO165" s="335" t="s">
        <v>84</v>
      </c>
      <c r="BP165" s="116" t="s">
        <v>84</v>
      </c>
      <c r="BQ165" s="116" t="s">
        <v>84</v>
      </c>
      <c r="BR165" s="116" t="s">
        <v>84</v>
      </c>
      <c r="BS165" s="116" t="s">
        <v>84</v>
      </c>
      <c r="BT165" s="336" t="s">
        <v>84</v>
      </c>
      <c r="BU165" s="335" t="s">
        <v>84</v>
      </c>
      <c r="BV165" s="335" t="s">
        <v>84</v>
      </c>
      <c r="BW165" s="335" t="s">
        <v>84</v>
      </c>
      <c r="BX165" s="335" t="s">
        <v>84</v>
      </c>
    </row>
    <row r="166" spans="1:76" ht="15" customHeight="1" x14ac:dyDescent="0.3">
      <c r="A166" s="307">
        <v>82</v>
      </c>
      <c r="B166" s="114" t="s">
        <v>84</v>
      </c>
      <c r="C166" s="114" t="s">
        <v>84</v>
      </c>
      <c r="D166" s="115" t="s">
        <v>84</v>
      </c>
      <c r="E166" s="334" t="s">
        <v>84</v>
      </c>
      <c r="F166" s="334" t="s">
        <v>84</v>
      </c>
      <c r="G166" s="334" t="s">
        <v>84</v>
      </c>
      <c r="H166" s="335" t="s">
        <v>84</v>
      </c>
      <c r="I166" s="335" t="s">
        <v>84</v>
      </c>
      <c r="J166" s="335" t="s">
        <v>84</v>
      </c>
      <c r="K166" s="335" t="s">
        <v>84</v>
      </c>
      <c r="L166" s="335" t="s">
        <v>84</v>
      </c>
      <c r="M166" s="335" t="s">
        <v>84</v>
      </c>
      <c r="N166" s="335" t="s">
        <v>84</v>
      </c>
      <c r="O166" s="335" t="s">
        <v>84</v>
      </c>
      <c r="P166" s="335" t="s">
        <v>84</v>
      </c>
      <c r="Q166" s="335" t="s">
        <v>84</v>
      </c>
      <c r="R166" s="335" t="s">
        <v>84</v>
      </c>
      <c r="S166" s="335" t="s">
        <v>84</v>
      </c>
      <c r="T166" s="335" t="s">
        <v>84</v>
      </c>
      <c r="U166" s="335" t="s">
        <v>84</v>
      </c>
      <c r="V166" s="335" t="s">
        <v>84</v>
      </c>
      <c r="W166" s="335" t="s">
        <v>84</v>
      </c>
      <c r="X166" s="335" t="s">
        <v>84</v>
      </c>
      <c r="Y166" s="335" t="s">
        <v>84</v>
      </c>
      <c r="Z166" s="335" t="s">
        <v>84</v>
      </c>
      <c r="AA166" s="335" t="s">
        <v>84</v>
      </c>
      <c r="AB166" s="335" t="s">
        <v>84</v>
      </c>
      <c r="AC166" s="335" t="s">
        <v>84</v>
      </c>
      <c r="AD166" s="335" t="s">
        <v>84</v>
      </c>
      <c r="AE166" s="335" t="s">
        <v>84</v>
      </c>
      <c r="AF166" s="335" t="s">
        <v>84</v>
      </c>
      <c r="AG166" s="335" t="s">
        <v>84</v>
      </c>
      <c r="AH166" s="335" t="s">
        <v>84</v>
      </c>
      <c r="AI166" s="335" t="s">
        <v>84</v>
      </c>
      <c r="AJ166" s="335" t="s">
        <v>84</v>
      </c>
      <c r="AK166" s="335" t="s">
        <v>84</v>
      </c>
      <c r="AL166" s="335" t="s">
        <v>84</v>
      </c>
      <c r="AM166" s="335" t="s">
        <v>84</v>
      </c>
      <c r="AN166" s="335" t="s">
        <v>84</v>
      </c>
      <c r="AO166" s="335" t="s">
        <v>84</v>
      </c>
      <c r="AP166" s="335" t="s">
        <v>84</v>
      </c>
      <c r="AQ166" s="335" t="s">
        <v>84</v>
      </c>
      <c r="AR166" s="335" t="s">
        <v>84</v>
      </c>
      <c r="AS166" s="335" t="s">
        <v>84</v>
      </c>
      <c r="AT166" s="335" t="s">
        <v>84</v>
      </c>
      <c r="AU166" s="335" t="s">
        <v>84</v>
      </c>
      <c r="AV166" s="335" t="s">
        <v>84</v>
      </c>
      <c r="AW166" s="335" t="s">
        <v>84</v>
      </c>
      <c r="AX166" s="335" t="s">
        <v>84</v>
      </c>
      <c r="AY166" s="116" t="s">
        <v>84</v>
      </c>
      <c r="AZ166" s="116" t="s">
        <v>84</v>
      </c>
      <c r="BA166" s="116" t="s">
        <v>84</v>
      </c>
      <c r="BB166" s="116" t="s">
        <v>84</v>
      </c>
      <c r="BC166" s="116" t="s">
        <v>84</v>
      </c>
      <c r="BD166" s="116" t="s">
        <v>84</v>
      </c>
      <c r="BE166" s="116" t="s">
        <v>84</v>
      </c>
      <c r="BF166" s="335" t="s">
        <v>84</v>
      </c>
      <c r="BG166" s="335" t="s">
        <v>84</v>
      </c>
      <c r="BH166" s="116" t="s">
        <v>84</v>
      </c>
      <c r="BI166" s="116" t="s">
        <v>84</v>
      </c>
      <c r="BJ166" s="335" t="s">
        <v>84</v>
      </c>
      <c r="BK166" s="335" t="s">
        <v>84</v>
      </c>
      <c r="BL166" s="335" t="s">
        <v>84</v>
      </c>
      <c r="BM166" s="336" t="s">
        <v>84</v>
      </c>
      <c r="BN166" s="336" t="s">
        <v>84</v>
      </c>
      <c r="BO166" s="335" t="s">
        <v>84</v>
      </c>
      <c r="BP166" s="116" t="s">
        <v>84</v>
      </c>
      <c r="BQ166" s="116" t="s">
        <v>84</v>
      </c>
      <c r="BR166" s="116" t="s">
        <v>84</v>
      </c>
      <c r="BS166" s="116" t="s">
        <v>84</v>
      </c>
      <c r="BT166" s="336" t="s">
        <v>84</v>
      </c>
      <c r="BU166" s="335" t="s">
        <v>84</v>
      </c>
      <c r="BV166" s="335" t="s">
        <v>84</v>
      </c>
      <c r="BW166" s="335" t="s">
        <v>84</v>
      </c>
      <c r="BX166" s="335" t="s">
        <v>84</v>
      </c>
    </row>
    <row r="167" spans="1:76" ht="15" customHeight="1" x14ac:dyDescent="0.3">
      <c r="A167" s="307">
        <v>82</v>
      </c>
      <c r="B167" s="114" t="s">
        <v>84</v>
      </c>
      <c r="C167" s="114" t="s">
        <v>84</v>
      </c>
      <c r="D167" s="115" t="s">
        <v>84</v>
      </c>
      <c r="E167" s="334" t="s">
        <v>84</v>
      </c>
      <c r="F167" s="334" t="s">
        <v>84</v>
      </c>
      <c r="G167" s="334" t="s">
        <v>84</v>
      </c>
      <c r="H167" s="335" t="s">
        <v>84</v>
      </c>
      <c r="I167" s="335" t="s">
        <v>84</v>
      </c>
      <c r="J167" s="335" t="s">
        <v>84</v>
      </c>
      <c r="K167" s="335" t="s">
        <v>84</v>
      </c>
      <c r="L167" s="335" t="s">
        <v>84</v>
      </c>
      <c r="M167" s="335" t="s">
        <v>84</v>
      </c>
      <c r="N167" s="335" t="s">
        <v>84</v>
      </c>
      <c r="O167" s="335" t="s">
        <v>84</v>
      </c>
      <c r="P167" s="335" t="s">
        <v>84</v>
      </c>
      <c r="Q167" s="335" t="s">
        <v>84</v>
      </c>
      <c r="R167" s="335" t="s">
        <v>84</v>
      </c>
      <c r="S167" s="335" t="s">
        <v>84</v>
      </c>
      <c r="T167" s="335" t="s">
        <v>84</v>
      </c>
      <c r="U167" s="335" t="s">
        <v>84</v>
      </c>
      <c r="V167" s="335" t="s">
        <v>84</v>
      </c>
      <c r="W167" s="335" t="s">
        <v>84</v>
      </c>
      <c r="X167" s="335" t="s">
        <v>84</v>
      </c>
      <c r="Y167" s="335" t="s">
        <v>84</v>
      </c>
      <c r="Z167" s="335" t="s">
        <v>84</v>
      </c>
      <c r="AA167" s="335" t="s">
        <v>84</v>
      </c>
      <c r="AB167" s="335" t="s">
        <v>84</v>
      </c>
      <c r="AC167" s="335" t="s">
        <v>84</v>
      </c>
      <c r="AD167" s="335" t="s">
        <v>84</v>
      </c>
      <c r="AE167" s="335" t="s">
        <v>84</v>
      </c>
      <c r="AF167" s="335" t="s">
        <v>84</v>
      </c>
      <c r="AG167" s="335" t="s">
        <v>84</v>
      </c>
      <c r="AH167" s="335" t="s">
        <v>84</v>
      </c>
      <c r="AI167" s="335" t="s">
        <v>84</v>
      </c>
      <c r="AJ167" s="335" t="s">
        <v>84</v>
      </c>
      <c r="AK167" s="335" t="s">
        <v>84</v>
      </c>
      <c r="AL167" s="335" t="s">
        <v>84</v>
      </c>
      <c r="AM167" s="335" t="s">
        <v>84</v>
      </c>
      <c r="AN167" s="335" t="s">
        <v>84</v>
      </c>
      <c r="AO167" s="335" t="s">
        <v>84</v>
      </c>
      <c r="AP167" s="335" t="s">
        <v>84</v>
      </c>
      <c r="AQ167" s="335" t="s">
        <v>84</v>
      </c>
      <c r="AR167" s="335" t="s">
        <v>84</v>
      </c>
      <c r="AS167" s="335" t="s">
        <v>84</v>
      </c>
      <c r="AT167" s="335" t="s">
        <v>84</v>
      </c>
      <c r="AU167" s="335" t="s">
        <v>84</v>
      </c>
      <c r="AV167" s="335" t="s">
        <v>84</v>
      </c>
      <c r="AW167" s="335" t="s">
        <v>84</v>
      </c>
      <c r="AX167" s="335" t="s">
        <v>84</v>
      </c>
      <c r="AY167" s="116" t="s">
        <v>84</v>
      </c>
      <c r="AZ167" s="116" t="s">
        <v>84</v>
      </c>
      <c r="BA167" s="116" t="s">
        <v>84</v>
      </c>
      <c r="BB167" s="116" t="s">
        <v>84</v>
      </c>
      <c r="BC167" s="116" t="s">
        <v>84</v>
      </c>
      <c r="BD167" s="116" t="s">
        <v>84</v>
      </c>
      <c r="BE167" s="116" t="s">
        <v>84</v>
      </c>
      <c r="BF167" s="335" t="s">
        <v>84</v>
      </c>
      <c r="BG167" s="335" t="s">
        <v>84</v>
      </c>
      <c r="BH167" s="116" t="s">
        <v>84</v>
      </c>
      <c r="BI167" s="116" t="s">
        <v>84</v>
      </c>
      <c r="BJ167" s="335" t="s">
        <v>84</v>
      </c>
      <c r="BK167" s="335" t="s">
        <v>84</v>
      </c>
      <c r="BL167" s="335" t="s">
        <v>84</v>
      </c>
      <c r="BM167" s="336" t="s">
        <v>84</v>
      </c>
      <c r="BN167" s="336" t="s">
        <v>84</v>
      </c>
      <c r="BO167" s="335" t="s">
        <v>84</v>
      </c>
      <c r="BP167" s="116" t="s">
        <v>84</v>
      </c>
      <c r="BQ167" s="116" t="s">
        <v>84</v>
      </c>
      <c r="BR167" s="116" t="s">
        <v>84</v>
      </c>
      <c r="BS167" s="116" t="s">
        <v>84</v>
      </c>
      <c r="BT167" s="336" t="s">
        <v>84</v>
      </c>
      <c r="BU167" s="335" t="s">
        <v>84</v>
      </c>
      <c r="BV167" s="335" t="s">
        <v>84</v>
      </c>
      <c r="BW167" s="335" t="s">
        <v>84</v>
      </c>
      <c r="BX167" s="335" t="s">
        <v>84</v>
      </c>
    </row>
    <row r="168" spans="1:76" ht="15" customHeight="1" x14ac:dyDescent="0.3">
      <c r="A168" s="307">
        <v>82</v>
      </c>
      <c r="B168" s="114" t="s">
        <v>84</v>
      </c>
      <c r="C168" s="114" t="s">
        <v>84</v>
      </c>
      <c r="D168" s="115" t="s">
        <v>84</v>
      </c>
      <c r="E168" s="334" t="s">
        <v>84</v>
      </c>
      <c r="F168" s="334" t="s">
        <v>84</v>
      </c>
      <c r="G168" s="334" t="s">
        <v>84</v>
      </c>
      <c r="H168" s="335" t="s">
        <v>84</v>
      </c>
      <c r="I168" s="335" t="s">
        <v>84</v>
      </c>
      <c r="J168" s="335" t="s">
        <v>84</v>
      </c>
      <c r="K168" s="335" t="s">
        <v>84</v>
      </c>
      <c r="L168" s="335" t="s">
        <v>84</v>
      </c>
      <c r="M168" s="335" t="s">
        <v>84</v>
      </c>
      <c r="N168" s="335" t="s">
        <v>84</v>
      </c>
      <c r="O168" s="335" t="s">
        <v>84</v>
      </c>
      <c r="P168" s="335" t="s">
        <v>84</v>
      </c>
      <c r="Q168" s="335" t="s">
        <v>84</v>
      </c>
      <c r="R168" s="335" t="s">
        <v>84</v>
      </c>
      <c r="S168" s="335" t="s">
        <v>84</v>
      </c>
      <c r="T168" s="335" t="s">
        <v>84</v>
      </c>
      <c r="U168" s="335" t="s">
        <v>84</v>
      </c>
      <c r="V168" s="335" t="s">
        <v>84</v>
      </c>
      <c r="W168" s="335" t="s">
        <v>84</v>
      </c>
      <c r="X168" s="335" t="s">
        <v>84</v>
      </c>
      <c r="Y168" s="335" t="s">
        <v>84</v>
      </c>
      <c r="Z168" s="335" t="s">
        <v>84</v>
      </c>
      <c r="AA168" s="335" t="s">
        <v>84</v>
      </c>
      <c r="AB168" s="335" t="s">
        <v>84</v>
      </c>
      <c r="AC168" s="335" t="s">
        <v>84</v>
      </c>
      <c r="AD168" s="335" t="s">
        <v>84</v>
      </c>
      <c r="AE168" s="335" t="s">
        <v>84</v>
      </c>
      <c r="AF168" s="335" t="s">
        <v>84</v>
      </c>
      <c r="AG168" s="335" t="s">
        <v>84</v>
      </c>
      <c r="AH168" s="335" t="s">
        <v>84</v>
      </c>
      <c r="AI168" s="335" t="s">
        <v>84</v>
      </c>
      <c r="AJ168" s="335" t="s">
        <v>84</v>
      </c>
      <c r="AK168" s="335" t="s">
        <v>84</v>
      </c>
      <c r="AL168" s="335" t="s">
        <v>84</v>
      </c>
      <c r="AM168" s="335" t="s">
        <v>84</v>
      </c>
      <c r="AN168" s="335" t="s">
        <v>84</v>
      </c>
      <c r="AO168" s="335" t="s">
        <v>84</v>
      </c>
      <c r="AP168" s="335" t="s">
        <v>84</v>
      </c>
      <c r="AQ168" s="335" t="s">
        <v>84</v>
      </c>
      <c r="AR168" s="335" t="s">
        <v>84</v>
      </c>
      <c r="AS168" s="335" t="s">
        <v>84</v>
      </c>
      <c r="AT168" s="335" t="s">
        <v>84</v>
      </c>
      <c r="AU168" s="335" t="s">
        <v>84</v>
      </c>
      <c r="AV168" s="335" t="s">
        <v>84</v>
      </c>
      <c r="AW168" s="335" t="s">
        <v>84</v>
      </c>
      <c r="AX168" s="335" t="s">
        <v>84</v>
      </c>
      <c r="AY168" s="116" t="s">
        <v>84</v>
      </c>
      <c r="AZ168" s="116" t="s">
        <v>84</v>
      </c>
      <c r="BA168" s="116" t="s">
        <v>84</v>
      </c>
      <c r="BB168" s="116" t="s">
        <v>84</v>
      </c>
      <c r="BC168" s="116" t="s">
        <v>84</v>
      </c>
      <c r="BD168" s="116" t="s">
        <v>84</v>
      </c>
      <c r="BE168" s="116" t="s">
        <v>84</v>
      </c>
      <c r="BF168" s="335" t="s">
        <v>84</v>
      </c>
      <c r="BG168" s="335" t="s">
        <v>84</v>
      </c>
      <c r="BH168" s="116" t="s">
        <v>84</v>
      </c>
      <c r="BI168" s="116" t="s">
        <v>84</v>
      </c>
      <c r="BJ168" s="335" t="s">
        <v>84</v>
      </c>
      <c r="BK168" s="335" t="s">
        <v>84</v>
      </c>
      <c r="BL168" s="335" t="s">
        <v>84</v>
      </c>
      <c r="BM168" s="336" t="s">
        <v>84</v>
      </c>
      <c r="BN168" s="336" t="s">
        <v>84</v>
      </c>
      <c r="BO168" s="335" t="s">
        <v>84</v>
      </c>
      <c r="BP168" s="116" t="s">
        <v>84</v>
      </c>
      <c r="BQ168" s="116" t="s">
        <v>84</v>
      </c>
      <c r="BR168" s="116" t="s">
        <v>84</v>
      </c>
      <c r="BS168" s="116" t="s">
        <v>84</v>
      </c>
      <c r="BT168" s="336" t="s">
        <v>84</v>
      </c>
      <c r="BU168" s="335" t="s">
        <v>84</v>
      </c>
      <c r="BV168" s="335" t="s">
        <v>84</v>
      </c>
      <c r="BW168" s="335" t="s">
        <v>84</v>
      </c>
      <c r="BX168" s="335" t="s">
        <v>84</v>
      </c>
    </row>
    <row r="169" spans="1:76" ht="15" customHeight="1" x14ac:dyDescent="0.3">
      <c r="A169" s="307">
        <v>82</v>
      </c>
      <c r="B169" s="114" t="s">
        <v>84</v>
      </c>
      <c r="C169" s="114" t="s">
        <v>84</v>
      </c>
      <c r="D169" s="115" t="s">
        <v>84</v>
      </c>
      <c r="E169" s="334" t="s">
        <v>84</v>
      </c>
      <c r="F169" s="334" t="s">
        <v>84</v>
      </c>
      <c r="G169" s="334" t="s">
        <v>84</v>
      </c>
      <c r="H169" s="335" t="s">
        <v>84</v>
      </c>
      <c r="I169" s="335" t="s">
        <v>84</v>
      </c>
      <c r="J169" s="335" t="s">
        <v>84</v>
      </c>
      <c r="K169" s="335" t="s">
        <v>84</v>
      </c>
      <c r="L169" s="335" t="s">
        <v>84</v>
      </c>
      <c r="M169" s="335" t="s">
        <v>84</v>
      </c>
      <c r="N169" s="335" t="s">
        <v>84</v>
      </c>
      <c r="O169" s="335" t="s">
        <v>84</v>
      </c>
      <c r="P169" s="335" t="s">
        <v>84</v>
      </c>
      <c r="Q169" s="335" t="s">
        <v>84</v>
      </c>
      <c r="R169" s="335" t="s">
        <v>84</v>
      </c>
      <c r="S169" s="335" t="s">
        <v>84</v>
      </c>
      <c r="T169" s="335" t="s">
        <v>84</v>
      </c>
      <c r="U169" s="335" t="s">
        <v>84</v>
      </c>
      <c r="V169" s="335" t="s">
        <v>84</v>
      </c>
      <c r="W169" s="335" t="s">
        <v>84</v>
      </c>
      <c r="X169" s="335" t="s">
        <v>84</v>
      </c>
      <c r="Y169" s="335" t="s">
        <v>84</v>
      </c>
      <c r="Z169" s="335" t="s">
        <v>84</v>
      </c>
      <c r="AA169" s="335" t="s">
        <v>84</v>
      </c>
      <c r="AB169" s="335" t="s">
        <v>84</v>
      </c>
      <c r="AC169" s="335" t="s">
        <v>84</v>
      </c>
      <c r="AD169" s="335" t="s">
        <v>84</v>
      </c>
      <c r="AE169" s="335" t="s">
        <v>84</v>
      </c>
      <c r="AF169" s="335" t="s">
        <v>84</v>
      </c>
      <c r="AG169" s="335" t="s">
        <v>84</v>
      </c>
      <c r="AH169" s="335" t="s">
        <v>84</v>
      </c>
      <c r="AI169" s="335" t="s">
        <v>84</v>
      </c>
      <c r="AJ169" s="335" t="s">
        <v>84</v>
      </c>
      <c r="AK169" s="335" t="s">
        <v>84</v>
      </c>
      <c r="AL169" s="335" t="s">
        <v>84</v>
      </c>
      <c r="AM169" s="335" t="s">
        <v>84</v>
      </c>
      <c r="AN169" s="335" t="s">
        <v>84</v>
      </c>
      <c r="AO169" s="335" t="s">
        <v>84</v>
      </c>
      <c r="AP169" s="335" t="s">
        <v>84</v>
      </c>
      <c r="AQ169" s="335" t="s">
        <v>84</v>
      </c>
      <c r="AR169" s="335" t="s">
        <v>84</v>
      </c>
      <c r="AS169" s="335" t="s">
        <v>84</v>
      </c>
      <c r="AT169" s="335" t="s">
        <v>84</v>
      </c>
      <c r="AU169" s="335" t="s">
        <v>84</v>
      </c>
      <c r="AV169" s="335" t="s">
        <v>84</v>
      </c>
      <c r="AW169" s="335" t="s">
        <v>84</v>
      </c>
      <c r="AX169" s="335" t="s">
        <v>84</v>
      </c>
      <c r="AY169" s="116" t="s">
        <v>84</v>
      </c>
      <c r="AZ169" s="116" t="s">
        <v>84</v>
      </c>
      <c r="BA169" s="116" t="s">
        <v>84</v>
      </c>
      <c r="BB169" s="116" t="s">
        <v>84</v>
      </c>
      <c r="BC169" s="116" t="s">
        <v>84</v>
      </c>
      <c r="BD169" s="116" t="s">
        <v>84</v>
      </c>
      <c r="BE169" s="116" t="s">
        <v>84</v>
      </c>
      <c r="BF169" s="335" t="s">
        <v>84</v>
      </c>
      <c r="BG169" s="335" t="s">
        <v>84</v>
      </c>
      <c r="BH169" s="116" t="s">
        <v>84</v>
      </c>
      <c r="BI169" s="116" t="s">
        <v>84</v>
      </c>
      <c r="BJ169" s="335" t="s">
        <v>84</v>
      </c>
      <c r="BK169" s="335" t="s">
        <v>84</v>
      </c>
      <c r="BL169" s="335" t="s">
        <v>84</v>
      </c>
      <c r="BM169" s="336" t="s">
        <v>84</v>
      </c>
      <c r="BN169" s="336" t="s">
        <v>84</v>
      </c>
      <c r="BO169" s="335" t="s">
        <v>84</v>
      </c>
      <c r="BP169" s="116" t="s">
        <v>84</v>
      </c>
      <c r="BQ169" s="116" t="s">
        <v>84</v>
      </c>
      <c r="BR169" s="116" t="s">
        <v>84</v>
      </c>
      <c r="BS169" s="116" t="s">
        <v>84</v>
      </c>
      <c r="BT169" s="336" t="s">
        <v>84</v>
      </c>
      <c r="BU169" s="335" t="s">
        <v>84</v>
      </c>
      <c r="BV169" s="335" t="s">
        <v>84</v>
      </c>
      <c r="BW169" s="335" t="s">
        <v>84</v>
      </c>
      <c r="BX169" s="335" t="s">
        <v>84</v>
      </c>
    </row>
    <row r="170" spans="1:76" ht="15" customHeight="1" x14ac:dyDescent="0.3">
      <c r="A170" s="307">
        <v>82</v>
      </c>
      <c r="B170" s="114" t="s">
        <v>84</v>
      </c>
      <c r="C170" s="114" t="s">
        <v>84</v>
      </c>
      <c r="D170" s="115" t="s">
        <v>84</v>
      </c>
      <c r="E170" s="334" t="s">
        <v>84</v>
      </c>
      <c r="F170" s="334" t="s">
        <v>84</v>
      </c>
      <c r="G170" s="334" t="s">
        <v>84</v>
      </c>
      <c r="H170" s="335" t="s">
        <v>84</v>
      </c>
      <c r="I170" s="335" t="s">
        <v>84</v>
      </c>
      <c r="J170" s="335" t="s">
        <v>84</v>
      </c>
      <c r="K170" s="335" t="s">
        <v>84</v>
      </c>
      <c r="L170" s="335" t="s">
        <v>84</v>
      </c>
      <c r="M170" s="335" t="s">
        <v>84</v>
      </c>
      <c r="N170" s="335" t="s">
        <v>84</v>
      </c>
      <c r="O170" s="335" t="s">
        <v>84</v>
      </c>
      <c r="P170" s="335" t="s">
        <v>84</v>
      </c>
      <c r="Q170" s="335" t="s">
        <v>84</v>
      </c>
      <c r="R170" s="335" t="s">
        <v>84</v>
      </c>
      <c r="S170" s="335" t="s">
        <v>84</v>
      </c>
      <c r="T170" s="335" t="s">
        <v>84</v>
      </c>
      <c r="U170" s="335" t="s">
        <v>84</v>
      </c>
      <c r="V170" s="335" t="s">
        <v>84</v>
      </c>
      <c r="W170" s="335" t="s">
        <v>84</v>
      </c>
      <c r="X170" s="335" t="s">
        <v>84</v>
      </c>
      <c r="Y170" s="335" t="s">
        <v>84</v>
      </c>
      <c r="Z170" s="335" t="s">
        <v>84</v>
      </c>
      <c r="AA170" s="335" t="s">
        <v>84</v>
      </c>
      <c r="AB170" s="335" t="s">
        <v>84</v>
      </c>
      <c r="AC170" s="335" t="s">
        <v>84</v>
      </c>
      <c r="AD170" s="335" t="s">
        <v>84</v>
      </c>
      <c r="AE170" s="335" t="s">
        <v>84</v>
      </c>
      <c r="AF170" s="335" t="s">
        <v>84</v>
      </c>
      <c r="AG170" s="335" t="s">
        <v>84</v>
      </c>
      <c r="AH170" s="335" t="s">
        <v>84</v>
      </c>
      <c r="AI170" s="335" t="s">
        <v>84</v>
      </c>
      <c r="AJ170" s="335" t="s">
        <v>84</v>
      </c>
      <c r="AK170" s="335" t="s">
        <v>84</v>
      </c>
      <c r="AL170" s="335" t="s">
        <v>84</v>
      </c>
      <c r="AM170" s="335" t="s">
        <v>84</v>
      </c>
      <c r="AN170" s="335" t="s">
        <v>84</v>
      </c>
      <c r="AO170" s="335" t="s">
        <v>84</v>
      </c>
      <c r="AP170" s="335" t="s">
        <v>84</v>
      </c>
      <c r="AQ170" s="335" t="s">
        <v>84</v>
      </c>
      <c r="AR170" s="335" t="s">
        <v>84</v>
      </c>
      <c r="AS170" s="335" t="s">
        <v>84</v>
      </c>
      <c r="AT170" s="335" t="s">
        <v>84</v>
      </c>
      <c r="AU170" s="335" t="s">
        <v>84</v>
      </c>
      <c r="AV170" s="335" t="s">
        <v>84</v>
      </c>
      <c r="AW170" s="335" t="s">
        <v>84</v>
      </c>
      <c r="AX170" s="335" t="s">
        <v>84</v>
      </c>
      <c r="AY170" s="116" t="s">
        <v>84</v>
      </c>
      <c r="AZ170" s="116" t="s">
        <v>84</v>
      </c>
      <c r="BA170" s="116" t="s">
        <v>84</v>
      </c>
      <c r="BB170" s="116" t="s">
        <v>84</v>
      </c>
      <c r="BC170" s="116" t="s">
        <v>84</v>
      </c>
      <c r="BD170" s="116" t="s">
        <v>84</v>
      </c>
      <c r="BE170" s="116" t="s">
        <v>84</v>
      </c>
      <c r="BF170" s="335" t="s">
        <v>84</v>
      </c>
      <c r="BG170" s="335" t="s">
        <v>84</v>
      </c>
      <c r="BH170" s="116" t="s">
        <v>84</v>
      </c>
      <c r="BI170" s="116" t="s">
        <v>84</v>
      </c>
      <c r="BJ170" s="335" t="s">
        <v>84</v>
      </c>
      <c r="BK170" s="335" t="s">
        <v>84</v>
      </c>
      <c r="BL170" s="335" t="s">
        <v>84</v>
      </c>
      <c r="BM170" s="336" t="s">
        <v>84</v>
      </c>
      <c r="BN170" s="336" t="s">
        <v>84</v>
      </c>
      <c r="BO170" s="335" t="s">
        <v>84</v>
      </c>
      <c r="BP170" s="116" t="s">
        <v>84</v>
      </c>
      <c r="BQ170" s="116" t="s">
        <v>84</v>
      </c>
      <c r="BR170" s="116" t="s">
        <v>84</v>
      </c>
      <c r="BS170" s="116" t="s">
        <v>84</v>
      </c>
      <c r="BT170" s="336" t="s">
        <v>84</v>
      </c>
      <c r="BU170" s="335" t="s">
        <v>84</v>
      </c>
      <c r="BV170" s="335" t="s">
        <v>84</v>
      </c>
      <c r="BW170" s="335" t="s">
        <v>84</v>
      </c>
      <c r="BX170" s="335" t="s">
        <v>84</v>
      </c>
    </row>
    <row r="171" spans="1:76" ht="15" customHeight="1" x14ac:dyDescent="0.3">
      <c r="A171" s="307">
        <v>82</v>
      </c>
      <c r="B171" s="114" t="s">
        <v>84</v>
      </c>
      <c r="C171" s="114" t="s">
        <v>84</v>
      </c>
      <c r="D171" s="115" t="s">
        <v>84</v>
      </c>
      <c r="E171" s="334" t="s">
        <v>84</v>
      </c>
      <c r="F171" s="334" t="s">
        <v>84</v>
      </c>
      <c r="G171" s="334" t="s">
        <v>84</v>
      </c>
      <c r="H171" s="335" t="s">
        <v>84</v>
      </c>
      <c r="I171" s="335" t="s">
        <v>84</v>
      </c>
      <c r="J171" s="335" t="s">
        <v>84</v>
      </c>
      <c r="K171" s="335" t="s">
        <v>84</v>
      </c>
      <c r="L171" s="335" t="s">
        <v>84</v>
      </c>
      <c r="M171" s="335" t="s">
        <v>84</v>
      </c>
      <c r="N171" s="335" t="s">
        <v>84</v>
      </c>
      <c r="O171" s="335" t="s">
        <v>84</v>
      </c>
      <c r="P171" s="335" t="s">
        <v>84</v>
      </c>
      <c r="Q171" s="335" t="s">
        <v>84</v>
      </c>
      <c r="R171" s="335" t="s">
        <v>84</v>
      </c>
      <c r="S171" s="335" t="s">
        <v>84</v>
      </c>
      <c r="T171" s="335" t="s">
        <v>84</v>
      </c>
      <c r="U171" s="335" t="s">
        <v>84</v>
      </c>
      <c r="V171" s="335" t="s">
        <v>84</v>
      </c>
      <c r="W171" s="335" t="s">
        <v>84</v>
      </c>
      <c r="X171" s="335" t="s">
        <v>84</v>
      </c>
      <c r="Y171" s="335" t="s">
        <v>84</v>
      </c>
      <c r="Z171" s="335" t="s">
        <v>84</v>
      </c>
      <c r="AA171" s="335" t="s">
        <v>84</v>
      </c>
      <c r="AB171" s="335" t="s">
        <v>84</v>
      </c>
      <c r="AC171" s="335" t="s">
        <v>84</v>
      </c>
      <c r="AD171" s="335" t="s">
        <v>84</v>
      </c>
      <c r="AE171" s="335" t="s">
        <v>84</v>
      </c>
      <c r="AF171" s="335" t="s">
        <v>84</v>
      </c>
      <c r="AG171" s="335" t="s">
        <v>84</v>
      </c>
      <c r="AH171" s="335" t="s">
        <v>84</v>
      </c>
      <c r="AI171" s="335" t="s">
        <v>84</v>
      </c>
      <c r="AJ171" s="335" t="s">
        <v>84</v>
      </c>
      <c r="AK171" s="335" t="s">
        <v>84</v>
      </c>
      <c r="AL171" s="335" t="s">
        <v>84</v>
      </c>
      <c r="AM171" s="335" t="s">
        <v>84</v>
      </c>
      <c r="AN171" s="335" t="s">
        <v>84</v>
      </c>
      <c r="AO171" s="335" t="s">
        <v>84</v>
      </c>
      <c r="AP171" s="335" t="s">
        <v>84</v>
      </c>
      <c r="AQ171" s="335" t="s">
        <v>84</v>
      </c>
      <c r="AR171" s="335" t="s">
        <v>84</v>
      </c>
      <c r="AS171" s="335" t="s">
        <v>84</v>
      </c>
      <c r="AT171" s="335" t="s">
        <v>84</v>
      </c>
      <c r="AU171" s="335" t="s">
        <v>84</v>
      </c>
      <c r="AV171" s="335" t="s">
        <v>84</v>
      </c>
      <c r="AW171" s="335" t="s">
        <v>84</v>
      </c>
      <c r="AX171" s="335" t="s">
        <v>84</v>
      </c>
      <c r="AY171" s="116" t="s">
        <v>84</v>
      </c>
      <c r="AZ171" s="116" t="s">
        <v>84</v>
      </c>
      <c r="BA171" s="116" t="s">
        <v>84</v>
      </c>
      <c r="BB171" s="116" t="s">
        <v>84</v>
      </c>
      <c r="BC171" s="116" t="s">
        <v>84</v>
      </c>
      <c r="BD171" s="116" t="s">
        <v>84</v>
      </c>
      <c r="BE171" s="116" t="s">
        <v>84</v>
      </c>
      <c r="BF171" s="335" t="s">
        <v>84</v>
      </c>
      <c r="BG171" s="335" t="s">
        <v>84</v>
      </c>
      <c r="BH171" s="116" t="s">
        <v>84</v>
      </c>
      <c r="BI171" s="116" t="s">
        <v>84</v>
      </c>
      <c r="BJ171" s="335" t="s">
        <v>84</v>
      </c>
      <c r="BK171" s="335" t="s">
        <v>84</v>
      </c>
      <c r="BL171" s="335" t="s">
        <v>84</v>
      </c>
      <c r="BM171" s="336" t="s">
        <v>84</v>
      </c>
      <c r="BN171" s="336" t="s">
        <v>84</v>
      </c>
      <c r="BO171" s="335" t="s">
        <v>84</v>
      </c>
      <c r="BP171" s="116" t="s">
        <v>84</v>
      </c>
      <c r="BQ171" s="116" t="s">
        <v>84</v>
      </c>
      <c r="BR171" s="116" t="s">
        <v>84</v>
      </c>
      <c r="BS171" s="116" t="s">
        <v>84</v>
      </c>
      <c r="BT171" s="336" t="s">
        <v>84</v>
      </c>
      <c r="BU171" s="335" t="s">
        <v>84</v>
      </c>
      <c r="BV171" s="335" t="s">
        <v>84</v>
      </c>
      <c r="BW171" s="335" t="s">
        <v>84</v>
      </c>
      <c r="BX171" s="335" t="s">
        <v>84</v>
      </c>
    </row>
    <row r="172" spans="1:76" ht="15" customHeight="1" x14ac:dyDescent="0.3">
      <c r="A172" s="307">
        <v>82</v>
      </c>
      <c r="B172" s="114" t="s">
        <v>84</v>
      </c>
      <c r="C172" s="114" t="s">
        <v>84</v>
      </c>
      <c r="D172" s="115" t="s">
        <v>84</v>
      </c>
      <c r="E172" s="334" t="s">
        <v>84</v>
      </c>
      <c r="F172" s="334" t="s">
        <v>84</v>
      </c>
      <c r="G172" s="334" t="s">
        <v>84</v>
      </c>
      <c r="H172" s="335" t="s">
        <v>84</v>
      </c>
      <c r="I172" s="335" t="s">
        <v>84</v>
      </c>
      <c r="J172" s="335" t="s">
        <v>84</v>
      </c>
      <c r="K172" s="335" t="s">
        <v>84</v>
      </c>
      <c r="L172" s="335" t="s">
        <v>84</v>
      </c>
      <c r="M172" s="335" t="s">
        <v>84</v>
      </c>
      <c r="N172" s="335" t="s">
        <v>84</v>
      </c>
      <c r="O172" s="335" t="s">
        <v>84</v>
      </c>
      <c r="P172" s="335" t="s">
        <v>84</v>
      </c>
      <c r="Q172" s="335" t="s">
        <v>84</v>
      </c>
      <c r="R172" s="335" t="s">
        <v>84</v>
      </c>
      <c r="S172" s="335" t="s">
        <v>84</v>
      </c>
      <c r="T172" s="335" t="s">
        <v>84</v>
      </c>
      <c r="U172" s="335" t="s">
        <v>84</v>
      </c>
      <c r="V172" s="335" t="s">
        <v>84</v>
      </c>
      <c r="W172" s="335" t="s">
        <v>84</v>
      </c>
      <c r="X172" s="335" t="s">
        <v>84</v>
      </c>
      <c r="Y172" s="335" t="s">
        <v>84</v>
      </c>
      <c r="Z172" s="335" t="s">
        <v>84</v>
      </c>
      <c r="AA172" s="335" t="s">
        <v>84</v>
      </c>
      <c r="AB172" s="335" t="s">
        <v>84</v>
      </c>
      <c r="AC172" s="335" t="s">
        <v>84</v>
      </c>
      <c r="AD172" s="335" t="s">
        <v>84</v>
      </c>
      <c r="AE172" s="335" t="s">
        <v>84</v>
      </c>
      <c r="AF172" s="335" t="s">
        <v>84</v>
      </c>
      <c r="AG172" s="335" t="s">
        <v>84</v>
      </c>
      <c r="AH172" s="335" t="s">
        <v>84</v>
      </c>
      <c r="AI172" s="335" t="s">
        <v>84</v>
      </c>
      <c r="AJ172" s="335" t="s">
        <v>84</v>
      </c>
      <c r="AK172" s="335" t="s">
        <v>84</v>
      </c>
      <c r="AL172" s="335" t="s">
        <v>84</v>
      </c>
      <c r="AM172" s="335" t="s">
        <v>84</v>
      </c>
      <c r="AN172" s="335" t="s">
        <v>84</v>
      </c>
      <c r="AO172" s="335" t="s">
        <v>84</v>
      </c>
      <c r="AP172" s="335" t="s">
        <v>84</v>
      </c>
      <c r="AQ172" s="335" t="s">
        <v>84</v>
      </c>
      <c r="AR172" s="335" t="s">
        <v>84</v>
      </c>
      <c r="AS172" s="335" t="s">
        <v>84</v>
      </c>
      <c r="AT172" s="335" t="s">
        <v>84</v>
      </c>
      <c r="AU172" s="335" t="s">
        <v>84</v>
      </c>
      <c r="AV172" s="335" t="s">
        <v>84</v>
      </c>
      <c r="AW172" s="335" t="s">
        <v>84</v>
      </c>
      <c r="AX172" s="335" t="s">
        <v>84</v>
      </c>
      <c r="AY172" s="116" t="s">
        <v>84</v>
      </c>
      <c r="AZ172" s="116" t="s">
        <v>84</v>
      </c>
      <c r="BA172" s="116" t="s">
        <v>84</v>
      </c>
      <c r="BB172" s="116" t="s">
        <v>84</v>
      </c>
      <c r="BC172" s="116" t="s">
        <v>84</v>
      </c>
      <c r="BD172" s="116" t="s">
        <v>84</v>
      </c>
      <c r="BE172" s="116" t="s">
        <v>84</v>
      </c>
      <c r="BF172" s="335" t="s">
        <v>84</v>
      </c>
      <c r="BG172" s="335" t="s">
        <v>84</v>
      </c>
      <c r="BH172" s="116" t="s">
        <v>84</v>
      </c>
      <c r="BI172" s="116" t="s">
        <v>84</v>
      </c>
      <c r="BJ172" s="335" t="s">
        <v>84</v>
      </c>
      <c r="BK172" s="335" t="s">
        <v>84</v>
      </c>
      <c r="BL172" s="335" t="s">
        <v>84</v>
      </c>
      <c r="BM172" s="336" t="s">
        <v>84</v>
      </c>
      <c r="BN172" s="336" t="s">
        <v>84</v>
      </c>
      <c r="BO172" s="335" t="s">
        <v>84</v>
      </c>
      <c r="BP172" s="116" t="s">
        <v>84</v>
      </c>
      <c r="BQ172" s="116" t="s">
        <v>84</v>
      </c>
      <c r="BR172" s="116" t="s">
        <v>84</v>
      </c>
      <c r="BS172" s="116" t="s">
        <v>84</v>
      </c>
      <c r="BT172" s="336" t="s">
        <v>84</v>
      </c>
      <c r="BU172" s="335" t="s">
        <v>84</v>
      </c>
      <c r="BV172" s="335" t="s">
        <v>84</v>
      </c>
      <c r="BW172" s="335" t="s">
        <v>84</v>
      </c>
      <c r="BX172" s="335" t="s">
        <v>84</v>
      </c>
    </row>
    <row r="173" spans="1:76" ht="15" customHeight="1" x14ac:dyDescent="0.3">
      <c r="A173" s="307">
        <v>82</v>
      </c>
      <c r="B173" s="114" t="s">
        <v>84</v>
      </c>
      <c r="C173" s="114" t="s">
        <v>84</v>
      </c>
      <c r="D173" s="115" t="s">
        <v>84</v>
      </c>
      <c r="E173" s="334" t="s">
        <v>84</v>
      </c>
      <c r="F173" s="334" t="s">
        <v>84</v>
      </c>
      <c r="G173" s="334" t="s">
        <v>84</v>
      </c>
      <c r="H173" s="335" t="s">
        <v>84</v>
      </c>
      <c r="I173" s="335" t="s">
        <v>84</v>
      </c>
      <c r="J173" s="335" t="s">
        <v>84</v>
      </c>
      <c r="K173" s="335" t="s">
        <v>84</v>
      </c>
      <c r="L173" s="335" t="s">
        <v>84</v>
      </c>
      <c r="M173" s="335" t="s">
        <v>84</v>
      </c>
      <c r="N173" s="335" t="s">
        <v>84</v>
      </c>
      <c r="O173" s="335" t="s">
        <v>84</v>
      </c>
      <c r="P173" s="335" t="s">
        <v>84</v>
      </c>
      <c r="Q173" s="335" t="s">
        <v>84</v>
      </c>
      <c r="R173" s="335" t="s">
        <v>84</v>
      </c>
      <c r="S173" s="335" t="s">
        <v>84</v>
      </c>
      <c r="T173" s="335" t="s">
        <v>84</v>
      </c>
      <c r="U173" s="335" t="s">
        <v>84</v>
      </c>
      <c r="V173" s="335" t="s">
        <v>84</v>
      </c>
      <c r="W173" s="335" t="s">
        <v>84</v>
      </c>
      <c r="X173" s="335" t="s">
        <v>84</v>
      </c>
      <c r="Y173" s="335" t="s">
        <v>84</v>
      </c>
      <c r="Z173" s="335" t="s">
        <v>84</v>
      </c>
      <c r="AA173" s="335" t="s">
        <v>84</v>
      </c>
      <c r="AB173" s="335" t="s">
        <v>84</v>
      </c>
      <c r="AC173" s="335" t="s">
        <v>84</v>
      </c>
      <c r="AD173" s="335" t="s">
        <v>84</v>
      </c>
      <c r="AE173" s="335" t="s">
        <v>84</v>
      </c>
      <c r="AF173" s="335" t="s">
        <v>84</v>
      </c>
      <c r="AG173" s="335" t="s">
        <v>84</v>
      </c>
      <c r="AH173" s="335" t="s">
        <v>84</v>
      </c>
      <c r="AI173" s="335" t="s">
        <v>84</v>
      </c>
      <c r="AJ173" s="335" t="s">
        <v>84</v>
      </c>
      <c r="AK173" s="335" t="s">
        <v>84</v>
      </c>
      <c r="AL173" s="335" t="s">
        <v>84</v>
      </c>
      <c r="AM173" s="335" t="s">
        <v>84</v>
      </c>
      <c r="AN173" s="335" t="s">
        <v>84</v>
      </c>
      <c r="AO173" s="335" t="s">
        <v>84</v>
      </c>
      <c r="AP173" s="335" t="s">
        <v>84</v>
      </c>
      <c r="AQ173" s="335" t="s">
        <v>84</v>
      </c>
      <c r="AR173" s="335" t="s">
        <v>84</v>
      </c>
      <c r="AS173" s="335" t="s">
        <v>84</v>
      </c>
      <c r="AT173" s="335" t="s">
        <v>84</v>
      </c>
      <c r="AU173" s="335" t="s">
        <v>84</v>
      </c>
      <c r="AV173" s="335" t="s">
        <v>84</v>
      </c>
      <c r="AW173" s="335" t="s">
        <v>84</v>
      </c>
      <c r="AX173" s="335" t="s">
        <v>84</v>
      </c>
      <c r="AY173" s="116" t="s">
        <v>84</v>
      </c>
      <c r="AZ173" s="116" t="s">
        <v>84</v>
      </c>
      <c r="BA173" s="116" t="s">
        <v>84</v>
      </c>
      <c r="BB173" s="116" t="s">
        <v>84</v>
      </c>
      <c r="BC173" s="116" t="s">
        <v>84</v>
      </c>
      <c r="BD173" s="116" t="s">
        <v>84</v>
      </c>
      <c r="BE173" s="116" t="s">
        <v>84</v>
      </c>
      <c r="BF173" s="335" t="s">
        <v>84</v>
      </c>
      <c r="BG173" s="335" t="s">
        <v>84</v>
      </c>
      <c r="BH173" s="116" t="s">
        <v>84</v>
      </c>
      <c r="BI173" s="116" t="s">
        <v>84</v>
      </c>
      <c r="BJ173" s="335" t="s">
        <v>84</v>
      </c>
      <c r="BK173" s="335" t="s">
        <v>84</v>
      </c>
      <c r="BL173" s="335" t="s">
        <v>84</v>
      </c>
      <c r="BM173" s="336" t="s">
        <v>84</v>
      </c>
      <c r="BN173" s="336" t="s">
        <v>84</v>
      </c>
      <c r="BO173" s="335" t="s">
        <v>84</v>
      </c>
      <c r="BP173" s="116" t="s">
        <v>84</v>
      </c>
      <c r="BQ173" s="116" t="s">
        <v>84</v>
      </c>
      <c r="BR173" s="116" t="s">
        <v>84</v>
      </c>
      <c r="BS173" s="116" t="s">
        <v>84</v>
      </c>
      <c r="BT173" s="336" t="s">
        <v>84</v>
      </c>
      <c r="BU173" s="335" t="s">
        <v>84</v>
      </c>
      <c r="BV173" s="335" t="s">
        <v>84</v>
      </c>
      <c r="BW173" s="335" t="s">
        <v>84</v>
      </c>
      <c r="BX173" s="335" t="s">
        <v>84</v>
      </c>
    </row>
    <row r="174" spans="1:76" ht="15" customHeight="1" x14ac:dyDescent="0.3">
      <c r="A174" s="307">
        <v>82</v>
      </c>
      <c r="B174" s="114" t="s">
        <v>84</v>
      </c>
      <c r="C174" s="114" t="s">
        <v>84</v>
      </c>
      <c r="D174" s="115" t="s">
        <v>84</v>
      </c>
      <c r="E174" s="334" t="s">
        <v>84</v>
      </c>
      <c r="F174" s="334" t="s">
        <v>84</v>
      </c>
      <c r="G174" s="334" t="s">
        <v>84</v>
      </c>
      <c r="H174" s="335" t="s">
        <v>84</v>
      </c>
      <c r="I174" s="335" t="s">
        <v>84</v>
      </c>
      <c r="J174" s="335" t="s">
        <v>84</v>
      </c>
      <c r="K174" s="335" t="s">
        <v>84</v>
      </c>
      <c r="L174" s="335" t="s">
        <v>84</v>
      </c>
      <c r="M174" s="335" t="s">
        <v>84</v>
      </c>
      <c r="N174" s="335" t="s">
        <v>84</v>
      </c>
      <c r="O174" s="335" t="s">
        <v>84</v>
      </c>
      <c r="P174" s="335" t="s">
        <v>84</v>
      </c>
      <c r="Q174" s="335" t="s">
        <v>84</v>
      </c>
      <c r="R174" s="335" t="s">
        <v>84</v>
      </c>
      <c r="S174" s="335" t="s">
        <v>84</v>
      </c>
      <c r="T174" s="335" t="s">
        <v>84</v>
      </c>
      <c r="U174" s="335" t="s">
        <v>84</v>
      </c>
      <c r="V174" s="335" t="s">
        <v>84</v>
      </c>
      <c r="W174" s="335" t="s">
        <v>84</v>
      </c>
      <c r="X174" s="335" t="s">
        <v>84</v>
      </c>
      <c r="Y174" s="335" t="s">
        <v>84</v>
      </c>
      <c r="Z174" s="335" t="s">
        <v>84</v>
      </c>
      <c r="AA174" s="335" t="s">
        <v>84</v>
      </c>
      <c r="AB174" s="335" t="s">
        <v>84</v>
      </c>
      <c r="AC174" s="335" t="s">
        <v>84</v>
      </c>
      <c r="AD174" s="335" t="s">
        <v>84</v>
      </c>
      <c r="AE174" s="335" t="s">
        <v>84</v>
      </c>
      <c r="AF174" s="335" t="s">
        <v>84</v>
      </c>
      <c r="AG174" s="335" t="s">
        <v>84</v>
      </c>
      <c r="AH174" s="335" t="s">
        <v>84</v>
      </c>
      <c r="AI174" s="335" t="s">
        <v>84</v>
      </c>
      <c r="AJ174" s="335" t="s">
        <v>84</v>
      </c>
      <c r="AK174" s="335" t="s">
        <v>84</v>
      </c>
      <c r="AL174" s="335" t="s">
        <v>84</v>
      </c>
      <c r="AM174" s="335" t="s">
        <v>84</v>
      </c>
      <c r="AN174" s="335" t="s">
        <v>84</v>
      </c>
      <c r="AO174" s="335" t="s">
        <v>84</v>
      </c>
      <c r="AP174" s="335" t="s">
        <v>84</v>
      </c>
      <c r="AQ174" s="335" t="s">
        <v>84</v>
      </c>
      <c r="AR174" s="335" t="s">
        <v>84</v>
      </c>
      <c r="AS174" s="335" t="s">
        <v>84</v>
      </c>
      <c r="AT174" s="335" t="s">
        <v>84</v>
      </c>
      <c r="AU174" s="335" t="s">
        <v>84</v>
      </c>
      <c r="AV174" s="335" t="s">
        <v>84</v>
      </c>
      <c r="AW174" s="335" t="s">
        <v>84</v>
      </c>
      <c r="AX174" s="335" t="s">
        <v>84</v>
      </c>
      <c r="AY174" s="116" t="s">
        <v>84</v>
      </c>
      <c r="AZ174" s="116" t="s">
        <v>84</v>
      </c>
      <c r="BA174" s="116" t="s">
        <v>84</v>
      </c>
      <c r="BB174" s="116" t="s">
        <v>84</v>
      </c>
      <c r="BC174" s="116" t="s">
        <v>84</v>
      </c>
      <c r="BD174" s="116" t="s">
        <v>84</v>
      </c>
      <c r="BE174" s="116" t="s">
        <v>84</v>
      </c>
      <c r="BF174" s="335" t="s">
        <v>84</v>
      </c>
      <c r="BG174" s="335" t="s">
        <v>84</v>
      </c>
      <c r="BH174" s="116" t="s">
        <v>84</v>
      </c>
      <c r="BI174" s="116" t="s">
        <v>84</v>
      </c>
      <c r="BJ174" s="335" t="s">
        <v>84</v>
      </c>
      <c r="BK174" s="335" t="s">
        <v>84</v>
      </c>
      <c r="BL174" s="335" t="s">
        <v>84</v>
      </c>
      <c r="BM174" s="336" t="s">
        <v>84</v>
      </c>
      <c r="BN174" s="336" t="s">
        <v>84</v>
      </c>
      <c r="BO174" s="335" t="s">
        <v>84</v>
      </c>
      <c r="BP174" s="116" t="s">
        <v>84</v>
      </c>
      <c r="BQ174" s="116" t="s">
        <v>84</v>
      </c>
      <c r="BR174" s="116" t="s">
        <v>84</v>
      </c>
      <c r="BS174" s="116" t="s">
        <v>84</v>
      </c>
      <c r="BT174" s="336" t="s">
        <v>84</v>
      </c>
      <c r="BU174" s="335" t="s">
        <v>84</v>
      </c>
      <c r="BV174" s="335" t="s">
        <v>84</v>
      </c>
      <c r="BW174" s="335" t="s">
        <v>84</v>
      </c>
      <c r="BX174" s="335" t="s">
        <v>84</v>
      </c>
    </row>
    <row r="175" spans="1:76" ht="15" customHeight="1" x14ac:dyDescent="0.3">
      <c r="A175" s="307">
        <v>82</v>
      </c>
      <c r="B175" s="114" t="s">
        <v>84</v>
      </c>
      <c r="C175" s="114" t="s">
        <v>84</v>
      </c>
      <c r="D175" s="115" t="s">
        <v>84</v>
      </c>
      <c r="E175" s="334" t="s">
        <v>84</v>
      </c>
      <c r="F175" s="334" t="s">
        <v>84</v>
      </c>
      <c r="G175" s="334" t="s">
        <v>84</v>
      </c>
      <c r="H175" s="335" t="s">
        <v>84</v>
      </c>
      <c r="I175" s="335" t="s">
        <v>84</v>
      </c>
      <c r="J175" s="335" t="s">
        <v>84</v>
      </c>
      <c r="K175" s="335" t="s">
        <v>84</v>
      </c>
      <c r="L175" s="335" t="s">
        <v>84</v>
      </c>
      <c r="M175" s="335" t="s">
        <v>84</v>
      </c>
      <c r="N175" s="335" t="s">
        <v>84</v>
      </c>
      <c r="O175" s="335" t="s">
        <v>84</v>
      </c>
      <c r="P175" s="335" t="s">
        <v>84</v>
      </c>
      <c r="Q175" s="335" t="s">
        <v>84</v>
      </c>
      <c r="R175" s="335" t="s">
        <v>84</v>
      </c>
      <c r="S175" s="335" t="s">
        <v>84</v>
      </c>
      <c r="T175" s="335" t="s">
        <v>84</v>
      </c>
      <c r="U175" s="335" t="s">
        <v>84</v>
      </c>
      <c r="V175" s="335" t="s">
        <v>84</v>
      </c>
      <c r="W175" s="335" t="s">
        <v>84</v>
      </c>
      <c r="X175" s="335" t="s">
        <v>84</v>
      </c>
      <c r="Y175" s="335" t="s">
        <v>84</v>
      </c>
      <c r="Z175" s="335" t="s">
        <v>84</v>
      </c>
      <c r="AA175" s="335" t="s">
        <v>84</v>
      </c>
      <c r="AB175" s="335" t="s">
        <v>84</v>
      </c>
      <c r="AC175" s="335" t="s">
        <v>84</v>
      </c>
      <c r="AD175" s="335" t="s">
        <v>84</v>
      </c>
      <c r="AE175" s="335" t="s">
        <v>84</v>
      </c>
      <c r="AF175" s="335" t="s">
        <v>84</v>
      </c>
      <c r="AG175" s="335" t="s">
        <v>84</v>
      </c>
      <c r="AH175" s="335" t="s">
        <v>84</v>
      </c>
      <c r="AI175" s="335" t="s">
        <v>84</v>
      </c>
      <c r="AJ175" s="335" t="s">
        <v>84</v>
      </c>
      <c r="AK175" s="335" t="s">
        <v>84</v>
      </c>
      <c r="AL175" s="335" t="s">
        <v>84</v>
      </c>
      <c r="AM175" s="335" t="s">
        <v>84</v>
      </c>
      <c r="AN175" s="335" t="s">
        <v>84</v>
      </c>
      <c r="AO175" s="335" t="s">
        <v>84</v>
      </c>
      <c r="AP175" s="335" t="s">
        <v>84</v>
      </c>
      <c r="AQ175" s="335" t="s">
        <v>84</v>
      </c>
      <c r="AR175" s="335" t="s">
        <v>84</v>
      </c>
      <c r="AS175" s="335" t="s">
        <v>84</v>
      </c>
      <c r="AT175" s="335" t="s">
        <v>84</v>
      </c>
      <c r="AU175" s="335" t="s">
        <v>84</v>
      </c>
      <c r="AV175" s="335" t="s">
        <v>84</v>
      </c>
      <c r="AW175" s="335" t="s">
        <v>84</v>
      </c>
      <c r="AX175" s="335" t="s">
        <v>84</v>
      </c>
      <c r="AY175" s="116" t="s">
        <v>84</v>
      </c>
      <c r="AZ175" s="116" t="s">
        <v>84</v>
      </c>
      <c r="BA175" s="116" t="s">
        <v>84</v>
      </c>
      <c r="BB175" s="116" t="s">
        <v>84</v>
      </c>
      <c r="BC175" s="116" t="s">
        <v>84</v>
      </c>
      <c r="BD175" s="116" t="s">
        <v>84</v>
      </c>
      <c r="BE175" s="116" t="s">
        <v>84</v>
      </c>
      <c r="BF175" s="335" t="s">
        <v>84</v>
      </c>
      <c r="BG175" s="335" t="s">
        <v>84</v>
      </c>
      <c r="BH175" s="116" t="s">
        <v>84</v>
      </c>
      <c r="BI175" s="116" t="s">
        <v>84</v>
      </c>
      <c r="BJ175" s="335" t="s">
        <v>84</v>
      </c>
      <c r="BK175" s="335" t="s">
        <v>84</v>
      </c>
      <c r="BL175" s="335" t="s">
        <v>84</v>
      </c>
      <c r="BM175" s="336" t="s">
        <v>84</v>
      </c>
      <c r="BN175" s="336" t="s">
        <v>84</v>
      </c>
      <c r="BO175" s="335" t="s">
        <v>84</v>
      </c>
      <c r="BP175" s="116" t="s">
        <v>84</v>
      </c>
      <c r="BQ175" s="116" t="s">
        <v>84</v>
      </c>
      <c r="BR175" s="116" t="s">
        <v>84</v>
      </c>
      <c r="BS175" s="116" t="s">
        <v>84</v>
      </c>
      <c r="BT175" s="336" t="s">
        <v>84</v>
      </c>
      <c r="BU175" s="335" t="s">
        <v>84</v>
      </c>
      <c r="BV175" s="335" t="s">
        <v>84</v>
      </c>
      <c r="BW175" s="335" t="s">
        <v>84</v>
      </c>
      <c r="BX175" s="335" t="s">
        <v>84</v>
      </c>
    </row>
    <row r="176" spans="1:76" ht="15" customHeight="1" x14ac:dyDescent="0.3">
      <c r="A176" s="307">
        <v>82</v>
      </c>
      <c r="B176" s="114" t="s">
        <v>84</v>
      </c>
      <c r="C176" s="114" t="s">
        <v>84</v>
      </c>
      <c r="D176" s="115" t="s">
        <v>84</v>
      </c>
      <c r="E176" s="334" t="s">
        <v>84</v>
      </c>
      <c r="F176" s="334" t="s">
        <v>84</v>
      </c>
      <c r="G176" s="334" t="s">
        <v>84</v>
      </c>
      <c r="H176" s="335" t="s">
        <v>84</v>
      </c>
      <c r="I176" s="335" t="s">
        <v>84</v>
      </c>
      <c r="J176" s="335" t="s">
        <v>84</v>
      </c>
      <c r="K176" s="335" t="s">
        <v>84</v>
      </c>
      <c r="L176" s="335" t="s">
        <v>84</v>
      </c>
      <c r="M176" s="335" t="s">
        <v>84</v>
      </c>
      <c r="N176" s="335" t="s">
        <v>84</v>
      </c>
      <c r="O176" s="335" t="s">
        <v>84</v>
      </c>
      <c r="P176" s="335" t="s">
        <v>84</v>
      </c>
      <c r="Q176" s="335" t="s">
        <v>84</v>
      </c>
      <c r="R176" s="335" t="s">
        <v>84</v>
      </c>
      <c r="S176" s="335" t="s">
        <v>84</v>
      </c>
      <c r="T176" s="335" t="s">
        <v>84</v>
      </c>
      <c r="U176" s="335" t="s">
        <v>84</v>
      </c>
      <c r="V176" s="335" t="s">
        <v>84</v>
      </c>
      <c r="W176" s="335" t="s">
        <v>84</v>
      </c>
      <c r="X176" s="335" t="s">
        <v>84</v>
      </c>
      <c r="Y176" s="335" t="s">
        <v>84</v>
      </c>
      <c r="Z176" s="335" t="s">
        <v>84</v>
      </c>
      <c r="AA176" s="335" t="s">
        <v>84</v>
      </c>
      <c r="AB176" s="335" t="s">
        <v>84</v>
      </c>
      <c r="AC176" s="335" t="s">
        <v>84</v>
      </c>
      <c r="AD176" s="335" t="s">
        <v>84</v>
      </c>
      <c r="AE176" s="335" t="s">
        <v>84</v>
      </c>
      <c r="AF176" s="335" t="s">
        <v>84</v>
      </c>
      <c r="AG176" s="335" t="s">
        <v>84</v>
      </c>
      <c r="AH176" s="335" t="s">
        <v>84</v>
      </c>
      <c r="AI176" s="335" t="s">
        <v>84</v>
      </c>
      <c r="AJ176" s="335" t="s">
        <v>84</v>
      </c>
      <c r="AK176" s="335" t="s">
        <v>84</v>
      </c>
      <c r="AL176" s="335" t="s">
        <v>84</v>
      </c>
      <c r="AM176" s="335" t="s">
        <v>84</v>
      </c>
      <c r="AN176" s="335" t="s">
        <v>84</v>
      </c>
      <c r="AO176" s="335" t="s">
        <v>84</v>
      </c>
      <c r="AP176" s="335" t="s">
        <v>84</v>
      </c>
      <c r="AQ176" s="335" t="s">
        <v>84</v>
      </c>
      <c r="AR176" s="335" t="s">
        <v>84</v>
      </c>
      <c r="AS176" s="335" t="s">
        <v>84</v>
      </c>
      <c r="AT176" s="335" t="s">
        <v>84</v>
      </c>
      <c r="AU176" s="335" t="s">
        <v>84</v>
      </c>
      <c r="AV176" s="335" t="s">
        <v>84</v>
      </c>
      <c r="AW176" s="335" t="s">
        <v>84</v>
      </c>
      <c r="AX176" s="335" t="s">
        <v>84</v>
      </c>
      <c r="AY176" s="116" t="s">
        <v>84</v>
      </c>
      <c r="AZ176" s="116" t="s">
        <v>84</v>
      </c>
      <c r="BA176" s="116" t="s">
        <v>84</v>
      </c>
      <c r="BB176" s="116" t="s">
        <v>84</v>
      </c>
      <c r="BC176" s="116" t="s">
        <v>84</v>
      </c>
      <c r="BD176" s="116" t="s">
        <v>84</v>
      </c>
      <c r="BE176" s="116" t="s">
        <v>84</v>
      </c>
      <c r="BF176" s="335" t="s">
        <v>84</v>
      </c>
      <c r="BG176" s="335" t="s">
        <v>84</v>
      </c>
      <c r="BH176" s="116" t="s">
        <v>84</v>
      </c>
      <c r="BI176" s="116" t="s">
        <v>84</v>
      </c>
      <c r="BJ176" s="335" t="s">
        <v>84</v>
      </c>
      <c r="BK176" s="335" t="s">
        <v>84</v>
      </c>
      <c r="BL176" s="335" t="s">
        <v>84</v>
      </c>
      <c r="BM176" s="336" t="s">
        <v>84</v>
      </c>
      <c r="BN176" s="336" t="s">
        <v>84</v>
      </c>
      <c r="BO176" s="335" t="s">
        <v>84</v>
      </c>
      <c r="BP176" s="116" t="s">
        <v>84</v>
      </c>
      <c r="BQ176" s="116" t="s">
        <v>84</v>
      </c>
      <c r="BR176" s="116" t="s">
        <v>84</v>
      </c>
      <c r="BS176" s="116" t="s">
        <v>84</v>
      </c>
      <c r="BT176" s="336" t="s">
        <v>84</v>
      </c>
      <c r="BU176" s="335" t="s">
        <v>84</v>
      </c>
      <c r="BV176" s="335" t="s">
        <v>84</v>
      </c>
      <c r="BW176" s="335" t="s">
        <v>84</v>
      </c>
      <c r="BX176" s="335" t="s">
        <v>84</v>
      </c>
    </row>
    <row r="177" spans="1:76" ht="15" customHeight="1" x14ac:dyDescent="0.3">
      <c r="A177" s="307">
        <v>82</v>
      </c>
      <c r="B177" s="114" t="s">
        <v>84</v>
      </c>
      <c r="C177" s="114" t="s">
        <v>84</v>
      </c>
      <c r="D177" s="115" t="s">
        <v>84</v>
      </c>
      <c r="E177" s="334" t="s">
        <v>84</v>
      </c>
      <c r="F177" s="334" t="s">
        <v>84</v>
      </c>
      <c r="G177" s="334" t="s">
        <v>84</v>
      </c>
      <c r="H177" s="335" t="s">
        <v>84</v>
      </c>
      <c r="I177" s="335" t="s">
        <v>84</v>
      </c>
      <c r="J177" s="335" t="s">
        <v>84</v>
      </c>
      <c r="K177" s="335" t="s">
        <v>84</v>
      </c>
      <c r="L177" s="335" t="s">
        <v>84</v>
      </c>
      <c r="M177" s="335" t="s">
        <v>84</v>
      </c>
      <c r="N177" s="335" t="s">
        <v>84</v>
      </c>
      <c r="O177" s="335" t="s">
        <v>84</v>
      </c>
      <c r="P177" s="335" t="s">
        <v>84</v>
      </c>
      <c r="Q177" s="335" t="s">
        <v>84</v>
      </c>
      <c r="R177" s="335" t="s">
        <v>84</v>
      </c>
      <c r="S177" s="335" t="s">
        <v>84</v>
      </c>
      <c r="T177" s="335" t="s">
        <v>84</v>
      </c>
      <c r="U177" s="335" t="s">
        <v>84</v>
      </c>
      <c r="V177" s="335" t="s">
        <v>84</v>
      </c>
      <c r="W177" s="335" t="s">
        <v>84</v>
      </c>
      <c r="X177" s="335" t="s">
        <v>84</v>
      </c>
      <c r="Y177" s="335" t="s">
        <v>84</v>
      </c>
      <c r="Z177" s="335" t="s">
        <v>84</v>
      </c>
      <c r="AA177" s="335" t="s">
        <v>84</v>
      </c>
      <c r="AB177" s="335" t="s">
        <v>84</v>
      </c>
      <c r="AC177" s="335" t="s">
        <v>84</v>
      </c>
      <c r="AD177" s="335" t="s">
        <v>84</v>
      </c>
      <c r="AE177" s="335" t="s">
        <v>84</v>
      </c>
      <c r="AF177" s="335" t="s">
        <v>84</v>
      </c>
      <c r="AG177" s="335" t="s">
        <v>84</v>
      </c>
      <c r="AH177" s="335" t="s">
        <v>84</v>
      </c>
      <c r="AI177" s="335" t="s">
        <v>84</v>
      </c>
      <c r="AJ177" s="335" t="s">
        <v>84</v>
      </c>
      <c r="AK177" s="335" t="s">
        <v>84</v>
      </c>
      <c r="AL177" s="335" t="s">
        <v>84</v>
      </c>
      <c r="AM177" s="335" t="s">
        <v>84</v>
      </c>
      <c r="AN177" s="335" t="s">
        <v>84</v>
      </c>
      <c r="AO177" s="335" t="s">
        <v>84</v>
      </c>
      <c r="AP177" s="335" t="s">
        <v>84</v>
      </c>
      <c r="AQ177" s="335" t="s">
        <v>84</v>
      </c>
      <c r="AR177" s="335" t="s">
        <v>84</v>
      </c>
      <c r="AS177" s="335" t="s">
        <v>84</v>
      </c>
      <c r="AT177" s="335" t="s">
        <v>84</v>
      </c>
      <c r="AU177" s="335" t="s">
        <v>84</v>
      </c>
      <c r="AV177" s="335" t="s">
        <v>84</v>
      </c>
      <c r="AW177" s="335" t="s">
        <v>84</v>
      </c>
      <c r="AX177" s="335" t="s">
        <v>84</v>
      </c>
      <c r="AY177" s="116" t="s">
        <v>84</v>
      </c>
      <c r="AZ177" s="116" t="s">
        <v>84</v>
      </c>
      <c r="BA177" s="116" t="s">
        <v>84</v>
      </c>
      <c r="BB177" s="116" t="s">
        <v>84</v>
      </c>
      <c r="BC177" s="116" t="s">
        <v>84</v>
      </c>
      <c r="BD177" s="116" t="s">
        <v>84</v>
      </c>
      <c r="BE177" s="116" t="s">
        <v>84</v>
      </c>
      <c r="BF177" s="335" t="s">
        <v>84</v>
      </c>
      <c r="BG177" s="335" t="s">
        <v>84</v>
      </c>
      <c r="BH177" s="116" t="s">
        <v>84</v>
      </c>
      <c r="BI177" s="116" t="s">
        <v>84</v>
      </c>
      <c r="BJ177" s="335" t="s">
        <v>84</v>
      </c>
      <c r="BK177" s="335" t="s">
        <v>84</v>
      </c>
      <c r="BL177" s="335" t="s">
        <v>84</v>
      </c>
      <c r="BM177" s="336" t="s">
        <v>84</v>
      </c>
      <c r="BN177" s="336" t="s">
        <v>84</v>
      </c>
      <c r="BO177" s="335" t="s">
        <v>84</v>
      </c>
      <c r="BP177" s="116" t="s">
        <v>84</v>
      </c>
      <c r="BQ177" s="116" t="s">
        <v>84</v>
      </c>
      <c r="BR177" s="116" t="s">
        <v>84</v>
      </c>
      <c r="BS177" s="116" t="s">
        <v>84</v>
      </c>
      <c r="BT177" s="336" t="s">
        <v>84</v>
      </c>
      <c r="BU177" s="335" t="s">
        <v>84</v>
      </c>
      <c r="BV177" s="335" t="s">
        <v>84</v>
      </c>
      <c r="BW177" s="335" t="s">
        <v>84</v>
      </c>
      <c r="BX177" s="335" t="s">
        <v>84</v>
      </c>
    </row>
    <row r="178" spans="1:76" ht="15" customHeight="1" x14ac:dyDescent="0.3">
      <c r="A178" s="307">
        <v>82</v>
      </c>
      <c r="B178" s="114" t="s">
        <v>84</v>
      </c>
      <c r="C178" s="114" t="s">
        <v>84</v>
      </c>
      <c r="D178" s="115" t="s">
        <v>84</v>
      </c>
      <c r="E178" s="334" t="s">
        <v>84</v>
      </c>
      <c r="F178" s="334" t="s">
        <v>84</v>
      </c>
      <c r="G178" s="334" t="s">
        <v>84</v>
      </c>
      <c r="H178" s="335" t="s">
        <v>84</v>
      </c>
      <c r="I178" s="335" t="s">
        <v>84</v>
      </c>
      <c r="J178" s="335" t="s">
        <v>84</v>
      </c>
      <c r="K178" s="335" t="s">
        <v>84</v>
      </c>
      <c r="L178" s="335" t="s">
        <v>84</v>
      </c>
      <c r="M178" s="335" t="s">
        <v>84</v>
      </c>
      <c r="N178" s="335" t="s">
        <v>84</v>
      </c>
      <c r="O178" s="335" t="s">
        <v>84</v>
      </c>
      <c r="P178" s="335" t="s">
        <v>84</v>
      </c>
      <c r="Q178" s="335" t="s">
        <v>84</v>
      </c>
      <c r="R178" s="335" t="s">
        <v>84</v>
      </c>
      <c r="S178" s="335" t="s">
        <v>84</v>
      </c>
      <c r="T178" s="335" t="s">
        <v>84</v>
      </c>
      <c r="U178" s="335" t="s">
        <v>84</v>
      </c>
      <c r="V178" s="335" t="s">
        <v>84</v>
      </c>
      <c r="W178" s="335" t="s">
        <v>84</v>
      </c>
      <c r="X178" s="335" t="s">
        <v>84</v>
      </c>
      <c r="Y178" s="335" t="s">
        <v>84</v>
      </c>
      <c r="Z178" s="335" t="s">
        <v>84</v>
      </c>
      <c r="AA178" s="335" t="s">
        <v>84</v>
      </c>
      <c r="AB178" s="335" t="s">
        <v>84</v>
      </c>
      <c r="AC178" s="335" t="s">
        <v>84</v>
      </c>
      <c r="AD178" s="335" t="s">
        <v>84</v>
      </c>
      <c r="AE178" s="335" t="s">
        <v>84</v>
      </c>
      <c r="AF178" s="335" t="s">
        <v>84</v>
      </c>
      <c r="AG178" s="335" t="s">
        <v>84</v>
      </c>
      <c r="AH178" s="335" t="s">
        <v>84</v>
      </c>
      <c r="AI178" s="335" t="s">
        <v>84</v>
      </c>
      <c r="AJ178" s="335" t="s">
        <v>84</v>
      </c>
      <c r="AK178" s="335" t="s">
        <v>84</v>
      </c>
      <c r="AL178" s="335" t="s">
        <v>84</v>
      </c>
      <c r="AM178" s="335" t="s">
        <v>84</v>
      </c>
      <c r="AN178" s="335" t="s">
        <v>84</v>
      </c>
      <c r="AO178" s="335" t="s">
        <v>84</v>
      </c>
      <c r="AP178" s="335" t="s">
        <v>84</v>
      </c>
      <c r="AQ178" s="335" t="s">
        <v>84</v>
      </c>
      <c r="AR178" s="335" t="s">
        <v>84</v>
      </c>
      <c r="AS178" s="335" t="s">
        <v>84</v>
      </c>
      <c r="AT178" s="335" t="s">
        <v>84</v>
      </c>
      <c r="AU178" s="335" t="s">
        <v>84</v>
      </c>
      <c r="AV178" s="335" t="s">
        <v>84</v>
      </c>
      <c r="AW178" s="335" t="s">
        <v>84</v>
      </c>
      <c r="AX178" s="335" t="s">
        <v>84</v>
      </c>
      <c r="AY178" s="116" t="s">
        <v>84</v>
      </c>
      <c r="AZ178" s="116" t="s">
        <v>84</v>
      </c>
      <c r="BA178" s="116" t="s">
        <v>84</v>
      </c>
      <c r="BB178" s="116" t="s">
        <v>84</v>
      </c>
      <c r="BC178" s="116" t="s">
        <v>84</v>
      </c>
      <c r="BD178" s="116" t="s">
        <v>84</v>
      </c>
      <c r="BE178" s="116" t="s">
        <v>84</v>
      </c>
      <c r="BF178" s="335" t="s">
        <v>84</v>
      </c>
      <c r="BG178" s="335" t="s">
        <v>84</v>
      </c>
      <c r="BH178" s="116" t="s">
        <v>84</v>
      </c>
      <c r="BI178" s="116" t="s">
        <v>84</v>
      </c>
      <c r="BJ178" s="335" t="s">
        <v>84</v>
      </c>
      <c r="BK178" s="335" t="s">
        <v>84</v>
      </c>
      <c r="BL178" s="335" t="s">
        <v>84</v>
      </c>
      <c r="BM178" s="336" t="s">
        <v>84</v>
      </c>
      <c r="BN178" s="336" t="s">
        <v>84</v>
      </c>
      <c r="BO178" s="335" t="s">
        <v>84</v>
      </c>
      <c r="BP178" s="116" t="s">
        <v>84</v>
      </c>
      <c r="BQ178" s="116" t="s">
        <v>84</v>
      </c>
      <c r="BR178" s="116" t="s">
        <v>84</v>
      </c>
      <c r="BS178" s="116" t="s">
        <v>84</v>
      </c>
      <c r="BT178" s="336" t="s">
        <v>84</v>
      </c>
      <c r="BU178" s="335" t="s">
        <v>84</v>
      </c>
      <c r="BV178" s="335" t="s">
        <v>84</v>
      </c>
      <c r="BW178" s="335" t="s">
        <v>84</v>
      </c>
      <c r="BX178" s="335" t="s">
        <v>84</v>
      </c>
    </row>
    <row r="179" spans="1:76" ht="15" customHeight="1" x14ac:dyDescent="0.3">
      <c r="A179" s="307">
        <v>82</v>
      </c>
      <c r="B179" s="114" t="s">
        <v>84</v>
      </c>
      <c r="C179" s="114" t="s">
        <v>84</v>
      </c>
      <c r="D179" s="115" t="s">
        <v>84</v>
      </c>
      <c r="E179" s="334" t="s">
        <v>84</v>
      </c>
      <c r="F179" s="334" t="s">
        <v>84</v>
      </c>
      <c r="G179" s="334" t="s">
        <v>84</v>
      </c>
      <c r="H179" s="335" t="s">
        <v>84</v>
      </c>
      <c r="I179" s="335" t="s">
        <v>84</v>
      </c>
      <c r="J179" s="335" t="s">
        <v>84</v>
      </c>
      <c r="K179" s="335" t="s">
        <v>84</v>
      </c>
      <c r="L179" s="335" t="s">
        <v>84</v>
      </c>
      <c r="M179" s="335" t="s">
        <v>84</v>
      </c>
      <c r="N179" s="335" t="s">
        <v>84</v>
      </c>
      <c r="O179" s="335" t="s">
        <v>84</v>
      </c>
      <c r="P179" s="335" t="s">
        <v>84</v>
      </c>
      <c r="Q179" s="335" t="s">
        <v>84</v>
      </c>
      <c r="R179" s="335" t="s">
        <v>84</v>
      </c>
      <c r="S179" s="335" t="s">
        <v>84</v>
      </c>
      <c r="T179" s="335" t="s">
        <v>84</v>
      </c>
      <c r="U179" s="335" t="s">
        <v>84</v>
      </c>
      <c r="V179" s="335" t="s">
        <v>84</v>
      </c>
      <c r="W179" s="335" t="s">
        <v>84</v>
      </c>
      <c r="X179" s="335" t="s">
        <v>84</v>
      </c>
      <c r="Y179" s="335" t="s">
        <v>84</v>
      </c>
      <c r="Z179" s="335" t="s">
        <v>84</v>
      </c>
      <c r="AA179" s="335" t="s">
        <v>84</v>
      </c>
      <c r="AB179" s="335" t="s">
        <v>84</v>
      </c>
      <c r="AC179" s="335" t="s">
        <v>84</v>
      </c>
      <c r="AD179" s="335" t="s">
        <v>84</v>
      </c>
      <c r="AE179" s="335" t="s">
        <v>84</v>
      </c>
      <c r="AF179" s="335" t="s">
        <v>84</v>
      </c>
      <c r="AG179" s="335" t="s">
        <v>84</v>
      </c>
      <c r="AH179" s="335" t="s">
        <v>84</v>
      </c>
      <c r="AI179" s="335" t="s">
        <v>84</v>
      </c>
      <c r="AJ179" s="335" t="s">
        <v>84</v>
      </c>
      <c r="AK179" s="335" t="s">
        <v>84</v>
      </c>
      <c r="AL179" s="335" t="s">
        <v>84</v>
      </c>
      <c r="AM179" s="335" t="s">
        <v>84</v>
      </c>
      <c r="AN179" s="335" t="s">
        <v>84</v>
      </c>
      <c r="AO179" s="335" t="s">
        <v>84</v>
      </c>
      <c r="AP179" s="335" t="s">
        <v>84</v>
      </c>
      <c r="AQ179" s="335" t="s">
        <v>84</v>
      </c>
      <c r="AR179" s="335" t="s">
        <v>84</v>
      </c>
      <c r="AS179" s="335" t="s">
        <v>84</v>
      </c>
      <c r="AT179" s="335" t="s">
        <v>84</v>
      </c>
      <c r="AU179" s="335" t="s">
        <v>84</v>
      </c>
      <c r="AV179" s="335" t="s">
        <v>84</v>
      </c>
      <c r="AW179" s="335" t="s">
        <v>84</v>
      </c>
      <c r="AX179" s="335" t="s">
        <v>84</v>
      </c>
      <c r="AY179" s="116" t="s">
        <v>84</v>
      </c>
      <c r="AZ179" s="116" t="s">
        <v>84</v>
      </c>
      <c r="BA179" s="116" t="s">
        <v>84</v>
      </c>
      <c r="BB179" s="116" t="s">
        <v>84</v>
      </c>
      <c r="BC179" s="116" t="s">
        <v>84</v>
      </c>
      <c r="BD179" s="116" t="s">
        <v>84</v>
      </c>
      <c r="BE179" s="116" t="s">
        <v>84</v>
      </c>
      <c r="BF179" s="335" t="s">
        <v>84</v>
      </c>
      <c r="BG179" s="335" t="s">
        <v>84</v>
      </c>
      <c r="BH179" s="116" t="s">
        <v>84</v>
      </c>
      <c r="BI179" s="116" t="s">
        <v>84</v>
      </c>
      <c r="BJ179" s="335" t="s">
        <v>84</v>
      </c>
      <c r="BK179" s="335" t="s">
        <v>84</v>
      </c>
      <c r="BL179" s="335" t="s">
        <v>84</v>
      </c>
      <c r="BM179" s="336" t="s">
        <v>84</v>
      </c>
      <c r="BN179" s="336" t="s">
        <v>84</v>
      </c>
      <c r="BO179" s="335" t="s">
        <v>84</v>
      </c>
      <c r="BP179" s="116" t="s">
        <v>84</v>
      </c>
      <c r="BQ179" s="116" t="s">
        <v>84</v>
      </c>
      <c r="BR179" s="116" t="s">
        <v>84</v>
      </c>
      <c r="BS179" s="116" t="s">
        <v>84</v>
      </c>
      <c r="BT179" s="336" t="s">
        <v>84</v>
      </c>
      <c r="BU179" s="335" t="s">
        <v>84</v>
      </c>
      <c r="BV179" s="335" t="s">
        <v>84</v>
      </c>
      <c r="BW179" s="335" t="s">
        <v>84</v>
      </c>
      <c r="BX179" s="335" t="s">
        <v>84</v>
      </c>
    </row>
    <row r="180" spans="1:76" ht="15" customHeight="1" x14ac:dyDescent="0.3">
      <c r="A180" s="307">
        <v>82</v>
      </c>
      <c r="B180" s="114" t="s">
        <v>84</v>
      </c>
      <c r="C180" s="114" t="s">
        <v>84</v>
      </c>
      <c r="D180" s="115" t="s">
        <v>84</v>
      </c>
      <c r="E180" s="334" t="s">
        <v>84</v>
      </c>
      <c r="F180" s="334" t="s">
        <v>84</v>
      </c>
      <c r="G180" s="334" t="s">
        <v>84</v>
      </c>
      <c r="H180" s="335" t="s">
        <v>84</v>
      </c>
      <c r="I180" s="335" t="s">
        <v>84</v>
      </c>
      <c r="J180" s="335" t="s">
        <v>84</v>
      </c>
      <c r="K180" s="335" t="s">
        <v>84</v>
      </c>
      <c r="L180" s="335" t="s">
        <v>84</v>
      </c>
      <c r="M180" s="335" t="s">
        <v>84</v>
      </c>
      <c r="N180" s="335" t="s">
        <v>84</v>
      </c>
      <c r="O180" s="335" t="s">
        <v>84</v>
      </c>
      <c r="P180" s="335" t="s">
        <v>84</v>
      </c>
      <c r="Q180" s="335" t="s">
        <v>84</v>
      </c>
      <c r="R180" s="335" t="s">
        <v>84</v>
      </c>
      <c r="S180" s="335" t="s">
        <v>84</v>
      </c>
      <c r="T180" s="335" t="s">
        <v>84</v>
      </c>
      <c r="U180" s="335" t="s">
        <v>84</v>
      </c>
      <c r="V180" s="335" t="s">
        <v>84</v>
      </c>
      <c r="W180" s="335" t="s">
        <v>84</v>
      </c>
      <c r="X180" s="335" t="s">
        <v>84</v>
      </c>
      <c r="Y180" s="335" t="s">
        <v>84</v>
      </c>
      <c r="Z180" s="335" t="s">
        <v>84</v>
      </c>
      <c r="AA180" s="335" t="s">
        <v>84</v>
      </c>
      <c r="AB180" s="335" t="s">
        <v>84</v>
      </c>
      <c r="AC180" s="335" t="s">
        <v>84</v>
      </c>
      <c r="AD180" s="335" t="s">
        <v>84</v>
      </c>
      <c r="AE180" s="335" t="s">
        <v>84</v>
      </c>
      <c r="AF180" s="335" t="s">
        <v>84</v>
      </c>
      <c r="AG180" s="335" t="s">
        <v>84</v>
      </c>
      <c r="AH180" s="335" t="s">
        <v>84</v>
      </c>
      <c r="AI180" s="335" t="s">
        <v>84</v>
      </c>
      <c r="AJ180" s="335" t="s">
        <v>84</v>
      </c>
      <c r="AK180" s="335" t="s">
        <v>84</v>
      </c>
      <c r="AL180" s="335" t="s">
        <v>84</v>
      </c>
      <c r="AM180" s="335" t="s">
        <v>84</v>
      </c>
      <c r="AN180" s="335" t="s">
        <v>84</v>
      </c>
      <c r="AO180" s="335" t="s">
        <v>84</v>
      </c>
      <c r="AP180" s="335" t="s">
        <v>84</v>
      </c>
      <c r="AQ180" s="335" t="s">
        <v>84</v>
      </c>
      <c r="AR180" s="335" t="s">
        <v>84</v>
      </c>
      <c r="AS180" s="335" t="s">
        <v>84</v>
      </c>
      <c r="AT180" s="335" t="s">
        <v>84</v>
      </c>
      <c r="AU180" s="335" t="s">
        <v>84</v>
      </c>
      <c r="AV180" s="335" t="s">
        <v>84</v>
      </c>
      <c r="AW180" s="335" t="s">
        <v>84</v>
      </c>
      <c r="AX180" s="335" t="s">
        <v>84</v>
      </c>
      <c r="AY180" s="116" t="s">
        <v>84</v>
      </c>
      <c r="AZ180" s="116" t="s">
        <v>84</v>
      </c>
      <c r="BA180" s="116" t="s">
        <v>84</v>
      </c>
      <c r="BB180" s="116" t="s">
        <v>84</v>
      </c>
      <c r="BC180" s="116" t="s">
        <v>84</v>
      </c>
      <c r="BD180" s="116" t="s">
        <v>84</v>
      </c>
      <c r="BE180" s="116" t="s">
        <v>84</v>
      </c>
      <c r="BF180" s="335" t="s">
        <v>84</v>
      </c>
      <c r="BG180" s="335" t="s">
        <v>84</v>
      </c>
      <c r="BH180" s="116" t="s">
        <v>84</v>
      </c>
      <c r="BI180" s="116" t="s">
        <v>84</v>
      </c>
      <c r="BJ180" s="335" t="s">
        <v>84</v>
      </c>
      <c r="BK180" s="335" t="s">
        <v>84</v>
      </c>
      <c r="BL180" s="335" t="s">
        <v>84</v>
      </c>
      <c r="BM180" s="336" t="s">
        <v>84</v>
      </c>
      <c r="BN180" s="336" t="s">
        <v>84</v>
      </c>
      <c r="BO180" s="335" t="s">
        <v>84</v>
      </c>
      <c r="BP180" s="116" t="s">
        <v>84</v>
      </c>
      <c r="BQ180" s="116" t="s">
        <v>84</v>
      </c>
      <c r="BR180" s="116" t="s">
        <v>84</v>
      </c>
      <c r="BS180" s="116" t="s">
        <v>84</v>
      </c>
      <c r="BT180" s="336" t="s">
        <v>84</v>
      </c>
      <c r="BU180" s="335" t="s">
        <v>84</v>
      </c>
      <c r="BV180" s="335" t="s">
        <v>84</v>
      </c>
      <c r="BW180" s="335" t="s">
        <v>84</v>
      </c>
      <c r="BX180" s="335" t="s">
        <v>84</v>
      </c>
    </row>
    <row r="181" spans="1:76" ht="15" customHeight="1" x14ac:dyDescent="0.3">
      <c r="A181" s="307">
        <v>82</v>
      </c>
      <c r="B181" s="114" t="s">
        <v>84</v>
      </c>
      <c r="C181" s="114" t="s">
        <v>84</v>
      </c>
      <c r="D181" s="115" t="s">
        <v>84</v>
      </c>
      <c r="E181" s="334" t="s">
        <v>84</v>
      </c>
      <c r="F181" s="334" t="s">
        <v>84</v>
      </c>
      <c r="G181" s="334" t="s">
        <v>84</v>
      </c>
      <c r="H181" s="335" t="s">
        <v>84</v>
      </c>
      <c r="I181" s="335" t="s">
        <v>84</v>
      </c>
      <c r="J181" s="335" t="s">
        <v>84</v>
      </c>
      <c r="K181" s="335" t="s">
        <v>84</v>
      </c>
      <c r="L181" s="335" t="s">
        <v>84</v>
      </c>
      <c r="M181" s="335" t="s">
        <v>84</v>
      </c>
      <c r="N181" s="335" t="s">
        <v>84</v>
      </c>
      <c r="O181" s="335" t="s">
        <v>84</v>
      </c>
      <c r="P181" s="335" t="s">
        <v>84</v>
      </c>
      <c r="Q181" s="335" t="s">
        <v>84</v>
      </c>
      <c r="R181" s="335" t="s">
        <v>84</v>
      </c>
      <c r="S181" s="335" t="s">
        <v>84</v>
      </c>
      <c r="T181" s="335" t="s">
        <v>84</v>
      </c>
      <c r="U181" s="335" t="s">
        <v>84</v>
      </c>
      <c r="V181" s="335" t="s">
        <v>84</v>
      </c>
      <c r="W181" s="335" t="s">
        <v>84</v>
      </c>
      <c r="X181" s="335" t="s">
        <v>84</v>
      </c>
      <c r="Y181" s="335" t="s">
        <v>84</v>
      </c>
      <c r="Z181" s="335" t="s">
        <v>84</v>
      </c>
      <c r="AA181" s="335" t="s">
        <v>84</v>
      </c>
      <c r="AB181" s="335" t="s">
        <v>84</v>
      </c>
      <c r="AC181" s="335" t="s">
        <v>84</v>
      </c>
      <c r="AD181" s="335" t="s">
        <v>84</v>
      </c>
      <c r="AE181" s="335" t="s">
        <v>84</v>
      </c>
      <c r="AF181" s="335" t="s">
        <v>84</v>
      </c>
      <c r="AG181" s="335" t="s">
        <v>84</v>
      </c>
      <c r="AH181" s="335" t="s">
        <v>84</v>
      </c>
      <c r="AI181" s="335" t="s">
        <v>84</v>
      </c>
      <c r="AJ181" s="335" t="s">
        <v>84</v>
      </c>
      <c r="AK181" s="335" t="s">
        <v>84</v>
      </c>
      <c r="AL181" s="335" t="s">
        <v>84</v>
      </c>
      <c r="AM181" s="335" t="s">
        <v>84</v>
      </c>
      <c r="AN181" s="335" t="s">
        <v>84</v>
      </c>
      <c r="AO181" s="335" t="s">
        <v>84</v>
      </c>
      <c r="AP181" s="335" t="s">
        <v>84</v>
      </c>
      <c r="AQ181" s="335" t="s">
        <v>84</v>
      </c>
      <c r="AR181" s="335" t="s">
        <v>84</v>
      </c>
      <c r="AS181" s="335" t="s">
        <v>84</v>
      </c>
      <c r="AT181" s="335" t="s">
        <v>84</v>
      </c>
      <c r="AU181" s="335" t="s">
        <v>84</v>
      </c>
      <c r="AV181" s="335" t="s">
        <v>84</v>
      </c>
      <c r="AW181" s="335" t="s">
        <v>84</v>
      </c>
      <c r="AX181" s="335" t="s">
        <v>84</v>
      </c>
      <c r="AY181" s="116" t="s">
        <v>84</v>
      </c>
      <c r="AZ181" s="116" t="s">
        <v>84</v>
      </c>
      <c r="BA181" s="116" t="s">
        <v>84</v>
      </c>
      <c r="BB181" s="116" t="s">
        <v>84</v>
      </c>
      <c r="BC181" s="116" t="s">
        <v>84</v>
      </c>
      <c r="BD181" s="116" t="s">
        <v>84</v>
      </c>
      <c r="BE181" s="116" t="s">
        <v>84</v>
      </c>
      <c r="BF181" s="335" t="s">
        <v>84</v>
      </c>
      <c r="BG181" s="335" t="s">
        <v>84</v>
      </c>
      <c r="BH181" s="116" t="s">
        <v>84</v>
      </c>
      <c r="BI181" s="116" t="s">
        <v>84</v>
      </c>
      <c r="BJ181" s="335" t="s">
        <v>84</v>
      </c>
      <c r="BK181" s="335" t="s">
        <v>84</v>
      </c>
      <c r="BL181" s="335" t="s">
        <v>84</v>
      </c>
      <c r="BM181" s="336" t="s">
        <v>84</v>
      </c>
      <c r="BN181" s="336" t="s">
        <v>84</v>
      </c>
      <c r="BO181" s="335" t="s">
        <v>84</v>
      </c>
      <c r="BP181" s="116" t="s">
        <v>84</v>
      </c>
      <c r="BQ181" s="116" t="s">
        <v>84</v>
      </c>
      <c r="BR181" s="116" t="s">
        <v>84</v>
      </c>
      <c r="BS181" s="116" t="s">
        <v>84</v>
      </c>
      <c r="BT181" s="336" t="s">
        <v>84</v>
      </c>
      <c r="BU181" s="335" t="s">
        <v>84</v>
      </c>
      <c r="BV181" s="335" t="s">
        <v>84</v>
      </c>
      <c r="BW181" s="335" t="s">
        <v>84</v>
      </c>
      <c r="BX181" s="335" t="s">
        <v>84</v>
      </c>
    </row>
    <row r="182" spans="1:76" ht="15" customHeight="1" x14ac:dyDescent="0.3">
      <c r="A182" s="307">
        <v>82</v>
      </c>
      <c r="B182" s="114" t="s">
        <v>84</v>
      </c>
      <c r="C182" s="114" t="s">
        <v>84</v>
      </c>
      <c r="D182" s="115" t="s">
        <v>84</v>
      </c>
      <c r="E182" s="334" t="s">
        <v>84</v>
      </c>
      <c r="F182" s="334" t="s">
        <v>84</v>
      </c>
      <c r="G182" s="334" t="s">
        <v>84</v>
      </c>
      <c r="H182" s="335" t="s">
        <v>84</v>
      </c>
      <c r="I182" s="335" t="s">
        <v>84</v>
      </c>
      <c r="J182" s="335" t="s">
        <v>84</v>
      </c>
      <c r="K182" s="335" t="s">
        <v>84</v>
      </c>
      <c r="L182" s="335" t="s">
        <v>84</v>
      </c>
      <c r="M182" s="335" t="s">
        <v>84</v>
      </c>
      <c r="N182" s="335" t="s">
        <v>84</v>
      </c>
      <c r="O182" s="335" t="s">
        <v>84</v>
      </c>
      <c r="P182" s="335" t="s">
        <v>84</v>
      </c>
      <c r="Q182" s="335" t="s">
        <v>84</v>
      </c>
      <c r="R182" s="335" t="s">
        <v>84</v>
      </c>
      <c r="S182" s="335" t="s">
        <v>84</v>
      </c>
      <c r="T182" s="335" t="s">
        <v>84</v>
      </c>
      <c r="U182" s="335" t="s">
        <v>84</v>
      </c>
      <c r="V182" s="335" t="s">
        <v>84</v>
      </c>
      <c r="W182" s="335" t="s">
        <v>84</v>
      </c>
      <c r="X182" s="335" t="s">
        <v>84</v>
      </c>
      <c r="Y182" s="335" t="s">
        <v>84</v>
      </c>
      <c r="Z182" s="335" t="s">
        <v>84</v>
      </c>
      <c r="AA182" s="335" t="s">
        <v>84</v>
      </c>
      <c r="AB182" s="335" t="s">
        <v>84</v>
      </c>
      <c r="AC182" s="335" t="s">
        <v>84</v>
      </c>
      <c r="AD182" s="335" t="s">
        <v>84</v>
      </c>
      <c r="AE182" s="335" t="s">
        <v>84</v>
      </c>
      <c r="AF182" s="335" t="s">
        <v>84</v>
      </c>
      <c r="AG182" s="335" t="s">
        <v>84</v>
      </c>
      <c r="AH182" s="335" t="s">
        <v>84</v>
      </c>
      <c r="AI182" s="335" t="s">
        <v>84</v>
      </c>
      <c r="AJ182" s="335" t="s">
        <v>84</v>
      </c>
      <c r="AK182" s="335" t="s">
        <v>84</v>
      </c>
      <c r="AL182" s="335" t="s">
        <v>84</v>
      </c>
      <c r="AM182" s="335" t="s">
        <v>84</v>
      </c>
      <c r="AN182" s="335" t="s">
        <v>84</v>
      </c>
      <c r="AO182" s="335" t="s">
        <v>84</v>
      </c>
      <c r="AP182" s="335" t="s">
        <v>84</v>
      </c>
      <c r="AQ182" s="335" t="s">
        <v>84</v>
      </c>
      <c r="AR182" s="335" t="s">
        <v>84</v>
      </c>
      <c r="AS182" s="335" t="s">
        <v>84</v>
      </c>
      <c r="AT182" s="335" t="s">
        <v>84</v>
      </c>
      <c r="AU182" s="335" t="s">
        <v>84</v>
      </c>
      <c r="AV182" s="335" t="s">
        <v>84</v>
      </c>
      <c r="AW182" s="335" t="s">
        <v>84</v>
      </c>
      <c r="AX182" s="335" t="s">
        <v>84</v>
      </c>
      <c r="AY182" s="116" t="s">
        <v>84</v>
      </c>
      <c r="AZ182" s="116" t="s">
        <v>84</v>
      </c>
      <c r="BA182" s="116" t="s">
        <v>84</v>
      </c>
      <c r="BB182" s="116" t="s">
        <v>84</v>
      </c>
      <c r="BC182" s="116" t="s">
        <v>84</v>
      </c>
      <c r="BD182" s="116" t="s">
        <v>84</v>
      </c>
      <c r="BE182" s="116" t="s">
        <v>84</v>
      </c>
      <c r="BF182" s="335" t="s">
        <v>84</v>
      </c>
      <c r="BG182" s="335" t="s">
        <v>84</v>
      </c>
      <c r="BH182" s="116" t="s">
        <v>84</v>
      </c>
      <c r="BI182" s="116" t="s">
        <v>84</v>
      </c>
      <c r="BJ182" s="335" t="s">
        <v>84</v>
      </c>
      <c r="BK182" s="335" t="s">
        <v>84</v>
      </c>
      <c r="BL182" s="335" t="s">
        <v>84</v>
      </c>
      <c r="BM182" s="336" t="s">
        <v>84</v>
      </c>
      <c r="BN182" s="336" t="s">
        <v>84</v>
      </c>
      <c r="BO182" s="335" t="s">
        <v>84</v>
      </c>
      <c r="BP182" s="116" t="s">
        <v>84</v>
      </c>
      <c r="BQ182" s="116" t="s">
        <v>84</v>
      </c>
      <c r="BR182" s="116" t="s">
        <v>84</v>
      </c>
      <c r="BS182" s="116" t="s">
        <v>84</v>
      </c>
      <c r="BT182" s="336" t="s">
        <v>84</v>
      </c>
      <c r="BU182" s="335" t="s">
        <v>84</v>
      </c>
      <c r="BV182" s="335" t="s">
        <v>84</v>
      </c>
      <c r="BW182" s="335" t="s">
        <v>84</v>
      </c>
      <c r="BX182" s="335" t="s">
        <v>84</v>
      </c>
    </row>
    <row r="183" spans="1:76" ht="15" customHeight="1" x14ac:dyDescent="0.3">
      <c r="A183" s="307">
        <v>82</v>
      </c>
      <c r="B183" s="114" t="s">
        <v>84</v>
      </c>
      <c r="C183" s="114" t="s">
        <v>84</v>
      </c>
      <c r="D183" s="115" t="s">
        <v>84</v>
      </c>
      <c r="E183" s="334" t="s">
        <v>84</v>
      </c>
      <c r="F183" s="334" t="s">
        <v>84</v>
      </c>
      <c r="G183" s="334" t="s">
        <v>84</v>
      </c>
      <c r="H183" s="335" t="s">
        <v>84</v>
      </c>
      <c r="I183" s="335" t="s">
        <v>84</v>
      </c>
      <c r="J183" s="335" t="s">
        <v>84</v>
      </c>
      <c r="K183" s="335" t="s">
        <v>84</v>
      </c>
      <c r="L183" s="335" t="s">
        <v>84</v>
      </c>
      <c r="M183" s="335" t="s">
        <v>84</v>
      </c>
      <c r="N183" s="335" t="s">
        <v>84</v>
      </c>
      <c r="O183" s="335" t="s">
        <v>84</v>
      </c>
      <c r="P183" s="335" t="s">
        <v>84</v>
      </c>
      <c r="Q183" s="335" t="s">
        <v>84</v>
      </c>
      <c r="R183" s="335" t="s">
        <v>84</v>
      </c>
      <c r="S183" s="335" t="s">
        <v>84</v>
      </c>
      <c r="T183" s="335" t="s">
        <v>84</v>
      </c>
      <c r="U183" s="335" t="s">
        <v>84</v>
      </c>
      <c r="V183" s="335" t="s">
        <v>84</v>
      </c>
      <c r="W183" s="335" t="s">
        <v>84</v>
      </c>
      <c r="X183" s="335" t="s">
        <v>84</v>
      </c>
      <c r="Y183" s="335" t="s">
        <v>84</v>
      </c>
      <c r="Z183" s="335" t="s">
        <v>84</v>
      </c>
      <c r="AA183" s="335" t="s">
        <v>84</v>
      </c>
      <c r="AB183" s="335" t="s">
        <v>84</v>
      </c>
      <c r="AC183" s="335" t="s">
        <v>84</v>
      </c>
      <c r="AD183" s="335" t="s">
        <v>84</v>
      </c>
      <c r="AE183" s="335" t="s">
        <v>84</v>
      </c>
      <c r="AF183" s="335" t="s">
        <v>84</v>
      </c>
      <c r="AG183" s="335" t="s">
        <v>84</v>
      </c>
      <c r="AH183" s="335" t="s">
        <v>84</v>
      </c>
      <c r="AI183" s="335" t="s">
        <v>84</v>
      </c>
      <c r="AJ183" s="335" t="s">
        <v>84</v>
      </c>
      <c r="AK183" s="335" t="s">
        <v>84</v>
      </c>
      <c r="AL183" s="335" t="s">
        <v>84</v>
      </c>
      <c r="AM183" s="335" t="s">
        <v>84</v>
      </c>
      <c r="AN183" s="335" t="s">
        <v>84</v>
      </c>
      <c r="AO183" s="335" t="s">
        <v>84</v>
      </c>
      <c r="AP183" s="335" t="s">
        <v>84</v>
      </c>
      <c r="AQ183" s="335" t="s">
        <v>84</v>
      </c>
      <c r="AR183" s="335" t="s">
        <v>84</v>
      </c>
      <c r="AS183" s="335" t="s">
        <v>84</v>
      </c>
      <c r="AT183" s="335" t="s">
        <v>84</v>
      </c>
      <c r="AU183" s="335" t="s">
        <v>84</v>
      </c>
      <c r="AV183" s="335" t="s">
        <v>84</v>
      </c>
      <c r="AW183" s="335" t="s">
        <v>84</v>
      </c>
      <c r="AX183" s="335" t="s">
        <v>84</v>
      </c>
      <c r="AY183" s="116" t="s">
        <v>84</v>
      </c>
      <c r="AZ183" s="116" t="s">
        <v>84</v>
      </c>
      <c r="BA183" s="116" t="s">
        <v>84</v>
      </c>
      <c r="BB183" s="116" t="s">
        <v>84</v>
      </c>
      <c r="BC183" s="116" t="s">
        <v>84</v>
      </c>
      <c r="BD183" s="116" t="s">
        <v>84</v>
      </c>
      <c r="BE183" s="116" t="s">
        <v>84</v>
      </c>
      <c r="BF183" s="335" t="s">
        <v>84</v>
      </c>
      <c r="BG183" s="335" t="s">
        <v>84</v>
      </c>
      <c r="BH183" s="116" t="s">
        <v>84</v>
      </c>
      <c r="BI183" s="116" t="s">
        <v>84</v>
      </c>
      <c r="BJ183" s="335" t="s">
        <v>84</v>
      </c>
      <c r="BK183" s="335" t="s">
        <v>84</v>
      </c>
      <c r="BL183" s="335" t="s">
        <v>84</v>
      </c>
      <c r="BM183" s="336" t="s">
        <v>84</v>
      </c>
      <c r="BN183" s="336" t="s">
        <v>84</v>
      </c>
      <c r="BO183" s="335" t="s">
        <v>84</v>
      </c>
      <c r="BP183" s="116" t="s">
        <v>84</v>
      </c>
      <c r="BQ183" s="116" t="s">
        <v>84</v>
      </c>
      <c r="BR183" s="116" t="s">
        <v>84</v>
      </c>
      <c r="BS183" s="116" t="s">
        <v>84</v>
      </c>
      <c r="BT183" s="336" t="s">
        <v>84</v>
      </c>
      <c r="BU183" s="335" t="s">
        <v>84</v>
      </c>
      <c r="BV183" s="335" t="s">
        <v>84</v>
      </c>
      <c r="BW183" s="335" t="s">
        <v>84</v>
      </c>
      <c r="BX183" s="335" t="s">
        <v>84</v>
      </c>
    </row>
    <row r="184" spans="1:76" ht="15" customHeight="1" x14ac:dyDescent="0.3">
      <c r="A184" s="307">
        <v>82</v>
      </c>
      <c r="B184" s="114" t="s">
        <v>84</v>
      </c>
      <c r="C184" s="114" t="s">
        <v>84</v>
      </c>
      <c r="D184" s="115" t="s">
        <v>84</v>
      </c>
      <c r="E184" s="334" t="s">
        <v>84</v>
      </c>
      <c r="F184" s="334" t="s">
        <v>84</v>
      </c>
      <c r="G184" s="334" t="s">
        <v>84</v>
      </c>
      <c r="H184" s="335" t="s">
        <v>84</v>
      </c>
      <c r="I184" s="335" t="s">
        <v>84</v>
      </c>
      <c r="J184" s="335" t="s">
        <v>84</v>
      </c>
      <c r="K184" s="335" t="s">
        <v>84</v>
      </c>
      <c r="L184" s="335" t="s">
        <v>84</v>
      </c>
      <c r="M184" s="335" t="s">
        <v>84</v>
      </c>
      <c r="N184" s="335" t="s">
        <v>84</v>
      </c>
      <c r="O184" s="335" t="s">
        <v>84</v>
      </c>
      <c r="P184" s="335" t="s">
        <v>84</v>
      </c>
      <c r="Q184" s="335" t="s">
        <v>84</v>
      </c>
      <c r="R184" s="335" t="s">
        <v>84</v>
      </c>
      <c r="S184" s="335" t="s">
        <v>84</v>
      </c>
      <c r="T184" s="335" t="s">
        <v>84</v>
      </c>
      <c r="U184" s="335" t="s">
        <v>84</v>
      </c>
      <c r="V184" s="335" t="s">
        <v>84</v>
      </c>
      <c r="W184" s="335" t="s">
        <v>84</v>
      </c>
      <c r="X184" s="335" t="s">
        <v>84</v>
      </c>
      <c r="Y184" s="335" t="s">
        <v>84</v>
      </c>
      <c r="Z184" s="335" t="s">
        <v>84</v>
      </c>
      <c r="AA184" s="335" t="s">
        <v>84</v>
      </c>
      <c r="AB184" s="335" t="s">
        <v>84</v>
      </c>
      <c r="AC184" s="335" t="s">
        <v>84</v>
      </c>
      <c r="AD184" s="335" t="s">
        <v>84</v>
      </c>
      <c r="AE184" s="335" t="s">
        <v>84</v>
      </c>
      <c r="AF184" s="335" t="s">
        <v>84</v>
      </c>
      <c r="AG184" s="335" t="s">
        <v>84</v>
      </c>
      <c r="AH184" s="335" t="s">
        <v>84</v>
      </c>
      <c r="AI184" s="335" t="s">
        <v>84</v>
      </c>
      <c r="AJ184" s="335" t="s">
        <v>84</v>
      </c>
      <c r="AK184" s="335" t="s">
        <v>84</v>
      </c>
      <c r="AL184" s="335" t="s">
        <v>84</v>
      </c>
      <c r="AM184" s="335" t="s">
        <v>84</v>
      </c>
      <c r="AN184" s="335" t="s">
        <v>84</v>
      </c>
      <c r="AO184" s="335" t="s">
        <v>84</v>
      </c>
      <c r="AP184" s="335" t="s">
        <v>84</v>
      </c>
      <c r="AQ184" s="335" t="s">
        <v>84</v>
      </c>
      <c r="AR184" s="335" t="s">
        <v>84</v>
      </c>
      <c r="AS184" s="335" t="s">
        <v>84</v>
      </c>
      <c r="AT184" s="335" t="s">
        <v>84</v>
      </c>
      <c r="AU184" s="335" t="s">
        <v>84</v>
      </c>
      <c r="AV184" s="335" t="s">
        <v>84</v>
      </c>
      <c r="AW184" s="335" t="s">
        <v>84</v>
      </c>
      <c r="AX184" s="335" t="s">
        <v>84</v>
      </c>
      <c r="AY184" s="116" t="s">
        <v>84</v>
      </c>
      <c r="AZ184" s="116" t="s">
        <v>84</v>
      </c>
      <c r="BA184" s="116" t="s">
        <v>84</v>
      </c>
      <c r="BB184" s="116" t="s">
        <v>84</v>
      </c>
      <c r="BC184" s="116" t="s">
        <v>84</v>
      </c>
      <c r="BD184" s="116" t="s">
        <v>84</v>
      </c>
      <c r="BE184" s="116" t="s">
        <v>84</v>
      </c>
      <c r="BF184" s="335" t="s">
        <v>84</v>
      </c>
      <c r="BG184" s="335" t="s">
        <v>84</v>
      </c>
      <c r="BH184" s="116" t="s">
        <v>84</v>
      </c>
      <c r="BI184" s="116" t="s">
        <v>84</v>
      </c>
      <c r="BJ184" s="335" t="s">
        <v>84</v>
      </c>
      <c r="BK184" s="335" t="s">
        <v>84</v>
      </c>
      <c r="BL184" s="335" t="s">
        <v>84</v>
      </c>
      <c r="BM184" s="336" t="s">
        <v>84</v>
      </c>
      <c r="BN184" s="336" t="s">
        <v>84</v>
      </c>
      <c r="BO184" s="335" t="s">
        <v>84</v>
      </c>
      <c r="BP184" s="116" t="s">
        <v>84</v>
      </c>
      <c r="BQ184" s="116" t="s">
        <v>84</v>
      </c>
      <c r="BR184" s="116" t="s">
        <v>84</v>
      </c>
      <c r="BS184" s="116" t="s">
        <v>84</v>
      </c>
      <c r="BT184" s="336" t="s">
        <v>84</v>
      </c>
      <c r="BU184" s="335" t="s">
        <v>84</v>
      </c>
      <c r="BV184" s="335" t="s">
        <v>84</v>
      </c>
      <c r="BW184" s="335" t="s">
        <v>84</v>
      </c>
      <c r="BX184" s="335" t="s">
        <v>84</v>
      </c>
    </row>
    <row r="185" spans="1:76" ht="15" customHeight="1" x14ac:dyDescent="0.3">
      <c r="A185" s="307">
        <v>82</v>
      </c>
      <c r="B185" s="114" t="s">
        <v>84</v>
      </c>
      <c r="C185" s="114" t="s">
        <v>84</v>
      </c>
      <c r="D185" s="115" t="s">
        <v>84</v>
      </c>
      <c r="E185" s="334" t="s">
        <v>84</v>
      </c>
      <c r="F185" s="334" t="s">
        <v>84</v>
      </c>
      <c r="G185" s="334" t="s">
        <v>84</v>
      </c>
      <c r="H185" s="335" t="s">
        <v>84</v>
      </c>
      <c r="I185" s="335" t="s">
        <v>84</v>
      </c>
      <c r="J185" s="335" t="s">
        <v>84</v>
      </c>
      <c r="K185" s="335" t="s">
        <v>84</v>
      </c>
      <c r="L185" s="335" t="s">
        <v>84</v>
      </c>
      <c r="M185" s="335" t="s">
        <v>84</v>
      </c>
      <c r="N185" s="335" t="s">
        <v>84</v>
      </c>
      <c r="O185" s="335" t="s">
        <v>84</v>
      </c>
      <c r="P185" s="335" t="s">
        <v>84</v>
      </c>
      <c r="Q185" s="335" t="s">
        <v>84</v>
      </c>
      <c r="R185" s="335" t="s">
        <v>84</v>
      </c>
      <c r="S185" s="335" t="s">
        <v>84</v>
      </c>
      <c r="T185" s="335" t="s">
        <v>84</v>
      </c>
      <c r="U185" s="335" t="s">
        <v>84</v>
      </c>
      <c r="V185" s="335" t="s">
        <v>84</v>
      </c>
      <c r="W185" s="335" t="s">
        <v>84</v>
      </c>
      <c r="X185" s="335" t="s">
        <v>84</v>
      </c>
      <c r="Y185" s="335" t="s">
        <v>84</v>
      </c>
      <c r="Z185" s="335" t="s">
        <v>84</v>
      </c>
      <c r="AA185" s="335" t="s">
        <v>84</v>
      </c>
      <c r="AB185" s="335" t="s">
        <v>84</v>
      </c>
      <c r="AC185" s="335" t="s">
        <v>84</v>
      </c>
      <c r="AD185" s="335" t="s">
        <v>84</v>
      </c>
      <c r="AE185" s="335" t="s">
        <v>84</v>
      </c>
      <c r="AF185" s="335" t="s">
        <v>84</v>
      </c>
      <c r="AG185" s="335" t="s">
        <v>84</v>
      </c>
      <c r="AH185" s="335" t="s">
        <v>84</v>
      </c>
      <c r="AI185" s="335" t="s">
        <v>84</v>
      </c>
      <c r="AJ185" s="335" t="s">
        <v>84</v>
      </c>
      <c r="AK185" s="335" t="s">
        <v>84</v>
      </c>
      <c r="AL185" s="335" t="s">
        <v>84</v>
      </c>
      <c r="AM185" s="335" t="s">
        <v>84</v>
      </c>
      <c r="AN185" s="335" t="s">
        <v>84</v>
      </c>
      <c r="AO185" s="335" t="s">
        <v>84</v>
      </c>
      <c r="AP185" s="335" t="s">
        <v>84</v>
      </c>
      <c r="AQ185" s="335" t="s">
        <v>84</v>
      </c>
      <c r="AR185" s="335" t="s">
        <v>84</v>
      </c>
      <c r="AS185" s="335" t="s">
        <v>84</v>
      </c>
      <c r="AT185" s="335" t="s">
        <v>84</v>
      </c>
      <c r="AU185" s="335" t="s">
        <v>84</v>
      </c>
      <c r="AV185" s="335" t="s">
        <v>84</v>
      </c>
      <c r="AW185" s="335" t="s">
        <v>84</v>
      </c>
      <c r="AX185" s="335" t="s">
        <v>84</v>
      </c>
      <c r="AY185" s="116" t="s">
        <v>84</v>
      </c>
      <c r="AZ185" s="116" t="s">
        <v>84</v>
      </c>
      <c r="BA185" s="116" t="s">
        <v>84</v>
      </c>
      <c r="BB185" s="116" t="s">
        <v>84</v>
      </c>
      <c r="BC185" s="116" t="s">
        <v>84</v>
      </c>
      <c r="BD185" s="116" t="s">
        <v>84</v>
      </c>
      <c r="BE185" s="116" t="s">
        <v>84</v>
      </c>
      <c r="BF185" s="335" t="s">
        <v>84</v>
      </c>
      <c r="BG185" s="335" t="s">
        <v>84</v>
      </c>
      <c r="BH185" s="116" t="s">
        <v>84</v>
      </c>
      <c r="BI185" s="116" t="s">
        <v>84</v>
      </c>
      <c r="BJ185" s="335" t="s">
        <v>84</v>
      </c>
      <c r="BK185" s="335" t="s">
        <v>84</v>
      </c>
      <c r="BL185" s="335" t="s">
        <v>84</v>
      </c>
      <c r="BM185" s="336" t="s">
        <v>84</v>
      </c>
      <c r="BN185" s="336" t="s">
        <v>84</v>
      </c>
      <c r="BO185" s="335" t="s">
        <v>84</v>
      </c>
      <c r="BP185" s="116" t="s">
        <v>84</v>
      </c>
      <c r="BQ185" s="116" t="s">
        <v>84</v>
      </c>
      <c r="BR185" s="116" t="s">
        <v>84</v>
      </c>
      <c r="BS185" s="116" t="s">
        <v>84</v>
      </c>
      <c r="BT185" s="336" t="s">
        <v>84</v>
      </c>
      <c r="BU185" s="335" t="s">
        <v>84</v>
      </c>
      <c r="BV185" s="335" t="s">
        <v>84</v>
      </c>
      <c r="BW185" s="335" t="s">
        <v>84</v>
      </c>
      <c r="BX185" s="335" t="s">
        <v>84</v>
      </c>
    </row>
    <row r="186" spans="1:76" ht="15" customHeight="1" x14ac:dyDescent="0.3">
      <c r="A186" s="307">
        <v>82</v>
      </c>
      <c r="B186" s="114" t="s">
        <v>84</v>
      </c>
      <c r="C186" s="114" t="s">
        <v>84</v>
      </c>
      <c r="D186" s="115" t="s">
        <v>84</v>
      </c>
      <c r="E186" s="334" t="s">
        <v>84</v>
      </c>
      <c r="F186" s="334" t="s">
        <v>84</v>
      </c>
      <c r="G186" s="334" t="s">
        <v>84</v>
      </c>
      <c r="H186" s="335" t="s">
        <v>84</v>
      </c>
      <c r="I186" s="335" t="s">
        <v>84</v>
      </c>
      <c r="J186" s="335" t="s">
        <v>84</v>
      </c>
      <c r="K186" s="335" t="s">
        <v>84</v>
      </c>
      <c r="L186" s="335" t="s">
        <v>84</v>
      </c>
      <c r="M186" s="335" t="s">
        <v>84</v>
      </c>
      <c r="N186" s="335" t="s">
        <v>84</v>
      </c>
      <c r="O186" s="335" t="s">
        <v>84</v>
      </c>
      <c r="P186" s="335" t="s">
        <v>84</v>
      </c>
      <c r="Q186" s="335" t="s">
        <v>84</v>
      </c>
      <c r="R186" s="335" t="s">
        <v>84</v>
      </c>
      <c r="S186" s="335" t="s">
        <v>84</v>
      </c>
      <c r="T186" s="335" t="s">
        <v>84</v>
      </c>
      <c r="U186" s="335" t="s">
        <v>84</v>
      </c>
      <c r="V186" s="335" t="s">
        <v>84</v>
      </c>
      <c r="W186" s="335" t="s">
        <v>84</v>
      </c>
      <c r="X186" s="335" t="s">
        <v>84</v>
      </c>
      <c r="Y186" s="335" t="s">
        <v>84</v>
      </c>
      <c r="Z186" s="335" t="s">
        <v>84</v>
      </c>
      <c r="AA186" s="335" t="s">
        <v>84</v>
      </c>
      <c r="AB186" s="335" t="s">
        <v>84</v>
      </c>
      <c r="AC186" s="335" t="s">
        <v>84</v>
      </c>
      <c r="AD186" s="335" t="s">
        <v>84</v>
      </c>
      <c r="AE186" s="335" t="s">
        <v>84</v>
      </c>
      <c r="AF186" s="335" t="s">
        <v>84</v>
      </c>
      <c r="AG186" s="335" t="s">
        <v>84</v>
      </c>
      <c r="AH186" s="335" t="s">
        <v>84</v>
      </c>
      <c r="AI186" s="335" t="s">
        <v>84</v>
      </c>
      <c r="AJ186" s="335" t="s">
        <v>84</v>
      </c>
      <c r="AK186" s="335" t="s">
        <v>84</v>
      </c>
      <c r="AL186" s="335" t="s">
        <v>84</v>
      </c>
      <c r="AM186" s="335" t="s">
        <v>84</v>
      </c>
      <c r="AN186" s="335" t="s">
        <v>84</v>
      </c>
      <c r="AO186" s="335" t="s">
        <v>84</v>
      </c>
      <c r="AP186" s="335" t="s">
        <v>84</v>
      </c>
      <c r="AQ186" s="335" t="s">
        <v>84</v>
      </c>
      <c r="AR186" s="335" t="s">
        <v>84</v>
      </c>
      <c r="AS186" s="335" t="s">
        <v>84</v>
      </c>
      <c r="AT186" s="335" t="s">
        <v>84</v>
      </c>
      <c r="AU186" s="335" t="s">
        <v>84</v>
      </c>
      <c r="AV186" s="335" t="s">
        <v>84</v>
      </c>
      <c r="AW186" s="335" t="s">
        <v>84</v>
      </c>
      <c r="AX186" s="335" t="s">
        <v>84</v>
      </c>
      <c r="AY186" s="116" t="s">
        <v>84</v>
      </c>
      <c r="AZ186" s="116" t="s">
        <v>84</v>
      </c>
      <c r="BA186" s="116" t="s">
        <v>84</v>
      </c>
      <c r="BB186" s="116" t="s">
        <v>84</v>
      </c>
      <c r="BC186" s="116" t="s">
        <v>84</v>
      </c>
      <c r="BD186" s="116" t="s">
        <v>84</v>
      </c>
      <c r="BE186" s="116" t="s">
        <v>84</v>
      </c>
      <c r="BF186" s="335" t="s">
        <v>84</v>
      </c>
      <c r="BG186" s="335" t="s">
        <v>84</v>
      </c>
      <c r="BH186" s="116" t="s">
        <v>84</v>
      </c>
      <c r="BI186" s="116" t="s">
        <v>84</v>
      </c>
      <c r="BJ186" s="335" t="s">
        <v>84</v>
      </c>
      <c r="BK186" s="335" t="s">
        <v>84</v>
      </c>
      <c r="BL186" s="335" t="s">
        <v>84</v>
      </c>
      <c r="BM186" s="336" t="s">
        <v>84</v>
      </c>
      <c r="BN186" s="336" t="s">
        <v>84</v>
      </c>
      <c r="BO186" s="335" t="s">
        <v>84</v>
      </c>
      <c r="BP186" s="116" t="s">
        <v>84</v>
      </c>
      <c r="BQ186" s="116" t="s">
        <v>84</v>
      </c>
      <c r="BR186" s="116" t="s">
        <v>84</v>
      </c>
      <c r="BS186" s="116" t="s">
        <v>84</v>
      </c>
      <c r="BT186" s="336" t="s">
        <v>84</v>
      </c>
      <c r="BU186" s="335" t="s">
        <v>84</v>
      </c>
      <c r="BV186" s="335" t="s">
        <v>84</v>
      </c>
      <c r="BW186" s="335" t="s">
        <v>84</v>
      </c>
      <c r="BX186" s="335" t="s">
        <v>84</v>
      </c>
    </row>
    <row r="187" spans="1:76" ht="15" customHeight="1" x14ac:dyDescent="0.3">
      <c r="A187" s="307">
        <v>82</v>
      </c>
      <c r="B187" s="114" t="s">
        <v>84</v>
      </c>
      <c r="C187" s="114" t="s">
        <v>84</v>
      </c>
      <c r="D187" s="115" t="s">
        <v>84</v>
      </c>
      <c r="E187" s="334" t="s">
        <v>84</v>
      </c>
      <c r="F187" s="334" t="s">
        <v>84</v>
      </c>
      <c r="G187" s="334" t="s">
        <v>84</v>
      </c>
      <c r="H187" s="335" t="s">
        <v>84</v>
      </c>
      <c r="I187" s="335" t="s">
        <v>84</v>
      </c>
      <c r="J187" s="335" t="s">
        <v>84</v>
      </c>
      <c r="K187" s="335" t="s">
        <v>84</v>
      </c>
      <c r="L187" s="335" t="s">
        <v>84</v>
      </c>
      <c r="M187" s="335" t="s">
        <v>84</v>
      </c>
      <c r="N187" s="335" t="s">
        <v>84</v>
      </c>
      <c r="O187" s="335" t="s">
        <v>84</v>
      </c>
      <c r="P187" s="335" t="s">
        <v>84</v>
      </c>
      <c r="Q187" s="335" t="s">
        <v>84</v>
      </c>
      <c r="R187" s="335" t="s">
        <v>84</v>
      </c>
      <c r="S187" s="335" t="s">
        <v>84</v>
      </c>
      <c r="T187" s="335" t="s">
        <v>84</v>
      </c>
      <c r="U187" s="335" t="s">
        <v>84</v>
      </c>
      <c r="V187" s="335" t="s">
        <v>84</v>
      </c>
      <c r="W187" s="335" t="s">
        <v>84</v>
      </c>
      <c r="X187" s="335" t="s">
        <v>84</v>
      </c>
      <c r="Y187" s="335" t="s">
        <v>84</v>
      </c>
      <c r="Z187" s="335" t="s">
        <v>84</v>
      </c>
      <c r="AA187" s="335" t="s">
        <v>84</v>
      </c>
      <c r="AB187" s="335" t="s">
        <v>84</v>
      </c>
      <c r="AC187" s="335" t="s">
        <v>84</v>
      </c>
      <c r="AD187" s="335" t="s">
        <v>84</v>
      </c>
      <c r="AE187" s="335" t="s">
        <v>84</v>
      </c>
      <c r="AF187" s="335" t="s">
        <v>84</v>
      </c>
      <c r="AG187" s="335" t="s">
        <v>84</v>
      </c>
      <c r="AH187" s="335" t="s">
        <v>84</v>
      </c>
      <c r="AI187" s="335" t="s">
        <v>84</v>
      </c>
      <c r="AJ187" s="335" t="s">
        <v>84</v>
      </c>
      <c r="AK187" s="335" t="s">
        <v>84</v>
      </c>
      <c r="AL187" s="335" t="s">
        <v>84</v>
      </c>
      <c r="AM187" s="335" t="s">
        <v>84</v>
      </c>
      <c r="AN187" s="335" t="s">
        <v>84</v>
      </c>
      <c r="AO187" s="335" t="s">
        <v>84</v>
      </c>
      <c r="AP187" s="335" t="s">
        <v>84</v>
      </c>
      <c r="AQ187" s="335" t="s">
        <v>84</v>
      </c>
      <c r="AR187" s="335" t="s">
        <v>84</v>
      </c>
      <c r="AS187" s="335" t="s">
        <v>84</v>
      </c>
      <c r="AT187" s="335" t="s">
        <v>84</v>
      </c>
      <c r="AU187" s="335" t="s">
        <v>84</v>
      </c>
      <c r="AV187" s="335" t="s">
        <v>84</v>
      </c>
      <c r="AW187" s="335" t="s">
        <v>84</v>
      </c>
      <c r="AX187" s="335" t="s">
        <v>84</v>
      </c>
      <c r="AY187" s="116" t="s">
        <v>84</v>
      </c>
      <c r="AZ187" s="116" t="s">
        <v>84</v>
      </c>
      <c r="BA187" s="116" t="s">
        <v>84</v>
      </c>
      <c r="BB187" s="116" t="s">
        <v>84</v>
      </c>
      <c r="BC187" s="116" t="s">
        <v>84</v>
      </c>
      <c r="BD187" s="116" t="s">
        <v>84</v>
      </c>
      <c r="BE187" s="116" t="s">
        <v>84</v>
      </c>
      <c r="BF187" s="335" t="s">
        <v>84</v>
      </c>
      <c r="BG187" s="335" t="s">
        <v>84</v>
      </c>
      <c r="BH187" s="116" t="s">
        <v>84</v>
      </c>
      <c r="BI187" s="116" t="s">
        <v>84</v>
      </c>
      <c r="BJ187" s="335" t="s">
        <v>84</v>
      </c>
      <c r="BK187" s="335" t="s">
        <v>84</v>
      </c>
      <c r="BL187" s="335" t="s">
        <v>84</v>
      </c>
      <c r="BM187" s="336" t="s">
        <v>84</v>
      </c>
      <c r="BN187" s="336" t="s">
        <v>84</v>
      </c>
      <c r="BO187" s="335" t="s">
        <v>84</v>
      </c>
      <c r="BP187" s="116" t="s">
        <v>84</v>
      </c>
      <c r="BQ187" s="116" t="s">
        <v>84</v>
      </c>
      <c r="BR187" s="116" t="s">
        <v>84</v>
      </c>
      <c r="BS187" s="116" t="s">
        <v>84</v>
      </c>
      <c r="BT187" s="336" t="s">
        <v>84</v>
      </c>
      <c r="BU187" s="335" t="s">
        <v>84</v>
      </c>
      <c r="BV187" s="335" t="s">
        <v>84</v>
      </c>
      <c r="BW187" s="335" t="s">
        <v>84</v>
      </c>
      <c r="BX187" s="335" t="s">
        <v>84</v>
      </c>
    </row>
    <row r="188" spans="1:76" x14ac:dyDescent="0.3">
      <c r="A188" s="307">
        <v>82</v>
      </c>
      <c r="B188" s="114" t="s">
        <v>84</v>
      </c>
      <c r="C188" s="114" t="s">
        <v>84</v>
      </c>
      <c r="D188" s="115" t="s">
        <v>84</v>
      </c>
      <c r="E188" s="334" t="s">
        <v>84</v>
      </c>
      <c r="F188" s="334" t="s">
        <v>84</v>
      </c>
      <c r="G188" s="334" t="s">
        <v>84</v>
      </c>
      <c r="H188" s="335" t="s">
        <v>84</v>
      </c>
      <c r="I188" s="335" t="s">
        <v>84</v>
      </c>
      <c r="J188" s="335" t="s">
        <v>84</v>
      </c>
      <c r="K188" s="335" t="s">
        <v>84</v>
      </c>
      <c r="L188" s="335" t="s">
        <v>84</v>
      </c>
      <c r="M188" s="335" t="s">
        <v>84</v>
      </c>
      <c r="N188" s="335" t="s">
        <v>84</v>
      </c>
      <c r="O188" s="335" t="s">
        <v>84</v>
      </c>
      <c r="P188" s="335" t="s">
        <v>84</v>
      </c>
      <c r="Q188" s="335" t="s">
        <v>84</v>
      </c>
      <c r="R188" s="335" t="s">
        <v>84</v>
      </c>
      <c r="S188" s="335" t="s">
        <v>84</v>
      </c>
      <c r="T188" s="335" t="s">
        <v>84</v>
      </c>
      <c r="U188" s="335" t="s">
        <v>84</v>
      </c>
      <c r="V188" s="335" t="s">
        <v>84</v>
      </c>
      <c r="W188" s="335" t="s">
        <v>84</v>
      </c>
      <c r="X188" s="335" t="s">
        <v>84</v>
      </c>
      <c r="Y188" s="335" t="s">
        <v>84</v>
      </c>
      <c r="Z188" s="335" t="s">
        <v>84</v>
      </c>
      <c r="AA188" s="335" t="s">
        <v>84</v>
      </c>
      <c r="AB188" s="335" t="s">
        <v>84</v>
      </c>
      <c r="AC188" s="335" t="s">
        <v>84</v>
      </c>
      <c r="AD188" s="335" t="s">
        <v>84</v>
      </c>
      <c r="AE188" s="335" t="s">
        <v>84</v>
      </c>
      <c r="AF188" s="335" t="s">
        <v>84</v>
      </c>
      <c r="AG188" s="335" t="s">
        <v>84</v>
      </c>
      <c r="AH188" s="335" t="s">
        <v>84</v>
      </c>
      <c r="AI188" s="335" t="s">
        <v>84</v>
      </c>
      <c r="AJ188" s="335" t="s">
        <v>84</v>
      </c>
      <c r="AK188" s="335" t="s">
        <v>84</v>
      </c>
      <c r="AL188" s="335" t="s">
        <v>84</v>
      </c>
      <c r="AM188" s="335" t="s">
        <v>84</v>
      </c>
      <c r="AN188" s="335" t="s">
        <v>84</v>
      </c>
      <c r="AO188" s="335" t="s">
        <v>84</v>
      </c>
      <c r="AP188" s="335" t="s">
        <v>84</v>
      </c>
      <c r="AQ188" s="335" t="s">
        <v>84</v>
      </c>
      <c r="AR188" s="335" t="s">
        <v>84</v>
      </c>
      <c r="AS188" s="335" t="s">
        <v>84</v>
      </c>
      <c r="AT188" s="335" t="s">
        <v>84</v>
      </c>
      <c r="AU188" s="335" t="s">
        <v>84</v>
      </c>
      <c r="AV188" s="335" t="s">
        <v>84</v>
      </c>
      <c r="AW188" s="335" t="s">
        <v>84</v>
      </c>
      <c r="AX188" s="335" t="s">
        <v>84</v>
      </c>
      <c r="AY188" s="116" t="s">
        <v>84</v>
      </c>
      <c r="AZ188" s="116" t="s">
        <v>84</v>
      </c>
      <c r="BA188" s="116" t="s">
        <v>84</v>
      </c>
      <c r="BB188" s="116" t="s">
        <v>84</v>
      </c>
      <c r="BC188" s="116" t="s">
        <v>84</v>
      </c>
      <c r="BD188" s="116" t="s">
        <v>84</v>
      </c>
      <c r="BE188" s="116" t="s">
        <v>84</v>
      </c>
      <c r="BF188" s="335" t="s">
        <v>84</v>
      </c>
      <c r="BG188" s="335" t="s">
        <v>84</v>
      </c>
      <c r="BH188" s="116" t="s">
        <v>84</v>
      </c>
      <c r="BI188" s="116" t="s">
        <v>84</v>
      </c>
      <c r="BJ188" s="335" t="s">
        <v>84</v>
      </c>
      <c r="BK188" s="335" t="s">
        <v>84</v>
      </c>
      <c r="BL188" s="335" t="s">
        <v>84</v>
      </c>
      <c r="BM188" s="336" t="s">
        <v>84</v>
      </c>
      <c r="BN188" s="336" t="s">
        <v>84</v>
      </c>
      <c r="BO188" s="335" t="s">
        <v>84</v>
      </c>
      <c r="BP188" s="116" t="s">
        <v>84</v>
      </c>
      <c r="BQ188" s="116" t="s">
        <v>84</v>
      </c>
      <c r="BR188" s="116" t="s">
        <v>84</v>
      </c>
      <c r="BS188" s="116" t="s">
        <v>84</v>
      </c>
      <c r="BT188" s="336" t="s">
        <v>84</v>
      </c>
      <c r="BU188" s="335" t="s">
        <v>84</v>
      </c>
      <c r="BV188" s="335" t="s">
        <v>84</v>
      </c>
      <c r="BW188" s="335" t="s">
        <v>84</v>
      </c>
      <c r="BX188" s="335" t="s">
        <v>84</v>
      </c>
    </row>
    <row r="189" spans="1:76" x14ac:dyDescent="0.3">
      <c r="A189" s="307">
        <v>82</v>
      </c>
      <c r="B189" s="114" t="s">
        <v>84</v>
      </c>
      <c r="C189" s="114" t="s">
        <v>84</v>
      </c>
      <c r="D189" s="115" t="s">
        <v>84</v>
      </c>
      <c r="E189" s="334" t="s">
        <v>84</v>
      </c>
      <c r="F189" s="334" t="s">
        <v>84</v>
      </c>
      <c r="G189" s="334" t="s">
        <v>84</v>
      </c>
      <c r="H189" s="335" t="s">
        <v>84</v>
      </c>
      <c r="I189" s="335" t="s">
        <v>84</v>
      </c>
      <c r="J189" s="335" t="s">
        <v>84</v>
      </c>
      <c r="K189" s="335" t="s">
        <v>84</v>
      </c>
      <c r="L189" s="335" t="s">
        <v>84</v>
      </c>
      <c r="M189" s="335" t="s">
        <v>84</v>
      </c>
      <c r="N189" s="335" t="s">
        <v>84</v>
      </c>
      <c r="O189" s="335" t="s">
        <v>84</v>
      </c>
      <c r="P189" s="335" t="s">
        <v>84</v>
      </c>
      <c r="Q189" s="335" t="s">
        <v>84</v>
      </c>
      <c r="R189" s="335" t="s">
        <v>84</v>
      </c>
      <c r="S189" s="335" t="s">
        <v>84</v>
      </c>
      <c r="T189" s="335" t="s">
        <v>84</v>
      </c>
      <c r="U189" s="335" t="s">
        <v>84</v>
      </c>
      <c r="V189" s="335" t="s">
        <v>84</v>
      </c>
      <c r="W189" s="335" t="s">
        <v>84</v>
      </c>
      <c r="X189" s="335" t="s">
        <v>84</v>
      </c>
      <c r="Y189" s="335" t="s">
        <v>84</v>
      </c>
      <c r="Z189" s="335" t="s">
        <v>84</v>
      </c>
      <c r="AA189" s="335" t="s">
        <v>84</v>
      </c>
      <c r="AB189" s="335" t="s">
        <v>84</v>
      </c>
      <c r="AC189" s="335" t="s">
        <v>84</v>
      </c>
      <c r="AD189" s="335" t="s">
        <v>84</v>
      </c>
      <c r="AE189" s="335" t="s">
        <v>84</v>
      </c>
      <c r="AF189" s="335" t="s">
        <v>84</v>
      </c>
      <c r="AG189" s="335" t="s">
        <v>84</v>
      </c>
      <c r="AH189" s="335" t="s">
        <v>84</v>
      </c>
      <c r="AI189" s="335" t="s">
        <v>84</v>
      </c>
      <c r="AJ189" s="335" t="s">
        <v>84</v>
      </c>
      <c r="AK189" s="335" t="s">
        <v>84</v>
      </c>
      <c r="AL189" s="335" t="s">
        <v>84</v>
      </c>
      <c r="AM189" s="335" t="s">
        <v>84</v>
      </c>
      <c r="AN189" s="335" t="s">
        <v>84</v>
      </c>
      <c r="AO189" s="335" t="s">
        <v>84</v>
      </c>
      <c r="AP189" s="335" t="s">
        <v>84</v>
      </c>
      <c r="AQ189" s="335" t="s">
        <v>84</v>
      </c>
      <c r="AR189" s="335" t="s">
        <v>84</v>
      </c>
      <c r="AS189" s="335" t="s">
        <v>84</v>
      </c>
      <c r="AT189" s="335" t="s">
        <v>84</v>
      </c>
      <c r="AU189" s="335" t="s">
        <v>84</v>
      </c>
      <c r="AV189" s="335" t="s">
        <v>84</v>
      </c>
      <c r="AW189" s="335" t="s">
        <v>84</v>
      </c>
      <c r="AX189" s="335" t="s">
        <v>84</v>
      </c>
      <c r="AY189" s="116" t="s">
        <v>84</v>
      </c>
      <c r="AZ189" s="116" t="s">
        <v>84</v>
      </c>
      <c r="BA189" s="116" t="s">
        <v>84</v>
      </c>
      <c r="BB189" s="116" t="s">
        <v>84</v>
      </c>
      <c r="BC189" s="116" t="s">
        <v>84</v>
      </c>
      <c r="BD189" s="116" t="s">
        <v>84</v>
      </c>
      <c r="BE189" s="116" t="s">
        <v>84</v>
      </c>
      <c r="BF189" s="335" t="s">
        <v>84</v>
      </c>
      <c r="BG189" s="335" t="s">
        <v>84</v>
      </c>
      <c r="BH189" s="116" t="s">
        <v>84</v>
      </c>
      <c r="BI189" s="116" t="s">
        <v>84</v>
      </c>
      <c r="BJ189" s="335" t="s">
        <v>84</v>
      </c>
      <c r="BK189" s="335" t="s">
        <v>84</v>
      </c>
      <c r="BL189" s="335" t="s">
        <v>84</v>
      </c>
      <c r="BM189" s="336" t="s">
        <v>84</v>
      </c>
      <c r="BN189" s="336" t="s">
        <v>84</v>
      </c>
      <c r="BO189" s="335" t="s">
        <v>84</v>
      </c>
      <c r="BP189" s="116" t="s">
        <v>84</v>
      </c>
      <c r="BQ189" s="116" t="s">
        <v>84</v>
      </c>
      <c r="BR189" s="116" t="s">
        <v>84</v>
      </c>
      <c r="BS189" s="116" t="s">
        <v>84</v>
      </c>
      <c r="BT189" s="336" t="s">
        <v>84</v>
      </c>
      <c r="BU189" s="335" t="s">
        <v>84</v>
      </c>
      <c r="BV189" s="335" t="s">
        <v>84</v>
      </c>
      <c r="BW189" s="335" t="s">
        <v>84</v>
      </c>
      <c r="BX189" s="335" t="s">
        <v>84</v>
      </c>
    </row>
    <row r="190" spans="1:76" x14ac:dyDescent="0.3">
      <c r="A190" s="307">
        <v>82</v>
      </c>
      <c r="B190" s="114" t="s">
        <v>84</v>
      </c>
      <c r="C190" s="114" t="s">
        <v>84</v>
      </c>
      <c r="D190" s="115" t="s">
        <v>84</v>
      </c>
      <c r="E190" s="334" t="s">
        <v>84</v>
      </c>
      <c r="F190" s="334" t="s">
        <v>84</v>
      </c>
      <c r="G190" s="334" t="s">
        <v>84</v>
      </c>
      <c r="H190" s="335" t="s">
        <v>84</v>
      </c>
      <c r="I190" s="335" t="s">
        <v>84</v>
      </c>
      <c r="J190" s="335" t="s">
        <v>84</v>
      </c>
      <c r="K190" s="335" t="s">
        <v>84</v>
      </c>
      <c r="L190" s="335" t="s">
        <v>84</v>
      </c>
      <c r="M190" s="335" t="s">
        <v>84</v>
      </c>
      <c r="N190" s="335" t="s">
        <v>84</v>
      </c>
      <c r="O190" s="335" t="s">
        <v>84</v>
      </c>
      <c r="P190" s="335" t="s">
        <v>84</v>
      </c>
      <c r="Q190" s="335" t="s">
        <v>84</v>
      </c>
      <c r="R190" s="335" t="s">
        <v>84</v>
      </c>
      <c r="S190" s="335" t="s">
        <v>84</v>
      </c>
      <c r="T190" s="335" t="s">
        <v>84</v>
      </c>
      <c r="U190" s="335" t="s">
        <v>84</v>
      </c>
      <c r="V190" s="335" t="s">
        <v>84</v>
      </c>
      <c r="W190" s="335" t="s">
        <v>84</v>
      </c>
      <c r="X190" s="335" t="s">
        <v>84</v>
      </c>
      <c r="Y190" s="335" t="s">
        <v>84</v>
      </c>
      <c r="Z190" s="335" t="s">
        <v>84</v>
      </c>
      <c r="AA190" s="335" t="s">
        <v>84</v>
      </c>
      <c r="AB190" s="335" t="s">
        <v>84</v>
      </c>
      <c r="AC190" s="335" t="s">
        <v>84</v>
      </c>
      <c r="AD190" s="335" t="s">
        <v>84</v>
      </c>
      <c r="AE190" s="335" t="s">
        <v>84</v>
      </c>
      <c r="AF190" s="335" t="s">
        <v>84</v>
      </c>
      <c r="AG190" s="335" t="s">
        <v>84</v>
      </c>
      <c r="AH190" s="335" t="s">
        <v>84</v>
      </c>
      <c r="AI190" s="335" t="s">
        <v>84</v>
      </c>
      <c r="AJ190" s="335" t="s">
        <v>84</v>
      </c>
      <c r="AK190" s="335" t="s">
        <v>84</v>
      </c>
      <c r="AL190" s="335" t="s">
        <v>84</v>
      </c>
      <c r="AM190" s="335" t="s">
        <v>84</v>
      </c>
      <c r="AN190" s="335" t="s">
        <v>84</v>
      </c>
      <c r="AO190" s="335" t="s">
        <v>84</v>
      </c>
      <c r="AP190" s="335" t="s">
        <v>84</v>
      </c>
      <c r="AQ190" s="335" t="s">
        <v>84</v>
      </c>
      <c r="AR190" s="335" t="s">
        <v>84</v>
      </c>
      <c r="AS190" s="335" t="s">
        <v>84</v>
      </c>
      <c r="AT190" s="335" t="s">
        <v>84</v>
      </c>
      <c r="AU190" s="335" t="s">
        <v>84</v>
      </c>
      <c r="AV190" s="335" t="s">
        <v>84</v>
      </c>
      <c r="AW190" s="335" t="s">
        <v>84</v>
      </c>
      <c r="AX190" s="335" t="s">
        <v>84</v>
      </c>
      <c r="AY190" s="116" t="s">
        <v>84</v>
      </c>
      <c r="AZ190" s="116" t="s">
        <v>84</v>
      </c>
      <c r="BA190" s="116" t="s">
        <v>84</v>
      </c>
      <c r="BB190" s="116" t="s">
        <v>84</v>
      </c>
      <c r="BC190" s="116" t="s">
        <v>84</v>
      </c>
      <c r="BD190" s="116" t="s">
        <v>84</v>
      </c>
      <c r="BE190" s="116" t="s">
        <v>84</v>
      </c>
      <c r="BF190" s="335" t="s">
        <v>84</v>
      </c>
      <c r="BG190" s="335" t="s">
        <v>84</v>
      </c>
      <c r="BH190" s="116" t="s">
        <v>84</v>
      </c>
      <c r="BI190" s="116" t="s">
        <v>84</v>
      </c>
      <c r="BJ190" s="335" t="s">
        <v>84</v>
      </c>
      <c r="BK190" s="335" t="s">
        <v>84</v>
      </c>
      <c r="BL190" s="335" t="s">
        <v>84</v>
      </c>
      <c r="BM190" s="336" t="s">
        <v>84</v>
      </c>
      <c r="BN190" s="336" t="s">
        <v>84</v>
      </c>
      <c r="BO190" s="335" t="s">
        <v>84</v>
      </c>
      <c r="BP190" s="116" t="s">
        <v>84</v>
      </c>
      <c r="BQ190" s="116" t="s">
        <v>84</v>
      </c>
      <c r="BR190" s="116" t="s">
        <v>84</v>
      </c>
      <c r="BS190" s="116" t="s">
        <v>84</v>
      </c>
      <c r="BT190" s="336" t="s">
        <v>84</v>
      </c>
      <c r="BU190" s="335" t="s">
        <v>84</v>
      </c>
      <c r="BV190" s="335" t="s">
        <v>84</v>
      </c>
      <c r="BW190" s="335" t="s">
        <v>84</v>
      </c>
      <c r="BX190" s="335" t="s">
        <v>84</v>
      </c>
    </row>
    <row r="191" spans="1:76" x14ac:dyDescent="0.3">
      <c r="A191" s="307">
        <v>82</v>
      </c>
      <c r="B191" s="114" t="s">
        <v>84</v>
      </c>
      <c r="C191" s="114" t="s">
        <v>84</v>
      </c>
      <c r="D191" s="115" t="s">
        <v>84</v>
      </c>
      <c r="E191" s="334" t="s">
        <v>84</v>
      </c>
      <c r="F191" s="334" t="s">
        <v>84</v>
      </c>
      <c r="G191" s="334" t="s">
        <v>84</v>
      </c>
      <c r="H191" s="335" t="s">
        <v>84</v>
      </c>
      <c r="I191" s="335" t="s">
        <v>84</v>
      </c>
      <c r="J191" s="335" t="s">
        <v>84</v>
      </c>
      <c r="K191" s="335" t="s">
        <v>84</v>
      </c>
      <c r="L191" s="335" t="s">
        <v>84</v>
      </c>
      <c r="M191" s="335" t="s">
        <v>84</v>
      </c>
      <c r="N191" s="335" t="s">
        <v>84</v>
      </c>
      <c r="O191" s="335" t="s">
        <v>84</v>
      </c>
      <c r="P191" s="335" t="s">
        <v>84</v>
      </c>
      <c r="Q191" s="335" t="s">
        <v>84</v>
      </c>
      <c r="R191" s="335" t="s">
        <v>84</v>
      </c>
      <c r="S191" s="335" t="s">
        <v>84</v>
      </c>
      <c r="T191" s="335" t="s">
        <v>84</v>
      </c>
      <c r="U191" s="335" t="s">
        <v>84</v>
      </c>
      <c r="V191" s="335" t="s">
        <v>84</v>
      </c>
      <c r="W191" s="335" t="s">
        <v>84</v>
      </c>
      <c r="X191" s="335" t="s">
        <v>84</v>
      </c>
      <c r="Y191" s="335" t="s">
        <v>84</v>
      </c>
      <c r="Z191" s="335" t="s">
        <v>84</v>
      </c>
      <c r="AA191" s="335" t="s">
        <v>84</v>
      </c>
      <c r="AB191" s="335" t="s">
        <v>84</v>
      </c>
      <c r="AC191" s="335" t="s">
        <v>84</v>
      </c>
      <c r="AD191" s="335" t="s">
        <v>84</v>
      </c>
      <c r="AE191" s="335" t="s">
        <v>84</v>
      </c>
      <c r="AF191" s="335" t="s">
        <v>84</v>
      </c>
      <c r="AG191" s="335" t="s">
        <v>84</v>
      </c>
      <c r="AH191" s="335" t="s">
        <v>84</v>
      </c>
      <c r="AI191" s="335" t="s">
        <v>84</v>
      </c>
      <c r="AJ191" s="335" t="s">
        <v>84</v>
      </c>
      <c r="AK191" s="335" t="s">
        <v>84</v>
      </c>
      <c r="AL191" s="335" t="s">
        <v>84</v>
      </c>
      <c r="AM191" s="335" t="s">
        <v>84</v>
      </c>
      <c r="AN191" s="335" t="s">
        <v>84</v>
      </c>
      <c r="AO191" s="335" t="s">
        <v>84</v>
      </c>
      <c r="AP191" s="335" t="s">
        <v>84</v>
      </c>
      <c r="AQ191" s="335" t="s">
        <v>84</v>
      </c>
      <c r="AR191" s="335" t="s">
        <v>84</v>
      </c>
      <c r="AS191" s="335" t="s">
        <v>84</v>
      </c>
      <c r="AT191" s="335" t="s">
        <v>84</v>
      </c>
      <c r="AU191" s="335" t="s">
        <v>84</v>
      </c>
      <c r="AV191" s="335" t="s">
        <v>84</v>
      </c>
      <c r="AW191" s="335" t="s">
        <v>84</v>
      </c>
      <c r="AX191" s="335" t="s">
        <v>84</v>
      </c>
      <c r="AY191" s="116" t="s">
        <v>84</v>
      </c>
      <c r="AZ191" s="116" t="s">
        <v>84</v>
      </c>
      <c r="BA191" s="116" t="s">
        <v>84</v>
      </c>
      <c r="BB191" s="116" t="s">
        <v>84</v>
      </c>
      <c r="BC191" s="116" t="s">
        <v>84</v>
      </c>
      <c r="BD191" s="116" t="s">
        <v>84</v>
      </c>
      <c r="BE191" s="116" t="s">
        <v>84</v>
      </c>
      <c r="BF191" s="335" t="s">
        <v>84</v>
      </c>
      <c r="BG191" s="335" t="s">
        <v>84</v>
      </c>
      <c r="BH191" s="116" t="s">
        <v>84</v>
      </c>
      <c r="BI191" s="116" t="s">
        <v>84</v>
      </c>
      <c r="BJ191" s="335" t="s">
        <v>84</v>
      </c>
      <c r="BK191" s="335" t="s">
        <v>84</v>
      </c>
      <c r="BL191" s="335" t="s">
        <v>84</v>
      </c>
      <c r="BM191" s="336" t="s">
        <v>84</v>
      </c>
      <c r="BN191" s="336" t="s">
        <v>84</v>
      </c>
      <c r="BO191" s="335" t="s">
        <v>84</v>
      </c>
      <c r="BP191" s="116" t="s">
        <v>84</v>
      </c>
      <c r="BQ191" s="116" t="s">
        <v>84</v>
      </c>
      <c r="BR191" s="116" t="s">
        <v>84</v>
      </c>
      <c r="BS191" s="116" t="s">
        <v>84</v>
      </c>
      <c r="BT191" s="336" t="s">
        <v>84</v>
      </c>
      <c r="BU191" s="335" t="s">
        <v>84</v>
      </c>
      <c r="BV191" s="335" t="s">
        <v>84</v>
      </c>
      <c r="BW191" s="335" t="s">
        <v>84</v>
      </c>
      <c r="BX191" s="335" t="s">
        <v>84</v>
      </c>
    </row>
    <row r="192" spans="1:76" x14ac:dyDescent="0.3">
      <c r="A192" s="307">
        <v>82</v>
      </c>
      <c r="B192" s="114" t="s">
        <v>84</v>
      </c>
      <c r="C192" s="114" t="s">
        <v>84</v>
      </c>
      <c r="D192" s="115" t="s">
        <v>84</v>
      </c>
      <c r="E192" s="334" t="s">
        <v>84</v>
      </c>
      <c r="F192" s="334" t="s">
        <v>84</v>
      </c>
      <c r="G192" s="334" t="s">
        <v>84</v>
      </c>
      <c r="H192" s="335" t="s">
        <v>84</v>
      </c>
      <c r="I192" s="335" t="s">
        <v>84</v>
      </c>
      <c r="J192" s="335" t="s">
        <v>84</v>
      </c>
      <c r="K192" s="335" t="s">
        <v>84</v>
      </c>
      <c r="L192" s="335" t="s">
        <v>84</v>
      </c>
      <c r="M192" s="335" t="s">
        <v>84</v>
      </c>
      <c r="N192" s="335" t="s">
        <v>84</v>
      </c>
      <c r="O192" s="335" t="s">
        <v>84</v>
      </c>
      <c r="P192" s="335" t="s">
        <v>84</v>
      </c>
      <c r="Q192" s="335" t="s">
        <v>84</v>
      </c>
      <c r="R192" s="335" t="s">
        <v>84</v>
      </c>
      <c r="S192" s="335" t="s">
        <v>84</v>
      </c>
      <c r="T192" s="335" t="s">
        <v>84</v>
      </c>
      <c r="U192" s="335" t="s">
        <v>84</v>
      </c>
      <c r="V192" s="335" t="s">
        <v>84</v>
      </c>
      <c r="W192" s="335" t="s">
        <v>84</v>
      </c>
      <c r="X192" s="335" t="s">
        <v>84</v>
      </c>
      <c r="Y192" s="335" t="s">
        <v>84</v>
      </c>
      <c r="Z192" s="335" t="s">
        <v>84</v>
      </c>
      <c r="AA192" s="335" t="s">
        <v>84</v>
      </c>
      <c r="AB192" s="335" t="s">
        <v>84</v>
      </c>
      <c r="AC192" s="335" t="s">
        <v>84</v>
      </c>
      <c r="AD192" s="335" t="s">
        <v>84</v>
      </c>
      <c r="AE192" s="335" t="s">
        <v>84</v>
      </c>
      <c r="AF192" s="335" t="s">
        <v>84</v>
      </c>
      <c r="AG192" s="335" t="s">
        <v>84</v>
      </c>
      <c r="AH192" s="335" t="s">
        <v>84</v>
      </c>
      <c r="AI192" s="335" t="s">
        <v>84</v>
      </c>
      <c r="AJ192" s="335" t="s">
        <v>84</v>
      </c>
      <c r="AK192" s="335" t="s">
        <v>84</v>
      </c>
      <c r="AL192" s="335" t="s">
        <v>84</v>
      </c>
      <c r="AM192" s="335" t="s">
        <v>84</v>
      </c>
      <c r="AN192" s="335" t="s">
        <v>84</v>
      </c>
      <c r="AO192" s="335" t="s">
        <v>84</v>
      </c>
      <c r="AP192" s="335" t="s">
        <v>84</v>
      </c>
      <c r="AQ192" s="335" t="s">
        <v>84</v>
      </c>
      <c r="AR192" s="335" t="s">
        <v>84</v>
      </c>
      <c r="AS192" s="335" t="s">
        <v>84</v>
      </c>
      <c r="AT192" s="335" t="s">
        <v>84</v>
      </c>
      <c r="AU192" s="335" t="s">
        <v>84</v>
      </c>
      <c r="AV192" s="335" t="s">
        <v>84</v>
      </c>
      <c r="AW192" s="335" t="s">
        <v>84</v>
      </c>
      <c r="AX192" s="335" t="s">
        <v>84</v>
      </c>
      <c r="AY192" s="116" t="s">
        <v>84</v>
      </c>
      <c r="AZ192" s="116" t="s">
        <v>84</v>
      </c>
      <c r="BA192" s="116" t="s">
        <v>84</v>
      </c>
      <c r="BB192" s="116" t="s">
        <v>84</v>
      </c>
      <c r="BC192" s="116" t="s">
        <v>84</v>
      </c>
      <c r="BD192" s="116" t="s">
        <v>84</v>
      </c>
      <c r="BE192" s="116" t="s">
        <v>84</v>
      </c>
      <c r="BF192" s="335" t="s">
        <v>84</v>
      </c>
      <c r="BG192" s="335" t="s">
        <v>84</v>
      </c>
      <c r="BH192" s="116" t="s">
        <v>84</v>
      </c>
      <c r="BI192" s="116" t="s">
        <v>84</v>
      </c>
      <c r="BJ192" s="335" t="s">
        <v>84</v>
      </c>
      <c r="BK192" s="335" t="s">
        <v>84</v>
      </c>
      <c r="BL192" s="335" t="s">
        <v>84</v>
      </c>
      <c r="BM192" s="336" t="s">
        <v>84</v>
      </c>
      <c r="BN192" s="336" t="s">
        <v>84</v>
      </c>
      <c r="BO192" s="335" t="s">
        <v>84</v>
      </c>
      <c r="BP192" s="116" t="s">
        <v>84</v>
      </c>
      <c r="BQ192" s="116" t="s">
        <v>84</v>
      </c>
      <c r="BR192" s="116" t="s">
        <v>84</v>
      </c>
      <c r="BS192" s="116" t="s">
        <v>84</v>
      </c>
      <c r="BT192" s="336" t="s">
        <v>84</v>
      </c>
      <c r="BU192" s="335" t="s">
        <v>84</v>
      </c>
      <c r="BV192" s="335" t="s">
        <v>84</v>
      </c>
      <c r="BW192" s="335" t="s">
        <v>84</v>
      </c>
      <c r="BX192" s="335" t="s">
        <v>84</v>
      </c>
    </row>
    <row r="193" spans="1:76" x14ac:dyDescent="0.3">
      <c r="A193" s="307">
        <v>82</v>
      </c>
      <c r="B193" s="114" t="s">
        <v>84</v>
      </c>
      <c r="C193" s="114" t="s">
        <v>84</v>
      </c>
      <c r="D193" s="115" t="s">
        <v>84</v>
      </c>
      <c r="E193" s="334" t="s">
        <v>84</v>
      </c>
      <c r="F193" s="334" t="s">
        <v>84</v>
      </c>
      <c r="G193" s="334" t="s">
        <v>84</v>
      </c>
      <c r="H193" s="335" t="s">
        <v>84</v>
      </c>
      <c r="I193" s="335" t="s">
        <v>84</v>
      </c>
      <c r="J193" s="335" t="s">
        <v>84</v>
      </c>
      <c r="K193" s="335" t="s">
        <v>84</v>
      </c>
      <c r="L193" s="335" t="s">
        <v>84</v>
      </c>
      <c r="M193" s="335" t="s">
        <v>84</v>
      </c>
      <c r="N193" s="335" t="s">
        <v>84</v>
      </c>
      <c r="O193" s="335" t="s">
        <v>84</v>
      </c>
      <c r="P193" s="335" t="s">
        <v>84</v>
      </c>
      <c r="Q193" s="335" t="s">
        <v>84</v>
      </c>
      <c r="R193" s="335" t="s">
        <v>84</v>
      </c>
      <c r="S193" s="335" t="s">
        <v>84</v>
      </c>
      <c r="T193" s="335" t="s">
        <v>84</v>
      </c>
      <c r="U193" s="335" t="s">
        <v>84</v>
      </c>
      <c r="V193" s="335" t="s">
        <v>84</v>
      </c>
      <c r="W193" s="335" t="s">
        <v>84</v>
      </c>
      <c r="X193" s="335" t="s">
        <v>84</v>
      </c>
      <c r="Y193" s="335" t="s">
        <v>84</v>
      </c>
      <c r="Z193" s="335" t="s">
        <v>84</v>
      </c>
      <c r="AA193" s="335" t="s">
        <v>84</v>
      </c>
      <c r="AB193" s="335" t="s">
        <v>84</v>
      </c>
      <c r="AC193" s="335" t="s">
        <v>84</v>
      </c>
      <c r="AD193" s="335" t="s">
        <v>84</v>
      </c>
      <c r="AE193" s="335" t="s">
        <v>84</v>
      </c>
      <c r="AF193" s="335" t="s">
        <v>84</v>
      </c>
      <c r="AG193" s="335" t="s">
        <v>84</v>
      </c>
      <c r="AH193" s="335" t="s">
        <v>84</v>
      </c>
      <c r="AI193" s="335" t="s">
        <v>84</v>
      </c>
      <c r="AJ193" s="335" t="s">
        <v>84</v>
      </c>
      <c r="AK193" s="335" t="s">
        <v>84</v>
      </c>
      <c r="AL193" s="335" t="s">
        <v>84</v>
      </c>
      <c r="AM193" s="335" t="s">
        <v>84</v>
      </c>
      <c r="AN193" s="335" t="s">
        <v>84</v>
      </c>
      <c r="AO193" s="335" t="s">
        <v>84</v>
      </c>
      <c r="AP193" s="335" t="s">
        <v>84</v>
      </c>
      <c r="AQ193" s="335" t="s">
        <v>84</v>
      </c>
      <c r="AR193" s="335" t="s">
        <v>84</v>
      </c>
      <c r="AS193" s="335" t="s">
        <v>84</v>
      </c>
      <c r="AT193" s="335" t="s">
        <v>84</v>
      </c>
      <c r="AU193" s="335" t="s">
        <v>84</v>
      </c>
      <c r="AV193" s="335" t="s">
        <v>84</v>
      </c>
      <c r="AW193" s="335" t="s">
        <v>84</v>
      </c>
      <c r="AX193" s="335" t="s">
        <v>84</v>
      </c>
      <c r="AY193" s="116" t="s">
        <v>84</v>
      </c>
      <c r="AZ193" s="116" t="s">
        <v>84</v>
      </c>
      <c r="BA193" s="116" t="s">
        <v>84</v>
      </c>
      <c r="BB193" s="116" t="s">
        <v>84</v>
      </c>
      <c r="BC193" s="116" t="s">
        <v>84</v>
      </c>
      <c r="BD193" s="116" t="s">
        <v>84</v>
      </c>
      <c r="BE193" s="116" t="s">
        <v>84</v>
      </c>
      <c r="BF193" s="335" t="s">
        <v>84</v>
      </c>
      <c r="BG193" s="335" t="s">
        <v>84</v>
      </c>
      <c r="BH193" s="116" t="s">
        <v>84</v>
      </c>
      <c r="BI193" s="116" t="s">
        <v>84</v>
      </c>
      <c r="BJ193" s="335" t="s">
        <v>84</v>
      </c>
      <c r="BK193" s="335" t="s">
        <v>84</v>
      </c>
      <c r="BL193" s="335" t="s">
        <v>84</v>
      </c>
      <c r="BM193" s="336" t="s">
        <v>84</v>
      </c>
      <c r="BN193" s="336" t="s">
        <v>84</v>
      </c>
      <c r="BO193" s="335" t="s">
        <v>84</v>
      </c>
      <c r="BP193" s="116" t="s">
        <v>84</v>
      </c>
      <c r="BQ193" s="116" t="s">
        <v>84</v>
      </c>
      <c r="BR193" s="116" t="s">
        <v>84</v>
      </c>
      <c r="BS193" s="116" t="s">
        <v>84</v>
      </c>
      <c r="BT193" s="336" t="s">
        <v>84</v>
      </c>
      <c r="BU193" s="335" t="s">
        <v>84</v>
      </c>
      <c r="BV193" s="335" t="s">
        <v>84</v>
      </c>
      <c r="BW193" s="335" t="s">
        <v>84</v>
      </c>
      <c r="BX193" s="335" t="s">
        <v>84</v>
      </c>
    </row>
    <row r="194" spans="1:76" ht="15" customHeight="1" x14ac:dyDescent="0.3">
      <c r="A194" s="307">
        <v>82</v>
      </c>
      <c r="B194" s="114" t="s">
        <v>84</v>
      </c>
      <c r="C194" s="114" t="s">
        <v>84</v>
      </c>
      <c r="D194" s="115" t="s">
        <v>84</v>
      </c>
      <c r="E194" s="334" t="s">
        <v>84</v>
      </c>
      <c r="F194" s="334" t="s">
        <v>84</v>
      </c>
      <c r="G194" s="334" t="s">
        <v>84</v>
      </c>
      <c r="H194" s="335" t="s">
        <v>84</v>
      </c>
      <c r="I194" s="335" t="s">
        <v>84</v>
      </c>
      <c r="J194" s="335" t="s">
        <v>84</v>
      </c>
      <c r="K194" s="335" t="s">
        <v>84</v>
      </c>
      <c r="L194" s="335" t="s">
        <v>84</v>
      </c>
      <c r="M194" s="335" t="s">
        <v>84</v>
      </c>
      <c r="N194" s="335" t="s">
        <v>84</v>
      </c>
      <c r="O194" s="335" t="s">
        <v>84</v>
      </c>
      <c r="P194" s="335" t="s">
        <v>84</v>
      </c>
      <c r="Q194" s="335" t="s">
        <v>84</v>
      </c>
      <c r="R194" s="335" t="s">
        <v>84</v>
      </c>
      <c r="S194" s="335" t="s">
        <v>84</v>
      </c>
      <c r="T194" s="335" t="s">
        <v>84</v>
      </c>
      <c r="U194" s="335" t="s">
        <v>84</v>
      </c>
      <c r="V194" s="335" t="s">
        <v>84</v>
      </c>
      <c r="W194" s="335" t="s">
        <v>84</v>
      </c>
      <c r="X194" s="335" t="s">
        <v>84</v>
      </c>
      <c r="Y194" s="335" t="s">
        <v>84</v>
      </c>
      <c r="Z194" s="335" t="s">
        <v>84</v>
      </c>
      <c r="AA194" s="335" t="s">
        <v>84</v>
      </c>
      <c r="AB194" s="335" t="s">
        <v>84</v>
      </c>
      <c r="AC194" s="335" t="s">
        <v>84</v>
      </c>
      <c r="AD194" s="335" t="s">
        <v>84</v>
      </c>
      <c r="AE194" s="335" t="s">
        <v>84</v>
      </c>
      <c r="AF194" s="335" t="s">
        <v>84</v>
      </c>
      <c r="AG194" s="335" t="s">
        <v>84</v>
      </c>
      <c r="AH194" s="335" t="s">
        <v>84</v>
      </c>
      <c r="AI194" s="335" t="s">
        <v>84</v>
      </c>
      <c r="AJ194" s="335" t="s">
        <v>84</v>
      </c>
      <c r="AK194" s="335" t="s">
        <v>84</v>
      </c>
      <c r="AL194" s="335" t="s">
        <v>84</v>
      </c>
      <c r="AM194" s="335" t="s">
        <v>84</v>
      </c>
      <c r="AN194" s="335" t="s">
        <v>84</v>
      </c>
      <c r="AO194" s="335" t="s">
        <v>84</v>
      </c>
      <c r="AP194" s="335" t="s">
        <v>84</v>
      </c>
      <c r="AQ194" s="335" t="s">
        <v>84</v>
      </c>
      <c r="AR194" s="335" t="s">
        <v>84</v>
      </c>
      <c r="AS194" s="335" t="s">
        <v>84</v>
      </c>
      <c r="AT194" s="335" t="s">
        <v>84</v>
      </c>
      <c r="AU194" s="335" t="s">
        <v>84</v>
      </c>
      <c r="AV194" s="335" t="s">
        <v>84</v>
      </c>
      <c r="AW194" s="335" t="s">
        <v>84</v>
      </c>
      <c r="AX194" s="335" t="s">
        <v>84</v>
      </c>
      <c r="AY194" s="116" t="s">
        <v>84</v>
      </c>
      <c r="AZ194" s="116" t="s">
        <v>84</v>
      </c>
      <c r="BA194" s="116" t="s">
        <v>84</v>
      </c>
      <c r="BB194" s="116" t="s">
        <v>84</v>
      </c>
      <c r="BC194" s="116" t="s">
        <v>84</v>
      </c>
      <c r="BD194" s="116" t="s">
        <v>84</v>
      </c>
      <c r="BE194" s="116" t="s">
        <v>84</v>
      </c>
      <c r="BF194" s="335" t="s">
        <v>84</v>
      </c>
      <c r="BG194" s="335" t="s">
        <v>84</v>
      </c>
      <c r="BH194" s="116" t="s">
        <v>84</v>
      </c>
      <c r="BI194" s="116" t="s">
        <v>84</v>
      </c>
      <c r="BJ194" s="335" t="s">
        <v>84</v>
      </c>
      <c r="BK194" s="335" t="s">
        <v>84</v>
      </c>
      <c r="BL194" s="335" t="s">
        <v>84</v>
      </c>
      <c r="BM194" s="336" t="s">
        <v>84</v>
      </c>
      <c r="BN194" s="336" t="s">
        <v>84</v>
      </c>
      <c r="BO194" s="335" t="s">
        <v>84</v>
      </c>
      <c r="BP194" s="116" t="s">
        <v>84</v>
      </c>
      <c r="BQ194" s="116" t="s">
        <v>84</v>
      </c>
      <c r="BR194" s="116" t="s">
        <v>84</v>
      </c>
      <c r="BS194" s="116" t="s">
        <v>84</v>
      </c>
      <c r="BT194" s="336" t="s">
        <v>84</v>
      </c>
      <c r="BU194" s="335" t="s">
        <v>84</v>
      </c>
      <c r="BV194" s="335" t="s">
        <v>84</v>
      </c>
      <c r="BW194" s="335" t="s">
        <v>84</v>
      </c>
      <c r="BX194" s="335" t="s">
        <v>84</v>
      </c>
    </row>
    <row r="195" spans="1:76" ht="15" customHeight="1" x14ac:dyDescent="0.3">
      <c r="A195" s="307">
        <v>82</v>
      </c>
      <c r="B195" s="114" t="s">
        <v>84</v>
      </c>
      <c r="C195" s="114" t="s">
        <v>84</v>
      </c>
      <c r="D195" s="115" t="s">
        <v>84</v>
      </c>
      <c r="E195" s="334" t="s">
        <v>84</v>
      </c>
      <c r="F195" s="334" t="s">
        <v>84</v>
      </c>
      <c r="G195" s="334" t="s">
        <v>84</v>
      </c>
      <c r="H195" s="335" t="s">
        <v>84</v>
      </c>
      <c r="I195" s="335" t="s">
        <v>84</v>
      </c>
      <c r="J195" s="335" t="s">
        <v>84</v>
      </c>
      <c r="K195" s="335" t="s">
        <v>84</v>
      </c>
      <c r="L195" s="335" t="s">
        <v>84</v>
      </c>
      <c r="M195" s="335" t="s">
        <v>84</v>
      </c>
      <c r="N195" s="335" t="s">
        <v>84</v>
      </c>
      <c r="O195" s="335" t="s">
        <v>84</v>
      </c>
      <c r="P195" s="335" t="s">
        <v>84</v>
      </c>
      <c r="Q195" s="335" t="s">
        <v>84</v>
      </c>
      <c r="R195" s="335" t="s">
        <v>84</v>
      </c>
      <c r="S195" s="335" t="s">
        <v>84</v>
      </c>
      <c r="T195" s="335" t="s">
        <v>84</v>
      </c>
      <c r="U195" s="335" t="s">
        <v>84</v>
      </c>
      <c r="V195" s="335" t="s">
        <v>84</v>
      </c>
      <c r="W195" s="335" t="s">
        <v>84</v>
      </c>
      <c r="X195" s="335" t="s">
        <v>84</v>
      </c>
      <c r="Y195" s="335" t="s">
        <v>84</v>
      </c>
      <c r="Z195" s="335" t="s">
        <v>84</v>
      </c>
      <c r="AA195" s="335" t="s">
        <v>84</v>
      </c>
      <c r="AB195" s="335" t="s">
        <v>84</v>
      </c>
      <c r="AC195" s="335" t="s">
        <v>84</v>
      </c>
      <c r="AD195" s="335" t="s">
        <v>84</v>
      </c>
      <c r="AE195" s="335" t="s">
        <v>84</v>
      </c>
      <c r="AF195" s="335" t="s">
        <v>84</v>
      </c>
      <c r="AG195" s="335" t="s">
        <v>84</v>
      </c>
      <c r="AH195" s="335" t="s">
        <v>84</v>
      </c>
      <c r="AI195" s="335" t="s">
        <v>84</v>
      </c>
      <c r="AJ195" s="335" t="s">
        <v>84</v>
      </c>
      <c r="AK195" s="335" t="s">
        <v>84</v>
      </c>
      <c r="AL195" s="335" t="s">
        <v>84</v>
      </c>
      <c r="AM195" s="335" t="s">
        <v>84</v>
      </c>
      <c r="AN195" s="335" t="s">
        <v>84</v>
      </c>
      <c r="AO195" s="335" t="s">
        <v>84</v>
      </c>
      <c r="AP195" s="335" t="s">
        <v>84</v>
      </c>
      <c r="AQ195" s="335" t="s">
        <v>84</v>
      </c>
      <c r="AR195" s="335" t="s">
        <v>84</v>
      </c>
      <c r="AS195" s="335" t="s">
        <v>84</v>
      </c>
      <c r="AT195" s="335" t="s">
        <v>84</v>
      </c>
      <c r="AU195" s="335" t="s">
        <v>84</v>
      </c>
      <c r="AV195" s="335" t="s">
        <v>84</v>
      </c>
      <c r="AW195" s="335" t="s">
        <v>84</v>
      </c>
      <c r="AX195" s="335" t="s">
        <v>84</v>
      </c>
      <c r="AY195" s="116" t="s">
        <v>84</v>
      </c>
      <c r="AZ195" s="116" t="s">
        <v>84</v>
      </c>
      <c r="BA195" s="116" t="s">
        <v>84</v>
      </c>
      <c r="BB195" s="116" t="s">
        <v>84</v>
      </c>
      <c r="BC195" s="116" t="s">
        <v>84</v>
      </c>
      <c r="BD195" s="116" t="s">
        <v>84</v>
      </c>
      <c r="BE195" s="116" t="s">
        <v>84</v>
      </c>
      <c r="BF195" s="335" t="s">
        <v>84</v>
      </c>
      <c r="BG195" s="335" t="s">
        <v>84</v>
      </c>
      <c r="BH195" s="116" t="s">
        <v>84</v>
      </c>
      <c r="BI195" s="116" t="s">
        <v>84</v>
      </c>
      <c r="BJ195" s="335" t="s">
        <v>84</v>
      </c>
      <c r="BK195" s="335" t="s">
        <v>84</v>
      </c>
      <c r="BL195" s="335" t="s">
        <v>84</v>
      </c>
      <c r="BM195" s="336" t="s">
        <v>84</v>
      </c>
      <c r="BN195" s="336" t="s">
        <v>84</v>
      </c>
      <c r="BO195" s="335" t="s">
        <v>84</v>
      </c>
      <c r="BP195" s="116" t="s">
        <v>84</v>
      </c>
      <c r="BQ195" s="116" t="s">
        <v>84</v>
      </c>
      <c r="BR195" s="116" t="s">
        <v>84</v>
      </c>
      <c r="BS195" s="116" t="s">
        <v>84</v>
      </c>
      <c r="BT195" s="336" t="s">
        <v>84</v>
      </c>
      <c r="BU195" s="335" t="s">
        <v>84</v>
      </c>
      <c r="BV195" s="335" t="s">
        <v>84</v>
      </c>
      <c r="BW195" s="335" t="s">
        <v>84</v>
      </c>
      <c r="BX195" s="335" t="s">
        <v>84</v>
      </c>
    </row>
    <row r="196" spans="1:76" x14ac:dyDescent="0.3">
      <c r="A196" s="307">
        <v>82</v>
      </c>
      <c r="B196" s="114" t="s">
        <v>84</v>
      </c>
      <c r="C196" s="114" t="s">
        <v>84</v>
      </c>
      <c r="D196" s="115" t="s">
        <v>84</v>
      </c>
      <c r="E196" s="334" t="s">
        <v>84</v>
      </c>
      <c r="F196" s="334" t="s">
        <v>84</v>
      </c>
      <c r="G196" s="334" t="s">
        <v>84</v>
      </c>
      <c r="H196" s="335" t="s">
        <v>84</v>
      </c>
      <c r="I196" s="335" t="s">
        <v>84</v>
      </c>
      <c r="J196" s="335" t="s">
        <v>84</v>
      </c>
      <c r="K196" s="335" t="s">
        <v>84</v>
      </c>
      <c r="L196" s="335" t="s">
        <v>84</v>
      </c>
      <c r="M196" s="335" t="s">
        <v>84</v>
      </c>
      <c r="N196" s="335" t="s">
        <v>84</v>
      </c>
      <c r="O196" s="335" t="s">
        <v>84</v>
      </c>
      <c r="P196" s="335" t="s">
        <v>84</v>
      </c>
      <c r="Q196" s="335" t="s">
        <v>84</v>
      </c>
      <c r="R196" s="335" t="s">
        <v>84</v>
      </c>
      <c r="S196" s="335" t="s">
        <v>84</v>
      </c>
      <c r="T196" s="335" t="s">
        <v>84</v>
      </c>
      <c r="U196" s="335" t="s">
        <v>84</v>
      </c>
      <c r="V196" s="335" t="s">
        <v>84</v>
      </c>
      <c r="W196" s="335" t="s">
        <v>84</v>
      </c>
      <c r="X196" s="335" t="s">
        <v>84</v>
      </c>
      <c r="Y196" s="335" t="s">
        <v>84</v>
      </c>
      <c r="Z196" s="335" t="s">
        <v>84</v>
      </c>
      <c r="AA196" s="335" t="s">
        <v>84</v>
      </c>
      <c r="AB196" s="335" t="s">
        <v>84</v>
      </c>
      <c r="AC196" s="335" t="s">
        <v>84</v>
      </c>
      <c r="AD196" s="335" t="s">
        <v>84</v>
      </c>
      <c r="AE196" s="335" t="s">
        <v>84</v>
      </c>
      <c r="AF196" s="335" t="s">
        <v>84</v>
      </c>
      <c r="AG196" s="335" t="s">
        <v>84</v>
      </c>
      <c r="AH196" s="335" t="s">
        <v>84</v>
      </c>
      <c r="AI196" s="335" t="s">
        <v>84</v>
      </c>
      <c r="AJ196" s="335" t="s">
        <v>84</v>
      </c>
      <c r="AK196" s="335" t="s">
        <v>84</v>
      </c>
      <c r="AL196" s="335" t="s">
        <v>84</v>
      </c>
      <c r="AM196" s="335" t="s">
        <v>84</v>
      </c>
      <c r="AN196" s="335" t="s">
        <v>84</v>
      </c>
      <c r="AO196" s="335" t="s">
        <v>84</v>
      </c>
      <c r="AP196" s="335" t="s">
        <v>84</v>
      </c>
      <c r="AQ196" s="335" t="s">
        <v>84</v>
      </c>
      <c r="AR196" s="335" t="s">
        <v>84</v>
      </c>
      <c r="AS196" s="335" t="s">
        <v>84</v>
      </c>
      <c r="AT196" s="335" t="s">
        <v>84</v>
      </c>
      <c r="AU196" s="335" t="s">
        <v>84</v>
      </c>
      <c r="AV196" s="335" t="s">
        <v>84</v>
      </c>
      <c r="AW196" s="335" t="s">
        <v>84</v>
      </c>
      <c r="AX196" s="335" t="s">
        <v>84</v>
      </c>
      <c r="AY196" s="116" t="s">
        <v>84</v>
      </c>
      <c r="AZ196" s="116" t="s">
        <v>84</v>
      </c>
      <c r="BA196" s="116" t="s">
        <v>84</v>
      </c>
      <c r="BB196" s="116" t="s">
        <v>84</v>
      </c>
      <c r="BC196" s="116" t="s">
        <v>84</v>
      </c>
      <c r="BD196" s="116" t="s">
        <v>84</v>
      </c>
      <c r="BE196" s="116" t="s">
        <v>84</v>
      </c>
      <c r="BF196" s="335" t="s">
        <v>84</v>
      </c>
      <c r="BG196" s="335" t="s">
        <v>84</v>
      </c>
      <c r="BH196" s="116" t="s">
        <v>84</v>
      </c>
      <c r="BI196" s="116" t="s">
        <v>84</v>
      </c>
      <c r="BJ196" s="335" t="s">
        <v>84</v>
      </c>
      <c r="BK196" s="335" t="s">
        <v>84</v>
      </c>
      <c r="BL196" s="335" t="s">
        <v>84</v>
      </c>
      <c r="BM196" s="336" t="s">
        <v>84</v>
      </c>
      <c r="BN196" s="336" t="s">
        <v>84</v>
      </c>
      <c r="BO196" s="335" t="s">
        <v>84</v>
      </c>
      <c r="BP196" s="116" t="s">
        <v>84</v>
      </c>
      <c r="BQ196" s="116" t="s">
        <v>84</v>
      </c>
      <c r="BR196" s="116" t="s">
        <v>84</v>
      </c>
      <c r="BS196" s="116" t="s">
        <v>84</v>
      </c>
      <c r="BT196" s="336" t="s">
        <v>84</v>
      </c>
      <c r="BU196" s="335" t="s">
        <v>84</v>
      </c>
      <c r="BV196" s="335" t="s">
        <v>84</v>
      </c>
      <c r="BW196" s="335" t="s">
        <v>84</v>
      </c>
      <c r="BX196" s="335" t="s">
        <v>84</v>
      </c>
    </row>
    <row r="197" spans="1:76" x14ac:dyDescent="0.3">
      <c r="A197" s="307">
        <v>82</v>
      </c>
      <c r="B197" s="114" t="s">
        <v>84</v>
      </c>
      <c r="C197" s="114" t="s">
        <v>84</v>
      </c>
      <c r="D197" s="115" t="s">
        <v>84</v>
      </c>
      <c r="E197" s="334" t="s">
        <v>84</v>
      </c>
      <c r="F197" s="334" t="s">
        <v>84</v>
      </c>
      <c r="G197" s="334" t="s">
        <v>84</v>
      </c>
      <c r="H197" s="335" t="s">
        <v>84</v>
      </c>
      <c r="I197" s="335" t="s">
        <v>84</v>
      </c>
      <c r="J197" s="335" t="s">
        <v>84</v>
      </c>
      <c r="K197" s="335" t="s">
        <v>84</v>
      </c>
      <c r="L197" s="335" t="s">
        <v>84</v>
      </c>
      <c r="M197" s="335" t="s">
        <v>84</v>
      </c>
      <c r="N197" s="335" t="s">
        <v>84</v>
      </c>
      <c r="O197" s="335" t="s">
        <v>84</v>
      </c>
      <c r="P197" s="335" t="s">
        <v>84</v>
      </c>
      <c r="Q197" s="335" t="s">
        <v>84</v>
      </c>
      <c r="R197" s="335" t="s">
        <v>84</v>
      </c>
      <c r="S197" s="335" t="s">
        <v>84</v>
      </c>
      <c r="T197" s="335" t="s">
        <v>84</v>
      </c>
      <c r="U197" s="335" t="s">
        <v>84</v>
      </c>
      <c r="V197" s="335" t="s">
        <v>84</v>
      </c>
      <c r="W197" s="335" t="s">
        <v>84</v>
      </c>
      <c r="X197" s="335" t="s">
        <v>84</v>
      </c>
      <c r="Y197" s="335" t="s">
        <v>84</v>
      </c>
      <c r="Z197" s="335" t="s">
        <v>84</v>
      </c>
      <c r="AA197" s="335" t="s">
        <v>84</v>
      </c>
      <c r="AB197" s="335" t="s">
        <v>84</v>
      </c>
      <c r="AC197" s="335" t="s">
        <v>84</v>
      </c>
      <c r="AD197" s="335" t="s">
        <v>84</v>
      </c>
      <c r="AE197" s="335" t="s">
        <v>84</v>
      </c>
      <c r="AF197" s="335" t="s">
        <v>84</v>
      </c>
      <c r="AG197" s="335" t="s">
        <v>84</v>
      </c>
      <c r="AH197" s="335" t="s">
        <v>84</v>
      </c>
      <c r="AI197" s="335" t="s">
        <v>84</v>
      </c>
      <c r="AJ197" s="335" t="s">
        <v>84</v>
      </c>
      <c r="AK197" s="335" t="s">
        <v>84</v>
      </c>
      <c r="AL197" s="335" t="s">
        <v>84</v>
      </c>
      <c r="AM197" s="335" t="s">
        <v>84</v>
      </c>
      <c r="AN197" s="335" t="s">
        <v>84</v>
      </c>
      <c r="AO197" s="335" t="s">
        <v>84</v>
      </c>
      <c r="AP197" s="335" t="s">
        <v>84</v>
      </c>
      <c r="AQ197" s="335" t="s">
        <v>84</v>
      </c>
      <c r="AR197" s="335" t="s">
        <v>84</v>
      </c>
      <c r="AS197" s="335" t="s">
        <v>84</v>
      </c>
      <c r="AT197" s="335" t="s">
        <v>84</v>
      </c>
      <c r="AU197" s="335" t="s">
        <v>84</v>
      </c>
      <c r="AV197" s="335" t="s">
        <v>84</v>
      </c>
      <c r="AW197" s="335" t="s">
        <v>84</v>
      </c>
      <c r="AX197" s="335" t="s">
        <v>84</v>
      </c>
      <c r="AY197" s="116" t="s">
        <v>84</v>
      </c>
      <c r="AZ197" s="116" t="s">
        <v>84</v>
      </c>
      <c r="BA197" s="116" t="s">
        <v>84</v>
      </c>
      <c r="BB197" s="116" t="s">
        <v>84</v>
      </c>
      <c r="BC197" s="116" t="s">
        <v>84</v>
      </c>
      <c r="BD197" s="116" t="s">
        <v>84</v>
      </c>
      <c r="BE197" s="116" t="s">
        <v>84</v>
      </c>
      <c r="BF197" s="335" t="s">
        <v>84</v>
      </c>
      <c r="BG197" s="335" t="s">
        <v>84</v>
      </c>
      <c r="BH197" s="116" t="s">
        <v>84</v>
      </c>
      <c r="BI197" s="116" t="s">
        <v>84</v>
      </c>
      <c r="BJ197" s="335" t="s">
        <v>84</v>
      </c>
      <c r="BK197" s="335" t="s">
        <v>84</v>
      </c>
      <c r="BL197" s="335" t="s">
        <v>84</v>
      </c>
      <c r="BM197" s="336" t="s">
        <v>84</v>
      </c>
      <c r="BN197" s="336" t="s">
        <v>84</v>
      </c>
      <c r="BO197" s="335" t="s">
        <v>84</v>
      </c>
      <c r="BP197" s="116" t="s">
        <v>84</v>
      </c>
      <c r="BQ197" s="116" t="s">
        <v>84</v>
      </c>
      <c r="BR197" s="116" t="s">
        <v>84</v>
      </c>
      <c r="BS197" s="116" t="s">
        <v>84</v>
      </c>
      <c r="BT197" s="336" t="s">
        <v>84</v>
      </c>
      <c r="BU197" s="335" t="s">
        <v>84</v>
      </c>
      <c r="BV197" s="335" t="s">
        <v>84</v>
      </c>
      <c r="BW197" s="335" t="s">
        <v>84</v>
      </c>
      <c r="BX197" s="335" t="s">
        <v>84</v>
      </c>
    </row>
    <row r="198" spans="1:76" x14ac:dyDescent="0.3">
      <c r="A198" s="307">
        <v>82</v>
      </c>
      <c r="B198" s="114" t="s">
        <v>84</v>
      </c>
      <c r="C198" s="114" t="s">
        <v>84</v>
      </c>
      <c r="D198" s="115" t="s">
        <v>84</v>
      </c>
      <c r="E198" s="334" t="s">
        <v>84</v>
      </c>
      <c r="F198" s="334" t="s">
        <v>84</v>
      </c>
      <c r="G198" s="334" t="s">
        <v>84</v>
      </c>
      <c r="H198" s="335" t="s">
        <v>84</v>
      </c>
      <c r="I198" s="335" t="s">
        <v>84</v>
      </c>
      <c r="J198" s="335" t="s">
        <v>84</v>
      </c>
      <c r="K198" s="335" t="s">
        <v>84</v>
      </c>
      <c r="L198" s="335" t="s">
        <v>84</v>
      </c>
      <c r="M198" s="335" t="s">
        <v>84</v>
      </c>
      <c r="N198" s="335" t="s">
        <v>84</v>
      </c>
      <c r="O198" s="335" t="s">
        <v>84</v>
      </c>
      <c r="P198" s="335" t="s">
        <v>84</v>
      </c>
      <c r="Q198" s="335" t="s">
        <v>84</v>
      </c>
      <c r="R198" s="335" t="s">
        <v>84</v>
      </c>
      <c r="S198" s="335" t="s">
        <v>84</v>
      </c>
      <c r="T198" s="335" t="s">
        <v>84</v>
      </c>
      <c r="U198" s="335" t="s">
        <v>84</v>
      </c>
      <c r="V198" s="335" t="s">
        <v>84</v>
      </c>
      <c r="W198" s="335" t="s">
        <v>84</v>
      </c>
      <c r="X198" s="335" t="s">
        <v>84</v>
      </c>
      <c r="Y198" s="335" t="s">
        <v>84</v>
      </c>
      <c r="Z198" s="335" t="s">
        <v>84</v>
      </c>
      <c r="AA198" s="335" t="s">
        <v>84</v>
      </c>
      <c r="AB198" s="335" t="s">
        <v>84</v>
      </c>
      <c r="AC198" s="335" t="s">
        <v>84</v>
      </c>
      <c r="AD198" s="335" t="s">
        <v>84</v>
      </c>
      <c r="AE198" s="335" t="s">
        <v>84</v>
      </c>
      <c r="AF198" s="335" t="s">
        <v>84</v>
      </c>
      <c r="AG198" s="335" t="s">
        <v>84</v>
      </c>
      <c r="AH198" s="335" t="s">
        <v>84</v>
      </c>
      <c r="AI198" s="335" t="s">
        <v>84</v>
      </c>
      <c r="AJ198" s="335" t="s">
        <v>84</v>
      </c>
      <c r="AK198" s="335" t="s">
        <v>84</v>
      </c>
      <c r="AL198" s="335" t="s">
        <v>84</v>
      </c>
      <c r="AM198" s="335" t="s">
        <v>84</v>
      </c>
      <c r="AN198" s="335" t="s">
        <v>84</v>
      </c>
      <c r="AO198" s="335" t="s">
        <v>84</v>
      </c>
      <c r="AP198" s="335" t="s">
        <v>84</v>
      </c>
      <c r="AQ198" s="335" t="s">
        <v>84</v>
      </c>
      <c r="AR198" s="335" t="s">
        <v>84</v>
      </c>
      <c r="AS198" s="335" t="s">
        <v>84</v>
      </c>
      <c r="AT198" s="335" t="s">
        <v>84</v>
      </c>
      <c r="AU198" s="335" t="s">
        <v>84</v>
      </c>
      <c r="AV198" s="335" t="s">
        <v>84</v>
      </c>
      <c r="AW198" s="335" t="s">
        <v>84</v>
      </c>
      <c r="AX198" s="335" t="s">
        <v>84</v>
      </c>
      <c r="AY198" s="116" t="s">
        <v>84</v>
      </c>
      <c r="AZ198" s="116" t="s">
        <v>84</v>
      </c>
      <c r="BA198" s="116" t="s">
        <v>84</v>
      </c>
      <c r="BB198" s="116" t="s">
        <v>84</v>
      </c>
      <c r="BC198" s="116" t="s">
        <v>84</v>
      </c>
      <c r="BD198" s="116" t="s">
        <v>84</v>
      </c>
      <c r="BE198" s="116" t="s">
        <v>84</v>
      </c>
      <c r="BF198" s="335" t="s">
        <v>84</v>
      </c>
      <c r="BG198" s="335" t="s">
        <v>84</v>
      </c>
      <c r="BH198" s="116" t="s">
        <v>84</v>
      </c>
      <c r="BI198" s="116" t="s">
        <v>84</v>
      </c>
      <c r="BJ198" s="335" t="s">
        <v>84</v>
      </c>
      <c r="BK198" s="335" t="s">
        <v>84</v>
      </c>
      <c r="BL198" s="335" t="s">
        <v>84</v>
      </c>
      <c r="BM198" s="336" t="s">
        <v>84</v>
      </c>
      <c r="BN198" s="336" t="s">
        <v>84</v>
      </c>
      <c r="BO198" s="335" t="s">
        <v>84</v>
      </c>
      <c r="BP198" s="116" t="s">
        <v>84</v>
      </c>
      <c r="BQ198" s="116" t="s">
        <v>84</v>
      </c>
      <c r="BR198" s="116" t="s">
        <v>84</v>
      </c>
      <c r="BS198" s="116" t="s">
        <v>84</v>
      </c>
      <c r="BT198" s="336" t="s">
        <v>84</v>
      </c>
      <c r="BU198" s="335" t="s">
        <v>84</v>
      </c>
      <c r="BV198" s="335" t="s">
        <v>84</v>
      </c>
      <c r="BW198" s="335" t="s">
        <v>84</v>
      </c>
      <c r="BX198" s="335" t="s">
        <v>84</v>
      </c>
    </row>
    <row r="199" spans="1:76" x14ac:dyDescent="0.3">
      <c r="A199" s="307">
        <v>82</v>
      </c>
      <c r="B199" s="114" t="s">
        <v>84</v>
      </c>
      <c r="C199" s="114" t="s">
        <v>84</v>
      </c>
      <c r="D199" s="115" t="s">
        <v>84</v>
      </c>
      <c r="E199" s="334" t="s">
        <v>84</v>
      </c>
      <c r="F199" s="334" t="s">
        <v>84</v>
      </c>
      <c r="G199" s="334" t="s">
        <v>84</v>
      </c>
      <c r="H199" s="335" t="s">
        <v>84</v>
      </c>
      <c r="I199" s="335" t="s">
        <v>84</v>
      </c>
      <c r="J199" s="335" t="s">
        <v>84</v>
      </c>
      <c r="K199" s="335" t="s">
        <v>84</v>
      </c>
      <c r="L199" s="335" t="s">
        <v>84</v>
      </c>
      <c r="M199" s="335" t="s">
        <v>84</v>
      </c>
      <c r="N199" s="335" t="s">
        <v>84</v>
      </c>
      <c r="O199" s="335" t="s">
        <v>84</v>
      </c>
      <c r="P199" s="335" t="s">
        <v>84</v>
      </c>
      <c r="Q199" s="335" t="s">
        <v>84</v>
      </c>
      <c r="R199" s="335" t="s">
        <v>84</v>
      </c>
      <c r="S199" s="335" t="s">
        <v>84</v>
      </c>
      <c r="T199" s="335" t="s">
        <v>84</v>
      </c>
      <c r="U199" s="335" t="s">
        <v>84</v>
      </c>
      <c r="V199" s="335" t="s">
        <v>84</v>
      </c>
      <c r="W199" s="335" t="s">
        <v>84</v>
      </c>
      <c r="X199" s="335" t="s">
        <v>84</v>
      </c>
      <c r="Y199" s="335" t="s">
        <v>84</v>
      </c>
      <c r="Z199" s="335" t="s">
        <v>84</v>
      </c>
      <c r="AA199" s="335" t="s">
        <v>84</v>
      </c>
      <c r="AB199" s="335" t="s">
        <v>84</v>
      </c>
      <c r="AC199" s="335" t="s">
        <v>84</v>
      </c>
      <c r="AD199" s="335" t="s">
        <v>84</v>
      </c>
      <c r="AE199" s="335" t="s">
        <v>84</v>
      </c>
      <c r="AF199" s="335" t="s">
        <v>84</v>
      </c>
      <c r="AG199" s="335" t="s">
        <v>84</v>
      </c>
      <c r="AH199" s="335" t="s">
        <v>84</v>
      </c>
      <c r="AI199" s="335" t="s">
        <v>84</v>
      </c>
      <c r="AJ199" s="335" t="s">
        <v>84</v>
      </c>
      <c r="AK199" s="335" t="s">
        <v>84</v>
      </c>
      <c r="AL199" s="335" t="s">
        <v>84</v>
      </c>
      <c r="AM199" s="335" t="s">
        <v>84</v>
      </c>
      <c r="AN199" s="335" t="s">
        <v>84</v>
      </c>
      <c r="AO199" s="335" t="s">
        <v>84</v>
      </c>
      <c r="AP199" s="335" t="s">
        <v>84</v>
      </c>
      <c r="AQ199" s="335" t="s">
        <v>84</v>
      </c>
      <c r="AR199" s="335" t="s">
        <v>84</v>
      </c>
      <c r="AS199" s="335" t="s">
        <v>84</v>
      </c>
      <c r="AT199" s="335" t="s">
        <v>84</v>
      </c>
      <c r="AU199" s="335" t="s">
        <v>84</v>
      </c>
      <c r="AV199" s="335" t="s">
        <v>84</v>
      </c>
      <c r="AW199" s="335" t="s">
        <v>84</v>
      </c>
      <c r="AX199" s="335" t="s">
        <v>84</v>
      </c>
      <c r="AY199" s="116" t="s">
        <v>84</v>
      </c>
      <c r="AZ199" s="116" t="s">
        <v>84</v>
      </c>
      <c r="BA199" s="116" t="s">
        <v>84</v>
      </c>
      <c r="BB199" s="116" t="s">
        <v>84</v>
      </c>
      <c r="BC199" s="116" t="s">
        <v>84</v>
      </c>
      <c r="BD199" s="116" t="s">
        <v>84</v>
      </c>
      <c r="BE199" s="116" t="s">
        <v>84</v>
      </c>
      <c r="BF199" s="335" t="s">
        <v>84</v>
      </c>
      <c r="BG199" s="335" t="s">
        <v>84</v>
      </c>
      <c r="BH199" s="116" t="s">
        <v>84</v>
      </c>
      <c r="BI199" s="116" t="s">
        <v>84</v>
      </c>
      <c r="BJ199" s="335" t="s">
        <v>84</v>
      </c>
      <c r="BK199" s="335" t="s">
        <v>84</v>
      </c>
      <c r="BL199" s="335" t="s">
        <v>84</v>
      </c>
      <c r="BM199" s="336" t="s">
        <v>84</v>
      </c>
      <c r="BN199" s="336" t="s">
        <v>84</v>
      </c>
      <c r="BO199" s="335" t="s">
        <v>84</v>
      </c>
      <c r="BP199" s="116" t="s">
        <v>84</v>
      </c>
      <c r="BQ199" s="116" t="s">
        <v>84</v>
      </c>
      <c r="BR199" s="116" t="s">
        <v>84</v>
      </c>
      <c r="BS199" s="116" t="s">
        <v>84</v>
      </c>
      <c r="BT199" s="336" t="s">
        <v>84</v>
      </c>
      <c r="BU199" s="335" t="s">
        <v>84</v>
      </c>
      <c r="BV199" s="335" t="s">
        <v>84</v>
      </c>
      <c r="BW199" s="335" t="s">
        <v>84</v>
      </c>
      <c r="BX199" s="335" t="s">
        <v>84</v>
      </c>
    </row>
    <row r="200" spans="1:76" x14ac:dyDescent="0.3">
      <c r="A200" s="307">
        <v>82</v>
      </c>
      <c r="B200" s="114" t="s">
        <v>84</v>
      </c>
      <c r="C200" s="114" t="s">
        <v>84</v>
      </c>
      <c r="D200" s="115" t="s">
        <v>84</v>
      </c>
      <c r="E200" s="334" t="s">
        <v>84</v>
      </c>
      <c r="F200" s="334" t="s">
        <v>84</v>
      </c>
      <c r="G200" s="334" t="s">
        <v>84</v>
      </c>
      <c r="H200" s="335" t="s">
        <v>84</v>
      </c>
      <c r="I200" s="335" t="s">
        <v>84</v>
      </c>
      <c r="J200" s="335" t="s">
        <v>84</v>
      </c>
      <c r="K200" s="335" t="s">
        <v>84</v>
      </c>
      <c r="L200" s="335" t="s">
        <v>84</v>
      </c>
      <c r="M200" s="335" t="s">
        <v>84</v>
      </c>
      <c r="N200" s="335" t="s">
        <v>84</v>
      </c>
      <c r="O200" s="335" t="s">
        <v>84</v>
      </c>
      <c r="P200" s="335" t="s">
        <v>84</v>
      </c>
      <c r="Q200" s="335" t="s">
        <v>84</v>
      </c>
      <c r="R200" s="335" t="s">
        <v>84</v>
      </c>
      <c r="S200" s="335" t="s">
        <v>84</v>
      </c>
      <c r="T200" s="335" t="s">
        <v>84</v>
      </c>
      <c r="U200" s="335" t="s">
        <v>84</v>
      </c>
      <c r="V200" s="335" t="s">
        <v>84</v>
      </c>
      <c r="W200" s="335" t="s">
        <v>84</v>
      </c>
      <c r="X200" s="335" t="s">
        <v>84</v>
      </c>
      <c r="Y200" s="335" t="s">
        <v>84</v>
      </c>
      <c r="Z200" s="335" t="s">
        <v>84</v>
      </c>
      <c r="AA200" s="335" t="s">
        <v>84</v>
      </c>
      <c r="AB200" s="335" t="s">
        <v>84</v>
      </c>
      <c r="AC200" s="335" t="s">
        <v>84</v>
      </c>
      <c r="AD200" s="335" t="s">
        <v>84</v>
      </c>
      <c r="AE200" s="335" t="s">
        <v>84</v>
      </c>
      <c r="AF200" s="335" t="s">
        <v>84</v>
      </c>
      <c r="AG200" s="335" t="s">
        <v>84</v>
      </c>
      <c r="AH200" s="335" t="s">
        <v>84</v>
      </c>
      <c r="AI200" s="335" t="s">
        <v>84</v>
      </c>
      <c r="AJ200" s="335" t="s">
        <v>84</v>
      </c>
      <c r="AK200" s="335" t="s">
        <v>84</v>
      </c>
      <c r="AL200" s="335" t="s">
        <v>84</v>
      </c>
      <c r="AM200" s="335" t="s">
        <v>84</v>
      </c>
      <c r="AN200" s="335" t="s">
        <v>84</v>
      </c>
      <c r="AO200" s="335" t="s">
        <v>84</v>
      </c>
      <c r="AP200" s="335" t="s">
        <v>84</v>
      </c>
      <c r="AQ200" s="335" t="s">
        <v>84</v>
      </c>
      <c r="AR200" s="335" t="s">
        <v>84</v>
      </c>
      <c r="AS200" s="335" t="s">
        <v>84</v>
      </c>
      <c r="AT200" s="335" t="s">
        <v>84</v>
      </c>
      <c r="AU200" s="335" t="s">
        <v>84</v>
      </c>
      <c r="AV200" s="335" t="s">
        <v>84</v>
      </c>
      <c r="AW200" s="335" t="s">
        <v>84</v>
      </c>
      <c r="AX200" s="335" t="s">
        <v>84</v>
      </c>
      <c r="AY200" s="116" t="s">
        <v>84</v>
      </c>
      <c r="AZ200" s="116" t="s">
        <v>84</v>
      </c>
      <c r="BA200" s="116" t="s">
        <v>84</v>
      </c>
      <c r="BB200" s="116" t="s">
        <v>84</v>
      </c>
      <c r="BC200" s="116" t="s">
        <v>84</v>
      </c>
      <c r="BD200" s="116" t="s">
        <v>84</v>
      </c>
      <c r="BE200" s="116" t="s">
        <v>84</v>
      </c>
      <c r="BF200" s="335" t="s">
        <v>84</v>
      </c>
      <c r="BG200" s="335" t="s">
        <v>84</v>
      </c>
      <c r="BH200" s="116" t="s">
        <v>84</v>
      </c>
      <c r="BI200" s="116" t="s">
        <v>84</v>
      </c>
      <c r="BJ200" s="335" t="s">
        <v>84</v>
      </c>
      <c r="BK200" s="335" t="s">
        <v>84</v>
      </c>
      <c r="BL200" s="335" t="s">
        <v>84</v>
      </c>
      <c r="BM200" s="336" t="s">
        <v>84</v>
      </c>
      <c r="BN200" s="336" t="s">
        <v>84</v>
      </c>
      <c r="BO200" s="335" t="s">
        <v>84</v>
      </c>
      <c r="BP200" s="116" t="s">
        <v>84</v>
      </c>
      <c r="BQ200" s="116" t="s">
        <v>84</v>
      </c>
      <c r="BR200" s="116" t="s">
        <v>84</v>
      </c>
      <c r="BS200" s="116" t="s">
        <v>84</v>
      </c>
      <c r="BT200" s="336" t="s">
        <v>84</v>
      </c>
      <c r="BU200" s="335" t="s">
        <v>84</v>
      </c>
      <c r="BV200" s="335" t="s">
        <v>84</v>
      </c>
      <c r="BW200" s="335" t="s">
        <v>84</v>
      </c>
      <c r="BX200" s="335" t="s">
        <v>84</v>
      </c>
    </row>
    <row r="201" spans="1:76" x14ac:dyDescent="0.3">
      <c r="A201" s="307">
        <v>82</v>
      </c>
      <c r="B201" s="114" t="s">
        <v>84</v>
      </c>
      <c r="C201" s="114" t="s">
        <v>84</v>
      </c>
      <c r="D201" s="115" t="s">
        <v>84</v>
      </c>
      <c r="E201" s="334" t="s">
        <v>84</v>
      </c>
      <c r="F201" s="334" t="s">
        <v>84</v>
      </c>
      <c r="G201" s="334" t="s">
        <v>84</v>
      </c>
      <c r="H201" s="335" t="s">
        <v>84</v>
      </c>
      <c r="I201" s="335" t="s">
        <v>84</v>
      </c>
      <c r="J201" s="335" t="s">
        <v>84</v>
      </c>
      <c r="K201" s="335" t="s">
        <v>84</v>
      </c>
      <c r="L201" s="335" t="s">
        <v>84</v>
      </c>
      <c r="M201" s="335" t="s">
        <v>84</v>
      </c>
      <c r="N201" s="335" t="s">
        <v>84</v>
      </c>
      <c r="O201" s="335" t="s">
        <v>84</v>
      </c>
      <c r="P201" s="335" t="s">
        <v>84</v>
      </c>
      <c r="Q201" s="335" t="s">
        <v>84</v>
      </c>
      <c r="R201" s="335" t="s">
        <v>84</v>
      </c>
      <c r="S201" s="335" t="s">
        <v>84</v>
      </c>
      <c r="T201" s="335" t="s">
        <v>84</v>
      </c>
      <c r="U201" s="335" t="s">
        <v>84</v>
      </c>
      <c r="V201" s="335" t="s">
        <v>84</v>
      </c>
      <c r="W201" s="335" t="s">
        <v>84</v>
      </c>
      <c r="X201" s="335" t="s">
        <v>84</v>
      </c>
      <c r="Y201" s="335" t="s">
        <v>84</v>
      </c>
      <c r="Z201" s="335" t="s">
        <v>84</v>
      </c>
      <c r="AA201" s="335" t="s">
        <v>84</v>
      </c>
      <c r="AB201" s="335" t="s">
        <v>84</v>
      </c>
      <c r="AC201" s="335" t="s">
        <v>84</v>
      </c>
      <c r="AD201" s="335" t="s">
        <v>84</v>
      </c>
      <c r="AE201" s="335" t="s">
        <v>84</v>
      </c>
      <c r="AF201" s="335" t="s">
        <v>84</v>
      </c>
      <c r="AG201" s="335" t="s">
        <v>84</v>
      </c>
      <c r="AH201" s="335" t="s">
        <v>84</v>
      </c>
      <c r="AI201" s="335" t="s">
        <v>84</v>
      </c>
      <c r="AJ201" s="335" t="s">
        <v>84</v>
      </c>
      <c r="AK201" s="335" t="s">
        <v>84</v>
      </c>
      <c r="AL201" s="335" t="s">
        <v>84</v>
      </c>
      <c r="AM201" s="335" t="s">
        <v>84</v>
      </c>
      <c r="AN201" s="335" t="s">
        <v>84</v>
      </c>
      <c r="AO201" s="335" t="s">
        <v>84</v>
      </c>
      <c r="AP201" s="335" t="s">
        <v>84</v>
      </c>
      <c r="AQ201" s="335" t="s">
        <v>84</v>
      </c>
      <c r="AR201" s="335" t="s">
        <v>84</v>
      </c>
      <c r="AS201" s="335" t="s">
        <v>84</v>
      </c>
      <c r="AT201" s="335" t="s">
        <v>84</v>
      </c>
      <c r="AU201" s="335" t="s">
        <v>84</v>
      </c>
      <c r="AV201" s="335" t="s">
        <v>84</v>
      </c>
      <c r="AW201" s="335" t="s">
        <v>84</v>
      </c>
      <c r="AX201" s="335" t="s">
        <v>84</v>
      </c>
      <c r="AY201" s="116" t="s">
        <v>84</v>
      </c>
      <c r="AZ201" s="116" t="s">
        <v>84</v>
      </c>
      <c r="BA201" s="116" t="s">
        <v>84</v>
      </c>
      <c r="BB201" s="116" t="s">
        <v>84</v>
      </c>
      <c r="BC201" s="116" t="s">
        <v>84</v>
      </c>
      <c r="BD201" s="116" t="s">
        <v>84</v>
      </c>
      <c r="BE201" s="116" t="s">
        <v>84</v>
      </c>
      <c r="BF201" s="335" t="s">
        <v>84</v>
      </c>
      <c r="BG201" s="335" t="s">
        <v>84</v>
      </c>
      <c r="BH201" s="116" t="s">
        <v>84</v>
      </c>
      <c r="BI201" s="116" t="s">
        <v>84</v>
      </c>
      <c r="BJ201" s="335" t="s">
        <v>84</v>
      </c>
      <c r="BK201" s="335" t="s">
        <v>84</v>
      </c>
      <c r="BL201" s="335" t="s">
        <v>84</v>
      </c>
      <c r="BM201" s="336" t="s">
        <v>84</v>
      </c>
      <c r="BN201" s="336" t="s">
        <v>84</v>
      </c>
      <c r="BO201" s="335" t="s">
        <v>84</v>
      </c>
      <c r="BP201" s="116" t="s">
        <v>84</v>
      </c>
      <c r="BQ201" s="116" t="s">
        <v>84</v>
      </c>
      <c r="BR201" s="116" t="s">
        <v>84</v>
      </c>
      <c r="BS201" s="116" t="s">
        <v>84</v>
      </c>
      <c r="BT201" s="336" t="s">
        <v>84</v>
      </c>
      <c r="BU201" s="335" t="s">
        <v>84</v>
      </c>
      <c r="BV201" s="335" t="s">
        <v>84</v>
      </c>
      <c r="BW201" s="335" t="s">
        <v>84</v>
      </c>
      <c r="BX201" s="335" t="s">
        <v>84</v>
      </c>
    </row>
    <row r="202" spans="1:76" x14ac:dyDescent="0.3">
      <c r="A202" s="307">
        <v>82</v>
      </c>
      <c r="B202" s="114" t="s">
        <v>84</v>
      </c>
      <c r="C202" s="114" t="s">
        <v>84</v>
      </c>
      <c r="D202" s="115" t="s">
        <v>84</v>
      </c>
      <c r="E202" s="334" t="s">
        <v>84</v>
      </c>
      <c r="F202" s="334" t="s">
        <v>84</v>
      </c>
      <c r="G202" s="334" t="s">
        <v>84</v>
      </c>
      <c r="H202" s="335" t="s">
        <v>84</v>
      </c>
      <c r="I202" s="335" t="s">
        <v>84</v>
      </c>
      <c r="J202" s="335" t="s">
        <v>84</v>
      </c>
      <c r="K202" s="335" t="s">
        <v>84</v>
      </c>
      <c r="L202" s="335" t="s">
        <v>84</v>
      </c>
      <c r="M202" s="335" t="s">
        <v>84</v>
      </c>
      <c r="N202" s="335" t="s">
        <v>84</v>
      </c>
      <c r="O202" s="335" t="s">
        <v>84</v>
      </c>
      <c r="P202" s="335" t="s">
        <v>84</v>
      </c>
      <c r="Q202" s="335" t="s">
        <v>84</v>
      </c>
      <c r="R202" s="335" t="s">
        <v>84</v>
      </c>
      <c r="S202" s="335" t="s">
        <v>84</v>
      </c>
      <c r="T202" s="335" t="s">
        <v>84</v>
      </c>
      <c r="U202" s="335" t="s">
        <v>84</v>
      </c>
      <c r="V202" s="335" t="s">
        <v>84</v>
      </c>
      <c r="W202" s="335" t="s">
        <v>84</v>
      </c>
      <c r="X202" s="335" t="s">
        <v>84</v>
      </c>
      <c r="Y202" s="335" t="s">
        <v>84</v>
      </c>
      <c r="Z202" s="335" t="s">
        <v>84</v>
      </c>
      <c r="AA202" s="335" t="s">
        <v>84</v>
      </c>
      <c r="AB202" s="335" t="s">
        <v>84</v>
      </c>
      <c r="AC202" s="335" t="s">
        <v>84</v>
      </c>
      <c r="AD202" s="335" t="s">
        <v>84</v>
      </c>
      <c r="AE202" s="335" t="s">
        <v>84</v>
      </c>
      <c r="AF202" s="335" t="s">
        <v>84</v>
      </c>
      <c r="AG202" s="335" t="s">
        <v>84</v>
      </c>
      <c r="AH202" s="335" t="s">
        <v>84</v>
      </c>
      <c r="AI202" s="335" t="s">
        <v>84</v>
      </c>
      <c r="AJ202" s="335" t="s">
        <v>84</v>
      </c>
      <c r="AK202" s="335" t="s">
        <v>84</v>
      </c>
      <c r="AL202" s="335" t="s">
        <v>84</v>
      </c>
      <c r="AM202" s="335" t="s">
        <v>84</v>
      </c>
      <c r="AN202" s="335" t="s">
        <v>84</v>
      </c>
      <c r="AO202" s="335" t="s">
        <v>84</v>
      </c>
      <c r="AP202" s="335" t="s">
        <v>84</v>
      </c>
      <c r="AQ202" s="335" t="s">
        <v>84</v>
      </c>
      <c r="AR202" s="335" t="s">
        <v>84</v>
      </c>
      <c r="AS202" s="335" t="s">
        <v>84</v>
      </c>
      <c r="AT202" s="335" t="s">
        <v>84</v>
      </c>
      <c r="AU202" s="335" t="s">
        <v>84</v>
      </c>
      <c r="AV202" s="335" t="s">
        <v>84</v>
      </c>
      <c r="AW202" s="335" t="s">
        <v>84</v>
      </c>
      <c r="AX202" s="335" t="s">
        <v>84</v>
      </c>
      <c r="AY202" s="116" t="s">
        <v>84</v>
      </c>
      <c r="AZ202" s="116" t="s">
        <v>84</v>
      </c>
      <c r="BA202" s="116" t="s">
        <v>84</v>
      </c>
      <c r="BB202" s="116" t="s">
        <v>84</v>
      </c>
      <c r="BC202" s="116" t="s">
        <v>84</v>
      </c>
      <c r="BD202" s="116" t="s">
        <v>84</v>
      </c>
      <c r="BE202" s="116" t="s">
        <v>84</v>
      </c>
      <c r="BF202" s="335" t="s">
        <v>84</v>
      </c>
      <c r="BG202" s="335" t="s">
        <v>84</v>
      </c>
      <c r="BH202" s="116" t="s">
        <v>84</v>
      </c>
      <c r="BI202" s="116" t="s">
        <v>84</v>
      </c>
      <c r="BJ202" s="335" t="s">
        <v>84</v>
      </c>
      <c r="BK202" s="335" t="s">
        <v>84</v>
      </c>
      <c r="BL202" s="335" t="s">
        <v>84</v>
      </c>
      <c r="BM202" s="336" t="s">
        <v>84</v>
      </c>
      <c r="BN202" s="336" t="s">
        <v>84</v>
      </c>
      <c r="BO202" s="335" t="s">
        <v>84</v>
      </c>
      <c r="BP202" s="116" t="s">
        <v>84</v>
      </c>
      <c r="BQ202" s="116" t="s">
        <v>84</v>
      </c>
      <c r="BR202" s="116" t="s">
        <v>84</v>
      </c>
      <c r="BS202" s="116" t="s">
        <v>84</v>
      </c>
      <c r="BT202" s="336" t="s">
        <v>84</v>
      </c>
      <c r="BU202" s="335" t="s">
        <v>84</v>
      </c>
      <c r="BV202" s="335" t="s">
        <v>84</v>
      </c>
      <c r="BW202" s="335" t="s">
        <v>84</v>
      </c>
      <c r="BX202" s="335" t="s">
        <v>84</v>
      </c>
    </row>
    <row r="203" spans="1:76" x14ac:dyDescent="0.3">
      <c r="A203" s="307">
        <v>82</v>
      </c>
      <c r="B203" s="114" t="s">
        <v>84</v>
      </c>
      <c r="C203" s="114" t="s">
        <v>84</v>
      </c>
      <c r="D203" s="115" t="s">
        <v>84</v>
      </c>
      <c r="E203" s="334" t="s">
        <v>84</v>
      </c>
      <c r="F203" s="334" t="s">
        <v>84</v>
      </c>
      <c r="G203" s="334" t="s">
        <v>84</v>
      </c>
      <c r="H203" s="335" t="s">
        <v>84</v>
      </c>
      <c r="I203" s="335" t="s">
        <v>84</v>
      </c>
      <c r="J203" s="335" t="s">
        <v>84</v>
      </c>
      <c r="K203" s="335" t="s">
        <v>84</v>
      </c>
      <c r="L203" s="335" t="s">
        <v>84</v>
      </c>
      <c r="M203" s="335" t="s">
        <v>84</v>
      </c>
      <c r="N203" s="335" t="s">
        <v>84</v>
      </c>
      <c r="O203" s="335" t="s">
        <v>84</v>
      </c>
      <c r="P203" s="335" t="s">
        <v>84</v>
      </c>
      <c r="Q203" s="335" t="s">
        <v>84</v>
      </c>
      <c r="R203" s="335" t="s">
        <v>84</v>
      </c>
      <c r="S203" s="335" t="s">
        <v>84</v>
      </c>
      <c r="T203" s="335" t="s">
        <v>84</v>
      </c>
      <c r="U203" s="335" t="s">
        <v>84</v>
      </c>
      <c r="V203" s="335" t="s">
        <v>84</v>
      </c>
      <c r="W203" s="335" t="s">
        <v>84</v>
      </c>
      <c r="X203" s="335" t="s">
        <v>84</v>
      </c>
      <c r="Y203" s="335" t="s">
        <v>84</v>
      </c>
      <c r="Z203" s="335" t="s">
        <v>84</v>
      </c>
      <c r="AA203" s="335" t="s">
        <v>84</v>
      </c>
      <c r="AB203" s="335" t="s">
        <v>84</v>
      </c>
      <c r="AC203" s="335" t="s">
        <v>84</v>
      </c>
      <c r="AD203" s="335" t="s">
        <v>84</v>
      </c>
      <c r="AE203" s="335" t="s">
        <v>84</v>
      </c>
      <c r="AF203" s="335" t="s">
        <v>84</v>
      </c>
      <c r="AG203" s="335" t="s">
        <v>84</v>
      </c>
      <c r="AH203" s="335" t="s">
        <v>84</v>
      </c>
      <c r="AI203" s="335" t="s">
        <v>84</v>
      </c>
      <c r="AJ203" s="335" t="s">
        <v>84</v>
      </c>
      <c r="AK203" s="335" t="s">
        <v>84</v>
      </c>
      <c r="AL203" s="335" t="s">
        <v>84</v>
      </c>
      <c r="AM203" s="335" t="s">
        <v>84</v>
      </c>
      <c r="AN203" s="335" t="s">
        <v>84</v>
      </c>
      <c r="AO203" s="335" t="s">
        <v>84</v>
      </c>
      <c r="AP203" s="335" t="s">
        <v>84</v>
      </c>
      <c r="AQ203" s="335" t="s">
        <v>84</v>
      </c>
      <c r="AR203" s="335" t="s">
        <v>84</v>
      </c>
      <c r="AS203" s="335" t="s">
        <v>84</v>
      </c>
      <c r="AT203" s="335" t="s">
        <v>84</v>
      </c>
      <c r="AU203" s="335" t="s">
        <v>84</v>
      </c>
      <c r="AV203" s="335" t="s">
        <v>84</v>
      </c>
      <c r="AW203" s="335" t="s">
        <v>84</v>
      </c>
      <c r="AX203" s="335" t="s">
        <v>84</v>
      </c>
      <c r="AY203" s="116" t="s">
        <v>84</v>
      </c>
      <c r="AZ203" s="116" t="s">
        <v>84</v>
      </c>
      <c r="BA203" s="116" t="s">
        <v>84</v>
      </c>
      <c r="BB203" s="116" t="s">
        <v>84</v>
      </c>
      <c r="BC203" s="116" t="s">
        <v>84</v>
      </c>
      <c r="BD203" s="116" t="s">
        <v>84</v>
      </c>
      <c r="BE203" s="116" t="s">
        <v>84</v>
      </c>
      <c r="BF203" s="335" t="s">
        <v>84</v>
      </c>
      <c r="BG203" s="335" t="s">
        <v>84</v>
      </c>
      <c r="BH203" s="116" t="s">
        <v>84</v>
      </c>
      <c r="BI203" s="116" t="s">
        <v>84</v>
      </c>
      <c r="BJ203" s="335" t="s">
        <v>84</v>
      </c>
      <c r="BK203" s="335" t="s">
        <v>84</v>
      </c>
      <c r="BL203" s="335" t="s">
        <v>84</v>
      </c>
      <c r="BM203" s="336" t="s">
        <v>84</v>
      </c>
      <c r="BN203" s="336" t="s">
        <v>84</v>
      </c>
      <c r="BO203" s="335" t="s">
        <v>84</v>
      </c>
      <c r="BP203" s="116" t="s">
        <v>84</v>
      </c>
      <c r="BQ203" s="116" t="s">
        <v>84</v>
      </c>
      <c r="BR203" s="116" t="s">
        <v>84</v>
      </c>
      <c r="BS203" s="116" t="s">
        <v>84</v>
      </c>
      <c r="BT203" s="336" t="s">
        <v>84</v>
      </c>
      <c r="BU203" s="335" t="s">
        <v>84</v>
      </c>
      <c r="BV203" s="335" t="s">
        <v>84</v>
      </c>
      <c r="BW203" s="335" t="s">
        <v>84</v>
      </c>
      <c r="BX203" s="335" t="s">
        <v>84</v>
      </c>
    </row>
    <row r="204" spans="1:76" ht="15" customHeight="1" x14ac:dyDescent="0.3">
      <c r="A204" s="307">
        <v>82</v>
      </c>
      <c r="B204" s="114" t="s">
        <v>84</v>
      </c>
      <c r="C204" s="114" t="s">
        <v>84</v>
      </c>
      <c r="D204" s="115" t="s">
        <v>84</v>
      </c>
      <c r="E204" s="334" t="s">
        <v>84</v>
      </c>
      <c r="F204" s="334" t="s">
        <v>84</v>
      </c>
      <c r="G204" s="334" t="s">
        <v>84</v>
      </c>
      <c r="H204" s="335" t="s">
        <v>84</v>
      </c>
      <c r="I204" s="335" t="s">
        <v>84</v>
      </c>
      <c r="J204" s="335" t="s">
        <v>84</v>
      </c>
      <c r="K204" s="335" t="s">
        <v>84</v>
      </c>
      <c r="L204" s="335" t="s">
        <v>84</v>
      </c>
      <c r="M204" s="335" t="s">
        <v>84</v>
      </c>
      <c r="N204" s="335" t="s">
        <v>84</v>
      </c>
      <c r="O204" s="335" t="s">
        <v>84</v>
      </c>
      <c r="P204" s="335" t="s">
        <v>84</v>
      </c>
      <c r="Q204" s="335" t="s">
        <v>84</v>
      </c>
      <c r="R204" s="335" t="s">
        <v>84</v>
      </c>
      <c r="S204" s="335" t="s">
        <v>84</v>
      </c>
      <c r="T204" s="335" t="s">
        <v>84</v>
      </c>
      <c r="U204" s="335" t="s">
        <v>84</v>
      </c>
      <c r="V204" s="335" t="s">
        <v>84</v>
      </c>
      <c r="W204" s="335" t="s">
        <v>84</v>
      </c>
      <c r="X204" s="335" t="s">
        <v>84</v>
      </c>
      <c r="Y204" s="335" t="s">
        <v>84</v>
      </c>
      <c r="Z204" s="335" t="s">
        <v>84</v>
      </c>
      <c r="AA204" s="335" t="s">
        <v>84</v>
      </c>
      <c r="AB204" s="335" t="s">
        <v>84</v>
      </c>
      <c r="AC204" s="335" t="s">
        <v>84</v>
      </c>
      <c r="AD204" s="335" t="s">
        <v>84</v>
      </c>
      <c r="AE204" s="335" t="s">
        <v>84</v>
      </c>
      <c r="AF204" s="335" t="s">
        <v>84</v>
      </c>
      <c r="AG204" s="335" t="s">
        <v>84</v>
      </c>
      <c r="AH204" s="335" t="s">
        <v>84</v>
      </c>
      <c r="AI204" s="335" t="s">
        <v>84</v>
      </c>
      <c r="AJ204" s="335" t="s">
        <v>84</v>
      </c>
      <c r="AK204" s="335" t="s">
        <v>84</v>
      </c>
      <c r="AL204" s="335" t="s">
        <v>84</v>
      </c>
      <c r="AM204" s="335" t="s">
        <v>84</v>
      </c>
      <c r="AN204" s="335" t="s">
        <v>84</v>
      </c>
      <c r="AO204" s="335" t="s">
        <v>84</v>
      </c>
      <c r="AP204" s="335" t="s">
        <v>84</v>
      </c>
      <c r="AQ204" s="335" t="s">
        <v>84</v>
      </c>
      <c r="AR204" s="335" t="s">
        <v>84</v>
      </c>
      <c r="AS204" s="335" t="s">
        <v>84</v>
      </c>
      <c r="AT204" s="335" t="s">
        <v>84</v>
      </c>
      <c r="AU204" s="335" t="s">
        <v>84</v>
      </c>
      <c r="AV204" s="335" t="s">
        <v>84</v>
      </c>
      <c r="AW204" s="335" t="s">
        <v>84</v>
      </c>
      <c r="AX204" s="335" t="s">
        <v>84</v>
      </c>
      <c r="AY204" s="116" t="s">
        <v>84</v>
      </c>
      <c r="AZ204" s="116" t="s">
        <v>84</v>
      </c>
      <c r="BA204" s="116" t="s">
        <v>84</v>
      </c>
      <c r="BB204" s="116" t="s">
        <v>84</v>
      </c>
      <c r="BC204" s="116" t="s">
        <v>84</v>
      </c>
      <c r="BD204" s="116" t="s">
        <v>84</v>
      </c>
      <c r="BE204" s="116" t="s">
        <v>84</v>
      </c>
      <c r="BF204" s="335" t="s">
        <v>84</v>
      </c>
      <c r="BG204" s="335" t="s">
        <v>84</v>
      </c>
      <c r="BH204" s="116" t="s">
        <v>84</v>
      </c>
      <c r="BI204" s="116" t="s">
        <v>84</v>
      </c>
      <c r="BJ204" s="335" t="s">
        <v>84</v>
      </c>
      <c r="BK204" s="335" t="s">
        <v>84</v>
      </c>
      <c r="BL204" s="335" t="s">
        <v>84</v>
      </c>
      <c r="BM204" s="336" t="s">
        <v>84</v>
      </c>
      <c r="BN204" s="336" t="s">
        <v>84</v>
      </c>
      <c r="BO204" s="335" t="s">
        <v>84</v>
      </c>
      <c r="BP204" s="116" t="s">
        <v>84</v>
      </c>
      <c r="BQ204" s="116" t="s">
        <v>84</v>
      </c>
      <c r="BR204" s="116" t="s">
        <v>84</v>
      </c>
      <c r="BS204" s="116" t="s">
        <v>84</v>
      </c>
      <c r="BT204" s="336" t="s">
        <v>84</v>
      </c>
      <c r="BU204" s="335" t="s">
        <v>84</v>
      </c>
      <c r="BV204" s="335" t="s">
        <v>84</v>
      </c>
      <c r="BW204" s="335" t="s">
        <v>84</v>
      </c>
      <c r="BX204" s="335" t="s">
        <v>84</v>
      </c>
    </row>
    <row r="205" spans="1:76" ht="15" customHeight="1" x14ac:dyDescent="0.3">
      <c r="A205" s="307">
        <v>82</v>
      </c>
      <c r="B205" s="114" t="s">
        <v>84</v>
      </c>
      <c r="C205" s="114" t="s">
        <v>84</v>
      </c>
      <c r="D205" s="115" t="s">
        <v>84</v>
      </c>
      <c r="E205" s="334" t="s">
        <v>84</v>
      </c>
      <c r="F205" s="334" t="s">
        <v>84</v>
      </c>
      <c r="G205" s="334" t="s">
        <v>84</v>
      </c>
      <c r="H205" s="335" t="s">
        <v>84</v>
      </c>
      <c r="I205" s="335" t="s">
        <v>84</v>
      </c>
      <c r="J205" s="335" t="s">
        <v>84</v>
      </c>
      <c r="K205" s="335" t="s">
        <v>84</v>
      </c>
      <c r="L205" s="335" t="s">
        <v>84</v>
      </c>
      <c r="M205" s="335" t="s">
        <v>84</v>
      </c>
      <c r="N205" s="335" t="s">
        <v>84</v>
      </c>
      <c r="O205" s="335" t="s">
        <v>84</v>
      </c>
      <c r="P205" s="335" t="s">
        <v>84</v>
      </c>
      <c r="Q205" s="335" t="s">
        <v>84</v>
      </c>
      <c r="R205" s="335" t="s">
        <v>84</v>
      </c>
      <c r="S205" s="335" t="s">
        <v>84</v>
      </c>
      <c r="T205" s="335" t="s">
        <v>84</v>
      </c>
      <c r="U205" s="335" t="s">
        <v>84</v>
      </c>
      <c r="V205" s="335" t="s">
        <v>84</v>
      </c>
      <c r="W205" s="335" t="s">
        <v>84</v>
      </c>
      <c r="X205" s="335" t="s">
        <v>84</v>
      </c>
      <c r="Y205" s="335" t="s">
        <v>84</v>
      </c>
      <c r="Z205" s="335" t="s">
        <v>84</v>
      </c>
      <c r="AA205" s="335" t="s">
        <v>84</v>
      </c>
      <c r="AB205" s="335" t="s">
        <v>84</v>
      </c>
      <c r="AC205" s="335" t="s">
        <v>84</v>
      </c>
      <c r="AD205" s="335" t="s">
        <v>84</v>
      </c>
      <c r="AE205" s="335" t="s">
        <v>84</v>
      </c>
      <c r="AF205" s="335" t="s">
        <v>84</v>
      </c>
      <c r="AG205" s="335" t="s">
        <v>84</v>
      </c>
      <c r="AH205" s="335" t="s">
        <v>84</v>
      </c>
      <c r="AI205" s="335" t="s">
        <v>84</v>
      </c>
      <c r="AJ205" s="335" t="s">
        <v>84</v>
      </c>
      <c r="AK205" s="335" t="s">
        <v>84</v>
      </c>
      <c r="AL205" s="335" t="s">
        <v>84</v>
      </c>
      <c r="AM205" s="335" t="s">
        <v>84</v>
      </c>
      <c r="AN205" s="335" t="s">
        <v>84</v>
      </c>
      <c r="AO205" s="335" t="s">
        <v>84</v>
      </c>
      <c r="AP205" s="335" t="s">
        <v>84</v>
      </c>
      <c r="AQ205" s="335" t="s">
        <v>84</v>
      </c>
      <c r="AR205" s="335" t="s">
        <v>84</v>
      </c>
      <c r="AS205" s="335" t="s">
        <v>84</v>
      </c>
      <c r="AT205" s="335" t="s">
        <v>84</v>
      </c>
      <c r="AU205" s="335" t="s">
        <v>84</v>
      </c>
      <c r="AV205" s="335" t="s">
        <v>84</v>
      </c>
      <c r="AW205" s="335" t="s">
        <v>84</v>
      </c>
      <c r="AX205" s="335" t="s">
        <v>84</v>
      </c>
      <c r="AY205" s="116" t="s">
        <v>84</v>
      </c>
      <c r="AZ205" s="116" t="s">
        <v>84</v>
      </c>
      <c r="BA205" s="116" t="s">
        <v>84</v>
      </c>
      <c r="BB205" s="116" t="s">
        <v>84</v>
      </c>
      <c r="BC205" s="116" t="s">
        <v>84</v>
      </c>
      <c r="BD205" s="116" t="s">
        <v>84</v>
      </c>
      <c r="BE205" s="116" t="s">
        <v>84</v>
      </c>
      <c r="BF205" s="335" t="s">
        <v>84</v>
      </c>
      <c r="BG205" s="335" t="s">
        <v>84</v>
      </c>
      <c r="BH205" s="116" t="s">
        <v>84</v>
      </c>
      <c r="BI205" s="116" t="s">
        <v>84</v>
      </c>
      <c r="BJ205" s="335" t="s">
        <v>84</v>
      </c>
      <c r="BK205" s="335" t="s">
        <v>84</v>
      </c>
      <c r="BL205" s="335" t="s">
        <v>84</v>
      </c>
      <c r="BM205" s="336" t="s">
        <v>84</v>
      </c>
      <c r="BN205" s="336" t="s">
        <v>84</v>
      </c>
      <c r="BO205" s="335" t="s">
        <v>84</v>
      </c>
      <c r="BP205" s="116" t="s">
        <v>84</v>
      </c>
      <c r="BQ205" s="116" t="s">
        <v>84</v>
      </c>
      <c r="BR205" s="116" t="s">
        <v>84</v>
      </c>
      <c r="BS205" s="116" t="s">
        <v>84</v>
      </c>
      <c r="BT205" s="336" t="s">
        <v>84</v>
      </c>
      <c r="BU205" s="335" t="s">
        <v>84</v>
      </c>
      <c r="BV205" s="335" t="s">
        <v>84</v>
      </c>
      <c r="BW205" s="335" t="s">
        <v>84</v>
      </c>
      <c r="BX205" s="335" t="s">
        <v>84</v>
      </c>
    </row>
    <row r="206" spans="1:76" ht="15" customHeight="1" x14ac:dyDescent="0.3">
      <c r="A206" s="307">
        <v>82</v>
      </c>
      <c r="B206" s="114" t="s">
        <v>84</v>
      </c>
      <c r="C206" s="114" t="s">
        <v>84</v>
      </c>
      <c r="D206" s="115" t="s">
        <v>84</v>
      </c>
      <c r="E206" s="334" t="s">
        <v>84</v>
      </c>
      <c r="F206" s="334" t="s">
        <v>84</v>
      </c>
      <c r="G206" s="334" t="s">
        <v>84</v>
      </c>
      <c r="H206" s="335" t="s">
        <v>84</v>
      </c>
      <c r="I206" s="335" t="s">
        <v>84</v>
      </c>
      <c r="J206" s="335" t="s">
        <v>84</v>
      </c>
      <c r="K206" s="335" t="s">
        <v>84</v>
      </c>
      <c r="L206" s="335" t="s">
        <v>84</v>
      </c>
      <c r="M206" s="335" t="s">
        <v>84</v>
      </c>
      <c r="N206" s="335" t="s">
        <v>84</v>
      </c>
      <c r="O206" s="335" t="s">
        <v>84</v>
      </c>
      <c r="P206" s="335" t="s">
        <v>84</v>
      </c>
      <c r="Q206" s="335" t="s">
        <v>84</v>
      </c>
      <c r="R206" s="335" t="s">
        <v>84</v>
      </c>
      <c r="S206" s="335" t="s">
        <v>84</v>
      </c>
      <c r="T206" s="335" t="s">
        <v>84</v>
      </c>
      <c r="U206" s="335" t="s">
        <v>84</v>
      </c>
      <c r="V206" s="335" t="s">
        <v>84</v>
      </c>
      <c r="W206" s="335" t="s">
        <v>84</v>
      </c>
      <c r="X206" s="335" t="s">
        <v>84</v>
      </c>
      <c r="Y206" s="335" t="s">
        <v>84</v>
      </c>
      <c r="Z206" s="335" t="s">
        <v>84</v>
      </c>
      <c r="AA206" s="335" t="s">
        <v>84</v>
      </c>
      <c r="AB206" s="335" t="s">
        <v>84</v>
      </c>
      <c r="AC206" s="335" t="s">
        <v>84</v>
      </c>
      <c r="AD206" s="335" t="s">
        <v>84</v>
      </c>
      <c r="AE206" s="335" t="s">
        <v>84</v>
      </c>
      <c r="AF206" s="335" t="s">
        <v>84</v>
      </c>
      <c r="AG206" s="335" t="s">
        <v>84</v>
      </c>
      <c r="AH206" s="335" t="s">
        <v>84</v>
      </c>
      <c r="AI206" s="335" t="s">
        <v>84</v>
      </c>
      <c r="AJ206" s="335" t="s">
        <v>84</v>
      </c>
      <c r="AK206" s="335" t="s">
        <v>84</v>
      </c>
      <c r="AL206" s="335" t="s">
        <v>84</v>
      </c>
      <c r="AM206" s="335" t="s">
        <v>84</v>
      </c>
      <c r="AN206" s="335" t="s">
        <v>84</v>
      </c>
      <c r="AO206" s="335" t="s">
        <v>84</v>
      </c>
      <c r="AP206" s="335" t="s">
        <v>84</v>
      </c>
      <c r="AQ206" s="335" t="s">
        <v>84</v>
      </c>
      <c r="AR206" s="335" t="s">
        <v>84</v>
      </c>
      <c r="AS206" s="335" t="s">
        <v>84</v>
      </c>
      <c r="AT206" s="335" t="s">
        <v>84</v>
      </c>
      <c r="AU206" s="335" t="s">
        <v>84</v>
      </c>
      <c r="AV206" s="335" t="s">
        <v>84</v>
      </c>
      <c r="AW206" s="335" t="s">
        <v>84</v>
      </c>
      <c r="AX206" s="335" t="s">
        <v>84</v>
      </c>
      <c r="AY206" s="116" t="s">
        <v>84</v>
      </c>
      <c r="AZ206" s="116" t="s">
        <v>84</v>
      </c>
      <c r="BA206" s="116" t="s">
        <v>84</v>
      </c>
      <c r="BB206" s="116" t="s">
        <v>84</v>
      </c>
      <c r="BC206" s="116" t="s">
        <v>84</v>
      </c>
      <c r="BD206" s="116" t="s">
        <v>84</v>
      </c>
      <c r="BE206" s="116" t="s">
        <v>84</v>
      </c>
      <c r="BF206" s="335" t="s">
        <v>84</v>
      </c>
      <c r="BG206" s="335" t="s">
        <v>84</v>
      </c>
      <c r="BH206" s="116" t="s">
        <v>84</v>
      </c>
      <c r="BI206" s="116" t="s">
        <v>84</v>
      </c>
      <c r="BJ206" s="335" t="s">
        <v>84</v>
      </c>
      <c r="BK206" s="335" t="s">
        <v>84</v>
      </c>
      <c r="BL206" s="335" t="s">
        <v>84</v>
      </c>
      <c r="BM206" s="336" t="s">
        <v>84</v>
      </c>
      <c r="BN206" s="336" t="s">
        <v>84</v>
      </c>
      <c r="BO206" s="335" t="s">
        <v>84</v>
      </c>
      <c r="BP206" s="116" t="s">
        <v>84</v>
      </c>
      <c r="BQ206" s="116" t="s">
        <v>84</v>
      </c>
      <c r="BR206" s="116" t="s">
        <v>84</v>
      </c>
      <c r="BS206" s="116" t="s">
        <v>84</v>
      </c>
      <c r="BT206" s="336" t="s">
        <v>84</v>
      </c>
      <c r="BU206" s="335" t="s">
        <v>84</v>
      </c>
      <c r="BV206" s="335" t="s">
        <v>84</v>
      </c>
      <c r="BW206" s="335" t="s">
        <v>84</v>
      </c>
      <c r="BX206" s="335" t="s">
        <v>84</v>
      </c>
    </row>
    <row r="207" spans="1:76" ht="15" customHeight="1" x14ac:dyDescent="0.3">
      <c r="A207" s="307">
        <v>82</v>
      </c>
      <c r="B207" s="114" t="s">
        <v>84</v>
      </c>
      <c r="C207" s="114" t="s">
        <v>84</v>
      </c>
      <c r="D207" s="115" t="s">
        <v>84</v>
      </c>
      <c r="E207" s="334" t="s">
        <v>84</v>
      </c>
      <c r="F207" s="334" t="s">
        <v>84</v>
      </c>
      <c r="G207" s="334" t="s">
        <v>84</v>
      </c>
      <c r="H207" s="335" t="s">
        <v>84</v>
      </c>
      <c r="I207" s="335" t="s">
        <v>84</v>
      </c>
      <c r="J207" s="335" t="s">
        <v>84</v>
      </c>
      <c r="K207" s="335" t="s">
        <v>84</v>
      </c>
      <c r="L207" s="335" t="s">
        <v>84</v>
      </c>
      <c r="M207" s="335" t="s">
        <v>84</v>
      </c>
      <c r="N207" s="335" t="s">
        <v>84</v>
      </c>
      <c r="O207" s="335" t="s">
        <v>84</v>
      </c>
      <c r="P207" s="335" t="s">
        <v>84</v>
      </c>
      <c r="Q207" s="335" t="s">
        <v>84</v>
      </c>
      <c r="R207" s="335" t="s">
        <v>84</v>
      </c>
      <c r="S207" s="335" t="s">
        <v>84</v>
      </c>
      <c r="T207" s="335" t="s">
        <v>84</v>
      </c>
      <c r="U207" s="335" t="s">
        <v>84</v>
      </c>
      <c r="V207" s="335" t="s">
        <v>84</v>
      </c>
      <c r="W207" s="335" t="s">
        <v>84</v>
      </c>
      <c r="X207" s="335" t="s">
        <v>84</v>
      </c>
      <c r="Y207" s="335" t="s">
        <v>84</v>
      </c>
      <c r="Z207" s="335" t="s">
        <v>84</v>
      </c>
      <c r="AA207" s="335" t="s">
        <v>84</v>
      </c>
      <c r="AB207" s="335" t="s">
        <v>84</v>
      </c>
      <c r="AC207" s="335" t="s">
        <v>84</v>
      </c>
      <c r="AD207" s="335" t="s">
        <v>84</v>
      </c>
      <c r="AE207" s="335" t="s">
        <v>84</v>
      </c>
      <c r="AF207" s="335" t="s">
        <v>84</v>
      </c>
      <c r="AG207" s="335" t="s">
        <v>84</v>
      </c>
      <c r="AH207" s="335" t="s">
        <v>84</v>
      </c>
      <c r="AI207" s="335" t="s">
        <v>84</v>
      </c>
      <c r="AJ207" s="335" t="s">
        <v>84</v>
      </c>
      <c r="AK207" s="335" t="s">
        <v>84</v>
      </c>
      <c r="AL207" s="335" t="s">
        <v>84</v>
      </c>
      <c r="AM207" s="335" t="s">
        <v>84</v>
      </c>
      <c r="AN207" s="335" t="s">
        <v>84</v>
      </c>
      <c r="AO207" s="335" t="s">
        <v>84</v>
      </c>
      <c r="AP207" s="335" t="s">
        <v>84</v>
      </c>
      <c r="AQ207" s="335" t="s">
        <v>84</v>
      </c>
      <c r="AR207" s="335" t="s">
        <v>84</v>
      </c>
      <c r="AS207" s="335" t="s">
        <v>84</v>
      </c>
      <c r="AT207" s="335" t="s">
        <v>84</v>
      </c>
      <c r="AU207" s="335" t="s">
        <v>84</v>
      </c>
      <c r="AV207" s="335" t="s">
        <v>84</v>
      </c>
      <c r="AW207" s="335" t="s">
        <v>84</v>
      </c>
      <c r="AX207" s="335" t="s">
        <v>84</v>
      </c>
      <c r="AY207" s="116" t="s">
        <v>84</v>
      </c>
      <c r="AZ207" s="116" t="s">
        <v>84</v>
      </c>
      <c r="BA207" s="116" t="s">
        <v>84</v>
      </c>
      <c r="BB207" s="116" t="s">
        <v>84</v>
      </c>
      <c r="BC207" s="116" t="s">
        <v>84</v>
      </c>
      <c r="BD207" s="116" t="s">
        <v>84</v>
      </c>
      <c r="BE207" s="116" t="s">
        <v>84</v>
      </c>
      <c r="BF207" s="335" t="s">
        <v>84</v>
      </c>
      <c r="BG207" s="335" t="s">
        <v>84</v>
      </c>
      <c r="BH207" s="116" t="s">
        <v>84</v>
      </c>
      <c r="BI207" s="116" t="s">
        <v>84</v>
      </c>
      <c r="BJ207" s="335" t="s">
        <v>84</v>
      </c>
      <c r="BK207" s="335" t="s">
        <v>84</v>
      </c>
      <c r="BL207" s="335" t="s">
        <v>84</v>
      </c>
      <c r="BM207" s="336" t="s">
        <v>84</v>
      </c>
      <c r="BN207" s="336" t="s">
        <v>84</v>
      </c>
      <c r="BO207" s="335" t="s">
        <v>84</v>
      </c>
      <c r="BP207" s="116" t="s">
        <v>84</v>
      </c>
      <c r="BQ207" s="116" t="s">
        <v>84</v>
      </c>
      <c r="BR207" s="116" t="s">
        <v>84</v>
      </c>
      <c r="BS207" s="116" t="s">
        <v>84</v>
      </c>
      <c r="BT207" s="336" t="s">
        <v>84</v>
      </c>
      <c r="BU207" s="335" t="s">
        <v>84</v>
      </c>
      <c r="BV207" s="335" t="s">
        <v>84</v>
      </c>
      <c r="BW207" s="335" t="s">
        <v>84</v>
      </c>
      <c r="BX207" s="335" t="s">
        <v>84</v>
      </c>
    </row>
    <row r="208" spans="1:76" x14ac:dyDescent="0.3">
      <c r="A208" s="307">
        <v>82</v>
      </c>
      <c r="B208" s="114" t="s">
        <v>84</v>
      </c>
      <c r="C208" s="114" t="s">
        <v>84</v>
      </c>
      <c r="D208" s="115" t="s">
        <v>84</v>
      </c>
      <c r="E208" s="334" t="s">
        <v>84</v>
      </c>
      <c r="F208" s="334" t="s">
        <v>84</v>
      </c>
      <c r="G208" s="334" t="s">
        <v>84</v>
      </c>
      <c r="H208" s="335" t="s">
        <v>84</v>
      </c>
      <c r="I208" s="335" t="s">
        <v>84</v>
      </c>
      <c r="J208" s="335" t="s">
        <v>84</v>
      </c>
      <c r="K208" s="335" t="s">
        <v>84</v>
      </c>
      <c r="L208" s="335" t="s">
        <v>84</v>
      </c>
      <c r="M208" s="335" t="s">
        <v>84</v>
      </c>
      <c r="N208" s="335" t="s">
        <v>84</v>
      </c>
      <c r="O208" s="335" t="s">
        <v>84</v>
      </c>
      <c r="P208" s="335" t="s">
        <v>84</v>
      </c>
      <c r="Q208" s="335" t="s">
        <v>84</v>
      </c>
      <c r="R208" s="335" t="s">
        <v>84</v>
      </c>
      <c r="S208" s="335" t="s">
        <v>84</v>
      </c>
      <c r="T208" s="335" t="s">
        <v>84</v>
      </c>
      <c r="U208" s="335" t="s">
        <v>84</v>
      </c>
      <c r="V208" s="335" t="s">
        <v>84</v>
      </c>
      <c r="W208" s="335" t="s">
        <v>84</v>
      </c>
      <c r="X208" s="335" t="s">
        <v>84</v>
      </c>
      <c r="Y208" s="335" t="s">
        <v>84</v>
      </c>
      <c r="Z208" s="335" t="s">
        <v>84</v>
      </c>
      <c r="AA208" s="335" t="s">
        <v>84</v>
      </c>
      <c r="AB208" s="335" t="s">
        <v>84</v>
      </c>
      <c r="AC208" s="335" t="s">
        <v>84</v>
      </c>
      <c r="AD208" s="335" t="s">
        <v>84</v>
      </c>
      <c r="AE208" s="335" t="s">
        <v>84</v>
      </c>
      <c r="AF208" s="335" t="s">
        <v>84</v>
      </c>
      <c r="AG208" s="335" t="s">
        <v>84</v>
      </c>
      <c r="AH208" s="335" t="s">
        <v>84</v>
      </c>
      <c r="AI208" s="335" t="s">
        <v>84</v>
      </c>
      <c r="AJ208" s="335" t="s">
        <v>84</v>
      </c>
      <c r="AK208" s="335" t="s">
        <v>84</v>
      </c>
      <c r="AL208" s="335" t="s">
        <v>84</v>
      </c>
      <c r="AM208" s="335" t="s">
        <v>84</v>
      </c>
      <c r="AN208" s="335" t="s">
        <v>84</v>
      </c>
      <c r="AO208" s="335" t="s">
        <v>84</v>
      </c>
      <c r="AP208" s="335" t="s">
        <v>84</v>
      </c>
      <c r="AQ208" s="335" t="s">
        <v>84</v>
      </c>
      <c r="AR208" s="335" t="s">
        <v>84</v>
      </c>
      <c r="AS208" s="335" t="s">
        <v>84</v>
      </c>
      <c r="AT208" s="335" t="s">
        <v>84</v>
      </c>
      <c r="AU208" s="335" t="s">
        <v>84</v>
      </c>
      <c r="AV208" s="335" t="s">
        <v>84</v>
      </c>
      <c r="AW208" s="335" t="s">
        <v>84</v>
      </c>
      <c r="AX208" s="335" t="s">
        <v>84</v>
      </c>
      <c r="AY208" s="116" t="s">
        <v>84</v>
      </c>
      <c r="AZ208" s="116" t="s">
        <v>84</v>
      </c>
      <c r="BA208" s="116" t="s">
        <v>84</v>
      </c>
      <c r="BB208" s="116" t="s">
        <v>84</v>
      </c>
      <c r="BC208" s="116" t="s">
        <v>84</v>
      </c>
      <c r="BD208" s="116" t="s">
        <v>84</v>
      </c>
      <c r="BE208" s="116" t="s">
        <v>84</v>
      </c>
      <c r="BF208" s="335" t="s">
        <v>84</v>
      </c>
      <c r="BG208" s="335" t="s">
        <v>84</v>
      </c>
      <c r="BH208" s="116" t="s">
        <v>84</v>
      </c>
      <c r="BI208" s="116" t="s">
        <v>84</v>
      </c>
      <c r="BJ208" s="335" t="s">
        <v>84</v>
      </c>
      <c r="BK208" s="335" t="s">
        <v>84</v>
      </c>
      <c r="BL208" s="335" t="s">
        <v>84</v>
      </c>
      <c r="BM208" s="336" t="s">
        <v>84</v>
      </c>
      <c r="BN208" s="336" t="s">
        <v>84</v>
      </c>
      <c r="BO208" s="335" t="s">
        <v>84</v>
      </c>
      <c r="BP208" s="116" t="s">
        <v>84</v>
      </c>
      <c r="BQ208" s="116" t="s">
        <v>84</v>
      </c>
      <c r="BR208" s="116" t="s">
        <v>84</v>
      </c>
      <c r="BS208" s="116" t="s">
        <v>84</v>
      </c>
      <c r="BT208" s="336" t="s">
        <v>84</v>
      </c>
      <c r="BU208" s="335" t="s">
        <v>84</v>
      </c>
      <c r="BV208" s="335" t="s">
        <v>84</v>
      </c>
      <c r="BW208" s="335" t="s">
        <v>84</v>
      </c>
      <c r="BX208" s="335" t="s">
        <v>84</v>
      </c>
    </row>
    <row r="209" spans="1:76" ht="15" customHeight="1" x14ac:dyDescent="0.3">
      <c r="A209" s="307">
        <v>82</v>
      </c>
      <c r="B209" s="114" t="s">
        <v>84</v>
      </c>
      <c r="C209" s="114" t="s">
        <v>84</v>
      </c>
      <c r="D209" s="115" t="s">
        <v>84</v>
      </c>
      <c r="E209" s="334" t="s">
        <v>84</v>
      </c>
      <c r="F209" s="334" t="s">
        <v>84</v>
      </c>
      <c r="G209" s="334" t="s">
        <v>84</v>
      </c>
      <c r="H209" s="335" t="s">
        <v>84</v>
      </c>
      <c r="I209" s="335" t="s">
        <v>84</v>
      </c>
      <c r="J209" s="335" t="s">
        <v>84</v>
      </c>
      <c r="K209" s="335" t="s">
        <v>84</v>
      </c>
      <c r="L209" s="335" t="s">
        <v>84</v>
      </c>
      <c r="M209" s="335" t="s">
        <v>84</v>
      </c>
      <c r="N209" s="335" t="s">
        <v>84</v>
      </c>
      <c r="O209" s="335" t="s">
        <v>84</v>
      </c>
      <c r="P209" s="335" t="s">
        <v>84</v>
      </c>
      <c r="Q209" s="335" t="s">
        <v>84</v>
      </c>
      <c r="R209" s="335" t="s">
        <v>84</v>
      </c>
      <c r="S209" s="335" t="s">
        <v>84</v>
      </c>
      <c r="T209" s="335" t="s">
        <v>84</v>
      </c>
      <c r="U209" s="335" t="s">
        <v>84</v>
      </c>
      <c r="V209" s="335" t="s">
        <v>84</v>
      </c>
      <c r="W209" s="335" t="s">
        <v>84</v>
      </c>
      <c r="X209" s="335" t="s">
        <v>84</v>
      </c>
      <c r="Y209" s="335" t="s">
        <v>84</v>
      </c>
      <c r="Z209" s="335" t="s">
        <v>84</v>
      </c>
      <c r="AA209" s="335" t="s">
        <v>84</v>
      </c>
      <c r="AB209" s="335" t="s">
        <v>84</v>
      </c>
      <c r="AC209" s="335" t="s">
        <v>84</v>
      </c>
      <c r="AD209" s="335" t="s">
        <v>84</v>
      </c>
      <c r="AE209" s="335" t="s">
        <v>84</v>
      </c>
      <c r="AF209" s="335" t="s">
        <v>84</v>
      </c>
      <c r="AG209" s="335" t="s">
        <v>84</v>
      </c>
      <c r="AH209" s="335" t="s">
        <v>84</v>
      </c>
      <c r="AI209" s="335" t="s">
        <v>84</v>
      </c>
      <c r="AJ209" s="335" t="s">
        <v>84</v>
      </c>
      <c r="AK209" s="335" t="s">
        <v>84</v>
      </c>
      <c r="AL209" s="335" t="s">
        <v>84</v>
      </c>
      <c r="AM209" s="335" t="s">
        <v>84</v>
      </c>
      <c r="AN209" s="335" t="s">
        <v>84</v>
      </c>
      <c r="AO209" s="335" t="s">
        <v>84</v>
      </c>
      <c r="AP209" s="335" t="s">
        <v>84</v>
      </c>
      <c r="AQ209" s="335" t="s">
        <v>84</v>
      </c>
      <c r="AR209" s="335" t="s">
        <v>84</v>
      </c>
      <c r="AS209" s="335" t="s">
        <v>84</v>
      </c>
      <c r="AT209" s="335" t="s">
        <v>84</v>
      </c>
      <c r="AU209" s="335" t="s">
        <v>84</v>
      </c>
      <c r="AV209" s="335" t="s">
        <v>84</v>
      </c>
      <c r="AW209" s="335" t="s">
        <v>84</v>
      </c>
      <c r="AX209" s="335" t="s">
        <v>84</v>
      </c>
      <c r="AY209" s="116" t="s">
        <v>84</v>
      </c>
      <c r="AZ209" s="116" t="s">
        <v>84</v>
      </c>
      <c r="BA209" s="116" t="s">
        <v>84</v>
      </c>
      <c r="BB209" s="116" t="s">
        <v>84</v>
      </c>
      <c r="BC209" s="116" t="s">
        <v>84</v>
      </c>
      <c r="BD209" s="116" t="s">
        <v>84</v>
      </c>
      <c r="BE209" s="116" t="s">
        <v>84</v>
      </c>
      <c r="BF209" s="335" t="s">
        <v>84</v>
      </c>
      <c r="BG209" s="335" t="s">
        <v>84</v>
      </c>
      <c r="BH209" s="116" t="s">
        <v>84</v>
      </c>
      <c r="BI209" s="116" t="s">
        <v>84</v>
      </c>
      <c r="BJ209" s="335" t="s">
        <v>84</v>
      </c>
      <c r="BK209" s="335" t="s">
        <v>84</v>
      </c>
      <c r="BL209" s="335" t="s">
        <v>84</v>
      </c>
      <c r="BM209" s="336" t="s">
        <v>84</v>
      </c>
      <c r="BN209" s="336" t="s">
        <v>84</v>
      </c>
      <c r="BO209" s="335" t="s">
        <v>84</v>
      </c>
      <c r="BP209" s="116" t="s">
        <v>84</v>
      </c>
      <c r="BQ209" s="116" t="s">
        <v>84</v>
      </c>
      <c r="BR209" s="116" t="s">
        <v>84</v>
      </c>
      <c r="BS209" s="116" t="s">
        <v>84</v>
      </c>
      <c r="BT209" s="336" t="s">
        <v>84</v>
      </c>
      <c r="BU209" s="335" t="s">
        <v>84</v>
      </c>
      <c r="BV209" s="335" t="s">
        <v>84</v>
      </c>
      <c r="BW209" s="335" t="s">
        <v>84</v>
      </c>
      <c r="BX209" s="335" t="s">
        <v>84</v>
      </c>
    </row>
    <row r="210" spans="1:76" ht="15" customHeight="1" x14ac:dyDescent="0.3">
      <c r="A210" s="307">
        <v>82</v>
      </c>
      <c r="B210" s="114" t="s">
        <v>84</v>
      </c>
      <c r="C210" s="114" t="s">
        <v>84</v>
      </c>
      <c r="D210" s="115" t="s">
        <v>84</v>
      </c>
      <c r="E210" s="334" t="s">
        <v>84</v>
      </c>
      <c r="F210" s="334" t="s">
        <v>84</v>
      </c>
      <c r="G210" s="334" t="s">
        <v>84</v>
      </c>
      <c r="H210" s="335" t="s">
        <v>84</v>
      </c>
      <c r="I210" s="335" t="s">
        <v>84</v>
      </c>
      <c r="J210" s="335" t="s">
        <v>84</v>
      </c>
      <c r="K210" s="335" t="s">
        <v>84</v>
      </c>
      <c r="L210" s="335" t="s">
        <v>84</v>
      </c>
      <c r="M210" s="335" t="s">
        <v>84</v>
      </c>
      <c r="N210" s="335" t="s">
        <v>84</v>
      </c>
      <c r="O210" s="335" t="s">
        <v>84</v>
      </c>
      <c r="P210" s="335" t="s">
        <v>84</v>
      </c>
      <c r="Q210" s="335" t="s">
        <v>84</v>
      </c>
      <c r="R210" s="335" t="s">
        <v>84</v>
      </c>
      <c r="S210" s="335" t="s">
        <v>84</v>
      </c>
      <c r="T210" s="335" t="s">
        <v>84</v>
      </c>
      <c r="U210" s="335" t="s">
        <v>84</v>
      </c>
      <c r="V210" s="335" t="s">
        <v>84</v>
      </c>
      <c r="W210" s="335" t="s">
        <v>84</v>
      </c>
      <c r="X210" s="335" t="s">
        <v>84</v>
      </c>
      <c r="Y210" s="335" t="s">
        <v>84</v>
      </c>
      <c r="Z210" s="335" t="s">
        <v>84</v>
      </c>
      <c r="AA210" s="335" t="s">
        <v>84</v>
      </c>
      <c r="AB210" s="335" t="s">
        <v>84</v>
      </c>
      <c r="AC210" s="335" t="s">
        <v>84</v>
      </c>
      <c r="AD210" s="335" t="s">
        <v>84</v>
      </c>
      <c r="AE210" s="335" t="s">
        <v>84</v>
      </c>
      <c r="AF210" s="335" t="s">
        <v>84</v>
      </c>
      <c r="AG210" s="335" t="s">
        <v>84</v>
      </c>
      <c r="AH210" s="335" t="s">
        <v>84</v>
      </c>
      <c r="AI210" s="335" t="s">
        <v>84</v>
      </c>
      <c r="AJ210" s="335" t="s">
        <v>84</v>
      </c>
      <c r="AK210" s="335" t="s">
        <v>84</v>
      </c>
      <c r="AL210" s="335" t="s">
        <v>84</v>
      </c>
      <c r="AM210" s="335" t="s">
        <v>84</v>
      </c>
      <c r="AN210" s="335" t="s">
        <v>84</v>
      </c>
      <c r="AO210" s="335" t="s">
        <v>84</v>
      </c>
      <c r="AP210" s="335" t="s">
        <v>84</v>
      </c>
      <c r="AQ210" s="335" t="s">
        <v>84</v>
      </c>
      <c r="AR210" s="335" t="s">
        <v>84</v>
      </c>
      <c r="AS210" s="335" t="s">
        <v>84</v>
      </c>
      <c r="AT210" s="335" t="s">
        <v>84</v>
      </c>
      <c r="AU210" s="335" t="s">
        <v>84</v>
      </c>
      <c r="AV210" s="335" t="s">
        <v>84</v>
      </c>
      <c r="AW210" s="335" t="s">
        <v>84</v>
      </c>
      <c r="AX210" s="335" t="s">
        <v>84</v>
      </c>
      <c r="AY210" s="116" t="s">
        <v>84</v>
      </c>
      <c r="AZ210" s="116" t="s">
        <v>84</v>
      </c>
      <c r="BA210" s="116" t="s">
        <v>84</v>
      </c>
      <c r="BB210" s="116" t="s">
        <v>84</v>
      </c>
      <c r="BC210" s="116" t="s">
        <v>84</v>
      </c>
      <c r="BD210" s="116" t="s">
        <v>84</v>
      </c>
      <c r="BE210" s="116" t="s">
        <v>84</v>
      </c>
      <c r="BF210" s="335" t="s">
        <v>84</v>
      </c>
      <c r="BG210" s="335" t="s">
        <v>84</v>
      </c>
      <c r="BH210" s="116" t="s">
        <v>84</v>
      </c>
      <c r="BI210" s="116" t="s">
        <v>84</v>
      </c>
      <c r="BJ210" s="335" t="s">
        <v>84</v>
      </c>
      <c r="BK210" s="335" t="s">
        <v>84</v>
      </c>
      <c r="BL210" s="335" t="s">
        <v>84</v>
      </c>
      <c r="BM210" s="336" t="s">
        <v>84</v>
      </c>
      <c r="BN210" s="336" t="s">
        <v>84</v>
      </c>
      <c r="BO210" s="335" t="s">
        <v>84</v>
      </c>
      <c r="BP210" s="116" t="s">
        <v>84</v>
      </c>
      <c r="BQ210" s="116" t="s">
        <v>84</v>
      </c>
      <c r="BR210" s="116" t="s">
        <v>84</v>
      </c>
      <c r="BS210" s="116" t="s">
        <v>84</v>
      </c>
      <c r="BT210" s="336" t="s">
        <v>84</v>
      </c>
      <c r="BU210" s="335" t="s">
        <v>84</v>
      </c>
      <c r="BV210" s="335" t="s">
        <v>84</v>
      </c>
      <c r="BW210" s="335" t="s">
        <v>84</v>
      </c>
      <c r="BX210" s="335" t="s">
        <v>84</v>
      </c>
    </row>
    <row r="211" spans="1:76" ht="15" customHeight="1" x14ac:dyDescent="0.3">
      <c r="A211" s="307">
        <v>82</v>
      </c>
      <c r="B211" s="114" t="s">
        <v>84</v>
      </c>
      <c r="C211" s="114" t="s">
        <v>84</v>
      </c>
      <c r="D211" s="115" t="s">
        <v>84</v>
      </c>
      <c r="E211" s="334" t="s">
        <v>84</v>
      </c>
      <c r="F211" s="334" t="s">
        <v>84</v>
      </c>
      <c r="G211" s="334" t="s">
        <v>84</v>
      </c>
      <c r="H211" s="335" t="s">
        <v>84</v>
      </c>
      <c r="I211" s="335" t="s">
        <v>84</v>
      </c>
      <c r="J211" s="335" t="s">
        <v>84</v>
      </c>
      <c r="K211" s="335" t="s">
        <v>84</v>
      </c>
      <c r="L211" s="335" t="s">
        <v>84</v>
      </c>
      <c r="M211" s="335" t="s">
        <v>84</v>
      </c>
      <c r="N211" s="335" t="s">
        <v>84</v>
      </c>
      <c r="O211" s="335" t="s">
        <v>84</v>
      </c>
      <c r="P211" s="335" t="s">
        <v>84</v>
      </c>
      <c r="Q211" s="335" t="s">
        <v>84</v>
      </c>
      <c r="R211" s="335" t="s">
        <v>84</v>
      </c>
      <c r="S211" s="335" t="s">
        <v>84</v>
      </c>
      <c r="T211" s="335" t="s">
        <v>84</v>
      </c>
      <c r="U211" s="335" t="s">
        <v>84</v>
      </c>
      <c r="V211" s="335" t="s">
        <v>84</v>
      </c>
      <c r="W211" s="335" t="s">
        <v>84</v>
      </c>
      <c r="X211" s="335" t="s">
        <v>84</v>
      </c>
      <c r="Y211" s="335" t="s">
        <v>84</v>
      </c>
      <c r="Z211" s="335" t="s">
        <v>84</v>
      </c>
      <c r="AA211" s="335" t="s">
        <v>84</v>
      </c>
      <c r="AB211" s="335" t="s">
        <v>84</v>
      </c>
      <c r="AC211" s="335" t="s">
        <v>84</v>
      </c>
      <c r="AD211" s="335" t="s">
        <v>84</v>
      </c>
      <c r="AE211" s="335" t="s">
        <v>84</v>
      </c>
      <c r="AF211" s="335" t="s">
        <v>84</v>
      </c>
      <c r="AG211" s="335" t="s">
        <v>84</v>
      </c>
      <c r="AH211" s="335" t="s">
        <v>84</v>
      </c>
      <c r="AI211" s="335" t="s">
        <v>84</v>
      </c>
      <c r="AJ211" s="335" t="s">
        <v>84</v>
      </c>
      <c r="AK211" s="335" t="s">
        <v>84</v>
      </c>
      <c r="AL211" s="335" t="s">
        <v>84</v>
      </c>
      <c r="AM211" s="335" t="s">
        <v>84</v>
      </c>
      <c r="AN211" s="335" t="s">
        <v>84</v>
      </c>
      <c r="AO211" s="335" t="s">
        <v>84</v>
      </c>
      <c r="AP211" s="335" t="s">
        <v>84</v>
      </c>
      <c r="AQ211" s="335" t="s">
        <v>84</v>
      </c>
      <c r="AR211" s="335" t="s">
        <v>84</v>
      </c>
      <c r="AS211" s="335" t="s">
        <v>84</v>
      </c>
      <c r="AT211" s="335" t="s">
        <v>84</v>
      </c>
      <c r="AU211" s="335" t="s">
        <v>84</v>
      </c>
      <c r="AV211" s="335" t="s">
        <v>84</v>
      </c>
      <c r="AW211" s="335" t="s">
        <v>84</v>
      </c>
      <c r="AX211" s="335" t="s">
        <v>84</v>
      </c>
      <c r="AY211" s="116" t="s">
        <v>84</v>
      </c>
      <c r="AZ211" s="116" t="s">
        <v>84</v>
      </c>
      <c r="BA211" s="116" t="s">
        <v>84</v>
      </c>
      <c r="BB211" s="116" t="s">
        <v>84</v>
      </c>
      <c r="BC211" s="116" t="s">
        <v>84</v>
      </c>
      <c r="BD211" s="116" t="s">
        <v>84</v>
      </c>
      <c r="BE211" s="116" t="s">
        <v>84</v>
      </c>
      <c r="BF211" s="335" t="s">
        <v>84</v>
      </c>
      <c r="BG211" s="335" t="s">
        <v>84</v>
      </c>
      <c r="BH211" s="116" t="s">
        <v>84</v>
      </c>
      <c r="BI211" s="116" t="s">
        <v>84</v>
      </c>
      <c r="BJ211" s="335" t="s">
        <v>84</v>
      </c>
      <c r="BK211" s="335" t="s">
        <v>84</v>
      </c>
      <c r="BL211" s="335" t="s">
        <v>84</v>
      </c>
      <c r="BM211" s="336" t="s">
        <v>84</v>
      </c>
      <c r="BN211" s="336" t="s">
        <v>84</v>
      </c>
      <c r="BO211" s="335" t="s">
        <v>84</v>
      </c>
      <c r="BP211" s="116" t="s">
        <v>84</v>
      </c>
      <c r="BQ211" s="116" t="s">
        <v>84</v>
      </c>
      <c r="BR211" s="116" t="s">
        <v>84</v>
      </c>
      <c r="BS211" s="116" t="s">
        <v>84</v>
      </c>
      <c r="BT211" s="336" t="s">
        <v>84</v>
      </c>
      <c r="BU211" s="335" t="s">
        <v>84</v>
      </c>
      <c r="BV211" s="335" t="s">
        <v>84</v>
      </c>
      <c r="BW211" s="335" t="s">
        <v>84</v>
      </c>
      <c r="BX211" s="335" t="s">
        <v>84</v>
      </c>
    </row>
    <row r="212" spans="1:76" ht="15" customHeight="1" x14ac:dyDescent="0.3">
      <c r="A212" s="307">
        <v>82</v>
      </c>
      <c r="B212" s="114" t="s">
        <v>84</v>
      </c>
      <c r="C212" s="114" t="s">
        <v>84</v>
      </c>
      <c r="D212" s="115" t="s">
        <v>84</v>
      </c>
      <c r="E212" s="334" t="s">
        <v>84</v>
      </c>
      <c r="F212" s="334" t="s">
        <v>84</v>
      </c>
      <c r="G212" s="334" t="s">
        <v>84</v>
      </c>
      <c r="H212" s="335" t="s">
        <v>84</v>
      </c>
      <c r="I212" s="335" t="s">
        <v>84</v>
      </c>
      <c r="J212" s="335" t="s">
        <v>84</v>
      </c>
      <c r="K212" s="335" t="s">
        <v>84</v>
      </c>
      <c r="L212" s="335" t="s">
        <v>84</v>
      </c>
      <c r="M212" s="335" t="s">
        <v>84</v>
      </c>
      <c r="N212" s="335" t="s">
        <v>84</v>
      </c>
      <c r="O212" s="335" t="s">
        <v>84</v>
      </c>
      <c r="P212" s="335" t="s">
        <v>84</v>
      </c>
      <c r="Q212" s="335" t="s">
        <v>84</v>
      </c>
      <c r="R212" s="335" t="s">
        <v>84</v>
      </c>
      <c r="S212" s="335" t="s">
        <v>84</v>
      </c>
      <c r="T212" s="335" t="s">
        <v>84</v>
      </c>
      <c r="U212" s="335" t="s">
        <v>84</v>
      </c>
      <c r="V212" s="335" t="s">
        <v>84</v>
      </c>
      <c r="W212" s="335" t="s">
        <v>84</v>
      </c>
      <c r="X212" s="335" t="s">
        <v>84</v>
      </c>
      <c r="Y212" s="335" t="s">
        <v>84</v>
      </c>
      <c r="Z212" s="335" t="s">
        <v>84</v>
      </c>
      <c r="AA212" s="335" t="s">
        <v>84</v>
      </c>
      <c r="AB212" s="335" t="s">
        <v>84</v>
      </c>
      <c r="AC212" s="335" t="s">
        <v>84</v>
      </c>
      <c r="AD212" s="335" t="s">
        <v>84</v>
      </c>
      <c r="AE212" s="335" t="s">
        <v>84</v>
      </c>
      <c r="AF212" s="335" t="s">
        <v>84</v>
      </c>
      <c r="AG212" s="335" t="s">
        <v>84</v>
      </c>
      <c r="AH212" s="335" t="s">
        <v>84</v>
      </c>
      <c r="AI212" s="335" t="s">
        <v>84</v>
      </c>
      <c r="AJ212" s="335" t="s">
        <v>84</v>
      </c>
      <c r="AK212" s="335" t="s">
        <v>84</v>
      </c>
      <c r="AL212" s="335" t="s">
        <v>84</v>
      </c>
      <c r="AM212" s="335" t="s">
        <v>84</v>
      </c>
      <c r="AN212" s="335" t="s">
        <v>84</v>
      </c>
      <c r="AO212" s="335" t="s">
        <v>84</v>
      </c>
      <c r="AP212" s="335" t="s">
        <v>84</v>
      </c>
      <c r="AQ212" s="335" t="s">
        <v>84</v>
      </c>
      <c r="AR212" s="335" t="s">
        <v>84</v>
      </c>
      <c r="AS212" s="335" t="s">
        <v>84</v>
      </c>
      <c r="AT212" s="335" t="s">
        <v>84</v>
      </c>
      <c r="AU212" s="335" t="s">
        <v>84</v>
      </c>
      <c r="AV212" s="335" t="s">
        <v>84</v>
      </c>
      <c r="AW212" s="335" t="s">
        <v>84</v>
      </c>
      <c r="AX212" s="335" t="s">
        <v>84</v>
      </c>
      <c r="AY212" s="116" t="s">
        <v>84</v>
      </c>
      <c r="AZ212" s="116" t="s">
        <v>84</v>
      </c>
      <c r="BA212" s="116" t="s">
        <v>84</v>
      </c>
      <c r="BB212" s="116" t="s">
        <v>84</v>
      </c>
      <c r="BC212" s="116" t="s">
        <v>84</v>
      </c>
      <c r="BD212" s="116" t="s">
        <v>84</v>
      </c>
      <c r="BE212" s="116" t="s">
        <v>84</v>
      </c>
      <c r="BF212" s="335" t="s">
        <v>84</v>
      </c>
      <c r="BG212" s="335" t="s">
        <v>84</v>
      </c>
      <c r="BH212" s="116" t="s">
        <v>84</v>
      </c>
      <c r="BI212" s="116" t="s">
        <v>84</v>
      </c>
      <c r="BJ212" s="335" t="s">
        <v>84</v>
      </c>
      <c r="BK212" s="335" t="s">
        <v>84</v>
      </c>
      <c r="BL212" s="335" t="s">
        <v>84</v>
      </c>
      <c r="BM212" s="336" t="s">
        <v>84</v>
      </c>
      <c r="BN212" s="336" t="s">
        <v>84</v>
      </c>
      <c r="BO212" s="335" t="s">
        <v>84</v>
      </c>
      <c r="BP212" s="116" t="s">
        <v>84</v>
      </c>
      <c r="BQ212" s="116" t="s">
        <v>84</v>
      </c>
      <c r="BR212" s="116" t="s">
        <v>84</v>
      </c>
      <c r="BS212" s="116" t="s">
        <v>84</v>
      </c>
      <c r="BT212" s="336" t="s">
        <v>84</v>
      </c>
      <c r="BU212" s="335" t="s">
        <v>84</v>
      </c>
      <c r="BV212" s="335" t="s">
        <v>84</v>
      </c>
      <c r="BW212" s="335" t="s">
        <v>84</v>
      </c>
      <c r="BX212" s="335" t="s">
        <v>84</v>
      </c>
    </row>
    <row r="213" spans="1:76" ht="15" customHeight="1" x14ac:dyDescent="0.3">
      <c r="A213" s="307">
        <v>82</v>
      </c>
      <c r="B213" s="114" t="s">
        <v>84</v>
      </c>
      <c r="C213" s="114" t="s">
        <v>84</v>
      </c>
      <c r="D213" s="115" t="s">
        <v>84</v>
      </c>
      <c r="E213" s="334" t="s">
        <v>84</v>
      </c>
      <c r="F213" s="334" t="s">
        <v>84</v>
      </c>
      <c r="G213" s="334" t="s">
        <v>84</v>
      </c>
      <c r="H213" s="335" t="s">
        <v>84</v>
      </c>
      <c r="I213" s="335" t="s">
        <v>84</v>
      </c>
      <c r="J213" s="335" t="s">
        <v>84</v>
      </c>
      <c r="K213" s="335" t="s">
        <v>84</v>
      </c>
      <c r="L213" s="335" t="s">
        <v>84</v>
      </c>
      <c r="M213" s="335" t="s">
        <v>84</v>
      </c>
      <c r="N213" s="335" t="s">
        <v>84</v>
      </c>
      <c r="O213" s="335" t="s">
        <v>84</v>
      </c>
      <c r="P213" s="335" t="s">
        <v>84</v>
      </c>
      <c r="Q213" s="335" t="s">
        <v>84</v>
      </c>
      <c r="R213" s="335" t="s">
        <v>84</v>
      </c>
      <c r="S213" s="335" t="s">
        <v>84</v>
      </c>
      <c r="T213" s="335" t="s">
        <v>84</v>
      </c>
      <c r="U213" s="335" t="s">
        <v>84</v>
      </c>
      <c r="V213" s="335" t="s">
        <v>84</v>
      </c>
      <c r="W213" s="335" t="s">
        <v>84</v>
      </c>
      <c r="X213" s="335" t="s">
        <v>84</v>
      </c>
      <c r="Y213" s="335" t="s">
        <v>84</v>
      </c>
      <c r="Z213" s="335" t="s">
        <v>84</v>
      </c>
      <c r="AA213" s="335" t="s">
        <v>84</v>
      </c>
      <c r="AB213" s="335" t="s">
        <v>84</v>
      </c>
      <c r="AC213" s="335" t="s">
        <v>84</v>
      </c>
      <c r="AD213" s="335" t="s">
        <v>84</v>
      </c>
      <c r="AE213" s="335" t="s">
        <v>84</v>
      </c>
      <c r="AF213" s="335" t="s">
        <v>84</v>
      </c>
      <c r="AG213" s="335" t="s">
        <v>84</v>
      </c>
      <c r="AH213" s="335" t="s">
        <v>84</v>
      </c>
      <c r="AI213" s="335" t="s">
        <v>84</v>
      </c>
      <c r="AJ213" s="335" t="s">
        <v>84</v>
      </c>
      <c r="AK213" s="335" t="s">
        <v>84</v>
      </c>
      <c r="AL213" s="335" t="s">
        <v>84</v>
      </c>
      <c r="AM213" s="335" t="s">
        <v>84</v>
      </c>
      <c r="AN213" s="335" t="s">
        <v>84</v>
      </c>
      <c r="AO213" s="335" t="s">
        <v>84</v>
      </c>
      <c r="AP213" s="335" t="s">
        <v>84</v>
      </c>
      <c r="AQ213" s="335" t="s">
        <v>84</v>
      </c>
      <c r="AR213" s="335" t="s">
        <v>84</v>
      </c>
      <c r="AS213" s="335" t="s">
        <v>84</v>
      </c>
      <c r="AT213" s="335" t="s">
        <v>84</v>
      </c>
      <c r="AU213" s="335" t="s">
        <v>84</v>
      </c>
      <c r="AV213" s="335" t="s">
        <v>84</v>
      </c>
      <c r="AW213" s="335" t="s">
        <v>84</v>
      </c>
      <c r="AX213" s="335" t="s">
        <v>84</v>
      </c>
      <c r="AY213" s="116" t="s">
        <v>84</v>
      </c>
      <c r="AZ213" s="116" t="s">
        <v>84</v>
      </c>
      <c r="BA213" s="116" t="s">
        <v>84</v>
      </c>
      <c r="BB213" s="116" t="s">
        <v>84</v>
      </c>
      <c r="BC213" s="116" t="s">
        <v>84</v>
      </c>
      <c r="BD213" s="116" t="s">
        <v>84</v>
      </c>
      <c r="BE213" s="116" t="s">
        <v>84</v>
      </c>
      <c r="BF213" s="335" t="s">
        <v>84</v>
      </c>
      <c r="BG213" s="335" t="s">
        <v>84</v>
      </c>
      <c r="BH213" s="116" t="s">
        <v>84</v>
      </c>
      <c r="BI213" s="116" t="s">
        <v>84</v>
      </c>
      <c r="BJ213" s="335" t="s">
        <v>84</v>
      </c>
      <c r="BK213" s="335" t="s">
        <v>84</v>
      </c>
      <c r="BL213" s="335" t="s">
        <v>84</v>
      </c>
      <c r="BM213" s="336" t="s">
        <v>84</v>
      </c>
      <c r="BN213" s="336" t="s">
        <v>84</v>
      </c>
      <c r="BO213" s="335" t="s">
        <v>84</v>
      </c>
      <c r="BP213" s="116" t="s">
        <v>84</v>
      </c>
      <c r="BQ213" s="116" t="s">
        <v>84</v>
      </c>
      <c r="BR213" s="116" t="s">
        <v>84</v>
      </c>
      <c r="BS213" s="116" t="s">
        <v>84</v>
      </c>
      <c r="BT213" s="336" t="s">
        <v>84</v>
      </c>
      <c r="BU213" s="335" t="s">
        <v>84</v>
      </c>
      <c r="BV213" s="335" t="s">
        <v>84</v>
      </c>
      <c r="BW213" s="335" t="s">
        <v>84</v>
      </c>
      <c r="BX213" s="335" t="s">
        <v>84</v>
      </c>
    </row>
    <row r="214" spans="1:76" ht="15" customHeight="1" x14ac:dyDescent="0.3">
      <c r="A214" s="307">
        <v>82</v>
      </c>
      <c r="B214" s="114" t="s">
        <v>84</v>
      </c>
      <c r="C214" s="114" t="s">
        <v>84</v>
      </c>
      <c r="D214" s="115" t="s">
        <v>84</v>
      </c>
      <c r="E214" s="334" t="s">
        <v>84</v>
      </c>
      <c r="F214" s="334" t="s">
        <v>84</v>
      </c>
      <c r="G214" s="334" t="s">
        <v>84</v>
      </c>
      <c r="H214" s="335" t="s">
        <v>84</v>
      </c>
      <c r="I214" s="335" t="s">
        <v>84</v>
      </c>
      <c r="J214" s="335" t="s">
        <v>84</v>
      </c>
      <c r="K214" s="335" t="s">
        <v>84</v>
      </c>
      <c r="L214" s="335" t="s">
        <v>84</v>
      </c>
      <c r="M214" s="335" t="s">
        <v>84</v>
      </c>
      <c r="N214" s="335" t="s">
        <v>84</v>
      </c>
      <c r="O214" s="335" t="s">
        <v>84</v>
      </c>
      <c r="P214" s="335" t="s">
        <v>84</v>
      </c>
      <c r="Q214" s="335" t="s">
        <v>84</v>
      </c>
      <c r="R214" s="335" t="s">
        <v>84</v>
      </c>
      <c r="S214" s="335" t="s">
        <v>84</v>
      </c>
      <c r="T214" s="335" t="s">
        <v>84</v>
      </c>
      <c r="U214" s="335" t="s">
        <v>84</v>
      </c>
      <c r="V214" s="335" t="s">
        <v>84</v>
      </c>
      <c r="W214" s="335" t="s">
        <v>84</v>
      </c>
      <c r="X214" s="335" t="s">
        <v>84</v>
      </c>
      <c r="Y214" s="335" t="s">
        <v>84</v>
      </c>
      <c r="Z214" s="335" t="s">
        <v>84</v>
      </c>
      <c r="AA214" s="335" t="s">
        <v>84</v>
      </c>
      <c r="AB214" s="335" t="s">
        <v>84</v>
      </c>
      <c r="AC214" s="335" t="s">
        <v>84</v>
      </c>
      <c r="AD214" s="335" t="s">
        <v>84</v>
      </c>
      <c r="AE214" s="335" t="s">
        <v>84</v>
      </c>
      <c r="AF214" s="335" t="s">
        <v>84</v>
      </c>
      <c r="AG214" s="335" t="s">
        <v>84</v>
      </c>
      <c r="AH214" s="335" t="s">
        <v>84</v>
      </c>
      <c r="AI214" s="335" t="s">
        <v>84</v>
      </c>
      <c r="AJ214" s="335" t="s">
        <v>84</v>
      </c>
      <c r="AK214" s="335" t="s">
        <v>84</v>
      </c>
      <c r="AL214" s="335" t="s">
        <v>84</v>
      </c>
      <c r="AM214" s="335" t="s">
        <v>84</v>
      </c>
      <c r="AN214" s="335" t="s">
        <v>84</v>
      </c>
      <c r="AO214" s="335" t="s">
        <v>84</v>
      </c>
      <c r="AP214" s="335" t="s">
        <v>84</v>
      </c>
      <c r="AQ214" s="335" t="s">
        <v>84</v>
      </c>
      <c r="AR214" s="335" t="s">
        <v>84</v>
      </c>
      <c r="AS214" s="335" t="s">
        <v>84</v>
      </c>
      <c r="AT214" s="335" t="s">
        <v>84</v>
      </c>
      <c r="AU214" s="335" t="s">
        <v>84</v>
      </c>
      <c r="AV214" s="335" t="s">
        <v>84</v>
      </c>
      <c r="AW214" s="335" t="s">
        <v>84</v>
      </c>
      <c r="AX214" s="335" t="s">
        <v>84</v>
      </c>
      <c r="AY214" s="116" t="s">
        <v>84</v>
      </c>
      <c r="AZ214" s="116" t="s">
        <v>84</v>
      </c>
      <c r="BA214" s="116" t="s">
        <v>84</v>
      </c>
      <c r="BB214" s="116" t="s">
        <v>84</v>
      </c>
      <c r="BC214" s="116" t="s">
        <v>84</v>
      </c>
      <c r="BD214" s="116" t="s">
        <v>84</v>
      </c>
      <c r="BE214" s="116" t="s">
        <v>84</v>
      </c>
      <c r="BF214" s="335" t="s">
        <v>84</v>
      </c>
      <c r="BG214" s="335" t="s">
        <v>84</v>
      </c>
      <c r="BH214" s="116" t="s">
        <v>84</v>
      </c>
      <c r="BI214" s="116" t="s">
        <v>84</v>
      </c>
      <c r="BJ214" s="335" t="s">
        <v>84</v>
      </c>
      <c r="BK214" s="335" t="s">
        <v>84</v>
      </c>
      <c r="BL214" s="335" t="s">
        <v>84</v>
      </c>
      <c r="BM214" s="336" t="s">
        <v>84</v>
      </c>
      <c r="BN214" s="336" t="s">
        <v>84</v>
      </c>
      <c r="BO214" s="335" t="s">
        <v>84</v>
      </c>
      <c r="BP214" s="116" t="s">
        <v>84</v>
      </c>
      <c r="BQ214" s="116" t="s">
        <v>84</v>
      </c>
      <c r="BR214" s="116" t="s">
        <v>84</v>
      </c>
      <c r="BS214" s="116" t="s">
        <v>84</v>
      </c>
      <c r="BT214" s="336" t="s">
        <v>84</v>
      </c>
      <c r="BU214" s="335" t="s">
        <v>84</v>
      </c>
      <c r="BV214" s="335" t="s">
        <v>84</v>
      </c>
      <c r="BW214" s="335" t="s">
        <v>84</v>
      </c>
      <c r="BX214" s="335" t="s">
        <v>84</v>
      </c>
    </row>
    <row r="215" spans="1:76" ht="15" customHeight="1" x14ac:dyDescent="0.3">
      <c r="A215" s="307">
        <v>82</v>
      </c>
      <c r="B215" s="114" t="s">
        <v>84</v>
      </c>
      <c r="C215" s="114" t="s">
        <v>84</v>
      </c>
      <c r="D215" s="115" t="s">
        <v>84</v>
      </c>
      <c r="E215" s="334" t="s">
        <v>84</v>
      </c>
      <c r="F215" s="334" t="s">
        <v>84</v>
      </c>
      <c r="G215" s="334" t="s">
        <v>84</v>
      </c>
      <c r="H215" s="335" t="s">
        <v>84</v>
      </c>
      <c r="I215" s="335" t="s">
        <v>84</v>
      </c>
      <c r="J215" s="335" t="s">
        <v>84</v>
      </c>
      <c r="K215" s="335" t="s">
        <v>84</v>
      </c>
      <c r="L215" s="335" t="s">
        <v>84</v>
      </c>
      <c r="M215" s="335" t="s">
        <v>84</v>
      </c>
      <c r="N215" s="335" t="s">
        <v>84</v>
      </c>
      <c r="O215" s="335" t="s">
        <v>84</v>
      </c>
      <c r="P215" s="335" t="s">
        <v>84</v>
      </c>
      <c r="Q215" s="335" t="s">
        <v>84</v>
      </c>
      <c r="R215" s="335" t="s">
        <v>84</v>
      </c>
      <c r="S215" s="335" t="s">
        <v>84</v>
      </c>
      <c r="T215" s="335" t="s">
        <v>84</v>
      </c>
      <c r="U215" s="335" t="s">
        <v>84</v>
      </c>
      <c r="V215" s="335" t="s">
        <v>84</v>
      </c>
      <c r="W215" s="335" t="s">
        <v>84</v>
      </c>
      <c r="X215" s="335" t="s">
        <v>84</v>
      </c>
      <c r="Y215" s="335" t="s">
        <v>84</v>
      </c>
      <c r="Z215" s="335" t="s">
        <v>84</v>
      </c>
      <c r="AA215" s="335" t="s">
        <v>84</v>
      </c>
      <c r="AB215" s="335" t="s">
        <v>84</v>
      </c>
      <c r="AC215" s="335" t="s">
        <v>84</v>
      </c>
      <c r="AD215" s="335" t="s">
        <v>84</v>
      </c>
      <c r="AE215" s="335" t="s">
        <v>84</v>
      </c>
      <c r="AF215" s="335" t="s">
        <v>84</v>
      </c>
      <c r="AG215" s="335" t="s">
        <v>84</v>
      </c>
      <c r="AH215" s="335" t="s">
        <v>84</v>
      </c>
      <c r="AI215" s="335" t="s">
        <v>84</v>
      </c>
      <c r="AJ215" s="335" t="s">
        <v>84</v>
      </c>
      <c r="AK215" s="335" t="s">
        <v>84</v>
      </c>
      <c r="AL215" s="335" t="s">
        <v>84</v>
      </c>
      <c r="AM215" s="335" t="s">
        <v>84</v>
      </c>
      <c r="AN215" s="335" t="s">
        <v>84</v>
      </c>
      <c r="AO215" s="335" t="s">
        <v>84</v>
      </c>
      <c r="AP215" s="335" t="s">
        <v>84</v>
      </c>
      <c r="AQ215" s="335" t="s">
        <v>84</v>
      </c>
      <c r="AR215" s="335" t="s">
        <v>84</v>
      </c>
      <c r="AS215" s="335" t="s">
        <v>84</v>
      </c>
      <c r="AT215" s="335" t="s">
        <v>84</v>
      </c>
      <c r="AU215" s="335" t="s">
        <v>84</v>
      </c>
      <c r="AV215" s="335" t="s">
        <v>84</v>
      </c>
      <c r="AW215" s="335" t="s">
        <v>84</v>
      </c>
      <c r="AX215" s="335" t="s">
        <v>84</v>
      </c>
      <c r="AY215" s="116" t="s">
        <v>84</v>
      </c>
      <c r="AZ215" s="116" t="s">
        <v>84</v>
      </c>
      <c r="BA215" s="116" t="s">
        <v>84</v>
      </c>
      <c r="BB215" s="116" t="s">
        <v>84</v>
      </c>
      <c r="BC215" s="116" t="s">
        <v>84</v>
      </c>
      <c r="BD215" s="116" t="s">
        <v>84</v>
      </c>
      <c r="BE215" s="116" t="s">
        <v>84</v>
      </c>
      <c r="BF215" s="335" t="s">
        <v>84</v>
      </c>
      <c r="BG215" s="335" t="s">
        <v>84</v>
      </c>
      <c r="BH215" s="116" t="s">
        <v>84</v>
      </c>
      <c r="BI215" s="116" t="s">
        <v>84</v>
      </c>
      <c r="BJ215" s="335" t="s">
        <v>84</v>
      </c>
      <c r="BK215" s="335" t="s">
        <v>84</v>
      </c>
      <c r="BL215" s="335" t="s">
        <v>84</v>
      </c>
      <c r="BM215" s="336" t="s">
        <v>84</v>
      </c>
      <c r="BN215" s="336" t="s">
        <v>84</v>
      </c>
      <c r="BO215" s="335" t="s">
        <v>84</v>
      </c>
      <c r="BP215" s="116" t="s">
        <v>84</v>
      </c>
      <c r="BQ215" s="116" t="s">
        <v>84</v>
      </c>
      <c r="BR215" s="116" t="s">
        <v>84</v>
      </c>
      <c r="BS215" s="116" t="s">
        <v>84</v>
      </c>
      <c r="BT215" s="336" t="s">
        <v>84</v>
      </c>
      <c r="BU215" s="335" t="s">
        <v>84</v>
      </c>
      <c r="BV215" s="335" t="s">
        <v>84</v>
      </c>
      <c r="BW215" s="335" t="s">
        <v>84</v>
      </c>
      <c r="BX215" s="335" t="s">
        <v>84</v>
      </c>
    </row>
    <row r="216" spans="1:76" ht="15" customHeight="1" x14ac:dyDescent="0.3">
      <c r="A216" s="307">
        <v>82</v>
      </c>
      <c r="B216" s="114" t="s">
        <v>84</v>
      </c>
      <c r="C216" s="114" t="s">
        <v>84</v>
      </c>
      <c r="D216" s="115" t="s">
        <v>84</v>
      </c>
      <c r="E216" s="334" t="s">
        <v>84</v>
      </c>
      <c r="F216" s="334" t="s">
        <v>84</v>
      </c>
      <c r="G216" s="334" t="s">
        <v>84</v>
      </c>
      <c r="H216" s="335" t="s">
        <v>84</v>
      </c>
      <c r="I216" s="335" t="s">
        <v>84</v>
      </c>
      <c r="J216" s="335" t="s">
        <v>84</v>
      </c>
      <c r="K216" s="335" t="s">
        <v>84</v>
      </c>
      <c r="L216" s="335" t="s">
        <v>84</v>
      </c>
      <c r="M216" s="335" t="s">
        <v>84</v>
      </c>
      <c r="N216" s="335" t="s">
        <v>84</v>
      </c>
      <c r="O216" s="335" t="s">
        <v>84</v>
      </c>
      <c r="P216" s="335" t="s">
        <v>84</v>
      </c>
      <c r="Q216" s="335" t="s">
        <v>84</v>
      </c>
      <c r="R216" s="335" t="s">
        <v>84</v>
      </c>
      <c r="S216" s="335" t="s">
        <v>84</v>
      </c>
      <c r="T216" s="335" t="s">
        <v>84</v>
      </c>
      <c r="U216" s="335" t="s">
        <v>84</v>
      </c>
      <c r="V216" s="335" t="s">
        <v>84</v>
      </c>
      <c r="W216" s="335" t="s">
        <v>84</v>
      </c>
      <c r="X216" s="335" t="s">
        <v>84</v>
      </c>
      <c r="Y216" s="335" t="s">
        <v>84</v>
      </c>
      <c r="Z216" s="335" t="s">
        <v>84</v>
      </c>
      <c r="AA216" s="335" t="s">
        <v>84</v>
      </c>
      <c r="AB216" s="335" t="s">
        <v>84</v>
      </c>
      <c r="AC216" s="335" t="s">
        <v>84</v>
      </c>
      <c r="AD216" s="335" t="s">
        <v>84</v>
      </c>
      <c r="AE216" s="335" t="s">
        <v>84</v>
      </c>
      <c r="AF216" s="335" t="s">
        <v>84</v>
      </c>
      <c r="AG216" s="335" t="s">
        <v>84</v>
      </c>
      <c r="AH216" s="335" t="s">
        <v>84</v>
      </c>
      <c r="AI216" s="335" t="s">
        <v>84</v>
      </c>
      <c r="AJ216" s="335" t="s">
        <v>84</v>
      </c>
      <c r="AK216" s="335" t="s">
        <v>84</v>
      </c>
      <c r="AL216" s="335" t="s">
        <v>84</v>
      </c>
      <c r="AM216" s="335" t="s">
        <v>84</v>
      </c>
      <c r="AN216" s="335" t="s">
        <v>84</v>
      </c>
      <c r="AO216" s="335" t="s">
        <v>84</v>
      </c>
      <c r="AP216" s="335" t="s">
        <v>84</v>
      </c>
      <c r="AQ216" s="335" t="s">
        <v>84</v>
      </c>
      <c r="AR216" s="335" t="s">
        <v>84</v>
      </c>
      <c r="AS216" s="335" t="s">
        <v>84</v>
      </c>
      <c r="AT216" s="335" t="s">
        <v>84</v>
      </c>
      <c r="AU216" s="335" t="s">
        <v>84</v>
      </c>
      <c r="AV216" s="335" t="s">
        <v>84</v>
      </c>
      <c r="AW216" s="335" t="s">
        <v>84</v>
      </c>
      <c r="AX216" s="335" t="s">
        <v>84</v>
      </c>
      <c r="AY216" s="116" t="s">
        <v>84</v>
      </c>
      <c r="AZ216" s="116" t="s">
        <v>84</v>
      </c>
      <c r="BA216" s="116" t="s">
        <v>84</v>
      </c>
      <c r="BB216" s="116" t="s">
        <v>84</v>
      </c>
      <c r="BC216" s="116" t="s">
        <v>84</v>
      </c>
      <c r="BD216" s="116" t="s">
        <v>84</v>
      </c>
      <c r="BE216" s="116" t="s">
        <v>84</v>
      </c>
      <c r="BF216" s="335" t="s">
        <v>84</v>
      </c>
      <c r="BG216" s="335" t="s">
        <v>84</v>
      </c>
      <c r="BH216" s="116" t="s">
        <v>84</v>
      </c>
      <c r="BI216" s="116" t="s">
        <v>84</v>
      </c>
      <c r="BJ216" s="335" t="s">
        <v>84</v>
      </c>
      <c r="BK216" s="335" t="s">
        <v>84</v>
      </c>
      <c r="BL216" s="335" t="s">
        <v>84</v>
      </c>
      <c r="BM216" s="336" t="s">
        <v>84</v>
      </c>
      <c r="BN216" s="336" t="s">
        <v>84</v>
      </c>
      <c r="BO216" s="335" t="s">
        <v>84</v>
      </c>
      <c r="BP216" s="116" t="s">
        <v>84</v>
      </c>
      <c r="BQ216" s="116" t="s">
        <v>84</v>
      </c>
      <c r="BR216" s="116" t="s">
        <v>84</v>
      </c>
      <c r="BS216" s="116" t="s">
        <v>84</v>
      </c>
      <c r="BT216" s="336" t="s">
        <v>84</v>
      </c>
      <c r="BU216" s="335" t="s">
        <v>84</v>
      </c>
      <c r="BV216" s="335" t="s">
        <v>84</v>
      </c>
      <c r="BW216" s="335" t="s">
        <v>84</v>
      </c>
      <c r="BX216" s="335" t="s">
        <v>84</v>
      </c>
    </row>
    <row r="217" spans="1:76" ht="15" customHeight="1" x14ac:dyDescent="0.3">
      <c r="A217" s="307">
        <v>82</v>
      </c>
      <c r="B217" s="114" t="s">
        <v>84</v>
      </c>
      <c r="C217" s="114" t="s">
        <v>84</v>
      </c>
      <c r="D217" s="115" t="s">
        <v>84</v>
      </c>
      <c r="E217" s="334" t="s">
        <v>84</v>
      </c>
      <c r="F217" s="334" t="s">
        <v>84</v>
      </c>
      <c r="G217" s="334" t="s">
        <v>84</v>
      </c>
      <c r="H217" s="335" t="s">
        <v>84</v>
      </c>
      <c r="I217" s="335" t="s">
        <v>84</v>
      </c>
      <c r="J217" s="335" t="s">
        <v>84</v>
      </c>
      <c r="K217" s="335" t="s">
        <v>84</v>
      </c>
      <c r="L217" s="335" t="s">
        <v>84</v>
      </c>
      <c r="M217" s="335" t="s">
        <v>84</v>
      </c>
      <c r="N217" s="335" t="s">
        <v>84</v>
      </c>
      <c r="O217" s="335" t="s">
        <v>84</v>
      </c>
      <c r="P217" s="335" t="s">
        <v>84</v>
      </c>
      <c r="Q217" s="335" t="s">
        <v>84</v>
      </c>
      <c r="R217" s="335" t="s">
        <v>84</v>
      </c>
      <c r="S217" s="335" t="s">
        <v>84</v>
      </c>
      <c r="T217" s="335" t="s">
        <v>84</v>
      </c>
      <c r="U217" s="335" t="s">
        <v>84</v>
      </c>
      <c r="V217" s="335" t="s">
        <v>84</v>
      </c>
      <c r="W217" s="335" t="s">
        <v>84</v>
      </c>
      <c r="X217" s="335" t="s">
        <v>84</v>
      </c>
      <c r="Y217" s="335" t="s">
        <v>84</v>
      </c>
      <c r="Z217" s="335" t="s">
        <v>84</v>
      </c>
      <c r="AA217" s="335" t="s">
        <v>84</v>
      </c>
      <c r="AB217" s="335" t="s">
        <v>84</v>
      </c>
      <c r="AC217" s="335" t="s">
        <v>84</v>
      </c>
      <c r="AD217" s="335" t="s">
        <v>84</v>
      </c>
      <c r="AE217" s="335" t="s">
        <v>84</v>
      </c>
      <c r="AF217" s="335" t="s">
        <v>84</v>
      </c>
      <c r="AG217" s="335" t="s">
        <v>84</v>
      </c>
      <c r="AH217" s="335" t="s">
        <v>84</v>
      </c>
      <c r="AI217" s="335" t="s">
        <v>84</v>
      </c>
      <c r="AJ217" s="335" t="s">
        <v>84</v>
      </c>
      <c r="AK217" s="335" t="s">
        <v>84</v>
      </c>
      <c r="AL217" s="335" t="s">
        <v>84</v>
      </c>
      <c r="AM217" s="335" t="s">
        <v>84</v>
      </c>
      <c r="AN217" s="335" t="s">
        <v>84</v>
      </c>
      <c r="AO217" s="335" t="s">
        <v>84</v>
      </c>
      <c r="AP217" s="335" t="s">
        <v>84</v>
      </c>
      <c r="AQ217" s="335" t="s">
        <v>84</v>
      </c>
      <c r="AR217" s="335" t="s">
        <v>84</v>
      </c>
      <c r="AS217" s="335" t="s">
        <v>84</v>
      </c>
      <c r="AT217" s="335" t="s">
        <v>84</v>
      </c>
      <c r="AU217" s="335" t="s">
        <v>84</v>
      </c>
      <c r="AV217" s="335" t="s">
        <v>84</v>
      </c>
      <c r="AW217" s="335" t="s">
        <v>84</v>
      </c>
      <c r="AX217" s="335" t="s">
        <v>84</v>
      </c>
      <c r="AY217" s="116" t="s">
        <v>84</v>
      </c>
      <c r="AZ217" s="116" t="s">
        <v>84</v>
      </c>
      <c r="BA217" s="116" t="s">
        <v>84</v>
      </c>
      <c r="BB217" s="116" t="s">
        <v>84</v>
      </c>
      <c r="BC217" s="116" t="s">
        <v>84</v>
      </c>
      <c r="BD217" s="116" t="s">
        <v>84</v>
      </c>
      <c r="BE217" s="116" t="s">
        <v>84</v>
      </c>
      <c r="BF217" s="335" t="s">
        <v>84</v>
      </c>
      <c r="BG217" s="335" t="s">
        <v>84</v>
      </c>
      <c r="BH217" s="116" t="s">
        <v>84</v>
      </c>
      <c r="BI217" s="116" t="s">
        <v>84</v>
      </c>
      <c r="BJ217" s="335" t="s">
        <v>84</v>
      </c>
      <c r="BK217" s="335" t="s">
        <v>84</v>
      </c>
      <c r="BL217" s="335" t="s">
        <v>84</v>
      </c>
      <c r="BM217" s="336" t="s">
        <v>84</v>
      </c>
      <c r="BN217" s="336" t="s">
        <v>84</v>
      </c>
      <c r="BO217" s="335" t="s">
        <v>84</v>
      </c>
      <c r="BP217" s="116" t="s">
        <v>84</v>
      </c>
      <c r="BQ217" s="116" t="s">
        <v>84</v>
      </c>
      <c r="BR217" s="116" t="s">
        <v>84</v>
      </c>
      <c r="BS217" s="116" t="s">
        <v>84</v>
      </c>
      <c r="BT217" s="336" t="s">
        <v>84</v>
      </c>
      <c r="BU217" s="335" t="s">
        <v>84</v>
      </c>
      <c r="BV217" s="335" t="s">
        <v>84</v>
      </c>
      <c r="BW217" s="335" t="s">
        <v>84</v>
      </c>
      <c r="BX217" s="335" t="s">
        <v>84</v>
      </c>
    </row>
    <row r="218" spans="1:76" ht="15" customHeight="1" x14ac:dyDescent="0.3">
      <c r="A218" s="307">
        <v>82</v>
      </c>
      <c r="B218" s="114" t="s">
        <v>84</v>
      </c>
      <c r="C218" s="114" t="s">
        <v>84</v>
      </c>
      <c r="D218" s="115" t="s">
        <v>84</v>
      </c>
      <c r="E218" s="334" t="s">
        <v>84</v>
      </c>
      <c r="F218" s="334" t="s">
        <v>84</v>
      </c>
      <c r="G218" s="334" t="s">
        <v>84</v>
      </c>
      <c r="H218" s="335" t="s">
        <v>84</v>
      </c>
      <c r="I218" s="335" t="s">
        <v>84</v>
      </c>
      <c r="J218" s="335" t="s">
        <v>84</v>
      </c>
      <c r="K218" s="335" t="s">
        <v>84</v>
      </c>
      <c r="L218" s="335" t="s">
        <v>84</v>
      </c>
      <c r="M218" s="335" t="s">
        <v>84</v>
      </c>
      <c r="N218" s="335" t="s">
        <v>84</v>
      </c>
      <c r="O218" s="335" t="s">
        <v>84</v>
      </c>
      <c r="P218" s="335" t="s">
        <v>84</v>
      </c>
      <c r="Q218" s="335" t="s">
        <v>84</v>
      </c>
      <c r="R218" s="335" t="s">
        <v>84</v>
      </c>
      <c r="S218" s="335" t="s">
        <v>84</v>
      </c>
      <c r="T218" s="335" t="s">
        <v>84</v>
      </c>
      <c r="U218" s="335" t="s">
        <v>84</v>
      </c>
      <c r="V218" s="335" t="s">
        <v>84</v>
      </c>
      <c r="W218" s="335" t="s">
        <v>84</v>
      </c>
      <c r="X218" s="335" t="s">
        <v>84</v>
      </c>
      <c r="Y218" s="335" t="s">
        <v>84</v>
      </c>
      <c r="Z218" s="335" t="s">
        <v>84</v>
      </c>
      <c r="AA218" s="335" t="s">
        <v>84</v>
      </c>
      <c r="AB218" s="335" t="s">
        <v>84</v>
      </c>
      <c r="AC218" s="335" t="s">
        <v>84</v>
      </c>
      <c r="AD218" s="335" t="s">
        <v>84</v>
      </c>
      <c r="AE218" s="335" t="s">
        <v>84</v>
      </c>
      <c r="AF218" s="335" t="s">
        <v>84</v>
      </c>
      <c r="AG218" s="335" t="s">
        <v>84</v>
      </c>
      <c r="AH218" s="335" t="s">
        <v>84</v>
      </c>
      <c r="AI218" s="335" t="s">
        <v>84</v>
      </c>
      <c r="AJ218" s="335" t="s">
        <v>84</v>
      </c>
      <c r="AK218" s="335" t="s">
        <v>84</v>
      </c>
      <c r="AL218" s="335" t="s">
        <v>84</v>
      </c>
      <c r="AM218" s="335" t="s">
        <v>84</v>
      </c>
      <c r="AN218" s="335" t="s">
        <v>84</v>
      </c>
      <c r="AO218" s="335" t="s">
        <v>84</v>
      </c>
      <c r="AP218" s="335" t="s">
        <v>84</v>
      </c>
      <c r="AQ218" s="335" t="s">
        <v>84</v>
      </c>
      <c r="AR218" s="335" t="s">
        <v>84</v>
      </c>
      <c r="AS218" s="335" t="s">
        <v>84</v>
      </c>
      <c r="AT218" s="335" t="s">
        <v>84</v>
      </c>
      <c r="AU218" s="335" t="s">
        <v>84</v>
      </c>
      <c r="AV218" s="335" t="s">
        <v>84</v>
      </c>
      <c r="AW218" s="335" t="s">
        <v>84</v>
      </c>
      <c r="AX218" s="335" t="s">
        <v>84</v>
      </c>
      <c r="AY218" s="116" t="s">
        <v>84</v>
      </c>
      <c r="AZ218" s="116" t="s">
        <v>84</v>
      </c>
      <c r="BA218" s="116" t="s">
        <v>84</v>
      </c>
      <c r="BB218" s="116" t="s">
        <v>84</v>
      </c>
      <c r="BC218" s="116" t="s">
        <v>84</v>
      </c>
      <c r="BD218" s="116" t="s">
        <v>84</v>
      </c>
      <c r="BE218" s="116" t="s">
        <v>84</v>
      </c>
      <c r="BF218" s="335" t="s">
        <v>84</v>
      </c>
      <c r="BG218" s="335" t="s">
        <v>84</v>
      </c>
      <c r="BH218" s="116" t="s">
        <v>84</v>
      </c>
      <c r="BI218" s="116" t="s">
        <v>84</v>
      </c>
      <c r="BJ218" s="335" t="s">
        <v>84</v>
      </c>
      <c r="BK218" s="335" t="s">
        <v>84</v>
      </c>
      <c r="BL218" s="335" t="s">
        <v>84</v>
      </c>
      <c r="BM218" s="336" t="s">
        <v>84</v>
      </c>
      <c r="BN218" s="336" t="s">
        <v>84</v>
      </c>
      <c r="BO218" s="335" t="s">
        <v>84</v>
      </c>
      <c r="BP218" s="116" t="s">
        <v>84</v>
      </c>
      <c r="BQ218" s="116" t="s">
        <v>84</v>
      </c>
      <c r="BR218" s="116" t="s">
        <v>84</v>
      </c>
      <c r="BS218" s="116" t="s">
        <v>84</v>
      </c>
      <c r="BT218" s="336" t="s">
        <v>84</v>
      </c>
      <c r="BU218" s="335" t="s">
        <v>84</v>
      </c>
      <c r="BV218" s="335" t="s">
        <v>84</v>
      </c>
      <c r="BW218" s="335" t="s">
        <v>84</v>
      </c>
      <c r="BX218" s="335" t="s">
        <v>84</v>
      </c>
    </row>
    <row r="219" spans="1:76" ht="15" customHeight="1" x14ac:dyDescent="0.3">
      <c r="A219" s="307">
        <v>82</v>
      </c>
      <c r="B219" s="114" t="s">
        <v>84</v>
      </c>
      <c r="C219" s="114" t="s">
        <v>84</v>
      </c>
      <c r="D219" s="115" t="s">
        <v>84</v>
      </c>
      <c r="E219" s="334" t="s">
        <v>84</v>
      </c>
      <c r="F219" s="334" t="s">
        <v>84</v>
      </c>
      <c r="G219" s="334" t="s">
        <v>84</v>
      </c>
      <c r="H219" s="335" t="s">
        <v>84</v>
      </c>
      <c r="I219" s="335" t="s">
        <v>84</v>
      </c>
      <c r="J219" s="335" t="s">
        <v>84</v>
      </c>
      <c r="K219" s="335" t="s">
        <v>84</v>
      </c>
      <c r="L219" s="335" t="s">
        <v>84</v>
      </c>
      <c r="M219" s="335" t="s">
        <v>84</v>
      </c>
      <c r="N219" s="335" t="s">
        <v>84</v>
      </c>
      <c r="O219" s="335" t="s">
        <v>84</v>
      </c>
      <c r="P219" s="335" t="s">
        <v>84</v>
      </c>
      <c r="Q219" s="335" t="s">
        <v>84</v>
      </c>
      <c r="R219" s="335" t="s">
        <v>84</v>
      </c>
      <c r="S219" s="335" t="s">
        <v>84</v>
      </c>
      <c r="T219" s="335" t="s">
        <v>84</v>
      </c>
      <c r="U219" s="335" t="s">
        <v>84</v>
      </c>
      <c r="V219" s="335" t="s">
        <v>84</v>
      </c>
      <c r="W219" s="335" t="s">
        <v>84</v>
      </c>
      <c r="X219" s="335" t="s">
        <v>84</v>
      </c>
      <c r="Y219" s="335" t="s">
        <v>84</v>
      </c>
      <c r="Z219" s="335" t="s">
        <v>84</v>
      </c>
      <c r="AA219" s="335" t="s">
        <v>84</v>
      </c>
      <c r="AB219" s="335" t="s">
        <v>84</v>
      </c>
      <c r="AC219" s="335" t="s">
        <v>84</v>
      </c>
      <c r="AD219" s="335" t="s">
        <v>84</v>
      </c>
      <c r="AE219" s="335" t="s">
        <v>84</v>
      </c>
      <c r="AF219" s="335" t="s">
        <v>84</v>
      </c>
      <c r="AG219" s="335" t="s">
        <v>84</v>
      </c>
      <c r="AH219" s="335" t="s">
        <v>84</v>
      </c>
      <c r="AI219" s="335" t="s">
        <v>84</v>
      </c>
      <c r="AJ219" s="335" t="s">
        <v>84</v>
      </c>
      <c r="AK219" s="335" t="s">
        <v>84</v>
      </c>
      <c r="AL219" s="335" t="s">
        <v>84</v>
      </c>
      <c r="AM219" s="335" t="s">
        <v>84</v>
      </c>
      <c r="AN219" s="335" t="s">
        <v>84</v>
      </c>
      <c r="AO219" s="335" t="s">
        <v>84</v>
      </c>
      <c r="AP219" s="335" t="s">
        <v>84</v>
      </c>
      <c r="AQ219" s="335" t="s">
        <v>84</v>
      </c>
      <c r="AR219" s="335" t="s">
        <v>84</v>
      </c>
      <c r="AS219" s="335" t="s">
        <v>84</v>
      </c>
      <c r="AT219" s="335" t="s">
        <v>84</v>
      </c>
      <c r="AU219" s="335" t="s">
        <v>84</v>
      </c>
      <c r="AV219" s="335" t="s">
        <v>84</v>
      </c>
      <c r="AW219" s="335" t="s">
        <v>84</v>
      </c>
      <c r="AX219" s="335" t="s">
        <v>84</v>
      </c>
      <c r="AY219" s="116" t="s">
        <v>84</v>
      </c>
      <c r="AZ219" s="116" t="s">
        <v>84</v>
      </c>
      <c r="BA219" s="116" t="s">
        <v>84</v>
      </c>
      <c r="BB219" s="116" t="s">
        <v>84</v>
      </c>
      <c r="BC219" s="116" t="s">
        <v>84</v>
      </c>
      <c r="BD219" s="116" t="s">
        <v>84</v>
      </c>
      <c r="BE219" s="116" t="s">
        <v>84</v>
      </c>
      <c r="BF219" s="335" t="s">
        <v>84</v>
      </c>
      <c r="BG219" s="335" t="s">
        <v>84</v>
      </c>
      <c r="BH219" s="116" t="s">
        <v>84</v>
      </c>
      <c r="BI219" s="116" t="s">
        <v>84</v>
      </c>
      <c r="BJ219" s="335" t="s">
        <v>84</v>
      </c>
      <c r="BK219" s="335" t="s">
        <v>84</v>
      </c>
      <c r="BL219" s="335" t="s">
        <v>84</v>
      </c>
      <c r="BM219" s="336" t="s">
        <v>84</v>
      </c>
      <c r="BN219" s="336" t="s">
        <v>84</v>
      </c>
      <c r="BO219" s="335" t="s">
        <v>84</v>
      </c>
      <c r="BP219" s="116" t="s">
        <v>84</v>
      </c>
      <c r="BQ219" s="116" t="s">
        <v>84</v>
      </c>
      <c r="BR219" s="116" t="s">
        <v>84</v>
      </c>
      <c r="BS219" s="116" t="s">
        <v>84</v>
      </c>
      <c r="BT219" s="336" t="s">
        <v>84</v>
      </c>
      <c r="BU219" s="335" t="s">
        <v>84</v>
      </c>
      <c r="BV219" s="335" t="s">
        <v>84</v>
      </c>
      <c r="BW219" s="335" t="s">
        <v>84</v>
      </c>
      <c r="BX219" s="335" t="s">
        <v>84</v>
      </c>
    </row>
    <row r="220" spans="1:76" ht="15" customHeight="1" x14ac:dyDescent="0.3">
      <c r="A220" s="307">
        <v>82</v>
      </c>
      <c r="B220" s="114" t="s">
        <v>84</v>
      </c>
      <c r="C220" s="114" t="s">
        <v>84</v>
      </c>
      <c r="D220" s="115" t="s">
        <v>84</v>
      </c>
      <c r="E220" s="334" t="s">
        <v>84</v>
      </c>
      <c r="F220" s="334" t="s">
        <v>84</v>
      </c>
      <c r="G220" s="334" t="s">
        <v>84</v>
      </c>
      <c r="H220" s="335" t="s">
        <v>84</v>
      </c>
      <c r="I220" s="335" t="s">
        <v>84</v>
      </c>
      <c r="J220" s="335" t="s">
        <v>84</v>
      </c>
      <c r="K220" s="335" t="s">
        <v>84</v>
      </c>
      <c r="L220" s="335" t="s">
        <v>84</v>
      </c>
      <c r="M220" s="335" t="s">
        <v>84</v>
      </c>
      <c r="N220" s="335" t="s">
        <v>84</v>
      </c>
      <c r="O220" s="335" t="s">
        <v>84</v>
      </c>
      <c r="P220" s="335" t="s">
        <v>84</v>
      </c>
      <c r="Q220" s="335" t="s">
        <v>84</v>
      </c>
      <c r="R220" s="335" t="s">
        <v>84</v>
      </c>
      <c r="S220" s="335" t="s">
        <v>84</v>
      </c>
      <c r="T220" s="335" t="s">
        <v>84</v>
      </c>
      <c r="U220" s="335" t="s">
        <v>84</v>
      </c>
      <c r="V220" s="335" t="s">
        <v>84</v>
      </c>
      <c r="W220" s="335" t="s">
        <v>84</v>
      </c>
      <c r="X220" s="335" t="s">
        <v>84</v>
      </c>
      <c r="Y220" s="335" t="s">
        <v>84</v>
      </c>
      <c r="Z220" s="335" t="s">
        <v>84</v>
      </c>
      <c r="AA220" s="335" t="s">
        <v>84</v>
      </c>
      <c r="AB220" s="335" t="s">
        <v>84</v>
      </c>
      <c r="AC220" s="335" t="s">
        <v>84</v>
      </c>
      <c r="AD220" s="335" t="s">
        <v>84</v>
      </c>
      <c r="AE220" s="335" t="s">
        <v>84</v>
      </c>
      <c r="AF220" s="335" t="s">
        <v>84</v>
      </c>
      <c r="AG220" s="335" t="s">
        <v>84</v>
      </c>
      <c r="AH220" s="335" t="s">
        <v>84</v>
      </c>
      <c r="AI220" s="335" t="s">
        <v>84</v>
      </c>
      <c r="AJ220" s="335" t="s">
        <v>84</v>
      </c>
      <c r="AK220" s="335" t="s">
        <v>84</v>
      </c>
      <c r="AL220" s="335" t="s">
        <v>84</v>
      </c>
      <c r="AM220" s="335" t="s">
        <v>84</v>
      </c>
      <c r="AN220" s="335" t="s">
        <v>84</v>
      </c>
      <c r="AO220" s="335" t="s">
        <v>84</v>
      </c>
      <c r="AP220" s="335" t="s">
        <v>84</v>
      </c>
      <c r="AQ220" s="335" t="s">
        <v>84</v>
      </c>
      <c r="AR220" s="335" t="s">
        <v>84</v>
      </c>
      <c r="AS220" s="335" t="s">
        <v>84</v>
      </c>
      <c r="AT220" s="335" t="s">
        <v>84</v>
      </c>
      <c r="AU220" s="335" t="s">
        <v>84</v>
      </c>
      <c r="AV220" s="335" t="s">
        <v>84</v>
      </c>
      <c r="AW220" s="335" t="s">
        <v>84</v>
      </c>
      <c r="AX220" s="335" t="s">
        <v>84</v>
      </c>
      <c r="AY220" s="116" t="s">
        <v>84</v>
      </c>
      <c r="AZ220" s="116" t="s">
        <v>84</v>
      </c>
      <c r="BA220" s="116" t="s">
        <v>84</v>
      </c>
      <c r="BB220" s="116" t="s">
        <v>84</v>
      </c>
      <c r="BC220" s="116" t="s">
        <v>84</v>
      </c>
      <c r="BD220" s="116" t="s">
        <v>84</v>
      </c>
      <c r="BE220" s="116" t="s">
        <v>84</v>
      </c>
      <c r="BF220" s="335" t="s">
        <v>84</v>
      </c>
      <c r="BG220" s="335" t="s">
        <v>84</v>
      </c>
      <c r="BH220" s="116" t="s">
        <v>84</v>
      </c>
      <c r="BI220" s="116" t="s">
        <v>84</v>
      </c>
      <c r="BJ220" s="335" t="s">
        <v>84</v>
      </c>
      <c r="BK220" s="335" t="s">
        <v>84</v>
      </c>
      <c r="BL220" s="335" t="s">
        <v>84</v>
      </c>
      <c r="BM220" s="336" t="s">
        <v>84</v>
      </c>
      <c r="BN220" s="336" t="s">
        <v>84</v>
      </c>
      <c r="BO220" s="335" t="s">
        <v>84</v>
      </c>
      <c r="BP220" s="116" t="s">
        <v>84</v>
      </c>
      <c r="BQ220" s="116" t="s">
        <v>84</v>
      </c>
      <c r="BR220" s="116" t="s">
        <v>84</v>
      </c>
      <c r="BS220" s="116" t="s">
        <v>84</v>
      </c>
      <c r="BT220" s="336" t="s">
        <v>84</v>
      </c>
      <c r="BU220" s="335" t="s">
        <v>84</v>
      </c>
      <c r="BV220" s="335" t="s">
        <v>84</v>
      </c>
      <c r="BW220" s="335" t="s">
        <v>84</v>
      </c>
      <c r="BX220" s="335" t="s">
        <v>84</v>
      </c>
    </row>
    <row r="221" spans="1:76" ht="15" customHeight="1" x14ac:dyDescent="0.3">
      <c r="A221" s="307">
        <v>82</v>
      </c>
      <c r="B221" s="114" t="s">
        <v>84</v>
      </c>
      <c r="C221" s="114" t="s">
        <v>84</v>
      </c>
      <c r="D221" s="115" t="s">
        <v>84</v>
      </c>
      <c r="E221" s="334" t="s">
        <v>84</v>
      </c>
      <c r="F221" s="334" t="s">
        <v>84</v>
      </c>
      <c r="G221" s="334" t="s">
        <v>84</v>
      </c>
      <c r="H221" s="335" t="s">
        <v>84</v>
      </c>
      <c r="I221" s="335" t="s">
        <v>84</v>
      </c>
      <c r="J221" s="335" t="s">
        <v>84</v>
      </c>
      <c r="K221" s="335" t="s">
        <v>84</v>
      </c>
      <c r="L221" s="335" t="s">
        <v>84</v>
      </c>
      <c r="M221" s="335" t="s">
        <v>84</v>
      </c>
      <c r="N221" s="335" t="s">
        <v>84</v>
      </c>
      <c r="O221" s="335" t="s">
        <v>84</v>
      </c>
      <c r="P221" s="335" t="s">
        <v>84</v>
      </c>
      <c r="Q221" s="335" t="s">
        <v>84</v>
      </c>
      <c r="R221" s="335" t="s">
        <v>84</v>
      </c>
      <c r="S221" s="335" t="s">
        <v>84</v>
      </c>
      <c r="T221" s="335" t="s">
        <v>84</v>
      </c>
      <c r="U221" s="335" t="s">
        <v>84</v>
      </c>
      <c r="V221" s="335" t="s">
        <v>84</v>
      </c>
      <c r="W221" s="335" t="s">
        <v>84</v>
      </c>
      <c r="X221" s="335" t="s">
        <v>84</v>
      </c>
      <c r="Y221" s="335" t="s">
        <v>84</v>
      </c>
      <c r="Z221" s="335" t="s">
        <v>84</v>
      </c>
      <c r="AA221" s="335" t="s">
        <v>84</v>
      </c>
      <c r="AB221" s="335" t="s">
        <v>84</v>
      </c>
      <c r="AC221" s="335" t="s">
        <v>84</v>
      </c>
      <c r="AD221" s="335" t="s">
        <v>84</v>
      </c>
      <c r="AE221" s="335" t="s">
        <v>84</v>
      </c>
      <c r="AF221" s="335" t="s">
        <v>84</v>
      </c>
      <c r="AG221" s="335" t="s">
        <v>84</v>
      </c>
      <c r="AH221" s="335" t="s">
        <v>84</v>
      </c>
      <c r="AI221" s="335" t="s">
        <v>84</v>
      </c>
      <c r="AJ221" s="335" t="s">
        <v>84</v>
      </c>
      <c r="AK221" s="335" t="s">
        <v>84</v>
      </c>
      <c r="AL221" s="335" t="s">
        <v>84</v>
      </c>
      <c r="AM221" s="335" t="s">
        <v>84</v>
      </c>
      <c r="AN221" s="335" t="s">
        <v>84</v>
      </c>
      <c r="AO221" s="335" t="s">
        <v>84</v>
      </c>
      <c r="AP221" s="335" t="s">
        <v>84</v>
      </c>
      <c r="AQ221" s="335" t="s">
        <v>84</v>
      </c>
      <c r="AR221" s="335" t="s">
        <v>84</v>
      </c>
      <c r="AS221" s="335" t="s">
        <v>84</v>
      </c>
      <c r="AT221" s="335" t="s">
        <v>84</v>
      </c>
      <c r="AU221" s="335" t="s">
        <v>84</v>
      </c>
      <c r="AV221" s="335" t="s">
        <v>84</v>
      </c>
      <c r="AW221" s="335" t="s">
        <v>84</v>
      </c>
      <c r="AX221" s="335" t="s">
        <v>84</v>
      </c>
      <c r="AY221" s="116" t="s">
        <v>84</v>
      </c>
      <c r="AZ221" s="116" t="s">
        <v>84</v>
      </c>
      <c r="BA221" s="116" t="s">
        <v>84</v>
      </c>
      <c r="BB221" s="116" t="s">
        <v>84</v>
      </c>
      <c r="BC221" s="116" t="s">
        <v>84</v>
      </c>
      <c r="BD221" s="116" t="s">
        <v>84</v>
      </c>
      <c r="BE221" s="116" t="s">
        <v>84</v>
      </c>
      <c r="BF221" s="335" t="s">
        <v>84</v>
      </c>
      <c r="BG221" s="335" t="s">
        <v>84</v>
      </c>
      <c r="BH221" s="116" t="s">
        <v>84</v>
      </c>
      <c r="BI221" s="116" t="s">
        <v>84</v>
      </c>
      <c r="BJ221" s="335" t="s">
        <v>84</v>
      </c>
      <c r="BK221" s="335" t="s">
        <v>84</v>
      </c>
      <c r="BL221" s="335" t="s">
        <v>84</v>
      </c>
      <c r="BM221" s="336" t="s">
        <v>84</v>
      </c>
      <c r="BN221" s="336" t="s">
        <v>84</v>
      </c>
      <c r="BO221" s="335" t="s">
        <v>84</v>
      </c>
      <c r="BP221" s="116" t="s">
        <v>84</v>
      </c>
      <c r="BQ221" s="116" t="s">
        <v>84</v>
      </c>
      <c r="BR221" s="116" t="s">
        <v>84</v>
      </c>
      <c r="BS221" s="116" t="s">
        <v>84</v>
      </c>
      <c r="BT221" s="336" t="s">
        <v>84</v>
      </c>
      <c r="BU221" s="335" t="s">
        <v>84</v>
      </c>
      <c r="BV221" s="335" t="s">
        <v>84</v>
      </c>
      <c r="BW221" s="335" t="s">
        <v>84</v>
      </c>
      <c r="BX221" s="335" t="s">
        <v>84</v>
      </c>
    </row>
    <row r="222" spans="1:76" ht="15" customHeight="1" x14ac:dyDescent="0.3">
      <c r="A222" s="307">
        <v>82</v>
      </c>
      <c r="B222" s="114" t="s">
        <v>84</v>
      </c>
      <c r="C222" s="114" t="s">
        <v>84</v>
      </c>
      <c r="D222" s="115" t="s">
        <v>84</v>
      </c>
      <c r="E222" s="334" t="s">
        <v>84</v>
      </c>
      <c r="F222" s="334" t="s">
        <v>84</v>
      </c>
      <c r="G222" s="334" t="s">
        <v>84</v>
      </c>
      <c r="H222" s="335" t="s">
        <v>84</v>
      </c>
      <c r="I222" s="335" t="s">
        <v>84</v>
      </c>
      <c r="J222" s="335" t="s">
        <v>84</v>
      </c>
      <c r="K222" s="335" t="s">
        <v>84</v>
      </c>
      <c r="L222" s="335" t="s">
        <v>84</v>
      </c>
      <c r="M222" s="335" t="s">
        <v>84</v>
      </c>
      <c r="N222" s="335" t="s">
        <v>84</v>
      </c>
      <c r="O222" s="335" t="s">
        <v>84</v>
      </c>
      <c r="P222" s="335" t="s">
        <v>84</v>
      </c>
      <c r="Q222" s="335" t="s">
        <v>84</v>
      </c>
      <c r="R222" s="335" t="s">
        <v>84</v>
      </c>
      <c r="S222" s="335" t="s">
        <v>84</v>
      </c>
      <c r="T222" s="335" t="s">
        <v>84</v>
      </c>
      <c r="U222" s="335" t="s">
        <v>84</v>
      </c>
      <c r="V222" s="335" t="s">
        <v>84</v>
      </c>
      <c r="W222" s="335" t="s">
        <v>84</v>
      </c>
      <c r="X222" s="335" t="s">
        <v>84</v>
      </c>
      <c r="Y222" s="335" t="s">
        <v>84</v>
      </c>
      <c r="Z222" s="335" t="s">
        <v>84</v>
      </c>
      <c r="AA222" s="335" t="s">
        <v>84</v>
      </c>
      <c r="AB222" s="335" t="s">
        <v>84</v>
      </c>
      <c r="AC222" s="335" t="s">
        <v>84</v>
      </c>
      <c r="AD222" s="335" t="s">
        <v>84</v>
      </c>
      <c r="AE222" s="335" t="s">
        <v>84</v>
      </c>
      <c r="AF222" s="335" t="s">
        <v>84</v>
      </c>
      <c r="AG222" s="335" t="s">
        <v>84</v>
      </c>
      <c r="AH222" s="335" t="s">
        <v>84</v>
      </c>
      <c r="AI222" s="335" t="s">
        <v>84</v>
      </c>
      <c r="AJ222" s="335" t="s">
        <v>84</v>
      </c>
      <c r="AK222" s="335" t="s">
        <v>84</v>
      </c>
      <c r="AL222" s="335" t="s">
        <v>84</v>
      </c>
      <c r="AM222" s="335" t="s">
        <v>84</v>
      </c>
      <c r="AN222" s="335" t="s">
        <v>84</v>
      </c>
      <c r="AO222" s="335" t="s">
        <v>84</v>
      </c>
      <c r="AP222" s="335" t="s">
        <v>84</v>
      </c>
      <c r="AQ222" s="335" t="s">
        <v>84</v>
      </c>
      <c r="AR222" s="335" t="s">
        <v>84</v>
      </c>
      <c r="AS222" s="335" t="s">
        <v>84</v>
      </c>
      <c r="AT222" s="335" t="s">
        <v>84</v>
      </c>
      <c r="AU222" s="335" t="s">
        <v>84</v>
      </c>
      <c r="AV222" s="335" t="s">
        <v>84</v>
      </c>
      <c r="AW222" s="335" t="s">
        <v>84</v>
      </c>
      <c r="AX222" s="335" t="s">
        <v>84</v>
      </c>
      <c r="AY222" s="116" t="s">
        <v>84</v>
      </c>
      <c r="AZ222" s="116" t="s">
        <v>84</v>
      </c>
      <c r="BA222" s="116" t="s">
        <v>84</v>
      </c>
      <c r="BB222" s="116" t="s">
        <v>84</v>
      </c>
      <c r="BC222" s="116" t="s">
        <v>84</v>
      </c>
      <c r="BD222" s="116" t="s">
        <v>84</v>
      </c>
      <c r="BE222" s="116" t="s">
        <v>84</v>
      </c>
      <c r="BF222" s="335" t="s">
        <v>84</v>
      </c>
      <c r="BG222" s="335" t="s">
        <v>84</v>
      </c>
      <c r="BH222" s="116" t="s">
        <v>84</v>
      </c>
      <c r="BI222" s="116" t="s">
        <v>84</v>
      </c>
      <c r="BJ222" s="335" t="s">
        <v>84</v>
      </c>
      <c r="BK222" s="335" t="s">
        <v>84</v>
      </c>
      <c r="BL222" s="335" t="s">
        <v>84</v>
      </c>
      <c r="BM222" s="336" t="s">
        <v>84</v>
      </c>
      <c r="BN222" s="336" t="s">
        <v>84</v>
      </c>
      <c r="BO222" s="335" t="s">
        <v>84</v>
      </c>
      <c r="BP222" s="116" t="s">
        <v>84</v>
      </c>
      <c r="BQ222" s="116" t="s">
        <v>84</v>
      </c>
      <c r="BR222" s="116" t="s">
        <v>84</v>
      </c>
      <c r="BS222" s="116" t="s">
        <v>84</v>
      </c>
      <c r="BT222" s="336" t="s">
        <v>84</v>
      </c>
      <c r="BU222" s="335" t="s">
        <v>84</v>
      </c>
      <c r="BV222" s="335" t="s">
        <v>84</v>
      </c>
      <c r="BW222" s="335" t="s">
        <v>84</v>
      </c>
      <c r="BX222" s="335" t="s">
        <v>84</v>
      </c>
    </row>
    <row r="223" spans="1:76" ht="15" customHeight="1" x14ac:dyDescent="0.3">
      <c r="A223" s="307">
        <v>82</v>
      </c>
      <c r="B223" s="114" t="s">
        <v>84</v>
      </c>
      <c r="C223" s="114" t="s">
        <v>84</v>
      </c>
      <c r="D223" s="115" t="s">
        <v>84</v>
      </c>
      <c r="E223" s="334" t="s">
        <v>84</v>
      </c>
      <c r="F223" s="334" t="s">
        <v>84</v>
      </c>
      <c r="G223" s="334" t="s">
        <v>84</v>
      </c>
      <c r="H223" s="335" t="s">
        <v>84</v>
      </c>
      <c r="I223" s="335" t="s">
        <v>84</v>
      </c>
      <c r="J223" s="335" t="s">
        <v>84</v>
      </c>
      <c r="K223" s="335" t="s">
        <v>84</v>
      </c>
      <c r="L223" s="335" t="s">
        <v>84</v>
      </c>
      <c r="M223" s="335" t="s">
        <v>84</v>
      </c>
      <c r="N223" s="335" t="s">
        <v>84</v>
      </c>
      <c r="O223" s="335" t="s">
        <v>84</v>
      </c>
      <c r="P223" s="335" t="s">
        <v>84</v>
      </c>
      <c r="Q223" s="335" t="s">
        <v>84</v>
      </c>
      <c r="R223" s="335" t="s">
        <v>84</v>
      </c>
      <c r="S223" s="335" t="s">
        <v>84</v>
      </c>
      <c r="T223" s="335" t="s">
        <v>84</v>
      </c>
      <c r="U223" s="335" t="s">
        <v>84</v>
      </c>
      <c r="V223" s="335" t="s">
        <v>84</v>
      </c>
      <c r="W223" s="335" t="s">
        <v>84</v>
      </c>
      <c r="X223" s="335" t="s">
        <v>84</v>
      </c>
      <c r="Y223" s="335" t="s">
        <v>84</v>
      </c>
      <c r="Z223" s="335" t="s">
        <v>84</v>
      </c>
      <c r="AA223" s="335" t="s">
        <v>84</v>
      </c>
      <c r="AB223" s="335" t="s">
        <v>84</v>
      </c>
      <c r="AC223" s="335" t="s">
        <v>84</v>
      </c>
      <c r="AD223" s="335" t="s">
        <v>84</v>
      </c>
      <c r="AE223" s="335" t="s">
        <v>84</v>
      </c>
      <c r="AF223" s="335" t="s">
        <v>84</v>
      </c>
      <c r="AG223" s="335" t="s">
        <v>84</v>
      </c>
      <c r="AH223" s="335" t="s">
        <v>84</v>
      </c>
      <c r="AI223" s="335" t="s">
        <v>84</v>
      </c>
      <c r="AJ223" s="335" t="s">
        <v>84</v>
      </c>
      <c r="AK223" s="335" t="s">
        <v>84</v>
      </c>
      <c r="AL223" s="335" t="s">
        <v>84</v>
      </c>
      <c r="AM223" s="335" t="s">
        <v>84</v>
      </c>
      <c r="AN223" s="335" t="s">
        <v>84</v>
      </c>
      <c r="AO223" s="335" t="s">
        <v>84</v>
      </c>
      <c r="AP223" s="335" t="s">
        <v>84</v>
      </c>
      <c r="AQ223" s="335" t="s">
        <v>84</v>
      </c>
      <c r="AR223" s="335" t="s">
        <v>84</v>
      </c>
      <c r="AS223" s="335" t="s">
        <v>84</v>
      </c>
      <c r="AT223" s="335" t="s">
        <v>84</v>
      </c>
      <c r="AU223" s="335" t="s">
        <v>84</v>
      </c>
      <c r="AV223" s="335" t="s">
        <v>84</v>
      </c>
      <c r="AW223" s="335" t="s">
        <v>84</v>
      </c>
      <c r="AX223" s="335" t="s">
        <v>84</v>
      </c>
      <c r="AY223" s="116" t="s">
        <v>84</v>
      </c>
      <c r="AZ223" s="116" t="s">
        <v>84</v>
      </c>
      <c r="BA223" s="116" t="s">
        <v>84</v>
      </c>
      <c r="BB223" s="116" t="s">
        <v>84</v>
      </c>
      <c r="BC223" s="116" t="s">
        <v>84</v>
      </c>
      <c r="BD223" s="116" t="s">
        <v>84</v>
      </c>
      <c r="BE223" s="116" t="s">
        <v>84</v>
      </c>
      <c r="BF223" s="335" t="s">
        <v>84</v>
      </c>
      <c r="BG223" s="335" t="s">
        <v>84</v>
      </c>
      <c r="BH223" s="116" t="s">
        <v>84</v>
      </c>
      <c r="BI223" s="116" t="s">
        <v>84</v>
      </c>
      <c r="BJ223" s="335" t="s">
        <v>84</v>
      </c>
      <c r="BK223" s="335" t="s">
        <v>84</v>
      </c>
      <c r="BL223" s="335" t="s">
        <v>84</v>
      </c>
      <c r="BM223" s="336" t="s">
        <v>84</v>
      </c>
      <c r="BN223" s="336" t="s">
        <v>84</v>
      </c>
      <c r="BO223" s="335" t="s">
        <v>84</v>
      </c>
      <c r="BP223" s="116" t="s">
        <v>84</v>
      </c>
      <c r="BQ223" s="116" t="s">
        <v>84</v>
      </c>
      <c r="BR223" s="116" t="s">
        <v>84</v>
      </c>
      <c r="BS223" s="116" t="s">
        <v>84</v>
      </c>
      <c r="BT223" s="336" t="s">
        <v>84</v>
      </c>
      <c r="BU223" s="335" t="s">
        <v>84</v>
      </c>
      <c r="BV223" s="335" t="s">
        <v>84</v>
      </c>
      <c r="BW223" s="335" t="s">
        <v>84</v>
      </c>
      <c r="BX223" s="335" t="s">
        <v>84</v>
      </c>
    </row>
    <row r="224" spans="1:76" ht="15" customHeight="1" x14ac:dyDescent="0.3">
      <c r="A224" s="307">
        <v>82</v>
      </c>
      <c r="B224" s="114" t="s">
        <v>84</v>
      </c>
      <c r="C224" s="114" t="s">
        <v>84</v>
      </c>
      <c r="D224" s="115" t="s">
        <v>84</v>
      </c>
      <c r="E224" s="334" t="s">
        <v>84</v>
      </c>
      <c r="F224" s="334" t="s">
        <v>84</v>
      </c>
      <c r="G224" s="334" t="s">
        <v>84</v>
      </c>
      <c r="H224" s="335" t="s">
        <v>84</v>
      </c>
      <c r="I224" s="335" t="s">
        <v>84</v>
      </c>
      <c r="J224" s="335" t="s">
        <v>84</v>
      </c>
      <c r="K224" s="335" t="s">
        <v>84</v>
      </c>
      <c r="L224" s="335" t="s">
        <v>84</v>
      </c>
      <c r="M224" s="335" t="s">
        <v>84</v>
      </c>
      <c r="N224" s="335" t="s">
        <v>84</v>
      </c>
      <c r="O224" s="335" t="s">
        <v>84</v>
      </c>
      <c r="P224" s="335" t="s">
        <v>84</v>
      </c>
      <c r="Q224" s="335" t="s">
        <v>84</v>
      </c>
      <c r="R224" s="335" t="s">
        <v>84</v>
      </c>
      <c r="S224" s="335" t="s">
        <v>84</v>
      </c>
      <c r="T224" s="335" t="s">
        <v>84</v>
      </c>
      <c r="U224" s="335" t="s">
        <v>84</v>
      </c>
      <c r="V224" s="335" t="s">
        <v>84</v>
      </c>
      <c r="W224" s="335" t="s">
        <v>84</v>
      </c>
      <c r="X224" s="335" t="s">
        <v>84</v>
      </c>
      <c r="Y224" s="335" t="s">
        <v>84</v>
      </c>
      <c r="Z224" s="335" t="s">
        <v>84</v>
      </c>
      <c r="AA224" s="335" t="s">
        <v>84</v>
      </c>
      <c r="AB224" s="335" t="s">
        <v>84</v>
      </c>
      <c r="AC224" s="335" t="s">
        <v>84</v>
      </c>
      <c r="AD224" s="335" t="s">
        <v>84</v>
      </c>
      <c r="AE224" s="335" t="s">
        <v>84</v>
      </c>
      <c r="AF224" s="335" t="s">
        <v>84</v>
      </c>
      <c r="AG224" s="335" t="s">
        <v>84</v>
      </c>
      <c r="AH224" s="335" t="s">
        <v>84</v>
      </c>
      <c r="AI224" s="335" t="s">
        <v>84</v>
      </c>
      <c r="AJ224" s="335" t="s">
        <v>84</v>
      </c>
      <c r="AK224" s="335" t="s">
        <v>84</v>
      </c>
      <c r="AL224" s="335" t="s">
        <v>84</v>
      </c>
      <c r="AM224" s="335" t="s">
        <v>84</v>
      </c>
      <c r="AN224" s="335" t="s">
        <v>84</v>
      </c>
      <c r="AO224" s="335" t="s">
        <v>84</v>
      </c>
      <c r="AP224" s="335" t="s">
        <v>84</v>
      </c>
      <c r="AQ224" s="335" t="s">
        <v>84</v>
      </c>
      <c r="AR224" s="335" t="s">
        <v>84</v>
      </c>
      <c r="AS224" s="335" t="s">
        <v>84</v>
      </c>
      <c r="AT224" s="335" t="s">
        <v>84</v>
      </c>
      <c r="AU224" s="335" t="s">
        <v>84</v>
      </c>
      <c r="AV224" s="335" t="s">
        <v>84</v>
      </c>
      <c r="AW224" s="335" t="s">
        <v>84</v>
      </c>
      <c r="AX224" s="335" t="s">
        <v>84</v>
      </c>
      <c r="AY224" s="116" t="s">
        <v>84</v>
      </c>
      <c r="AZ224" s="116" t="s">
        <v>84</v>
      </c>
      <c r="BA224" s="116" t="s">
        <v>84</v>
      </c>
      <c r="BB224" s="116" t="s">
        <v>84</v>
      </c>
      <c r="BC224" s="116" t="s">
        <v>84</v>
      </c>
      <c r="BD224" s="116" t="s">
        <v>84</v>
      </c>
      <c r="BE224" s="116" t="s">
        <v>84</v>
      </c>
      <c r="BF224" s="335" t="s">
        <v>84</v>
      </c>
      <c r="BG224" s="335" t="s">
        <v>84</v>
      </c>
      <c r="BH224" s="116" t="s">
        <v>84</v>
      </c>
      <c r="BI224" s="116" t="s">
        <v>84</v>
      </c>
      <c r="BJ224" s="335" t="s">
        <v>84</v>
      </c>
      <c r="BK224" s="335" t="s">
        <v>84</v>
      </c>
      <c r="BL224" s="335" t="s">
        <v>84</v>
      </c>
      <c r="BM224" s="336" t="s">
        <v>84</v>
      </c>
      <c r="BN224" s="336" t="s">
        <v>84</v>
      </c>
      <c r="BO224" s="335" t="s">
        <v>84</v>
      </c>
      <c r="BP224" s="116" t="s">
        <v>84</v>
      </c>
      <c r="BQ224" s="116" t="s">
        <v>84</v>
      </c>
      <c r="BR224" s="116" t="s">
        <v>84</v>
      </c>
      <c r="BS224" s="116" t="s">
        <v>84</v>
      </c>
      <c r="BT224" s="336" t="s">
        <v>84</v>
      </c>
      <c r="BU224" s="335" t="s">
        <v>84</v>
      </c>
      <c r="BV224" s="335" t="s">
        <v>84</v>
      </c>
      <c r="BW224" s="335" t="s">
        <v>84</v>
      </c>
      <c r="BX224" s="335" t="s">
        <v>84</v>
      </c>
    </row>
    <row r="225" spans="1:76" ht="15" customHeight="1" x14ac:dyDescent="0.3">
      <c r="A225" s="307">
        <v>82</v>
      </c>
      <c r="B225" s="114" t="s">
        <v>84</v>
      </c>
      <c r="C225" s="114" t="s">
        <v>84</v>
      </c>
      <c r="D225" s="115" t="s">
        <v>84</v>
      </c>
      <c r="E225" s="334" t="s">
        <v>84</v>
      </c>
      <c r="F225" s="334" t="s">
        <v>84</v>
      </c>
      <c r="G225" s="334" t="s">
        <v>84</v>
      </c>
      <c r="H225" s="335" t="s">
        <v>84</v>
      </c>
      <c r="I225" s="335" t="s">
        <v>84</v>
      </c>
      <c r="J225" s="335" t="s">
        <v>84</v>
      </c>
      <c r="K225" s="335" t="s">
        <v>84</v>
      </c>
      <c r="L225" s="335" t="s">
        <v>84</v>
      </c>
      <c r="M225" s="335" t="s">
        <v>84</v>
      </c>
      <c r="N225" s="335" t="s">
        <v>84</v>
      </c>
      <c r="O225" s="335" t="s">
        <v>84</v>
      </c>
      <c r="P225" s="335" t="s">
        <v>84</v>
      </c>
      <c r="Q225" s="335" t="s">
        <v>84</v>
      </c>
      <c r="R225" s="335" t="s">
        <v>84</v>
      </c>
      <c r="S225" s="335" t="s">
        <v>84</v>
      </c>
      <c r="T225" s="335" t="s">
        <v>84</v>
      </c>
      <c r="U225" s="335" t="s">
        <v>84</v>
      </c>
      <c r="V225" s="335" t="s">
        <v>84</v>
      </c>
      <c r="W225" s="335" t="s">
        <v>84</v>
      </c>
      <c r="X225" s="335" t="s">
        <v>84</v>
      </c>
      <c r="Y225" s="335" t="s">
        <v>84</v>
      </c>
      <c r="Z225" s="335" t="s">
        <v>84</v>
      </c>
      <c r="AA225" s="335" t="s">
        <v>84</v>
      </c>
      <c r="AB225" s="335" t="s">
        <v>84</v>
      </c>
      <c r="AC225" s="335" t="s">
        <v>84</v>
      </c>
      <c r="AD225" s="335" t="s">
        <v>84</v>
      </c>
      <c r="AE225" s="335" t="s">
        <v>84</v>
      </c>
      <c r="AF225" s="335" t="s">
        <v>84</v>
      </c>
      <c r="AG225" s="335" t="s">
        <v>84</v>
      </c>
      <c r="AH225" s="335" t="s">
        <v>84</v>
      </c>
      <c r="AI225" s="335" t="s">
        <v>84</v>
      </c>
      <c r="AJ225" s="335" t="s">
        <v>84</v>
      </c>
      <c r="AK225" s="335" t="s">
        <v>84</v>
      </c>
      <c r="AL225" s="335" t="s">
        <v>84</v>
      </c>
      <c r="AM225" s="335" t="s">
        <v>84</v>
      </c>
      <c r="AN225" s="335" t="s">
        <v>84</v>
      </c>
      <c r="AO225" s="335" t="s">
        <v>84</v>
      </c>
      <c r="AP225" s="335" t="s">
        <v>84</v>
      </c>
      <c r="AQ225" s="335" t="s">
        <v>84</v>
      </c>
      <c r="AR225" s="335" t="s">
        <v>84</v>
      </c>
      <c r="AS225" s="335" t="s">
        <v>84</v>
      </c>
      <c r="AT225" s="335" t="s">
        <v>84</v>
      </c>
      <c r="AU225" s="335" t="s">
        <v>84</v>
      </c>
      <c r="AV225" s="335" t="s">
        <v>84</v>
      </c>
      <c r="AW225" s="335" t="s">
        <v>84</v>
      </c>
      <c r="AX225" s="335" t="s">
        <v>84</v>
      </c>
      <c r="AY225" s="116" t="s">
        <v>84</v>
      </c>
      <c r="AZ225" s="116" t="s">
        <v>84</v>
      </c>
      <c r="BA225" s="116" t="s">
        <v>84</v>
      </c>
      <c r="BB225" s="116" t="s">
        <v>84</v>
      </c>
      <c r="BC225" s="116" t="s">
        <v>84</v>
      </c>
      <c r="BD225" s="116" t="s">
        <v>84</v>
      </c>
      <c r="BE225" s="116" t="s">
        <v>84</v>
      </c>
      <c r="BF225" s="335" t="s">
        <v>84</v>
      </c>
      <c r="BG225" s="335" t="s">
        <v>84</v>
      </c>
      <c r="BH225" s="116" t="s">
        <v>84</v>
      </c>
      <c r="BI225" s="116" t="s">
        <v>84</v>
      </c>
      <c r="BJ225" s="335" t="s">
        <v>84</v>
      </c>
      <c r="BK225" s="335" t="s">
        <v>84</v>
      </c>
      <c r="BL225" s="335" t="s">
        <v>84</v>
      </c>
      <c r="BM225" s="336" t="s">
        <v>84</v>
      </c>
      <c r="BN225" s="336" t="s">
        <v>84</v>
      </c>
      <c r="BO225" s="335" t="s">
        <v>84</v>
      </c>
      <c r="BP225" s="116" t="s">
        <v>84</v>
      </c>
      <c r="BQ225" s="116" t="s">
        <v>84</v>
      </c>
      <c r="BR225" s="116" t="s">
        <v>84</v>
      </c>
      <c r="BS225" s="116" t="s">
        <v>84</v>
      </c>
      <c r="BT225" s="336" t="s">
        <v>84</v>
      </c>
      <c r="BU225" s="335" t="s">
        <v>84</v>
      </c>
      <c r="BV225" s="335" t="s">
        <v>84</v>
      </c>
      <c r="BW225" s="335" t="s">
        <v>84</v>
      </c>
      <c r="BX225" s="335" t="s">
        <v>84</v>
      </c>
    </row>
    <row r="226" spans="1:76" ht="15" customHeight="1" x14ac:dyDescent="0.3">
      <c r="A226" s="307">
        <v>82</v>
      </c>
      <c r="B226" s="114" t="s">
        <v>84</v>
      </c>
      <c r="C226" s="114" t="s">
        <v>84</v>
      </c>
      <c r="D226" s="115" t="s">
        <v>84</v>
      </c>
      <c r="E226" s="334" t="s">
        <v>84</v>
      </c>
      <c r="F226" s="334" t="s">
        <v>84</v>
      </c>
      <c r="G226" s="334" t="s">
        <v>84</v>
      </c>
      <c r="H226" s="335" t="s">
        <v>84</v>
      </c>
      <c r="I226" s="335" t="s">
        <v>84</v>
      </c>
      <c r="J226" s="335" t="s">
        <v>84</v>
      </c>
      <c r="K226" s="335" t="s">
        <v>84</v>
      </c>
      <c r="L226" s="335" t="s">
        <v>84</v>
      </c>
      <c r="M226" s="335" t="s">
        <v>84</v>
      </c>
      <c r="N226" s="335" t="s">
        <v>84</v>
      </c>
      <c r="O226" s="335" t="s">
        <v>84</v>
      </c>
      <c r="P226" s="335" t="s">
        <v>84</v>
      </c>
      <c r="Q226" s="335" t="s">
        <v>84</v>
      </c>
      <c r="R226" s="335" t="s">
        <v>84</v>
      </c>
      <c r="S226" s="335" t="s">
        <v>84</v>
      </c>
      <c r="T226" s="335" t="s">
        <v>84</v>
      </c>
      <c r="U226" s="335" t="s">
        <v>84</v>
      </c>
      <c r="V226" s="335" t="s">
        <v>84</v>
      </c>
      <c r="W226" s="335" t="s">
        <v>84</v>
      </c>
      <c r="X226" s="335" t="s">
        <v>84</v>
      </c>
      <c r="Y226" s="335" t="s">
        <v>84</v>
      </c>
      <c r="Z226" s="335" t="s">
        <v>84</v>
      </c>
      <c r="AA226" s="335" t="s">
        <v>84</v>
      </c>
      <c r="AB226" s="335" t="s">
        <v>84</v>
      </c>
      <c r="AC226" s="335" t="s">
        <v>84</v>
      </c>
      <c r="AD226" s="335" t="s">
        <v>84</v>
      </c>
      <c r="AE226" s="335" t="s">
        <v>84</v>
      </c>
      <c r="AF226" s="335" t="s">
        <v>84</v>
      </c>
      <c r="AG226" s="335" t="s">
        <v>84</v>
      </c>
      <c r="AH226" s="335" t="s">
        <v>84</v>
      </c>
      <c r="AI226" s="335" t="s">
        <v>84</v>
      </c>
      <c r="AJ226" s="335" t="s">
        <v>84</v>
      </c>
      <c r="AK226" s="335" t="s">
        <v>84</v>
      </c>
      <c r="AL226" s="335" t="s">
        <v>84</v>
      </c>
      <c r="AM226" s="335" t="s">
        <v>84</v>
      </c>
      <c r="AN226" s="335" t="s">
        <v>84</v>
      </c>
      <c r="AO226" s="335" t="s">
        <v>84</v>
      </c>
      <c r="AP226" s="335" t="s">
        <v>84</v>
      </c>
      <c r="AQ226" s="335" t="s">
        <v>84</v>
      </c>
      <c r="AR226" s="335" t="s">
        <v>84</v>
      </c>
      <c r="AS226" s="335" t="s">
        <v>84</v>
      </c>
      <c r="AT226" s="335" t="s">
        <v>84</v>
      </c>
      <c r="AU226" s="335" t="s">
        <v>84</v>
      </c>
      <c r="AV226" s="335" t="s">
        <v>84</v>
      </c>
      <c r="AW226" s="335" t="s">
        <v>84</v>
      </c>
      <c r="AX226" s="335" t="s">
        <v>84</v>
      </c>
      <c r="AY226" s="116" t="s">
        <v>84</v>
      </c>
      <c r="AZ226" s="116" t="s">
        <v>84</v>
      </c>
      <c r="BA226" s="116" t="s">
        <v>84</v>
      </c>
      <c r="BB226" s="116" t="s">
        <v>84</v>
      </c>
      <c r="BC226" s="116" t="s">
        <v>84</v>
      </c>
      <c r="BD226" s="116" t="s">
        <v>84</v>
      </c>
      <c r="BE226" s="116" t="s">
        <v>84</v>
      </c>
      <c r="BF226" s="335" t="s">
        <v>84</v>
      </c>
      <c r="BG226" s="335" t="s">
        <v>84</v>
      </c>
      <c r="BH226" s="116" t="s">
        <v>84</v>
      </c>
      <c r="BI226" s="116" t="s">
        <v>84</v>
      </c>
      <c r="BJ226" s="335" t="s">
        <v>84</v>
      </c>
      <c r="BK226" s="335" t="s">
        <v>84</v>
      </c>
      <c r="BL226" s="335" t="s">
        <v>84</v>
      </c>
      <c r="BM226" s="336" t="s">
        <v>84</v>
      </c>
      <c r="BN226" s="336" t="s">
        <v>84</v>
      </c>
      <c r="BO226" s="335" t="s">
        <v>84</v>
      </c>
      <c r="BP226" s="116" t="s">
        <v>84</v>
      </c>
      <c r="BQ226" s="116" t="s">
        <v>84</v>
      </c>
      <c r="BR226" s="116" t="s">
        <v>84</v>
      </c>
      <c r="BS226" s="116" t="s">
        <v>84</v>
      </c>
      <c r="BT226" s="336" t="s">
        <v>84</v>
      </c>
      <c r="BU226" s="335" t="s">
        <v>84</v>
      </c>
      <c r="BV226" s="335" t="s">
        <v>84</v>
      </c>
      <c r="BW226" s="335" t="s">
        <v>84</v>
      </c>
      <c r="BX226" s="335" t="s">
        <v>84</v>
      </c>
    </row>
    <row r="227" spans="1:76" ht="15" customHeight="1" x14ac:dyDescent="0.3">
      <c r="A227" s="307">
        <v>82</v>
      </c>
      <c r="B227" s="114" t="s">
        <v>84</v>
      </c>
      <c r="C227" s="114" t="s">
        <v>84</v>
      </c>
      <c r="D227" s="115" t="s">
        <v>84</v>
      </c>
      <c r="E227" s="334" t="s">
        <v>84</v>
      </c>
      <c r="F227" s="334" t="s">
        <v>84</v>
      </c>
      <c r="G227" s="334" t="s">
        <v>84</v>
      </c>
      <c r="H227" s="335" t="s">
        <v>84</v>
      </c>
      <c r="I227" s="335" t="s">
        <v>84</v>
      </c>
      <c r="J227" s="335" t="s">
        <v>84</v>
      </c>
      <c r="K227" s="335" t="s">
        <v>84</v>
      </c>
      <c r="L227" s="335" t="s">
        <v>84</v>
      </c>
      <c r="M227" s="335" t="s">
        <v>84</v>
      </c>
      <c r="N227" s="335" t="s">
        <v>84</v>
      </c>
      <c r="O227" s="335" t="s">
        <v>84</v>
      </c>
      <c r="P227" s="335" t="s">
        <v>84</v>
      </c>
      <c r="Q227" s="335" t="s">
        <v>84</v>
      </c>
      <c r="R227" s="335" t="s">
        <v>84</v>
      </c>
      <c r="S227" s="335" t="s">
        <v>84</v>
      </c>
      <c r="T227" s="335" t="s">
        <v>84</v>
      </c>
      <c r="U227" s="335" t="s">
        <v>84</v>
      </c>
      <c r="V227" s="335" t="s">
        <v>84</v>
      </c>
      <c r="W227" s="335" t="s">
        <v>84</v>
      </c>
      <c r="X227" s="335" t="s">
        <v>84</v>
      </c>
      <c r="Y227" s="335" t="s">
        <v>84</v>
      </c>
      <c r="Z227" s="335" t="s">
        <v>84</v>
      </c>
      <c r="AA227" s="335" t="s">
        <v>84</v>
      </c>
      <c r="AB227" s="335" t="s">
        <v>84</v>
      </c>
      <c r="AC227" s="335" t="s">
        <v>84</v>
      </c>
      <c r="AD227" s="335" t="s">
        <v>84</v>
      </c>
      <c r="AE227" s="335" t="s">
        <v>84</v>
      </c>
      <c r="AF227" s="335" t="s">
        <v>84</v>
      </c>
      <c r="AG227" s="335" t="s">
        <v>84</v>
      </c>
      <c r="AH227" s="335" t="s">
        <v>84</v>
      </c>
      <c r="AI227" s="335" t="s">
        <v>84</v>
      </c>
      <c r="AJ227" s="335" t="s">
        <v>84</v>
      </c>
      <c r="AK227" s="335" t="s">
        <v>84</v>
      </c>
      <c r="AL227" s="335" t="s">
        <v>84</v>
      </c>
      <c r="AM227" s="335" t="s">
        <v>84</v>
      </c>
      <c r="AN227" s="335" t="s">
        <v>84</v>
      </c>
      <c r="AO227" s="335" t="s">
        <v>84</v>
      </c>
      <c r="AP227" s="335" t="s">
        <v>84</v>
      </c>
      <c r="AQ227" s="335" t="s">
        <v>84</v>
      </c>
      <c r="AR227" s="335" t="s">
        <v>84</v>
      </c>
      <c r="AS227" s="335" t="s">
        <v>84</v>
      </c>
      <c r="AT227" s="335" t="s">
        <v>84</v>
      </c>
      <c r="AU227" s="335" t="s">
        <v>84</v>
      </c>
      <c r="AV227" s="335" t="s">
        <v>84</v>
      </c>
      <c r="AW227" s="335" t="s">
        <v>84</v>
      </c>
      <c r="AX227" s="335" t="s">
        <v>84</v>
      </c>
      <c r="AY227" s="116" t="s">
        <v>84</v>
      </c>
      <c r="AZ227" s="116" t="s">
        <v>84</v>
      </c>
      <c r="BA227" s="116" t="s">
        <v>84</v>
      </c>
      <c r="BB227" s="116" t="s">
        <v>84</v>
      </c>
      <c r="BC227" s="116" t="s">
        <v>84</v>
      </c>
      <c r="BD227" s="116" t="s">
        <v>84</v>
      </c>
      <c r="BE227" s="116" t="s">
        <v>84</v>
      </c>
      <c r="BF227" s="335" t="s">
        <v>84</v>
      </c>
      <c r="BG227" s="335" t="s">
        <v>84</v>
      </c>
      <c r="BH227" s="116" t="s">
        <v>84</v>
      </c>
      <c r="BI227" s="116" t="s">
        <v>84</v>
      </c>
      <c r="BJ227" s="335" t="s">
        <v>84</v>
      </c>
      <c r="BK227" s="335" t="s">
        <v>84</v>
      </c>
      <c r="BL227" s="335" t="s">
        <v>84</v>
      </c>
      <c r="BM227" s="336" t="s">
        <v>84</v>
      </c>
      <c r="BN227" s="336" t="s">
        <v>84</v>
      </c>
      <c r="BO227" s="335" t="s">
        <v>84</v>
      </c>
      <c r="BP227" s="116" t="s">
        <v>84</v>
      </c>
      <c r="BQ227" s="116" t="s">
        <v>84</v>
      </c>
      <c r="BR227" s="116" t="s">
        <v>84</v>
      </c>
      <c r="BS227" s="116" t="s">
        <v>84</v>
      </c>
      <c r="BT227" s="336" t="s">
        <v>84</v>
      </c>
      <c r="BU227" s="335" t="s">
        <v>84</v>
      </c>
      <c r="BV227" s="335" t="s">
        <v>84</v>
      </c>
      <c r="BW227" s="335" t="s">
        <v>84</v>
      </c>
      <c r="BX227" s="335" t="s">
        <v>84</v>
      </c>
    </row>
    <row r="228" spans="1:76" ht="15" customHeight="1" x14ac:dyDescent="0.3">
      <c r="A228" s="307">
        <v>82</v>
      </c>
      <c r="B228" s="114" t="s">
        <v>84</v>
      </c>
      <c r="C228" s="114" t="s">
        <v>84</v>
      </c>
      <c r="D228" s="115" t="s">
        <v>84</v>
      </c>
      <c r="E228" s="334" t="s">
        <v>84</v>
      </c>
      <c r="F228" s="334" t="s">
        <v>84</v>
      </c>
      <c r="G228" s="334" t="s">
        <v>84</v>
      </c>
      <c r="H228" s="335" t="s">
        <v>84</v>
      </c>
      <c r="I228" s="335" t="s">
        <v>84</v>
      </c>
      <c r="J228" s="335" t="s">
        <v>84</v>
      </c>
      <c r="K228" s="335" t="s">
        <v>84</v>
      </c>
      <c r="L228" s="335" t="s">
        <v>84</v>
      </c>
      <c r="M228" s="335" t="s">
        <v>84</v>
      </c>
      <c r="N228" s="335" t="s">
        <v>84</v>
      </c>
      <c r="O228" s="335" t="s">
        <v>84</v>
      </c>
      <c r="P228" s="335" t="s">
        <v>84</v>
      </c>
      <c r="Q228" s="335" t="s">
        <v>84</v>
      </c>
      <c r="R228" s="335" t="s">
        <v>84</v>
      </c>
      <c r="S228" s="335" t="s">
        <v>84</v>
      </c>
      <c r="T228" s="335" t="s">
        <v>84</v>
      </c>
      <c r="U228" s="335" t="s">
        <v>84</v>
      </c>
      <c r="V228" s="335" t="s">
        <v>84</v>
      </c>
      <c r="W228" s="335" t="s">
        <v>84</v>
      </c>
      <c r="X228" s="335" t="s">
        <v>84</v>
      </c>
      <c r="Y228" s="335" t="s">
        <v>84</v>
      </c>
      <c r="Z228" s="335" t="s">
        <v>84</v>
      </c>
      <c r="AA228" s="335" t="s">
        <v>84</v>
      </c>
      <c r="AB228" s="335" t="s">
        <v>84</v>
      </c>
      <c r="AC228" s="335" t="s">
        <v>84</v>
      </c>
      <c r="AD228" s="335" t="s">
        <v>84</v>
      </c>
      <c r="AE228" s="335" t="s">
        <v>84</v>
      </c>
      <c r="AF228" s="335" t="s">
        <v>84</v>
      </c>
      <c r="AG228" s="335" t="s">
        <v>84</v>
      </c>
      <c r="AH228" s="335" t="s">
        <v>84</v>
      </c>
      <c r="AI228" s="335" t="s">
        <v>84</v>
      </c>
      <c r="AJ228" s="335" t="s">
        <v>84</v>
      </c>
      <c r="AK228" s="335" t="s">
        <v>84</v>
      </c>
      <c r="AL228" s="335" t="s">
        <v>84</v>
      </c>
      <c r="AM228" s="335" t="s">
        <v>84</v>
      </c>
      <c r="AN228" s="335" t="s">
        <v>84</v>
      </c>
      <c r="AO228" s="335" t="s">
        <v>84</v>
      </c>
      <c r="AP228" s="335" t="s">
        <v>84</v>
      </c>
      <c r="AQ228" s="335" t="s">
        <v>84</v>
      </c>
      <c r="AR228" s="335" t="s">
        <v>84</v>
      </c>
      <c r="AS228" s="335" t="s">
        <v>84</v>
      </c>
      <c r="AT228" s="335" t="s">
        <v>84</v>
      </c>
      <c r="AU228" s="335" t="s">
        <v>84</v>
      </c>
      <c r="AV228" s="335" t="s">
        <v>84</v>
      </c>
      <c r="AW228" s="335" t="s">
        <v>84</v>
      </c>
      <c r="AX228" s="335" t="s">
        <v>84</v>
      </c>
      <c r="AY228" s="116" t="s">
        <v>84</v>
      </c>
      <c r="AZ228" s="116" t="s">
        <v>84</v>
      </c>
      <c r="BA228" s="116" t="s">
        <v>84</v>
      </c>
      <c r="BB228" s="116" t="s">
        <v>84</v>
      </c>
      <c r="BC228" s="116" t="s">
        <v>84</v>
      </c>
      <c r="BD228" s="116" t="s">
        <v>84</v>
      </c>
      <c r="BE228" s="116" t="s">
        <v>84</v>
      </c>
      <c r="BF228" s="335" t="s">
        <v>84</v>
      </c>
      <c r="BG228" s="335" t="s">
        <v>84</v>
      </c>
      <c r="BH228" s="116" t="s">
        <v>84</v>
      </c>
      <c r="BI228" s="116" t="s">
        <v>84</v>
      </c>
      <c r="BJ228" s="335" t="s">
        <v>84</v>
      </c>
      <c r="BK228" s="335" t="s">
        <v>84</v>
      </c>
      <c r="BL228" s="335" t="s">
        <v>84</v>
      </c>
      <c r="BM228" s="336" t="s">
        <v>84</v>
      </c>
      <c r="BN228" s="336" t="s">
        <v>84</v>
      </c>
      <c r="BO228" s="335" t="s">
        <v>84</v>
      </c>
      <c r="BP228" s="116" t="s">
        <v>84</v>
      </c>
      <c r="BQ228" s="116" t="s">
        <v>84</v>
      </c>
      <c r="BR228" s="116" t="s">
        <v>84</v>
      </c>
      <c r="BS228" s="116" t="s">
        <v>84</v>
      </c>
      <c r="BT228" s="336" t="s">
        <v>84</v>
      </c>
      <c r="BU228" s="335" t="s">
        <v>84</v>
      </c>
      <c r="BV228" s="335" t="s">
        <v>84</v>
      </c>
      <c r="BW228" s="335" t="s">
        <v>84</v>
      </c>
      <c r="BX228" s="335" t="s">
        <v>84</v>
      </c>
    </row>
    <row r="229" spans="1:76" ht="15" customHeight="1" x14ac:dyDescent="0.3">
      <c r="A229" s="307">
        <v>82</v>
      </c>
      <c r="B229" s="114" t="s">
        <v>84</v>
      </c>
      <c r="C229" s="114" t="s">
        <v>84</v>
      </c>
      <c r="D229" s="115" t="s">
        <v>84</v>
      </c>
      <c r="E229" s="334" t="s">
        <v>84</v>
      </c>
      <c r="F229" s="334" t="s">
        <v>84</v>
      </c>
      <c r="G229" s="334" t="s">
        <v>84</v>
      </c>
      <c r="H229" s="335" t="s">
        <v>84</v>
      </c>
      <c r="I229" s="335" t="s">
        <v>84</v>
      </c>
      <c r="J229" s="335" t="s">
        <v>84</v>
      </c>
      <c r="K229" s="335" t="s">
        <v>84</v>
      </c>
      <c r="L229" s="335" t="s">
        <v>84</v>
      </c>
      <c r="M229" s="335" t="s">
        <v>84</v>
      </c>
      <c r="N229" s="335" t="s">
        <v>84</v>
      </c>
      <c r="O229" s="335" t="s">
        <v>84</v>
      </c>
      <c r="P229" s="335" t="s">
        <v>84</v>
      </c>
      <c r="Q229" s="335" t="s">
        <v>84</v>
      </c>
      <c r="R229" s="335" t="s">
        <v>84</v>
      </c>
      <c r="S229" s="335" t="s">
        <v>84</v>
      </c>
      <c r="T229" s="335" t="s">
        <v>84</v>
      </c>
      <c r="U229" s="335" t="s">
        <v>84</v>
      </c>
      <c r="V229" s="335" t="s">
        <v>84</v>
      </c>
      <c r="W229" s="335" t="s">
        <v>84</v>
      </c>
      <c r="X229" s="335" t="s">
        <v>84</v>
      </c>
      <c r="Y229" s="335" t="s">
        <v>84</v>
      </c>
      <c r="Z229" s="335" t="s">
        <v>84</v>
      </c>
      <c r="AA229" s="335" t="s">
        <v>84</v>
      </c>
      <c r="AB229" s="335" t="s">
        <v>84</v>
      </c>
      <c r="AC229" s="335" t="s">
        <v>84</v>
      </c>
      <c r="AD229" s="335" t="s">
        <v>84</v>
      </c>
      <c r="AE229" s="335" t="s">
        <v>84</v>
      </c>
      <c r="AF229" s="335" t="s">
        <v>84</v>
      </c>
      <c r="AG229" s="335" t="s">
        <v>84</v>
      </c>
      <c r="AH229" s="335" t="s">
        <v>84</v>
      </c>
      <c r="AI229" s="335" t="s">
        <v>84</v>
      </c>
      <c r="AJ229" s="335" t="s">
        <v>84</v>
      </c>
      <c r="AK229" s="335" t="s">
        <v>84</v>
      </c>
      <c r="AL229" s="335" t="s">
        <v>84</v>
      </c>
      <c r="AM229" s="335" t="s">
        <v>84</v>
      </c>
      <c r="AN229" s="335" t="s">
        <v>84</v>
      </c>
      <c r="AO229" s="335" t="s">
        <v>84</v>
      </c>
      <c r="AP229" s="335" t="s">
        <v>84</v>
      </c>
      <c r="AQ229" s="335" t="s">
        <v>84</v>
      </c>
      <c r="AR229" s="335" t="s">
        <v>84</v>
      </c>
      <c r="AS229" s="335" t="s">
        <v>84</v>
      </c>
      <c r="AT229" s="335" t="s">
        <v>84</v>
      </c>
      <c r="AU229" s="335" t="s">
        <v>84</v>
      </c>
      <c r="AV229" s="335" t="s">
        <v>84</v>
      </c>
      <c r="AW229" s="335" t="s">
        <v>84</v>
      </c>
      <c r="AX229" s="335" t="s">
        <v>84</v>
      </c>
      <c r="AY229" s="116" t="s">
        <v>84</v>
      </c>
      <c r="AZ229" s="116" t="s">
        <v>84</v>
      </c>
      <c r="BA229" s="116" t="s">
        <v>84</v>
      </c>
      <c r="BB229" s="116" t="s">
        <v>84</v>
      </c>
      <c r="BC229" s="116" t="s">
        <v>84</v>
      </c>
      <c r="BD229" s="116" t="s">
        <v>84</v>
      </c>
      <c r="BE229" s="116" t="s">
        <v>84</v>
      </c>
      <c r="BF229" s="335" t="s">
        <v>84</v>
      </c>
      <c r="BG229" s="335" t="s">
        <v>84</v>
      </c>
      <c r="BH229" s="116" t="s">
        <v>84</v>
      </c>
      <c r="BI229" s="116" t="s">
        <v>84</v>
      </c>
      <c r="BJ229" s="335" t="s">
        <v>84</v>
      </c>
      <c r="BK229" s="335" t="s">
        <v>84</v>
      </c>
      <c r="BL229" s="335" t="s">
        <v>84</v>
      </c>
      <c r="BM229" s="336" t="s">
        <v>84</v>
      </c>
      <c r="BN229" s="336" t="s">
        <v>84</v>
      </c>
      <c r="BO229" s="335" t="s">
        <v>84</v>
      </c>
      <c r="BP229" s="116" t="s">
        <v>84</v>
      </c>
      <c r="BQ229" s="116" t="s">
        <v>84</v>
      </c>
      <c r="BR229" s="116" t="s">
        <v>84</v>
      </c>
      <c r="BS229" s="116" t="s">
        <v>84</v>
      </c>
      <c r="BT229" s="336" t="s">
        <v>84</v>
      </c>
      <c r="BU229" s="335" t="s">
        <v>84</v>
      </c>
      <c r="BV229" s="335" t="s">
        <v>84</v>
      </c>
      <c r="BW229" s="335" t="s">
        <v>84</v>
      </c>
      <c r="BX229" s="335" t="s">
        <v>84</v>
      </c>
    </row>
    <row r="230" spans="1:76" ht="15" customHeight="1" x14ac:dyDescent="0.3">
      <c r="A230" s="307">
        <v>82</v>
      </c>
      <c r="B230" s="114" t="s">
        <v>84</v>
      </c>
      <c r="C230" s="114" t="s">
        <v>84</v>
      </c>
      <c r="D230" s="115" t="s">
        <v>84</v>
      </c>
      <c r="E230" s="334" t="s">
        <v>84</v>
      </c>
      <c r="F230" s="334" t="s">
        <v>84</v>
      </c>
      <c r="G230" s="334" t="s">
        <v>84</v>
      </c>
      <c r="H230" s="335" t="s">
        <v>84</v>
      </c>
      <c r="I230" s="335" t="s">
        <v>84</v>
      </c>
      <c r="J230" s="335" t="s">
        <v>84</v>
      </c>
      <c r="K230" s="335" t="s">
        <v>84</v>
      </c>
      <c r="L230" s="335" t="s">
        <v>84</v>
      </c>
      <c r="M230" s="335" t="s">
        <v>84</v>
      </c>
      <c r="N230" s="335" t="s">
        <v>84</v>
      </c>
      <c r="O230" s="335" t="s">
        <v>84</v>
      </c>
      <c r="P230" s="335" t="s">
        <v>84</v>
      </c>
      <c r="Q230" s="335" t="s">
        <v>84</v>
      </c>
      <c r="R230" s="335" t="s">
        <v>84</v>
      </c>
      <c r="S230" s="335" t="s">
        <v>84</v>
      </c>
      <c r="T230" s="335" t="s">
        <v>84</v>
      </c>
      <c r="U230" s="335" t="s">
        <v>84</v>
      </c>
      <c r="V230" s="335" t="s">
        <v>84</v>
      </c>
      <c r="W230" s="335" t="s">
        <v>84</v>
      </c>
      <c r="X230" s="335" t="s">
        <v>84</v>
      </c>
      <c r="Y230" s="335" t="s">
        <v>84</v>
      </c>
      <c r="Z230" s="335" t="s">
        <v>84</v>
      </c>
      <c r="AA230" s="335" t="s">
        <v>84</v>
      </c>
      <c r="AB230" s="335" t="s">
        <v>84</v>
      </c>
      <c r="AC230" s="335" t="s">
        <v>84</v>
      </c>
      <c r="AD230" s="335" t="s">
        <v>84</v>
      </c>
      <c r="AE230" s="335" t="s">
        <v>84</v>
      </c>
      <c r="AF230" s="335" t="s">
        <v>84</v>
      </c>
      <c r="AG230" s="335" t="s">
        <v>84</v>
      </c>
      <c r="AH230" s="335" t="s">
        <v>84</v>
      </c>
      <c r="AI230" s="335" t="s">
        <v>84</v>
      </c>
      <c r="AJ230" s="335" t="s">
        <v>84</v>
      </c>
      <c r="AK230" s="335" t="s">
        <v>84</v>
      </c>
      <c r="AL230" s="335" t="s">
        <v>84</v>
      </c>
      <c r="AM230" s="335" t="s">
        <v>84</v>
      </c>
      <c r="AN230" s="335" t="s">
        <v>84</v>
      </c>
      <c r="AO230" s="335" t="s">
        <v>84</v>
      </c>
      <c r="AP230" s="335" t="s">
        <v>84</v>
      </c>
      <c r="AQ230" s="335" t="s">
        <v>84</v>
      </c>
      <c r="AR230" s="335" t="s">
        <v>84</v>
      </c>
      <c r="AS230" s="335" t="s">
        <v>84</v>
      </c>
      <c r="AT230" s="335" t="s">
        <v>84</v>
      </c>
      <c r="AU230" s="335" t="s">
        <v>84</v>
      </c>
      <c r="AV230" s="335" t="s">
        <v>84</v>
      </c>
      <c r="AW230" s="335" t="s">
        <v>84</v>
      </c>
      <c r="AX230" s="335" t="s">
        <v>84</v>
      </c>
      <c r="AY230" s="116" t="s">
        <v>84</v>
      </c>
      <c r="AZ230" s="116" t="s">
        <v>84</v>
      </c>
      <c r="BA230" s="116" t="s">
        <v>84</v>
      </c>
      <c r="BB230" s="116" t="s">
        <v>84</v>
      </c>
      <c r="BC230" s="116" t="s">
        <v>84</v>
      </c>
      <c r="BD230" s="116" t="s">
        <v>84</v>
      </c>
      <c r="BE230" s="116" t="s">
        <v>84</v>
      </c>
      <c r="BF230" s="335" t="s">
        <v>84</v>
      </c>
      <c r="BG230" s="335" t="s">
        <v>84</v>
      </c>
      <c r="BH230" s="116" t="s">
        <v>84</v>
      </c>
      <c r="BI230" s="116" t="s">
        <v>84</v>
      </c>
      <c r="BJ230" s="335" t="s">
        <v>84</v>
      </c>
      <c r="BK230" s="335" t="s">
        <v>84</v>
      </c>
      <c r="BL230" s="335" t="s">
        <v>84</v>
      </c>
      <c r="BM230" s="336" t="s">
        <v>84</v>
      </c>
      <c r="BN230" s="336" t="s">
        <v>84</v>
      </c>
      <c r="BO230" s="335" t="s">
        <v>84</v>
      </c>
      <c r="BP230" s="116" t="s">
        <v>84</v>
      </c>
      <c r="BQ230" s="116" t="s">
        <v>84</v>
      </c>
      <c r="BR230" s="116" t="s">
        <v>84</v>
      </c>
      <c r="BS230" s="116" t="s">
        <v>84</v>
      </c>
      <c r="BT230" s="336" t="s">
        <v>84</v>
      </c>
      <c r="BU230" s="335" t="s">
        <v>84</v>
      </c>
      <c r="BV230" s="335" t="s">
        <v>84</v>
      </c>
      <c r="BW230" s="335" t="s">
        <v>84</v>
      </c>
      <c r="BX230" s="335" t="s">
        <v>84</v>
      </c>
    </row>
    <row r="231" spans="1:76" ht="15" customHeight="1" x14ac:dyDescent="0.3">
      <c r="A231" s="307">
        <v>82</v>
      </c>
      <c r="B231" s="114" t="s">
        <v>84</v>
      </c>
      <c r="C231" s="114" t="s">
        <v>84</v>
      </c>
      <c r="D231" s="115" t="s">
        <v>84</v>
      </c>
      <c r="E231" s="334" t="s">
        <v>84</v>
      </c>
      <c r="F231" s="334" t="s">
        <v>84</v>
      </c>
      <c r="G231" s="334" t="s">
        <v>84</v>
      </c>
      <c r="H231" s="335" t="s">
        <v>84</v>
      </c>
      <c r="I231" s="335" t="s">
        <v>84</v>
      </c>
      <c r="J231" s="335" t="s">
        <v>84</v>
      </c>
      <c r="K231" s="335" t="s">
        <v>84</v>
      </c>
      <c r="L231" s="335" t="s">
        <v>84</v>
      </c>
      <c r="M231" s="335" t="s">
        <v>84</v>
      </c>
      <c r="N231" s="335" t="s">
        <v>84</v>
      </c>
      <c r="O231" s="335" t="s">
        <v>84</v>
      </c>
      <c r="P231" s="335" t="s">
        <v>84</v>
      </c>
      <c r="Q231" s="335" t="s">
        <v>84</v>
      </c>
      <c r="R231" s="335" t="s">
        <v>84</v>
      </c>
      <c r="S231" s="335" t="s">
        <v>84</v>
      </c>
      <c r="T231" s="335" t="s">
        <v>84</v>
      </c>
      <c r="U231" s="335" t="s">
        <v>84</v>
      </c>
      <c r="V231" s="335" t="s">
        <v>84</v>
      </c>
      <c r="W231" s="335" t="s">
        <v>84</v>
      </c>
      <c r="X231" s="335" t="s">
        <v>84</v>
      </c>
      <c r="Y231" s="335" t="s">
        <v>84</v>
      </c>
      <c r="Z231" s="335" t="s">
        <v>84</v>
      </c>
      <c r="AA231" s="335" t="s">
        <v>84</v>
      </c>
      <c r="AB231" s="335" t="s">
        <v>84</v>
      </c>
      <c r="AC231" s="335" t="s">
        <v>84</v>
      </c>
      <c r="AD231" s="335" t="s">
        <v>84</v>
      </c>
      <c r="AE231" s="335" t="s">
        <v>84</v>
      </c>
      <c r="AF231" s="335" t="s">
        <v>84</v>
      </c>
      <c r="AG231" s="335" t="s">
        <v>84</v>
      </c>
      <c r="AH231" s="335" t="s">
        <v>84</v>
      </c>
      <c r="AI231" s="335" t="s">
        <v>84</v>
      </c>
      <c r="AJ231" s="335" t="s">
        <v>84</v>
      </c>
      <c r="AK231" s="335" t="s">
        <v>84</v>
      </c>
      <c r="AL231" s="335" t="s">
        <v>84</v>
      </c>
      <c r="AM231" s="335" t="s">
        <v>84</v>
      </c>
      <c r="AN231" s="335" t="s">
        <v>84</v>
      </c>
      <c r="AO231" s="335" t="s">
        <v>84</v>
      </c>
      <c r="AP231" s="335" t="s">
        <v>84</v>
      </c>
      <c r="AQ231" s="335" t="s">
        <v>84</v>
      </c>
      <c r="AR231" s="335" t="s">
        <v>84</v>
      </c>
      <c r="AS231" s="335" t="s">
        <v>84</v>
      </c>
      <c r="AT231" s="335" t="s">
        <v>84</v>
      </c>
      <c r="AU231" s="335" t="s">
        <v>84</v>
      </c>
      <c r="AV231" s="335" t="s">
        <v>84</v>
      </c>
      <c r="AW231" s="335" t="s">
        <v>84</v>
      </c>
      <c r="AX231" s="335" t="s">
        <v>84</v>
      </c>
      <c r="AY231" s="116" t="s">
        <v>84</v>
      </c>
      <c r="AZ231" s="116" t="s">
        <v>84</v>
      </c>
      <c r="BA231" s="116" t="s">
        <v>84</v>
      </c>
      <c r="BB231" s="116" t="s">
        <v>84</v>
      </c>
      <c r="BC231" s="116" t="s">
        <v>84</v>
      </c>
      <c r="BD231" s="116" t="s">
        <v>84</v>
      </c>
      <c r="BE231" s="116" t="s">
        <v>84</v>
      </c>
      <c r="BF231" s="335" t="s">
        <v>84</v>
      </c>
      <c r="BG231" s="335" t="s">
        <v>84</v>
      </c>
      <c r="BH231" s="116" t="s">
        <v>84</v>
      </c>
      <c r="BI231" s="116" t="s">
        <v>84</v>
      </c>
      <c r="BJ231" s="335" t="s">
        <v>84</v>
      </c>
      <c r="BK231" s="335" t="s">
        <v>84</v>
      </c>
      <c r="BL231" s="335" t="s">
        <v>84</v>
      </c>
      <c r="BM231" s="336" t="s">
        <v>84</v>
      </c>
      <c r="BN231" s="336" t="s">
        <v>84</v>
      </c>
      <c r="BO231" s="335" t="s">
        <v>84</v>
      </c>
      <c r="BP231" s="116" t="s">
        <v>84</v>
      </c>
      <c r="BQ231" s="116" t="s">
        <v>84</v>
      </c>
      <c r="BR231" s="116" t="s">
        <v>84</v>
      </c>
      <c r="BS231" s="116" t="s">
        <v>84</v>
      </c>
      <c r="BT231" s="336" t="s">
        <v>84</v>
      </c>
      <c r="BU231" s="335" t="s">
        <v>84</v>
      </c>
      <c r="BV231" s="335" t="s">
        <v>84</v>
      </c>
      <c r="BW231" s="335" t="s">
        <v>84</v>
      </c>
      <c r="BX231" s="335" t="s">
        <v>84</v>
      </c>
    </row>
    <row r="232" spans="1:76" ht="15" customHeight="1" x14ac:dyDescent="0.3">
      <c r="A232" s="307">
        <v>82</v>
      </c>
      <c r="B232" s="114" t="s">
        <v>84</v>
      </c>
      <c r="C232" s="114" t="s">
        <v>84</v>
      </c>
      <c r="D232" s="115" t="s">
        <v>84</v>
      </c>
      <c r="E232" s="334" t="s">
        <v>84</v>
      </c>
      <c r="F232" s="334" t="s">
        <v>84</v>
      </c>
      <c r="G232" s="334" t="s">
        <v>84</v>
      </c>
      <c r="H232" s="335" t="s">
        <v>84</v>
      </c>
      <c r="I232" s="335" t="s">
        <v>84</v>
      </c>
      <c r="J232" s="335" t="s">
        <v>84</v>
      </c>
      <c r="K232" s="335" t="s">
        <v>84</v>
      </c>
      <c r="L232" s="335" t="s">
        <v>84</v>
      </c>
      <c r="M232" s="335" t="s">
        <v>84</v>
      </c>
      <c r="N232" s="335" t="s">
        <v>84</v>
      </c>
      <c r="O232" s="335" t="s">
        <v>84</v>
      </c>
      <c r="P232" s="335" t="s">
        <v>84</v>
      </c>
      <c r="Q232" s="335" t="s">
        <v>84</v>
      </c>
      <c r="R232" s="335" t="s">
        <v>84</v>
      </c>
      <c r="S232" s="335" t="s">
        <v>84</v>
      </c>
      <c r="T232" s="335" t="s">
        <v>84</v>
      </c>
      <c r="U232" s="335" t="s">
        <v>84</v>
      </c>
      <c r="V232" s="335" t="s">
        <v>84</v>
      </c>
      <c r="W232" s="335" t="s">
        <v>84</v>
      </c>
      <c r="X232" s="335" t="s">
        <v>84</v>
      </c>
      <c r="Y232" s="335" t="s">
        <v>84</v>
      </c>
      <c r="Z232" s="335" t="s">
        <v>84</v>
      </c>
      <c r="AA232" s="335" t="s">
        <v>84</v>
      </c>
      <c r="AB232" s="335" t="s">
        <v>84</v>
      </c>
      <c r="AC232" s="335" t="s">
        <v>84</v>
      </c>
      <c r="AD232" s="335" t="s">
        <v>84</v>
      </c>
      <c r="AE232" s="335" t="s">
        <v>84</v>
      </c>
      <c r="AF232" s="335" t="s">
        <v>84</v>
      </c>
      <c r="AG232" s="335" t="s">
        <v>84</v>
      </c>
      <c r="AH232" s="335" t="s">
        <v>84</v>
      </c>
      <c r="AI232" s="335" t="s">
        <v>84</v>
      </c>
      <c r="AJ232" s="335" t="s">
        <v>84</v>
      </c>
      <c r="AK232" s="335" t="s">
        <v>84</v>
      </c>
      <c r="AL232" s="335" t="s">
        <v>84</v>
      </c>
      <c r="AM232" s="335" t="s">
        <v>84</v>
      </c>
      <c r="AN232" s="335" t="s">
        <v>84</v>
      </c>
      <c r="AO232" s="335" t="s">
        <v>84</v>
      </c>
      <c r="AP232" s="335" t="s">
        <v>84</v>
      </c>
      <c r="AQ232" s="335" t="s">
        <v>84</v>
      </c>
      <c r="AR232" s="335" t="s">
        <v>84</v>
      </c>
      <c r="AS232" s="335" t="s">
        <v>84</v>
      </c>
      <c r="AT232" s="335" t="s">
        <v>84</v>
      </c>
      <c r="AU232" s="335" t="s">
        <v>84</v>
      </c>
      <c r="AV232" s="335" t="s">
        <v>84</v>
      </c>
      <c r="AW232" s="335" t="s">
        <v>84</v>
      </c>
      <c r="AX232" s="335" t="s">
        <v>84</v>
      </c>
      <c r="AY232" s="116" t="s">
        <v>84</v>
      </c>
      <c r="AZ232" s="116" t="s">
        <v>84</v>
      </c>
      <c r="BA232" s="116" t="s">
        <v>84</v>
      </c>
      <c r="BB232" s="116" t="s">
        <v>84</v>
      </c>
      <c r="BC232" s="116" t="s">
        <v>84</v>
      </c>
      <c r="BD232" s="116" t="s">
        <v>84</v>
      </c>
      <c r="BE232" s="116" t="s">
        <v>84</v>
      </c>
      <c r="BF232" s="335" t="s">
        <v>84</v>
      </c>
      <c r="BG232" s="335" t="s">
        <v>84</v>
      </c>
      <c r="BH232" s="116" t="s">
        <v>84</v>
      </c>
      <c r="BI232" s="116" t="s">
        <v>84</v>
      </c>
      <c r="BJ232" s="335" t="s">
        <v>84</v>
      </c>
      <c r="BK232" s="335" t="s">
        <v>84</v>
      </c>
      <c r="BL232" s="335" t="s">
        <v>84</v>
      </c>
      <c r="BM232" s="336" t="s">
        <v>84</v>
      </c>
      <c r="BN232" s="336" t="s">
        <v>84</v>
      </c>
      <c r="BO232" s="335" t="s">
        <v>84</v>
      </c>
      <c r="BP232" s="116" t="s">
        <v>84</v>
      </c>
      <c r="BQ232" s="116" t="s">
        <v>84</v>
      </c>
      <c r="BR232" s="116" t="s">
        <v>84</v>
      </c>
      <c r="BS232" s="116" t="s">
        <v>84</v>
      </c>
      <c r="BT232" s="336" t="s">
        <v>84</v>
      </c>
      <c r="BU232" s="335" t="s">
        <v>84</v>
      </c>
      <c r="BV232" s="335" t="s">
        <v>84</v>
      </c>
      <c r="BW232" s="335" t="s">
        <v>84</v>
      </c>
      <c r="BX232" s="335" t="s">
        <v>84</v>
      </c>
    </row>
    <row r="233" spans="1:76" ht="15" customHeight="1" x14ac:dyDescent="0.3">
      <c r="A233" s="307">
        <v>82</v>
      </c>
      <c r="B233" s="114" t="s">
        <v>84</v>
      </c>
      <c r="C233" s="114" t="s">
        <v>84</v>
      </c>
      <c r="D233" s="115" t="s">
        <v>84</v>
      </c>
      <c r="E233" s="334" t="s">
        <v>84</v>
      </c>
      <c r="F233" s="334" t="s">
        <v>84</v>
      </c>
      <c r="G233" s="334" t="s">
        <v>84</v>
      </c>
      <c r="H233" s="335" t="s">
        <v>84</v>
      </c>
      <c r="I233" s="335" t="s">
        <v>84</v>
      </c>
      <c r="J233" s="335" t="s">
        <v>84</v>
      </c>
      <c r="K233" s="335" t="s">
        <v>84</v>
      </c>
      <c r="L233" s="335" t="s">
        <v>84</v>
      </c>
      <c r="M233" s="335" t="s">
        <v>84</v>
      </c>
      <c r="N233" s="335" t="s">
        <v>84</v>
      </c>
      <c r="O233" s="335" t="s">
        <v>84</v>
      </c>
      <c r="P233" s="335" t="s">
        <v>84</v>
      </c>
      <c r="Q233" s="335" t="s">
        <v>84</v>
      </c>
      <c r="R233" s="335" t="s">
        <v>84</v>
      </c>
      <c r="S233" s="335" t="s">
        <v>84</v>
      </c>
      <c r="T233" s="335" t="s">
        <v>84</v>
      </c>
      <c r="U233" s="335" t="s">
        <v>84</v>
      </c>
      <c r="V233" s="335" t="s">
        <v>84</v>
      </c>
      <c r="W233" s="335" t="s">
        <v>84</v>
      </c>
      <c r="X233" s="335" t="s">
        <v>84</v>
      </c>
      <c r="Y233" s="335" t="s">
        <v>84</v>
      </c>
      <c r="Z233" s="335" t="s">
        <v>84</v>
      </c>
      <c r="AA233" s="335" t="s">
        <v>84</v>
      </c>
      <c r="AB233" s="335" t="s">
        <v>84</v>
      </c>
      <c r="AC233" s="335" t="s">
        <v>84</v>
      </c>
      <c r="AD233" s="335" t="s">
        <v>84</v>
      </c>
      <c r="AE233" s="335" t="s">
        <v>84</v>
      </c>
      <c r="AF233" s="335" t="s">
        <v>84</v>
      </c>
      <c r="AG233" s="335" t="s">
        <v>84</v>
      </c>
      <c r="AH233" s="335" t="s">
        <v>84</v>
      </c>
      <c r="AI233" s="335" t="s">
        <v>84</v>
      </c>
      <c r="AJ233" s="335" t="s">
        <v>84</v>
      </c>
      <c r="AK233" s="335" t="s">
        <v>84</v>
      </c>
      <c r="AL233" s="335" t="s">
        <v>84</v>
      </c>
      <c r="AM233" s="335" t="s">
        <v>84</v>
      </c>
      <c r="AN233" s="335" t="s">
        <v>84</v>
      </c>
      <c r="AO233" s="335" t="s">
        <v>84</v>
      </c>
      <c r="AP233" s="335" t="s">
        <v>84</v>
      </c>
      <c r="AQ233" s="335" t="s">
        <v>84</v>
      </c>
      <c r="AR233" s="335" t="s">
        <v>84</v>
      </c>
      <c r="AS233" s="335" t="s">
        <v>84</v>
      </c>
      <c r="AT233" s="335" t="s">
        <v>84</v>
      </c>
      <c r="AU233" s="335" t="s">
        <v>84</v>
      </c>
      <c r="AV233" s="335" t="s">
        <v>84</v>
      </c>
      <c r="AW233" s="335" t="s">
        <v>84</v>
      </c>
      <c r="AX233" s="335" t="s">
        <v>84</v>
      </c>
      <c r="AY233" s="116" t="s">
        <v>84</v>
      </c>
      <c r="AZ233" s="116" t="s">
        <v>84</v>
      </c>
      <c r="BA233" s="116" t="s">
        <v>84</v>
      </c>
      <c r="BB233" s="116" t="s">
        <v>84</v>
      </c>
      <c r="BC233" s="116" t="s">
        <v>84</v>
      </c>
      <c r="BD233" s="116" t="s">
        <v>84</v>
      </c>
      <c r="BE233" s="116" t="s">
        <v>84</v>
      </c>
      <c r="BF233" s="335" t="s">
        <v>84</v>
      </c>
      <c r="BG233" s="335" t="s">
        <v>84</v>
      </c>
      <c r="BH233" s="116" t="s">
        <v>84</v>
      </c>
      <c r="BI233" s="116" t="s">
        <v>84</v>
      </c>
      <c r="BJ233" s="335" t="s">
        <v>84</v>
      </c>
      <c r="BK233" s="335" t="s">
        <v>84</v>
      </c>
      <c r="BL233" s="335" t="s">
        <v>84</v>
      </c>
      <c r="BM233" s="336" t="s">
        <v>84</v>
      </c>
      <c r="BN233" s="336" t="s">
        <v>84</v>
      </c>
      <c r="BO233" s="335" t="s">
        <v>84</v>
      </c>
      <c r="BP233" s="116" t="s">
        <v>84</v>
      </c>
      <c r="BQ233" s="116" t="s">
        <v>84</v>
      </c>
      <c r="BR233" s="116" t="s">
        <v>84</v>
      </c>
      <c r="BS233" s="116" t="s">
        <v>84</v>
      </c>
      <c r="BT233" s="336" t="s">
        <v>84</v>
      </c>
      <c r="BU233" s="335" t="s">
        <v>84</v>
      </c>
      <c r="BV233" s="335" t="s">
        <v>84</v>
      </c>
      <c r="BW233" s="335" t="s">
        <v>84</v>
      </c>
      <c r="BX233" s="335" t="s">
        <v>84</v>
      </c>
    </row>
    <row r="234" spans="1:76" ht="15" customHeight="1" x14ac:dyDescent="0.3">
      <c r="A234" s="307">
        <v>82</v>
      </c>
      <c r="B234" s="114" t="s">
        <v>84</v>
      </c>
      <c r="C234" s="114" t="s">
        <v>84</v>
      </c>
      <c r="D234" s="115" t="s">
        <v>84</v>
      </c>
      <c r="E234" s="334" t="s">
        <v>84</v>
      </c>
      <c r="F234" s="334" t="s">
        <v>84</v>
      </c>
      <c r="G234" s="334" t="s">
        <v>84</v>
      </c>
      <c r="H234" s="335" t="s">
        <v>84</v>
      </c>
      <c r="I234" s="335" t="s">
        <v>84</v>
      </c>
      <c r="J234" s="335" t="s">
        <v>84</v>
      </c>
      <c r="K234" s="335" t="s">
        <v>84</v>
      </c>
      <c r="L234" s="335" t="s">
        <v>84</v>
      </c>
      <c r="M234" s="335" t="s">
        <v>84</v>
      </c>
      <c r="N234" s="335" t="s">
        <v>84</v>
      </c>
      <c r="O234" s="335" t="s">
        <v>84</v>
      </c>
      <c r="P234" s="335" t="s">
        <v>84</v>
      </c>
      <c r="Q234" s="335" t="s">
        <v>84</v>
      </c>
      <c r="R234" s="335" t="s">
        <v>84</v>
      </c>
      <c r="S234" s="335" t="s">
        <v>84</v>
      </c>
      <c r="T234" s="335" t="s">
        <v>84</v>
      </c>
      <c r="U234" s="335" t="s">
        <v>84</v>
      </c>
      <c r="V234" s="335" t="s">
        <v>84</v>
      </c>
      <c r="W234" s="335" t="s">
        <v>84</v>
      </c>
      <c r="X234" s="335" t="s">
        <v>84</v>
      </c>
      <c r="Y234" s="335" t="s">
        <v>84</v>
      </c>
      <c r="Z234" s="335" t="s">
        <v>84</v>
      </c>
      <c r="AA234" s="335" t="s">
        <v>84</v>
      </c>
      <c r="AB234" s="335" t="s">
        <v>84</v>
      </c>
      <c r="AC234" s="335" t="s">
        <v>84</v>
      </c>
      <c r="AD234" s="335" t="s">
        <v>84</v>
      </c>
      <c r="AE234" s="335" t="s">
        <v>84</v>
      </c>
      <c r="AF234" s="335" t="s">
        <v>84</v>
      </c>
      <c r="AG234" s="335" t="s">
        <v>84</v>
      </c>
      <c r="AH234" s="335" t="s">
        <v>84</v>
      </c>
      <c r="AI234" s="335" t="s">
        <v>84</v>
      </c>
      <c r="AJ234" s="335" t="s">
        <v>84</v>
      </c>
      <c r="AK234" s="335" t="s">
        <v>84</v>
      </c>
      <c r="AL234" s="335" t="s">
        <v>84</v>
      </c>
      <c r="AM234" s="335" t="s">
        <v>84</v>
      </c>
      <c r="AN234" s="335" t="s">
        <v>84</v>
      </c>
      <c r="AO234" s="335" t="s">
        <v>84</v>
      </c>
      <c r="AP234" s="335" t="s">
        <v>84</v>
      </c>
      <c r="AQ234" s="335" t="s">
        <v>84</v>
      </c>
      <c r="AR234" s="335" t="s">
        <v>84</v>
      </c>
      <c r="AS234" s="335" t="s">
        <v>84</v>
      </c>
      <c r="AT234" s="335" t="s">
        <v>84</v>
      </c>
      <c r="AU234" s="335" t="s">
        <v>84</v>
      </c>
      <c r="AV234" s="335" t="s">
        <v>84</v>
      </c>
      <c r="AW234" s="335" t="s">
        <v>84</v>
      </c>
      <c r="AX234" s="335" t="s">
        <v>84</v>
      </c>
      <c r="AY234" s="116" t="s">
        <v>84</v>
      </c>
      <c r="AZ234" s="116" t="s">
        <v>84</v>
      </c>
      <c r="BA234" s="116" t="s">
        <v>84</v>
      </c>
      <c r="BB234" s="116" t="s">
        <v>84</v>
      </c>
      <c r="BC234" s="116" t="s">
        <v>84</v>
      </c>
      <c r="BD234" s="116" t="s">
        <v>84</v>
      </c>
      <c r="BE234" s="116" t="s">
        <v>84</v>
      </c>
      <c r="BF234" s="335" t="s">
        <v>84</v>
      </c>
      <c r="BG234" s="335" t="s">
        <v>84</v>
      </c>
      <c r="BH234" s="116" t="s">
        <v>84</v>
      </c>
      <c r="BI234" s="116" t="s">
        <v>84</v>
      </c>
      <c r="BJ234" s="335" t="s">
        <v>84</v>
      </c>
      <c r="BK234" s="335" t="s">
        <v>84</v>
      </c>
      <c r="BL234" s="335" t="s">
        <v>84</v>
      </c>
      <c r="BM234" s="336" t="s">
        <v>84</v>
      </c>
      <c r="BN234" s="336" t="s">
        <v>84</v>
      </c>
      <c r="BO234" s="335" t="s">
        <v>84</v>
      </c>
      <c r="BP234" s="116" t="s">
        <v>84</v>
      </c>
      <c r="BQ234" s="116" t="s">
        <v>84</v>
      </c>
      <c r="BR234" s="116" t="s">
        <v>84</v>
      </c>
      <c r="BS234" s="116" t="s">
        <v>84</v>
      </c>
      <c r="BT234" s="336" t="s">
        <v>84</v>
      </c>
      <c r="BU234" s="335" t="s">
        <v>84</v>
      </c>
      <c r="BV234" s="335" t="s">
        <v>84</v>
      </c>
      <c r="BW234" s="335" t="s">
        <v>84</v>
      </c>
      <c r="BX234" s="335" t="s">
        <v>84</v>
      </c>
    </row>
    <row r="235" spans="1:76" ht="15" customHeight="1" x14ac:dyDescent="0.3">
      <c r="A235" s="307">
        <v>82</v>
      </c>
      <c r="B235" s="114" t="s">
        <v>84</v>
      </c>
      <c r="C235" s="114" t="s">
        <v>84</v>
      </c>
      <c r="D235" s="115" t="s">
        <v>84</v>
      </c>
      <c r="E235" s="334" t="s">
        <v>84</v>
      </c>
      <c r="F235" s="334" t="s">
        <v>84</v>
      </c>
      <c r="G235" s="334" t="s">
        <v>84</v>
      </c>
      <c r="H235" s="335" t="s">
        <v>84</v>
      </c>
      <c r="I235" s="335" t="s">
        <v>84</v>
      </c>
      <c r="J235" s="335" t="s">
        <v>84</v>
      </c>
      <c r="K235" s="335" t="s">
        <v>84</v>
      </c>
      <c r="L235" s="335" t="s">
        <v>84</v>
      </c>
      <c r="M235" s="335" t="s">
        <v>84</v>
      </c>
      <c r="N235" s="335" t="s">
        <v>84</v>
      </c>
      <c r="O235" s="335" t="s">
        <v>84</v>
      </c>
      <c r="P235" s="335" t="s">
        <v>84</v>
      </c>
      <c r="Q235" s="335" t="s">
        <v>84</v>
      </c>
      <c r="R235" s="335" t="s">
        <v>84</v>
      </c>
      <c r="S235" s="335" t="s">
        <v>84</v>
      </c>
      <c r="T235" s="335" t="s">
        <v>84</v>
      </c>
      <c r="U235" s="335" t="s">
        <v>84</v>
      </c>
      <c r="V235" s="335" t="s">
        <v>84</v>
      </c>
      <c r="W235" s="335" t="s">
        <v>84</v>
      </c>
      <c r="X235" s="335" t="s">
        <v>84</v>
      </c>
      <c r="Y235" s="335" t="s">
        <v>84</v>
      </c>
      <c r="Z235" s="335" t="s">
        <v>84</v>
      </c>
      <c r="AA235" s="335" t="s">
        <v>84</v>
      </c>
      <c r="AB235" s="335" t="s">
        <v>84</v>
      </c>
      <c r="AC235" s="335" t="s">
        <v>84</v>
      </c>
      <c r="AD235" s="335" t="s">
        <v>84</v>
      </c>
      <c r="AE235" s="335" t="s">
        <v>84</v>
      </c>
      <c r="AF235" s="335" t="s">
        <v>84</v>
      </c>
      <c r="AG235" s="335" t="s">
        <v>84</v>
      </c>
      <c r="AH235" s="335" t="s">
        <v>84</v>
      </c>
      <c r="AI235" s="335" t="s">
        <v>84</v>
      </c>
      <c r="AJ235" s="335" t="s">
        <v>84</v>
      </c>
      <c r="AK235" s="335" t="s">
        <v>84</v>
      </c>
      <c r="AL235" s="335" t="s">
        <v>84</v>
      </c>
      <c r="AM235" s="335" t="s">
        <v>84</v>
      </c>
      <c r="AN235" s="335" t="s">
        <v>84</v>
      </c>
      <c r="AO235" s="335" t="s">
        <v>84</v>
      </c>
      <c r="AP235" s="335" t="s">
        <v>84</v>
      </c>
      <c r="AQ235" s="335" t="s">
        <v>84</v>
      </c>
      <c r="AR235" s="335" t="s">
        <v>84</v>
      </c>
      <c r="AS235" s="335" t="s">
        <v>84</v>
      </c>
      <c r="AT235" s="335" t="s">
        <v>84</v>
      </c>
      <c r="AU235" s="335" t="s">
        <v>84</v>
      </c>
      <c r="AV235" s="335" t="s">
        <v>84</v>
      </c>
      <c r="AW235" s="335" t="s">
        <v>84</v>
      </c>
      <c r="AX235" s="335" t="s">
        <v>84</v>
      </c>
      <c r="AY235" s="116" t="s">
        <v>84</v>
      </c>
      <c r="AZ235" s="116" t="s">
        <v>84</v>
      </c>
      <c r="BA235" s="116" t="s">
        <v>84</v>
      </c>
      <c r="BB235" s="116" t="s">
        <v>84</v>
      </c>
      <c r="BC235" s="116" t="s">
        <v>84</v>
      </c>
      <c r="BD235" s="116" t="s">
        <v>84</v>
      </c>
      <c r="BE235" s="116" t="s">
        <v>84</v>
      </c>
      <c r="BF235" s="335" t="s">
        <v>84</v>
      </c>
      <c r="BG235" s="335" t="s">
        <v>84</v>
      </c>
      <c r="BH235" s="116" t="s">
        <v>84</v>
      </c>
      <c r="BI235" s="116" t="s">
        <v>84</v>
      </c>
      <c r="BJ235" s="335" t="s">
        <v>84</v>
      </c>
      <c r="BK235" s="335" t="s">
        <v>84</v>
      </c>
      <c r="BL235" s="335" t="s">
        <v>84</v>
      </c>
      <c r="BM235" s="336" t="s">
        <v>84</v>
      </c>
      <c r="BN235" s="336" t="s">
        <v>84</v>
      </c>
      <c r="BO235" s="335" t="s">
        <v>84</v>
      </c>
      <c r="BP235" s="116" t="s">
        <v>84</v>
      </c>
      <c r="BQ235" s="116" t="s">
        <v>84</v>
      </c>
      <c r="BR235" s="116" t="s">
        <v>84</v>
      </c>
      <c r="BS235" s="116" t="s">
        <v>84</v>
      </c>
      <c r="BT235" s="336" t="s">
        <v>84</v>
      </c>
      <c r="BU235" s="335" t="s">
        <v>84</v>
      </c>
      <c r="BV235" s="335" t="s">
        <v>84</v>
      </c>
      <c r="BW235" s="335" t="s">
        <v>84</v>
      </c>
      <c r="BX235" s="335" t="s">
        <v>84</v>
      </c>
    </row>
    <row r="236" spans="1:76" ht="15" customHeight="1" x14ac:dyDescent="0.3">
      <c r="A236" s="307">
        <v>82</v>
      </c>
      <c r="B236" s="114" t="s">
        <v>84</v>
      </c>
      <c r="C236" s="114" t="s">
        <v>84</v>
      </c>
      <c r="D236" s="115" t="s">
        <v>84</v>
      </c>
      <c r="E236" s="334" t="s">
        <v>84</v>
      </c>
      <c r="F236" s="334" t="s">
        <v>84</v>
      </c>
      <c r="G236" s="334" t="s">
        <v>84</v>
      </c>
      <c r="H236" s="335" t="s">
        <v>84</v>
      </c>
      <c r="I236" s="335" t="s">
        <v>84</v>
      </c>
      <c r="J236" s="335" t="s">
        <v>84</v>
      </c>
      <c r="K236" s="335" t="s">
        <v>84</v>
      </c>
      <c r="L236" s="335" t="s">
        <v>84</v>
      </c>
      <c r="M236" s="335" t="s">
        <v>84</v>
      </c>
      <c r="N236" s="335" t="s">
        <v>84</v>
      </c>
      <c r="O236" s="335" t="s">
        <v>84</v>
      </c>
      <c r="P236" s="335" t="s">
        <v>84</v>
      </c>
      <c r="Q236" s="335" t="s">
        <v>84</v>
      </c>
      <c r="R236" s="335" t="s">
        <v>84</v>
      </c>
      <c r="S236" s="335" t="s">
        <v>84</v>
      </c>
      <c r="T236" s="335" t="s">
        <v>84</v>
      </c>
      <c r="U236" s="335" t="s">
        <v>84</v>
      </c>
      <c r="V236" s="335" t="s">
        <v>84</v>
      </c>
      <c r="W236" s="335" t="s">
        <v>84</v>
      </c>
      <c r="X236" s="335" t="s">
        <v>84</v>
      </c>
      <c r="Y236" s="335" t="s">
        <v>84</v>
      </c>
      <c r="Z236" s="335" t="s">
        <v>84</v>
      </c>
      <c r="AA236" s="335" t="s">
        <v>84</v>
      </c>
      <c r="AB236" s="335" t="s">
        <v>84</v>
      </c>
      <c r="AC236" s="335" t="s">
        <v>84</v>
      </c>
      <c r="AD236" s="335" t="s">
        <v>84</v>
      </c>
      <c r="AE236" s="335" t="s">
        <v>84</v>
      </c>
      <c r="AF236" s="335" t="s">
        <v>84</v>
      </c>
      <c r="AG236" s="335" t="s">
        <v>84</v>
      </c>
      <c r="AH236" s="335" t="s">
        <v>84</v>
      </c>
      <c r="AI236" s="335" t="s">
        <v>84</v>
      </c>
      <c r="AJ236" s="335" t="s">
        <v>84</v>
      </c>
      <c r="AK236" s="335" t="s">
        <v>84</v>
      </c>
      <c r="AL236" s="335" t="s">
        <v>84</v>
      </c>
      <c r="AM236" s="335" t="s">
        <v>84</v>
      </c>
      <c r="AN236" s="335" t="s">
        <v>84</v>
      </c>
      <c r="AO236" s="335" t="s">
        <v>84</v>
      </c>
      <c r="AP236" s="335" t="s">
        <v>84</v>
      </c>
      <c r="AQ236" s="335" t="s">
        <v>84</v>
      </c>
      <c r="AR236" s="335" t="s">
        <v>84</v>
      </c>
      <c r="AS236" s="335" t="s">
        <v>84</v>
      </c>
      <c r="AT236" s="335" t="s">
        <v>84</v>
      </c>
      <c r="AU236" s="335" t="s">
        <v>84</v>
      </c>
      <c r="AV236" s="335" t="s">
        <v>84</v>
      </c>
      <c r="AW236" s="335" t="s">
        <v>84</v>
      </c>
      <c r="AX236" s="335" t="s">
        <v>84</v>
      </c>
      <c r="AY236" s="116" t="s">
        <v>84</v>
      </c>
      <c r="AZ236" s="116" t="s">
        <v>84</v>
      </c>
      <c r="BA236" s="116" t="s">
        <v>84</v>
      </c>
      <c r="BB236" s="116" t="s">
        <v>84</v>
      </c>
      <c r="BC236" s="116" t="s">
        <v>84</v>
      </c>
      <c r="BD236" s="116" t="s">
        <v>84</v>
      </c>
      <c r="BE236" s="116" t="s">
        <v>84</v>
      </c>
      <c r="BF236" s="335" t="s">
        <v>84</v>
      </c>
      <c r="BG236" s="335" t="s">
        <v>84</v>
      </c>
      <c r="BH236" s="116" t="s">
        <v>84</v>
      </c>
      <c r="BI236" s="116" t="s">
        <v>84</v>
      </c>
      <c r="BJ236" s="335" t="s">
        <v>84</v>
      </c>
      <c r="BK236" s="335" t="s">
        <v>84</v>
      </c>
      <c r="BL236" s="335" t="s">
        <v>84</v>
      </c>
      <c r="BM236" s="336" t="s">
        <v>84</v>
      </c>
      <c r="BN236" s="336" t="s">
        <v>84</v>
      </c>
      <c r="BO236" s="335" t="s">
        <v>84</v>
      </c>
      <c r="BP236" s="116" t="s">
        <v>84</v>
      </c>
      <c r="BQ236" s="116" t="s">
        <v>84</v>
      </c>
      <c r="BR236" s="116" t="s">
        <v>84</v>
      </c>
      <c r="BS236" s="116" t="s">
        <v>84</v>
      </c>
      <c r="BT236" s="336" t="s">
        <v>84</v>
      </c>
      <c r="BU236" s="335" t="s">
        <v>84</v>
      </c>
      <c r="BV236" s="335" t="s">
        <v>84</v>
      </c>
      <c r="BW236" s="335" t="s">
        <v>84</v>
      </c>
      <c r="BX236" s="335" t="s">
        <v>84</v>
      </c>
    </row>
    <row r="237" spans="1:76" ht="15" customHeight="1" x14ac:dyDescent="0.3">
      <c r="A237" s="307">
        <v>82</v>
      </c>
      <c r="B237" s="114" t="s">
        <v>84</v>
      </c>
      <c r="C237" s="114" t="s">
        <v>84</v>
      </c>
      <c r="D237" s="115" t="s">
        <v>84</v>
      </c>
      <c r="E237" s="334" t="s">
        <v>84</v>
      </c>
      <c r="F237" s="334" t="s">
        <v>84</v>
      </c>
      <c r="G237" s="334" t="s">
        <v>84</v>
      </c>
      <c r="H237" s="335" t="s">
        <v>84</v>
      </c>
      <c r="I237" s="335" t="s">
        <v>84</v>
      </c>
      <c r="J237" s="335" t="s">
        <v>84</v>
      </c>
      <c r="K237" s="335" t="s">
        <v>84</v>
      </c>
      <c r="L237" s="335" t="s">
        <v>84</v>
      </c>
      <c r="M237" s="335" t="s">
        <v>84</v>
      </c>
      <c r="N237" s="335" t="s">
        <v>84</v>
      </c>
      <c r="O237" s="335" t="s">
        <v>84</v>
      </c>
      <c r="P237" s="335" t="s">
        <v>84</v>
      </c>
      <c r="Q237" s="335" t="s">
        <v>84</v>
      </c>
      <c r="R237" s="335" t="s">
        <v>84</v>
      </c>
      <c r="S237" s="335" t="s">
        <v>84</v>
      </c>
      <c r="T237" s="335" t="s">
        <v>84</v>
      </c>
      <c r="U237" s="335" t="s">
        <v>84</v>
      </c>
      <c r="V237" s="335" t="s">
        <v>84</v>
      </c>
      <c r="W237" s="335" t="s">
        <v>84</v>
      </c>
      <c r="X237" s="335" t="s">
        <v>84</v>
      </c>
      <c r="Y237" s="335" t="s">
        <v>84</v>
      </c>
      <c r="Z237" s="335" t="s">
        <v>84</v>
      </c>
      <c r="AA237" s="335" t="s">
        <v>84</v>
      </c>
      <c r="AB237" s="335" t="s">
        <v>84</v>
      </c>
      <c r="AC237" s="335" t="s">
        <v>84</v>
      </c>
      <c r="AD237" s="335" t="s">
        <v>84</v>
      </c>
      <c r="AE237" s="335" t="s">
        <v>84</v>
      </c>
      <c r="AF237" s="335" t="s">
        <v>84</v>
      </c>
      <c r="AG237" s="335" t="s">
        <v>84</v>
      </c>
      <c r="AH237" s="335" t="s">
        <v>84</v>
      </c>
      <c r="AI237" s="335" t="s">
        <v>84</v>
      </c>
      <c r="AJ237" s="335" t="s">
        <v>84</v>
      </c>
      <c r="AK237" s="335" t="s">
        <v>84</v>
      </c>
      <c r="AL237" s="335" t="s">
        <v>84</v>
      </c>
      <c r="AM237" s="335" t="s">
        <v>84</v>
      </c>
      <c r="AN237" s="335" t="s">
        <v>84</v>
      </c>
      <c r="AO237" s="335" t="s">
        <v>84</v>
      </c>
      <c r="AP237" s="335" t="s">
        <v>84</v>
      </c>
      <c r="AQ237" s="335" t="s">
        <v>84</v>
      </c>
      <c r="AR237" s="335" t="s">
        <v>84</v>
      </c>
      <c r="AS237" s="335" t="s">
        <v>84</v>
      </c>
      <c r="AT237" s="335" t="s">
        <v>84</v>
      </c>
      <c r="AU237" s="335" t="s">
        <v>84</v>
      </c>
      <c r="AV237" s="335" t="s">
        <v>84</v>
      </c>
      <c r="AW237" s="335" t="s">
        <v>84</v>
      </c>
      <c r="AX237" s="335" t="s">
        <v>84</v>
      </c>
      <c r="AY237" s="116" t="s">
        <v>84</v>
      </c>
      <c r="AZ237" s="116" t="s">
        <v>84</v>
      </c>
      <c r="BA237" s="116" t="s">
        <v>84</v>
      </c>
      <c r="BB237" s="116" t="s">
        <v>84</v>
      </c>
      <c r="BC237" s="116" t="s">
        <v>84</v>
      </c>
      <c r="BD237" s="116" t="s">
        <v>84</v>
      </c>
      <c r="BE237" s="116" t="s">
        <v>84</v>
      </c>
      <c r="BF237" s="335" t="s">
        <v>84</v>
      </c>
      <c r="BG237" s="335" t="s">
        <v>84</v>
      </c>
      <c r="BH237" s="116" t="s">
        <v>84</v>
      </c>
      <c r="BI237" s="116" t="s">
        <v>84</v>
      </c>
      <c r="BJ237" s="335" t="s">
        <v>84</v>
      </c>
      <c r="BK237" s="335" t="s">
        <v>84</v>
      </c>
      <c r="BL237" s="335" t="s">
        <v>84</v>
      </c>
      <c r="BM237" s="336" t="s">
        <v>84</v>
      </c>
      <c r="BN237" s="336" t="s">
        <v>84</v>
      </c>
      <c r="BO237" s="335" t="s">
        <v>84</v>
      </c>
      <c r="BP237" s="116" t="s">
        <v>84</v>
      </c>
      <c r="BQ237" s="116" t="s">
        <v>84</v>
      </c>
      <c r="BR237" s="116" t="s">
        <v>84</v>
      </c>
      <c r="BS237" s="116" t="s">
        <v>84</v>
      </c>
      <c r="BT237" s="336" t="s">
        <v>84</v>
      </c>
      <c r="BU237" s="335" t="s">
        <v>84</v>
      </c>
      <c r="BV237" s="335" t="s">
        <v>84</v>
      </c>
      <c r="BW237" s="335" t="s">
        <v>84</v>
      </c>
      <c r="BX237" s="335" t="s">
        <v>84</v>
      </c>
    </row>
    <row r="238" spans="1:76" ht="15" customHeight="1" x14ac:dyDescent="0.3">
      <c r="A238" s="307">
        <v>82</v>
      </c>
      <c r="B238" s="114" t="s">
        <v>84</v>
      </c>
      <c r="C238" s="114" t="s">
        <v>84</v>
      </c>
      <c r="D238" s="115" t="s">
        <v>84</v>
      </c>
      <c r="E238" s="334" t="s">
        <v>84</v>
      </c>
      <c r="F238" s="334" t="s">
        <v>84</v>
      </c>
      <c r="G238" s="334" t="s">
        <v>84</v>
      </c>
      <c r="H238" s="335" t="s">
        <v>84</v>
      </c>
      <c r="I238" s="335" t="s">
        <v>84</v>
      </c>
      <c r="J238" s="335" t="s">
        <v>84</v>
      </c>
      <c r="K238" s="335" t="s">
        <v>84</v>
      </c>
      <c r="L238" s="335" t="s">
        <v>84</v>
      </c>
      <c r="M238" s="335" t="s">
        <v>84</v>
      </c>
      <c r="N238" s="335" t="s">
        <v>84</v>
      </c>
      <c r="O238" s="335" t="s">
        <v>84</v>
      </c>
      <c r="P238" s="335" t="s">
        <v>84</v>
      </c>
      <c r="Q238" s="335" t="s">
        <v>84</v>
      </c>
      <c r="R238" s="335" t="s">
        <v>84</v>
      </c>
      <c r="S238" s="335" t="s">
        <v>84</v>
      </c>
      <c r="T238" s="335" t="s">
        <v>84</v>
      </c>
      <c r="U238" s="335" t="s">
        <v>84</v>
      </c>
      <c r="V238" s="335" t="s">
        <v>84</v>
      </c>
      <c r="W238" s="335" t="s">
        <v>84</v>
      </c>
      <c r="X238" s="335" t="s">
        <v>84</v>
      </c>
      <c r="Y238" s="335" t="s">
        <v>84</v>
      </c>
      <c r="Z238" s="335" t="s">
        <v>84</v>
      </c>
      <c r="AA238" s="335" t="s">
        <v>84</v>
      </c>
      <c r="AB238" s="335" t="s">
        <v>84</v>
      </c>
      <c r="AC238" s="335" t="s">
        <v>84</v>
      </c>
      <c r="AD238" s="335" t="s">
        <v>84</v>
      </c>
      <c r="AE238" s="335" t="s">
        <v>84</v>
      </c>
      <c r="AF238" s="335" t="s">
        <v>84</v>
      </c>
      <c r="AG238" s="335" t="s">
        <v>84</v>
      </c>
      <c r="AH238" s="335" t="s">
        <v>84</v>
      </c>
      <c r="AI238" s="335" t="s">
        <v>84</v>
      </c>
      <c r="AJ238" s="335" t="s">
        <v>84</v>
      </c>
      <c r="AK238" s="335" t="s">
        <v>84</v>
      </c>
      <c r="AL238" s="335" t="s">
        <v>84</v>
      </c>
      <c r="AM238" s="335" t="s">
        <v>84</v>
      </c>
      <c r="AN238" s="335" t="s">
        <v>84</v>
      </c>
      <c r="AO238" s="335" t="s">
        <v>84</v>
      </c>
      <c r="AP238" s="335" t="s">
        <v>84</v>
      </c>
      <c r="AQ238" s="335" t="s">
        <v>84</v>
      </c>
      <c r="AR238" s="335" t="s">
        <v>84</v>
      </c>
      <c r="AS238" s="335" t="s">
        <v>84</v>
      </c>
      <c r="AT238" s="335" t="s">
        <v>84</v>
      </c>
      <c r="AU238" s="335" t="s">
        <v>84</v>
      </c>
      <c r="AV238" s="335" t="s">
        <v>84</v>
      </c>
      <c r="AW238" s="335" t="s">
        <v>84</v>
      </c>
      <c r="AX238" s="335" t="s">
        <v>84</v>
      </c>
      <c r="AY238" s="116" t="s">
        <v>84</v>
      </c>
      <c r="AZ238" s="116" t="s">
        <v>84</v>
      </c>
      <c r="BA238" s="116" t="s">
        <v>84</v>
      </c>
      <c r="BB238" s="116" t="s">
        <v>84</v>
      </c>
      <c r="BC238" s="116" t="s">
        <v>84</v>
      </c>
      <c r="BD238" s="116" t="s">
        <v>84</v>
      </c>
      <c r="BE238" s="116" t="s">
        <v>84</v>
      </c>
      <c r="BF238" s="335" t="s">
        <v>84</v>
      </c>
      <c r="BG238" s="335" t="s">
        <v>84</v>
      </c>
      <c r="BH238" s="116" t="s">
        <v>84</v>
      </c>
      <c r="BI238" s="116" t="s">
        <v>84</v>
      </c>
      <c r="BJ238" s="335" t="s">
        <v>84</v>
      </c>
      <c r="BK238" s="335" t="s">
        <v>84</v>
      </c>
      <c r="BL238" s="335" t="s">
        <v>84</v>
      </c>
      <c r="BM238" s="336" t="s">
        <v>84</v>
      </c>
      <c r="BN238" s="336" t="s">
        <v>84</v>
      </c>
      <c r="BO238" s="335" t="s">
        <v>84</v>
      </c>
      <c r="BP238" s="116" t="s">
        <v>84</v>
      </c>
      <c r="BQ238" s="116" t="s">
        <v>84</v>
      </c>
      <c r="BR238" s="116" t="s">
        <v>84</v>
      </c>
      <c r="BS238" s="116" t="s">
        <v>84</v>
      </c>
      <c r="BT238" s="336" t="s">
        <v>84</v>
      </c>
      <c r="BU238" s="335" t="s">
        <v>84</v>
      </c>
      <c r="BV238" s="335" t="s">
        <v>84</v>
      </c>
      <c r="BW238" s="335" t="s">
        <v>84</v>
      </c>
      <c r="BX238" s="335" t="s">
        <v>84</v>
      </c>
    </row>
    <row r="239" spans="1:76" ht="15" customHeight="1" x14ac:dyDescent="0.3">
      <c r="A239" s="307">
        <v>82</v>
      </c>
      <c r="B239" s="114" t="s">
        <v>84</v>
      </c>
      <c r="C239" s="114" t="s">
        <v>84</v>
      </c>
      <c r="D239" s="115" t="s">
        <v>84</v>
      </c>
      <c r="E239" s="334" t="s">
        <v>84</v>
      </c>
      <c r="F239" s="334" t="s">
        <v>84</v>
      </c>
      <c r="G239" s="334" t="s">
        <v>84</v>
      </c>
      <c r="H239" s="335" t="s">
        <v>84</v>
      </c>
      <c r="I239" s="335" t="s">
        <v>84</v>
      </c>
      <c r="J239" s="335" t="s">
        <v>84</v>
      </c>
      <c r="K239" s="335" t="s">
        <v>84</v>
      </c>
      <c r="L239" s="335" t="s">
        <v>84</v>
      </c>
      <c r="M239" s="335" t="s">
        <v>84</v>
      </c>
      <c r="N239" s="335" t="s">
        <v>84</v>
      </c>
      <c r="O239" s="335" t="s">
        <v>84</v>
      </c>
      <c r="P239" s="335" t="s">
        <v>84</v>
      </c>
      <c r="Q239" s="335" t="s">
        <v>84</v>
      </c>
      <c r="R239" s="335" t="s">
        <v>84</v>
      </c>
      <c r="S239" s="335" t="s">
        <v>84</v>
      </c>
      <c r="T239" s="335" t="s">
        <v>84</v>
      </c>
      <c r="U239" s="335" t="s">
        <v>84</v>
      </c>
      <c r="V239" s="335" t="s">
        <v>84</v>
      </c>
      <c r="W239" s="335" t="s">
        <v>84</v>
      </c>
      <c r="X239" s="335" t="s">
        <v>84</v>
      </c>
      <c r="Y239" s="335" t="s">
        <v>84</v>
      </c>
      <c r="Z239" s="335" t="s">
        <v>84</v>
      </c>
      <c r="AA239" s="335" t="s">
        <v>84</v>
      </c>
      <c r="AB239" s="335" t="s">
        <v>84</v>
      </c>
      <c r="AC239" s="335" t="s">
        <v>84</v>
      </c>
      <c r="AD239" s="335" t="s">
        <v>84</v>
      </c>
      <c r="AE239" s="335" t="s">
        <v>84</v>
      </c>
      <c r="AF239" s="335" t="s">
        <v>84</v>
      </c>
      <c r="AG239" s="335" t="s">
        <v>84</v>
      </c>
      <c r="AH239" s="335" t="s">
        <v>84</v>
      </c>
      <c r="AI239" s="335" t="s">
        <v>84</v>
      </c>
      <c r="AJ239" s="335" t="s">
        <v>84</v>
      </c>
      <c r="AK239" s="335" t="s">
        <v>84</v>
      </c>
      <c r="AL239" s="335" t="s">
        <v>84</v>
      </c>
      <c r="AM239" s="335" t="s">
        <v>84</v>
      </c>
      <c r="AN239" s="335" t="s">
        <v>84</v>
      </c>
      <c r="AO239" s="335" t="s">
        <v>84</v>
      </c>
      <c r="AP239" s="335" t="s">
        <v>84</v>
      </c>
      <c r="AQ239" s="335" t="s">
        <v>84</v>
      </c>
      <c r="AR239" s="335" t="s">
        <v>84</v>
      </c>
      <c r="AS239" s="335" t="s">
        <v>84</v>
      </c>
      <c r="AT239" s="335" t="s">
        <v>84</v>
      </c>
      <c r="AU239" s="335" t="s">
        <v>84</v>
      </c>
      <c r="AV239" s="335" t="s">
        <v>84</v>
      </c>
      <c r="AW239" s="335" t="s">
        <v>84</v>
      </c>
      <c r="AX239" s="335" t="s">
        <v>84</v>
      </c>
      <c r="AY239" s="116" t="s">
        <v>84</v>
      </c>
      <c r="AZ239" s="116" t="s">
        <v>84</v>
      </c>
      <c r="BA239" s="116" t="s">
        <v>84</v>
      </c>
      <c r="BB239" s="116" t="s">
        <v>84</v>
      </c>
      <c r="BC239" s="116" t="s">
        <v>84</v>
      </c>
      <c r="BD239" s="116" t="s">
        <v>84</v>
      </c>
      <c r="BE239" s="116" t="s">
        <v>84</v>
      </c>
      <c r="BF239" s="335" t="s">
        <v>84</v>
      </c>
      <c r="BG239" s="335" t="s">
        <v>84</v>
      </c>
      <c r="BH239" s="116" t="s">
        <v>84</v>
      </c>
      <c r="BI239" s="116" t="s">
        <v>84</v>
      </c>
      <c r="BJ239" s="335" t="s">
        <v>84</v>
      </c>
      <c r="BK239" s="335" t="s">
        <v>84</v>
      </c>
      <c r="BL239" s="335" t="s">
        <v>84</v>
      </c>
      <c r="BM239" s="336" t="s">
        <v>84</v>
      </c>
      <c r="BN239" s="336" t="s">
        <v>84</v>
      </c>
      <c r="BO239" s="335" t="s">
        <v>84</v>
      </c>
      <c r="BP239" s="116" t="s">
        <v>84</v>
      </c>
      <c r="BQ239" s="116" t="s">
        <v>84</v>
      </c>
      <c r="BR239" s="116" t="s">
        <v>84</v>
      </c>
      <c r="BS239" s="116" t="s">
        <v>84</v>
      </c>
      <c r="BT239" s="336" t="s">
        <v>84</v>
      </c>
      <c r="BU239" s="335" t="s">
        <v>84</v>
      </c>
      <c r="BV239" s="335" t="s">
        <v>84</v>
      </c>
      <c r="BW239" s="335" t="s">
        <v>84</v>
      </c>
      <c r="BX239" s="335" t="s">
        <v>84</v>
      </c>
    </row>
    <row r="240" spans="1:76" ht="15" customHeight="1" x14ac:dyDescent="0.3">
      <c r="A240" s="307">
        <v>82</v>
      </c>
      <c r="B240" s="114" t="s">
        <v>84</v>
      </c>
      <c r="C240" s="114" t="s">
        <v>84</v>
      </c>
      <c r="D240" s="115" t="s">
        <v>84</v>
      </c>
      <c r="E240" s="334" t="s">
        <v>84</v>
      </c>
      <c r="F240" s="334" t="s">
        <v>84</v>
      </c>
      <c r="G240" s="334" t="s">
        <v>84</v>
      </c>
      <c r="H240" s="335" t="s">
        <v>84</v>
      </c>
      <c r="I240" s="335" t="s">
        <v>84</v>
      </c>
      <c r="J240" s="335" t="s">
        <v>84</v>
      </c>
      <c r="K240" s="335" t="s">
        <v>84</v>
      </c>
      <c r="L240" s="335" t="s">
        <v>84</v>
      </c>
      <c r="M240" s="335" t="s">
        <v>84</v>
      </c>
      <c r="N240" s="335" t="s">
        <v>84</v>
      </c>
      <c r="O240" s="335" t="s">
        <v>84</v>
      </c>
      <c r="P240" s="335" t="s">
        <v>84</v>
      </c>
      <c r="Q240" s="335" t="s">
        <v>84</v>
      </c>
      <c r="R240" s="335" t="s">
        <v>84</v>
      </c>
      <c r="S240" s="335" t="s">
        <v>84</v>
      </c>
      <c r="T240" s="335" t="s">
        <v>84</v>
      </c>
      <c r="U240" s="335" t="s">
        <v>84</v>
      </c>
      <c r="V240" s="335" t="s">
        <v>84</v>
      </c>
      <c r="W240" s="335" t="s">
        <v>84</v>
      </c>
      <c r="X240" s="335" t="s">
        <v>84</v>
      </c>
      <c r="Y240" s="335" t="s">
        <v>84</v>
      </c>
      <c r="Z240" s="335" t="s">
        <v>84</v>
      </c>
      <c r="AA240" s="335" t="s">
        <v>84</v>
      </c>
      <c r="AB240" s="335" t="s">
        <v>84</v>
      </c>
      <c r="AC240" s="335" t="s">
        <v>84</v>
      </c>
      <c r="AD240" s="335" t="s">
        <v>84</v>
      </c>
      <c r="AE240" s="335" t="s">
        <v>84</v>
      </c>
      <c r="AF240" s="335" t="s">
        <v>84</v>
      </c>
      <c r="AG240" s="335" t="s">
        <v>84</v>
      </c>
      <c r="AH240" s="335" t="s">
        <v>84</v>
      </c>
      <c r="AI240" s="335" t="s">
        <v>84</v>
      </c>
      <c r="AJ240" s="335" t="s">
        <v>84</v>
      </c>
      <c r="AK240" s="335" t="s">
        <v>84</v>
      </c>
      <c r="AL240" s="335" t="s">
        <v>84</v>
      </c>
      <c r="AM240" s="335" t="s">
        <v>84</v>
      </c>
      <c r="AN240" s="335" t="s">
        <v>84</v>
      </c>
      <c r="AO240" s="335" t="s">
        <v>84</v>
      </c>
      <c r="AP240" s="335" t="s">
        <v>84</v>
      </c>
      <c r="AQ240" s="335" t="s">
        <v>84</v>
      </c>
      <c r="AR240" s="335" t="s">
        <v>84</v>
      </c>
      <c r="AS240" s="335" t="s">
        <v>84</v>
      </c>
      <c r="AT240" s="335" t="s">
        <v>84</v>
      </c>
      <c r="AU240" s="335" t="s">
        <v>84</v>
      </c>
      <c r="AV240" s="335" t="s">
        <v>84</v>
      </c>
      <c r="AW240" s="335" t="s">
        <v>84</v>
      </c>
      <c r="AX240" s="335" t="s">
        <v>84</v>
      </c>
      <c r="AY240" s="116" t="s">
        <v>84</v>
      </c>
      <c r="AZ240" s="116" t="s">
        <v>84</v>
      </c>
      <c r="BA240" s="116" t="s">
        <v>84</v>
      </c>
      <c r="BB240" s="116" t="s">
        <v>84</v>
      </c>
      <c r="BC240" s="116" t="s">
        <v>84</v>
      </c>
      <c r="BD240" s="116" t="s">
        <v>84</v>
      </c>
      <c r="BE240" s="116" t="s">
        <v>84</v>
      </c>
      <c r="BF240" s="335" t="s">
        <v>84</v>
      </c>
      <c r="BG240" s="335" t="s">
        <v>84</v>
      </c>
      <c r="BH240" s="116" t="s">
        <v>84</v>
      </c>
      <c r="BI240" s="116" t="s">
        <v>84</v>
      </c>
      <c r="BJ240" s="335" t="s">
        <v>84</v>
      </c>
      <c r="BK240" s="335" t="s">
        <v>84</v>
      </c>
      <c r="BL240" s="335" t="s">
        <v>84</v>
      </c>
      <c r="BM240" s="336" t="s">
        <v>84</v>
      </c>
      <c r="BN240" s="336" t="s">
        <v>84</v>
      </c>
      <c r="BO240" s="335" t="s">
        <v>84</v>
      </c>
      <c r="BP240" s="116" t="s">
        <v>84</v>
      </c>
      <c r="BQ240" s="116" t="s">
        <v>84</v>
      </c>
      <c r="BR240" s="116" t="s">
        <v>84</v>
      </c>
      <c r="BS240" s="116" t="s">
        <v>84</v>
      </c>
      <c r="BT240" s="336" t="s">
        <v>84</v>
      </c>
      <c r="BU240" s="335" t="s">
        <v>84</v>
      </c>
      <c r="BV240" s="335" t="s">
        <v>84</v>
      </c>
      <c r="BW240" s="335" t="s">
        <v>84</v>
      </c>
      <c r="BX240" s="335" t="s">
        <v>84</v>
      </c>
    </row>
    <row r="241" spans="1:76" ht="15" customHeight="1" x14ac:dyDescent="0.3">
      <c r="A241" s="307">
        <v>82</v>
      </c>
      <c r="B241" s="114" t="s">
        <v>84</v>
      </c>
      <c r="C241" s="114" t="s">
        <v>84</v>
      </c>
      <c r="D241" s="115" t="s">
        <v>84</v>
      </c>
      <c r="E241" s="334" t="s">
        <v>84</v>
      </c>
      <c r="F241" s="334" t="s">
        <v>84</v>
      </c>
      <c r="G241" s="334" t="s">
        <v>84</v>
      </c>
      <c r="H241" s="335" t="s">
        <v>84</v>
      </c>
      <c r="I241" s="335" t="s">
        <v>84</v>
      </c>
      <c r="J241" s="335" t="s">
        <v>84</v>
      </c>
      <c r="K241" s="335" t="s">
        <v>84</v>
      </c>
      <c r="L241" s="335" t="s">
        <v>84</v>
      </c>
      <c r="M241" s="335" t="s">
        <v>84</v>
      </c>
      <c r="N241" s="335" t="s">
        <v>84</v>
      </c>
      <c r="O241" s="335" t="s">
        <v>84</v>
      </c>
      <c r="P241" s="335" t="s">
        <v>84</v>
      </c>
      <c r="Q241" s="335" t="s">
        <v>84</v>
      </c>
      <c r="R241" s="335" t="s">
        <v>84</v>
      </c>
      <c r="S241" s="335" t="s">
        <v>84</v>
      </c>
      <c r="T241" s="335" t="s">
        <v>84</v>
      </c>
      <c r="U241" s="335" t="s">
        <v>84</v>
      </c>
      <c r="V241" s="335" t="s">
        <v>84</v>
      </c>
      <c r="W241" s="335" t="s">
        <v>84</v>
      </c>
      <c r="X241" s="335" t="s">
        <v>84</v>
      </c>
      <c r="Y241" s="335" t="s">
        <v>84</v>
      </c>
      <c r="Z241" s="335" t="s">
        <v>84</v>
      </c>
      <c r="AA241" s="335" t="s">
        <v>84</v>
      </c>
      <c r="AB241" s="335" t="s">
        <v>84</v>
      </c>
      <c r="AC241" s="335" t="s">
        <v>84</v>
      </c>
      <c r="AD241" s="335" t="s">
        <v>84</v>
      </c>
      <c r="AE241" s="335" t="s">
        <v>84</v>
      </c>
      <c r="AF241" s="335" t="s">
        <v>84</v>
      </c>
      <c r="AG241" s="335" t="s">
        <v>84</v>
      </c>
      <c r="AH241" s="335" t="s">
        <v>84</v>
      </c>
      <c r="AI241" s="335" t="s">
        <v>84</v>
      </c>
      <c r="AJ241" s="335" t="s">
        <v>84</v>
      </c>
      <c r="AK241" s="335" t="s">
        <v>84</v>
      </c>
      <c r="AL241" s="335" t="s">
        <v>84</v>
      </c>
      <c r="AM241" s="335" t="s">
        <v>84</v>
      </c>
      <c r="AN241" s="335" t="s">
        <v>84</v>
      </c>
      <c r="AO241" s="335" t="s">
        <v>84</v>
      </c>
      <c r="AP241" s="335" t="s">
        <v>84</v>
      </c>
      <c r="AQ241" s="335" t="s">
        <v>84</v>
      </c>
      <c r="AR241" s="335" t="s">
        <v>84</v>
      </c>
      <c r="AS241" s="335" t="s">
        <v>84</v>
      </c>
      <c r="AT241" s="335" t="s">
        <v>84</v>
      </c>
      <c r="AU241" s="335" t="s">
        <v>84</v>
      </c>
      <c r="AV241" s="335" t="s">
        <v>84</v>
      </c>
      <c r="AW241" s="335" t="s">
        <v>84</v>
      </c>
      <c r="AX241" s="335" t="s">
        <v>84</v>
      </c>
      <c r="AY241" s="116" t="s">
        <v>84</v>
      </c>
      <c r="AZ241" s="116" t="s">
        <v>84</v>
      </c>
      <c r="BA241" s="116" t="s">
        <v>84</v>
      </c>
      <c r="BB241" s="116" t="s">
        <v>84</v>
      </c>
      <c r="BC241" s="116" t="s">
        <v>84</v>
      </c>
      <c r="BD241" s="116" t="s">
        <v>84</v>
      </c>
      <c r="BE241" s="116" t="s">
        <v>84</v>
      </c>
      <c r="BF241" s="335" t="s">
        <v>84</v>
      </c>
      <c r="BG241" s="335" t="s">
        <v>84</v>
      </c>
      <c r="BH241" s="116" t="s">
        <v>84</v>
      </c>
      <c r="BI241" s="116" t="s">
        <v>84</v>
      </c>
      <c r="BJ241" s="335" t="s">
        <v>84</v>
      </c>
      <c r="BK241" s="335" t="s">
        <v>84</v>
      </c>
      <c r="BL241" s="335" t="s">
        <v>84</v>
      </c>
      <c r="BM241" s="336" t="s">
        <v>84</v>
      </c>
      <c r="BN241" s="336" t="s">
        <v>84</v>
      </c>
      <c r="BO241" s="335" t="s">
        <v>84</v>
      </c>
      <c r="BP241" s="116" t="s">
        <v>84</v>
      </c>
      <c r="BQ241" s="116" t="s">
        <v>84</v>
      </c>
      <c r="BR241" s="116" t="s">
        <v>84</v>
      </c>
      <c r="BS241" s="116" t="s">
        <v>84</v>
      </c>
      <c r="BT241" s="336" t="s">
        <v>84</v>
      </c>
      <c r="BU241" s="335" t="s">
        <v>84</v>
      </c>
      <c r="BV241" s="335" t="s">
        <v>84</v>
      </c>
      <c r="BW241" s="335" t="s">
        <v>84</v>
      </c>
      <c r="BX241" s="335" t="s">
        <v>84</v>
      </c>
    </row>
    <row r="242" spans="1:76" ht="15" customHeight="1" x14ac:dyDescent="0.3">
      <c r="A242" s="307">
        <v>82</v>
      </c>
      <c r="B242" s="114" t="s">
        <v>84</v>
      </c>
      <c r="C242" s="114" t="s">
        <v>84</v>
      </c>
      <c r="D242" s="115" t="s">
        <v>84</v>
      </c>
      <c r="E242" s="334" t="s">
        <v>84</v>
      </c>
      <c r="F242" s="334" t="s">
        <v>84</v>
      </c>
      <c r="G242" s="334" t="s">
        <v>84</v>
      </c>
      <c r="H242" s="335" t="s">
        <v>84</v>
      </c>
      <c r="I242" s="335" t="s">
        <v>84</v>
      </c>
      <c r="J242" s="335" t="s">
        <v>84</v>
      </c>
      <c r="K242" s="335" t="s">
        <v>84</v>
      </c>
      <c r="L242" s="335" t="s">
        <v>84</v>
      </c>
      <c r="M242" s="335" t="s">
        <v>84</v>
      </c>
      <c r="N242" s="335" t="s">
        <v>84</v>
      </c>
      <c r="O242" s="335" t="s">
        <v>84</v>
      </c>
      <c r="P242" s="335" t="s">
        <v>84</v>
      </c>
      <c r="Q242" s="335" t="s">
        <v>84</v>
      </c>
      <c r="R242" s="335" t="s">
        <v>84</v>
      </c>
      <c r="S242" s="335" t="s">
        <v>84</v>
      </c>
      <c r="T242" s="335" t="s">
        <v>84</v>
      </c>
      <c r="U242" s="335" t="s">
        <v>84</v>
      </c>
      <c r="V242" s="335" t="s">
        <v>84</v>
      </c>
      <c r="W242" s="335" t="s">
        <v>84</v>
      </c>
      <c r="X242" s="335" t="s">
        <v>84</v>
      </c>
      <c r="Y242" s="335" t="s">
        <v>84</v>
      </c>
      <c r="Z242" s="335" t="s">
        <v>84</v>
      </c>
      <c r="AA242" s="335" t="s">
        <v>84</v>
      </c>
      <c r="AB242" s="335" t="s">
        <v>84</v>
      </c>
      <c r="AC242" s="335" t="s">
        <v>84</v>
      </c>
      <c r="AD242" s="335" t="s">
        <v>84</v>
      </c>
      <c r="AE242" s="335" t="s">
        <v>84</v>
      </c>
      <c r="AF242" s="335" t="s">
        <v>84</v>
      </c>
      <c r="AG242" s="335" t="s">
        <v>84</v>
      </c>
      <c r="AH242" s="335" t="s">
        <v>84</v>
      </c>
      <c r="AI242" s="335" t="s">
        <v>84</v>
      </c>
      <c r="AJ242" s="335" t="s">
        <v>84</v>
      </c>
      <c r="AK242" s="335" t="s">
        <v>84</v>
      </c>
      <c r="AL242" s="335" t="s">
        <v>84</v>
      </c>
      <c r="AM242" s="335" t="s">
        <v>84</v>
      </c>
      <c r="AN242" s="335" t="s">
        <v>84</v>
      </c>
      <c r="AO242" s="335" t="s">
        <v>84</v>
      </c>
      <c r="AP242" s="335" t="s">
        <v>84</v>
      </c>
      <c r="AQ242" s="335" t="s">
        <v>84</v>
      </c>
      <c r="AR242" s="335" t="s">
        <v>84</v>
      </c>
      <c r="AS242" s="335" t="s">
        <v>84</v>
      </c>
      <c r="AT242" s="335" t="s">
        <v>84</v>
      </c>
      <c r="AU242" s="335" t="s">
        <v>84</v>
      </c>
      <c r="AV242" s="335" t="s">
        <v>84</v>
      </c>
      <c r="AW242" s="335" t="s">
        <v>84</v>
      </c>
      <c r="AX242" s="335" t="s">
        <v>84</v>
      </c>
      <c r="AY242" s="116" t="s">
        <v>84</v>
      </c>
      <c r="AZ242" s="116" t="s">
        <v>84</v>
      </c>
      <c r="BA242" s="116" t="s">
        <v>84</v>
      </c>
      <c r="BB242" s="116" t="s">
        <v>84</v>
      </c>
      <c r="BC242" s="116" t="s">
        <v>84</v>
      </c>
      <c r="BD242" s="116" t="s">
        <v>84</v>
      </c>
      <c r="BE242" s="116" t="s">
        <v>84</v>
      </c>
      <c r="BF242" s="335" t="s">
        <v>84</v>
      </c>
      <c r="BG242" s="335" t="s">
        <v>84</v>
      </c>
      <c r="BH242" s="116" t="s">
        <v>84</v>
      </c>
      <c r="BI242" s="116" t="s">
        <v>84</v>
      </c>
      <c r="BJ242" s="335" t="s">
        <v>84</v>
      </c>
      <c r="BK242" s="335" t="s">
        <v>84</v>
      </c>
      <c r="BL242" s="335" t="s">
        <v>84</v>
      </c>
      <c r="BM242" s="336" t="s">
        <v>84</v>
      </c>
      <c r="BN242" s="336" t="s">
        <v>84</v>
      </c>
      <c r="BO242" s="335" t="s">
        <v>84</v>
      </c>
      <c r="BP242" s="116" t="s">
        <v>84</v>
      </c>
      <c r="BQ242" s="116" t="s">
        <v>84</v>
      </c>
      <c r="BR242" s="116" t="s">
        <v>84</v>
      </c>
      <c r="BS242" s="116" t="s">
        <v>84</v>
      </c>
      <c r="BT242" s="336" t="s">
        <v>84</v>
      </c>
      <c r="BU242" s="335" t="s">
        <v>84</v>
      </c>
      <c r="BV242" s="335" t="s">
        <v>84</v>
      </c>
      <c r="BW242" s="335" t="s">
        <v>84</v>
      </c>
      <c r="BX242" s="335" t="s">
        <v>84</v>
      </c>
    </row>
    <row r="243" spans="1:76" ht="15" customHeight="1" x14ac:dyDescent="0.3">
      <c r="A243" s="307">
        <v>82</v>
      </c>
      <c r="B243" s="114" t="s">
        <v>84</v>
      </c>
      <c r="C243" s="114" t="s">
        <v>84</v>
      </c>
      <c r="D243" s="115" t="s">
        <v>84</v>
      </c>
      <c r="E243" s="334" t="s">
        <v>84</v>
      </c>
      <c r="F243" s="334" t="s">
        <v>84</v>
      </c>
      <c r="G243" s="334" t="s">
        <v>84</v>
      </c>
      <c r="H243" s="335" t="s">
        <v>84</v>
      </c>
      <c r="I243" s="335" t="s">
        <v>84</v>
      </c>
      <c r="J243" s="335" t="s">
        <v>84</v>
      </c>
      <c r="K243" s="335" t="s">
        <v>84</v>
      </c>
      <c r="L243" s="335" t="s">
        <v>84</v>
      </c>
      <c r="M243" s="335" t="s">
        <v>84</v>
      </c>
      <c r="N243" s="335" t="s">
        <v>84</v>
      </c>
      <c r="O243" s="335" t="s">
        <v>84</v>
      </c>
      <c r="P243" s="335" t="s">
        <v>84</v>
      </c>
      <c r="Q243" s="335" t="s">
        <v>84</v>
      </c>
      <c r="R243" s="335" t="s">
        <v>84</v>
      </c>
      <c r="S243" s="335" t="s">
        <v>84</v>
      </c>
      <c r="T243" s="335" t="s">
        <v>84</v>
      </c>
      <c r="U243" s="335" t="s">
        <v>84</v>
      </c>
      <c r="V243" s="335" t="s">
        <v>84</v>
      </c>
      <c r="W243" s="335" t="s">
        <v>84</v>
      </c>
      <c r="X243" s="335" t="s">
        <v>84</v>
      </c>
      <c r="Y243" s="335" t="s">
        <v>84</v>
      </c>
      <c r="Z243" s="335" t="s">
        <v>84</v>
      </c>
      <c r="AA243" s="335" t="s">
        <v>84</v>
      </c>
      <c r="AB243" s="335" t="s">
        <v>84</v>
      </c>
      <c r="AC243" s="335" t="s">
        <v>84</v>
      </c>
      <c r="AD243" s="335" t="s">
        <v>84</v>
      </c>
      <c r="AE243" s="335" t="s">
        <v>84</v>
      </c>
      <c r="AF243" s="335" t="s">
        <v>84</v>
      </c>
      <c r="AG243" s="335" t="s">
        <v>84</v>
      </c>
      <c r="AH243" s="335" t="s">
        <v>84</v>
      </c>
      <c r="AI243" s="335" t="s">
        <v>84</v>
      </c>
      <c r="AJ243" s="335" t="s">
        <v>84</v>
      </c>
      <c r="AK243" s="335" t="s">
        <v>84</v>
      </c>
      <c r="AL243" s="335" t="s">
        <v>84</v>
      </c>
      <c r="AM243" s="335" t="s">
        <v>84</v>
      </c>
      <c r="AN243" s="335" t="s">
        <v>84</v>
      </c>
      <c r="AO243" s="335" t="s">
        <v>84</v>
      </c>
      <c r="AP243" s="335" t="s">
        <v>84</v>
      </c>
      <c r="AQ243" s="335" t="s">
        <v>84</v>
      </c>
      <c r="AR243" s="335" t="s">
        <v>84</v>
      </c>
      <c r="AS243" s="335" t="s">
        <v>84</v>
      </c>
      <c r="AT243" s="335" t="s">
        <v>84</v>
      </c>
      <c r="AU243" s="335" t="s">
        <v>84</v>
      </c>
      <c r="AV243" s="335" t="s">
        <v>84</v>
      </c>
      <c r="AW243" s="335" t="s">
        <v>84</v>
      </c>
      <c r="AX243" s="335" t="s">
        <v>84</v>
      </c>
      <c r="AY243" s="116" t="s">
        <v>84</v>
      </c>
      <c r="AZ243" s="116" t="s">
        <v>84</v>
      </c>
      <c r="BA243" s="116" t="s">
        <v>84</v>
      </c>
      <c r="BB243" s="116" t="s">
        <v>84</v>
      </c>
      <c r="BC243" s="116" t="s">
        <v>84</v>
      </c>
      <c r="BD243" s="116" t="s">
        <v>84</v>
      </c>
      <c r="BE243" s="116" t="s">
        <v>84</v>
      </c>
      <c r="BF243" s="335" t="s">
        <v>84</v>
      </c>
      <c r="BG243" s="335" t="s">
        <v>84</v>
      </c>
      <c r="BH243" s="116" t="s">
        <v>84</v>
      </c>
      <c r="BI243" s="116" t="s">
        <v>84</v>
      </c>
      <c r="BJ243" s="335" t="s">
        <v>84</v>
      </c>
      <c r="BK243" s="335" t="s">
        <v>84</v>
      </c>
      <c r="BL243" s="335" t="s">
        <v>84</v>
      </c>
      <c r="BM243" s="336" t="s">
        <v>84</v>
      </c>
      <c r="BN243" s="336" t="s">
        <v>84</v>
      </c>
      <c r="BO243" s="335" t="s">
        <v>84</v>
      </c>
      <c r="BP243" s="116" t="s">
        <v>84</v>
      </c>
      <c r="BQ243" s="116" t="s">
        <v>84</v>
      </c>
      <c r="BR243" s="116" t="s">
        <v>84</v>
      </c>
      <c r="BS243" s="116" t="s">
        <v>84</v>
      </c>
      <c r="BT243" s="336" t="s">
        <v>84</v>
      </c>
      <c r="BU243" s="335" t="s">
        <v>84</v>
      </c>
      <c r="BV243" s="335" t="s">
        <v>84</v>
      </c>
      <c r="BW243" s="335" t="s">
        <v>84</v>
      </c>
      <c r="BX243" s="335" t="s">
        <v>84</v>
      </c>
    </row>
    <row r="244" spans="1:76" ht="15" customHeight="1" x14ac:dyDescent="0.3">
      <c r="A244" s="307">
        <v>82</v>
      </c>
      <c r="B244" s="114" t="s">
        <v>84</v>
      </c>
      <c r="C244" s="114" t="s">
        <v>84</v>
      </c>
      <c r="D244" s="115" t="s">
        <v>84</v>
      </c>
      <c r="E244" s="334" t="s">
        <v>84</v>
      </c>
      <c r="F244" s="334" t="s">
        <v>84</v>
      </c>
      <c r="G244" s="334" t="s">
        <v>84</v>
      </c>
      <c r="H244" s="335" t="s">
        <v>84</v>
      </c>
      <c r="I244" s="335" t="s">
        <v>84</v>
      </c>
      <c r="J244" s="335" t="s">
        <v>84</v>
      </c>
      <c r="K244" s="335" t="s">
        <v>84</v>
      </c>
      <c r="L244" s="335" t="s">
        <v>84</v>
      </c>
      <c r="M244" s="335" t="s">
        <v>84</v>
      </c>
      <c r="N244" s="335" t="s">
        <v>84</v>
      </c>
      <c r="O244" s="335" t="s">
        <v>84</v>
      </c>
      <c r="P244" s="335" t="s">
        <v>84</v>
      </c>
      <c r="Q244" s="335" t="s">
        <v>84</v>
      </c>
      <c r="R244" s="335" t="s">
        <v>84</v>
      </c>
      <c r="S244" s="335" t="s">
        <v>84</v>
      </c>
      <c r="T244" s="335" t="s">
        <v>84</v>
      </c>
      <c r="U244" s="335" t="s">
        <v>84</v>
      </c>
      <c r="V244" s="335" t="s">
        <v>84</v>
      </c>
      <c r="W244" s="335" t="s">
        <v>84</v>
      </c>
      <c r="X244" s="335" t="s">
        <v>84</v>
      </c>
      <c r="Y244" s="335" t="s">
        <v>84</v>
      </c>
      <c r="Z244" s="335" t="s">
        <v>84</v>
      </c>
      <c r="AA244" s="335" t="s">
        <v>84</v>
      </c>
      <c r="AB244" s="335" t="s">
        <v>84</v>
      </c>
      <c r="AC244" s="335" t="s">
        <v>84</v>
      </c>
      <c r="AD244" s="335" t="s">
        <v>84</v>
      </c>
      <c r="AE244" s="335" t="s">
        <v>84</v>
      </c>
      <c r="AF244" s="335" t="s">
        <v>84</v>
      </c>
      <c r="AG244" s="335" t="s">
        <v>84</v>
      </c>
      <c r="AH244" s="335" t="s">
        <v>84</v>
      </c>
      <c r="AI244" s="335" t="s">
        <v>84</v>
      </c>
      <c r="AJ244" s="335" t="s">
        <v>84</v>
      </c>
      <c r="AK244" s="335" t="s">
        <v>84</v>
      </c>
      <c r="AL244" s="335" t="s">
        <v>84</v>
      </c>
      <c r="AM244" s="335" t="s">
        <v>84</v>
      </c>
      <c r="AN244" s="335" t="s">
        <v>84</v>
      </c>
      <c r="AO244" s="335" t="s">
        <v>84</v>
      </c>
      <c r="AP244" s="335" t="s">
        <v>84</v>
      </c>
      <c r="AQ244" s="335" t="s">
        <v>84</v>
      </c>
      <c r="AR244" s="335" t="s">
        <v>84</v>
      </c>
      <c r="AS244" s="335" t="s">
        <v>84</v>
      </c>
      <c r="AT244" s="335" t="s">
        <v>84</v>
      </c>
      <c r="AU244" s="335" t="s">
        <v>84</v>
      </c>
      <c r="AV244" s="335" t="s">
        <v>84</v>
      </c>
      <c r="AW244" s="335" t="s">
        <v>84</v>
      </c>
      <c r="AX244" s="335" t="s">
        <v>84</v>
      </c>
      <c r="AY244" s="116" t="s">
        <v>84</v>
      </c>
      <c r="AZ244" s="116" t="s">
        <v>84</v>
      </c>
      <c r="BA244" s="116" t="s">
        <v>84</v>
      </c>
      <c r="BB244" s="116" t="s">
        <v>84</v>
      </c>
      <c r="BC244" s="116" t="s">
        <v>84</v>
      </c>
      <c r="BD244" s="116" t="s">
        <v>84</v>
      </c>
      <c r="BE244" s="116" t="s">
        <v>84</v>
      </c>
      <c r="BF244" s="335" t="s">
        <v>84</v>
      </c>
      <c r="BG244" s="335" t="s">
        <v>84</v>
      </c>
      <c r="BH244" s="116" t="s">
        <v>84</v>
      </c>
      <c r="BI244" s="116" t="s">
        <v>84</v>
      </c>
      <c r="BJ244" s="335" t="s">
        <v>84</v>
      </c>
      <c r="BK244" s="335" t="s">
        <v>84</v>
      </c>
      <c r="BL244" s="335" t="s">
        <v>84</v>
      </c>
      <c r="BM244" s="336" t="s">
        <v>84</v>
      </c>
      <c r="BN244" s="336" t="s">
        <v>84</v>
      </c>
      <c r="BO244" s="335" t="s">
        <v>84</v>
      </c>
      <c r="BP244" s="116" t="s">
        <v>84</v>
      </c>
      <c r="BQ244" s="116" t="s">
        <v>84</v>
      </c>
      <c r="BR244" s="116" t="s">
        <v>84</v>
      </c>
      <c r="BS244" s="116" t="s">
        <v>84</v>
      </c>
      <c r="BT244" s="336" t="s">
        <v>84</v>
      </c>
      <c r="BU244" s="335" t="s">
        <v>84</v>
      </c>
      <c r="BV244" s="335" t="s">
        <v>84</v>
      </c>
      <c r="BW244" s="335" t="s">
        <v>84</v>
      </c>
      <c r="BX244" s="335" t="s">
        <v>84</v>
      </c>
    </row>
    <row r="245" spans="1:76" ht="15" customHeight="1" x14ac:dyDescent="0.3">
      <c r="A245" s="307">
        <v>82</v>
      </c>
      <c r="B245" s="114" t="s">
        <v>84</v>
      </c>
      <c r="C245" s="114" t="s">
        <v>84</v>
      </c>
      <c r="D245" s="115" t="s">
        <v>84</v>
      </c>
      <c r="E245" s="334" t="s">
        <v>84</v>
      </c>
      <c r="F245" s="334" t="s">
        <v>84</v>
      </c>
      <c r="G245" s="334" t="s">
        <v>84</v>
      </c>
      <c r="H245" s="335" t="s">
        <v>84</v>
      </c>
      <c r="I245" s="335" t="s">
        <v>84</v>
      </c>
      <c r="J245" s="335" t="s">
        <v>84</v>
      </c>
      <c r="K245" s="335" t="s">
        <v>84</v>
      </c>
      <c r="L245" s="335" t="s">
        <v>84</v>
      </c>
      <c r="M245" s="335" t="s">
        <v>84</v>
      </c>
      <c r="N245" s="335" t="s">
        <v>84</v>
      </c>
      <c r="O245" s="335" t="s">
        <v>84</v>
      </c>
      <c r="P245" s="335" t="s">
        <v>84</v>
      </c>
      <c r="Q245" s="335" t="s">
        <v>84</v>
      </c>
      <c r="R245" s="335" t="s">
        <v>84</v>
      </c>
      <c r="S245" s="335" t="s">
        <v>84</v>
      </c>
      <c r="T245" s="335" t="s">
        <v>84</v>
      </c>
      <c r="U245" s="335" t="s">
        <v>84</v>
      </c>
      <c r="V245" s="335" t="s">
        <v>84</v>
      </c>
      <c r="W245" s="335" t="s">
        <v>84</v>
      </c>
      <c r="X245" s="335" t="s">
        <v>84</v>
      </c>
      <c r="Y245" s="335" t="s">
        <v>84</v>
      </c>
      <c r="Z245" s="335" t="s">
        <v>84</v>
      </c>
      <c r="AA245" s="335" t="s">
        <v>84</v>
      </c>
      <c r="AB245" s="335" t="s">
        <v>84</v>
      </c>
      <c r="AC245" s="335" t="s">
        <v>84</v>
      </c>
      <c r="AD245" s="335" t="s">
        <v>84</v>
      </c>
      <c r="AE245" s="335" t="s">
        <v>84</v>
      </c>
      <c r="AF245" s="335" t="s">
        <v>84</v>
      </c>
      <c r="AG245" s="335" t="s">
        <v>84</v>
      </c>
      <c r="AH245" s="335" t="s">
        <v>84</v>
      </c>
      <c r="AI245" s="335" t="s">
        <v>84</v>
      </c>
      <c r="AJ245" s="335" t="s">
        <v>84</v>
      </c>
      <c r="AK245" s="335" t="s">
        <v>84</v>
      </c>
      <c r="AL245" s="335" t="s">
        <v>84</v>
      </c>
      <c r="AM245" s="335" t="s">
        <v>84</v>
      </c>
      <c r="AN245" s="335" t="s">
        <v>84</v>
      </c>
      <c r="AO245" s="335" t="s">
        <v>84</v>
      </c>
      <c r="AP245" s="335" t="s">
        <v>84</v>
      </c>
      <c r="AQ245" s="335" t="s">
        <v>84</v>
      </c>
      <c r="AR245" s="335" t="s">
        <v>84</v>
      </c>
      <c r="AS245" s="335" t="s">
        <v>84</v>
      </c>
      <c r="AT245" s="335" t="s">
        <v>84</v>
      </c>
      <c r="AU245" s="335" t="s">
        <v>84</v>
      </c>
      <c r="AV245" s="335" t="s">
        <v>84</v>
      </c>
      <c r="AW245" s="335" t="s">
        <v>84</v>
      </c>
      <c r="AX245" s="335" t="s">
        <v>84</v>
      </c>
      <c r="AY245" s="116" t="s">
        <v>84</v>
      </c>
      <c r="AZ245" s="116" t="s">
        <v>84</v>
      </c>
      <c r="BA245" s="116" t="s">
        <v>84</v>
      </c>
      <c r="BB245" s="116" t="s">
        <v>84</v>
      </c>
      <c r="BC245" s="116" t="s">
        <v>84</v>
      </c>
      <c r="BD245" s="116" t="s">
        <v>84</v>
      </c>
      <c r="BE245" s="116" t="s">
        <v>84</v>
      </c>
      <c r="BF245" s="335" t="s">
        <v>84</v>
      </c>
      <c r="BG245" s="335" t="s">
        <v>84</v>
      </c>
      <c r="BH245" s="116" t="s">
        <v>84</v>
      </c>
      <c r="BI245" s="116" t="s">
        <v>84</v>
      </c>
      <c r="BJ245" s="335" t="s">
        <v>84</v>
      </c>
      <c r="BK245" s="335" t="s">
        <v>84</v>
      </c>
      <c r="BL245" s="335" t="s">
        <v>84</v>
      </c>
      <c r="BM245" s="336" t="s">
        <v>84</v>
      </c>
      <c r="BN245" s="336" t="s">
        <v>84</v>
      </c>
      <c r="BO245" s="335" t="s">
        <v>84</v>
      </c>
      <c r="BP245" s="116" t="s">
        <v>84</v>
      </c>
      <c r="BQ245" s="116" t="s">
        <v>84</v>
      </c>
      <c r="BR245" s="116" t="s">
        <v>84</v>
      </c>
      <c r="BS245" s="116" t="s">
        <v>84</v>
      </c>
      <c r="BT245" s="336" t="s">
        <v>84</v>
      </c>
      <c r="BU245" s="335" t="s">
        <v>84</v>
      </c>
      <c r="BV245" s="335" t="s">
        <v>84</v>
      </c>
      <c r="BW245" s="335" t="s">
        <v>84</v>
      </c>
      <c r="BX245" s="335" t="s">
        <v>84</v>
      </c>
    </row>
    <row r="246" spans="1:76" ht="15" customHeight="1" x14ac:dyDescent="0.3">
      <c r="A246" s="307">
        <v>82</v>
      </c>
      <c r="B246" s="114" t="s">
        <v>84</v>
      </c>
      <c r="C246" s="114" t="s">
        <v>84</v>
      </c>
      <c r="D246" s="115" t="s">
        <v>84</v>
      </c>
      <c r="E246" s="334" t="s">
        <v>84</v>
      </c>
      <c r="F246" s="334" t="s">
        <v>84</v>
      </c>
      <c r="G246" s="334" t="s">
        <v>84</v>
      </c>
      <c r="H246" s="335" t="s">
        <v>84</v>
      </c>
      <c r="I246" s="335" t="s">
        <v>84</v>
      </c>
      <c r="J246" s="335" t="s">
        <v>84</v>
      </c>
      <c r="K246" s="335" t="s">
        <v>84</v>
      </c>
      <c r="L246" s="335" t="s">
        <v>84</v>
      </c>
      <c r="M246" s="335" t="s">
        <v>84</v>
      </c>
      <c r="N246" s="335" t="s">
        <v>84</v>
      </c>
      <c r="O246" s="335" t="s">
        <v>84</v>
      </c>
      <c r="P246" s="335" t="s">
        <v>84</v>
      </c>
      <c r="Q246" s="335" t="s">
        <v>84</v>
      </c>
      <c r="R246" s="335" t="s">
        <v>84</v>
      </c>
      <c r="S246" s="335" t="s">
        <v>84</v>
      </c>
      <c r="T246" s="335" t="s">
        <v>84</v>
      </c>
      <c r="U246" s="335" t="s">
        <v>84</v>
      </c>
      <c r="V246" s="335" t="s">
        <v>84</v>
      </c>
      <c r="W246" s="335" t="s">
        <v>84</v>
      </c>
      <c r="X246" s="335" t="s">
        <v>84</v>
      </c>
      <c r="Y246" s="335" t="s">
        <v>84</v>
      </c>
      <c r="Z246" s="335" t="s">
        <v>84</v>
      </c>
      <c r="AA246" s="335" t="s">
        <v>84</v>
      </c>
      <c r="AB246" s="335" t="s">
        <v>84</v>
      </c>
      <c r="AC246" s="335" t="s">
        <v>84</v>
      </c>
      <c r="AD246" s="335" t="s">
        <v>84</v>
      </c>
      <c r="AE246" s="335" t="s">
        <v>84</v>
      </c>
      <c r="AF246" s="335" t="s">
        <v>84</v>
      </c>
      <c r="AG246" s="335" t="s">
        <v>84</v>
      </c>
      <c r="AH246" s="335" t="s">
        <v>84</v>
      </c>
      <c r="AI246" s="335" t="s">
        <v>84</v>
      </c>
      <c r="AJ246" s="335" t="s">
        <v>84</v>
      </c>
      <c r="AK246" s="335" t="s">
        <v>84</v>
      </c>
      <c r="AL246" s="335" t="s">
        <v>84</v>
      </c>
      <c r="AM246" s="335" t="s">
        <v>84</v>
      </c>
      <c r="AN246" s="335" t="s">
        <v>84</v>
      </c>
      <c r="AO246" s="335" t="s">
        <v>84</v>
      </c>
      <c r="AP246" s="335" t="s">
        <v>84</v>
      </c>
      <c r="AQ246" s="335" t="s">
        <v>84</v>
      </c>
      <c r="AR246" s="335" t="s">
        <v>84</v>
      </c>
      <c r="AS246" s="335" t="s">
        <v>84</v>
      </c>
      <c r="AT246" s="335" t="s">
        <v>84</v>
      </c>
      <c r="AU246" s="335" t="s">
        <v>84</v>
      </c>
      <c r="AV246" s="335" t="s">
        <v>84</v>
      </c>
      <c r="AW246" s="335" t="s">
        <v>84</v>
      </c>
      <c r="AX246" s="335" t="s">
        <v>84</v>
      </c>
      <c r="AY246" s="116" t="s">
        <v>84</v>
      </c>
      <c r="AZ246" s="116" t="s">
        <v>84</v>
      </c>
      <c r="BA246" s="116" t="s">
        <v>84</v>
      </c>
      <c r="BB246" s="116" t="s">
        <v>84</v>
      </c>
      <c r="BC246" s="116" t="s">
        <v>84</v>
      </c>
      <c r="BD246" s="116" t="s">
        <v>84</v>
      </c>
      <c r="BE246" s="116" t="s">
        <v>84</v>
      </c>
      <c r="BF246" s="335" t="s">
        <v>84</v>
      </c>
      <c r="BG246" s="335" t="s">
        <v>84</v>
      </c>
      <c r="BH246" s="116" t="s">
        <v>84</v>
      </c>
      <c r="BI246" s="116" t="s">
        <v>84</v>
      </c>
      <c r="BJ246" s="335" t="s">
        <v>84</v>
      </c>
      <c r="BK246" s="335" t="s">
        <v>84</v>
      </c>
      <c r="BL246" s="335" t="s">
        <v>84</v>
      </c>
      <c r="BM246" s="336" t="s">
        <v>84</v>
      </c>
      <c r="BN246" s="336" t="s">
        <v>84</v>
      </c>
      <c r="BO246" s="335" t="s">
        <v>84</v>
      </c>
      <c r="BP246" s="116" t="s">
        <v>84</v>
      </c>
      <c r="BQ246" s="116" t="s">
        <v>84</v>
      </c>
      <c r="BR246" s="116" t="s">
        <v>84</v>
      </c>
      <c r="BS246" s="116" t="s">
        <v>84</v>
      </c>
      <c r="BT246" s="336" t="s">
        <v>84</v>
      </c>
      <c r="BU246" s="335" t="s">
        <v>84</v>
      </c>
      <c r="BV246" s="335" t="s">
        <v>84</v>
      </c>
      <c r="BW246" s="335" t="s">
        <v>84</v>
      </c>
      <c r="BX246" s="335" t="s">
        <v>84</v>
      </c>
    </row>
    <row r="247" spans="1:76" x14ac:dyDescent="0.3">
      <c r="A247" s="307">
        <v>82</v>
      </c>
      <c r="B247" s="114" t="s">
        <v>84</v>
      </c>
      <c r="C247" s="114" t="s">
        <v>84</v>
      </c>
      <c r="D247" s="115" t="s">
        <v>84</v>
      </c>
      <c r="E247" s="334" t="s">
        <v>84</v>
      </c>
      <c r="F247" s="334" t="s">
        <v>84</v>
      </c>
      <c r="G247" s="334" t="s">
        <v>84</v>
      </c>
      <c r="H247" s="335" t="s">
        <v>84</v>
      </c>
      <c r="I247" s="335" t="s">
        <v>84</v>
      </c>
      <c r="J247" s="335" t="s">
        <v>84</v>
      </c>
      <c r="K247" s="335" t="s">
        <v>84</v>
      </c>
      <c r="L247" s="335" t="s">
        <v>84</v>
      </c>
      <c r="M247" s="335" t="s">
        <v>84</v>
      </c>
      <c r="N247" s="335" t="s">
        <v>84</v>
      </c>
      <c r="O247" s="335" t="s">
        <v>84</v>
      </c>
      <c r="P247" s="335" t="s">
        <v>84</v>
      </c>
      <c r="Q247" s="335" t="s">
        <v>84</v>
      </c>
      <c r="R247" s="335" t="s">
        <v>84</v>
      </c>
      <c r="S247" s="335" t="s">
        <v>84</v>
      </c>
      <c r="T247" s="335" t="s">
        <v>84</v>
      </c>
      <c r="U247" s="335" t="s">
        <v>84</v>
      </c>
      <c r="V247" s="335" t="s">
        <v>84</v>
      </c>
      <c r="W247" s="335" t="s">
        <v>84</v>
      </c>
      <c r="X247" s="335" t="s">
        <v>84</v>
      </c>
      <c r="Y247" s="335" t="s">
        <v>84</v>
      </c>
      <c r="Z247" s="335" t="s">
        <v>84</v>
      </c>
      <c r="AA247" s="335" t="s">
        <v>84</v>
      </c>
      <c r="AB247" s="335" t="s">
        <v>84</v>
      </c>
      <c r="AC247" s="335" t="s">
        <v>84</v>
      </c>
      <c r="AD247" s="335" t="s">
        <v>84</v>
      </c>
      <c r="AE247" s="335" t="s">
        <v>84</v>
      </c>
      <c r="AF247" s="335" t="s">
        <v>84</v>
      </c>
      <c r="AG247" s="335" t="s">
        <v>84</v>
      </c>
      <c r="AH247" s="335" t="s">
        <v>84</v>
      </c>
      <c r="AI247" s="335" t="s">
        <v>84</v>
      </c>
      <c r="AJ247" s="335" t="s">
        <v>84</v>
      </c>
      <c r="AK247" s="335" t="s">
        <v>84</v>
      </c>
      <c r="AL247" s="335" t="s">
        <v>84</v>
      </c>
      <c r="AM247" s="335" t="s">
        <v>84</v>
      </c>
      <c r="AN247" s="335" t="s">
        <v>84</v>
      </c>
      <c r="AO247" s="335" t="s">
        <v>84</v>
      </c>
      <c r="AP247" s="335" t="s">
        <v>84</v>
      </c>
      <c r="AQ247" s="335" t="s">
        <v>84</v>
      </c>
      <c r="AR247" s="335" t="s">
        <v>84</v>
      </c>
      <c r="AS247" s="335" t="s">
        <v>84</v>
      </c>
      <c r="AT247" s="335" t="s">
        <v>84</v>
      </c>
      <c r="AU247" s="335" t="s">
        <v>84</v>
      </c>
      <c r="AV247" s="335" t="s">
        <v>84</v>
      </c>
      <c r="AW247" s="335" t="s">
        <v>84</v>
      </c>
      <c r="AX247" s="335" t="s">
        <v>84</v>
      </c>
      <c r="AY247" s="116" t="s">
        <v>84</v>
      </c>
      <c r="AZ247" s="116" t="s">
        <v>84</v>
      </c>
      <c r="BA247" s="116" t="s">
        <v>84</v>
      </c>
      <c r="BB247" s="116" t="s">
        <v>84</v>
      </c>
      <c r="BC247" s="116" t="s">
        <v>84</v>
      </c>
      <c r="BD247" s="116" t="s">
        <v>84</v>
      </c>
      <c r="BE247" s="116" t="s">
        <v>84</v>
      </c>
      <c r="BF247" s="335" t="s">
        <v>84</v>
      </c>
      <c r="BG247" s="335" t="s">
        <v>84</v>
      </c>
      <c r="BH247" s="116" t="s">
        <v>84</v>
      </c>
      <c r="BI247" s="116" t="s">
        <v>84</v>
      </c>
      <c r="BJ247" s="335" t="s">
        <v>84</v>
      </c>
      <c r="BK247" s="335" t="s">
        <v>84</v>
      </c>
      <c r="BL247" s="335" t="s">
        <v>84</v>
      </c>
      <c r="BM247" s="336" t="s">
        <v>84</v>
      </c>
      <c r="BN247" s="336" t="s">
        <v>84</v>
      </c>
      <c r="BO247" s="335" t="s">
        <v>84</v>
      </c>
      <c r="BP247" s="116" t="s">
        <v>84</v>
      </c>
      <c r="BQ247" s="116" t="s">
        <v>84</v>
      </c>
      <c r="BR247" s="116" t="s">
        <v>84</v>
      </c>
      <c r="BS247" s="116" t="s">
        <v>84</v>
      </c>
      <c r="BT247" s="336" t="s">
        <v>84</v>
      </c>
      <c r="BU247" s="335" t="s">
        <v>84</v>
      </c>
      <c r="BV247" s="335" t="s">
        <v>84</v>
      </c>
      <c r="BW247" s="335" t="s">
        <v>84</v>
      </c>
      <c r="BX247" s="335" t="s">
        <v>84</v>
      </c>
    </row>
    <row r="248" spans="1:76" ht="15" customHeight="1" x14ac:dyDescent="0.3">
      <c r="A248" s="307">
        <v>82</v>
      </c>
      <c r="B248" s="114" t="s">
        <v>84</v>
      </c>
      <c r="C248" s="114" t="s">
        <v>84</v>
      </c>
      <c r="D248" s="115" t="s">
        <v>84</v>
      </c>
      <c r="E248" s="334" t="s">
        <v>84</v>
      </c>
      <c r="F248" s="334" t="s">
        <v>84</v>
      </c>
      <c r="G248" s="334" t="s">
        <v>84</v>
      </c>
      <c r="H248" s="335" t="s">
        <v>84</v>
      </c>
      <c r="I248" s="335" t="s">
        <v>84</v>
      </c>
      <c r="J248" s="335" t="s">
        <v>84</v>
      </c>
      <c r="K248" s="335" t="s">
        <v>84</v>
      </c>
      <c r="L248" s="335" t="s">
        <v>84</v>
      </c>
      <c r="M248" s="335" t="s">
        <v>84</v>
      </c>
      <c r="N248" s="335" t="s">
        <v>84</v>
      </c>
      <c r="O248" s="335" t="s">
        <v>84</v>
      </c>
      <c r="P248" s="335" t="s">
        <v>84</v>
      </c>
      <c r="Q248" s="335" t="s">
        <v>84</v>
      </c>
      <c r="R248" s="335" t="s">
        <v>84</v>
      </c>
      <c r="S248" s="335" t="s">
        <v>84</v>
      </c>
      <c r="T248" s="335" t="s">
        <v>84</v>
      </c>
      <c r="U248" s="335" t="s">
        <v>84</v>
      </c>
      <c r="V248" s="335" t="s">
        <v>84</v>
      </c>
      <c r="W248" s="335" t="s">
        <v>84</v>
      </c>
      <c r="X248" s="335" t="s">
        <v>84</v>
      </c>
      <c r="Y248" s="335" t="s">
        <v>84</v>
      </c>
      <c r="Z248" s="335" t="s">
        <v>84</v>
      </c>
      <c r="AA248" s="335" t="s">
        <v>84</v>
      </c>
      <c r="AB248" s="335" t="s">
        <v>84</v>
      </c>
      <c r="AC248" s="335" t="s">
        <v>84</v>
      </c>
      <c r="AD248" s="335" t="s">
        <v>84</v>
      </c>
      <c r="AE248" s="335" t="s">
        <v>84</v>
      </c>
      <c r="AF248" s="335" t="s">
        <v>84</v>
      </c>
      <c r="AG248" s="335" t="s">
        <v>84</v>
      </c>
      <c r="AH248" s="335" t="s">
        <v>84</v>
      </c>
      <c r="AI248" s="335" t="s">
        <v>84</v>
      </c>
      <c r="AJ248" s="335" t="s">
        <v>84</v>
      </c>
      <c r="AK248" s="335" t="s">
        <v>84</v>
      </c>
      <c r="AL248" s="335" t="s">
        <v>84</v>
      </c>
      <c r="AM248" s="335" t="s">
        <v>84</v>
      </c>
      <c r="AN248" s="335" t="s">
        <v>84</v>
      </c>
      <c r="AO248" s="335" t="s">
        <v>84</v>
      </c>
      <c r="AP248" s="335" t="s">
        <v>84</v>
      </c>
      <c r="AQ248" s="335" t="s">
        <v>84</v>
      </c>
      <c r="AR248" s="335" t="s">
        <v>84</v>
      </c>
      <c r="AS248" s="335" t="s">
        <v>84</v>
      </c>
      <c r="AT248" s="335" t="s">
        <v>84</v>
      </c>
      <c r="AU248" s="335" t="s">
        <v>84</v>
      </c>
      <c r="AV248" s="335" t="s">
        <v>84</v>
      </c>
      <c r="AW248" s="335" t="s">
        <v>84</v>
      </c>
      <c r="AX248" s="335" t="s">
        <v>84</v>
      </c>
      <c r="AY248" s="116" t="s">
        <v>84</v>
      </c>
      <c r="AZ248" s="116" t="s">
        <v>84</v>
      </c>
      <c r="BA248" s="116" t="s">
        <v>84</v>
      </c>
      <c r="BB248" s="116" t="s">
        <v>84</v>
      </c>
      <c r="BC248" s="116" t="s">
        <v>84</v>
      </c>
      <c r="BD248" s="116" t="s">
        <v>84</v>
      </c>
      <c r="BE248" s="116" t="s">
        <v>84</v>
      </c>
      <c r="BF248" s="335" t="s">
        <v>84</v>
      </c>
      <c r="BG248" s="335" t="s">
        <v>84</v>
      </c>
      <c r="BH248" s="116" t="s">
        <v>84</v>
      </c>
      <c r="BI248" s="116" t="s">
        <v>84</v>
      </c>
      <c r="BJ248" s="335" t="s">
        <v>84</v>
      </c>
      <c r="BK248" s="335" t="s">
        <v>84</v>
      </c>
      <c r="BL248" s="335" t="s">
        <v>84</v>
      </c>
      <c r="BM248" s="336" t="s">
        <v>84</v>
      </c>
      <c r="BN248" s="336" t="s">
        <v>84</v>
      </c>
      <c r="BO248" s="335" t="s">
        <v>84</v>
      </c>
      <c r="BP248" s="116" t="s">
        <v>84</v>
      </c>
      <c r="BQ248" s="116" t="s">
        <v>84</v>
      </c>
      <c r="BR248" s="116" t="s">
        <v>84</v>
      </c>
      <c r="BS248" s="116" t="s">
        <v>84</v>
      </c>
      <c r="BT248" s="336" t="s">
        <v>84</v>
      </c>
      <c r="BU248" s="335" t="s">
        <v>84</v>
      </c>
      <c r="BV248" s="335" t="s">
        <v>84</v>
      </c>
      <c r="BW248" s="335" t="s">
        <v>84</v>
      </c>
      <c r="BX248" s="335" t="s">
        <v>84</v>
      </c>
    </row>
    <row r="249" spans="1:76" ht="15" customHeight="1" x14ac:dyDescent="0.3">
      <c r="A249" s="307">
        <v>82</v>
      </c>
      <c r="B249" s="114" t="s">
        <v>84</v>
      </c>
      <c r="C249" s="114" t="s">
        <v>84</v>
      </c>
      <c r="D249" s="115" t="s">
        <v>84</v>
      </c>
      <c r="E249" s="334" t="s">
        <v>84</v>
      </c>
      <c r="F249" s="334" t="s">
        <v>84</v>
      </c>
      <c r="G249" s="334" t="s">
        <v>84</v>
      </c>
      <c r="H249" s="335" t="s">
        <v>84</v>
      </c>
      <c r="I249" s="335" t="s">
        <v>84</v>
      </c>
      <c r="J249" s="335" t="s">
        <v>84</v>
      </c>
      <c r="K249" s="335" t="s">
        <v>84</v>
      </c>
      <c r="L249" s="335" t="s">
        <v>84</v>
      </c>
      <c r="M249" s="335" t="s">
        <v>84</v>
      </c>
      <c r="N249" s="335" t="s">
        <v>84</v>
      </c>
      <c r="O249" s="335" t="s">
        <v>84</v>
      </c>
      <c r="P249" s="335" t="s">
        <v>84</v>
      </c>
      <c r="Q249" s="335" t="s">
        <v>84</v>
      </c>
      <c r="R249" s="335" t="s">
        <v>84</v>
      </c>
      <c r="S249" s="335" t="s">
        <v>84</v>
      </c>
      <c r="T249" s="335" t="s">
        <v>84</v>
      </c>
      <c r="U249" s="335" t="s">
        <v>84</v>
      </c>
      <c r="V249" s="335" t="s">
        <v>84</v>
      </c>
      <c r="W249" s="335" t="s">
        <v>84</v>
      </c>
      <c r="X249" s="335" t="s">
        <v>84</v>
      </c>
      <c r="Y249" s="335" t="s">
        <v>84</v>
      </c>
      <c r="Z249" s="335" t="s">
        <v>84</v>
      </c>
      <c r="AA249" s="335" t="s">
        <v>84</v>
      </c>
      <c r="AB249" s="335" t="s">
        <v>84</v>
      </c>
      <c r="AC249" s="335" t="s">
        <v>84</v>
      </c>
      <c r="AD249" s="335" t="s">
        <v>84</v>
      </c>
      <c r="AE249" s="335" t="s">
        <v>84</v>
      </c>
      <c r="AF249" s="335" t="s">
        <v>84</v>
      </c>
      <c r="AG249" s="335" t="s">
        <v>84</v>
      </c>
      <c r="AH249" s="335" t="s">
        <v>84</v>
      </c>
      <c r="AI249" s="335" t="s">
        <v>84</v>
      </c>
      <c r="AJ249" s="335" t="s">
        <v>84</v>
      </c>
      <c r="AK249" s="335" t="s">
        <v>84</v>
      </c>
      <c r="AL249" s="335" t="s">
        <v>84</v>
      </c>
      <c r="AM249" s="335" t="s">
        <v>84</v>
      </c>
      <c r="AN249" s="335" t="s">
        <v>84</v>
      </c>
      <c r="AO249" s="335" t="s">
        <v>84</v>
      </c>
      <c r="AP249" s="335" t="s">
        <v>84</v>
      </c>
      <c r="AQ249" s="335" t="s">
        <v>84</v>
      </c>
      <c r="AR249" s="335" t="s">
        <v>84</v>
      </c>
      <c r="AS249" s="335" t="s">
        <v>84</v>
      </c>
      <c r="AT249" s="335" t="s">
        <v>84</v>
      </c>
      <c r="AU249" s="335" t="s">
        <v>84</v>
      </c>
      <c r="AV249" s="335" t="s">
        <v>84</v>
      </c>
      <c r="AW249" s="335" t="s">
        <v>84</v>
      </c>
      <c r="AX249" s="335" t="s">
        <v>84</v>
      </c>
      <c r="AY249" s="116" t="s">
        <v>84</v>
      </c>
      <c r="AZ249" s="116" t="s">
        <v>84</v>
      </c>
      <c r="BA249" s="116" t="s">
        <v>84</v>
      </c>
      <c r="BB249" s="116" t="s">
        <v>84</v>
      </c>
      <c r="BC249" s="116" t="s">
        <v>84</v>
      </c>
      <c r="BD249" s="116" t="s">
        <v>84</v>
      </c>
      <c r="BE249" s="116" t="s">
        <v>84</v>
      </c>
      <c r="BF249" s="335" t="s">
        <v>84</v>
      </c>
      <c r="BG249" s="335" t="s">
        <v>84</v>
      </c>
      <c r="BH249" s="116" t="s">
        <v>84</v>
      </c>
      <c r="BI249" s="116" t="s">
        <v>84</v>
      </c>
      <c r="BJ249" s="335" t="s">
        <v>84</v>
      </c>
      <c r="BK249" s="335" t="s">
        <v>84</v>
      </c>
      <c r="BL249" s="335" t="s">
        <v>84</v>
      </c>
      <c r="BM249" s="336" t="s">
        <v>84</v>
      </c>
      <c r="BN249" s="336" t="s">
        <v>84</v>
      </c>
      <c r="BO249" s="335" t="s">
        <v>84</v>
      </c>
      <c r="BP249" s="116" t="s">
        <v>84</v>
      </c>
      <c r="BQ249" s="116" t="s">
        <v>84</v>
      </c>
      <c r="BR249" s="116" t="s">
        <v>84</v>
      </c>
      <c r="BS249" s="116" t="s">
        <v>84</v>
      </c>
      <c r="BT249" s="336" t="s">
        <v>84</v>
      </c>
      <c r="BU249" s="335" t="s">
        <v>84</v>
      </c>
      <c r="BV249" s="335" t="s">
        <v>84</v>
      </c>
      <c r="BW249" s="335" t="s">
        <v>84</v>
      </c>
      <c r="BX249" s="335" t="s">
        <v>84</v>
      </c>
    </row>
    <row r="250" spans="1:76" ht="15" customHeight="1" x14ac:dyDescent="0.3">
      <c r="A250" s="307">
        <v>82</v>
      </c>
      <c r="B250" s="114" t="s">
        <v>84</v>
      </c>
      <c r="C250" s="114" t="s">
        <v>84</v>
      </c>
      <c r="D250" s="115" t="s">
        <v>84</v>
      </c>
      <c r="E250" s="334" t="s">
        <v>84</v>
      </c>
      <c r="F250" s="334" t="s">
        <v>84</v>
      </c>
      <c r="G250" s="334" t="s">
        <v>84</v>
      </c>
      <c r="H250" s="335" t="s">
        <v>84</v>
      </c>
      <c r="I250" s="335" t="s">
        <v>84</v>
      </c>
      <c r="J250" s="335" t="s">
        <v>84</v>
      </c>
      <c r="K250" s="335" t="s">
        <v>84</v>
      </c>
      <c r="L250" s="335" t="s">
        <v>84</v>
      </c>
      <c r="M250" s="335" t="s">
        <v>84</v>
      </c>
      <c r="N250" s="335" t="s">
        <v>84</v>
      </c>
      <c r="O250" s="335" t="s">
        <v>84</v>
      </c>
      <c r="P250" s="335" t="s">
        <v>84</v>
      </c>
      <c r="Q250" s="335" t="s">
        <v>84</v>
      </c>
      <c r="R250" s="335" t="s">
        <v>84</v>
      </c>
      <c r="S250" s="335" t="s">
        <v>84</v>
      </c>
      <c r="T250" s="335" t="s">
        <v>84</v>
      </c>
      <c r="U250" s="335" t="s">
        <v>84</v>
      </c>
      <c r="V250" s="335" t="s">
        <v>84</v>
      </c>
      <c r="W250" s="335" t="s">
        <v>84</v>
      </c>
      <c r="X250" s="335" t="s">
        <v>84</v>
      </c>
      <c r="Y250" s="335" t="s">
        <v>84</v>
      </c>
      <c r="Z250" s="335" t="s">
        <v>84</v>
      </c>
      <c r="AA250" s="335" t="s">
        <v>84</v>
      </c>
      <c r="AB250" s="335" t="s">
        <v>84</v>
      </c>
      <c r="AC250" s="335" t="s">
        <v>84</v>
      </c>
      <c r="AD250" s="335" t="s">
        <v>84</v>
      </c>
      <c r="AE250" s="335" t="s">
        <v>84</v>
      </c>
      <c r="AF250" s="335" t="s">
        <v>84</v>
      </c>
      <c r="AG250" s="335" t="s">
        <v>84</v>
      </c>
      <c r="AH250" s="335" t="s">
        <v>84</v>
      </c>
      <c r="AI250" s="335" t="s">
        <v>84</v>
      </c>
      <c r="AJ250" s="335" t="s">
        <v>84</v>
      </c>
      <c r="AK250" s="335" t="s">
        <v>84</v>
      </c>
      <c r="AL250" s="335" t="s">
        <v>84</v>
      </c>
      <c r="AM250" s="335" t="s">
        <v>84</v>
      </c>
      <c r="AN250" s="335" t="s">
        <v>84</v>
      </c>
      <c r="AO250" s="335" t="s">
        <v>84</v>
      </c>
      <c r="AP250" s="335" t="s">
        <v>84</v>
      </c>
      <c r="AQ250" s="335" t="s">
        <v>84</v>
      </c>
      <c r="AR250" s="335" t="s">
        <v>84</v>
      </c>
      <c r="AS250" s="335" t="s">
        <v>84</v>
      </c>
      <c r="AT250" s="335" t="s">
        <v>84</v>
      </c>
      <c r="AU250" s="335" t="s">
        <v>84</v>
      </c>
      <c r="AV250" s="335" t="s">
        <v>84</v>
      </c>
      <c r="AW250" s="335" t="s">
        <v>84</v>
      </c>
      <c r="AX250" s="335" t="s">
        <v>84</v>
      </c>
      <c r="AY250" s="116" t="s">
        <v>84</v>
      </c>
      <c r="AZ250" s="116" t="s">
        <v>84</v>
      </c>
      <c r="BA250" s="116" t="s">
        <v>84</v>
      </c>
      <c r="BB250" s="116" t="s">
        <v>84</v>
      </c>
      <c r="BC250" s="116" t="s">
        <v>84</v>
      </c>
      <c r="BD250" s="116" t="s">
        <v>84</v>
      </c>
      <c r="BE250" s="116" t="s">
        <v>84</v>
      </c>
      <c r="BF250" s="335" t="s">
        <v>84</v>
      </c>
      <c r="BG250" s="335" t="s">
        <v>84</v>
      </c>
      <c r="BH250" s="116" t="s">
        <v>84</v>
      </c>
      <c r="BI250" s="116" t="s">
        <v>84</v>
      </c>
      <c r="BJ250" s="335" t="s">
        <v>84</v>
      </c>
      <c r="BK250" s="335" t="s">
        <v>84</v>
      </c>
      <c r="BL250" s="335" t="s">
        <v>84</v>
      </c>
      <c r="BM250" s="336" t="s">
        <v>84</v>
      </c>
      <c r="BN250" s="336" t="s">
        <v>84</v>
      </c>
      <c r="BO250" s="335" t="s">
        <v>84</v>
      </c>
      <c r="BP250" s="116" t="s">
        <v>84</v>
      </c>
      <c r="BQ250" s="116" t="s">
        <v>84</v>
      </c>
      <c r="BR250" s="116" t="s">
        <v>84</v>
      </c>
      <c r="BS250" s="116" t="s">
        <v>84</v>
      </c>
      <c r="BT250" s="336" t="s">
        <v>84</v>
      </c>
      <c r="BU250" s="335" t="s">
        <v>84</v>
      </c>
      <c r="BV250" s="335" t="s">
        <v>84</v>
      </c>
      <c r="BW250" s="335" t="s">
        <v>84</v>
      </c>
      <c r="BX250" s="335" t="s">
        <v>84</v>
      </c>
    </row>
    <row r="251" spans="1:76" ht="15" customHeight="1" x14ac:dyDescent="0.3">
      <c r="A251" s="307">
        <v>82</v>
      </c>
      <c r="B251" s="114" t="s">
        <v>84</v>
      </c>
      <c r="C251" s="114" t="s">
        <v>84</v>
      </c>
      <c r="D251" s="115" t="s">
        <v>84</v>
      </c>
      <c r="E251" s="334" t="s">
        <v>84</v>
      </c>
      <c r="F251" s="334" t="s">
        <v>84</v>
      </c>
      <c r="G251" s="334" t="s">
        <v>84</v>
      </c>
      <c r="H251" s="335" t="s">
        <v>84</v>
      </c>
      <c r="I251" s="335" t="s">
        <v>84</v>
      </c>
      <c r="J251" s="335" t="s">
        <v>84</v>
      </c>
      <c r="K251" s="335" t="s">
        <v>84</v>
      </c>
      <c r="L251" s="335" t="s">
        <v>84</v>
      </c>
      <c r="M251" s="335" t="s">
        <v>84</v>
      </c>
      <c r="N251" s="335" t="s">
        <v>84</v>
      </c>
      <c r="O251" s="335" t="s">
        <v>84</v>
      </c>
      <c r="P251" s="335" t="s">
        <v>84</v>
      </c>
      <c r="Q251" s="335" t="s">
        <v>84</v>
      </c>
      <c r="R251" s="335" t="s">
        <v>84</v>
      </c>
      <c r="S251" s="335" t="s">
        <v>84</v>
      </c>
      <c r="T251" s="335" t="s">
        <v>84</v>
      </c>
      <c r="U251" s="335" t="s">
        <v>84</v>
      </c>
      <c r="V251" s="335" t="s">
        <v>84</v>
      </c>
      <c r="W251" s="335" t="s">
        <v>84</v>
      </c>
      <c r="X251" s="335" t="s">
        <v>84</v>
      </c>
      <c r="Y251" s="335" t="s">
        <v>84</v>
      </c>
      <c r="Z251" s="335" t="s">
        <v>84</v>
      </c>
      <c r="AA251" s="335" t="s">
        <v>84</v>
      </c>
      <c r="AB251" s="335" t="s">
        <v>84</v>
      </c>
      <c r="AC251" s="335" t="s">
        <v>84</v>
      </c>
      <c r="AD251" s="335" t="s">
        <v>84</v>
      </c>
      <c r="AE251" s="335" t="s">
        <v>84</v>
      </c>
      <c r="AF251" s="335" t="s">
        <v>84</v>
      </c>
      <c r="AG251" s="335" t="s">
        <v>84</v>
      </c>
      <c r="AH251" s="335" t="s">
        <v>84</v>
      </c>
      <c r="AI251" s="335" t="s">
        <v>84</v>
      </c>
      <c r="AJ251" s="335" t="s">
        <v>84</v>
      </c>
      <c r="AK251" s="335" t="s">
        <v>84</v>
      </c>
      <c r="AL251" s="335" t="s">
        <v>84</v>
      </c>
      <c r="AM251" s="335" t="s">
        <v>84</v>
      </c>
      <c r="AN251" s="335" t="s">
        <v>84</v>
      </c>
      <c r="AO251" s="335" t="s">
        <v>84</v>
      </c>
      <c r="AP251" s="335" t="s">
        <v>84</v>
      </c>
      <c r="AQ251" s="335" t="s">
        <v>84</v>
      </c>
      <c r="AR251" s="335" t="s">
        <v>84</v>
      </c>
      <c r="AS251" s="335" t="s">
        <v>84</v>
      </c>
      <c r="AT251" s="335" t="s">
        <v>84</v>
      </c>
      <c r="AU251" s="335" t="s">
        <v>84</v>
      </c>
      <c r="AV251" s="335" t="s">
        <v>84</v>
      </c>
      <c r="AW251" s="335" t="s">
        <v>84</v>
      </c>
      <c r="AX251" s="335" t="s">
        <v>84</v>
      </c>
      <c r="AY251" s="116" t="s">
        <v>84</v>
      </c>
      <c r="AZ251" s="116" t="s">
        <v>84</v>
      </c>
      <c r="BA251" s="116" t="s">
        <v>84</v>
      </c>
      <c r="BB251" s="116" t="s">
        <v>84</v>
      </c>
      <c r="BC251" s="116" t="s">
        <v>84</v>
      </c>
      <c r="BD251" s="116" t="s">
        <v>84</v>
      </c>
      <c r="BE251" s="116" t="s">
        <v>84</v>
      </c>
      <c r="BF251" s="335" t="s">
        <v>84</v>
      </c>
      <c r="BG251" s="335" t="s">
        <v>84</v>
      </c>
      <c r="BH251" s="116" t="s">
        <v>84</v>
      </c>
      <c r="BI251" s="116" t="s">
        <v>84</v>
      </c>
      <c r="BJ251" s="335" t="s">
        <v>84</v>
      </c>
      <c r="BK251" s="335" t="s">
        <v>84</v>
      </c>
      <c r="BL251" s="335" t="s">
        <v>84</v>
      </c>
      <c r="BM251" s="336" t="s">
        <v>84</v>
      </c>
      <c r="BN251" s="336" t="s">
        <v>84</v>
      </c>
      <c r="BO251" s="335" t="s">
        <v>84</v>
      </c>
      <c r="BP251" s="116" t="s">
        <v>84</v>
      </c>
      <c r="BQ251" s="116" t="s">
        <v>84</v>
      </c>
      <c r="BR251" s="116" t="s">
        <v>84</v>
      </c>
      <c r="BS251" s="116" t="s">
        <v>84</v>
      </c>
      <c r="BT251" s="336" t="s">
        <v>84</v>
      </c>
      <c r="BU251" s="335" t="s">
        <v>84</v>
      </c>
      <c r="BV251" s="335" t="s">
        <v>84</v>
      </c>
      <c r="BW251" s="335" t="s">
        <v>84</v>
      </c>
      <c r="BX251" s="335" t="s">
        <v>84</v>
      </c>
    </row>
    <row r="252" spans="1:76" ht="15" customHeight="1" x14ac:dyDescent="0.3">
      <c r="A252" s="307">
        <v>82</v>
      </c>
      <c r="B252" s="114" t="s">
        <v>84</v>
      </c>
      <c r="C252" s="114" t="s">
        <v>84</v>
      </c>
      <c r="D252" s="115" t="s">
        <v>84</v>
      </c>
      <c r="E252" s="334" t="s">
        <v>84</v>
      </c>
      <c r="F252" s="334" t="s">
        <v>84</v>
      </c>
      <c r="G252" s="334" t="s">
        <v>84</v>
      </c>
      <c r="H252" s="335" t="s">
        <v>84</v>
      </c>
      <c r="I252" s="335" t="s">
        <v>84</v>
      </c>
      <c r="J252" s="335" t="s">
        <v>84</v>
      </c>
      <c r="K252" s="335" t="s">
        <v>84</v>
      </c>
      <c r="L252" s="335" t="s">
        <v>84</v>
      </c>
      <c r="M252" s="335" t="s">
        <v>84</v>
      </c>
      <c r="N252" s="335" t="s">
        <v>84</v>
      </c>
      <c r="O252" s="335" t="s">
        <v>84</v>
      </c>
      <c r="P252" s="335" t="s">
        <v>84</v>
      </c>
      <c r="Q252" s="335" t="s">
        <v>84</v>
      </c>
      <c r="R252" s="335" t="s">
        <v>84</v>
      </c>
      <c r="S252" s="335" t="s">
        <v>84</v>
      </c>
      <c r="T252" s="335" t="s">
        <v>84</v>
      </c>
      <c r="U252" s="335" t="s">
        <v>84</v>
      </c>
      <c r="V252" s="335" t="s">
        <v>84</v>
      </c>
      <c r="W252" s="335" t="s">
        <v>84</v>
      </c>
      <c r="X252" s="335" t="s">
        <v>84</v>
      </c>
      <c r="Y252" s="335" t="s">
        <v>84</v>
      </c>
      <c r="Z252" s="335" t="s">
        <v>84</v>
      </c>
      <c r="AA252" s="335" t="s">
        <v>84</v>
      </c>
      <c r="AB252" s="335" t="s">
        <v>84</v>
      </c>
      <c r="AC252" s="335" t="s">
        <v>84</v>
      </c>
      <c r="AD252" s="335" t="s">
        <v>84</v>
      </c>
      <c r="AE252" s="335" t="s">
        <v>84</v>
      </c>
      <c r="AF252" s="335" t="s">
        <v>84</v>
      </c>
      <c r="AG252" s="335" t="s">
        <v>84</v>
      </c>
      <c r="AH252" s="335" t="s">
        <v>84</v>
      </c>
      <c r="AI252" s="335" t="s">
        <v>84</v>
      </c>
      <c r="AJ252" s="335" t="s">
        <v>84</v>
      </c>
      <c r="AK252" s="335" t="s">
        <v>84</v>
      </c>
      <c r="AL252" s="335" t="s">
        <v>84</v>
      </c>
      <c r="AM252" s="335" t="s">
        <v>84</v>
      </c>
      <c r="AN252" s="335" t="s">
        <v>84</v>
      </c>
      <c r="AO252" s="335" t="s">
        <v>84</v>
      </c>
      <c r="AP252" s="335" t="s">
        <v>84</v>
      </c>
      <c r="AQ252" s="335" t="s">
        <v>84</v>
      </c>
      <c r="AR252" s="335" t="s">
        <v>84</v>
      </c>
      <c r="AS252" s="335" t="s">
        <v>84</v>
      </c>
      <c r="AT252" s="335" t="s">
        <v>84</v>
      </c>
      <c r="AU252" s="335" t="s">
        <v>84</v>
      </c>
      <c r="AV252" s="335" t="s">
        <v>84</v>
      </c>
      <c r="AW252" s="335" t="s">
        <v>84</v>
      </c>
      <c r="AX252" s="335" t="s">
        <v>84</v>
      </c>
      <c r="AY252" s="116" t="s">
        <v>84</v>
      </c>
      <c r="AZ252" s="116" t="s">
        <v>84</v>
      </c>
      <c r="BA252" s="116" t="s">
        <v>84</v>
      </c>
      <c r="BB252" s="116" t="s">
        <v>84</v>
      </c>
      <c r="BC252" s="116" t="s">
        <v>84</v>
      </c>
      <c r="BD252" s="116" t="s">
        <v>84</v>
      </c>
      <c r="BE252" s="116" t="s">
        <v>84</v>
      </c>
      <c r="BF252" s="335" t="s">
        <v>84</v>
      </c>
      <c r="BG252" s="335" t="s">
        <v>84</v>
      </c>
      <c r="BH252" s="116" t="s">
        <v>84</v>
      </c>
      <c r="BI252" s="116" t="s">
        <v>84</v>
      </c>
      <c r="BJ252" s="335" t="s">
        <v>84</v>
      </c>
      <c r="BK252" s="335" t="s">
        <v>84</v>
      </c>
      <c r="BL252" s="335" t="s">
        <v>84</v>
      </c>
      <c r="BM252" s="336" t="s">
        <v>84</v>
      </c>
      <c r="BN252" s="336" t="s">
        <v>84</v>
      </c>
      <c r="BO252" s="335" t="s">
        <v>84</v>
      </c>
      <c r="BP252" s="116" t="s">
        <v>84</v>
      </c>
      <c r="BQ252" s="116" t="s">
        <v>84</v>
      </c>
      <c r="BR252" s="116" t="s">
        <v>84</v>
      </c>
      <c r="BS252" s="116" t="s">
        <v>84</v>
      </c>
      <c r="BT252" s="336" t="s">
        <v>84</v>
      </c>
      <c r="BU252" s="335" t="s">
        <v>84</v>
      </c>
      <c r="BV252" s="335" t="s">
        <v>84</v>
      </c>
      <c r="BW252" s="335" t="s">
        <v>84</v>
      </c>
      <c r="BX252" s="335" t="s">
        <v>84</v>
      </c>
    </row>
    <row r="253" spans="1:76" ht="15" customHeight="1" x14ac:dyDescent="0.3">
      <c r="A253" s="307">
        <v>82</v>
      </c>
      <c r="B253" s="114" t="s">
        <v>84</v>
      </c>
      <c r="C253" s="114" t="s">
        <v>84</v>
      </c>
      <c r="D253" s="115" t="s">
        <v>84</v>
      </c>
      <c r="E253" s="334" t="s">
        <v>84</v>
      </c>
      <c r="F253" s="334" t="s">
        <v>84</v>
      </c>
      <c r="G253" s="334" t="s">
        <v>84</v>
      </c>
      <c r="H253" s="335" t="s">
        <v>84</v>
      </c>
      <c r="I253" s="335" t="s">
        <v>84</v>
      </c>
      <c r="J253" s="335" t="s">
        <v>84</v>
      </c>
      <c r="K253" s="335" t="s">
        <v>84</v>
      </c>
      <c r="L253" s="335" t="s">
        <v>84</v>
      </c>
      <c r="M253" s="335" t="s">
        <v>84</v>
      </c>
      <c r="N253" s="335" t="s">
        <v>84</v>
      </c>
      <c r="O253" s="335" t="s">
        <v>84</v>
      </c>
      <c r="P253" s="335" t="s">
        <v>84</v>
      </c>
      <c r="Q253" s="335" t="s">
        <v>84</v>
      </c>
      <c r="R253" s="335" t="s">
        <v>84</v>
      </c>
      <c r="S253" s="335" t="s">
        <v>84</v>
      </c>
      <c r="T253" s="335" t="s">
        <v>84</v>
      </c>
      <c r="U253" s="335" t="s">
        <v>84</v>
      </c>
      <c r="V253" s="335" t="s">
        <v>84</v>
      </c>
      <c r="W253" s="335" t="s">
        <v>84</v>
      </c>
      <c r="X253" s="335" t="s">
        <v>84</v>
      </c>
      <c r="Y253" s="335" t="s">
        <v>84</v>
      </c>
      <c r="Z253" s="335" t="s">
        <v>84</v>
      </c>
      <c r="AA253" s="335" t="s">
        <v>84</v>
      </c>
      <c r="AB253" s="335" t="s">
        <v>84</v>
      </c>
      <c r="AC253" s="335" t="s">
        <v>84</v>
      </c>
      <c r="AD253" s="335" t="s">
        <v>84</v>
      </c>
      <c r="AE253" s="335" t="s">
        <v>84</v>
      </c>
      <c r="AF253" s="335" t="s">
        <v>84</v>
      </c>
      <c r="AG253" s="335" t="s">
        <v>84</v>
      </c>
      <c r="AH253" s="335" t="s">
        <v>84</v>
      </c>
      <c r="AI253" s="335" t="s">
        <v>84</v>
      </c>
      <c r="AJ253" s="335" t="s">
        <v>84</v>
      </c>
      <c r="AK253" s="335" t="s">
        <v>84</v>
      </c>
      <c r="AL253" s="335" t="s">
        <v>84</v>
      </c>
      <c r="AM253" s="335" t="s">
        <v>84</v>
      </c>
      <c r="AN253" s="335" t="s">
        <v>84</v>
      </c>
      <c r="AO253" s="335" t="s">
        <v>84</v>
      </c>
      <c r="AP253" s="335" t="s">
        <v>84</v>
      </c>
      <c r="AQ253" s="335" t="s">
        <v>84</v>
      </c>
      <c r="AR253" s="335" t="s">
        <v>84</v>
      </c>
      <c r="AS253" s="335" t="s">
        <v>84</v>
      </c>
      <c r="AT253" s="335" t="s">
        <v>84</v>
      </c>
      <c r="AU253" s="335" t="s">
        <v>84</v>
      </c>
      <c r="AV253" s="335" t="s">
        <v>84</v>
      </c>
      <c r="AW253" s="335" t="s">
        <v>84</v>
      </c>
      <c r="AX253" s="335" t="s">
        <v>84</v>
      </c>
      <c r="AY253" s="116" t="s">
        <v>84</v>
      </c>
      <c r="AZ253" s="116" t="s">
        <v>84</v>
      </c>
      <c r="BA253" s="116" t="s">
        <v>84</v>
      </c>
      <c r="BB253" s="116" t="s">
        <v>84</v>
      </c>
      <c r="BC253" s="116" t="s">
        <v>84</v>
      </c>
      <c r="BD253" s="116" t="s">
        <v>84</v>
      </c>
      <c r="BE253" s="116" t="s">
        <v>84</v>
      </c>
      <c r="BF253" s="335" t="s">
        <v>84</v>
      </c>
      <c r="BG253" s="335" t="s">
        <v>84</v>
      </c>
      <c r="BH253" s="116" t="s">
        <v>84</v>
      </c>
      <c r="BI253" s="116" t="s">
        <v>84</v>
      </c>
      <c r="BJ253" s="335" t="s">
        <v>84</v>
      </c>
      <c r="BK253" s="335" t="s">
        <v>84</v>
      </c>
      <c r="BL253" s="335" t="s">
        <v>84</v>
      </c>
      <c r="BM253" s="336" t="s">
        <v>84</v>
      </c>
      <c r="BN253" s="336" t="s">
        <v>84</v>
      </c>
      <c r="BO253" s="335" t="s">
        <v>84</v>
      </c>
      <c r="BP253" s="116" t="s">
        <v>84</v>
      </c>
      <c r="BQ253" s="116" t="s">
        <v>84</v>
      </c>
      <c r="BR253" s="116" t="s">
        <v>84</v>
      </c>
      <c r="BS253" s="116" t="s">
        <v>84</v>
      </c>
      <c r="BT253" s="336" t="s">
        <v>84</v>
      </c>
      <c r="BU253" s="335" t="s">
        <v>84</v>
      </c>
      <c r="BV253" s="335" t="s">
        <v>84</v>
      </c>
      <c r="BW253" s="335" t="s">
        <v>84</v>
      </c>
      <c r="BX253" s="335" t="s">
        <v>84</v>
      </c>
    </row>
    <row r="254" spans="1:76" ht="15" customHeight="1" x14ac:dyDescent="0.3">
      <c r="A254" s="307">
        <v>82</v>
      </c>
      <c r="B254" s="114" t="s">
        <v>84</v>
      </c>
      <c r="C254" s="114" t="s">
        <v>84</v>
      </c>
      <c r="D254" s="115" t="s">
        <v>84</v>
      </c>
      <c r="E254" s="334" t="s">
        <v>84</v>
      </c>
      <c r="F254" s="334" t="s">
        <v>84</v>
      </c>
      <c r="G254" s="334" t="s">
        <v>84</v>
      </c>
      <c r="H254" s="335" t="s">
        <v>84</v>
      </c>
      <c r="I254" s="335" t="s">
        <v>84</v>
      </c>
      <c r="J254" s="335" t="s">
        <v>84</v>
      </c>
      <c r="K254" s="335" t="s">
        <v>84</v>
      </c>
      <c r="L254" s="335" t="s">
        <v>84</v>
      </c>
      <c r="M254" s="335" t="s">
        <v>84</v>
      </c>
      <c r="N254" s="335" t="s">
        <v>84</v>
      </c>
      <c r="O254" s="335" t="s">
        <v>84</v>
      </c>
      <c r="P254" s="335" t="s">
        <v>84</v>
      </c>
      <c r="Q254" s="335" t="s">
        <v>84</v>
      </c>
      <c r="R254" s="335" t="s">
        <v>84</v>
      </c>
      <c r="S254" s="335" t="s">
        <v>84</v>
      </c>
      <c r="T254" s="335" t="s">
        <v>84</v>
      </c>
      <c r="U254" s="335" t="s">
        <v>84</v>
      </c>
      <c r="V254" s="335" t="s">
        <v>84</v>
      </c>
      <c r="W254" s="335" t="s">
        <v>84</v>
      </c>
      <c r="X254" s="335" t="s">
        <v>84</v>
      </c>
      <c r="Y254" s="335" t="s">
        <v>84</v>
      </c>
      <c r="Z254" s="335" t="s">
        <v>84</v>
      </c>
      <c r="AA254" s="335" t="s">
        <v>84</v>
      </c>
      <c r="AB254" s="335" t="s">
        <v>84</v>
      </c>
      <c r="AC254" s="335" t="s">
        <v>84</v>
      </c>
      <c r="AD254" s="335" t="s">
        <v>84</v>
      </c>
      <c r="AE254" s="335" t="s">
        <v>84</v>
      </c>
      <c r="AF254" s="335" t="s">
        <v>84</v>
      </c>
      <c r="AG254" s="335" t="s">
        <v>84</v>
      </c>
      <c r="AH254" s="335" t="s">
        <v>84</v>
      </c>
      <c r="AI254" s="335" t="s">
        <v>84</v>
      </c>
      <c r="AJ254" s="335" t="s">
        <v>84</v>
      </c>
      <c r="AK254" s="335" t="s">
        <v>84</v>
      </c>
      <c r="AL254" s="335" t="s">
        <v>84</v>
      </c>
      <c r="AM254" s="335" t="s">
        <v>84</v>
      </c>
      <c r="AN254" s="335" t="s">
        <v>84</v>
      </c>
      <c r="AO254" s="335" t="s">
        <v>84</v>
      </c>
      <c r="AP254" s="335" t="s">
        <v>84</v>
      </c>
      <c r="AQ254" s="335" t="s">
        <v>84</v>
      </c>
      <c r="AR254" s="335" t="s">
        <v>84</v>
      </c>
      <c r="AS254" s="335" t="s">
        <v>84</v>
      </c>
      <c r="AT254" s="335" t="s">
        <v>84</v>
      </c>
      <c r="AU254" s="335" t="s">
        <v>84</v>
      </c>
      <c r="AV254" s="335" t="s">
        <v>84</v>
      </c>
      <c r="AW254" s="335" t="s">
        <v>84</v>
      </c>
      <c r="AX254" s="335" t="s">
        <v>84</v>
      </c>
      <c r="AY254" s="116" t="s">
        <v>84</v>
      </c>
      <c r="AZ254" s="116" t="s">
        <v>84</v>
      </c>
      <c r="BA254" s="116" t="s">
        <v>84</v>
      </c>
      <c r="BB254" s="116" t="s">
        <v>84</v>
      </c>
      <c r="BC254" s="116" t="s">
        <v>84</v>
      </c>
      <c r="BD254" s="116" t="s">
        <v>84</v>
      </c>
      <c r="BE254" s="116" t="s">
        <v>84</v>
      </c>
      <c r="BF254" s="335" t="s">
        <v>84</v>
      </c>
      <c r="BG254" s="335" t="s">
        <v>84</v>
      </c>
      <c r="BH254" s="116" t="s">
        <v>84</v>
      </c>
      <c r="BI254" s="116" t="s">
        <v>84</v>
      </c>
      <c r="BJ254" s="335" t="s">
        <v>84</v>
      </c>
      <c r="BK254" s="335" t="s">
        <v>84</v>
      </c>
      <c r="BL254" s="335" t="s">
        <v>84</v>
      </c>
      <c r="BM254" s="336" t="s">
        <v>84</v>
      </c>
      <c r="BN254" s="336" t="s">
        <v>84</v>
      </c>
      <c r="BO254" s="335" t="s">
        <v>84</v>
      </c>
      <c r="BP254" s="116" t="s">
        <v>84</v>
      </c>
      <c r="BQ254" s="116" t="s">
        <v>84</v>
      </c>
      <c r="BR254" s="116" t="s">
        <v>84</v>
      </c>
      <c r="BS254" s="116" t="s">
        <v>84</v>
      </c>
      <c r="BT254" s="336" t="s">
        <v>84</v>
      </c>
      <c r="BU254" s="335" t="s">
        <v>84</v>
      </c>
      <c r="BV254" s="335" t="s">
        <v>84</v>
      </c>
      <c r="BW254" s="335" t="s">
        <v>84</v>
      </c>
      <c r="BX254" s="335" t="s">
        <v>84</v>
      </c>
    </row>
    <row r="255" spans="1:76" ht="15" customHeight="1" x14ac:dyDescent="0.3">
      <c r="A255" s="307">
        <v>82</v>
      </c>
      <c r="B255" s="114" t="s">
        <v>84</v>
      </c>
      <c r="C255" s="114" t="s">
        <v>84</v>
      </c>
      <c r="D255" s="115" t="s">
        <v>84</v>
      </c>
      <c r="E255" s="334" t="s">
        <v>84</v>
      </c>
      <c r="F255" s="334" t="s">
        <v>84</v>
      </c>
      <c r="G255" s="334" t="s">
        <v>84</v>
      </c>
      <c r="H255" s="335" t="s">
        <v>84</v>
      </c>
      <c r="I255" s="335" t="s">
        <v>84</v>
      </c>
      <c r="J255" s="335" t="s">
        <v>84</v>
      </c>
      <c r="K255" s="335" t="s">
        <v>84</v>
      </c>
      <c r="L255" s="335" t="s">
        <v>84</v>
      </c>
      <c r="M255" s="335" t="s">
        <v>84</v>
      </c>
      <c r="N255" s="335" t="s">
        <v>84</v>
      </c>
      <c r="O255" s="335" t="s">
        <v>84</v>
      </c>
      <c r="P255" s="335" t="s">
        <v>84</v>
      </c>
      <c r="Q255" s="335" t="s">
        <v>84</v>
      </c>
      <c r="R255" s="335" t="s">
        <v>84</v>
      </c>
      <c r="S255" s="335" t="s">
        <v>84</v>
      </c>
      <c r="T255" s="335" t="s">
        <v>84</v>
      </c>
      <c r="U255" s="335" t="s">
        <v>84</v>
      </c>
      <c r="V255" s="335" t="s">
        <v>84</v>
      </c>
      <c r="W255" s="335" t="s">
        <v>84</v>
      </c>
      <c r="X255" s="335" t="s">
        <v>84</v>
      </c>
      <c r="Y255" s="335" t="s">
        <v>84</v>
      </c>
      <c r="Z255" s="335" t="s">
        <v>84</v>
      </c>
      <c r="AA255" s="335" t="s">
        <v>84</v>
      </c>
      <c r="AB255" s="335" t="s">
        <v>84</v>
      </c>
      <c r="AC255" s="335" t="s">
        <v>84</v>
      </c>
      <c r="AD255" s="335" t="s">
        <v>84</v>
      </c>
      <c r="AE255" s="335" t="s">
        <v>84</v>
      </c>
      <c r="AF255" s="335" t="s">
        <v>84</v>
      </c>
      <c r="AG255" s="335" t="s">
        <v>84</v>
      </c>
      <c r="AH255" s="335" t="s">
        <v>84</v>
      </c>
      <c r="AI255" s="335" t="s">
        <v>84</v>
      </c>
      <c r="AJ255" s="335" t="s">
        <v>84</v>
      </c>
      <c r="AK255" s="335" t="s">
        <v>84</v>
      </c>
      <c r="AL255" s="335" t="s">
        <v>84</v>
      </c>
      <c r="AM255" s="335" t="s">
        <v>84</v>
      </c>
      <c r="AN255" s="335" t="s">
        <v>84</v>
      </c>
      <c r="AO255" s="335" t="s">
        <v>84</v>
      </c>
      <c r="AP255" s="335" t="s">
        <v>84</v>
      </c>
      <c r="AQ255" s="335" t="s">
        <v>84</v>
      </c>
      <c r="AR255" s="335" t="s">
        <v>84</v>
      </c>
      <c r="AS255" s="335" t="s">
        <v>84</v>
      </c>
      <c r="AT255" s="335" t="s">
        <v>84</v>
      </c>
      <c r="AU255" s="335" t="s">
        <v>84</v>
      </c>
      <c r="AV255" s="335" t="s">
        <v>84</v>
      </c>
      <c r="AW255" s="335" t="s">
        <v>84</v>
      </c>
      <c r="AX255" s="335" t="s">
        <v>84</v>
      </c>
      <c r="AY255" s="116" t="s">
        <v>84</v>
      </c>
      <c r="AZ255" s="116" t="s">
        <v>84</v>
      </c>
      <c r="BA255" s="116" t="s">
        <v>84</v>
      </c>
      <c r="BB255" s="116" t="s">
        <v>84</v>
      </c>
      <c r="BC255" s="116" t="s">
        <v>84</v>
      </c>
      <c r="BD255" s="116" t="s">
        <v>84</v>
      </c>
      <c r="BE255" s="116" t="s">
        <v>84</v>
      </c>
      <c r="BF255" s="335" t="s">
        <v>84</v>
      </c>
      <c r="BG255" s="335" t="s">
        <v>84</v>
      </c>
      <c r="BH255" s="116" t="s">
        <v>84</v>
      </c>
      <c r="BI255" s="116" t="s">
        <v>84</v>
      </c>
      <c r="BJ255" s="335" t="s">
        <v>84</v>
      </c>
      <c r="BK255" s="335" t="s">
        <v>84</v>
      </c>
      <c r="BL255" s="335" t="s">
        <v>84</v>
      </c>
      <c r="BM255" s="336" t="s">
        <v>84</v>
      </c>
      <c r="BN255" s="336" t="s">
        <v>84</v>
      </c>
      <c r="BO255" s="335" t="s">
        <v>84</v>
      </c>
      <c r="BP255" s="116" t="s">
        <v>84</v>
      </c>
      <c r="BQ255" s="116" t="s">
        <v>84</v>
      </c>
      <c r="BR255" s="116" t="s">
        <v>84</v>
      </c>
      <c r="BS255" s="116" t="s">
        <v>84</v>
      </c>
      <c r="BT255" s="336" t="s">
        <v>84</v>
      </c>
      <c r="BU255" s="335" t="s">
        <v>84</v>
      </c>
      <c r="BV255" s="335" t="s">
        <v>84</v>
      </c>
      <c r="BW255" s="335" t="s">
        <v>84</v>
      </c>
      <c r="BX255" s="335" t="s">
        <v>84</v>
      </c>
    </row>
    <row r="256" spans="1:76" ht="15" customHeight="1" x14ac:dyDescent="0.3">
      <c r="A256" s="307">
        <v>82</v>
      </c>
      <c r="B256" s="114" t="s">
        <v>84</v>
      </c>
      <c r="C256" s="114" t="s">
        <v>84</v>
      </c>
      <c r="D256" s="115" t="s">
        <v>84</v>
      </c>
      <c r="E256" s="334" t="s">
        <v>84</v>
      </c>
      <c r="F256" s="334" t="s">
        <v>84</v>
      </c>
      <c r="G256" s="334" t="s">
        <v>84</v>
      </c>
      <c r="H256" s="335" t="s">
        <v>84</v>
      </c>
      <c r="I256" s="335" t="s">
        <v>84</v>
      </c>
      <c r="J256" s="335" t="s">
        <v>84</v>
      </c>
      <c r="K256" s="335" t="s">
        <v>84</v>
      </c>
      <c r="L256" s="335" t="s">
        <v>84</v>
      </c>
      <c r="M256" s="335" t="s">
        <v>84</v>
      </c>
      <c r="N256" s="335" t="s">
        <v>84</v>
      </c>
      <c r="O256" s="335" t="s">
        <v>84</v>
      </c>
      <c r="P256" s="335" t="s">
        <v>84</v>
      </c>
      <c r="Q256" s="335" t="s">
        <v>84</v>
      </c>
      <c r="R256" s="335" t="s">
        <v>84</v>
      </c>
      <c r="S256" s="335" t="s">
        <v>84</v>
      </c>
      <c r="T256" s="335" t="s">
        <v>84</v>
      </c>
      <c r="U256" s="335" t="s">
        <v>84</v>
      </c>
      <c r="V256" s="335" t="s">
        <v>84</v>
      </c>
      <c r="W256" s="335" t="s">
        <v>84</v>
      </c>
      <c r="X256" s="335" t="s">
        <v>84</v>
      </c>
      <c r="Y256" s="335" t="s">
        <v>84</v>
      </c>
      <c r="Z256" s="335" t="s">
        <v>84</v>
      </c>
      <c r="AA256" s="335" t="s">
        <v>84</v>
      </c>
      <c r="AB256" s="335" t="s">
        <v>84</v>
      </c>
      <c r="AC256" s="335" t="s">
        <v>84</v>
      </c>
      <c r="AD256" s="335" t="s">
        <v>84</v>
      </c>
      <c r="AE256" s="335" t="s">
        <v>84</v>
      </c>
      <c r="AF256" s="335" t="s">
        <v>84</v>
      </c>
      <c r="AG256" s="335" t="s">
        <v>84</v>
      </c>
      <c r="AH256" s="335" t="s">
        <v>84</v>
      </c>
      <c r="AI256" s="335" t="s">
        <v>84</v>
      </c>
      <c r="AJ256" s="335" t="s">
        <v>84</v>
      </c>
      <c r="AK256" s="335" t="s">
        <v>84</v>
      </c>
      <c r="AL256" s="335" t="s">
        <v>84</v>
      </c>
      <c r="AM256" s="335" t="s">
        <v>84</v>
      </c>
      <c r="AN256" s="335" t="s">
        <v>84</v>
      </c>
      <c r="AO256" s="335" t="s">
        <v>84</v>
      </c>
      <c r="AP256" s="335" t="s">
        <v>84</v>
      </c>
      <c r="AQ256" s="335" t="s">
        <v>84</v>
      </c>
      <c r="AR256" s="335" t="s">
        <v>84</v>
      </c>
      <c r="AS256" s="335" t="s">
        <v>84</v>
      </c>
      <c r="AT256" s="335" t="s">
        <v>84</v>
      </c>
      <c r="AU256" s="335" t="s">
        <v>84</v>
      </c>
      <c r="AV256" s="335" t="s">
        <v>84</v>
      </c>
      <c r="AW256" s="335" t="s">
        <v>84</v>
      </c>
      <c r="AX256" s="335" t="s">
        <v>84</v>
      </c>
      <c r="AY256" s="116" t="s">
        <v>84</v>
      </c>
      <c r="AZ256" s="116" t="s">
        <v>84</v>
      </c>
      <c r="BA256" s="116" t="s">
        <v>84</v>
      </c>
      <c r="BB256" s="116" t="s">
        <v>84</v>
      </c>
      <c r="BC256" s="116" t="s">
        <v>84</v>
      </c>
      <c r="BD256" s="116" t="s">
        <v>84</v>
      </c>
      <c r="BE256" s="116" t="s">
        <v>84</v>
      </c>
      <c r="BF256" s="335" t="s">
        <v>84</v>
      </c>
      <c r="BG256" s="335" t="s">
        <v>84</v>
      </c>
      <c r="BH256" s="116" t="s">
        <v>84</v>
      </c>
      <c r="BI256" s="116" t="s">
        <v>84</v>
      </c>
      <c r="BJ256" s="335" t="s">
        <v>84</v>
      </c>
      <c r="BK256" s="335" t="s">
        <v>84</v>
      </c>
      <c r="BL256" s="335" t="s">
        <v>84</v>
      </c>
      <c r="BM256" s="336" t="s">
        <v>84</v>
      </c>
      <c r="BN256" s="336" t="s">
        <v>84</v>
      </c>
      <c r="BO256" s="335" t="s">
        <v>84</v>
      </c>
      <c r="BP256" s="116" t="s">
        <v>84</v>
      </c>
      <c r="BQ256" s="116" t="s">
        <v>84</v>
      </c>
      <c r="BR256" s="116" t="s">
        <v>84</v>
      </c>
      <c r="BS256" s="116" t="s">
        <v>84</v>
      </c>
      <c r="BT256" s="336" t="s">
        <v>84</v>
      </c>
      <c r="BU256" s="335" t="s">
        <v>84</v>
      </c>
      <c r="BV256" s="335" t="s">
        <v>84</v>
      </c>
      <c r="BW256" s="335" t="s">
        <v>84</v>
      </c>
      <c r="BX256" s="335" t="s">
        <v>84</v>
      </c>
    </row>
    <row r="257" spans="1:76" ht="15" customHeight="1" x14ac:dyDescent="0.3">
      <c r="A257" s="307">
        <v>82</v>
      </c>
      <c r="B257" s="114" t="s">
        <v>84</v>
      </c>
      <c r="C257" s="114" t="s">
        <v>84</v>
      </c>
      <c r="D257" s="115" t="s">
        <v>84</v>
      </c>
      <c r="E257" s="334" t="s">
        <v>84</v>
      </c>
      <c r="F257" s="334" t="s">
        <v>84</v>
      </c>
      <c r="G257" s="334" t="s">
        <v>84</v>
      </c>
      <c r="H257" s="335" t="s">
        <v>84</v>
      </c>
      <c r="I257" s="335" t="s">
        <v>84</v>
      </c>
      <c r="J257" s="335" t="s">
        <v>84</v>
      </c>
      <c r="K257" s="335" t="s">
        <v>84</v>
      </c>
      <c r="L257" s="335" t="s">
        <v>84</v>
      </c>
      <c r="M257" s="335" t="s">
        <v>84</v>
      </c>
      <c r="N257" s="335" t="s">
        <v>84</v>
      </c>
      <c r="O257" s="335" t="s">
        <v>84</v>
      </c>
      <c r="P257" s="335" t="s">
        <v>84</v>
      </c>
      <c r="Q257" s="335" t="s">
        <v>84</v>
      </c>
      <c r="R257" s="335" t="s">
        <v>84</v>
      </c>
      <c r="S257" s="335" t="s">
        <v>84</v>
      </c>
      <c r="T257" s="335" t="s">
        <v>84</v>
      </c>
      <c r="U257" s="335" t="s">
        <v>84</v>
      </c>
      <c r="V257" s="335" t="s">
        <v>84</v>
      </c>
      <c r="W257" s="335" t="s">
        <v>84</v>
      </c>
      <c r="X257" s="335" t="s">
        <v>84</v>
      </c>
      <c r="Y257" s="335" t="s">
        <v>84</v>
      </c>
      <c r="Z257" s="335" t="s">
        <v>84</v>
      </c>
      <c r="AA257" s="335" t="s">
        <v>84</v>
      </c>
      <c r="AB257" s="335" t="s">
        <v>84</v>
      </c>
      <c r="AC257" s="335" t="s">
        <v>84</v>
      </c>
      <c r="AD257" s="335" t="s">
        <v>84</v>
      </c>
      <c r="AE257" s="335" t="s">
        <v>84</v>
      </c>
      <c r="AF257" s="335" t="s">
        <v>84</v>
      </c>
      <c r="AG257" s="335" t="s">
        <v>84</v>
      </c>
      <c r="AH257" s="335" t="s">
        <v>84</v>
      </c>
      <c r="AI257" s="335" t="s">
        <v>84</v>
      </c>
      <c r="AJ257" s="335" t="s">
        <v>84</v>
      </c>
      <c r="AK257" s="335" t="s">
        <v>84</v>
      </c>
      <c r="AL257" s="335" t="s">
        <v>84</v>
      </c>
      <c r="AM257" s="335" t="s">
        <v>84</v>
      </c>
      <c r="AN257" s="335" t="s">
        <v>84</v>
      </c>
      <c r="AO257" s="335" t="s">
        <v>84</v>
      </c>
      <c r="AP257" s="335" t="s">
        <v>84</v>
      </c>
      <c r="AQ257" s="335" t="s">
        <v>84</v>
      </c>
      <c r="AR257" s="335" t="s">
        <v>84</v>
      </c>
      <c r="AS257" s="335" t="s">
        <v>84</v>
      </c>
      <c r="AT257" s="335" t="s">
        <v>84</v>
      </c>
      <c r="AU257" s="335" t="s">
        <v>84</v>
      </c>
      <c r="AV257" s="335" t="s">
        <v>84</v>
      </c>
      <c r="AW257" s="335" t="s">
        <v>84</v>
      </c>
      <c r="AX257" s="335" t="s">
        <v>84</v>
      </c>
      <c r="AY257" s="116" t="s">
        <v>84</v>
      </c>
      <c r="AZ257" s="116" t="s">
        <v>84</v>
      </c>
      <c r="BA257" s="116" t="s">
        <v>84</v>
      </c>
      <c r="BB257" s="116" t="s">
        <v>84</v>
      </c>
      <c r="BC257" s="116" t="s">
        <v>84</v>
      </c>
      <c r="BD257" s="116" t="s">
        <v>84</v>
      </c>
      <c r="BE257" s="116" t="s">
        <v>84</v>
      </c>
      <c r="BF257" s="335" t="s">
        <v>84</v>
      </c>
      <c r="BG257" s="335" t="s">
        <v>84</v>
      </c>
      <c r="BH257" s="116" t="s">
        <v>84</v>
      </c>
      <c r="BI257" s="116" t="s">
        <v>84</v>
      </c>
      <c r="BJ257" s="335" t="s">
        <v>84</v>
      </c>
      <c r="BK257" s="335" t="s">
        <v>84</v>
      </c>
      <c r="BL257" s="335" t="s">
        <v>84</v>
      </c>
      <c r="BM257" s="336" t="s">
        <v>84</v>
      </c>
      <c r="BN257" s="336" t="s">
        <v>84</v>
      </c>
      <c r="BO257" s="335" t="s">
        <v>84</v>
      </c>
      <c r="BP257" s="116" t="s">
        <v>84</v>
      </c>
      <c r="BQ257" s="116" t="s">
        <v>84</v>
      </c>
      <c r="BR257" s="116" t="s">
        <v>84</v>
      </c>
      <c r="BS257" s="116" t="s">
        <v>84</v>
      </c>
      <c r="BT257" s="336" t="s">
        <v>84</v>
      </c>
      <c r="BU257" s="335" t="s">
        <v>84</v>
      </c>
      <c r="BV257" s="335" t="s">
        <v>84</v>
      </c>
      <c r="BW257" s="335" t="s">
        <v>84</v>
      </c>
      <c r="BX257" s="335" t="s">
        <v>84</v>
      </c>
    </row>
    <row r="258" spans="1:76" x14ac:dyDescent="0.3">
      <c r="A258" s="307">
        <v>82</v>
      </c>
      <c r="B258" s="114" t="s">
        <v>84</v>
      </c>
      <c r="C258" s="114" t="s">
        <v>84</v>
      </c>
      <c r="D258" s="115" t="s">
        <v>84</v>
      </c>
      <c r="E258" s="334" t="s">
        <v>84</v>
      </c>
      <c r="F258" s="334" t="s">
        <v>84</v>
      </c>
      <c r="G258" s="334" t="s">
        <v>84</v>
      </c>
      <c r="H258" s="335" t="s">
        <v>84</v>
      </c>
      <c r="I258" s="335" t="s">
        <v>84</v>
      </c>
      <c r="J258" s="335" t="s">
        <v>84</v>
      </c>
      <c r="K258" s="335" t="s">
        <v>84</v>
      </c>
      <c r="L258" s="335" t="s">
        <v>84</v>
      </c>
      <c r="M258" s="335" t="s">
        <v>84</v>
      </c>
      <c r="N258" s="335" t="s">
        <v>84</v>
      </c>
      <c r="O258" s="335" t="s">
        <v>84</v>
      </c>
      <c r="P258" s="335" t="s">
        <v>84</v>
      </c>
      <c r="Q258" s="335" t="s">
        <v>84</v>
      </c>
      <c r="R258" s="335" t="s">
        <v>84</v>
      </c>
      <c r="S258" s="335" t="s">
        <v>84</v>
      </c>
      <c r="T258" s="335" t="s">
        <v>84</v>
      </c>
      <c r="U258" s="335" t="s">
        <v>84</v>
      </c>
      <c r="V258" s="335" t="s">
        <v>84</v>
      </c>
      <c r="W258" s="335" t="s">
        <v>84</v>
      </c>
      <c r="X258" s="335" t="s">
        <v>84</v>
      </c>
      <c r="Y258" s="335" t="s">
        <v>84</v>
      </c>
      <c r="Z258" s="335" t="s">
        <v>84</v>
      </c>
      <c r="AA258" s="335" t="s">
        <v>84</v>
      </c>
      <c r="AB258" s="335" t="s">
        <v>84</v>
      </c>
      <c r="AC258" s="335" t="s">
        <v>84</v>
      </c>
      <c r="AD258" s="335" t="s">
        <v>84</v>
      </c>
      <c r="AE258" s="335" t="s">
        <v>84</v>
      </c>
      <c r="AF258" s="335" t="s">
        <v>84</v>
      </c>
      <c r="AG258" s="335" t="s">
        <v>84</v>
      </c>
      <c r="AH258" s="335" t="s">
        <v>84</v>
      </c>
      <c r="AI258" s="335" t="s">
        <v>84</v>
      </c>
      <c r="AJ258" s="335" t="s">
        <v>84</v>
      </c>
      <c r="AK258" s="335" t="s">
        <v>84</v>
      </c>
      <c r="AL258" s="335" t="s">
        <v>84</v>
      </c>
      <c r="AM258" s="335" t="s">
        <v>84</v>
      </c>
      <c r="AN258" s="335" t="s">
        <v>84</v>
      </c>
      <c r="AO258" s="335" t="s">
        <v>84</v>
      </c>
      <c r="AP258" s="335" t="s">
        <v>84</v>
      </c>
      <c r="AQ258" s="335" t="s">
        <v>84</v>
      </c>
      <c r="AR258" s="335" t="s">
        <v>84</v>
      </c>
      <c r="AS258" s="335" t="s">
        <v>84</v>
      </c>
      <c r="AT258" s="335" t="s">
        <v>84</v>
      </c>
      <c r="AU258" s="335" t="s">
        <v>84</v>
      </c>
      <c r="AV258" s="335" t="s">
        <v>84</v>
      </c>
      <c r="AW258" s="335" t="s">
        <v>84</v>
      </c>
      <c r="AX258" s="335" t="s">
        <v>84</v>
      </c>
      <c r="AY258" s="116" t="s">
        <v>84</v>
      </c>
      <c r="AZ258" s="116" t="s">
        <v>84</v>
      </c>
      <c r="BA258" s="116" t="s">
        <v>84</v>
      </c>
      <c r="BB258" s="116" t="s">
        <v>84</v>
      </c>
      <c r="BC258" s="116" t="s">
        <v>84</v>
      </c>
      <c r="BD258" s="116" t="s">
        <v>84</v>
      </c>
      <c r="BE258" s="116" t="s">
        <v>84</v>
      </c>
      <c r="BF258" s="335" t="s">
        <v>84</v>
      </c>
      <c r="BG258" s="335" t="s">
        <v>84</v>
      </c>
      <c r="BH258" s="116" t="s">
        <v>84</v>
      </c>
      <c r="BI258" s="116" t="s">
        <v>84</v>
      </c>
      <c r="BJ258" s="335" t="s">
        <v>84</v>
      </c>
      <c r="BK258" s="335" t="s">
        <v>84</v>
      </c>
      <c r="BL258" s="335" t="s">
        <v>84</v>
      </c>
      <c r="BM258" s="336" t="s">
        <v>84</v>
      </c>
      <c r="BN258" s="336" t="s">
        <v>84</v>
      </c>
      <c r="BO258" s="335" t="s">
        <v>84</v>
      </c>
      <c r="BP258" s="116" t="s">
        <v>84</v>
      </c>
      <c r="BQ258" s="116" t="s">
        <v>84</v>
      </c>
      <c r="BR258" s="116" t="s">
        <v>84</v>
      </c>
      <c r="BS258" s="116" t="s">
        <v>84</v>
      </c>
      <c r="BT258" s="336" t="s">
        <v>84</v>
      </c>
      <c r="BU258" s="335" t="s">
        <v>84</v>
      </c>
      <c r="BV258" s="335" t="s">
        <v>84</v>
      </c>
      <c r="BW258" s="335" t="s">
        <v>84</v>
      </c>
      <c r="BX258" s="335" t="s">
        <v>84</v>
      </c>
    </row>
    <row r="259" spans="1:76" ht="15" customHeight="1" x14ac:dyDescent="0.3">
      <c r="A259" s="307">
        <v>82</v>
      </c>
      <c r="B259" s="114" t="s">
        <v>84</v>
      </c>
      <c r="C259" s="114" t="s">
        <v>84</v>
      </c>
      <c r="D259" s="115" t="s">
        <v>84</v>
      </c>
      <c r="E259" s="334" t="s">
        <v>84</v>
      </c>
      <c r="F259" s="334" t="s">
        <v>84</v>
      </c>
      <c r="G259" s="334" t="s">
        <v>84</v>
      </c>
      <c r="H259" s="335" t="s">
        <v>84</v>
      </c>
      <c r="I259" s="335" t="s">
        <v>84</v>
      </c>
      <c r="J259" s="335" t="s">
        <v>84</v>
      </c>
      <c r="K259" s="335" t="s">
        <v>84</v>
      </c>
      <c r="L259" s="335" t="s">
        <v>84</v>
      </c>
      <c r="M259" s="335" t="s">
        <v>84</v>
      </c>
      <c r="N259" s="335" t="s">
        <v>84</v>
      </c>
      <c r="O259" s="335" t="s">
        <v>84</v>
      </c>
      <c r="P259" s="335" t="s">
        <v>84</v>
      </c>
      <c r="Q259" s="335" t="s">
        <v>84</v>
      </c>
      <c r="R259" s="335" t="s">
        <v>84</v>
      </c>
      <c r="S259" s="335" t="s">
        <v>84</v>
      </c>
      <c r="T259" s="335" t="s">
        <v>84</v>
      </c>
      <c r="U259" s="335" t="s">
        <v>84</v>
      </c>
      <c r="V259" s="335" t="s">
        <v>84</v>
      </c>
      <c r="W259" s="335" t="s">
        <v>84</v>
      </c>
      <c r="X259" s="335" t="s">
        <v>84</v>
      </c>
      <c r="Y259" s="335" t="s">
        <v>84</v>
      </c>
      <c r="Z259" s="335" t="s">
        <v>84</v>
      </c>
      <c r="AA259" s="335" t="s">
        <v>84</v>
      </c>
      <c r="AB259" s="335" t="s">
        <v>84</v>
      </c>
      <c r="AC259" s="335" t="s">
        <v>84</v>
      </c>
      <c r="AD259" s="335" t="s">
        <v>84</v>
      </c>
      <c r="AE259" s="335" t="s">
        <v>84</v>
      </c>
      <c r="AF259" s="335" t="s">
        <v>84</v>
      </c>
      <c r="AG259" s="335" t="s">
        <v>84</v>
      </c>
      <c r="AH259" s="335" t="s">
        <v>84</v>
      </c>
      <c r="AI259" s="335" t="s">
        <v>84</v>
      </c>
      <c r="AJ259" s="335" t="s">
        <v>84</v>
      </c>
      <c r="AK259" s="335" t="s">
        <v>84</v>
      </c>
      <c r="AL259" s="335" t="s">
        <v>84</v>
      </c>
      <c r="AM259" s="335" t="s">
        <v>84</v>
      </c>
      <c r="AN259" s="335" t="s">
        <v>84</v>
      </c>
      <c r="AO259" s="335" t="s">
        <v>84</v>
      </c>
      <c r="AP259" s="335" t="s">
        <v>84</v>
      </c>
      <c r="AQ259" s="335" t="s">
        <v>84</v>
      </c>
      <c r="AR259" s="335" t="s">
        <v>84</v>
      </c>
      <c r="AS259" s="335" t="s">
        <v>84</v>
      </c>
      <c r="AT259" s="335" t="s">
        <v>84</v>
      </c>
      <c r="AU259" s="335" t="s">
        <v>84</v>
      </c>
      <c r="AV259" s="335" t="s">
        <v>84</v>
      </c>
      <c r="AW259" s="335" t="s">
        <v>84</v>
      </c>
      <c r="AX259" s="335" t="s">
        <v>84</v>
      </c>
      <c r="AY259" s="116" t="s">
        <v>84</v>
      </c>
      <c r="AZ259" s="116" t="s">
        <v>84</v>
      </c>
      <c r="BA259" s="116" t="s">
        <v>84</v>
      </c>
      <c r="BB259" s="116" t="s">
        <v>84</v>
      </c>
      <c r="BC259" s="116" t="s">
        <v>84</v>
      </c>
      <c r="BD259" s="116" t="s">
        <v>84</v>
      </c>
      <c r="BE259" s="116" t="s">
        <v>84</v>
      </c>
      <c r="BF259" s="335" t="s">
        <v>84</v>
      </c>
      <c r="BG259" s="335" t="s">
        <v>84</v>
      </c>
      <c r="BH259" s="116" t="s">
        <v>84</v>
      </c>
      <c r="BI259" s="116" t="s">
        <v>84</v>
      </c>
      <c r="BJ259" s="335" t="s">
        <v>84</v>
      </c>
      <c r="BK259" s="335" t="s">
        <v>84</v>
      </c>
      <c r="BL259" s="335" t="s">
        <v>84</v>
      </c>
      <c r="BM259" s="336" t="s">
        <v>84</v>
      </c>
      <c r="BN259" s="336" t="s">
        <v>84</v>
      </c>
      <c r="BO259" s="335" t="s">
        <v>84</v>
      </c>
      <c r="BP259" s="116" t="s">
        <v>84</v>
      </c>
      <c r="BQ259" s="116" t="s">
        <v>84</v>
      </c>
      <c r="BR259" s="116" t="s">
        <v>84</v>
      </c>
      <c r="BS259" s="116" t="s">
        <v>84</v>
      </c>
      <c r="BT259" s="336" t="s">
        <v>84</v>
      </c>
      <c r="BU259" s="335" t="s">
        <v>84</v>
      </c>
      <c r="BV259" s="335" t="s">
        <v>84</v>
      </c>
      <c r="BW259" s="335" t="s">
        <v>84</v>
      </c>
      <c r="BX259" s="335" t="s">
        <v>84</v>
      </c>
    </row>
    <row r="260" spans="1:76" ht="15" customHeight="1" x14ac:dyDescent="0.3">
      <c r="A260" s="307">
        <v>82</v>
      </c>
      <c r="B260" s="114" t="s">
        <v>84</v>
      </c>
      <c r="C260" s="114" t="s">
        <v>84</v>
      </c>
      <c r="D260" s="115" t="s">
        <v>84</v>
      </c>
      <c r="E260" s="334" t="s">
        <v>84</v>
      </c>
      <c r="F260" s="334" t="s">
        <v>84</v>
      </c>
      <c r="G260" s="334" t="s">
        <v>84</v>
      </c>
      <c r="H260" s="335" t="s">
        <v>84</v>
      </c>
      <c r="I260" s="335" t="s">
        <v>84</v>
      </c>
      <c r="J260" s="335" t="s">
        <v>84</v>
      </c>
      <c r="K260" s="335" t="s">
        <v>84</v>
      </c>
      <c r="L260" s="335" t="s">
        <v>84</v>
      </c>
      <c r="M260" s="335" t="s">
        <v>84</v>
      </c>
      <c r="N260" s="335" t="s">
        <v>84</v>
      </c>
      <c r="O260" s="335" t="s">
        <v>84</v>
      </c>
      <c r="P260" s="335" t="s">
        <v>84</v>
      </c>
      <c r="Q260" s="335" t="s">
        <v>84</v>
      </c>
      <c r="R260" s="335" t="s">
        <v>84</v>
      </c>
      <c r="S260" s="335" t="s">
        <v>84</v>
      </c>
      <c r="T260" s="335" t="s">
        <v>84</v>
      </c>
      <c r="U260" s="335" t="s">
        <v>84</v>
      </c>
      <c r="V260" s="335" t="s">
        <v>84</v>
      </c>
      <c r="W260" s="335" t="s">
        <v>84</v>
      </c>
      <c r="X260" s="335" t="s">
        <v>84</v>
      </c>
      <c r="Y260" s="335" t="s">
        <v>84</v>
      </c>
      <c r="Z260" s="335" t="s">
        <v>84</v>
      </c>
      <c r="AA260" s="335" t="s">
        <v>84</v>
      </c>
      <c r="AB260" s="335" t="s">
        <v>84</v>
      </c>
      <c r="AC260" s="335" t="s">
        <v>84</v>
      </c>
      <c r="AD260" s="335" t="s">
        <v>84</v>
      </c>
      <c r="AE260" s="335" t="s">
        <v>84</v>
      </c>
      <c r="AF260" s="335" t="s">
        <v>84</v>
      </c>
      <c r="AG260" s="335" t="s">
        <v>84</v>
      </c>
      <c r="AH260" s="335" t="s">
        <v>84</v>
      </c>
      <c r="AI260" s="335" t="s">
        <v>84</v>
      </c>
      <c r="AJ260" s="335" t="s">
        <v>84</v>
      </c>
      <c r="AK260" s="335" t="s">
        <v>84</v>
      </c>
      <c r="AL260" s="335" t="s">
        <v>84</v>
      </c>
      <c r="AM260" s="335" t="s">
        <v>84</v>
      </c>
      <c r="AN260" s="335" t="s">
        <v>84</v>
      </c>
      <c r="AO260" s="335" t="s">
        <v>84</v>
      </c>
      <c r="AP260" s="335" t="s">
        <v>84</v>
      </c>
      <c r="AQ260" s="335" t="s">
        <v>84</v>
      </c>
      <c r="AR260" s="335" t="s">
        <v>84</v>
      </c>
      <c r="AS260" s="335" t="s">
        <v>84</v>
      </c>
      <c r="AT260" s="335" t="s">
        <v>84</v>
      </c>
      <c r="AU260" s="335" t="s">
        <v>84</v>
      </c>
      <c r="AV260" s="335" t="s">
        <v>84</v>
      </c>
      <c r="AW260" s="335" t="s">
        <v>84</v>
      </c>
      <c r="AX260" s="335" t="s">
        <v>84</v>
      </c>
      <c r="AY260" s="116" t="s">
        <v>84</v>
      </c>
      <c r="AZ260" s="116" t="s">
        <v>84</v>
      </c>
      <c r="BA260" s="116" t="s">
        <v>84</v>
      </c>
      <c r="BB260" s="116" t="s">
        <v>84</v>
      </c>
      <c r="BC260" s="116" t="s">
        <v>84</v>
      </c>
      <c r="BD260" s="116" t="s">
        <v>84</v>
      </c>
      <c r="BE260" s="116" t="s">
        <v>84</v>
      </c>
      <c r="BF260" s="335" t="s">
        <v>84</v>
      </c>
      <c r="BG260" s="335" t="s">
        <v>84</v>
      </c>
      <c r="BH260" s="116" t="s">
        <v>84</v>
      </c>
      <c r="BI260" s="116" t="s">
        <v>84</v>
      </c>
      <c r="BJ260" s="335" t="s">
        <v>84</v>
      </c>
      <c r="BK260" s="335" t="s">
        <v>84</v>
      </c>
      <c r="BL260" s="335" t="s">
        <v>84</v>
      </c>
      <c r="BM260" s="336" t="s">
        <v>84</v>
      </c>
      <c r="BN260" s="336" t="s">
        <v>84</v>
      </c>
      <c r="BO260" s="335" t="s">
        <v>84</v>
      </c>
      <c r="BP260" s="116" t="s">
        <v>84</v>
      </c>
      <c r="BQ260" s="116" t="s">
        <v>84</v>
      </c>
      <c r="BR260" s="116" t="s">
        <v>84</v>
      </c>
      <c r="BS260" s="116" t="s">
        <v>84</v>
      </c>
      <c r="BT260" s="336" t="s">
        <v>84</v>
      </c>
      <c r="BU260" s="335" t="s">
        <v>84</v>
      </c>
      <c r="BV260" s="335" t="s">
        <v>84</v>
      </c>
      <c r="BW260" s="335" t="s">
        <v>84</v>
      </c>
      <c r="BX260" s="335" t="s">
        <v>84</v>
      </c>
    </row>
    <row r="261" spans="1:76" ht="15" customHeight="1" x14ac:dyDescent="0.3">
      <c r="A261" s="307">
        <v>82</v>
      </c>
      <c r="B261" s="114" t="s">
        <v>84</v>
      </c>
      <c r="C261" s="114" t="s">
        <v>84</v>
      </c>
      <c r="D261" s="115" t="s">
        <v>84</v>
      </c>
      <c r="E261" s="334" t="s">
        <v>84</v>
      </c>
      <c r="F261" s="334" t="s">
        <v>84</v>
      </c>
      <c r="G261" s="334" t="s">
        <v>84</v>
      </c>
      <c r="H261" s="335" t="s">
        <v>84</v>
      </c>
      <c r="I261" s="335" t="s">
        <v>84</v>
      </c>
      <c r="J261" s="335" t="s">
        <v>84</v>
      </c>
      <c r="K261" s="335" t="s">
        <v>84</v>
      </c>
      <c r="L261" s="335" t="s">
        <v>84</v>
      </c>
      <c r="M261" s="335" t="s">
        <v>84</v>
      </c>
      <c r="N261" s="335" t="s">
        <v>84</v>
      </c>
      <c r="O261" s="335" t="s">
        <v>84</v>
      </c>
      <c r="P261" s="335" t="s">
        <v>84</v>
      </c>
      <c r="Q261" s="335" t="s">
        <v>84</v>
      </c>
      <c r="R261" s="335" t="s">
        <v>84</v>
      </c>
      <c r="S261" s="335" t="s">
        <v>84</v>
      </c>
      <c r="T261" s="335" t="s">
        <v>84</v>
      </c>
      <c r="U261" s="335" t="s">
        <v>84</v>
      </c>
      <c r="V261" s="335" t="s">
        <v>84</v>
      </c>
      <c r="W261" s="335" t="s">
        <v>84</v>
      </c>
      <c r="X261" s="335" t="s">
        <v>84</v>
      </c>
      <c r="Y261" s="335" t="s">
        <v>84</v>
      </c>
      <c r="Z261" s="335" t="s">
        <v>84</v>
      </c>
      <c r="AA261" s="335" t="s">
        <v>84</v>
      </c>
      <c r="AB261" s="335" t="s">
        <v>84</v>
      </c>
      <c r="AC261" s="335" t="s">
        <v>84</v>
      </c>
      <c r="AD261" s="335" t="s">
        <v>84</v>
      </c>
      <c r="AE261" s="335" t="s">
        <v>84</v>
      </c>
      <c r="AF261" s="335" t="s">
        <v>84</v>
      </c>
      <c r="AG261" s="335" t="s">
        <v>84</v>
      </c>
      <c r="AH261" s="335" t="s">
        <v>84</v>
      </c>
      <c r="AI261" s="335" t="s">
        <v>84</v>
      </c>
      <c r="AJ261" s="335" t="s">
        <v>84</v>
      </c>
      <c r="AK261" s="335" t="s">
        <v>84</v>
      </c>
      <c r="AL261" s="335" t="s">
        <v>84</v>
      </c>
      <c r="AM261" s="335" t="s">
        <v>84</v>
      </c>
      <c r="AN261" s="335" t="s">
        <v>84</v>
      </c>
      <c r="AO261" s="335" t="s">
        <v>84</v>
      </c>
      <c r="AP261" s="335" t="s">
        <v>84</v>
      </c>
      <c r="AQ261" s="335" t="s">
        <v>84</v>
      </c>
      <c r="AR261" s="335" t="s">
        <v>84</v>
      </c>
      <c r="AS261" s="335" t="s">
        <v>84</v>
      </c>
      <c r="AT261" s="335" t="s">
        <v>84</v>
      </c>
      <c r="AU261" s="335" t="s">
        <v>84</v>
      </c>
      <c r="AV261" s="335" t="s">
        <v>84</v>
      </c>
      <c r="AW261" s="335" t="s">
        <v>84</v>
      </c>
      <c r="AX261" s="335" t="s">
        <v>84</v>
      </c>
      <c r="AY261" s="116" t="s">
        <v>84</v>
      </c>
      <c r="AZ261" s="116" t="s">
        <v>84</v>
      </c>
      <c r="BA261" s="116" t="s">
        <v>84</v>
      </c>
      <c r="BB261" s="116" t="s">
        <v>84</v>
      </c>
      <c r="BC261" s="116" t="s">
        <v>84</v>
      </c>
      <c r="BD261" s="116" t="s">
        <v>84</v>
      </c>
      <c r="BE261" s="116" t="s">
        <v>84</v>
      </c>
      <c r="BF261" s="335" t="s">
        <v>84</v>
      </c>
      <c r="BG261" s="335" t="s">
        <v>84</v>
      </c>
      <c r="BH261" s="116" t="s">
        <v>84</v>
      </c>
      <c r="BI261" s="116" t="s">
        <v>84</v>
      </c>
      <c r="BJ261" s="335" t="s">
        <v>84</v>
      </c>
      <c r="BK261" s="335" t="s">
        <v>84</v>
      </c>
      <c r="BL261" s="335" t="s">
        <v>84</v>
      </c>
      <c r="BM261" s="336" t="s">
        <v>84</v>
      </c>
      <c r="BN261" s="336" t="s">
        <v>84</v>
      </c>
      <c r="BO261" s="335" t="s">
        <v>84</v>
      </c>
      <c r="BP261" s="116" t="s">
        <v>84</v>
      </c>
      <c r="BQ261" s="116" t="s">
        <v>84</v>
      </c>
      <c r="BR261" s="116" t="s">
        <v>84</v>
      </c>
      <c r="BS261" s="116" t="s">
        <v>84</v>
      </c>
      <c r="BT261" s="336" t="s">
        <v>84</v>
      </c>
      <c r="BU261" s="335" t="s">
        <v>84</v>
      </c>
      <c r="BV261" s="335" t="s">
        <v>84</v>
      </c>
      <c r="BW261" s="335" t="s">
        <v>84</v>
      </c>
      <c r="BX261" s="335" t="s">
        <v>84</v>
      </c>
    </row>
    <row r="262" spans="1:76" ht="15" customHeight="1" x14ac:dyDescent="0.3">
      <c r="A262" s="307">
        <v>82</v>
      </c>
      <c r="B262" s="114" t="s">
        <v>84</v>
      </c>
      <c r="C262" s="114" t="s">
        <v>84</v>
      </c>
      <c r="D262" s="115" t="s">
        <v>84</v>
      </c>
      <c r="E262" s="334" t="s">
        <v>84</v>
      </c>
      <c r="F262" s="334" t="s">
        <v>84</v>
      </c>
      <c r="G262" s="334" t="s">
        <v>84</v>
      </c>
      <c r="H262" s="335" t="s">
        <v>84</v>
      </c>
      <c r="I262" s="335" t="s">
        <v>84</v>
      </c>
      <c r="J262" s="335" t="s">
        <v>84</v>
      </c>
      <c r="K262" s="335" t="s">
        <v>84</v>
      </c>
      <c r="L262" s="335" t="s">
        <v>84</v>
      </c>
      <c r="M262" s="335" t="s">
        <v>84</v>
      </c>
      <c r="N262" s="335" t="s">
        <v>84</v>
      </c>
      <c r="O262" s="335" t="s">
        <v>84</v>
      </c>
      <c r="P262" s="335" t="s">
        <v>84</v>
      </c>
      <c r="Q262" s="335" t="s">
        <v>84</v>
      </c>
      <c r="R262" s="335" t="s">
        <v>84</v>
      </c>
      <c r="S262" s="335" t="s">
        <v>84</v>
      </c>
      <c r="T262" s="335" t="s">
        <v>84</v>
      </c>
      <c r="U262" s="335" t="s">
        <v>84</v>
      </c>
      <c r="V262" s="335" t="s">
        <v>84</v>
      </c>
      <c r="W262" s="335" t="s">
        <v>84</v>
      </c>
      <c r="X262" s="335" t="s">
        <v>84</v>
      </c>
      <c r="Y262" s="335" t="s">
        <v>84</v>
      </c>
      <c r="Z262" s="335" t="s">
        <v>84</v>
      </c>
      <c r="AA262" s="335" t="s">
        <v>84</v>
      </c>
      <c r="AB262" s="335" t="s">
        <v>84</v>
      </c>
      <c r="AC262" s="335" t="s">
        <v>84</v>
      </c>
      <c r="AD262" s="335" t="s">
        <v>84</v>
      </c>
      <c r="AE262" s="335" t="s">
        <v>84</v>
      </c>
      <c r="AF262" s="335" t="s">
        <v>84</v>
      </c>
      <c r="AG262" s="335" t="s">
        <v>84</v>
      </c>
      <c r="AH262" s="335" t="s">
        <v>84</v>
      </c>
      <c r="AI262" s="335" t="s">
        <v>84</v>
      </c>
      <c r="AJ262" s="335" t="s">
        <v>84</v>
      </c>
      <c r="AK262" s="335" t="s">
        <v>84</v>
      </c>
      <c r="AL262" s="335" t="s">
        <v>84</v>
      </c>
      <c r="AM262" s="335" t="s">
        <v>84</v>
      </c>
      <c r="AN262" s="335" t="s">
        <v>84</v>
      </c>
      <c r="AO262" s="335" t="s">
        <v>84</v>
      </c>
      <c r="AP262" s="335" t="s">
        <v>84</v>
      </c>
      <c r="AQ262" s="335" t="s">
        <v>84</v>
      </c>
      <c r="AR262" s="335" t="s">
        <v>84</v>
      </c>
      <c r="AS262" s="335" t="s">
        <v>84</v>
      </c>
      <c r="AT262" s="335" t="s">
        <v>84</v>
      </c>
      <c r="AU262" s="335" t="s">
        <v>84</v>
      </c>
      <c r="AV262" s="335" t="s">
        <v>84</v>
      </c>
      <c r="AW262" s="335" t="s">
        <v>84</v>
      </c>
      <c r="AX262" s="335" t="s">
        <v>84</v>
      </c>
      <c r="AY262" s="116" t="s">
        <v>84</v>
      </c>
      <c r="AZ262" s="116" t="s">
        <v>84</v>
      </c>
      <c r="BA262" s="116" t="s">
        <v>84</v>
      </c>
      <c r="BB262" s="116" t="s">
        <v>84</v>
      </c>
      <c r="BC262" s="116" t="s">
        <v>84</v>
      </c>
      <c r="BD262" s="116" t="s">
        <v>84</v>
      </c>
      <c r="BE262" s="116" t="s">
        <v>84</v>
      </c>
      <c r="BF262" s="335" t="s">
        <v>84</v>
      </c>
      <c r="BG262" s="335" t="s">
        <v>84</v>
      </c>
      <c r="BH262" s="116" t="s">
        <v>84</v>
      </c>
      <c r="BI262" s="116" t="s">
        <v>84</v>
      </c>
      <c r="BJ262" s="335" t="s">
        <v>84</v>
      </c>
      <c r="BK262" s="335" t="s">
        <v>84</v>
      </c>
      <c r="BL262" s="335" t="s">
        <v>84</v>
      </c>
      <c r="BM262" s="336" t="s">
        <v>84</v>
      </c>
      <c r="BN262" s="336" t="s">
        <v>84</v>
      </c>
      <c r="BO262" s="335" t="s">
        <v>84</v>
      </c>
      <c r="BP262" s="116" t="s">
        <v>84</v>
      </c>
      <c r="BQ262" s="116" t="s">
        <v>84</v>
      </c>
      <c r="BR262" s="116" t="s">
        <v>84</v>
      </c>
      <c r="BS262" s="116" t="s">
        <v>84</v>
      </c>
      <c r="BT262" s="336" t="s">
        <v>84</v>
      </c>
      <c r="BU262" s="335" t="s">
        <v>84</v>
      </c>
      <c r="BV262" s="335" t="s">
        <v>84</v>
      </c>
      <c r="BW262" s="335" t="s">
        <v>84</v>
      </c>
      <c r="BX262" s="335" t="s">
        <v>84</v>
      </c>
    </row>
    <row r="263" spans="1:76" x14ac:dyDescent="0.3">
      <c r="A263" s="307">
        <v>82</v>
      </c>
      <c r="B263" s="114" t="s">
        <v>84</v>
      </c>
      <c r="C263" s="114" t="s">
        <v>84</v>
      </c>
      <c r="D263" s="115" t="s">
        <v>84</v>
      </c>
      <c r="E263" s="334" t="s">
        <v>84</v>
      </c>
      <c r="F263" s="334" t="s">
        <v>84</v>
      </c>
      <c r="G263" s="334" t="s">
        <v>84</v>
      </c>
      <c r="H263" s="335" t="s">
        <v>84</v>
      </c>
      <c r="I263" s="335" t="s">
        <v>84</v>
      </c>
      <c r="J263" s="335" t="s">
        <v>84</v>
      </c>
      <c r="K263" s="335" t="s">
        <v>84</v>
      </c>
      <c r="L263" s="335" t="s">
        <v>84</v>
      </c>
      <c r="M263" s="335" t="s">
        <v>84</v>
      </c>
      <c r="N263" s="335" t="s">
        <v>84</v>
      </c>
      <c r="O263" s="335" t="s">
        <v>84</v>
      </c>
      <c r="P263" s="335" t="s">
        <v>84</v>
      </c>
      <c r="Q263" s="335" t="s">
        <v>84</v>
      </c>
      <c r="R263" s="335" t="s">
        <v>84</v>
      </c>
      <c r="S263" s="335" t="s">
        <v>84</v>
      </c>
      <c r="T263" s="335" t="s">
        <v>84</v>
      </c>
      <c r="U263" s="335" t="s">
        <v>84</v>
      </c>
      <c r="V263" s="335" t="s">
        <v>84</v>
      </c>
      <c r="W263" s="335" t="s">
        <v>84</v>
      </c>
      <c r="X263" s="335" t="s">
        <v>84</v>
      </c>
      <c r="Y263" s="335" t="s">
        <v>84</v>
      </c>
      <c r="Z263" s="335" t="s">
        <v>84</v>
      </c>
      <c r="AA263" s="335" t="s">
        <v>84</v>
      </c>
      <c r="AB263" s="335" t="s">
        <v>84</v>
      </c>
      <c r="AC263" s="335" t="s">
        <v>84</v>
      </c>
      <c r="AD263" s="335" t="s">
        <v>84</v>
      </c>
      <c r="AE263" s="335" t="s">
        <v>84</v>
      </c>
      <c r="AF263" s="335" t="s">
        <v>84</v>
      </c>
      <c r="AG263" s="335" t="s">
        <v>84</v>
      </c>
      <c r="AH263" s="335" t="s">
        <v>84</v>
      </c>
      <c r="AI263" s="335" t="s">
        <v>84</v>
      </c>
      <c r="AJ263" s="335" t="s">
        <v>84</v>
      </c>
      <c r="AK263" s="335" t="s">
        <v>84</v>
      </c>
      <c r="AL263" s="335" t="s">
        <v>84</v>
      </c>
      <c r="AM263" s="335" t="s">
        <v>84</v>
      </c>
      <c r="AN263" s="335" t="s">
        <v>84</v>
      </c>
      <c r="AO263" s="335" t="s">
        <v>84</v>
      </c>
      <c r="AP263" s="335" t="s">
        <v>84</v>
      </c>
      <c r="AQ263" s="335" t="s">
        <v>84</v>
      </c>
      <c r="AR263" s="335" t="s">
        <v>84</v>
      </c>
      <c r="AS263" s="335" t="s">
        <v>84</v>
      </c>
      <c r="AT263" s="335" t="s">
        <v>84</v>
      </c>
      <c r="AU263" s="335" t="s">
        <v>84</v>
      </c>
      <c r="AV263" s="335" t="s">
        <v>84</v>
      </c>
      <c r="AW263" s="335" t="s">
        <v>84</v>
      </c>
      <c r="AX263" s="335" t="s">
        <v>84</v>
      </c>
      <c r="AY263" s="116" t="s">
        <v>84</v>
      </c>
      <c r="AZ263" s="116" t="s">
        <v>84</v>
      </c>
      <c r="BA263" s="116" t="s">
        <v>84</v>
      </c>
      <c r="BB263" s="116" t="s">
        <v>84</v>
      </c>
      <c r="BC263" s="116" t="s">
        <v>84</v>
      </c>
      <c r="BD263" s="116" t="s">
        <v>84</v>
      </c>
      <c r="BE263" s="116" t="s">
        <v>84</v>
      </c>
      <c r="BF263" s="335" t="s">
        <v>84</v>
      </c>
      <c r="BG263" s="335" t="s">
        <v>84</v>
      </c>
      <c r="BH263" s="116" t="s">
        <v>84</v>
      </c>
      <c r="BI263" s="116" t="s">
        <v>84</v>
      </c>
      <c r="BJ263" s="335" t="s">
        <v>84</v>
      </c>
      <c r="BK263" s="335" t="s">
        <v>84</v>
      </c>
      <c r="BL263" s="335" t="s">
        <v>84</v>
      </c>
      <c r="BM263" s="336" t="s">
        <v>84</v>
      </c>
      <c r="BN263" s="336" t="s">
        <v>84</v>
      </c>
      <c r="BO263" s="335" t="s">
        <v>84</v>
      </c>
      <c r="BP263" s="116" t="s">
        <v>84</v>
      </c>
      <c r="BQ263" s="116" t="s">
        <v>84</v>
      </c>
      <c r="BR263" s="116" t="s">
        <v>84</v>
      </c>
      <c r="BS263" s="116" t="s">
        <v>84</v>
      </c>
      <c r="BT263" s="336" t="s">
        <v>84</v>
      </c>
      <c r="BU263" s="335" t="s">
        <v>84</v>
      </c>
      <c r="BV263" s="335" t="s">
        <v>84</v>
      </c>
      <c r="BW263" s="335" t="s">
        <v>84</v>
      </c>
      <c r="BX263" s="335" t="s">
        <v>84</v>
      </c>
    </row>
    <row r="264" spans="1:76" ht="15" customHeight="1" x14ac:dyDescent="0.3">
      <c r="A264" s="307">
        <v>82</v>
      </c>
      <c r="B264" s="114" t="s">
        <v>84</v>
      </c>
      <c r="C264" s="114" t="s">
        <v>84</v>
      </c>
      <c r="D264" s="115" t="s">
        <v>84</v>
      </c>
      <c r="E264" s="334" t="s">
        <v>84</v>
      </c>
      <c r="F264" s="334" t="s">
        <v>84</v>
      </c>
      <c r="G264" s="334" t="s">
        <v>84</v>
      </c>
      <c r="H264" s="335" t="s">
        <v>84</v>
      </c>
      <c r="I264" s="335" t="s">
        <v>84</v>
      </c>
      <c r="J264" s="335" t="s">
        <v>84</v>
      </c>
      <c r="K264" s="335" t="s">
        <v>84</v>
      </c>
      <c r="L264" s="335" t="s">
        <v>84</v>
      </c>
      <c r="M264" s="335" t="s">
        <v>84</v>
      </c>
      <c r="N264" s="335" t="s">
        <v>84</v>
      </c>
      <c r="O264" s="335" t="s">
        <v>84</v>
      </c>
      <c r="P264" s="335" t="s">
        <v>84</v>
      </c>
      <c r="Q264" s="335" t="s">
        <v>84</v>
      </c>
      <c r="R264" s="335" t="s">
        <v>84</v>
      </c>
      <c r="S264" s="335" t="s">
        <v>84</v>
      </c>
      <c r="T264" s="335" t="s">
        <v>84</v>
      </c>
      <c r="U264" s="335" t="s">
        <v>84</v>
      </c>
      <c r="V264" s="335" t="s">
        <v>84</v>
      </c>
      <c r="W264" s="335" t="s">
        <v>84</v>
      </c>
      <c r="X264" s="335" t="s">
        <v>84</v>
      </c>
      <c r="Y264" s="335" t="s">
        <v>84</v>
      </c>
      <c r="Z264" s="335" t="s">
        <v>84</v>
      </c>
      <c r="AA264" s="335" t="s">
        <v>84</v>
      </c>
      <c r="AB264" s="335" t="s">
        <v>84</v>
      </c>
      <c r="AC264" s="335" t="s">
        <v>84</v>
      </c>
      <c r="AD264" s="335" t="s">
        <v>84</v>
      </c>
      <c r="AE264" s="335" t="s">
        <v>84</v>
      </c>
      <c r="AF264" s="335" t="s">
        <v>84</v>
      </c>
      <c r="AG264" s="335" t="s">
        <v>84</v>
      </c>
      <c r="AH264" s="335" t="s">
        <v>84</v>
      </c>
      <c r="AI264" s="335" t="s">
        <v>84</v>
      </c>
      <c r="AJ264" s="335" t="s">
        <v>84</v>
      </c>
      <c r="AK264" s="335" t="s">
        <v>84</v>
      </c>
      <c r="AL264" s="335" t="s">
        <v>84</v>
      </c>
      <c r="AM264" s="335" t="s">
        <v>84</v>
      </c>
      <c r="AN264" s="335" t="s">
        <v>84</v>
      </c>
      <c r="AO264" s="335" t="s">
        <v>84</v>
      </c>
      <c r="AP264" s="335" t="s">
        <v>84</v>
      </c>
      <c r="AQ264" s="335" t="s">
        <v>84</v>
      </c>
      <c r="AR264" s="335" t="s">
        <v>84</v>
      </c>
      <c r="AS264" s="335" t="s">
        <v>84</v>
      </c>
      <c r="AT264" s="335" t="s">
        <v>84</v>
      </c>
      <c r="AU264" s="335" t="s">
        <v>84</v>
      </c>
      <c r="AV264" s="335" t="s">
        <v>84</v>
      </c>
      <c r="AW264" s="335" t="s">
        <v>84</v>
      </c>
      <c r="AX264" s="335" t="s">
        <v>84</v>
      </c>
      <c r="AY264" s="116" t="s">
        <v>84</v>
      </c>
      <c r="AZ264" s="116" t="s">
        <v>84</v>
      </c>
      <c r="BA264" s="116" t="s">
        <v>84</v>
      </c>
      <c r="BB264" s="116" t="s">
        <v>84</v>
      </c>
      <c r="BC264" s="116" t="s">
        <v>84</v>
      </c>
      <c r="BD264" s="116" t="s">
        <v>84</v>
      </c>
      <c r="BE264" s="116" t="s">
        <v>84</v>
      </c>
      <c r="BF264" s="335" t="s">
        <v>84</v>
      </c>
      <c r="BG264" s="335" t="s">
        <v>84</v>
      </c>
      <c r="BH264" s="116" t="s">
        <v>84</v>
      </c>
      <c r="BI264" s="116" t="s">
        <v>84</v>
      </c>
      <c r="BJ264" s="335" t="s">
        <v>84</v>
      </c>
      <c r="BK264" s="335" t="s">
        <v>84</v>
      </c>
      <c r="BL264" s="335" t="s">
        <v>84</v>
      </c>
      <c r="BM264" s="336" t="s">
        <v>84</v>
      </c>
      <c r="BN264" s="336" t="s">
        <v>84</v>
      </c>
      <c r="BO264" s="335" t="s">
        <v>84</v>
      </c>
      <c r="BP264" s="116" t="s">
        <v>84</v>
      </c>
      <c r="BQ264" s="116" t="s">
        <v>84</v>
      </c>
      <c r="BR264" s="116" t="s">
        <v>84</v>
      </c>
      <c r="BS264" s="116" t="s">
        <v>84</v>
      </c>
      <c r="BT264" s="336" t="s">
        <v>84</v>
      </c>
      <c r="BU264" s="335" t="s">
        <v>84</v>
      </c>
      <c r="BV264" s="335" t="s">
        <v>84</v>
      </c>
      <c r="BW264" s="335" t="s">
        <v>84</v>
      </c>
      <c r="BX264" s="335" t="s">
        <v>84</v>
      </c>
    </row>
    <row r="265" spans="1:76" x14ac:dyDescent="0.3">
      <c r="A265" s="307">
        <v>82</v>
      </c>
      <c r="B265" s="114" t="s">
        <v>84</v>
      </c>
      <c r="C265" s="114" t="s">
        <v>84</v>
      </c>
      <c r="D265" s="115" t="s">
        <v>84</v>
      </c>
      <c r="E265" s="334" t="s">
        <v>84</v>
      </c>
      <c r="F265" s="334" t="s">
        <v>84</v>
      </c>
      <c r="G265" s="334" t="s">
        <v>84</v>
      </c>
      <c r="H265" s="335" t="s">
        <v>84</v>
      </c>
      <c r="I265" s="335" t="s">
        <v>84</v>
      </c>
      <c r="J265" s="335" t="s">
        <v>84</v>
      </c>
      <c r="K265" s="335" t="s">
        <v>84</v>
      </c>
      <c r="L265" s="335" t="s">
        <v>84</v>
      </c>
      <c r="M265" s="335" t="s">
        <v>84</v>
      </c>
      <c r="N265" s="335" t="s">
        <v>84</v>
      </c>
      <c r="O265" s="335" t="s">
        <v>84</v>
      </c>
      <c r="P265" s="335" t="s">
        <v>84</v>
      </c>
      <c r="Q265" s="335" t="s">
        <v>84</v>
      </c>
      <c r="R265" s="335" t="s">
        <v>84</v>
      </c>
      <c r="S265" s="335" t="s">
        <v>84</v>
      </c>
      <c r="T265" s="335" t="s">
        <v>84</v>
      </c>
      <c r="U265" s="335" t="s">
        <v>84</v>
      </c>
      <c r="V265" s="335" t="s">
        <v>84</v>
      </c>
      <c r="W265" s="335" t="s">
        <v>84</v>
      </c>
      <c r="X265" s="335" t="s">
        <v>84</v>
      </c>
      <c r="Y265" s="335" t="s">
        <v>84</v>
      </c>
      <c r="Z265" s="335" t="s">
        <v>84</v>
      </c>
      <c r="AA265" s="335" t="s">
        <v>84</v>
      </c>
      <c r="AB265" s="335" t="s">
        <v>84</v>
      </c>
      <c r="AC265" s="335" t="s">
        <v>84</v>
      </c>
      <c r="AD265" s="335" t="s">
        <v>84</v>
      </c>
      <c r="AE265" s="335" t="s">
        <v>84</v>
      </c>
      <c r="AF265" s="335" t="s">
        <v>84</v>
      </c>
      <c r="AG265" s="335" t="s">
        <v>84</v>
      </c>
      <c r="AH265" s="335" t="s">
        <v>84</v>
      </c>
      <c r="AI265" s="335" t="s">
        <v>84</v>
      </c>
      <c r="AJ265" s="335" t="s">
        <v>84</v>
      </c>
      <c r="AK265" s="335" t="s">
        <v>84</v>
      </c>
      <c r="AL265" s="335" t="s">
        <v>84</v>
      </c>
      <c r="AM265" s="335" t="s">
        <v>84</v>
      </c>
      <c r="AN265" s="335" t="s">
        <v>84</v>
      </c>
      <c r="AO265" s="335" t="s">
        <v>84</v>
      </c>
      <c r="AP265" s="335" t="s">
        <v>84</v>
      </c>
      <c r="AQ265" s="335" t="s">
        <v>84</v>
      </c>
      <c r="AR265" s="335" t="s">
        <v>84</v>
      </c>
      <c r="AS265" s="335" t="s">
        <v>84</v>
      </c>
      <c r="AT265" s="335" t="s">
        <v>84</v>
      </c>
      <c r="AU265" s="335" t="s">
        <v>84</v>
      </c>
      <c r="AV265" s="335" t="s">
        <v>84</v>
      </c>
      <c r="AW265" s="335" t="s">
        <v>84</v>
      </c>
      <c r="AX265" s="335" t="s">
        <v>84</v>
      </c>
      <c r="AY265" s="116" t="s">
        <v>84</v>
      </c>
      <c r="AZ265" s="116" t="s">
        <v>84</v>
      </c>
      <c r="BA265" s="116" t="s">
        <v>84</v>
      </c>
      <c r="BB265" s="116" t="s">
        <v>84</v>
      </c>
      <c r="BC265" s="116" t="s">
        <v>84</v>
      </c>
      <c r="BD265" s="116" t="s">
        <v>84</v>
      </c>
      <c r="BE265" s="116" t="s">
        <v>84</v>
      </c>
      <c r="BF265" s="335" t="s">
        <v>84</v>
      </c>
      <c r="BG265" s="335" t="s">
        <v>84</v>
      </c>
      <c r="BH265" s="116" t="s">
        <v>84</v>
      </c>
      <c r="BI265" s="116" t="s">
        <v>84</v>
      </c>
      <c r="BJ265" s="335" t="s">
        <v>84</v>
      </c>
      <c r="BK265" s="335" t="s">
        <v>84</v>
      </c>
      <c r="BL265" s="335" t="s">
        <v>84</v>
      </c>
      <c r="BM265" s="336" t="s">
        <v>84</v>
      </c>
      <c r="BN265" s="336" t="s">
        <v>84</v>
      </c>
      <c r="BO265" s="335" t="s">
        <v>84</v>
      </c>
      <c r="BP265" s="116" t="s">
        <v>84</v>
      </c>
      <c r="BQ265" s="116" t="s">
        <v>84</v>
      </c>
      <c r="BR265" s="116" t="s">
        <v>84</v>
      </c>
      <c r="BS265" s="116" t="s">
        <v>84</v>
      </c>
      <c r="BT265" s="336" t="s">
        <v>84</v>
      </c>
      <c r="BU265" s="335" t="s">
        <v>84</v>
      </c>
      <c r="BV265" s="335" t="s">
        <v>84</v>
      </c>
      <c r="BW265" s="335" t="s">
        <v>84</v>
      </c>
      <c r="BX265" s="335" t="s">
        <v>84</v>
      </c>
    </row>
    <row r="266" spans="1:76" ht="15" customHeight="1" x14ac:dyDescent="0.3">
      <c r="A266" s="307">
        <v>82</v>
      </c>
      <c r="B266" s="114" t="s">
        <v>84</v>
      </c>
      <c r="C266" s="114" t="s">
        <v>84</v>
      </c>
      <c r="D266" s="115" t="s">
        <v>84</v>
      </c>
      <c r="E266" s="334" t="s">
        <v>84</v>
      </c>
      <c r="F266" s="334" t="s">
        <v>84</v>
      </c>
      <c r="G266" s="334" t="s">
        <v>84</v>
      </c>
      <c r="H266" s="335" t="s">
        <v>84</v>
      </c>
      <c r="I266" s="335" t="s">
        <v>84</v>
      </c>
      <c r="J266" s="335" t="s">
        <v>84</v>
      </c>
      <c r="K266" s="335" t="s">
        <v>84</v>
      </c>
      <c r="L266" s="335" t="s">
        <v>84</v>
      </c>
      <c r="M266" s="335" t="s">
        <v>84</v>
      </c>
      <c r="N266" s="335" t="s">
        <v>84</v>
      </c>
      <c r="O266" s="335" t="s">
        <v>84</v>
      </c>
      <c r="P266" s="335" t="s">
        <v>84</v>
      </c>
      <c r="Q266" s="335" t="s">
        <v>84</v>
      </c>
      <c r="R266" s="335" t="s">
        <v>84</v>
      </c>
      <c r="S266" s="335" t="s">
        <v>84</v>
      </c>
      <c r="T266" s="335" t="s">
        <v>84</v>
      </c>
      <c r="U266" s="335" t="s">
        <v>84</v>
      </c>
      <c r="V266" s="335" t="s">
        <v>84</v>
      </c>
      <c r="W266" s="335" t="s">
        <v>84</v>
      </c>
      <c r="X266" s="335" t="s">
        <v>84</v>
      </c>
      <c r="Y266" s="335" t="s">
        <v>84</v>
      </c>
      <c r="Z266" s="335" t="s">
        <v>84</v>
      </c>
      <c r="AA266" s="335" t="s">
        <v>84</v>
      </c>
      <c r="AB266" s="335" t="s">
        <v>84</v>
      </c>
      <c r="AC266" s="335" t="s">
        <v>84</v>
      </c>
      <c r="AD266" s="335" t="s">
        <v>84</v>
      </c>
      <c r="AE266" s="335" t="s">
        <v>84</v>
      </c>
      <c r="AF266" s="335" t="s">
        <v>84</v>
      </c>
      <c r="AG266" s="335" t="s">
        <v>84</v>
      </c>
      <c r="AH266" s="335" t="s">
        <v>84</v>
      </c>
      <c r="AI266" s="335" t="s">
        <v>84</v>
      </c>
      <c r="AJ266" s="335" t="s">
        <v>84</v>
      </c>
      <c r="AK266" s="335" t="s">
        <v>84</v>
      </c>
      <c r="AL266" s="335" t="s">
        <v>84</v>
      </c>
      <c r="AM266" s="335" t="s">
        <v>84</v>
      </c>
      <c r="AN266" s="335" t="s">
        <v>84</v>
      </c>
      <c r="AO266" s="335" t="s">
        <v>84</v>
      </c>
      <c r="AP266" s="335" t="s">
        <v>84</v>
      </c>
      <c r="AQ266" s="335" t="s">
        <v>84</v>
      </c>
      <c r="AR266" s="335" t="s">
        <v>84</v>
      </c>
      <c r="AS266" s="335" t="s">
        <v>84</v>
      </c>
      <c r="AT266" s="335" t="s">
        <v>84</v>
      </c>
      <c r="AU266" s="335" t="s">
        <v>84</v>
      </c>
      <c r="AV266" s="335" t="s">
        <v>84</v>
      </c>
      <c r="AW266" s="335" t="s">
        <v>84</v>
      </c>
      <c r="AX266" s="335" t="s">
        <v>84</v>
      </c>
      <c r="AY266" s="116" t="s">
        <v>84</v>
      </c>
      <c r="AZ266" s="116" t="s">
        <v>84</v>
      </c>
      <c r="BA266" s="116" t="s">
        <v>84</v>
      </c>
      <c r="BB266" s="116" t="s">
        <v>84</v>
      </c>
      <c r="BC266" s="116" t="s">
        <v>84</v>
      </c>
      <c r="BD266" s="116" t="s">
        <v>84</v>
      </c>
      <c r="BE266" s="116" t="s">
        <v>84</v>
      </c>
      <c r="BF266" s="335" t="s">
        <v>84</v>
      </c>
      <c r="BG266" s="335" t="s">
        <v>84</v>
      </c>
      <c r="BH266" s="116" t="s">
        <v>84</v>
      </c>
      <c r="BI266" s="116" t="s">
        <v>84</v>
      </c>
      <c r="BJ266" s="335" t="s">
        <v>84</v>
      </c>
      <c r="BK266" s="335" t="s">
        <v>84</v>
      </c>
      <c r="BL266" s="335" t="s">
        <v>84</v>
      </c>
      <c r="BM266" s="336" t="s">
        <v>84</v>
      </c>
      <c r="BN266" s="336" t="s">
        <v>84</v>
      </c>
      <c r="BO266" s="335" t="s">
        <v>84</v>
      </c>
      <c r="BP266" s="116" t="s">
        <v>84</v>
      </c>
      <c r="BQ266" s="116" t="s">
        <v>84</v>
      </c>
      <c r="BR266" s="116" t="s">
        <v>84</v>
      </c>
      <c r="BS266" s="116" t="s">
        <v>84</v>
      </c>
      <c r="BT266" s="336" t="s">
        <v>84</v>
      </c>
      <c r="BU266" s="335" t="s">
        <v>84</v>
      </c>
      <c r="BV266" s="335" t="s">
        <v>84</v>
      </c>
      <c r="BW266" s="335" t="s">
        <v>84</v>
      </c>
      <c r="BX266" s="335" t="s">
        <v>84</v>
      </c>
    </row>
    <row r="267" spans="1:76" ht="15" customHeight="1" x14ac:dyDescent="0.3">
      <c r="A267" s="307">
        <v>82</v>
      </c>
      <c r="B267" s="114" t="s">
        <v>84</v>
      </c>
      <c r="C267" s="114" t="s">
        <v>84</v>
      </c>
      <c r="D267" s="115" t="s">
        <v>84</v>
      </c>
      <c r="E267" s="334" t="s">
        <v>84</v>
      </c>
      <c r="F267" s="334" t="s">
        <v>84</v>
      </c>
      <c r="G267" s="334" t="s">
        <v>84</v>
      </c>
      <c r="H267" s="335" t="s">
        <v>84</v>
      </c>
      <c r="I267" s="335" t="s">
        <v>84</v>
      </c>
      <c r="J267" s="335" t="s">
        <v>84</v>
      </c>
      <c r="K267" s="335" t="s">
        <v>84</v>
      </c>
      <c r="L267" s="335" t="s">
        <v>84</v>
      </c>
      <c r="M267" s="335" t="s">
        <v>84</v>
      </c>
      <c r="N267" s="335" t="s">
        <v>84</v>
      </c>
      <c r="O267" s="335" t="s">
        <v>84</v>
      </c>
      <c r="P267" s="335" t="s">
        <v>84</v>
      </c>
      <c r="Q267" s="335" t="s">
        <v>84</v>
      </c>
      <c r="R267" s="335" t="s">
        <v>84</v>
      </c>
      <c r="S267" s="335" t="s">
        <v>84</v>
      </c>
      <c r="T267" s="335" t="s">
        <v>84</v>
      </c>
      <c r="U267" s="335" t="s">
        <v>84</v>
      </c>
      <c r="V267" s="335" t="s">
        <v>84</v>
      </c>
      <c r="W267" s="335" t="s">
        <v>84</v>
      </c>
      <c r="X267" s="335" t="s">
        <v>84</v>
      </c>
      <c r="Y267" s="335" t="s">
        <v>84</v>
      </c>
      <c r="Z267" s="335" t="s">
        <v>84</v>
      </c>
      <c r="AA267" s="335" t="s">
        <v>84</v>
      </c>
      <c r="AB267" s="335" t="s">
        <v>84</v>
      </c>
      <c r="AC267" s="335" t="s">
        <v>84</v>
      </c>
      <c r="AD267" s="335" t="s">
        <v>84</v>
      </c>
      <c r="AE267" s="335" t="s">
        <v>84</v>
      </c>
      <c r="AF267" s="335" t="s">
        <v>84</v>
      </c>
      <c r="AG267" s="335" t="s">
        <v>84</v>
      </c>
      <c r="AH267" s="335" t="s">
        <v>84</v>
      </c>
      <c r="AI267" s="335" t="s">
        <v>84</v>
      </c>
      <c r="AJ267" s="335" t="s">
        <v>84</v>
      </c>
      <c r="AK267" s="335" t="s">
        <v>84</v>
      </c>
      <c r="AL267" s="335" t="s">
        <v>84</v>
      </c>
      <c r="AM267" s="335" t="s">
        <v>84</v>
      </c>
      <c r="AN267" s="335" t="s">
        <v>84</v>
      </c>
      <c r="AO267" s="335" t="s">
        <v>84</v>
      </c>
      <c r="AP267" s="335" t="s">
        <v>84</v>
      </c>
      <c r="AQ267" s="335" t="s">
        <v>84</v>
      </c>
      <c r="AR267" s="335" t="s">
        <v>84</v>
      </c>
      <c r="AS267" s="335" t="s">
        <v>84</v>
      </c>
      <c r="AT267" s="335" t="s">
        <v>84</v>
      </c>
      <c r="AU267" s="335" t="s">
        <v>84</v>
      </c>
      <c r="AV267" s="335" t="s">
        <v>84</v>
      </c>
      <c r="AW267" s="335" t="s">
        <v>84</v>
      </c>
      <c r="AX267" s="335" t="s">
        <v>84</v>
      </c>
      <c r="AY267" s="116" t="s">
        <v>84</v>
      </c>
      <c r="AZ267" s="116" t="s">
        <v>84</v>
      </c>
      <c r="BA267" s="116" t="s">
        <v>84</v>
      </c>
      <c r="BB267" s="116" t="s">
        <v>84</v>
      </c>
      <c r="BC267" s="116" t="s">
        <v>84</v>
      </c>
      <c r="BD267" s="116" t="s">
        <v>84</v>
      </c>
      <c r="BE267" s="116" t="s">
        <v>84</v>
      </c>
      <c r="BF267" s="335" t="s">
        <v>84</v>
      </c>
      <c r="BG267" s="335" t="s">
        <v>84</v>
      </c>
      <c r="BH267" s="116" t="s">
        <v>84</v>
      </c>
      <c r="BI267" s="116" t="s">
        <v>84</v>
      </c>
      <c r="BJ267" s="335" t="s">
        <v>84</v>
      </c>
      <c r="BK267" s="335" t="s">
        <v>84</v>
      </c>
      <c r="BL267" s="335" t="s">
        <v>84</v>
      </c>
      <c r="BM267" s="336" t="s">
        <v>84</v>
      </c>
      <c r="BN267" s="336" t="s">
        <v>84</v>
      </c>
      <c r="BO267" s="335" t="s">
        <v>84</v>
      </c>
      <c r="BP267" s="116" t="s">
        <v>84</v>
      </c>
      <c r="BQ267" s="116" t="s">
        <v>84</v>
      </c>
      <c r="BR267" s="116" t="s">
        <v>84</v>
      </c>
      <c r="BS267" s="116" t="s">
        <v>84</v>
      </c>
      <c r="BT267" s="336" t="s">
        <v>84</v>
      </c>
      <c r="BU267" s="335" t="s">
        <v>84</v>
      </c>
      <c r="BV267" s="335" t="s">
        <v>84</v>
      </c>
      <c r="BW267" s="335" t="s">
        <v>84</v>
      </c>
      <c r="BX267" s="335" t="s">
        <v>84</v>
      </c>
    </row>
    <row r="268" spans="1:76" ht="15" customHeight="1" x14ac:dyDescent="0.3">
      <c r="A268" s="307">
        <v>82</v>
      </c>
      <c r="B268" s="114" t="s">
        <v>84</v>
      </c>
      <c r="C268" s="114" t="s">
        <v>84</v>
      </c>
      <c r="D268" s="115" t="s">
        <v>84</v>
      </c>
      <c r="E268" s="334" t="s">
        <v>84</v>
      </c>
      <c r="F268" s="334" t="s">
        <v>84</v>
      </c>
      <c r="G268" s="334" t="s">
        <v>84</v>
      </c>
      <c r="H268" s="335" t="s">
        <v>84</v>
      </c>
      <c r="I268" s="335" t="s">
        <v>84</v>
      </c>
      <c r="J268" s="335" t="s">
        <v>84</v>
      </c>
      <c r="K268" s="335" t="s">
        <v>84</v>
      </c>
      <c r="L268" s="335" t="s">
        <v>84</v>
      </c>
      <c r="M268" s="335" t="s">
        <v>84</v>
      </c>
      <c r="N268" s="335" t="s">
        <v>84</v>
      </c>
      <c r="O268" s="335" t="s">
        <v>84</v>
      </c>
      <c r="P268" s="335" t="s">
        <v>84</v>
      </c>
      <c r="Q268" s="335" t="s">
        <v>84</v>
      </c>
      <c r="R268" s="335" t="s">
        <v>84</v>
      </c>
      <c r="S268" s="335" t="s">
        <v>84</v>
      </c>
      <c r="T268" s="335" t="s">
        <v>84</v>
      </c>
      <c r="U268" s="335" t="s">
        <v>84</v>
      </c>
      <c r="V268" s="335" t="s">
        <v>84</v>
      </c>
      <c r="W268" s="335" t="s">
        <v>84</v>
      </c>
      <c r="X268" s="335" t="s">
        <v>84</v>
      </c>
      <c r="Y268" s="335" t="s">
        <v>84</v>
      </c>
      <c r="Z268" s="335" t="s">
        <v>84</v>
      </c>
      <c r="AA268" s="335" t="s">
        <v>84</v>
      </c>
      <c r="AB268" s="335" t="s">
        <v>84</v>
      </c>
      <c r="AC268" s="335" t="s">
        <v>84</v>
      </c>
      <c r="AD268" s="335" t="s">
        <v>84</v>
      </c>
      <c r="AE268" s="335" t="s">
        <v>84</v>
      </c>
      <c r="AF268" s="335" t="s">
        <v>84</v>
      </c>
      <c r="AG268" s="335" t="s">
        <v>84</v>
      </c>
      <c r="AH268" s="335" t="s">
        <v>84</v>
      </c>
      <c r="AI268" s="335" t="s">
        <v>84</v>
      </c>
      <c r="AJ268" s="335" t="s">
        <v>84</v>
      </c>
      <c r="AK268" s="335" t="s">
        <v>84</v>
      </c>
      <c r="AL268" s="335" t="s">
        <v>84</v>
      </c>
      <c r="AM268" s="335" t="s">
        <v>84</v>
      </c>
      <c r="AN268" s="335" t="s">
        <v>84</v>
      </c>
      <c r="AO268" s="335" t="s">
        <v>84</v>
      </c>
      <c r="AP268" s="335" t="s">
        <v>84</v>
      </c>
      <c r="AQ268" s="335" t="s">
        <v>84</v>
      </c>
      <c r="AR268" s="335" t="s">
        <v>84</v>
      </c>
      <c r="AS268" s="335" t="s">
        <v>84</v>
      </c>
      <c r="AT268" s="335" t="s">
        <v>84</v>
      </c>
      <c r="AU268" s="335" t="s">
        <v>84</v>
      </c>
      <c r="AV268" s="335" t="s">
        <v>84</v>
      </c>
      <c r="AW268" s="335" t="s">
        <v>84</v>
      </c>
      <c r="AX268" s="335" t="s">
        <v>84</v>
      </c>
      <c r="AY268" s="116" t="s">
        <v>84</v>
      </c>
      <c r="AZ268" s="116" t="s">
        <v>84</v>
      </c>
      <c r="BA268" s="116" t="s">
        <v>84</v>
      </c>
      <c r="BB268" s="116" t="s">
        <v>84</v>
      </c>
      <c r="BC268" s="116" t="s">
        <v>84</v>
      </c>
      <c r="BD268" s="116" t="s">
        <v>84</v>
      </c>
      <c r="BE268" s="116" t="s">
        <v>84</v>
      </c>
      <c r="BF268" s="335" t="s">
        <v>84</v>
      </c>
      <c r="BG268" s="335" t="s">
        <v>84</v>
      </c>
      <c r="BH268" s="116" t="s">
        <v>84</v>
      </c>
      <c r="BI268" s="116" t="s">
        <v>84</v>
      </c>
      <c r="BJ268" s="335" t="s">
        <v>84</v>
      </c>
      <c r="BK268" s="335" t="s">
        <v>84</v>
      </c>
      <c r="BL268" s="335" t="s">
        <v>84</v>
      </c>
      <c r="BM268" s="336" t="s">
        <v>84</v>
      </c>
      <c r="BN268" s="336" t="s">
        <v>84</v>
      </c>
      <c r="BO268" s="335" t="s">
        <v>84</v>
      </c>
      <c r="BP268" s="116" t="s">
        <v>84</v>
      </c>
      <c r="BQ268" s="116" t="s">
        <v>84</v>
      </c>
      <c r="BR268" s="116" t="s">
        <v>84</v>
      </c>
      <c r="BS268" s="116" t="s">
        <v>84</v>
      </c>
      <c r="BT268" s="336" t="s">
        <v>84</v>
      </c>
      <c r="BU268" s="335" t="s">
        <v>84</v>
      </c>
      <c r="BV268" s="335" t="s">
        <v>84</v>
      </c>
      <c r="BW268" s="335" t="s">
        <v>84</v>
      </c>
      <c r="BX268" s="335" t="s">
        <v>84</v>
      </c>
    </row>
    <row r="269" spans="1:76" ht="15" customHeight="1" x14ac:dyDescent="0.3">
      <c r="A269" s="307">
        <v>82</v>
      </c>
      <c r="B269" s="114" t="s">
        <v>84</v>
      </c>
      <c r="C269" s="114" t="s">
        <v>84</v>
      </c>
      <c r="D269" s="115" t="s">
        <v>84</v>
      </c>
      <c r="E269" s="334" t="s">
        <v>84</v>
      </c>
      <c r="F269" s="334" t="s">
        <v>84</v>
      </c>
      <c r="G269" s="334" t="s">
        <v>84</v>
      </c>
      <c r="H269" s="335" t="s">
        <v>84</v>
      </c>
      <c r="I269" s="335" t="s">
        <v>84</v>
      </c>
      <c r="J269" s="335" t="s">
        <v>84</v>
      </c>
      <c r="K269" s="335" t="s">
        <v>84</v>
      </c>
      <c r="L269" s="335" t="s">
        <v>84</v>
      </c>
      <c r="M269" s="335" t="s">
        <v>84</v>
      </c>
      <c r="N269" s="335" t="s">
        <v>84</v>
      </c>
      <c r="O269" s="335" t="s">
        <v>84</v>
      </c>
      <c r="P269" s="335" t="s">
        <v>84</v>
      </c>
      <c r="Q269" s="335" t="s">
        <v>84</v>
      </c>
      <c r="R269" s="335" t="s">
        <v>84</v>
      </c>
      <c r="S269" s="335" t="s">
        <v>84</v>
      </c>
      <c r="T269" s="335" t="s">
        <v>84</v>
      </c>
      <c r="U269" s="335" t="s">
        <v>84</v>
      </c>
      <c r="V269" s="335" t="s">
        <v>84</v>
      </c>
      <c r="W269" s="335" t="s">
        <v>84</v>
      </c>
      <c r="X269" s="335" t="s">
        <v>84</v>
      </c>
      <c r="Y269" s="335" t="s">
        <v>84</v>
      </c>
      <c r="Z269" s="335" t="s">
        <v>84</v>
      </c>
      <c r="AA269" s="335" t="s">
        <v>84</v>
      </c>
      <c r="AB269" s="335" t="s">
        <v>84</v>
      </c>
      <c r="AC269" s="335" t="s">
        <v>84</v>
      </c>
      <c r="AD269" s="335" t="s">
        <v>84</v>
      </c>
      <c r="AE269" s="335" t="s">
        <v>84</v>
      </c>
      <c r="AF269" s="335" t="s">
        <v>84</v>
      </c>
      <c r="AG269" s="335" t="s">
        <v>84</v>
      </c>
      <c r="AH269" s="335" t="s">
        <v>84</v>
      </c>
      <c r="AI269" s="335" t="s">
        <v>84</v>
      </c>
      <c r="AJ269" s="335" t="s">
        <v>84</v>
      </c>
      <c r="AK269" s="335" t="s">
        <v>84</v>
      </c>
      <c r="AL269" s="335" t="s">
        <v>84</v>
      </c>
      <c r="AM269" s="335" t="s">
        <v>84</v>
      </c>
      <c r="AN269" s="335" t="s">
        <v>84</v>
      </c>
      <c r="AO269" s="335" t="s">
        <v>84</v>
      </c>
      <c r="AP269" s="335" t="s">
        <v>84</v>
      </c>
      <c r="AQ269" s="335" t="s">
        <v>84</v>
      </c>
      <c r="AR269" s="335" t="s">
        <v>84</v>
      </c>
      <c r="AS269" s="335" t="s">
        <v>84</v>
      </c>
      <c r="AT269" s="335" t="s">
        <v>84</v>
      </c>
      <c r="AU269" s="335" t="s">
        <v>84</v>
      </c>
      <c r="AV269" s="335" t="s">
        <v>84</v>
      </c>
      <c r="AW269" s="335" t="s">
        <v>84</v>
      </c>
      <c r="AX269" s="335" t="s">
        <v>84</v>
      </c>
      <c r="AY269" s="116" t="s">
        <v>84</v>
      </c>
      <c r="AZ269" s="116" t="s">
        <v>84</v>
      </c>
      <c r="BA269" s="116" t="s">
        <v>84</v>
      </c>
      <c r="BB269" s="116" t="s">
        <v>84</v>
      </c>
      <c r="BC269" s="116" t="s">
        <v>84</v>
      </c>
      <c r="BD269" s="116" t="s">
        <v>84</v>
      </c>
      <c r="BE269" s="116" t="s">
        <v>84</v>
      </c>
      <c r="BF269" s="335" t="s">
        <v>84</v>
      </c>
      <c r="BG269" s="335" t="s">
        <v>84</v>
      </c>
      <c r="BH269" s="116" t="s">
        <v>84</v>
      </c>
      <c r="BI269" s="116" t="s">
        <v>84</v>
      </c>
      <c r="BJ269" s="335" t="s">
        <v>84</v>
      </c>
      <c r="BK269" s="335" t="s">
        <v>84</v>
      </c>
      <c r="BL269" s="335" t="s">
        <v>84</v>
      </c>
      <c r="BM269" s="336" t="s">
        <v>84</v>
      </c>
      <c r="BN269" s="336" t="s">
        <v>84</v>
      </c>
      <c r="BO269" s="335" t="s">
        <v>84</v>
      </c>
      <c r="BP269" s="116" t="s">
        <v>84</v>
      </c>
      <c r="BQ269" s="116" t="s">
        <v>84</v>
      </c>
      <c r="BR269" s="116" t="s">
        <v>84</v>
      </c>
      <c r="BS269" s="116" t="s">
        <v>84</v>
      </c>
      <c r="BT269" s="336" t="s">
        <v>84</v>
      </c>
      <c r="BU269" s="335" t="s">
        <v>84</v>
      </c>
      <c r="BV269" s="335" t="s">
        <v>84</v>
      </c>
      <c r="BW269" s="335" t="s">
        <v>84</v>
      </c>
      <c r="BX269" s="335" t="s">
        <v>84</v>
      </c>
    </row>
    <row r="270" spans="1:76" ht="15" customHeight="1" x14ac:dyDescent="0.3">
      <c r="A270" s="307">
        <v>82</v>
      </c>
      <c r="B270" s="114" t="s">
        <v>84</v>
      </c>
      <c r="C270" s="114" t="s">
        <v>84</v>
      </c>
      <c r="D270" s="115" t="s">
        <v>84</v>
      </c>
      <c r="E270" s="334" t="s">
        <v>84</v>
      </c>
      <c r="F270" s="334" t="s">
        <v>84</v>
      </c>
      <c r="G270" s="334" t="s">
        <v>84</v>
      </c>
      <c r="H270" s="335" t="s">
        <v>84</v>
      </c>
      <c r="I270" s="335" t="s">
        <v>84</v>
      </c>
      <c r="J270" s="335" t="s">
        <v>84</v>
      </c>
      <c r="K270" s="335" t="s">
        <v>84</v>
      </c>
      <c r="L270" s="335" t="s">
        <v>84</v>
      </c>
      <c r="M270" s="335" t="s">
        <v>84</v>
      </c>
      <c r="N270" s="335" t="s">
        <v>84</v>
      </c>
      <c r="O270" s="335" t="s">
        <v>84</v>
      </c>
      <c r="P270" s="335" t="s">
        <v>84</v>
      </c>
      <c r="Q270" s="335" t="s">
        <v>84</v>
      </c>
      <c r="R270" s="335" t="s">
        <v>84</v>
      </c>
      <c r="S270" s="335" t="s">
        <v>84</v>
      </c>
      <c r="T270" s="335" t="s">
        <v>84</v>
      </c>
      <c r="U270" s="335" t="s">
        <v>84</v>
      </c>
      <c r="V270" s="335" t="s">
        <v>84</v>
      </c>
      <c r="W270" s="335" t="s">
        <v>84</v>
      </c>
      <c r="X270" s="335" t="s">
        <v>84</v>
      </c>
      <c r="Y270" s="335" t="s">
        <v>84</v>
      </c>
      <c r="Z270" s="335" t="s">
        <v>84</v>
      </c>
      <c r="AA270" s="335" t="s">
        <v>84</v>
      </c>
      <c r="AB270" s="335" t="s">
        <v>84</v>
      </c>
      <c r="AC270" s="335" t="s">
        <v>84</v>
      </c>
      <c r="AD270" s="335" t="s">
        <v>84</v>
      </c>
      <c r="AE270" s="335" t="s">
        <v>84</v>
      </c>
      <c r="AF270" s="335" t="s">
        <v>84</v>
      </c>
      <c r="AG270" s="335" t="s">
        <v>84</v>
      </c>
      <c r="AH270" s="335" t="s">
        <v>84</v>
      </c>
      <c r="AI270" s="335" t="s">
        <v>84</v>
      </c>
      <c r="AJ270" s="335" t="s">
        <v>84</v>
      </c>
      <c r="AK270" s="335" t="s">
        <v>84</v>
      </c>
      <c r="AL270" s="335" t="s">
        <v>84</v>
      </c>
      <c r="AM270" s="335" t="s">
        <v>84</v>
      </c>
      <c r="AN270" s="335" t="s">
        <v>84</v>
      </c>
      <c r="AO270" s="335" t="s">
        <v>84</v>
      </c>
      <c r="AP270" s="335" t="s">
        <v>84</v>
      </c>
      <c r="AQ270" s="335" t="s">
        <v>84</v>
      </c>
      <c r="AR270" s="335" t="s">
        <v>84</v>
      </c>
      <c r="AS270" s="335" t="s">
        <v>84</v>
      </c>
      <c r="AT270" s="335" t="s">
        <v>84</v>
      </c>
      <c r="AU270" s="335" t="s">
        <v>84</v>
      </c>
      <c r="AV270" s="335" t="s">
        <v>84</v>
      </c>
      <c r="AW270" s="335" t="s">
        <v>84</v>
      </c>
      <c r="AX270" s="335" t="s">
        <v>84</v>
      </c>
      <c r="AY270" s="116" t="s">
        <v>84</v>
      </c>
      <c r="AZ270" s="116" t="s">
        <v>84</v>
      </c>
      <c r="BA270" s="116" t="s">
        <v>84</v>
      </c>
      <c r="BB270" s="116" t="s">
        <v>84</v>
      </c>
      <c r="BC270" s="116" t="s">
        <v>84</v>
      </c>
      <c r="BD270" s="116" t="s">
        <v>84</v>
      </c>
      <c r="BE270" s="116" t="s">
        <v>84</v>
      </c>
      <c r="BF270" s="335" t="s">
        <v>84</v>
      </c>
      <c r="BG270" s="335" t="s">
        <v>84</v>
      </c>
      <c r="BH270" s="116" t="s">
        <v>84</v>
      </c>
      <c r="BI270" s="116" t="s">
        <v>84</v>
      </c>
      <c r="BJ270" s="335" t="s">
        <v>84</v>
      </c>
      <c r="BK270" s="335" t="s">
        <v>84</v>
      </c>
      <c r="BL270" s="335" t="s">
        <v>84</v>
      </c>
      <c r="BM270" s="336" t="s">
        <v>84</v>
      </c>
      <c r="BN270" s="336" t="s">
        <v>84</v>
      </c>
      <c r="BO270" s="335" t="s">
        <v>84</v>
      </c>
      <c r="BP270" s="116" t="s">
        <v>84</v>
      </c>
      <c r="BQ270" s="116" t="s">
        <v>84</v>
      </c>
      <c r="BR270" s="116" t="s">
        <v>84</v>
      </c>
      <c r="BS270" s="116" t="s">
        <v>84</v>
      </c>
      <c r="BT270" s="336" t="s">
        <v>84</v>
      </c>
      <c r="BU270" s="335" t="s">
        <v>84</v>
      </c>
      <c r="BV270" s="335" t="s">
        <v>84</v>
      </c>
      <c r="BW270" s="335" t="s">
        <v>84</v>
      </c>
      <c r="BX270" s="335" t="s">
        <v>84</v>
      </c>
    </row>
    <row r="271" spans="1:76" ht="15" customHeight="1" x14ac:dyDescent="0.3">
      <c r="A271" s="307">
        <v>82</v>
      </c>
      <c r="B271" s="114" t="s">
        <v>84</v>
      </c>
      <c r="C271" s="114" t="s">
        <v>84</v>
      </c>
      <c r="D271" s="115" t="s">
        <v>84</v>
      </c>
      <c r="E271" s="334" t="s">
        <v>84</v>
      </c>
      <c r="F271" s="334" t="s">
        <v>84</v>
      </c>
      <c r="G271" s="334" t="s">
        <v>84</v>
      </c>
      <c r="H271" s="335" t="s">
        <v>84</v>
      </c>
      <c r="I271" s="335" t="s">
        <v>84</v>
      </c>
      <c r="J271" s="335" t="s">
        <v>84</v>
      </c>
      <c r="K271" s="335" t="s">
        <v>84</v>
      </c>
      <c r="L271" s="335" t="s">
        <v>84</v>
      </c>
      <c r="M271" s="335" t="s">
        <v>84</v>
      </c>
      <c r="N271" s="335" t="s">
        <v>84</v>
      </c>
      <c r="O271" s="335" t="s">
        <v>84</v>
      </c>
      <c r="P271" s="335" t="s">
        <v>84</v>
      </c>
      <c r="Q271" s="335" t="s">
        <v>84</v>
      </c>
      <c r="R271" s="335" t="s">
        <v>84</v>
      </c>
      <c r="S271" s="335" t="s">
        <v>84</v>
      </c>
      <c r="T271" s="335" t="s">
        <v>84</v>
      </c>
      <c r="U271" s="335" t="s">
        <v>84</v>
      </c>
      <c r="V271" s="335" t="s">
        <v>84</v>
      </c>
      <c r="W271" s="335" t="s">
        <v>84</v>
      </c>
      <c r="X271" s="335" t="s">
        <v>84</v>
      </c>
      <c r="Y271" s="335" t="s">
        <v>84</v>
      </c>
      <c r="Z271" s="335" t="s">
        <v>84</v>
      </c>
      <c r="AA271" s="335" t="s">
        <v>84</v>
      </c>
      <c r="AB271" s="335" t="s">
        <v>84</v>
      </c>
      <c r="AC271" s="335" t="s">
        <v>84</v>
      </c>
      <c r="AD271" s="335" t="s">
        <v>84</v>
      </c>
      <c r="AE271" s="335" t="s">
        <v>84</v>
      </c>
      <c r="AF271" s="335" t="s">
        <v>84</v>
      </c>
      <c r="AG271" s="335" t="s">
        <v>84</v>
      </c>
      <c r="AH271" s="335" t="s">
        <v>84</v>
      </c>
      <c r="AI271" s="335" t="s">
        <v>84</v>
      </c>
      <c r="AJ271" s="335" t="s">
        <v>84</v>
      </c>
      <c r="AK271" s="335" t="s">
        <v>84</v>
      </c>
      <c r="AL271" s="335" t="s">
        <v>84</v>
      </c>
      <c r="AM271" s="335" t="s">
        <v>84</v>
      </c>
      <c r="AN271" s="335" t="s">
        <v>84</v>
      </c>
      <c r="AO271" s="335" t="s">
        <v>84</v>
      </c>
      <c r="AP271" s="335" t="s">
        <v>84</v>
      </c>
      <c r="AQ271" s="335" t="s">
        <v>84</v>
      </c>
      <c r="AR271" s="335" t="s">
        <v>84</v>
      </c>
      <c r="AS271" s="335" t="s">
        <v>84</v>
      </c>
      <c r="AT271" s="335" t="s">
        <v>84</v>
      </c>
      <c r="AU271" s="335" t="s">
        <v>84</v>
      </c>
      <c r="AV271" s="335" t="s">
        <v>84</v>
      </c>
      <c r="AW271" s="335" t="s">
        <v>84</v>
      </c>
      <c r="AX271" s="335" t="s">
        <v>84</v>
      </c>
      <c r="AY271" s="116" t="s">
        <v>84</v>
      </c>
      <c r="AZ271" s="116" t="s">
        <v>84</v>
      </c>
      <c r="BA271" s="116" t="s">
        <v>84</v>
      </c>
      <c r="BB271" s="116" t="s">
        <v>84</v>
      </c>
      <c r="BC271" s="116" t="s">
        <v>84</v>
      </c>
      <c r="BD271" s="116" t="s">
        <v>84</v>
      </c>
      <c r="BE271" s="116" t="s">
        <v>84</v>
      </c>
      <c r="BF271" s="335" t="s">
        <v>84</v>
      </c>
      <c r="BG271" s="335" t="s">
        <v>84</v>
      </c>
      <c r="BH271" s="116" t="s">
        <v>84</v>
      </c>
      <c r="BI271" s="116" t="s">
        <v>84</v>
      </c>
      <c r="BJ271" s="335" t="s">
        <v>84</v>
      </c>
      <c r="BK271" s="335" t="s">
        <v>84</v>
      </c>
      <c r="BL271" s="335" t="s">
        <v>84</v>
      </c>
      <c r="BM271" s="336" t="s">
        <v>84</v>
      </c>
      <c r="BN271" s="336" t="s">
        <v>84</v>
      </c>
      <c r="BO271" s="335" t="s">
        <v>84</v>
      </c>
      <c r="BP271" s="116" t="s">
        <v>84</v>
      </c>
      <c r="BQ271" s="116" t="s">
        <v>84</v>
      </c>
      <c r="BR271" s="116" t="s">
        <v>84</v>
      </c>
      <c r="BS271" s="116" t="s">
        <v>84</v>
      </c>
      <c r="BT271" s="336" t="s">
        <v>84</v>
      </c>
      <c r="BU271" s="335" t="s">
        <v>84</v>
      </c>
      <c r="BV271" s="335" t="s">
        <v>84</v>
      </c>
      <c r="BW271" s="335" t="s">
        <v>84</v>
      </c>
      <c r="BX271" s="335" t="s">
        <v>84</v>
      </c>
    </row>
    <row r="272" spans="1:76" ht="15" customHeight="1" x14ac:dyDescent="0.3">
      <c r="A272" s="307">
        <v>82</v>
      </c>
      <c r="B272" s="114" t="s">
        <v>84</v>
      </c>
      <c r="C272" s="114" t="s">
        <v>84</v>
      </c>
      <c r="D272" s="115" t="s">
        <v>84</v>
      </c>
      <c r="E272" s="334" t="s">
        <v>84</v>
      </c>
      <c r="F272" s="334" t="s">
        <v>84</v>
      </c>
      <c r="G272" s="334" t="s">
        <v>84</v>
      </c>
      <c r="H272" s="335" t="s">
        <v>84</v>
      </c>
      <c r="I272" s="335" t="s">
        <v>84</v>
      </c>
      <c r="J272" s="335" t="s">
        <v>84</v>
      </c>
      <c r="K272" s="335" t="s">
        <v>84</v>
      </c>
      <c r="L272" s="335" t="s">
        <v>84</v>
      </c>
      <c r="M272" s="335" t="s">
        <v>84</v>
      </c>
      <c r="N272" s="335" t="s">
        <v>84</v>
      </c>
      <c r="O272" s="335" t="s">
        <v>84</v>
      </c>
      <c r="P272" s="335" t="s">
        <v>84</v>
      </c>
      <c r="Q272" s="335" t="s">
        <v>84</v>
      </c>
      <c r="R272" s="335" t="s">
        <v>84</v>
      </c>
      <c r="S272" s="335" t="s">
        <v>84</v>
      </c>
      <c r="T272" s="335" t="s">
        <v>84</v>
      </c>
      <c r="U272" s="335" t="s">
        <v>84</v>
      </c>
      <c r="V272" s="335" t="s">
        <v>84</v>
      </c>
      <c r="W272" s="335" t="s">
        <v>84</v>
      </c>
      <c r="X272" s="335" t="s">
        <v>84</v>
      </c>
      <c r="Y272" s="335" t="s">
        <v>84</v>
      </c>
      <c r="Z272" s="335" t="s">
        <v>84</v>
      </c>
      <c r="AA272" s="335" t="s">
        <v>84</v>
      </c>
      <c r="AB272" s="335" t="s">
        <v>84</v>
      </c>
      <c r="AC272" s="335" t="s">
        <v>84</v>
      </c>
      <c r="AD272" s="335" t="s">
        <v>84</v>
      </c>
      <c r="AE272" s="335" t="s">
        <v>84</v>
      </c>
      <c r="AF272" s="335" t="s">
        <v>84</v>
      </c>
      <c r="AG272" s="335" t="s">
        <v>84</v>
      </c>
      <c r="AH272" s="335" t="s">
        <v>84</v>
      </c>
      <c r="AI272" s="335" t="s">
        <v>84</v>
      </c>
      <c r="AJ272" s="335" t="s">
        <v>84</v>
      </c>
      <c r="AK272" s="335" t="s">
        <v>84</v>
      </c>
      <c r="AL272" s="335" t="s">
        <v>84</v>
      </c>
      <c r="AM272" s="335" t="s">
        <v>84</v>
      </c>
      <c r="AN272" s="335" t="s">
        <v>84</v>
      </c>
      <c r="AO272" s="335" t="s">
        <v>84</v>
      </c>
      <c r="AP272" s="335" t="s">
        <v>84</v>
      </c>
      <c r="AQ272" s="335" t="s">
        <v>84</v>
      </c>
      <c r="AR272" s="335" t="s">
        <v>84</v>
      </c>
      <c r="AS272" s="335" t="s">
        <v>84</v>
      </c>
      <c r="AT272" s="335" t="s">
        <v>84</v>
      </c>
      <c r="AU272" s="335" t="s">
        <v>84</v>
      </c>
      <c r="AV272" s="335" t="s">
        <v>84</v>
      </c>
      <c r="AW272" s="335" t="s">
        <v>84</v>
      </c>
      <c r="AX272" s="335" t="s">
        <v>84</v>
      </c>
      <c r="AY272" s="116" t="s">
        <v>84</v>
      </c>
      <c r="AZ272" s="116" t="s">
        <v>84</v>
      </c>
      <c r="BA272" s="116" t="s">
        <v>84</v>
      </c>
      <c r="BB272" s="116" t="s">
        <v>84</v>
      </c>
      <c r="BC272" s="116" t="s">
        <v>84</v>
      </c>
      <c r="BD272" s="116" t="s">
        <v>84</v>
      </c>
      <c r="BE272" s="116" t="s">
        <v>84</v>
      </c>
      <c r="BF272" s="335" t="s">
        <v>84</v>
      </c>
      <c r="BG272" s="335" t="s">
        <v>84</v>
      </c>
      <c r="BH272" s="116" t="s">
        <v>84</v>
      </c>
      <c r="BI272" s="116" t="s">
        <v>84</v>
      </c>
      <c r="BJ272" s="335" t="s">
        <v>84</v>
      </c>
      <c r="BK272" s="335" t="s">
        <v>84</v>
      </c>
      <c r="BL272" s="335" t="s">
        <v>84</v>
      </c>
      <c r="BM272" s="336" t="s">
        <v>84</v>
      </c>
      <c r="BN272" s="336" t="s">
        <v>84</v>
      </c>
      <c r="BO272" s="335" t="s">
        <v>84</v>
      </c>
      <c r="BP272" s="116" t="s">
        <v>84</v>
      </c>
      <c r="BQ272" s="116" t="s">
        <v>84</v>
      </c>
      <c r="BR272" s="116" t="s">
        <v>84</v>
      </c>
      <c r="BS272" s="116" t="s">
        <v>84</v>
      </c>
      <c r="BT272" s="336" t="s">
        <v>84</v>
      </c>
      <c r="BU272" s="335" t="s">
        <v>84</v>
      </c>
      <c r="BV272" s="335" t="s">
        <v>84</v>
      </c>
      <c r="BW272" s="335" t="s">
        <v>84</v>
      </c>
      <c r="BX272" s="335" t="s">
        <v>84</v>
      </c>
    </row>
    <row r="273" spans="1:76" ht="15" customHeight="1" x14ac:dyDescent="0.3">
      <c r="A273" s="307">
        <v>82</v>
      </c>
      <c r="B273" s="114" t="s">
        <v>84</v>
      </c>
      <c r="C273" s="114" t="s">
        <v>84</v>
      </c>
      <c r="D273" s="115" t="s">
        <v>84</v>
      </c>
      <c r="E273" s="334" t="s">
        <v>84</v>
      </c>
      <c r="F273" s="334" t="s">
        <v>84</v>
      </c>
      <c r="G273" s="334" t="s">
        <v>84</v>
      </c>
      <c r="H273" s="335" t="s">
        <v>84</v>
      </c>
      <c r="I273" s="335" t="s">
        <v>84</v>
      </c>
      <c r="J273" s="335" t="s">
        <v>84</v>
      </c>
      <c r="K273" s="335" t="s">
        <v>84</v>
      </c>
      <c r="L273" s="335" t="s">
        <v>84</v>
      </c>
      <c r="M273" s="335" t="s">
        <v>84</v>
      </c>
      <c r="N273" s="335" t="s">
        <v>84</v>
      </c>
      <c r="O273" s="335" t="s">
        <v>84</v>
      </c>
      <c r="P273" s="335" t="s">
        <v>84</v>
      </c>
      <c r="Q273" s="335" t="s">
        <v>84</v>
      </c>
      <c r="R273" s="335" t="s">
        <v>84</v>
      </c>
      <c r="S273" s="335" t="s">
        <v>84</v>
      </c>
      <c r="T273" s="335" t="s">
        <v>84</v>
      </c>
      <c r="U273" s="335" t="s">
        <v>84</v>
      </c>
      <c r="V273" s="335" t="s">
        <v>84</v>
      </c>
      <c r="W273" s="335" t="s">
        <v>84</v>
      </c>
      <c r="X273" s="335" t="s">
        <v>84</v>
      </c>
      <c r="Y273" s="335" t="s">
        <v>84</v>
      </c>
      <c r="Z273" s="335" t="s">
        <v>84</v>
      </c>
      <c r="AA273" s="335" t="s">
        <v>84</v>
      </c>
      <c r="AB273" s="335" t="s">
        <v>84</v>
      </c>
      <c r="AC273" s="335" t="s">
        <v>84</v>
      </c>
      <c r="AD273" s="335" t="s">
        <v>84</v>
      </c>
      <c r="AE273" s="335" t="s">
        <v>84</v>
      </c>
      <c r="AF273" s="335" t="s">
        <v>84</v>
      </c>
      <c r="AG273" s="335" t="s">
        <v>84</v>
      </c>
      <c r="AH273" s="335" t="s">
        <v>84</v>
      </c>
      <c r="AI273" s="335" t="s">
        <v>84</v>
      </c>
      <c r="AJ273" s="335" t="s">
        <v>84</v>
      </c>
      <c r="AK273" s="335" t="s">
        <v>84</v>
      </c>
      <c r="AL273" s="335" t="s">
        <v>84</v>
      </c>
      <c r="AM273" s="335" t="s">
        <v>84</v>
      </c>
      <c r="AN273" s="335" t="s">
        <v>84</v>
      </c>
      <c r="AO273" s="335" t="s">
        <v>84</v>
      </c>
      <c r="AP273" s="335" t="s">
        <v>84</v>
      </c>
      <c r="AQ273" s="335" t="s">
        <v>84</v>
      </c>
      <c r="AR273" s="335" t="s">
        <v>84</v>
      </c>
      <c r="AS273" s="335" t="s">
        <v>84</v>
      </c>
      <c r="AT273" s="335" t="s">
        <v>84</v>
      </c>
      <c r="AU273" s="335" t="s">
        <v>84</v>
      </c>
      <c r="AV273" s="335" t="s">
        <v>84</v>
      </c>
      <c r="AW273" s="335" t="s">
        <v>84</v>
      </c>
      <c r="AX273" s="335" t="s">
        <v>84</v>
      </c>
      <c r="AY273" s="116" t="s">
        <v>84</v>
      </c>
      <c r="AZ273" s="116" t="s">
        <v>84</v>
      </c>
      <c r="BA273" s="116" t="s">
        <v>84</v>
      </c>
      <c r="BB273" s="116" t="s">
        <v>84</v>
      </c>
      <c r="BC273" s="116" t="s">
        <v>84</v>
      </c>
      <c r="BD273" s="116" t="s">
        <v>84</v>
      </c>
      <c r="BE273" s="116" t="s">
        <v>84</v>
      </c>
      <c r="BF273" s="335" t="s">
        <v>84</v>
      </c>
      <c r="BG273" s="335" t="s">
        <v>84</v>
      </c>
      <c r="BH273" s="116" t="s">
        <v>84</v>
      </c>
      <c r="BI273" s="116" t="s">
        <v>84</v>
      </c>
      <c r="BJ273" s="335" t="s">
        <v>84</v>
      </c>
      <c r="BK273" s="335" t="s">
        <v>84</v>
      </c>
      <c r="BL273" s="335" t="s">
        <v>84</v>
      </c>
      <c r="BM273" s="336" t="s">
        <v>84</v>
      </c>
      <c r="BN273" s="336" t="s">
        <v>84</v>
      </c>
      <c r="BO273" s="335" t="s">
        <v>84</v>
      </c>
      <c r="BP273" s="116" t="s">
        <v>84</v>
      </c>
      <c r="BQ273" s="116" t="s">
        <v>84</v>
      </c>
      <c r="BR273" s="116" t="s">
        <v>84</v>
      </c>
      <c r="BS273" s="116" t="s">
        <v>84</v>
      </c>
      <c r="BT273" s="336" t="s">
        <v>84</v>
      </c>
      <c r="BU273" s="335" t="s">
        <v>84</v>
      </c>
      <c r="BV273" s="335" t="s">
        <v>84</v>
      </c>
      <c r="BW273" s="335" t="s">
        <v>84</v>
      </c>
      <c r="BX273" s="335" t="s">
        <v>84</v>
      </c>
    </row>
    <row r="274" spans="1:76" ht="15" customHeight="1" x14ac:dyDescent="0.3">
      <c r="A274" s="307">
        <v>82</v>
      </c>
      <c r="B274" s="114" t="s">
        <v>84</v>
      </c>
      <c r="C274" s="114" t="s">
        <v>84</v>
      </c>
      <c r="D274" s="115" t="s">
        <v>84</v>
      </c>
      <c r="E274" s="334" t="s">
        <v>84</v>
      </c>
      <c r="F274" s="334" t="s">
        <v>84</v>
      </c>
      <c r="G274" s="334" t="s">
        <v>84</v>
      </c>
      <c r="H274" s="335" t="s">
        <v>84</v>
      </c>
      <c r="I274" s="335" t="s">
        <v>84</v>
      </c>
      <c r="J274" s="335" t="s">
        <v>84</v>
      </c>
      <c r="K274" s="335" t="s">
        <v>84</v>
      </c>
      <c r="L274" s="335" t="s">
        <v>84</v>
      </c>
      <c r="M274" s="335" t="s">
        <v>84</v>
      </c>
      <c r="N274" s="335" t="s">
        <v>84</v>
      </c>
      <c r="O274" s="335" t="s">
        <v>84</v>
      </c>
      <c r="P274" s="335" t="s">
        <v>84</v>
      </c>
      <c r="Q274" s="335" t="s">
        <v>84</v>
      </c>
      <c r="R274" s="335" t="s">
        <v>84</v>
      </c>
      <c r="S274" s="335" t="s">
        <v>84</v>
      </c>
      <c r="T274" s="335" t="s">
        <v>84</v>
      </c>
      <c r="U274" s="335" t="s">
        <v>84</v>
      </c>
      <c r="V274" s="335" t="s">
        <v>84</v>
      </c>
      <c r="W274" s="335" t="s">
        <v>84</v>
      </c>
      <c r="X274" s="335" t="s">
        <v>84</v>
      </c>
      <c r="Y274" s="335" t="s">
        <v>84</v>
      </c>
      <c r="Z274" s="335" t="s">
        <v>84</v>
      </c>
      <c r="AA274" s="335" t="s">
        <v>84</v>
      </c>
      <c r="AB274" s="335" t="s">
        <v>84</v>
      </c>
      <c r="AC274" s="335" t="s">
        <v>84</v>
      </c>
      <c r="AD274" s="335" t="s">
        <v>84</v>
      </c>
      <c r="AE274" s="335" t="s">
        <v>84</v>
      </c>
      <c r="AF274" s="335" t="s">
        <v>84</v>
      </c>
      <c r="AG274" s="335" t="s">
        <v>84</v>
      </c>
      <c r="AH274" s="335" t="s">
        <v>84</v>
      </c>
      <c r="AI274" s="335" t="s">
        <v>84</v>
      </c>
      <c r="AJ274" s="335" t="s">
        <v>84</v>
      </c>
      <c r="AK274" s="335" t="s">
        <v>84</v>
      </c>
      <c r="AL274" s="335" t="s">
        <v>84</v>
      </c>
      <c r="AM274" s="335" t="s">
        <v>84</v>
      </c>
      <c r="AN274" s="335" t="s">
        <v>84</v>
      </c>
      <c r="AO274" s="335" t="s">
        <v>84</v>
      </c>
      <c r="AP274" s="335" t="s">
        <v>84</v>
      </c>
      <c r="AQ274" s="335" t="s">
        <v>84</v>
      </c>
      <c r="AR274" s="335" t="s">
        <v>84</v>
      </c>
      <c r="AS274" s="335" t="s">
        <v>84</v>
      </c>
      <c r="AT274" s="335" t="s">
        <v>84</v>
      </c>
      <c r="AU274" s="335" t="s">
        <v>84</v>
      </c>
      <c r="AV274" s="335" t="s">
        <v>84</v>
      </c>
      <c r="AW274" s="335" t="s">
        <v>84</v>
      </c>
      <c r="AX274" s="335" t="s">
        <v>84</v>
      </c>
      <c r="AY274" s="116" t="s">
        <v>84</v>
      </c>
      <c r="AZ274" s="116" t="s">
        <v>84</v>
      </c>
      <c r="BA274" s="116" t="s">
        <v>84</v>
      </c>
      <c r="BB274" s="116" t="s">
        <v>84</v>
      </c>
      <c r="BC274" s="116" t="s">
        <v>84</v>
      </c>
      <c r="BD274" s="116" t="s">
        <v>84</v>
      </c>
      <c r="BE274" s="116" t="s">
        <v>84</v>
      </c>
      <c r="BF274" s="335" t="s">
        <v>84</v>
      </c>
      <c r="BG274" s="335" t="s">
        <v>84</v>
      </c>
      <c r="BH274" s="116" t="s">
        <v>84</v>
      </c>
      <c r="BI274" s="116" t="s">
        <v>84</v>
      </c>
      <c r="BJ274" s="335" t="s">
        <v>84</v>
      </c>
      <c r="BK274" s="335" t="s">
        <v>84</v>
      </c>
      <c r="BL274" s="335" t="s">
        <v>84</v>
      </c>
      <c r="BM274" s="336" t="s">
        <v>84</v>
      </c>
      <c r="BN274" s="336" t="s">
        <v>84</v>
      </c>
      <c r="BO274" s="335" t="s">
        <v>84</v>
      </c>
      <c r="BP274" s="116" t="s">
        <v>84</v>
      </c>
      <c r="BQ274" s="116" t="s">
        <v>84</v>
      </c>
      <c r="BR274" s="116" t="s">
        <v>84</v>
      </c>
      <c r="BS274" s="116" t="s">
        <v>84</v>
      </c>
      <c r="BT274" s="336" t="s">
        <v>84</v>
      </c>
      <c r="BU274" s="335" t="s">
        <v>84</v>
      </c>
      <c r="BV274" s="335" t="s">
        <v>84</v>
      </c>
      <c r="BW274" s="335" t="s">
        <v>84</v>
      </c>
      <c r="BX274" s="335" t="s">
        <v>84</v>
      </c>
    </row>
    <row r="275" spans="1:76" ht="15" customHeight="1" x14ac:dyDescent="0.3">
      <c r="A275" s="307">
        <v>82</v>
      </c>
      <c r="B275" s="114" t="s">
        <v>84</v>
      </c>
      <c r="C275" s="114" t="s">
        <v>84</v>
      </c>
      <c r="D275" s="115" t="s">
        <v>84</v>
      </c>
      <c r="E275" s="334" t="s">
        <v>84</v>
      </c>
      <c r="F275" s="334" t="s">
        <v>84</v>
      </c>
      <c r="G275" s="334" t="s">
        <v>84</v>
      </c>
      <c r="H275" s="335" t="s">
        <v>84</v>
      </c>
      <c r="I275" s="335" t="s">
        <v>84</v>
      </c>
      <c r="J275" s="335" t="s">
        <v>84</v>
      </c>
      <c r="K275" s="335" t="s">
        <v>84</v>
      </c>
      <c r="L275" s="335" t="s">
        <v>84</v>
      </c>
      <c r="M275" s="335" t="s">
        <v>84</v>
      </c>
      <c r="N275" s="335" t="s">
        <v>84</v>
      </c>
      <c r="O275" s="335" t="s">
        <v>84</v>
      </c>
      <c r="P275" s="335" t="s">
        <v>84</v>
      </c>
      <c r="Q275" s="335" t="s">
        <v>84</v>
      </c>
      <c r="R275" s="335" t="s">
        <v>84</v>
      </c>
      <c r="S275" s="335" t="s">
        <v>84</v>
      </c>
      <c r="T275" s="335" t="s">
        <v>84</v>
      </c>
      <c r="U275" s="335" t="s">
        <v>84</v>
      </c>
      <c r="V275" s="335" t="s">
        <v>84</v>
      </c>
      <c r="W275" s="335" t="s">
        <v>84</v>
      </c>
      <c r="X275" s="335" t="s">
        <v>84</v>
      </c>
      <c r="Y275" s="335" t="s">
        <v>84</v>
      </c>
      <c r="Z275" s="335" t="s">
        <v>84</v>
      </c>
      <c r="AA275" s="335" t="s">
        <v>84</v>
      </c>
      <c r="AB275" s="335" t="s">
        <v>84</v>
      </c>
      <c r="AC275" s="335" t="s">
        <v>84</v>
      </c>
      <c r="AD275" s="335" t="s">
        <v>84</v>
      </c>
      <c r="AE275" s="335" t="s">
        <v>84</v>
      </c>
      <c r="AF275" s="335" t="s">
        <v>84</v>
      </c>
      <c r="AG275" s="335" t="s">
        <v>84</v>
      </c>
      <c r="AH275" s="335" t="s">
        <v>84</v>
      </c>
      <c r="AI275" s="335" t="s">
        <v>84</v>
      </c>
      <c r="AJ275" s="335" t="s">
        <v>84</v>
      </c>
      <c r="AK275" s="335" t="s">
        <v>84</v>
      </c>
      <c r="AL275" s="335" t="s">
        <v>84</v>
      </c>
      <c r="AM275" s="335" t="s">
        <v>84</v>
      </c>
      <c r="AN275" s="335" t="s">
        <v>84</v>
      </c>
      <c r="AO275" s="335" t="s">
        <v>84</v>
      </c>
      <c r="AP275" s="335" t="s">
        <v>84</v>
      </c>
      <c r="AQ275" s="335" t="s">
        <v>84</v>
      </c>
      <c r="AR275" s="335" t="s">
        <v>84</v>
      </c>
      <c r="AS275" s="335" t="s">
        <v>84</v>
      </c>
      <c r="AT275" s="335" t="s">
        <v>84</v>
      </c>
      <c r="AU275" s="335" t="s">
        <v>84</v>
      </c>
      <c r="AV275" s="335" t="s">
        <v>84</v>
      </c>
      <c r="AW275" s="335" t="s">
        <v>84</v>
      </c>
      <c r="AX275" s="335" t="s">
        <v>84</v>
      </c>
      <c r="AY275" s="116" t="s">
        <v>84</v>
      </c>
      <c r="AZ275" s="116" t="s">
        <v>84</v>
      </c>
      <c r="BA275" s="116" t="s">
        <v>84</v>
      </c>
      <c r="BB275" s="116" t="s">
        <v>84</v>
      </c>
      <c r="BC275" s="116" t="s">
        <v>84</v>
      </c>
      <c r="BD275" s="116" t="s">
        <v>84</v>
      </c>
      <c r="BE275" s="116" t="s">
        <v>84</v>
      </c>
      <c r="BF275" s="335" t="s">
        <v>84</v>
      </c>
      <c r="BG275" s="335" t="s">
        <v>84</v>
      </c>
      <c r="BH275" s="116" t="s">
        <v>84</v>
      </c>
      <c r="BI275" s="116" t="s">
        <v>84</v>
      </c>
      <c r="BJ275" s="335" t="s">
        <v>84</v>
      </c>
      <c r="BK275" s="335" t="s">
        <v>84</v>
      </c>
      <c r="BL275" s="335" t="s">
        <v>84</v>
      </c>
      <c r="BM275" s="336" t="s">
        <v>84</v>
      </c>
      <c r="BN275" s="336" t="s">
        <v>84</v>
      </c>
      <c r="BO275" s="335" t="s">
        <v>84</v>
      </c>
      <c r="BP275" s="116" t="s">
        <v>84</v>
      </c>
      <c r="BQ275" s="116" t="s">
        <v>84</v>
      </c>
      <c r="BR275" s="116" t="s">
        <v>84</v>
      </c>
      <c r="BS275" s="116" t="s">
        <v>84</v>
      </c>
      <c r="BT275" s="336" t="s">
        <v>84</v>
      </c>
      <c r="BU275" s="335" t="s">
        <v>84</v>
      </c>
      <c r="BV275" s="335" t="s">
        <v>84</v>
      </c>
      <c r="BW275" s="335" t="s">
        <v>84</v>
      </c>
      <c r="BX275" s="335" t="s">
        <v>84</v>
      </c>
    </row>
    <row r="276" spans="1:76" ht="15" customHeight="1" x14ac:dyDescent="0.3">
      <c r="A276" s="307">
        <v>82</v>
      </c>
      <c r="B276" s="114" t="s">
        <v>84</v>
      </c>
      <c r="C276" s="114" t="s">
        <v>84</v>
      </c>
      <c r="D276" s="115" t="s">
        <v>84</v>
      </c>
      <c r="E276" s="334" t="s">
        <v>84</v>
      </c>
      <c r="F276" s="334" t="s">
        <v>84</v>
      </c>
      <c r="G276" s="334" t="s">
        <v>84</v>
      </c>
      <c r="H276" s="335" t="s">
        <v>84</v>
      </c>
      <c r="I276" s="335" t="s">
        <v>84</v>
      </c>
      <c r="J276" s="335" t="s">
        <v>84</v>
      </c>
      <c r="K276" s="335" t="s">
        <v>84</v>
      </c>
      <c r="L276" s="335" t="s">
        <v>84</v>
      </c>
      <c r="M276" s="335" t="s">
        <v>84</v>
      </c>
      <c r="N276" s="335" t="s">
        <v>84</v>
      </c>
      <c r="O276" s="335" t="s">
        <v>84</v>
      </c>
      <c r="P276" s="335" t="s">
        <v>84</v>
      </c>
      <c r="Q276" s="335" t="s">
        <v>84</v>
      </c>
      <c r="R276" s="335" t="s">
        <v>84</v>
      </c>
      <c r="S276" s="335" t="s">
        <v>84</v>
      </c>
      <c r="T276" s="335" t="s">
        <v>84</v>
      </c>
      <c r="U276" s="335" t="s">
        <v>84</v>
      </c>
      <c r="V276" s="335" t="s">
        <v>84</v>
      </c>
      <c r="W276" s="335" t="s">
        <v>84</v>
      </c>
      <c r="X276" s="335" t="s">
        <v>84</v>
      </c>
      <c r="Y276" s="335" t="s">
        <v>84</v>
      </c>
      <c r="Z276" s="335" t="s">
        <v>84</v>
      </c>
      <c r="AA276" s="335" t="s">
        <v>84</v>
      </c>
      <c r="AB276" s="335" t="s">
        <v>84</v>
      </c>
      <c r="AC276" s="335" t="s">
        <v>84</v>
      </c>
      <c r="AD276" s="335" t="s">
        <v>84</v>
      </c>
      <c r="AE276" s="335" t="s">
        <v>84</v>
      </c>
      <c r="AF276" s="335" t="s">
        <v>84</v>
      </c>
      <c r="AG276" s="335" t="s">
        <v>84</v>
      </c>
      <c r="AH276" s="335" t="s">
        <v>84</v>
      </c>
      <c r="AI276" s="335" t="s">
        <v>84</v>
      </c>
      <c r="AJ276" s="335" t="s">
        <v>84</v>
      </c>
      <c r="AK276" s="335" t="s">
        <v>84</v>
      </c>
      <c r="AL276" s="335" t="s">
        <v>84</v>
      </c>
      <c r="AM276" s="335" t="s">
        <v>84</v>
      </c>
      <c r="AN276" s="335" t="s">
        <v>84</v>
      </c>
      <c r="AO276" s="335" t="s">
        <v>84</v>
      </c>
      <c r="AP276" s="335" t="s">
        <v>84</v>
      </c>
      <c r="AQ276" s="335" t="s">
        <v>84</v>
      </c>
      <c r="AR276" s="335" t="s">
        <v>84</v>
      </c>
      <c r="AS276" s="335" t="s">
        <v>84</v>
      </c>
      <c r="AT276" s="335" t="s">
        <v>84</v>
      </c>
      <c r="AU276" s="335" t="s">
        <v>84</v>
      </c>
      <c r="AV276" s="335" t="s">
        <v>84</v>
      </c>
      <c r="AW276" s="335" t="s">
        <v>84</v>
      </c>
      <c r="AX276" s="335" t="s">
        <v>84</v>
      </c>
      <c r="AY276" s="116" t="s">
        <v>84</v>
      </c>
      <c r="AZ276" s="116" t="s">
        <v>84</v>
      </c>
      <c r="BA276" s="116" t="s">
        <v>84</v>
      </c>
      <c r="BB276" s="116" t="s">
        <v>84</v>
      </c>
      <c r="BC276" s="116" t="s">
        <v>84</v>
      </c>
      <c r="BD276" s="116" t="s">
        <v>84</v>
      </c>
      <c r="BE276" s="116" t="s">
        <v>84</v>
      </c>
      <c r="BF276" s="335" t="s">
        <v>84</v>
      </c>
      <c r="BG276" s="335" t="s">
        <v>84</v>
      </c>
      <c r="BH276" s="116" t="s">
        <v>84</v>
      </c>
      <c r="BI276" s="116" t="s">
        <v>84</v>
      </c>
      <c r="BJ276" s="335" t="s">
        <v>84</v>
      </c>
      <c r="BK276" s="335" t="s">
        <v>84</v>
      </c>
      <c r="BL276" s="335" t="s">
        <v>84</v>
      </c>
      <c r="BM276" s="336" t="s">
        <v>84</v>
      </c>
      <c r="BN276" s="336" t="s">
        <v>84</v>
      </c>
      <c r="BO276" s="335" t="s">
        <v>84</v>
      </c>
      <c r="BP276" s="116" t="s">
        <v>84</v>
      </c>
      <c r="BQ276" s="116" t="s">
        <v>84</v>
      </c>
      <c r="BR276" s="116" t="s">
        <v>84</v>
      </c>
      <c r="BS276" s="116" t="s">
        <v>84</v>
      </c>
      <c r="BT276" s="336" t="s">
        <v>84</v>
      </c>
      <c r="BU276" s="335" t="s">
        <v>84</v>
      </c>
      <c r="BV276" s="335" t="s">
        <v>84</v>
      </c>
      <c r="BW276" s="335" t="s">
        <v>84</v>
      </c>
      <c r="BX276" s="335" t="s">
        <v>84</v>
      </c>
    </row>
    <row r="277" spans="1:76" ht="15" customHeight="1" x14ac:dyDescent="0.3">
      <c r="A277" s="307">
        <v>82</v>
      </c>
      <c r="B277" s="114" t="s">
        <v>84</v>
      </c>
      <c r="C277" s="114" t="s">
        <v>84</v>
      </c>
      <c r="D277" s="115" t="s">
        <v>84</v>
      </c>
      <c r="E277" s="334" t="s">
        <v>84</v>
      </c>
      <c r="F277" s="334" t="s">
        <v>84</v>
      </c>
      <c r="G277" s="334" t="s">
        <v>84</v>
      </c>
      <c r="H277" s="335" t="s">
        <v>84</v>
      </c>
      <c r="I277" s="335" t="s">
        <v>84</v>
      </c>
      <c r="J277" s="335" t="s">
        <v>84</v>
      </c>
      <c r="K277" s="335" t="s">
        <v>84</v>
      </c>
      <c r="L277" s="335" t="s">
        <v>84</v>
      </c>
      <c r="M277" s="335" t="s">
        <v>84</v>
      </c>
      <c r="N277" s="335" t="s">
        <v>84</v>
      </c>
      <c r="O277" s="335" t="s">
        <v>84</v>
      </c>
      <c r="P277" s="335" t="s">
        <v>84</v>
      </c>
      <c r="Q277" s="335" t="s">
        <v>84</v>
      </c>
      <c r="R277" s="335" t="s">
        <v>84</v>
      </c>
      <c r="S277" s="335" t="s">
        <v>84</v>
      </c>
      <c r="T277" s="335" t="s">
        <v>84</v>
      </c>
      <c r="U277" s="335" t="s">
        <v>84</v>
      </c>
      <c r="V277" s="335" t="s">
        <v>84</v>
      </c>
      <c r="W277" s="335" t="s">
        <v>84</v>
      </c>
      <c r="X277" s="335" t="s">
        <v>84</v>
      </c>
      <c r="Y277" s="335" t="s">
        <v>84</v>
      </c>
      <c r="Z277" s="335" t="s">
        <v>84</v>
      </c>
      <c r="AA277" s="335" t="s">
        <v>84</v>
      </c>
      <c r="AB277" s="335" t="s">
        <v>84</v>
      </c>
      <c r="AC277" s="335" t="s">
        <v>84</v>
      </c>
      <c r="AD277" s="335" t="s">
        <v>84</v>
      </c>
      <c r="AE277" s="335" t="s">
        <v>84</v>
      </c>
      <c r="AF277" s="335" t="s">
        <v>84</v>
      </c>
      <c r="AG277" s="335" t="s">
        <v>84</v>
      </c>
      <c r="AH277" s="335" t="s">
        <v>84</v>
      </c>
      <c r="AI277" s="335" t="s">
        <v>84</v>
      </c>
      <c r="AJ277" s="335" t="s">
        <v>84</v>
      </c>
      <c r="AK277" s="335" t="s">
        <v>84</v>
      </c>
      <c r="AL277" s="335" t="s">
        <v>84</v>
      </c>
      <c r="AM277" s="335" t="s">
        <v>84</v>
      </c>
      <c r="AN277" s="335" t="s">
        <v>84</v>
      </c>
      <c r="AO277" s="335" t="s">
        <v>84</v>
      </c>
      <c r="AP277" s="335" t="s">
        <v>84</v>
      </c>
      <c r="AQ277" s="335" t="s">
        <v>84</v>
      </c>
      <c r="AR277" s="335" t="s">
        <v>84</v>
      </c>
      <c r="AS277" s="335" t="s">
        <v>84</v>
      </c>
      <c r="AT277" s="335" t="s">
        <v>84</v>
      </c>
      <c r="AU277" s="335" t="s">
        <v>84</v>
      </c>
      <c r="AV277" s="335" t="s">
        <v>84</v>
      </c>
      <c r="AW277" s="335" t="s">
        <v>84</v>
      </c>
      <c r="AX277" s="335" t="s">
        <v>84</v>
      </c>
      <c r="AY277" s="116" t="s">
        <v>84</v>
      </c>
      <c r="AZ277" s="116" t="s">
        <v>84</v>
      </c>
      <c r="BA277" s="116" t="s">
        <v>84</v>
      </c>
      <c r="BB277" s="116" t="s">
        <v>84</v>
      </c>
      <c r="BC277" s="116" t="s">
        <v>84</v>
      </c>
      <c r="BD277" s="116" t="s">
        <v>84</v>
      </c>
      <c r="BE277" s="116" t="s">
        <v>84</v>
      </c>
      <c r="BF277" s="335" t="s">
        <v>84</v>
      </c>
      <c r="BG277" s="335" t="s">
        <v>84</v>
      </c>
      <c r="BH277" s="116" t="s">
        <v>84</v>
      </c>
      <c r="BI277" s="116" t="s">
        <v>84</v>
      </c>
      <c r="BJ277" s="335" t="s">
        <v>84</v>
      </c>
      <c r="BK277" s="335" t="s">
        <v>84</v>
      </c>
      <c r="BL277" s="335" t="s">
        <v>84</v>
      </c>
      <c r="BM277" s="336" t="s">
        <v>84</v>
      </c>
      <c r="BN277" s="336" t="s">
        <v>84</v>
      </c>
      <c r="BO277" s="335" t="s">
        <v>84</v>
      </c>
      <c r="BP277" s="116" t="s">
        <v>84</v>
      </c>
      <c r="BQ277" s="116" t="s">
        <v>84</v>
      </c>
      <c r="BR277" s="116" t="s">
        <v>84</v>
      </c>
      <c r="BS277" s="116" t="s">
        <v>84</v>
      </c>
      <c r="BT277" s="336" t="s">
        <v>84</v>
      </c>
      <c r="BU277" s="335" t="s">
        <v>84</v>
      </c>
      <c r="BV277" s="335" t="s">
        <v>84</v>
      </c>
      <c r="BW277" s="335" t="s">
        <v>84</v>
      </c>
      <c r="BX277" s="335" t="s">
        <v>84</v>
      </c>
    </row>
    <row r="278" spans="1:76" ht="15" customHeight="1" x14ac:dyDescent="0.3">
      <c r="A278" s="307">
        <v>82</v>
      </c>
      <c r="B278" s="114" t="s">
        <v>84</v>
      </c>
      <c r="C278" s="114" t="s">
        <v>84</v>
      </c>
      <c r="D278" s="115" t="s">
        <v>84</v>
      </c>
      <c r="E278" s="334" t="s">
        <v>84</v>
      </c>
      <c r="F278" s="334" t="s">
        <v>84</v>
      </c>
      <c r="G278" s="334" t="s">
        <v>84</v>
      </c>
      <c r="H278" s="335" t="s">
        <v>84</v>
      </c>
      <c r="I278" s="335" t="s">
        <v>84</v>
      </c>
      <c r="J278" s="335" t="s">
        <v>84</v>
      </c>
      <c r="K278" s="335" t="s">
        <v>84</v>
      </c>
      <c r="L278" s="335" t="s">
        <v>84</v>
      </c>
      <c r="M278" s="335" t="s">
        <v>84</v>
      </c>
      <c r="N278" s="335" t="s">
        <v>84</v>
      </c>
      <c r="O278" s="335" t="s">
        <v>84</v>
      </c>
      <c r="P278" s="335" t="s">
        <v>84</v>
      </c>
      <c r="Q278" s="335" t="s">
        <v>84</v>
      </c>
      <c r="R278" s="335" t="s">
        <v>84</v>
      </c>
      <c r="S278" s="335" t="s">
        <v>84</v>
      </c>
      <c r="T278" s="335" t="s">
        <v>84</v>
      </c>
      <c r="U278" s="335" t="s">
        <v>84</v>
      </c>
      <c r="V278" s="335" t="s">
        <v>84</v>
      </c>
      <c r="W278" s="335" t="s">
        <v>84</v>
      </c>
      <c r="X278" s="335" t="s">
        <v>84</v>
      </c>
      <c r="Y278" s="335" t="s">
        <v>84</v>
      </c>
      <c r="Z278" s="335" t="s">
        <v>84</v>
      </c>
      <c r="AA278" s="335" t="s">
        <v>84</v>
      </c>
      <c r="AB278" s="335" t="s">
        <v>84</v>
      </c>
      <c r="AC278" s="335" t="s">
        <v>84</v>
      </c>
      <c r="AD278" s="335" t="s">
        <v>84</v>
      </c>
      <c r="AE278" s="335" t="s">
        <v>84</v>
      </c>
      <c r="AF278" s="335" t="s">
        <v>84</v>
      </c>
      <c r="AG278" s="335" t="s">
        <v>84</v>
      </c>
      <c r="AH278" s="335" t="s">
        <v>84</v>
      </c>
      <c r="AI278" s="335" t="s">
        <v>84</v>
      </c>
      <c r="AJ278" s="335" t="s">
        <v>84</v>
      </c>
      <c r="AK278" s="335" t="s">
        <v>84</v>
      </c>
      <c r="AL278" s="335" t="s">
        <v>84</v>
      </c>
      <c r="AM278" s="335" t="s">
        <v>84</v>
      </c>
      <c r="AN278" s="335" t="s">
        <v>84</v>
      </c>
      <c r="AO278" s="335" t="s">
        <v>84</v>
      </c>
      <c r="AP278" s="335" t="s">
        <v>84</v>
      </c>
      <c r="AQ278" s="335" t="s">
        <v>84</v>
      </c>
      <c r="AR278" s="335" t="s">
        <v>84</v>
      </c>
      <c r="AS278" s="335" t="s">
        <v>84</v>
      </c>
      <c r="AT278" s="335" t="s">
        <v>84</v>
      </c>
      <c r="AU278" s="335" t="s">
        <v>84</v>
      </c>
      <c r="AV278" s="335" t="s">
        <v>84</v>
      </c>
      <c r="AW278" s="335" t="s">
        <v>84</v>
      </c>
      <c r="AX278" s="335" t="s">
        <v>84</v>
      </c>
      <c r="AY278" s="116" t="s">
        <v>84</v>
      </c>
      <c r="AZ278" s="116" t="s">
        <v>84</v>
      </c>
      <c r="BA278" s="116" t="s">
        <v>84</v>
      </c>
      <c r="BB278" s="116" t="s">
        <v>84</v>
      </c>
      <c r="BC278" s="116" t="s">
        <v>84</v>
      </c>
      <c r="BD278" s="116" t="s">
        <v>84</v>
      </c>
      <c r="BE278" s="116" t="s">
        <v>84</v>
      </c>
      <c r="BF278" s="335" t="s">
        <v>84</v>
      </c>
      <c r="BG278" s="335" t="s">
        <v>84</v>
      </c>
      <c r="BH278" s="116" t="s">
        <v>84</v>
      </c>
      <c r="BI278" s="116" t="s">
        <v>84</v>
      </c>
      <c r="BJ278" s="335" t="s">
        <v>84</v>
      </c>
      <c r="BK278" s="335" t="s">
        <v>84</v>
      </c>
      <c r="BL278" s="335" t="s">
        <v>84</v>
      </c>
      <c r="BM278" s="336" t="s">
        <v>84</v>
      </c>
      <c r="BN278" s="336" t="s">
        <v>84</v>
      </c>
      <c r="BO278" s="335" t="s">
        <v>84</v>
      </c>
      <c r="BP278" s="116" t="s">
        <v>84</v>
      </c>
      <c r="BQ278" s="116" t="s">
        <v>84</v>
      </c>
      <c r="BR278" s="116" t="s">
        <v>84</v>
      </c>
      <c r="BS278" s="116" t="s">
        <v>84</v>
      </c>
      <c r="BT278" s="336" t="s">
        <v>84</v>
      </c>
      <c r="BU278" s="335" t="s">
        <v>84</v>
      </c>
      <c r="BV278" s="335" t="s">
        <v>84</v>
      </c>
      <c r="BW278" s="335" t="s">
        <v>84</v>
      </c>
      <c r="BX278" s="335" t="s">
        <v>84</v>
      </c>
    </row>
    <row r="279" spans="1:76" ht="15" customHeight="1" x14ac:dyDescent="0.3">
      <c r="A279" s="307">
        <v>82</v>
      </c>
      <c r="B279" s="114" t="s">
        <v>84</v>
      </c>
      <c r="C279" s="114" t="s">
        <v>84</v>
      </c>
      <c r="D279" s="115" t="s">
        <v>84</v>
      </c>
      <c r="E279" s="334" t="s">
        <v>84</v>
      </c>
      <c r="F279" s="334" t="s">
        <v>84</v>
      </c>
      <c r="G279" s="334" t="s">
        <v>84</v>
      </c>
      <c r="H279" s="335" t="s">
        <v>84</v>
      </c>
      <c r="I279" s="335" t="s">
        <v>84</v>
      </c>
      <c r="J279" s="335" t="s">
        <v>84</v>
      </c>
      <c r="K279" s="335" t="s">
        <v>84</v>
      </c>
      <c r="L279" s="335" t="s">
        <v>84</v>
      </c>
      <c r="M279" s="335" t="s">
        <v>84</v>
      </c>
      <c r="N279" s="335" t="s">
        <v>84</v>
      </c>
      <c r="O279" s="335" t="s">
        <v>84</v>
      </c>
      <c r="P279" s="335" t="s">
        <v>84</v>
      </c>
      <c r="Q279" s="335" t="s">
        <v>84</v>
      </c>
      <c r="R279" s="335" t="s">
        <v>84</v>
      </c>
      <c r="S279" s="335" t="s">
        <v>84</v>
      </c>
      <c r="T279" s="335" t="s">
        <v>84</v>
      </c>
      <c r="U279" s="335" t="s">
        <v>84</v>
      </c>
      <c r="V279" s="335" t="s">
        <v>84</v>
      </c>
      <c r="W279" s="335" t="s">
        <v>84</v>
      </c>
      <c r="X279" s="335" t="s">
        <v>84</v>
      </c>
      <c r="Y279" s="335" t="s">
        <v>84</v>
      </c>
      <c r="Z279" s="335" t="s">
        <v>84</v>
      </c>
      <c r="AA279" s="335" t="s">
        <v>84</v>
      </c>
      <c r="AB279" s="335" t="s">
        <v>84</v>
      </c>
      <c r="AC279" s="335" t="s">
        <v>84</v>
      </c>
      <c r="AD279" s="335" t="s">
        <v>84</v>
      </c>
      <c r="AE279" s="335" t="s">
        <v>84</v>
      </c>
      <c r="AF279" s="335" t="s">
        <v>84</v>
      </c>
      <c r="AG279" s="335" t="s">
        <v>84</v>
      </c>
      <c r="AH279" s="335" t="s">
        <v>84</v>
      </c>
      <c r="AI279" s="335" t="s">
        <v>84</v>
      </c>
      <c r="AJ279" s="335" t="s">
        <v>84</v>
      </c>
      <c r="AK279" s="335" t="s">
        <v>84</v>
      </c>
      <c r="AL279" s="335" t="s">
        <v>84</v>
      </c>
      <c r="AM279" s="335" t="s">
        <v>84</v>
      </c>
      <c r="AN279" s="335" t="s">
        <v>84</v>
      </c>
      <c r="AO279" s="335" t="s">
        <v>84</v>
      </c>
      <c r="AP279" s="335" t="s">
        <v>84</v>
      </c>
      <c r="AQ279" s="335" t="s">
        <v>84</v>
      </c>
      <c r="AR279" s="335" t="s">
        <v>84</v>
      </c>
      <c r="AS279" s="335" t="s">
        <v>84</v>
      </c>
      <c r="AT279" s="335" t="s">
        <v>84</v>
      </c>
      <c r="AU279" s="335" t="s">
        <v>84</v>
      </c>
      <c r="AV279" s="335" t="s">
        <v>84</v>
      </c>
      <c r="AW279" s="335" t="s">
        <v>84</v>
      </c>
      <c r="AX279" s="335" t="s">
        <v>84</v>
      </c>
      <c r="AY279" s="116" t="s">
        <v>84</v>
      </c>
      <c r="AZ279" s="116" t="s">
        <v>84</v>
      </c>
      <c r="BA279" s="116" t="s">
        <v>84</v>
      </c>
      <c r="BB279" s="116" t="s">
        <v>84</v>
      </c>
      <c r="BC279" s="116" t="s">
        <v>84</v>
      </c>
      <c r="BD279" s="116" t="s">
        <v>84</v>
      </c>
      <c r="BE279" s="116" t="s">
        <v>84</v>
      </c>
      <c r="BF279" s="335" t="s">
        <v>84</v>
      </c>
      <c r="BG279" s="335" t="s">
        <v>84</v>
      </c>
      <c r="BH279" s="116" t="s">
        <v>84</v>
      </c>
      <c r="BI279" s="116" t="s">
        <v>84</v>
      </c>
      <c r="BJ279" s="335" t="s">
        <v>84</v>
      </c>
      <c r="BK279" s="335" t="s">
        <v>84</v>
      </c>
      <c r="BL279" s="335" t="s">
        <v>84</v>
      </c>
      <c r="BM279" s="336" t="s">
        <v>84</v>
      </c>
      <c r="BN279" s="336" t="s">
        <v>84</v>
      </c>
      <c r="BO279" s="335" t="s">
        <v>84</v>
      </c>
      <c r="BP279" s="116" t="s">
        <v>84</v>
      </c>
      <c r="BQ279" s="116" t="s">
        <v>84</v>
      </c>
      <c r="BR279" s="116" t="s">
        <v>84</v>
      </c>
      <c r="BS279" s="116" t="s">
        <v>84</v>
      </c>
      <c r="BT279" s="336" t="s">
        <v>84</v>
      </c>
      <c r="BU279" s="335" t="s">
        <v>84</v>
      </c>
      <c r="BV279" s="335" t="s">
        <v>84</v>
      </c>
      <c r="BW279" s="335" t="s">
        <v>84</v>
      </c>
      <c r="BX279" s="335" t="s">
        <v>84</v>
      </c>
    </row>
    <row r="280" spans="1:76" ht="15" customHeight="1" x14ac:dyDescent="0.3">
      <c r="A280" s="307">
        <v>82</v>
      </c>
      <c r="B280" s="114" t="s">
        <v>84</v>
      </c>
      <c r="C280" s="114" t="s">
        <v>84</v>
      </c>
      <c r="D280" s="115" t="s">
        <v>84</v>
      </c>
      <c r="E280" s="334" t="s">
        <v>84</v>
      </c>
      <c r="F280" s="334" t="s">
        <v>84</v>
      </c>
      <c r="G280" s="334" t="s">
        <v>84</v>
      </c>
      <c r="H280" s="335" t="s">
        <v>84</v>
      </c>
      <c r="I280" s="335" t="s">
        <v>84</v>
      </c>
      <c r="J280" s="335" t="s">
        <v>84</v>
      </c>
      <c r="K280" s="335" t="s">
        <v>84</v>
      </c>
      <c r="L280" s="335" t="s">
        <v>84</v>
      </c>
      <c r="M280" s="335" t="s">
        <v>84</v>
      </c>
      <c r="N280" s="335" t="s">
        <v>84</v>
      </c>
      <c r="O280" s="335" t="s">
        <v>84</v>
      </c>
      <c r="P280" s="335" t="s">
        <v>84</v>
      </c>
      <c r="Q280" s="335" t="s">
        <v>84</v>
      </c>
      <c r="R280" s="335" t="s">
        <v>84</v>
      </c>
      <c r="S280" s="335" t="s">
        <v>84</v>
      </c>
      <c r="T280" s="335" t="s">
        <v>84</v>
      </c>
      <c r="U280" s="335" t="s">
        <v>84</v>
      </c>
      <c r="V280" s="335" t="s">
        <v>84</v>
      </c>
      <c r="W280" s="335" t="s">
        <v>84</v>
      </c>
      <c r="X280" s="335" t="s">
        <v>84</v>
      </c>
      <c r="Y280" s="335" t="s">
        <v>84</v>
      </c>
      <c r="Z280" s="335" t="s">
        <v>84</v>
      </c>
      <c r="AA280" s="335" t="s">
        <v>84</v>
      </c>
      <c r="AB280" s="335" t="s">
        <v>84</v>
      </c>
      <c r="AC280" s="335" t="s">
        <v>84</v>
      </c>
      <c r="AD280" s="335" t="s">
        <v>84</v>
      </c>
      <c r="AE280" s="335" t="s">
        <v>84</v>
      </c>
      <c r="AF280" s="335" t="s">
        <v>84</v>
      </c>
      <c r="AG280" s="335" t="s">
        <v>84</v>
      </c>
      <c r="AH280" s="335" t="s">
        <v>84</v>
      </c>
      <c r="AI280" s="335" t="s">
        <v>84</v>
      </c>
      <c r="AJ280" s="335" t="s">
        <v>84</v>
      </c>
      <c r="AK280" s="335" t="s">
        <v>84</v>
      </c>
      <c r="AL280" s="335" t="s">
        <v>84</v>
      </c>
      <c r="AM280" s="335" t="s">
        <v>84</v>
      </c>
      <c r="AN280" s="335" t="s">
        <v>84</v>
      </c>
      <c r="AO280" s="335" t="s">
        <v>84</v>
      </c>
      <c r="AP280" s="335" t="s">
        <v>84</v>
      </c>
      <c r="AQ280" s="335" t="s">
        <v>84</v>
      </c>
      <c r="AR280" s="335" t="s">
        <v>84</v>
      </c>
      <c r="AS280" s="335" t="s">
        <v>84</v>
      </c>
      <c r="AT280" s="335" t="s">
        <v>84</v>
      </c>
      <c r="AU280" s="335" t="s">
        <v>84</v>
      </c>
      <c r="AV280" s="335" t="s">
        <v>84</v>
      </c>
      <c r="AW280" s="335" t="s">
        <v>84</v>
      </c>
      <c r="AX280" s="335" t="s">
        <v>84</v>
      </c>
      <c r="AY280" s="116" t="s">
        <v>84</v>
      </c>
      <c r="AZ280" s="116" t="s">
        <v>84</v>
      </c>
      <c r="BA280" s="116" t="s">
        <v>84</v>
      </c>
      <c r="BB280" s="116" t="s">
        <v>84</v>
      </c>
      <c r="BC280" s="116" t="s">
        <v>84</v>
      </c>
      <c r="BD280" s="116" t="s">
        <v>84</v>
      </c>
      <c r="BE280" s="116" t="s">
        <v>84</v>
      </c>
      <c r="BF280" s="335" t="s">
        <v>84</v>
      </c>
      <c r="BG280" s="335" t="s">
        <v>84</v>
      </c>
      <c r="BH280" s="116" t="s">
        <v>84</v>
      </c>
      <c r="BI280" s="116" t="s">
        <v>84</v>
      </c>
      <c r="BJ280" s="335" t="s">
        <v>84</v>
      </c>
      <c r="BK280" s="335" t="s">
        <v>84</v>
      </c>
      <c r="BL280" s="335" t="s">
        <v>84</v>
      </c>
      <c r="BM280" s="336" t="s">
        <v>84</v>
      </c>
      <c r="BN280" s="336" t="s">
        <v>84</v>
      </c>
      <c r="BO280" s="335" t="s">
        <v>84</v>
      </c>
      <c r="BP280" s="116" t="s">
        <v>84</v>
      </c>
      <c r="BQ280" s="116" t="s">
        <v>84</v>
      </c>
      <c r="BR280" s="116" t="s">
        <v>84</v>
      </c>
      <c r="BS280" s="116" t="s">
        <v>84</v>
      </c>
      <c r="BT280" s="336" t="s">
        <v>84</v>
      </c>
      <c r="BU280" s="335" t="s">
        <v>84</v>
      </c>
      <c r="BV280" s="335" t="s">
        <v>84</v>
      </c>
      <c r="BW280" s="335" t="s">
        <v>84</v>
      </c>
      <c r="BX280" s="335" t="s">
        <v>84</v>
      </c>
    </row>
    <row r="281" spans="1:76" ht="15" customHeight="1" x14ac:dyDescent="0.3">
      <c r="A281" s="307">
        <v>82</v>
      </c>
      <c r="B281" s="114" t="s">
        <v>84</v>
      </c>
      <c r="C281" s="114" t="s">
        <v>84</v>
      </c>
      <c r="D281" s="115" t="s">
        <v>84</v>
      </c>
      <c r="E281" s="334" t="s">
        <v>84</v>
      </c>
      <c r="F281" s="334" t="s">
        <v>84</v>
      </c>
      <c r="G281" s="334" t="s">
        <v>84</v>
      </c>
      <c r="H281" s="335" t="s">
        <v>84</v>
      </c>
      <c r="I281" s="335" t="s">
        <v>84</v>
      </c>
      <c r="J281" s="335" t="s">
        <v>84</v>
      </c>
      <c r="K281" s="335" t="s">
        <v>84</v>
      </c>
      <c r="L281" s="335" t="s">
        <v>84</v>
      </c>
      <c r="M281" s="335" t="s">
        <v>84</v>
      </c>
      <c r="N281" s="335" t="s">
        <v>84</v>
      </c>
      <c r="O281" s="335" t="s">
        <v>84</v>
      </c>
      <c r="P281" s="335" t="s">
        <v>84</v>
      </c>
      <c r="Q281" s="335" t="s">
        <v>84</v>
      </c>
      <c r="R281" s="335" t="s">
        <v>84</v>
      </c>
      <c r="S281" s="335" t="s">
        <v>84</v>
      </c>
      <c r="T281" s="335" t="s">
        <v>84</v>
      </c>
      <c r="U281" s="335" t="s">
        <v>84</v>
      </c>
      <c r="V281" s="335" t="s">
        <v>84</v>
      </c>
      <c r="W281" s="335" t="s">
        <v>84</v>
      </c>
      <c r="X281" s="335" t="s">
        <v>84</v>
      </c>
      <c r="Y281" s="335" t="s">
        <v>84</v>
      </c>
      <c r="Z281" s="335" t="s">
        <v>84</v>
      </c>
      <c r="AA281" s="335" t="s">
        <v>84</v>
      </c>
      <c r="AB281" s="335" t="s">
        <v>84</v>
      </c>
      <c r="AC281" s="335" t="s">
        <v>84</v>
      </c>
      <c r="AD281" s="335" t="s">
        <v>84</v>
      </c>
      <c r="AE281" s="335" t="s">
        <v>84</v>
      </c>
      <c r="AF281" s="335" t="s">
        <v>84</v>
      </c>
      <c r="AG281" s="335" t="s">
        <v>84</v>
      </c>
      <c r="AH281" s="335" t="s">
        <v>84</v>
      </c>
      <c r="AI281" s="335" t="s">
        <v>84</v>
      </c>
      <c r="AJ281" s="335" t="s">
        <v>84</v>
      </c>
      <c r="AK281" s="335" t="s">
        <v>84</v>
      </c>
      <c r="AL281" s="335" t="s">
        <v>84</v>
      </c>
      <c r="AM281" s="335" t="s">
        <v>84</v>
      </c>
      <c r="AN281" s="335" t="s">
        <v>84</v>
      </c>
      <c r="AO281" s="335" t="s">
        <v>84</v>
      </c>
      <c r="AP281" s="335" t="s">
        <v>84</v>
      </c>
      <c r="AQ281" s="335" t="s">
        <v>84</v>
      </c>
      <c r="AR281" s="335" t="s">
        <v>84</v>
      </c>
      <c r="AS281" s="335" t="s">
        <v>84</v>
      </c>
      <c r="AT281" s="335" t="s">
        <v>84</v>
      </c>
      <c r="AU281" s="335" t="s">
        <v>84</v>
      </c>
      <c r="AV281" s="335" t="s">
        <v>84</v>
      </c>
      <c r="AW281" s="335" t="s">
        <v>84</v>
      </c>
      <c r="AX281" s="335" t="s">
        <v>84</v>
      </c>
      <c r="AY281" s="116" t="s">
        <v>84</v>
      </c>
      <c r="AZ281" s="116" t="s">
        <v>84</v>
      </c>
      <c r="BA281" s="116" t="s">
        <v>84</v>
      </c>
      <c r="BB281" s="116" t="s">
        <v>84</v>
      </c>
      <c r="BC281" s="116" t="s">
        <v>84</v>
      </c>
      <c r="BD281" s="116" t="s">
        <v>84</v>
      </c>
      <c r="BE281" s="116" t="s">
        <v>84</v>
      </c>
      <c r="BF281" s="335" t="s">
        <v>84</v>
      </c>
      <c r="BG281" s="335" t="s">
        <v>84</v>
      </c>
      <c r="BH281" s="116" t="s">
        <v>84</v>
      </c>
      <c r="BI281" s="116" t="s">
        <v>84</v>
      </c>
      <c r="BJ281" s="335" t="s">
        <v>84</v>
      </c>
      <c r="BK281" s="335" t="s">
        <v>84</v>
      </c>
      <c r="BL281" s="335" t="s">
        <v>84</v>
      </c>
      <c r="BM281" s="336" t="s">
        <v>84</v>
      </c>
      <c r="BN281" s="336" t="s">
        <v>84</v>
      </c>
      <c r="BO281" s="335" t="s">
        <v>84</v>
      </c>
      <c r="BP281" s="116" t="s">
        <v>84</v>
      </c>
      <c r="BQ281" s="116" t="s">
        <v>84</v>
      </c>
      <c r="BR281" s="116" t="s">
        <v>84</v>
      </c>
      <c r="BS281" s="116" t="s">
        <v>84</v>
      </c>
      <c r="BT281" s="336" t="s">
        <v>84</v>
      </c>
      <c r="BU281" s="335" t="s">
        <v>84</v>
      </c>
      <c r="BV281" s="335" t="s">
        <v>84</v>
      </c>
      <c r="BW281" s="335" t="s">
        <v>84</v>
      </c>
      <c r="BX281" s="335" t="s">
        <v>84</v>
      </c>
    </row>
    <row r="282" spans="1:76" ht="15" customHeight="1" x14ac:dyDescent="0.3">
      <c r="A282" s="307">
        <v>82</v>
      </c>
      <c r="B282" s="114" t="s">
        <v>84</v>
      </c>
      <c r="C282" s="114" t="s">
        <v>84</v>
      </c>
      <c r="D282" s="115" t="s">
        <v>84</v>
      </c>
      <c r="E282" s="334" t="s">
        <v>84</v>
      </c>
      <c r="F282" s="334" t="s">
        <v>84</v>
      </c>
      <c r="G282" s="334" t="s">
        <v>84</v>
      </c>
      <c r="H282" s="335" t="s">
        <v>84</v>
      </c>
      <c r="I282" s="335" t="s">
        <v>84</v>
      </c>
      <c r="J282" s="335" t="s">
        <v>84</v>
      </c>
      <c r="K282" s="335" t="s">
        <v>84</v>
      </c>
      <c r="L282" s="335" t="s">
        <v>84</v>
      </c>
      <c r="M282" s="335" t="s">
        <v>84</v>
      </c>
      <c r="N282" s="335" t="s">
        <v>84</v>
      </c>
      <c r="O282" s="335" t="s">
        <v>84</v>
      </c>
      <c r="P282" s="335" t="s">
        <v>84</v>
      </c>
      <c r="Q282" s="335" t="s">
        <v>84</v>
      </c>
      <c r="R282" s="335" t="s">
        <v>84</v>
      </c>
      <c r="S282" s="335" t="s">
        <v>84</v>
      </c>
      <c r="T282" s="335" t="s">
        <v>84</v>
      </c>
      <c r="U282" s="335" t="s">
        <v>84</v>
      </c>
      <c r="V282" s="335" t="s">
        <v>84</v>
      </c>
      <c r="W282" s="335" t="s">
        <v>84</v>
      </c>
      <c r="X282" s="335" t="s">
        <v>84</v>
      </c>
      <c r="Y282" s="335" t="s">
        <v>84</v>
      </c>
      <c r="Z282" s="335" t="s">
        <v>84</v>
      </c>
      <c r="AA282" s="335" t="s">
        <v>84</v>
      </c>
      <c r="AB282" s="335" t="s">
        <v>84</v>
      </c>
      <c r="AC282" s="335" t="s">
        <v>84</v>
      </c>
      <c r="AD282" s="335" t="s">
        <v>84</v>
      </c>
      <c r="AE282" s="335" t="s">
        <v>84</v>
      </c>
      <c r="AF282" s="335" t="s">
        <v>84</v>
      </c>
      <c r="AG282" s="335" t="s">
        <v>84</v>
      </c>
      <c r="AH282" s="335" t="s">
        <v>84</v>
      </c>
      <c r="AI282" s="335" t="s">
        <v>84</v>
      </c>
      <c r="AJ282" s="335" t="s">
        <v>84</v>
      </c>
      <c r="AK282" s="335" t="s">
        <v>84</v>
      </c>
      <c r="AL282" s="335" t="s">
        <v>84</v>
      </c>
      <c r="AM282" s="335" t="s">
        <v>84</v>
      </c>
      <c r="AN282" s="335" t="s">
        <v>84</v>
      </c>
      <c r="AO282" s="335" t="s">
        <v>84</v>
      </c>
      <c r="AP282" s="335" t="s">
        <v>84</v>
      </c>
      <c r="AQ282" s="335" t="s">
        <v>84</v>
      </c>
      <c r="AR282" s="335" t="s">
        <v>84</v>
      </c>
      <c r="AS282" s="335" t="s">
        <v>84</v>
      </c>
      <c r="AT282" s="335" t="s">
        <v>84</v>
      </c>
      <c r="AU282" s="335" t="s">
        <v>84</v>
      </c>
      <c r="AV282" s="335" t="s">
        <v>84</v>
      </c>
      <c r="AW282" s="335" t="s">
        <v>84</v>
      </c>
      <c r="AX282" s="335" t="s">
        <v>84</v>
      </c>
      <c r="AY282" s="116" t="s">
        <v>84</v>
      </c>
      <c r="AZ282" s="116" t="s">
        <v>84</v>
      </c>
      <c r="BA282" s="116" t="s">
        <v>84</v>
      </c>
      <c r="BB282" s="116" t="s">
        <v>84</v>
      </c>
      <c r="BC282" s="116" t="s">
        <v>84</v>
      </c>
      <c r="BD282" s="116" t="s">
        <v>84</v>
      </c>
      <c r="BE282" s="116" t="s">
        <v>84</v>
      </c>
      <c r="BF282" s="335" t="s">
        <v>84</v>
      </c>
      <c r="BG282" s="335" t="s">
        <v>84</v>
      </c>
      <c r="BH282" s="116" t="s">
        <v>84</v>
      </c>
      <c r="BI282" s="116" t="s">
        <v>84</v>
      </c>
      <c r="BJ282" s="335" t="s">
        <v>84</v>
      </c>
      <c r="BK282" s="335" t="s">
        <v>84</v>
      </c>
      <c r="BL282" s="335" t="s">
        <v>84</v>
      </c>
      <c r="BM282" s="336" t="s">
        <v>84</v>
      </c>
      <c r="BN282" s="336" t="s">
        <v>84</v>
      </c>
      <c r="BO282" s="335" t="s">
        <v>84</v>
      </c>
      <c r="BP282" s="116" t="s">
        <v>84</v>
      </c>
      <c r="BQ282" s="116" t="s">
        <v>84</v>
      </c>
      <c r="BR282" s="116" t="s">
        <v>84</v>
      </c>
      <c r="BS282" s="116" t="s">
        <v>84</v>
      </c>
      <c r="BT282" s="336" t="s">
        <v>84</v>
      </c>
      <c r="BU282" s="335" t="s">
        <v>84</v>
      </c>
      <c r="BV282" s="335" t="s">
        <v>84</v>
      </c>
      <c r="BW282" s="335" t="s">
        <v>84</v>
      </c>
      <c r="BX282" s="335" t="s">
        <v>84</v>
      </c>
    </row>
    <row r="283" spans="1:76" ht="15" customHeight="1" x14ac:dyDescent="0.3">
      <c r="A283" s="307">
        <v>82</v>
      </c>
      <c r="B283" s="114" t="s">
        <v>84</v>
      </c>
      <c r="C283" s="114" t="s">
        <v>84</v>
      </c>
      <c r="D283" s="115" t="s">
        <v>84</v>
      </c>
      <c r="E283" s="334" t="s">
        <v>84</v>
      </c>
      <c r="F283" s="334" t="s">
        <v>84</v>
      </c>
      <c r="G283" s="334" t="s">
        <v>84</v>
      </c>
      <c r="H283" s="335" t="s">
        <v>84</v>
      </c>
      <c r="I283" s="335" t="s">
        <v>84</v>
      </c>
      <c r="J283" s="335" t="s">
        <v>84</v>
      </c>
      <c r="K283" s="335" t="s">
        <v>84</v>
      </c>
      <c r="L283" s="335" t="s">
        <v>84</v>
      </c>
      <c r="M283" s="335" t="s">
        <v>84</v>
      </c>
      <c r="N283" s="335" t="s">
        <v>84</v>
      </c>
      <c r="O283" s="335" t="s">
        <v>84</v>
      </c>
      <c r="P283" s="335" t="s">
        <v>84</v>
      </c>
      <c r="Q283" s="335" t="s">
        <v>84</v>
      </c>
      <c r="R283" s="335" t="s">
        <v>84</v>
      </c>
      <c r="S283" s="335" t="s">
        <v>84</v>
      </c>
      <c r="T283" s="335" t="s">
        <v>84</v>
      </c>
      <c r="U283" s="335" t="s">
        <v>84</v>
      </c>
      <c r="V283" s="335" t="s">
        <v>84</v>
      </c>
      <c r="W283" s="335" t="s">
        <v>84</v>
      </c>
      <c r="X283" s="335" t="s">
        <v>84</v>
      </c>
      <c r="Y283" s="335" t="s">
        <v>84</v>
      </c>
      <c r="Z283" s="335" t="s">
        <v>84</v>
      </c>
      <c r="AA283" s="335" t="s">
        <v>84</v>
      </c>
      <c r="AB283" s="335" t="s">
        <v>84</v>
      </c>
      <c r="AC283" s="335" t="s">
        <v>84</v>
      </c>
      <c r="AD283" s="335" t="s">
        <v>84</v>
      </c>
      <c r="AE283" s="335" t="s">
        <v>84</v>
      </c>
      <c r="AF283" s="335" t="s">
        <v>84</v>
      </c>
      <c r="AG283" s="335" t="s">
        <v>84</v>
      </c>
      <c r="AH283" s="335" t="s">
        <v>84</v>
      </c>
      <c r="AI283" s="335" t="s">
        <v>84</v>
      </c>
      <c r="AJ283" s="335" t="s">
        <v>84</v>
      </c>
      <c r="AK283" s="335" t="s">
        <v>84</v>
      </c>
      <c r="AL283" s="335" t="s">
        <v>84</v>
      </c>
      <c r="AM283" s="335" t="s">
        <v>84</v>
      </c>
      <c r="AN283" s="335" t="s">
        <v>84</v>
      </c>
      <c r="AO283" s="335" t="s">
        <v>84</v>
      </c>
      <c r="AP283" s="335" t="s">
        <v>84</v>
      </c>
      <c r="AQ283" s="335" t="s">
        <v>84</v>
      </c>
      <c r="AR283" s="335" t="s">
        <v>84</v>
      </c>
      <c r="AS283" s="335" t="s">
        <v>84</v>
      </c>
      <c r="AT283" s="335" t="s">
        <v>84</v>
      </c>
      <c r="AU283" s="335" t="s">
        <v>84</v>
      </c>
      <c r="AV283" s="335" t="s">
        <v>84</v>
      </c>
      <c r="AW283" s="335" t="s">
        <v>84</v>
      </c>
      <c r="AX283" s="335" t="s">
        <v>84</v>
      </c>
      <c r="AY283" s="116" t="s">
        <v>84</v>
      </c>
      <c r="AZ283" s="116" t="s">
        <v>84</v>
      </c>
      <c r="BA283" s="116" t="s">
        <v>84</v>
      </c>
      <c r="BB283" s="116" t="s">
        <v>84</v>
      </c>
      <c r="BC283" s="116" t="s">
        <v>84</v>
      </c>
      <c r="BD283" s="116" t="s">
        <v>84</v>
      </c>
      <c r="BE283" s="116" t="s">
        <v>84</v>
      </c>
      <c r="BF283" s="335" t="s">
        <v>84</v>
      </c>
      <c r="BG283" s="335" t="s">
        <v>84</v>
      </c>
      <c r="BH283" s="116" t="s">
        <v>84</v>
      </c>
      <c r="BI283" s="116" t="s">
        <v>84</v>
      </c>
      <c r="BJ283" s="335" t="s">
        <v>84</v>
      </c>
      <c r="BK283" s="335" t="s">
        <v>84</v>
      </c>
      <c r="BL283" s="335" t="s">
        <v>84</v>
      </c>
      <c r="BM283" s="336" t="s">
        <v>84</v>
      </c>
      <c r="BN283" s="336" t="s">
        <v>84</v>
      </c>
      <c r="BO283" s="335" t="s">
        <v>84</v>
      </c>
      <c r="BP283" s="116" t="s">
        <v>84</v>
      </c>
      <c r="BQ283" s="116" t="s">
        <v>84</v>
      </c>
      <c r="BR283" s="116" t="s">
        <v>84</v>
      </c>
      <c r="BS283" s="116" t="s">
        <v>84</v>
      </c>
      <c r="BT283" s="336" t="s">
        <v>84</v>
      </c>
      <c r="BU283" s="335" t="s">
        <v>84</v>
      </c>
      <c r="BV283" s="335" t="s">
        <v>84</v>
      </c>
      <c r="BW283" s="335" t="s">
        <v>84</v>
      </c>
      <c r="BX283" s="335" t="s">
        <v>84</v>
      </c>
    </row>
    <row r="284" spans="1:76" ht="15" customHeight="1" x14ac:dyDescent="0.3">
      <c r="A284" s="307">
        <v>82</v>
      </c>
      <c r="B284" s="114" t="s">
        <v>84</v>
      </c>
      <c r="C284" s="114" t="s">
        <v>84</v>
      </c>
      <c r="D284" s="115" t="s">
        <v>84</v>
      </c>
      <c r="E284" s="334" t="s">
        <v>84</v>
      </c>
      <c r="F284" s="334" t="s">
        <v>84</v>
      </c>
      <c r="G284" s="334" t="s">
        <v>84</v>
      </c>
      <c r="H284" s="335" t="s">
        <v>84</v>
      </c>
      <c r="I284" s="335" t="s">
        <v>84</v>
      </c>
      <c r="J284" s="335" t="s">
        <v>84</v>
      </c>
      <c r="K284" s="335" t="s">
        <v>84</v>
      </c>
      <c r="L284" s="335" t="s">
        <v>84</v>
      </c>
      <c r="M284" s="335" t="s">
        <v>84</v>
      </c>
      <c r="N284" s="335" t="s">
        <v>84</v>
      </c>
      <c r="O284" s="335" t="s">
        <v>84</v>
      </c>
      <c r="P284" s="335" t="s">
        <v>84</v>
      </c>
      <c r="Q284" s="335" t="s">
        <v>84</v>
      </c>
      <c r="R284" s="335" t="s">
        <v>84</v>
      </c>
      <c r="S284" s="335" t="s">
        <v>84</v>
      </c>
      <c r="T284" s="335" t="s">
        <v>84</v>
      </c>
      <c r="U284" s="335" t="s">
        <v>84</v>
      </c>
      <c r="V284" s="335" t="s">
        <v>84</v>
      </c>
      <c r="W284" s="335" t="s">
        <v>84</v>
      </c>
      <c r="X284" s="335" t="s">
        <v>84</v>
      </c>
      <c r="Y284" s="335" t="s">
        <v>84</v>
      </c>
      <c r="Z284" s="335" t="s">
        <v>84</v>
      </c>
      <c r="AA284" s="335" t="s">
        <v>84</v>
      </c>
      <c r="AB284" s="335" t="s">
        <v>84</v>
      </c>
      <c r="AC284" s="335" t="s">
        <v>84</v>
      </c>
      <c r="AD284" s="335" t="s">
        <v>84</v>
      </c>
      <c r="AE284" s="335" t="s">
        <v>84</v>
      </c>
      <c r="AF284" s="335" t="s">
        <v>84</v>
      </c>
      <c r="AG284" s="335" t="s">
        <v>84</v>
      </c>
      <c r="AH284" s="335" t="s">
        <v>84</v>
      </c>
      <c r="AI284" s="335" t="s">
        <v>84</v>
      </c>
      <c r="AJ284" s="335" t="s">
        <v>84</v>
      </c>
      <c r="AK284" s="335" t="s">
        <v>84</v>
      </c>
      <c r="AL284" s="335" t="s">
        <v>84</v>
      </c>
      <c r="AM284" s="335" t="s">
        <v>84</v>
      </c>
      <c r="AN284" s="335" t="s">
        <v>84</v>
      </c>
      <c r="AO284" s="335" t="s">
        <v>84</v>
      </c>
      <c r="AP284" s="335" t="s">
        <v>84</v>
      </c>
      <c r="AQ284" s="335" t="s">
        <v>84</v>
      </c>
      <c r="AR284" s="335" t="s">
        <v>84</v>
      </c>
      <c r="AS284" s="335" t="s">
        <v>84</v>
      </c>
      <c r="AT284" s="335" t="s">
        <v>84</v>
      </c>
      <c r="AU284" s="335" t="s">
        <v>84</v>
      </c>
      <c r="AV284" s="335" t="s">
        <v>84</v>
      </c>
      <c r="AW284" s="335" t="s">
        <v>84</v>
      </c>
      <c r="AX284" s="335" t="s">
        <v>84</v>
      </c>
      <c r="AY284" s="116" t="s">
        <v>84</v>
      </c>
      <c r="AZ284" s="116" t="s">
        <v>84</v>
      </c>
      <c r="BA284" s="116" t="s">
        <v>84</v>
      </c>
      <c r="BB284" s="116" t="s">
        <v>84</v>
      </c>
      <c r="BC284" s="116" t="s">
        <v>84</v>
      </c>
      <c r="BD284" s="116" t="s">
        <v>84</v>
      </c>
      <c r="BE284" s="116" t="s">
        <v>84</v>
      </c>
      <c r="BF284" s="335" t="s">
        <v>84</v>
      </c>
      <c r="BG284" s="335" t="s">
        <v>84</v>
      </c>
      <c r="BH284" s="116" t="s">
        <v>84</v>
      </c>
      <c r="BI284" s="116" t="s">
        <v>84</v>
      </c>
      <c r="BJ284" s="335" t="s">
        <v>84</v>
      </c>
      <c r="BK284" s="335" t="s">
        <v>84</v>
      </c>
      <c r="BL284" s="335" t="s">
        <v>84</v>
      </c>
      <c r="BM284" s="336" t="s">
        <v>84</v>
      </c>
      <c r="BN284" s="336" t="s">
        <v>84</v>
      </c>
      <c r="BO284" s="335" t="s">
        <v>84</v>
      </c>
      <c r="BP284" s="116" t="s">
        <v>84</v>
      </c>
      <c r="BQ284" s="116" t="s">
        <v>84</v>
      </c>
      <c r="BR284" s="116" t="s">
        <v>84</v>
      </c>
      <c r="BS284" s="116" t="s">
        <v>84</v>
      </c>
      <c r="BT284" s="336" t="s">
        <v>84</v>
      </c>
      <c r="BU284" s="335" t="s">
        <v>84</v>
      </c>
      <c r="BV284" s="335" t="s">
        <v>84</v>
      </c>
      <c r="BW284" s="335" t="s">
        <v>84</v>
      </c>
      <c r="BX284" s="335" t="s">
        <v>84</v>
      </c>
    </row>
    <row r="285" spans="1:76" ht="15" customHeight="1" x14ac:dyDescent="0.3">
      <c r="A285" s="307">
        <v>82</v>
      </c>
      <c r="B285" s="114" t="s">
        <v>84</v>
      </c>
      <c r="C285" s="114" t="s">
        <v>84</v>
      </c>
      <c r="D285" s="115" t="s">
        <v>84</v>
      </c>
      <c r="E285" s="334" t="s">
        <v>84</v>
      </c>
      <c r="F285" s="334" t="s">
        <v>84</v>
      </c>
      <c r="G285" s="334" t="s">
        <v>84</v>
      </c>
      <c r="H285" s="335" t="s">
        <v>84</v>
      </c>
      <c r="I285" s="335" t="s">
        <v>84</v>
      </c>
      <c r="J285" s="335" t="s">
        <v>84</v>
      </c>
      <c r="K285" s="335" t="s">
        <v>84</v>
      </c>
      <c r="L285" s="335" t="s">
        <v>84</v>
      </c>
      <c r="M285" s="335" t="s">
        <v>84</v>
      </c>
      <c r="N285" s="335" t="s">
        <v>84</v>
      </c>
      <c r="O285" s="335" t="s">
        <v>84</v>
      </c>
      <c r="P285" s="335" t="s">
        <v>84</v>
      </c>
      <c r="Q285" s="335" t="s">
        <v>84</v>
      </c>
      <c r="R285" s="335" t="s">
        <v>84</v>
      </c>
      <c r="S285" s="335" t="s">
        <v>84</v>
      </c>
      <c r="T285" s="335" t="s">
        <v>84</v>
      </c>
      <c r="U285" s="335" t="s">
        <v>84</v>
      </c>
      <c r="V285" s="335" t="s">
        <v>84</v>
      </c>
      <c r="W285" s="335" t="s">
        <v>84</v>
      </c>
      <c r="X285" s="335" t="s">
        <v>84</v>
      </c>
      <c r="Y285" s="335" t="s">
        <v>84</v>
      </c>
      <c r="Z285" s="335" t="s">
        <v>84</v>
      </c>
      <c r="AA285" s="335" t="s">
        <v>84</v>
      </c>
      <c r="AB285" s="335" t="s">
        <v>84</v>
      </c>
      <c r="AC285" s="335" t="s">
        <v>84</v>
      </c>
      <c r="AD285" s="335" t="s">
        <v>84</v>
      </c>
      <c r="AE285" s="335" t="s">
        <v>84</v>
      </c>
      <c r="AF285" s="335" t="s">
        <v>84</v>
      </c>
      <c r="AG285" s="335" t="s">
        <v>84</v>
      </c>
      <c r="AH285" s="335" t="s">
        <v>84</v>
      </c>
      <c r="AI285" s="335" t="s">
        <v>84</v>
      </c>
      <c r="AJ285" s="335" t="s">
        <v>84</v>
      </c>
      <c r="AK285" s="335" t="s">
        <v>84</v>
      </c>
      <c r="AL285" s="335" t="s">
        <v>84</v>
      </c>
      <c r="AM285" s="335" t="s">
        <v>84</v>
      </c>
      <c r="AN285" s="335" t="s">
        <v>84</v>
      </c>
      <c r="AO285" s="335" t="s">
        <v>84</v>
      </c>
      <c r="AP285" s="335" t="s">
        <v>84</v>
      </c>
      <c r="AQ285" s="335" t="s">
        <v>84</v>
      </c>
      <c r="AR285" s="335" t="s">
        <v>84</v>
      </c>
      <c r="AS285" s="335" t="s">
        <v>84</v>
      </c>
      <c r="AT285" s="335" t="s">
        <v>84</v>
      </c>
      <c r="AU285" s="335" t="s">
        <v>84</v>
      </c>
      <c r="AV285" s="335" t="s">
        <v>84</v>
      </c>
      <c r="AW285" s="335" t="s">
        <v>84</v>
      </c>
      <c r="AX285" s="335" t="s">
        <v>84</v>
      </c>
      <c r="AY285" s="116" t="s">
        <v>84</v>
      </c>
      <c r="AZ285" s="116" t="s">
        <v>84</v>
      </c>
      <c r="BA285" s="116" t="s">
        <v>84</v>
      </c>
      <c r="BB285" s="116" t="s">
        <v>84</v>
      </c>
      <c r="BC285" s="116" t="s">
        <v>84</v>
      </c>
      <c r="BD285" s="116" t="s">
        <v>84</v>
      </c>
      <c r="BE285" s="116" t="s">
        <v>84</v>
      </c>
      <c r="BF285" s="335" t="s">
        <v>84</v>
      </c>
      <c r="BG285" s="335" t="s">
        <v>84</v>
      </c>
      <c r="BH285" s="116" t="s">
        <v>84</v>
      </c>
      <c r="BI285" s="116" t="s">
        <v>84</v>
      </c>
      <c r="BJ285" s="335" t="s">
        <v>84</v>
      </c>
      <c r="BK285" s="335" t="s">
        <v>84</v>
      </c>
      <c r="BL285" s="335" t="s">
        <v>84</v>
      </c>
      <c r="BM285" s="336" t="s">
        <v>84</v>
      </c>
      <c r="BN285" s="336" t="s">
        <v>84</v>
      </c>
      <c r="BO285" s="335" t="s">
        <v>84</v>
      </c>
      <c r="BP285" s="116" t="s">
        <v>84</v>
      </c>
      <c r="BQ285" s="116" t="s">
        <v>84</v>
      </c>
      <c r="BR285" s="116" t="s">
        <v>84</v>
      </c>
      <c r="BS285" s="116" t="s">
        <v>84</v>
      </c>
      <c r="BT285" s="336" t="s">
        <v>84</v>
      </c>
      <c r="BU285" s="335" t="s">
        <v>84</v>
      </c>
      <c r="BV285" s="335" t="s">
        <v>84</v>
      </c>
      <c r="BW285" s="335" t="s">
        <v>84</v>
      </c>
      <c r="BX285" s="335" t="s">
        <v>84</v>
      </c>
    </row>
    <row r="286" spans="1:76" ht="15" customHeight="1" x14ac:dyDescent="0.3">
      <c r="A286" s="307">
        <v>82</v>
      </c>
      <c r="B286" s="114" t="s">
        <v>84</v>
      </c>
      <c r="C286" s="114" t="s">
        <v>84</v>
      </c>
      <c r="D286" s="115" t="s">
        <v>84</v>
      </c>
      <c r="E286" s="334" t="s">
        <v>84</v>
      </c>
      <c r="F286" s="334" t="s">
        <v>84</v>
      </c>
      <c r="G286" s="334" t="s">
        <v>84</v>
      </c>
      <c r="H286" s="335" t="s">
        <v>84</v>
      </c>
      <c r="I286" s="335" t="s">
        <v>84</v>
      </c>
      <c r="J286" s="335" t="s">
        <v>84</v>
      </c>
      <c r="K286" s="335" t="s">
        <v>84</v>
      </c>
      <c r="L286" s="335" t="s">
        <v>84</v>
      </c>
      <c r="M286" s="335" t="s">
        <v>84</v>
      </c>
      <c r="N286" s="335" t="s">
        <v>84</v>
      </c>
      <c r="O286" s="335" t="s">
        <v>84</v>
      </c>
      <c r="P286" s="335" t="s">
        <v>84</v>
      </c>
      <c r="Q286" s="335" t="s">
        <v>84</v>
      </c>
      <c r="R286" s="335" t="s">
        <v>84</v>
      </c>
      <c r="S286" s="335" t="s">
        <v>84</v>
      </c>
      <c r="T286" s="335" t="s">
        <v>84</v>
      </c>
      <c r="U286" s="335" t="s">
        <v>84</v>
      </c>
      <c r="V286" s="335" t="s">
        <v>84</v>
      </c>
      <c r="W286" s="335" t="s">
        <v>84</v>
      </c>
      <c r="X286" s="335" t="s">
        <v>84</v>
      </c>
      <c r="Y286" s="335" t="s">
        <v>84</v>
      </c>
      <c r="Z286" s="335" t="s">
        <v>84</v>
      </c>
      <c r="AA286" s="335" t="s">
        <v>84</v>
      </c>
      <c r="AB286" s="335" t="s">
        <v>84</v>
      </c>
      <c r="AC286" s="335" t="s">
        <v>84</v>
      </c>
      <c r="AD286" s="335" t="s">
        <v>84</v>
      </c>
      <c r="AE286" s="335" t="s">
        <v>84</v>
      </c>
      <c r="AF286" s="335" t="s">
        <v>84</v>
      </c>
      <c r="AG286" s="335" t="s">
        <v>84</v>
      </c>
      <c r="AH286" s="335" t="s">
        <v>84</v>
      </c>
      <c r="AI286" s="335" t="s">
        <v>84</v>
      </c>
      <c r="AJ286" s="335" t="s">
        <v>84</v>
      </c>
      <c r="AK286" s="335" t="s">
        <v>84</v>
      </c>
      <c r="AL286" s="335" t="s">
        <v>84</v>
      </c>
      <c r="AM286" s="335" t="s">
        <v>84</v>
      </c>
      <c r="AN286" s="335" t="s">
        <v>84</v>
      </c>
      <c r="AO286" s="335" t="s">
        <v>84</v>
      </c>
      <c r="AP286" s="335" t="s">
        <v>84</v>
      </c>
      <c r="AQ286" s="335" t="s">
        <v>84</v>
      </c>
      <c r="AR286" s="335" t="s">
        <v>84</v>
      </c>
      <c r="AS286" s="335" t="s">
        <v>84</v>
      </c>
      <c r="AT286" s="335" t="s">
        <v>84</v>
      </c>
      <c r="AU286" s="335" t="s">
        <v>84</v>
      </c>
      <c r="AV286" s="335" t="s">
        <v>84</v>
      </c>
      <c r="AW286" s="335" t="s">
        <v>84</v>
      </c>
      <c r="AX286" s="335" t="s">
        <v>84</v>
      </c>
      <c r="AY286" s="116" t="s">
        <v>84</v>
      </c>
      <c r="AZ286" s="116" t="s">
        <v>84</v>
      </c>
      <c r="BA286" s="116" t="s">
        <v>84</v>
      </c>
      <c r="BB286" s="116" t="s">
        <v>84</v>
      </c>
      <c r="BC286" s="116" t="s">
        <v>84</v>
      </c>
      <c r="BD286" s="116" t="s">
        <v>84</v>
      </c>
      <c r="BE286" s="116" t="s">
        <v>84</v>
      </c>
      <c r="BF286" s="335" t="s">
        <v>84</v>
      </c>
      <c r="BG286" s="335" t="s">
        <v>84</v>
      </c>
      <c r="BH286" s="116" t="s">
        <v>84</v>
      </c>
      <c r="BI286" s="116" t="s">
        <v>84</v>
      </c>
      <c r="BJ286" s="335" t="s">
        <v>84</v>
      </c>
      <c r="BK286" s="335" t="s">
        <v>84</v>
      </c>
      <c r="BL286" s="335" t="s">
        <v>84</v>
      </c>
      <c r="BM286" s="336" t="s">
        <v>84</v>
      </c>
      <c r="BN286" s="336" t="s">
        <v>84</v>
      </c>
      <c r="BO286" s="335" t="s">
        <v>84</v>
      </c>
      <c r="BP286" s="116" t="s">
        <v>84</v>
      </c>
      <c r="BQ286" s="116" t="s">
        <v>84</v>
      </c>
      <c r="BR286" s="116" t="s">
        <v>84</v>
      </c>
      <c r="BS286" s="116" t="s">
        <v>84</v>
      </c>
      <c r="BT286" s="336" t="s">
        <v>84</v>
      </c>
      <c r="BU286" s="335" t="s">
        <v>84</v>
      </c>
      <c r="BV286" s="335" t="s">
        <v>84</v>
      </c>
      <c r="BW286" s="335" t="s">
        <v>84</v>
      </c>
      <c r="BX286" s="335" t="s">
        <v>84</v>
      </c>
    </row>
    <row r="287" spans="1:76" ht="15" customHeight="1" x14ac:dyDescent="0.3">
      <c r="A287" s="307">
        <v>82</v>
      </c>
      <c r="B287" s="114" t="s">
        <v>84</v>
      </c>
      <c r="C287" s="114" t="s">
        <v>84</v>
      </c>
      <c r="D287" s="115" t="s">
        <v>84</v>
      </c>
      <c r="E287" s="334" t="s">
        <v>84</v>
      </c>
      <c r="F287" s="334" t="s">
        <v>84</v>
      </c>
      <c r="G287" s="334" t="s">
        <v>84</v>
      </c>
      <c r="H287" s="335" t="s">
        <v>84</v>
      </c>
      <c r="I287" s="335" t="s">
        <v>84</v>
      </c>
      <c r="J287" s="335" t="s">
        <v>84</v>
      </c>
      <c r="K287" s="335" t="s">
        <v>84</v>
      </c>
      <c r="L287" s="335" t="s">
        <v>84</v>
      </c>
      <c r="M287" s="335" t="s">
        <v>84</v>
      </c>
      <c r="N287" s="335" t="s">
        <v>84</v>
      </c>
      <c r="O287" s="335" t="s">
        <v>84</v>
      </c>
      <c r="P287" s="335" t="s">
        <v>84</v>
      </c>
      <c r="Q287" s="335" t="s">
        <v>84</v>
      </c>
      <c r="R287" s="335" t="s">
        <v>84</v>
      </c>
      <c r="S287" s="335" t="s">
        <v>84</v>
      </c>
      <c r="T287" s="335" t="s">
        <v>84</v>
      </c>
      <c r="U287" s="335" t="s">
        <v>84</v>
      </c>
      <c r="V287" s="335" t="s">
        <v>84</v>
      </c>
      <c r="W287" s="335" t="s">
        <v>84</v>
      </c>
      <c r="X287" s="335" t="s">
        <v>84</v>
      </c>
      <c r="Y287" s="335" t="s">
        <v>84</v>
      </c>
      <c r="Z287" s="335" t="s">
        <v>84</v>
      </c>
      <c r="AA287" s="335" t="s">
        <v>84</v>
      </c>
      <c r="AB287" s="335" t="s">
        <v>84</v>
      </c>
      <c r="AC287" s="335" t="s">
        <v>84</v>
      </c>
      <c r="AD287" s="335" t="s">
        <v>84</v>
      </c>
      <c r="AE287" s="335" t="s">
        <v>84</v>
      </c>
      <c r="AF287" s="335" t="s">
        <v>84</v>
      </c>
      <c r="AG287" s="335" t="s">
        <v>84</v>
      </c>
      <c r="AH287" s="335" t="s">
        <v>84</v>
      </c>
      <c r="AI287" s="335" t="s">
        <v>84</v>
      </c>
      <c r="AJ287" s="335" t="s">
        <v>84</v>
      </c>
      <c r="AK287" s="335" t="s">
        <v>84</v>
      </c>
      <c r="AL287" s="335" t="s">
        <v>84</v>
      </c>
      <c r="AM287" s="335" t="s">
        <v>84</v>
      </c>
      <c r="AN287" s="335" t="s">
        <v>84</v>
      </c>
      <c r="AO287" s="335" t="s">
        <v>84</v>
      </c>
      <c r="AP287" s="335" t="s">
        <v>84</v>
      </c>
      <c r="AQ287" s="335" t="s">
        <v>84</v>
      </c>
      <c r="AR287" s="335" t="s">
        <v>84</v>
      </c>
      <c r="AS287" s="335" t="s">
        <v>84</v>
      </c>
      <c r="AT287" s="335" t="s">
        <v>84</v>
      </c>
      <c r="AU287" s="335" t="s">
        <v>84</v>
      </c>
      <c r="AV287" s="335" t="s">
        <v>84</v>
      </c>
      <c r="AW287" s="335" t="s">
        <v>84</v>
      </c>
      <c r="AX287" s="335" t="s">
        <v>84</v>
      </c>
      <c r="AY287" s="116" t="s">
        <v>84</v>
      </c>
      <c r="AZ287" s="116" t="s">
        <v>84</v>
      </c>
      <c r="BA287" s="116" t="s">
        <v>84</v>
      </c>
      <c r="BB287" s="116" t="s">
        <v>84</v>
      </c>
      <c r="BC287" s="116" t="s">
        <v>84</v>
      </c>
      <c r="BD287" s="116" t="s">
        <v>84</v>
      </c>
      <c r="BE287" s="116" t="s">
        <v>84</v>
      </c>
      <c r="BF287" s="335" t="s">
        <v>84</v>
      </c>
      <c r="BG287" s="335" t="s">
        <v>84</v>
      </c>
      <c r="BH287" s="116" t="s">
        <v>84</v>
      </c>
      <c r="BI287" s="116" t="s">
        <v>84</v>
      </c>
      <c r="BJ287" s="335" t="s">
        <v>84</v>
      </c>
      <c r="BK287" s="335" t="s">
        <v>84</v>
      </c>
      <c r="BL287" s="335" t="s">
        <v>84</v>
      </c>
      <c r="BM287" s="336" t="s">
        <v>84</v>
      </c>
      <c r="BN287" s="336" t="s">
        <v>84</v>
      </c>
      <c r="BO287" s="335" t="s">
        <v>84</v>
      </c>
      <c r="BP287" s="116" t="s">
        <v>84</v>
      </c>
      <c r="BQ287" s="116" t="s">
        <v>84</v>
      </c>
      <c r="BR287" s="116" t="s">
        <v>84</v>
      </c>
      <c r="BS287" s="116" t="s">
        <v>84</v>
      </c>
      <c r="BT287" s="336" t="s">
        <v>84</v>
      </c>
      <c r="BU287" s="335" t="s">
        <v>84</v>
      </c>
      <c r="BV287" s="335" t="s">
        <v>84</v>
      </c>
      <c r="BW287" s="335" t="s">
        <v>84</v>
      </c>
      <c r="BX287" s="335" t="s">
        <v>84</v>
      </c>
    </row>
    <row r="288" spans="1:76" ht="15" customHeight="1" x14ac:dyDescent="0.3">
      <c r="A288" s="307">
        <v>82</v>
      </c>
      <c r="B288" s="114" t="s">
        <v>84</v>
      </c>
      <c r="C288" s="114" t="s">
        <v>84</v>
      </c>
      <c r="D288" s="115" t="s">
        <v>84</v>
      </c>
      <c r="E288" s="334" t="s">
        <v>84</v>
      </c>
      <c r="F288" s="334" t="s">
        <v>84</v>
      </c>
      <c r="G288" s="334" t="s">
        <v>84</v>
      </c>
      <c r="H288" s="335" t="s">
        <v>84</v>
      </c>
      <c r="I288" s="335" t="s">
        <v>84</v>
      </c>
      <c r="J288" s="335" t="s">
        <v>84</v>
      </c>
      <c r="K288" s="335" t="s">
        <v>84</v>
      </c>
      <c r="L288" s="335" t="s">
        <v>84</v>
      </c>
      <c r="M288" s="335" t="s">
        <v>84</v>
      </c>
      <c r="N288" s="335" t="s">
        <v>84</v>
      </c>
      <c r="O288" s="335" t="s">
        <v>84</v>
      </c>
      <c r="P288" s="335" t="s">
        <v>84</v>
      </c>
      <c r="Q288" s="335" t="s">
        <v>84</v>
      </c>
      <c r="R288" s="335" t="s">
        <v>84</v>
      </c>
      <c r="S288" s="335" t="s">
        <v>84</v>
      </c>
      <c r="T288" s="335" t="s">
        <v>84</v>
      </c>
      <c r="U288" s="335" t="s">
        <v>84</v>
      </c>
      <c r="V288" s="335" t="s">
        <v>84</v>
      </c>
      <c r="W288" s="335" t="s">
        <v>84</v>
      </c>
      <c r="X288" s="335" t="s">
        <v>84</v>
      </c>
      <c r="Y288" s="335" t="s">
        <v>84</v>
      </c>
      <c r="Z288" s="335" t="s">
        <v>84</v>
      </c>
      <c r="AA288" s="335" t="s">
        <v>84</v>
      </c>
      <c r="AB288" s="335" t="s">
        <v>84</v>
      </c>
      <c r="AC288" s="335" t="s">
        <v>84</v>
      </c>
      <c r="AD288" s="335" t="s">
        <v>84</v>
      </c>
      <c r="AE288" s="335" t="s">
        <v>84</v>
      </c>
      <c r="AF288" s="335" t="s">
        <v>84</v>
      </c>
      <c r="AG288" s="335" t="s">
        <v>84</v>
      </c>
      <c r="AH288" s="335" t="s">
        <v>84</v>
      </c>
      <c r="AI288" s="335" t="s">
        <v>84</v>
      </c>
      <c r="AJ288" s="335" t="s">
        <v>84</v>
      </c>
      <c r="AK288" s="335" t="s">
        <v>84</v>
      </c>
      <c r="AL288" s="335" t="s">
        <v>84</v>
      </c>
      <c r="AM288" s="335" t="s">
        <v>84</v>
      </c>
      <c r="AN288" s="335" t="s">
        <v>84</v>
      </c>
      <c r="AO288" s="335" t="s">
        <v>84</v>
      </c>
      <c r="AP288" s="335" t="s">
        <v>84</v>
      </c>
      <c r="AQ288" s="335" t="s">
        <v>84</v>
      </c>
      <c r="AR288" s="335" t="s">
        <v>84</v>
      </c>
      <c r="AS288" s="335" t="s">
        <v>84</v>
      </c>
      <c r="AT288" s="335" t="s">
        <v>84</v>
      </c>
      <c r="AU288" s="335" t="s">
        <v>84</v>
      </c>
      <c r="AV288" s="335" t="s">
        <v>84</v>
      </c>
      <c r="AW288" s="335" t="s">
        <v>84</v>
      </c>
      <c r="AX288" s="335" t="s">
        <v>84</v>
      </c>
      <c r="AY288" s="116" t="s">
        <v>84</v>
      </c>
      <c r="AZ288" s="116" t="s">
        <v>84</v>
      </c>
      <c r="BA288" s="116" t="s">
        <v>84</v>
      </c>
      <c r="BB288" s="116" t="s">
        <v>84</v>
      </c>
      <c r="BC288" s="116" t="s">
        <v>84</v>
      </c>
      <c r="BD288" s="116" t="s">
        <v>84</v>
      </c>
      <c r="BE288" s="116" t="s">
        <v>84</v>
      </c>
      <c r="BF288" s="335" t="s">
        <v>84</v>
      </c>
      <c r="BG288" s="335" t="s">
        <v>84</v>
      </c>
      <c r="BH288" s="116" t="s">
        <v>84</v>
      </c>
      <c r="BI288" s="116" t="s">
        <v>84</v>
      </c>
      <c r="BJ288" s="335" t="s">
        <v>84</v>
      </c>
      <c r="BK288" s="335" t="s">
        <v>84</v>
      </c>
      <c r="BL288" s="335" t="s">
        <v>84</v>
      </c>
      <c r="BM288" s="336" t="s">
        <v>84</v>
      </c>
      <c r="BN288" s="336" t="s">
        <v>84</v>
      </c>
      <c r="BO288" s="335" t="s">
        <v>84</v>
      </c>
      <c r="BP288" s="116" t="s">
        <v>84</v>
      </c>
      <c r="BQ288" s="116" t="s">
        <v>84</v>
      </c>
      <c r="BR288" s="116" t="s">
        <v>84</v>
      </c>
      <c r="BS288" s="116" t="s">
        <v>84</v>
      </c>
      <c r="BT288" s="336" t="s">
        <v>84</v>
      </c>
      <c r="BU288" s="335" t="s">
        <v>84</v>
      </c>
      <c r="BV288" s="335" t="s">
        <v>84</v>
      </c>
      <c r="BW288" s="335" t="s">
        <v>84</v>
      </c>
      <c r="BX288" s="335" t="s">
        <v>84</v>
      </c>
    </row>
    <row r="289" spans="1:76" ht="15" customHeight="1" x14ac:dyDescent="0.3">
      <c r="A289" s="307">
        <v>82</v>
      </c>
      <c r="B289" s="114" t="s">
        <v>84</v>
      </c>
      <c r="C289" s="114" t="s">
        <v>84</v>
      </c>
      <c r="D289" s="115" t="s">
        <v>84</v>
      </c>
      <c r="E289" s="334" t="s">
        <v>84</v>
      </c>
      <c r="F289" s="334" t="s">
        <v>84</v>
      </c>
      <c r="G289" s="334" t="s">
        <v>84</v>
      </c>
      <c r="H289" s="335" t="s">
        <v>84</v>
      </c>
      <c r="I289" s="335" t="s">
        <v>84</v>
      </c>
      <c r="J289" s="335" t="s">
        <v>84</v>
      </c>
      <c r="K289" s="335" t="s">
        <v>84</v>
      </c>
      <c r="L289" s="335" t="s">
        <v>84</v>
      </c>
      <c r="M289" s="335" t="s">
        <v>84</v>
      </c>
      <c r="N289" s="335" t="s">
        <v>84</v>
      </c>
      <c r="O289" s="335" t="s">
        <v>84</v>
      </c>
      <c r="P289" s="335" t="s">
        <v>84</v>
      </c>
      <c r="Q289" s="335" t="s">
        <v>84</v>
      </c>
      <c r="R289" s="335" t="s">
        <v>84</v>
      </c>
      <c r="S289" s="335" t="s">
        <v>84</v>
      </c>
      <c r="T289" s="335" t="s">
        <v>84</v>
      </c>
      <c r="U289" s="335" t="s">
        <v>84</v>
      </c>
      <c r="V289" s="335" t="s">
        <v>84</v>
      </c>
      <c r="W289" s="335" t="s">
        <v>84</v>
      </c>
      <c r="X289" s="335" t="s">
        <v>84</v>
      </c>
      <c r="Y289" s="335" t="s">
        <v>84</v>
      </c>
      <c r="Z289" s="335" t="s">
        <v>84</v>
      </c>
      <c r="AA289" s="335" t="s">
        <v>84</v>
      </c>
      <c r="AB289" s="335" t="s">
        <v>84</v>
      </c>
      <c r="AC289" s="335" t="s">
        <v>84</v>
      </c>
      <c r="AD289" s="335" t="s">
        <v>84</v>
      </c>
      <c r="AE289" s="335" t="s">
        <v>84</v>
      </c>
      <c r="AF289" s="335" t="s">
        <v>84</v>
      </c>
      <c r="AG289" s="335" t="s">
        <v>84</v>
      </c>
      <c r="AH289" s="335" t="s">
        <v>84</v>
      </c>
      <c r="AI289" s="335" t="s">
        <v>84</v>
      </c>
      <c r="AJ289" s="335" t="s">
        <v>84</v>
      </c>
      <c r="AK289" s="335" t="s">
        <v>84</v>
      </c>
      <c r="AL289" s="335" t="s">
        <v>84</v>
      </c>
      <c r="AM289" s="335" t="s">
        <v>84</v>
      </c>
      <c r="AN289" s="335" t="s">
        <v>84</v>
      </c>
      <c r="AO289" s="335" t="s">
        <v>84</v>
      </c>
      <c r="AP289" s="335" t="s">
        <v>84</v>
      </c>
      <c r="AQ289" s="335" t="s">
        <v>84</v>
      </c>
      <c r="AR289" s="335" t="s">
        <v>84</v>
      </c>
      <c r="AS289" s="335" t="s">
        <v>84</v>
      </c>
      <c r="AT289" s="335" t="s">
        <v>84</v>
      </c>
      <c r="AU289" s="335" t="s">
        <v>84</v>
      </c>
      <c r="AV289" s="335" t="s">
        <v>84</v>
      </c>
      <c r="AW289" s="335" t="s">
        <v>84</v>
      </c>
      <c r="AX289" s="335" t="s">
        <v>84</v>
      </c>
      <c r="AY289" s="116" t="s">
        <v>84</v>
      </c>
      <c r="AZ289" s="116" t="s">
        <v>84</v>
      </c>
      <c r="BA289" s="116" t="s">
        <v>84</v>
      </c>
      <c r="BB289" s="116" t="s">
        <v>84</v>
      </c>
      <c r="BC289" s="116" t="s">
        <v>84</v>
      </c>
      <c r="BD289" s="116" t="s">
        <v>84</v>
      </c>
      <c r="BE289" s="116" t="s">
        <v>84</v>
      </c>
      <c r="BF289" s="335" t="s">
        <v>84</v>
      </c>
      <c r="BG289" s="335" t="s">
        <v>84</v>
      </c>
      <c r="BH289" s="116" t="s">
        <v>84</v>
      </c>
      <c r="BI289" s="116" t="s">
        <v>84</v>
      </c>
      <c r="BJ289" s="335" t="s">
        <v>84</v>
      </c>
      <c r="BK289" s="335" t="s">
        <v>84</v>
      </c>
      <c r="BL289" s="335" t="s">
        <v>84</v>
      </c>
      <c r="BM289" s="336" t="s">
        <v>84</v>
      </c>
      <c r="BN289" s="336" t="s">
        <v>84</v>
      </c>
      <c r="BO289" s="335" t="s">
        <v>84</v>
      </c>
      <c r="BP289" s="116" t="s">
        <v>84</v>
      </c>
      <c r="BQ289" s="116" t="s">
        <v>84</v>
      </c>
      <c r="BR289" s="116" t="s">
        <v>84</v>
      </c>
      <c r="BS289" s="116" t="s">
        <v>84</v>
      </c>
      <c r="BT289" s="336" t="s">
        <v>84</v>
      </c>
      <c r="BU289" s="335" t="s">
        <v>84</v>
      </c>
      <c r="BV289" s="335" t="s">
        <v>84</v>
      </c>
      <c r="BW289" s="335" t="s">
        <v>84</v>
      </c>
      <c r="BX289" s="335" t="s">
        <v>84</v>
      </c>
    </row>
    <row r="290" spans="1:76" ht="15" customHeight="1" x14ac:dyDescent="0.3">
      <c r="A290" s="307">
        <v>82</v>
      </c>
      <c r="B290" s="114" t="s">
        <v>84</v>
      </c>
      <c r="C290" s="114" t="s">
        <v>84</v>
      </c>
      <c r="D290" s="115" t="s">
        <v>84</v>
      </c>
      <c r="E290" s="334" t="s">
        <v>84</v>
      </c>
      <c r="F290" s="334" t="s">
        <v>84</v>
      </c>
      <c r="G290" s="334" t="s">
        <v>84</v>
      </c>
      <c r="H290" s="335" t="s">
        <v>84</v>
      </c>
      <c r="I290" s="335" t="s">
        <v>84</v>
      </c>
      <c r="J290" s="335" t="s">
        <v>84</v>
      </c>
      <c r="K290" s="335" t="s">
        <v>84</v>
      </c>
      <c r="L290" s="335" t="s">
        <v>84</v>
      </c>
      <c r="M290" s="335" t="s">
        <v>84</v>
      </c>
      <c r="N290" s="335" t="s">
        <v>84</v>
      </c>
      <c r="O290" s="335" t="s">
        <v>84</v>
      </c>
      <c r="P290" s="335" t="s">
        <v>84</v>
      </c>
      <c r="Q290" s="335" t="s">
        <v>84</v>
      </c>
      <c r="R290" s="335" t="s">
        <v>84</v>
      </c>
      <c r="S290" s="335" t="s">
        <v>84</v>
      </c>
      <c r="T290" s="335" t="s">
        <v>84</v>
      </c>
      <c r="U290" s="335" t="s">
        <v>84</v>
      </c>
      <c r="V290" s="335" t="s">
        <v>84</v>
      </c>
      <c r="W290" s="335" t="s">
        <v>84</v>
      </c>
      <c r="X290" s="335" t="s">
        <v>84</v>
      </c>
      <c r="Y290" s="335" t="s">
        <v>84</v>
      </c>
      <c r="Z290" s="335" t="s">
        <v>84</v>
      </c>
      <c r="AA290" s="335" t="s">
        <v>84</v>
      </c>
      <c r="AB290" s="335" t="s">
        <v>84</v>
      </c>
      <c r="AC290" s="335" t="s">
        <v>84</v>
      </c>
      <c r="AD290" s="335" t="s">
        <v>84</v>
      </c>
      <c r="AE290" s="335" t="s">
        <v>84</v>
      </c>
      <c r="AF290" s="335" t="s">
        <v>84</v>
      </c>
      <c r="AG290" s="335" t="s">
        <v>84</v>
      </c>
      <c r="AH290" s="335" t="s">
        <v>84</v>
      </c>
      <c r="AI290" s="335" t="s">
        <v>84</v>
      </c>
      <c r="AJ290" s="335" t="s">
        <v>84</v>
      </c>
      <c r="AK290" s="335" t="s">
        <v>84</v>
      </c>
      <c r="AL290" s="335" t="s">
        <v>84</v>
      </c>
      <c r="AM290" s="335" t="s">
        <v>84</v>
      </c>
      <c r="AN290" s="335" t="s">
        <v>84</v>
      </c>
      <c r="AO290" s="335" t="s">
        <v>84</v>
      </c>
      <c r="AP290" s="335" t="s">
        <v>84</v>
      </c>
      <c r="AQ290" s="335" t="s">
        <v>84</v>
      </c>
      <c r="AR290" s="335" t="s">
        <v>84</v>
      </c>
      <c r="AS290" s="335" t="s">
        <v>84</v>
      </c>
      <c r="AT290" s="335" t="s">
        <v>84</v>
      </c>
      <c r="AU290" s="335" t="s">
        <v>84</v>
      </c>
      <c r="AV290" s="335" t="s">
        <v>84</v>
      </c>
      <c r="AW290" s="335" t="s">
        <v>84</v>
      </c>
      <c r="AX290" s="335" t="s">
        <v>84</v>
      </c>
      <c r="AY290" s="116" t="s">
        <v>84</v>
      </c>
      <c r="AZ290" s="116" t="s">
        <v>84</v>
      </c>
      <c r="BA290" s="116" t="s">
        <v>84</v>
      </c>
      <c r="BB290" s="116" t="s">
        <v>84</v>
      </c>
      <c r="BC290" s="116" t="s">
        <v>84</v>
      </c>
      <c r="BD290" s="116" t="s">
        <v>84</v>
      </c>
      <c r="BE290" s="116" t="s">
        <v>84</v>
      </c>
      <c r="BF290" s="335" t="s">
        <v>84</v>
      </c>
      <c r="BG290" s="335" t="s">
        <v>84</v>
      </c>
      <c r="BH290" s="116" t="s">
        <v>84</v>
      </c>
      <c r="BI290" s="116" t="s">
        <v>84</v>
      </c>
      <c r="BJ290" s="335" t="s">
        <v>84</v>
      </c>
      <c r="BK290" s="335" t="s">
        <v>84</v>
      </c>
      <c r="BL290" s="335" t="s">
        <v>84</v>
      </c>
      <c r="BM290" s="336" t="s">
        <v>84</v>
      </c>
      <c r="BN290" s="336" t="s">
        <v>84</v>
      </c>
      <c r="BO290" s="335" t="s">
        <v>84</v>
      </c>
      <c r="BP290" s="116" t="s">
        <v>84</v>
      </c>
      <c r="BQ290" s="116" t="s">
        <v>84</v>
      </c>
      <c r="BR290" s="116" t="s">
        <v>84</v>
      </c>
      <c r="BS290" s="116" t="s">
        <v>84</v>
      </c>
      <c r="BT290" s="336" t="s">
        <v>84</v>
      </c>
      <c r="BU290" s="335" t="s">
        <v>84</v>
      </c>
      <c r="BV290" s="335" t="s">
        <v>84</v>
      </c>
      <c r="BW290" s="335" t="s">
        <v>84</v>
      </c>
      <c r="BX290" s="335" t="s">
        <v>84</v>
      </c>
    </row>
    <row r="291" spans="1:76" ht="15" customHeight="1" x14ac:dyDescent="0.3">
      <c r="A291" s="307">
        <v>82</v>
      </c>
      <c r="B291" s="114" t="s">
        <v>84</v>
      </c>
      <c r="C291" s="114" t="s">
        <v>84</v>
      </c>
      <c r="D291" s="115" t="s">
        <v>84</v>
      </c>
      <c r="E291" s="334" t="s">
        <v>84</v>
      </c>
      <c r="F291" s="334" t="s">
        <v>84</v>
      </c>
      <c r="G291" s="334" t="s">
        <v>84</v>
      </c>
      <c r="H291" s="335" t="s">
        <v>84</v>
      </c>
      <c r="I291" s="335" t="s">
        <v>84</v>
      </c>
      <c r="J291" s="335" t="s">
        <v>84</v>
      </c>
      <c r="K291" s="335" t="s">
        <v>84</v>
      </c>
      <c r="L291" s="335" t="s">
        <v>84</v>
      </c>
      <c r="M291" s="335" t="s">
        <v>84</v>
      </c>
      <c r="N291" s="335" t="s">
        <v>84</v>
      </c>
      <c r="O291" s="335" t="s">
        <v>84</v>
      </c>
      <c r="P291" s="335" t="s">
        <v>84</v>
      </c>
      <c r="Q291" s="335" t="s">
        <v>84</v>
      </c>
      <c r="R291" s="335" t="s">
        <v>84</v>
      </c>
      <c r="S291" s="335" t="s">
        <v>84</v>
      </c>
      <c r="T291" s="335" t="s">
        <v>84</v>
      </c>
      <c r="U291" s="335" t="s">
        <v>84</v>
      </c>
      <c r="V291" s="335" t="s">
        <v>84</v>
      </c>
      <c r="W291" s="335" t="s">
        <v>84</v>
      </c>
      <c r="X291" s="335" t="s">
        <v>84</v>
      </c>
      <c r="Y291" s="335" t="s">
        <v>84</v>
      </c>
      <c r="Z291" s="335" t="s">
        <v>84</v>
      </c>
      <c r="AA291" s="335" t="s">
        <v>84</v>
      </c>
      <c r="AB291" s="335" t="s">
        <v>84</v>
      </c>
      <c r="AC291" s="335" t="s">
        <v>84</v>
      </c>
      <c r="AD291" s="335" t="s">
        <v>84</v>
      </c>
      <c r="AE291" s="335" t="s">
        <v>84</v>
      </c>
      <c r="AF291" s="335" t="s">
        <v>84</v>
      </c>
      <c r="AG291" s="335" t="s">
        <v>84</v>
      </c>
      <c r="AH291" s="335" t="s">
        <v>84</v>
      </c>
      <c r="AI291" s="335" t="s">
        <v>84</v>
      </c>
      <c r="AJ291" s="335" t="s">
        <v>84</v>
      </c>
      <c r="AK291" s="335" t="s">
        <v>84</v>
      </c>
      <c r="AL291" s="335" t="s">
        <v>84</v>
      </c>
      <c r="AM291" s="335" t="s">
        <v>84</v>
      </c>
      <c r="AN291" s="335" t="s">
        <v>84</v>
      </c>
      <c r="AO291" s="335" t="s">
        <v>84</v>
      </c>
      <c r="AP291" s="335" t="s">
        <v>84</v>
      </c>
      <c r="AQ291" s="335" t="s">
        <v>84</v>
      </c>
      <c r="AR291" s="335" t="s">
        <v>84</v>
      </c>
      <c r="AS291" s="335" t="s">
        <v>84</v>
      </c>
      <c r="AT291" s="335" t="s">
        <v>84</v>
      </c>
      <c r="AU291" s="335" t="s">
        <v>84</v>
      </c>
      <c r="AV291" s="335" t="s">
        <v>84</v>
      </c>
      <c r="AW291" s="335" t="s">
        <v>84</v>
      </c>
      <c r="AX291" s="335" t="s">
        <v>84</v>
      </c>
      <c r="AY291" s="116" t="s">
        <v>84</v>
      </c>
      <c r="AZ291" s="116" t="s">
        <v>84</v>
      </c>
      <c r="BA291" s="116" t="s">
        <v>84</v>
      </c>
      <c r="BB291" s="116" t="s">
        <v>84</v>
      </c>
      <c r="BC291" s="116" t="s">
        <v>84</v>
      </c>
      <c r="BD291" s="116" t="s">
        <v>84</v>
      </c>
      <c r="BE291" s="116" t="s">
        <v>84</v>
      </c>
      <c r="BF291" s="335" t="s">
        <v>84</v>
      </c>
      <c r="BG291" s="335" t="s">
        <v>84</v>
      </c>
      <c r="BH291" s="116" t="s">
        <v>84</v>
      </c>
      <c r="BI291" s="116" t="s">
        <v>84</v>
      </c>
      <c r="BJ291" s="335" t="s">
        <v>84</v>
      </c>
      <c r="BK291" s="335" t="s">
        <v>84</v>
      </c>
      <c r="BL291" s="335" t="s">
        <v>84</v>
      </c>
      <c r="BM291" s="336" t="s">
        <v>84</v>
      </c>
      <c r="BN291" s="336" t="s">
        <v>84</v>
      </c>
      <c r="BO291" s="335" t="s">
        <v>84</v>
      </c>
      <c r="BP291" s="116" t="s">
        <v>84</v>
      </c>
      <c r="BQ291" s="116" t="s">
        <v>84</v>
      </c>
      <c r="BR291" s="116" t="s">
        <v>84</v>
      </c>
      <c r="BS291" s="116" t="s">
        <v>84</v>
      </c>
      <c r="BT291" s="336" t="s">
        <v>84</v>
      </c>
      <c r="BU291" s="335" t="s">
        <v>84</v>
      </c>
      <c r="BV291" s="335" t="s">
        <v>84</v>
      </c>
      <c r="BW291" s="335" t="s">
        <v>84</v>
      </c>
      <c r="BX291" s="335" t="s">
        <v>84</v>
      </c>
    </row>
    <row r="292" spans="1:76" ht="15" customHeight="1" x14ac:dyDescent="0.3">
      <c r="A292" s="307">
        <v>82</v>
      </c>
      <c r="B292" s="114" t="s">
        <v>84</v>
      </c>
      <c r="C292" s="114" t="s">
        <v>84</v>
      </c>
      <c r="D292" s="115" t="s">
        <v>84</v>
      </c>
      <c r="E292" s="334" t="s">
        <v>84</v>
      </c>
      <c r="F292" s="334" t="s">
        <v>84</v>
      </c>
      <c r="G292" s="334" t="s">
        <v>84</v>
      </c>
      <c r="H292" s="335" t="s">
        <v>84</v>
      </c>
      <c r="I292" s="335" t="s">
        <v>84</v>
      </c>
      <c r="J292" s="335" t="s">
        <v>84</v>
      </c>
      <c r="K292" s="335" t="s">
        <v>84</v>
      </c>
      <c r="L292" s="335" t="s">
        <v>84</v>
      </c>
      <c r="M292" s="335" t="s">
        <v>84</v>
      </c>
      <c r="N292" s="335" t="s">
        <v>84</v>
      </c>
      <c r="O292" s="335" t="s">
        <v>84</v>
      </c>
      <c r="P292" s="335" t="s">
        <v>84</v>
      </c>
      <c r="Q292" s="335" t="s">
        <v>84</v>
      </c>
      <c r="R292" s="335" t="s">
        <v>84</v>
      </c>
      <c r="S292" s="335" t="s">
        <v>84</v>
      </c>
      <c r="T292" s="335" t="s">
        <v>84</v>
      </c>
      <c r="U292" s="335" t="s">
        <v>84</v>
      </c>
      <c r="V292" s="335" t="s">
        <v>84</v>
      </c>
      <c r="W292" s="335" t="s">
        <v>84</v>
      </c>
      <c r="X292" s="335" t="s">
        <v>84</v>
      </c>
      <c r="Y292" s="335" t="s">
        <v>84</v>
      </c>
      <c r="Z292" s="335" t="s">
        <v>84</v>
      </c>
      <c r="AA292" s="335" t="s">
        <v>84</v>
      </c>
      <c r="AB292" s="335" t="s">
        <v>84</v>
      </c>
      <c r="AC292" s="335" t="s">
        <v>84</v>
      </c>
      <c r="AD292" s="335" t="s">
        <v>84</v>
      </c>
      <c r="AE292" s="335" t="s">
        <v>84</v>
      </c>
      <c r="AF292" s="335" t="s">
        <v>84</v>
      </c>
      <c r="AG292" s="335" t="s">
        <v>84</v>
      </c>
      <c r="AH292" s="335" t="s">
        <v>84</v>
      </c>
      <c r="AI292" s="335" t="s">
        <v>84</v>
      </c>
      <c r="AJ292" s="335" t="s">
        <v>84</v>
      </c>
      <c r="AK292" s="335" t="s">
        <v>84</v>
      </c>
      <c r="AL292" s="335" t="s">
        <v>84</v>
      </c>
      <c r="AM292" s="335" t="s">
        <v>84</v>
      </c>
      <c r="AN292" s="335" t="s">
        <v>84</v>
      </c>
      <c r="AO292" s="335" t="s">
        <v>84</v>
      </c>
      <c r="AP292" s="335" t="s">
        <v>84</v>
      </c>
      <c r="AQ292" s="335" t="s">
        <v>84</v>
      </c>
      <c r="AR292" s="335" t="s">
        <v>84</v>
      </c>
      <c r="AS292" s="335" t="s">
        <v>84</v>
      </c>
      <c r="AT292" s="335" t="s">
        <v>84</v>
      </c>
      <c r="AU292" s="335" t="s">
        <v>84</v>
      </c>
      <c r="AV292" s="335" t="s">
        <v>84</v>
      </c>
      <c r="AW292" s="335" t="s">
        <v>84</v>
      </c>
      <c r="AX292" s="335" t="s">
        <v>84</v>
      </c>
      <c r="AY292" s="116" t="s">
        <v>84</v>
      </c>
      <c r="AZ292" s="116" t="s">
        <v>84</v>
      </c>
      <c r="BA292" s="116" t="s">
        <v>84</v>
      </c>
      <c r="BB292" s="116" t="s">
        <v>84</v>
      </c>
      <c r="BC292" s="116" t="s">
        <v>84</v>
      </c>
      <c r="BD292" s="116" t="s">
        <v>84</v>
      </c>
      <c r="BE292" s="116" t="s">
        <v>84</v>
      </c>
      <c r="BF292" s="335" t="s">
        <v>84</v>
      </c>
      <c r="BG292" s="335" t="s">
        <v>84</v>
      </c>
      <c r="BH292" s="116" t="s">
        <v>84</v>
      </c>
      <c r="BI292" s="116" t="s">
        <v>84</v>
      </c>
      <c r="BJ292" s="335" t="s">
        <v>84</v>
      </c>
      <c r="BK292" s="335" t="s">
        <v>84</v>
      </c>
      <c r="BL292" s="335" t="s">
        <v>84</v>
      </c>
      <c r="BM292" s="336" t="s">
        <v>84</v>
      </c>
      <c r="BN292" s="336" t="s">
        <v>84</v>
      </c>
      <c r="BO292" s="335" t="s">
        <v>84</v>
      </c>
      <c r="BP292" s="116" t="s">
        <v>84</v>
      </c>
      <c r="BQ292" s="116" t="s">
        <v>84</v>
      </c>
      <c r="BR292" s="116" t="s">
        <v>84</v>
      </c>
      <c r="BS292" s="116" t="s">
        <v>84</v>
      </c>
      <c r="BT292" s="336" t="s">
        <v>84</v>
      </c>
      <c r="BU292" s="335" t="s">
        <v>84</v>
      </c>
      <c r="BV292" s="335" t="s">
        <v>84</v>
      </c>
      <c r="BW292" s="335" t="s">
        <v>84</v>
      </c>
      <c r="BX292" s="335" t="s">
        <v>84</v>
      </c>
    </row>
    <row r="293" spans="1:76" ht="15" customHeight="1" x14ac:dyDescent="0.3">
      <c r="A293" s="307">
        <v>82</v>
      </c>
      <c r="B293" s="114" t="s">
        <v>84</v>
      </c>
      <c r="C293" s="114" t="s">
        <v>84</v>
      </c>
      <c r="D293" s="115" t="s">
        <v>84</v>
      </c>
      <c r="E293" s="334" t="s">
        <v>84</v>
      </c>
      <c r="F293" s="334" t="s">
        <v>84</v>
      </c>
      <c r="G293" s="334" t="s">
        <v>84</v>
      </c>
      <c r="H293" s="335" t="s">
        <v>84</v>
      </c>
      <c r="I293" s="335" t="s">
        <v>84</v>
      </c>
      <c r="J293" s="335" t="s">
        <v>84</v>
      </c>
      <c r="K293" s="335" t="s">
        <v>84</v>
      </c>
      <c r="L293" s="335" t="s">
        <v>84</v>
      </c>
      <c r="M293" s="335" t="s">
        <v>84</v>
      </c>
      <c r="N293" s="335" t="s">
        <v>84</v>
      </c>
      <c r="O293" s="335" t="s">
        <v>84</v>
      </c>
      <c r="P293" s="335" t="s">
        <v>84</v>
      </c>
      <c r="Q293" s="335" t="s">
        <v>84</v>
      </c>
      <c r="R293" s="335" t="s">
        <v>84</v>
      </c>
      <c r="S293" s="335" t="s">
        <v>84</v>
      </c>
      <c r="T293" s="335" t="s">
        <v>84</v>
      </c>
      <c r="U293" s="335" t="s">
        <v>84</v>
      </c>
      <c r="V293" s="335" t="s">
        <v>84</v>
      </c>
      <c r="W293" s="335" t="s">
        <v>84</v>
      </c>
      <c r="X293" s="335" t="s">
        <v>84</v>
      </c>
      <c r="Y293" s="335" t="s">
        <v>84</v>
      </c>
      <c r="Z293" s="335" t="s">
        <v>84</v>
      </c>
      <c r="AA293" s="335" t="s">
        <v>84</v>
      </c>
      <c r="AB293" s="335" t="s">
        <v>84</v>
      </c>
      <c r="AC293" s="335" t="s">
        <v>84</v>
      </c>
      <c r="AD293" s="335" t="s">
        <v>84</v>
      </c>
      <c r="AE293" s="335" t="s">
        <v>84</v>
      </c>
      <c r="AF293" s="335" t="s">
        <v>84</v>
      </c>
      <c r="AG293" s="335" t="s">
        <v>84</v>
      </c>
      <c r="AH293" s="335" t="s">
        <v>84</v>
      </c>
      <c r="AI293" s="335" t="s">
        <v>84</v>
      </c>
      <c r="AJ293" s="335" t="s">
        <v>84</v>
      </c>
      <c r="AK293" s="335" t="s">
        <v>84</v>
      </c>
      <c r="AL293" s="335" t="s">
        <v>84</v>
      </c>
      <c r="AM293" s="335" t="s">
        <v>84</v>
      </c>
      <c r="AN293" s="335" t="s">
        <v>84</v>
      </c>
      <c r="AO293" s="335" t="s">
        <v>84</v>
      </c>
      <c r="AP293" s="335" t="s">
        <v>84</v>
      </c>
      <c r="AQ293" s="335" t="s">
        <v>84</v>
      </c>
      <c r="AR293" s="335" t="s">
        <v>84</v>
      </c>
      <c r="AS293" s="335" t="s">
        <v>84</v>
      </c>
      <c r="AT293" s="335" t="s">
        <v>84</v>
      </c>
      <c r="AU293" s="335" t="s">
        <v>84</v>
      </c>
      <c r="AV293" s="335" t="s">
        <v>84</v>
      </c>
      <c r="AW293" s="335" t="s">
        <v>84</v>
      </c>
      <c r="AX293" s="335" t="s">
        <v>84</v>
      </c>
      <c r="AY293" s="116" t="s">
        <v>84</v>
      </c>
      <c r="AZ293" s="116" t="s">
        <v>84</v>
      </c>
      <c r="BA293" s="116" t="s">
        <v>84</v>
      </c>
      <c r="BB293" s="116" t="s">
        <v>84</v>
      </c>
      <c r="BC293" s="116" t="s">
        <v>84</v>
      </c>
      <c r="BD293" s="116" t="s">
        <v>84</v>
      </c>
      <c r="BE293" s="116" t="s">
        <v>84</v>
      </c>
      <c r="BF293" s="335" t="s">
        <v>84</v>
      </c>
      <c r="BG293" s="335" t="s">
        <v>84</v>
      </c>
      <c r="BH293" s="116" t="s">
        <v>84</v>
      </c>
      <c r="BI293" s="116" t="s">
        <v>84</v>
      </c>
      <c r="BJ293" s="335" t="s">
        <v>84</v>
      </c>
      <c r="BK293" s="335" t="s">
        <v>84</v>
      </c>
      <c r="BL293" s="335" t="s">
        <v>84</v>
      </c>
      <c r="BM293" s="336" t="s">
        <v>84</v>
      </c>
      <c r="BN293" s="336" t="s">
        <v>84</v>
      </c>
      <c r="BO293" s="335" t="s">
        <v>84</v>
      </c>
      <c r="BP293" s="116" t="s">
        <v>84</v>
      </c>
      <c r="BQ293" s="116" t="s">
        <v>84</v>
      </c>
      <c r="BR293" s="116" t="s">
        <v>84</v>
      </c>
      <c r="BS293" s="116" t="s">
        <v>84</v>
      </c>
      <c r="BT293" s="336" t="s">
        <v>84</v>
      </c>
      <c r="BU293" s="335" t="s">
        <v>84</v>
      </c>
      <c r="BV293" s="335" t="s">
        <v>84</v>
      </c>
      <c r="BW293" s="335" t="s">
        <v>84</v>
      </c>
      <c r="BX293" s="335" t="s">
        <v>84</v>
      </c>
    </row>
    <row r="294" spans="1:76" ht="15" customHeight="1" x14ac:dyDescent="0.3">
      <c r="A294" s="307">
        <v>82</v>
      </c>
      <c r="B294" s="114" t="s">
        <v>84</v>
      </c>
      <c r="C294" s="114" t="s">
        <v>84</v>
      </c>
      <c r="D294" s="115" t="s">
        <v>84</v>
      </c>
      <c r="E294" s="334" t="s">
        <v>84</v>
      </c>
      <c r="F294" s="334" t="s">
        <v>84</v>
      </c>
      <c r="G294" s="334" t="s">
        <v>84</v>
      </c>
      <c r="H294" s="335" t="s">
        <v>84</v>
      </c>
      <c r="I294" s="335" t="s">
        <v>84</v>
      </c>
      <c r="J294" s="335" t="s">
        <v>84</v>
      </c>
      <c r="K294" s="335" t="s">
        <v>84</v>
      </c>
      <c r="L294" s="335" t="s">
        <v>84</v>
      </c>
      <c r="M294" s="335" t="s">
        <v>84</v>
      </c>
      <c r="N294" s="335" t="s">
        <v>84</v>
      </c>
      <c r="O294" s="335" t="s">
        <v>84</v>
      </c>
      <c r="P294" s="335" t="s">
        <v>84</v>
      </c>
      <c r="Q294" s="335" t="s">
        <v>84</v>
      </c>
      <c r="R294" s="335" t="s">
        <v>84</v>
      </c>
      <c r="S294" s="335" t="s">
        <v>84</v>
      </c>
      <c r="T294" s="335" t="s">
        <v>84</v>
      </c>
      <c r="U294" s="335" t="s">
        <v>84</v>
      </c>
      <c r="V294" s="335" t="s">
        <v>84</v>
      </c>
      <c r="W294" s="335" t="s">
        <v>84</v>
      </c>
      <c r="X294" s="335" t="s">
        <v>84</v>
      </c>
      <c r="Y294" s="335" t="s">
        <v>84</v>
      </c>
      <c r="Z294" s="335" t="s">
        <v>84</v>
      </c>
      <c r="AA294" s="335" t="s">
        <v>84</v>
      </c>
      <c r="AB294" s="335" t="s">
        <v>84</v>
      </c>
      <c r="AC294" s="335" t="s">
        <v>84</v>
      </c>
      <c r="AD294" s="335" t="s">
        <v>84</v>
      </c>
      <c r="AE294" s="335" t="s">
        <v>84</v>
      </c>
      <c r="AF294" s="335" t="s">
        <v>84</v>
      </c>
      <c r="AG294" s="335" t="s">
        <v>84</v>
      </c>
      <c r="AH294" s="335" t="s">
        <v>84</v>
      </c>
      <c r="AI294" s="335" t="s">
        <v>84</v>
      </c>
      <c r="AJ294" s="335" t="s">
        <v>84</v>
      </c>
      <c r="AK294" s="335" t="s">
        <v>84</v>
      </c>
      <c r="AL294" s="335" t="s">
        <v>84</v>
      </c>
      <c r="AM294" s="335" t="s">
        <v>84</v>
      </c>
      <c r="AN294" s="335" t="s">
        <v>84</v>
      </c>
      <c r="AO294" s="335" t="s">
        <v>84</v>
      </c>
      <c r="AP294" s="335" t="s">
        <v>84</v>
      </c>
      <c r="AQ294" s="335" t="s">
        <v>84</v>
      </c>
      <c r="AR294" s="335" t="s">
        <v>84</v>
      </c>
      <c r="AS294" s="335" t="s">
        <v>84</v>
      </c>
      <c r="AT294" s="335" t="s">
        <v>84</v>
      </c>
      <c r="AU294" s="335" t="s">
        <v>84</v>
      </c>
      <c r="AV294" s="335" t="s">
        <v>84</v>
      </c>
      <c r="AW294" s="335" t="s">
        <v>84</v>
      </c>
      <c r="AX294" s="335" t="s">
        <v>84</v>
      </c>
      <c r="AY294" s="116" t="s">
        <v>84</v>
      </c>
      <c r="AZ294" s="116" t="s">
        <v>84</v>
      </c>
      <c r="BA294" s="116" t="s">
        <v>84</v>
      </c>
      <c r="BB294" s="116" t="s">
        <v>84</v>
      </c>
      <c r="BC294" s="116" t="s">
        <v>84</v>
      </c>
      <c r="BD294" s="116" t="s">
        <v>84</v>
      </c>
      <c r="BE294" s="116" t="s">
        <v>84</v>
      </c>
      <c r="BF294" s="335" t="s">
        <v>84</v>
      </c>
      <c r="BG294" s="335" t="s">
        <v>84</v>
      </c>
      <c r="BH294" s="116" t="s">
        <v>84</v>
      </c>
      <c r="BI294" s="116" t="s">
        <v>84</v>
      </c>
      <c r="BJ294" s="335" t="s">
        <v>84</v>
      </c>
      <c r="BK294" s="335" t="s">
        <v>84</v>
      </c>
      <c r="BL294" s="335" t="s">
        <v>84</v>
      </c>
      <c r="BM294" s="336" t="s">
        <v>84</v>
      </c>
      <c r="BN294" s="336" t="s">
        <v>84</v>
      </c>
      <c r="BO294" s="335" t="s">
        <v>84</v>
      </c>
      <c r="BP294" s="116" t="s">
        <v>84</v>
      </c>
      <c r="BQ294" s="116" t="s">
        <v>84</v>
      </c>
      <c r="BR294" s="116" t="s">
        <v>84</v>
      </c>
      <c r="BS294" s="116" t="s">
        <v>84</v>
      </c>
      <c r="BT294" s="336" t="s">
        <v>84</v>
      </c>
      <c r="BU294" s="335" t="s">
        <v>84</v>
      </c>
      <c r="BV294" s="335" t="s">
        <v>84</v>
      </c>
      <c r="BW294" s="335" t="s">
        <v>84</v>
      </c>
      <c r="BX294" s="335" t="s">
        <v>84</v>
      </c>
    </row>
    <row r="295" spans="1:76" ht="15" customHeight="1" x14ac:dyDescent="0.3">
      <c r="A295" s="307">
        <v>82</v>
      </c>
      <c r="B295" s="114" t="s">
        <v>84</v>
      </c>
      <c r="C295" s="114" t="s">
        <v>84</v>
      </c>
      <c r="D295" s="115" t="s">
        <v>84</v>
      </c>
      <c r="E295" s="334" t="s">
        <v>84</v>
      </c>
      <c r="F295" s="334" t="s">
        <v>84</v>
      </c>
      <c r="G295" s="334" t="s">
        <v>84</v>
      </c>
      <c r="H295" s="335" t="s">
        <v>84</v>
      </c>
      <c r="I295" s="335" t="s">
        <v>84</v>
      </c>
      <c r="J295" s="335" t="s">
        <v>84</v>
      </c>
      <c r="K295" s="335" t="s">
        <v>84</v>
      </c>
      <c r="L295" s="335" t="s">
        <v>84</v>
      </c>
      <c r="M295" s="335" t="s">
        <v>84</v>
      </c>
      <c r="N295" s="335" t="s">
        <v>84</v>
      </c>
      <c r="O295" s="335" t="s">
        <v>84</v>
      </c>
      <c r="P295" s="335" t="s">
        <v>84</v>
      </c>
      <c r="Q295" s="335" t="s">
        <v>84</v>
      </c>
      <c r="R295" s="335" t="s">
        <v>84</v>
      </c>
      <c r="S295" s="335" t="s">
        <v>84</v>
      </c>
      <c r="T295" s="335" t="s">
        <v>84</v>
      </c>
      <c r="U295" s="335" t="s">
        <v>84</v>
      </c>
      <c r="V295" s="335" t="s">
        <v>84</v>
      </c>
      <c r="W295" s="335" t="s">
        <v>84</v>
      </c>
      <c r="X295" s="335" t="s">
        <v>84</v>
      </c>
      <c r="Y295" s="335" t="s">
        <v>84</v>
      </c>
      <c r="Z295" s="335" t="s">
        <v>84</v>
      </c>
      <c r="AA295" s="335" t="s">
        <v>84</v>
      </c>
      <c r="AB295" s="335" t="s">
        <v>84</v>
      </c>
      <c r="AC295" s="335" t="s">
        <v>84</v>
      </c>
      <c r="AD295" s="335" t="s">
        <v>84</v>
      </c>
      <c r="AE295" s="335" t="s">
        <v>84</v>
      </c>
      <c r="AF295" s="335" t="s">
        <v>84</v>
      </c>
      <c r="AG295" s="335" t="s">
        <v>84</v>
      </c>
      <c r="AH295" s="335" t="s">
        <v>84</v>
      </c>
      <c r="AI295" s="335" t="s">
        <v>84</v>
      </c>
      <c r="AJ295" s="335" t="s">
        <v>84</v>
      </c>
      <c r="AK295" s="335" t="s">
        <v>84</v>
      </c>
      <c r="AL295" s="335" t="s">
        <v>84</v>
      </c>
      <c r="AM295" s="335" t="s">
        <v>84</v>
      </c>
      <c r="AN295" s="335" t="s">
        <v>84</v>
      </c>
      <c r="AO295" s="335" t="s">
        <v>84</v>
      </c>
      <c r="AP295" s="335" t="s">
        <v>84</v>
      </c>
      <c r="AQ295" s="335" t="s">
        <v>84</v>
      </c>
      <c r="AR295" s="335" t="s">
        <v>84</v>
      </c>
      <c r="AS295" s="335" t="s">
        <v>84</v>
      </c>
      <c r="AT295" s="335" t="s">
        <v>84</v>
      </c>
      <c r="AU295" s="335" t="s">
        <v>84</v>
      </c>
      <c r="AV295" s="335" t="s">
        <v>84</v>
      </c>
      <c r="AW295" s="335" t="s">
        <v>84</v>
      </c>
      <c r="AX295" s="335" t="s">
        <v>84</v>
      </c>
      <c r="AY295" s="116" t="s">
        <v>84</v>
      </c>
      <c r="AZ295" s="116" t="s">
        <v>84</v>
      </c>
      <c r="BA295" s="116" t="s">
        <v>84</v>
      </c>
      <c r="BB295" s="116" t="s">
        <v>84</v>
      </c>
      <c r="BC295" s="116" t="s">
        <v>84</v>
      </c>
      <c r="BD295" s="116" t="s">
        <v>84</v>
      </c>
      <c r="BE295" s="116" t="s">
        <v>84</v>
      </c>
      <c r="BF295" s="335" t="s">
        <v>84</v>
      </c>
      <c r="BG295" s="335" t="s">
        <v>84</v>
      </c>
      <c r="BH295" s="116" t="s">
        <v>84</v>
      </c>
      <c r="BI295" s="116" t="s">
        <v>84</v>
      </c>
      <c r="BJ295" s="335" t="s">
        <v>84</v>
      </c>
      <c r="BK295" s="335" t="s">
        <v>84</v>
      </c>
      <c r="BL295" s="335" t="s">
        <v>84</v>
      </c>
      <c r="BM295" s="336" t="s">
        <v>84</v>
      </c>
      <c r="BN295" s="336" t="s">
        <v>84</v>
      </c>
      <c r="BO295" s="335" t="s">
        <v>84</v>
      </c>
      <c r="BP295" s="116" t="s">
        <v>84</v>
      </c>
      <c r="BQ295" s="116" t="s">
        <v>84</v>
      </c>
      <c r="BR295" s="116" t="s">
        <v>84</v>
      </c>
      <c r="BS295" s="116" t="s">
        <v>84</v>
      </c>
      <c r="BT295" s="336" t="s">
        <v>84</v>
      </c>
      <c r="BU295" s="335" t="s">
        <v>84</v>
      </c>
      <c r="BV295" s="335" t="s">
        <v>84</v>
      </c>
      <c r="BW295" s="335" t="s">
        <v>84</v>
      </c>
      <c r="BX295" s="335" t="s">
        <v>84</v>
      </c>
    </row>
    <row r="296" spans="1:76" ht="15" customHeight="1" x14ac:dyDescent="0.3">
      <c r="A296" s="307">
        <v>82</v>
      </c>
      <c r="B296" s="114" t="s">
        <v>84</v>
      </c>
      <c r="C296" s="114" t="s">
        <v>84</v>
      </c>
      <c r="D296" s="115" t="s">
        <v>84</v>
      </c>
      <c r="E296" s="334" t="s">
        <v>84</v>
      </c>
      <c r="F296" s="334" t="s">
        <v>84</v>
      </c>
      <c r="G296" s="334" t="s">
        <v>84</v>
      </c>
      <c r="H296" s="335" t="s">
        <v>84</v>
      </c>
      <c r="I296" s="335" t="s">
        <v>84</v>
      </c>
      <c r="J296" s="335" t="s">
        <v>84</v>
      </c>
      <c r="K296" s="335" t="s">
        <v>84</v>
      </c>
      <c r="L296" s="335" t="s">
        <v>84</v>
      </c>
      <c r="M296" s="335" t="s">
        <v>84</v>
      </c>
      <c r="N296" s="335" t="s">
        <v>84</v>
      </c>
      <c r="O296" s="335" t="s">
        <v>84</v>
      </c>
      <c r="P296" s="335" t="s">
        <v>84</v>
      </c>
      <c r="Q296" s="335" t="s">
        <v>84</v>
      </c>
      <c r="R296" s="335" t="s">
        <v>84</v>
      </c>
      <c r="S296" s="335" t="s">
        <v>84</v>
      </c>
      <c r="T296" s="335" t="s">
        <v>84</v>
      </c>
      <c r="U296" s="335" t="s">
        <v>84</v>
      </c>
      <c r="V296" s="335" t="s">
        <v>84</v>
      </c>
      <c r="W296" s="335" t="s">
        <v>84</v>
      </c>
      <c r="X296" s="335" t="s">
        <v>84</v>
      </c>
      <c r="Y296" s="335" t="s">
        <v>84</v>
      </c>
      <c r="Z296" s="335" t="s">
        <v>84</v>
      </c>
      <c r="AA296" s="335" t="s">
        <v>84</v>
      </c>
      <c r="AB296" s="335" t="s">
        <v>84</v>
      </c>
      <c r="AC296" s="335" t="s">
        <v>84</v>
      </c>
      <c r="AD296" s="335" t="s">
        <v>84</v>
      </c>
      <c r="AE296" s="335" t="s">
        <v>84</v>
      </c>
      <c r="AF296" s="335" t="s">
        <v>84</v>
      </c>
      <c r="AG296" s="335" t="s">
        <v>84</v>
      </c>
      <c r="AH296" s="335" t="s">
        <v>84</v>
      </c>
      <c r="AI296" s="335" t="s">
        <v>84</v>
      </c>
      <c r="AJ296" s="335" t="s">
        <v>84</v>
      </c>
      <c r="AK296" s="335" t="s">
        <v>84</v>
      </c>
      <c r="AL296" s="335" t="s">
        <v>84</v>
      </c>
      <c r="AM296" s="335" t="s">
        <v>84</v>
      </c>
      <c r="AN296" s="335" t="s">
        <v>84</v>
      </c>
      <c r="AO296" s="335" t="s">
        <v>84</v>
      </c>
      <c r="AP296" s="335" t="s">
        <v>84</v>
      </c>
      <c r="AQ296" s="335" t="s">
        <v>84</v>
      </c>
      <c r="AR296" s="335" t="s">
        <v>84</v>
      </c>
      <c r="AS296" s="335" t="s">
        <v>84</v>
      </c>
      <c r="AT296" s="335" t="s">
        <v>84</v>
      </c>
      <c r="AU296" s="335" t="s">
        <v>84</v>
      </c>
      <c r="AV296" s="335" t="s">
        <v>84</v>
      </c>
      <c r="AW296" s="335" t="s">
        <v>84</v>
      </c>
      <c r="AX296" s="335" t="s">
        <v>84</v>
      </c>
      <c r="AY296" s="116" t="s">
        <v>84</v>
      </c>
      <c r="AZ296" s="116" t="s">
        <v>84</v>
      </c>
      <c r="BA296" s="116" t="s">
        <v>84</v>
      </c>
      <c r="BB296" s="116" t="s">
        <v>84</v>
      </c>
      <c r="BC296" s="116" t="s">
        <v>84</v>
      </c>
      <c r="BD296" s="116" t="s">
        <v>84</v>
      </c>
      <c r="BE296" s="116" t="s">
        <v>84</v>
      </c>
      <c r="BF296" s="335" t="s">
        <v>84</v>
      </c>
      <c r="BG296" s="335" t="s">
        <v>84</v>
      </c>
      <c r="BH296" s="116" t="s">
        <v>84</v>
      </c>
      <c r="BI296" s="116" t="s">
        <v>84</v>
      </c>
      <c r="BJ296" s="335" t="s">
        <v>84</v>
      </c>
      <c r="BK296" s="335" t="s">
        <v>84</v>
      </c>
      <c r="BL296" s="335" t="s">
        <v>84</v>
      </c>
      <c r="BM296" s="336" t="s">
        <v>84</v>
      </c>
      <c r="BN296" s="336" t="s">
        <v>84</v>
      </c>
      <c r="BO296" s="335" t="s">
        <v>84</v>
      </c>
      <c r="BP296" s="116" t="s">
        <v>84</v>
      </c>
      <c r="BQ296" s="116" t="s">
        <v>84</v>
      </c>
      <c r="BR296" s="116" t="s">
        <v>84</v>
      </c>
      <c r="BS296" s="116" t="s">
        <v>84</v>
      </c>
      <c r="BT296" s="336" t="s">
        <v>84</v>
      </c>
      <c r="BU296" s="335" t="s">
        <v>84</v>
      </c>
      <c r="BV296" s="335" t="s">
        <v>84</v>
      </c>
      <c r="BW296" s="335" t="s">
        <v>84</v>
      </c>
      <c r="BX296" s="335" t="s">
        <v>84</v>
      </c>
    </row>
    <row r="297" spans="1:76" ht="15" customHeight="1" x14ac:dyDescent="0.3">
      <c r="A297" s="307">
        <v>82</v>
      </c>
      <c r="B297" s="114" t="s">
        <v>84</v>
      </c>
      <c r="C297" s="114" t="s">
        <v>84</v>
      </c>
      <c r="D297" s="115" t="s">
        <v>84</v>
      </c>
      <c r="E297" s="334" t="s">
        <v>84</v>
      </c>
      <c r="F297" s="334" t="s">
        <v>84</v>
      </c>
      <c r="G297" s="334" t="s">
        <v>84</v>
      </c>
      <c r="H297" s="335" t="s">
        <v>84</v>
      </c>
      <c r="I297" s="335" t="s">
        <v>84</v>
      </c>
      <c r="J297" s="335" t="s">
        <v>84</v>
      </c>
      <c r="K297" s="335" t="s">
        <v>84</v>
      </c>
      <c r="L297" s="335" t="s">
        <v>84</v>
      </c>
      <c r="M297" s="335" t="s">
        <v>84</v>
      </c>
      <c r="N297" s="335" t="s">
        <v>84</v>
      </c>
      <c r="O297" s="335" t="s">
        <v>84</v>
      </c>
      <c r="P297" s="335" t="s">
        <v>84</v>
      </c>
      <c r="Q297" s="335" t="s">
        <v>84</v>
      </c>
      <c r="R297" s="335" t="s">
        <v>84</v>
      </c>
      <c r="S297" s="335" t="s">
        <v>84</v>
      </c>
      <c r="T297" s="335" t="s">
        <v>84</v>
      </c>
      <c r="U297" s="335" t="s">
        <v>84</v>
      </c>
      <c r="V297" s="335" t="s">
        <v>84</v>
      </c>
      <c r="W297" s="335" t="s">
        <v>84</v>
      </c>
      <c r="X297" s="335" t="s">
        <v>84</v>
      </c>
      <c r="Y297" s="335" t="s">
        <v>84</v>
      </c>
      <c r="Z297" s="335" t="s">
        <v>84</v>
      </c>
      <c r="AA297" s="335" t="s">
        <v>84</v>
      </c>
      <c r="AB297" s="335" t="s">
        <v>84</v>
      </c>
      <c r="AC297" s="335" t="s">
        <v>84</v>
      </c>
      <c r="AD297" s="335" t="s">
        <v>84</v>
      </c>
      <c r="AE297" s="335" t="s">
        <v>84</v>
      </c>
      <c r="AF297" s="335" t="s">
        <v>84</v>
      </c>
      <c r="AG297" s="335" t="s">
        <v>84</v>
      </c>
      <c r="AH297" s="335" t="s">
        <v>84</v>
      </c>
      <c r="AI297" s="335" t="s">
        <v>84</v>
      </c>
      <c r="AJ297" s="335" t="s">
        <v>84</v>
      </c>
      <c r="AK297" s="335" t="s">
        <v>84</v>
      </c>
      <c r="AL297" s="335" t="s">
        <v>84</v>
      </c>
      <c r="AM297" s="335" t="s">
        <v>84</v>
      </c>
      <c r="AN297" s="335" t="s">
        <v>84</v>
      </c>
      <c r="AO297" s="335" t="s">
        <v>84</v>
      </c>
      <c r="AP297" s="335" t="s">
        <v>84</v>
      </c>
      <c r="AQ297" s="335" t="s">
        <v>84</v>
      </c>
      <c r="AR297" s="335" t="s">
        <v>84</v>
      </c>
      <c r="AS297" s="335" t="s">
        <v>84</v>
      </c>
      <c r="AT297" s="335" t="s">
        <v>84</v>
      </c>
      <c r="AU297" s="335" t="s">
        <v>84</v>
      </c>
      <c r="AV297" s="335" t="s">
        <v>84</v>
      </c>
      <c r="AW297" s="335" t="s">
        <v>84</v>
      </c>
      <c r="AX297" s="335" t="s">
        <v>84</v>
      </c>
      <c r="AY297" s="116" t="s">
        <v>84</v>
      </c>
      <c r="AZ297" s="116" t="s">
        <v>84</v>
      </c>
      <c r="BA297" s="116" t="s">
        <v>84</v>
      </c>
      <c r="BB297" s="116" t="s">
        <v>84</v>
      </c>
      <c r="BC297" s="116" t="s">
        <v>84</v>
      </c>
      <c r="BD297" s="116" t="s">
        <v>84</v>
      </c>
      <c r="BE297" s="116" t="s">
        <v>84</v>
      </c>
      <c r="BF297" s="335" t="s">
        <v>84</v>
      </c>
      <c r="BG297" s="335" t="s">
        <v>84</v>
      </c>
      <c r="BH297" s="116" t="s">
        <v>84</v>
      </c>
      <c r="BI297" s="116" t="s">
        <v>84</v>
      </c>
      <c r="BJ297" s="335" t="s">
        <v>84</v>
      </c>
      <c r="BK297" s="335" t="s">
        <v>84</v>
      </c>
      <c r="BL297" s="335" t="s">
        <v>84</v>
      </c>
      <c r="BM297" s="336" t="s">
        <v>84</v>
      </c>
      <c r="BN297" s="336" t="s">
        <v>84</v>
      </c>
      <c r="BO297" s="335" t="s">
        <v>84</v>
      </c>
      <c r="BP297" s="116" t="s">
        <v>84</v>
      </c>
      <c r="BQ297" s="116" t="s">
        <v>84</v>
      </c>
      <c r="BR297" s="116" t="s">
        <v>84</v>
      </c>
      <c r="BS297" s="116" t="s">
        <v>84</v>
      </c>
      <c r="BT297" s="336" t="s">
        <v>84</v>
      </c>
      <c r="BU297" s="335" t="s">
        <v>84</v>
      </c>
      <c r="BV297" s="335" t="s">
        <v>84</v>
      </c>
      <c r="BW297" s="335" t="s">
        <v>84</v>
      </c>
      <c r="BX297" s="335" t="s">
        <v>84</v>
      </c>
    </row>
    <row r="298" spans="1:76" ht="15" customHeight="1" x14ac:dyDescent="0.3">
      <c r="A298" s="307">
        <v>82</v>
      </c>
      <c r="B298" s="114" t="s">
        <v>84</v>
      </c>
      <c r="C298" s="114" t="s">
        <v>84</v>
      </c>
      <c r="D298" s="115" t="s">
        <v>84</v>
      </c>
      <c r="E298" s="334" t="s">
        <v>84</v>
      </c>
      <c r="F298" s="334" t="s">
        <v>84</v>
      </c>
      <c r="G298" s="334" t="s">
        <v>84</v>
      </c>
      <c r="H298" s="335" t="s">
        <v>84</v>
      </c>
      <c r="I298" s="335" t="s">
        <v>84</v>
      </c>
      <c r="J298" s="335" t="s">
        <v>84</v>
      </c>
      <c r="K298" s="335" t="s">
        <v>84</v>
      </c>
      <c r="L298" s="335" t="s">
        <v>84</v>
      </c>
      <c r="M298" s="335" t="s">
        <v>84</v>
      </c>
      <c r="N298" s="335" t="s">
        <v>84</v>
      </c>
      <c r="O298" s="335" t="s">
        <v>84</v>
      </c>
      <c r="P298" s="335" t="s">
        <v>84</v>
      </c>
      <c r="Q298" s="335" t="s">
        <v>84</v>
      </c>
      <c r="R298" s="335" t="s">
        <v>84</v>
      </c>
      <c r="S298" s="335" t="s">
        <v>84</v>
      </c>
      <c r="T298" s="335" t="s">
        <v>84</v>
      </c>
      <c r="U298" s="335" t="s">
        <v>84</v>
      </c>
      <c r="V298" s="335" t="s">
        <v>84</v>
      </c>
      <c r="W298" s="335" t="s">
        <v>84</v>
      </c>
      <c r="X298" s="335" t="s">
        <v>84</v>
      </c>
      <c r="Y298" s="335" t="s">
        <v>84</v>
      </c>
      <c r="Z298" s="335" t="s">
        <v>84</v>
      </c>
      <c r="AA298" s="335" t="s">
        <v>84</v>
      </c>
      <c r="AB298" s="335" t="s">
        <v>84</v>
      </c>
      <c r="AC298" s="335" t="s">
        <v>84</v>
      </c>
      <c r="AD298" s="335" t="s">
        <v>84</v>
      </c>
      <c r="AE298" s="335" t="s">
        <v>84</v>
      </c>
      <c r="AF298" s="335" t="s">
        <v>84</v>
      </c>
      <c r="AG298" s="335" t="s">
        <v>84</v>
      </c>
      <c r="AH298" s="335" t="s">
        <v>84</v>
      </c>
      <c r="AI298" s="335" t="s">
        <v>84</v>
      </c>
      <c r="AJ298" s="335" t="s">
        <v>84</v>
      </c>
      <c r="AK298" s="335" t="s">
        <v>84</v>
      </c>
      <c r="AL298" s="335" t="s">
        <v>84</v>
      </c>
      <c r="AM298" s="335" t="s">
        <v>84</v>
      </c>
      <c r="AN298" s="335" t="s">
        <v>84</v>
      </c>
      <c r="AO298" s="335" t="s">
        <v>84</v>
      </c>
      <c r="AP298" s="335" t="s">
        <v>84</v>
      </c>
      <c r="AQ298" s="335" t="s">
        <v>84</v>
      </c>
      <c r="AR298" s="335" t="s">
        <v>84</v>
      </c>
      <c r="AS298" s="335" t="s">
        <v>84</v>
      </c>
      <c r="AT298" s="335" t="s">
        <v>84</v>
      </c>
      <c r="AU298" s="335" t="s">
        <v>84</v>
      </c>
      <c r="AV298" s="335" t="s">
        <v>84</v>
      </c>
      <c r="AW298" s="335" t="s">
        <v>84</v>
      </c>
      <c r="AX298" s="335" t="s">
        <v>84</v>
      </c>
      <c r="AY298" s="116" t="s">
        <v>84</v>
      </c>
      <c r="AZ298" s="116" t="s">
        <v>84</v>
      </c>
      <c r="BA298" s="116" t="s">
        <v>84</v>
      </c>
      <c r="BB298" s="116" t="s">
        <v>84</v>
      </c>
      <c r="BC298" s="116" t="s">
        <v>84</v>
      </c>
      <c r="BD298" s="116" t="s">
        <v>84</v>
      </c>
      <c r="BE298" s="116" t="s">
        <v>84</v>
      </c>
      <c r="BF298" s="335" t="s">
        <v>84</v>
      </c>
      <c r="BG298" s="335" t="s">
        <v>84</v>
      </c>
      <c r="BH298" s="116" t="s">
        <v>84</v>
      </c>
      <c r="BI298" s="116" t="s">
        <v>84</v>
      </c>
      <c r="BJ298" s="335" t="s">
        <v>84</v>
      </c>
      <c r="BK298" s="335" t="s">
        <v>84</v>
      </c>
      <c r="BL298" s="335" t="s">
        <v>84</v>
      </c>
      <c r="BM298" s="336" t="s">
        <v>84</v>
      </c>
      <c r="BN298" s="336" t="s">
        <v>84</v>
      </c>
      <c r="BO298" s="335" t="s">
        <v>84</v>
      </c>
      <c r="BP298" s="116" t="s">
        <v>84</v>
      </c>
      <c r="BQ298" s="116" t="s">
        <v>84</v>
      </c>
      <c r="BR298" s="116" t="s">
        <v>84</v>
      </c>
      <c r="BS298" s="116" t="s">
        <v>84</v>
      </c>
      <c r="BT298" s="336" t="s">
        <v>84</v>
      </c>
      <c r="BU298" s="335" t="s">
        <v>84</v>
      </c>
      <c r="BV298" s="335" t="s">
        <v>84</v>
      </c>
      <c r="BW298" s="335" t="s">
        <v>84</v>
      </c>
      <c r="BX298" s="335" t="s">
        <v>84</v>
      </c>
    </row>
    <row r="299" spans="1:76" ht="15" customHeight="1" x14ac:dyDescent="0.3">
      <c r="A299" s="307">
        <v>82</v>
      </c>
      <c r="B299" s="114" t="s">
        <v>84</v>
      </c>
      <c r="C299" s="114" t="s">
        <v>84</v>
      </c>
      <c r="D299" s="115" t="s">
        <v>84</v>
      </c>
      <c r="E299" s="334" t="s">
        <v>84</v>
      </c>
      <c r="F299" s="334" t="s">
        <v>84</v>
      </c>
      <c r="G299" s="334" t="s">
        <v>84</v>
      </c>
      <c r="H299" s="335" t="s">
        <v>84</v>
      </c>
      <c r="I299" s="335" t="s">
        <v>84</v>
      </c>
      <c r="J299" s="335" t="s">
        <v>84</v>
      </c>
      <c r="K299" s="335" t="s">
        <v>84</v>
      </c>
      <c r="L299" s="335" t="s">
        <v>84</v>
      </c>
      <c r="M299" s="335" t="s">
        <v>84</v>
      </c>
      <c r="N299" s="335" t="s">
        <v>84</v>
      </c>
      <c r="O299" s="335" t="s">
        <v>84</v>
      </c>
      <c r="P299" s="335" t="s">
        <v>84</v>
      </c>
      <c r="Q299" s="335" t="s">
        <v>84</v>
      </c>
      <c r="R299" s="335" t="s">
        <v>84</v>
      </c>
      <c r="S299" s="335" t="s">
        <v>84</v>
      </c>
      <c r="T299" s="335" t="s">
        <v>84</v>
      </c>
      <c r="U299" s="335" t="s">
        <v>84</v>
      </c>
      <c r="V299" s="335" t="s">
        <v>84</v>
      </c>
      <c r="W299" s="335" t="s">
        <v>84</v>
      </c>
      <c r="X299" s="335" t="s">
        <v>84</v>
      </c>
      <c r="Y299" s="335" t="s">
        <v>84</v>
      </c>
      <c r="Z299" s="335" t="s">
        <v>84</v>
      </c>
      <c r="AA299" s="335" t="s">
        <v>84</v>
      </c>
      <c r="AB299" s="335" t="s">
        <v>84</v>
      </c>
      <c r="AC299" s="335" t="s">
        <v>84</v>
      </c>
      <c r="AD299" s="335" t="s">
        <v>84</v>
      </c>
      <c r="AE299" s="335" t="s">
        <v>84</v>
      </c>
      <c r="AF299" s="335" t="s">
        <v>84</v>
      </c>
      <c r="AG299" s="335" t="s">
        <v>84</v>
      </c>
      <c r="AH299" s="335" t="s">
        <v>84</v>
      </c>
      <c r="AI299" s="335" t="s">
        <v>84</v>
      </c>
      <c r="AJ299" s="335" t="s">
        <v>84</v>
      </c>
      <c r="AK299" s="335" t="s">
        <v>84</v>
      </c>
      <c r="AL299" s="335" t="s">
        <v>84</v>
      </c>
      <c r="AM299" s="335" t="s">
        <v>84</v>
      </c>
      <c r="AN299" s="335" t="s">
        <v>84</v>
      </c>
      <c r="AO299" s="335" t="s">
        <v>84</v>
      </c>
      <c r="AP299" s="335" t="s">
        <v>84</v>
      </c>
      <c r="AQ299" s="335" t="s">
        <v>84</v>
      </c>
      <c r="AR299" s="335" t="s">
        <v>84</v>
      </c>
      <c r="AS299" s="335" t="s">
        <v>84</v>
      </c>
      <c r="AT299" s="335" t="s">
        <v>84</v>
      </c>
      <c r="AU299" s="335" t="s">
        <v>84</v>
      </c>
      <c r="AV299" s="335" t="s">
        <v>84</v>
      </c>
      <c r="AW299" s="335" t="s">
        <v>84</v>
      </c>
      <c r="AX299" s="335" t="s">
        <v>84</v>
      </c>
      <c r="AY299" s="116" t="s">
        <v>84</v>
      </c>
      <c r="AZ299" s="116" t="s">
        <v>84</v>
      </c>
      <c r="BA299" s="116" t="s">
        <v>84</v>
      </c>
      <c r="BB299" s="116" t="s">
        <v>84</v>
      </c>
      <c r="BC299" s="116" t="s">
        <v>84</v>
      </c>
      <c r="BD299" s="116" t="s">
        <v>84</v>
      </c>
      <c r="BE299" s="116" t="s">
        <v>84</v>
      </c>
      <c r="BF299" s="335" t="s">
        <v>84</v>
      </c>
      <c r="BG299" s="335" t="s">
        <v>84</v>
      </c>
      <c r="BH299" s="116" t="s">
        <v>84</v>
      </c>
      <c r="BI299" s="116" t="s">
        <v>84</v>
      </c>
      <c r="BJ299" s="335" t="s">
        <v>84</v>
      </c>
      <c r="BK299" s="335" t="s">
        <v>84</v>
      </c>
      <c r="BL299" s="335" t="s">
        <v>84</v>
      </c>
      <c r="BM299" s="336" t="s">
        <v>84</v>
      </c>
      <c r="BN299" s="336" t="s">
        <v>84</v>
      </c>
      <c r="BO299" s="335" t="s">
        <v>84</v>
      </c>
      <c r="BP299" s="116" t="s">
        <v>84</v>
      </c>
      <c r="BQ299" s="116" t="s">
        <v>84</v>
      </c>
      <c r="BR299" s="116" t="s">
        <v>84</v>
      </c>
      <c r="BS299" s="116" t="s">
        <v>84</v>
      </c>
      <c r="BT299" s="336" t="s">
        <v>84</v>
      </c>
      <c r="BU299" s="335" t="s">
        <v>84</v>
      </c>
      <c r="BV299" s="335" t="s">
        <v>84</v>
      </c>
      <c r="BW299" s="335" t="s">
        <v>84</v>
      </c>
      <c r="BX299" s="335" t="s">
        <v>84</v>
      </c>
    </row>
    <row r="300" spans="1:76" ht="15" customHeight="1" x14ac:dyDescent="0.3">
      <c r="A300" s="307">
        <v>82</v>
      </c>
      <c r="B300" s="114" t="s">
        <v>84</v>
      </c>
      <c r="C300" s="114" t="s">
        <v>84</v>
      </c>
      <c r="D300" s="115" t="s">
        <v>84</v>
      </c>
      <c r="E300" s="334" t="s">
        <v>84</v>
      </c>
      <c r="F300" s="334" t="s">
        <v>84</v>
      </c>
      <c r="G300" s="334" t="s">
        <v>84</v>
      </c>
      <c r="H300" s="335" t="s">
        <v>84</v>
      </c>
      <c r="I300" s="335" t="s">
        <v>84</v>
      </c>
      <c r="J300" s="335" t="s">
        <v>84</v>
      </c>
      <c r="K300" s="335" t="s">
        <v>84</v>
      </c>
      <c r="L300" s="335" t="s">
        <v>84</v>
      </c>
      <c r="M300" s="335" t="s">
        <v>84</v>
      </c>
      <c r="N300" s="335" t="s">
        <v>84</v>
      </c>
      <c r="O300" s="335" t="s">
        <v>84</v>
      </c>
      <c r="P300" s="335" t="s">
        <v>84</v>
      </c>
      <c r="Q300" s="335" t="s">
        <v>84</v>
      </c>
      <c r="R300" s="335" t="s">
        <v>84</v>
      </c>
      <c r="S300" s="335" t="s">
        <v>84</v>
      </c>
      <c r="T300" s="335" t="s">
        <v>84</v>
      </c>
      <c r="U300" s="335" t="s">
        <v>84</v>
      </c>
      <c r="V300" s="335" t="s">
        <v>84</v>
      </c>
      <c r="W300" s="335" t="s">
        <v>84</v>
      </c>
      <c r="X300" s="335" t="s">
        <v>84</v>
      </c>
      <c r="Y300" s="335" t="s">
        <v>84</v>
      </c>
      <c r="Z300" s="335" t="s">
        <v>84</v>
      </c>
      <c r="AA300" s="335" t="s">
        <v>84</v>
      </c>
      <c r="AB300" s="335" t="s">
        <v>84</v>
      </c>
      <c r="AC300" s="335" t="s">
        <v>84</v>
      </c>
      <c r="AD300" s="335" t="s">
        <v>84</v>
      </c>
      <c r="AE300" s="335" t="s">
        <v>84</v>
      </c>
      <c r="AF300" s="335" t="s">
        <v>84</v>
      </c>
      <c r="AG300" s="335" t="s">
        <v>84</v>
      </c>
      <c r="AH300" s="335" t="s">
        <v>84</v>
      </c>
      <c r="AI300" s="335" t="s">
        <v>84</v>
      </c>
      <c r="AJ300" s="335" t="s">
        <v>84</v>
      </c>
      <c r="AK300" s="335" t="s">
        <v>84</v>
      </c>
      <c r="AL300" s="335" t="s">
        <v>84</v>
      </c>
      <c r="AM300" s="335" t="s">
        <v>84</v>
      </c>
      <c r="AN300" s="335" t="s">
        <v>84</v>
      </c>
      <c r="AO300" s="335" t="s">
        <v>84</v>
      </c>
      <c r="AP300" s="335" t="s">
        <v>84</v>
      </c>
      <c r="AQ300" s="335" t="s">
        <v>84</v>
      </c>
      <c r="AR300" s="335" t="s">
        <v>84</v>
      </c>
      <c r="AS300" s="335" t="s">
        <v>84</v>
      </c>
      <c r="AT300" s="335" t="s">
        <v>84</v>
      </c>
      <c r="AU300" s="335" t="s">
        <v>84</v>
      </c>
      <c r="AV300" s="335" t="s">
        <v>84</v>
      </c>
      <c r="AW300" s="335" t="s">
        <v>84</v>
      </c>
      <c r="AX300" s="335" t="s">
        <v>84</v>
      </c>
      <c r="AY300" s="116" t="s">
        <v>84</v>
      </c>
      <c r="AZ300" s="116" t="s">
        <v>84</v>
      </c>
      <c r="BA300" s="116" t="s">
        <v>84</v>
      </c>
      <c r="BB300" s="116" t="s">
        <v>84</v>
      </c>
      <c r="BC300" s="116" t="s">
        <v>84</v>
      </c>
      <c r="BD300" s="116" t="s">
        <v>84</v>
      </c>
      <c r="BE300" s="116" t="s">
        <v>84</v>
      </c>
      <c r="BF300" s="335" t="s">
        <v>84</v>
      </c>
      <c r="BG300" s="335" t="s">
        <v>84</v>
      </c>
      <c r="BH300" s="116" t="s">
        <v>84</v>
      </c>
      <c r="BI300" s="116" t="s">
        <v>84</v>
      </c>
      <c r="BJ300" s="335" t="s">
        <v>84</v>
      </c>
      <c r="BK300" s="335" t="s">
        <v>84</v>
      </c>
      <c r="BL300" s="335" t="s">
        <v>84</v>
      </c>
      <c r="BM300" s="336" t="s">
        <v>84</v>
      </c>
      <c r="BN300" s="336" t="s">
        <v>84</v>
      </c>
      <c r="BO300" s="335" t="s">
        <v>84</v>
      </c>
      <c r="BP300" s="116" t="s">
        <v>84</v>
      </c>
      <c r="BQ300" s="116" t="s">
        <v>84</v>
      </c>
      <c r="BR300" s="116" t="s">
        <v>84</v>
      </c>
      <c r="BS300" s="116" t="s">
        <v>84</v>
      </c>
      <c r="BT300" s="336" t="s">
        <v>84</v>
      </c>
      <c r="BU300" s="335" t="s">
        <v>84</v>
      </c>
      <c r="BV300" s="335" t="s">
        <v>84</v>
      </c>
      <c r="BW300" s="335" t="s">
        <v>84</v>
      </c>
      <c r="BX300" s="335" t="s">
        <v>84</v>
      </c>
    </row>
    <row r="301" spans="1:76" ht="15" customHeight="1" x14ac:dyDescent="0.3">
      <c r="A301" s="307">
        <v>82</v>
      </c>
      <c r="B301" s="114" t="s">
        <v>84</v>
      </c>
      <c r="C301" s="114" t="s">
        <v>84</v>
      </c>
      <c r="D301" s="115" t="s">
        <v>84</v>
      </c>
      <c r="E301" s="334" t="s">
        <v>84</v>
      </c>
      <c r="F301" s="334" t="s">
        <v>84</v>
      </c>
      <c r="G301" s="334" t="s">
        <v>84</v>
      </c>
      <c r="H301" s="335" t="s">
        <v>84</v>
      </c>
      <c r="I301" s="335" t="s">
        <v>84</v>
      </c>
      <c r="J301" s="335" t="s">
        <v>84</v>
      </c>
      <c r="K301" s="335" t="s">
        <v>84</v>
      </c>
      <c r="L301" s="335" t="s">
        <v>84</v>
      </c>
      <c r="M301" s="335" t="s">
        <v>84</v>
      </c>
      <c r="N301" s="335" t="s">
        <v>84</v>
      </c>
      <c r="O301" s="335" t="s">
        <v>84</v>
      </c>
      <c r="P301" s="335" t="s">
        <v>84</v>
      </c>
      <c r="Q301" s="335" t="s">
        <v>84</v>
      </c>
      <c r="R301" s="335" t="s">
        <v>84</v>
      </c>
      <c r="S301" s="335" t="s">
        <v>84</v>
      </c>
      <c r="T301" s="335" t="s">
        <v>84</v>
      </c>
      <c r="U301" s="335" t="s">
        <v>84</v>
      </c>
      <c r="V301" s="335" t="s">
        <v>84</v>
      </c>
      <c r="W301" s="335" t="s">
        <v>84</v>
      </c>
      <c r="X301" s="335" t="s">
        <v>84</v>
      </c>
      <c r="Y301" s="335" t="s">
        <v>84</v>
      </c>
      <c r="Z301" s="335" t="s">
        <v>84</v>
      </c>
      <c r="AA301" s="335" t="s">
        <v>84</v>
      </c>
      <c r="AB301" s="335" t="s">
        <v>84</v>
      </c>
      <c r="AC301" s="335" t="s">
        <v>84</v>
      </c>
      <c r="AD301" s="335" t="s">
        <v>84</v>
      </c>
      <c r="AE301" s="335" t="s">
        <v>84</v>
      </c>
      <c r="AF301" s="335" t="s">
        <v>84</v>
      </c>
      <c r="AG301" s="335" t="s">
        <v>84</v>
      </c>
      <c r="AH301" s="335" t="s">
        <v>84</v>
      </c>
      <c r="AI301" s="335" t="s">
        <v>84</v>
      </c>
      <c r="AJ301" s="335" t="s">
        <v>84</v>
      </c>
      <c r="AK301" s="335" t="s">
        <v>84</v>
      </c>
      <c r="AL301" s="335" t="s">
        <v>84</v>
      </c>
      <c r="AM301" s="335" t="s">
        <v>84</v>
      </c>
      <c r="AN301" s="335" t="s">
        <v>84</v>
      </c>
      <c r="AO301" s="335" t="s">
        <v>84</v>
      </c>
      <c r="AP301" s="335" t="s">
        <v>84</v>
      </c>
      <c r="AQ301" s="335" t="s">
        <v>84</v>
      </c>
      <c r="AR301" s="335" t="s">
        <v>84</v>
      </c>
      <c r="AS301" s="335" t="s">
        <v>84</v>
      </c>
      <c r="AT301" s="335" t="s">
        <v>84</v>
      </c>
      <c r="AU301" s="335" t="s">
        <v>84</v>
      </c>
      <c r="AV301" s="335" t="s">
        <v>84</v>
      </c>
      <c r="AW301" s="335" t="s">
        <v>84</v>
      </c>
      <c r="AX301" s="335" t="s">
        <v>84</v>
      </c>
      <c r="AY301" s="116" t="s">
        <v>84</v>
      </c>
      <c r="AZ301" s="116" t="s">
        <v>84</v>
      </c>
      <c r="BA301" s="116" t="s">
        <v>84</v>
      </c>
      <c r="BB301" s="116" t="s">
        <v>84</v>
      </c>
      <c r="BC301" s="116" t="s">
        <v>84</v>
      </c>
      <c r="BD301" s="116" t="s">
        <v>84</v>
      </c>
      <c r="BE301" s="116" t="s">
        <v>84</v>
      </c>
      <c r="BF301" s="335" t="s">
        <v>84</v>
      </c>
      <c r="BG301" s="335" t="s">
        <v>84</v>
      </c>
      <c r="BH301" s="116" t="s">
        <v>84</v>
      </c>
      <c r="BI301" s="116" t="s">
        <v>84</v>
      </c>
      <c r="BJ301" s="335" t="s">
        <v>84</v>
      </c>
      <c r="BK301" s="335" t="s">
        <v>84</v>
      </c>
      <c r="BL301" s="335" t="s">
        <v>84</v>
      </c>
      <c r="BM301" s="336" t="s">
        <v>84</v>
      </c>
      <c r="BN301" s="336" t="s">
        <v>84</v>
      </c>
      <c r="BO301" s="335" t="s">
        <v>84</v>
      </c>
      <c r="BP301" s="116" t="s">
        <v>84</v>
      </c>
      <c r="BQ301" s="116" t="s">
        <v>84</v>
      </c>
      <c r="BR301" s="116" t="s">
        <v>84</v>
      </c>
      <c r="BS301" s="116" t="s">
        <v>84</v>
      </c>
      <c r="BT301" s="336" t="s">
        <v>84</v>
      </c>
      <c r="BU301" s="335" t="s">
        <v>84</v>
      </c>
      <c r="BV301" s="335" t="s">
        <v>84</v>
      </c>
      <c r="BW301" s="335" t="s">
        <v>84</v>
      </c>
      <c r="BX301" s="335" t="s">
        <v>84</v>
      </c>
    </row>
    <row r="302" spans="1:76" ht="15" customHeight="1" x14ac:dyDescent="0.3">
      <c r="A302" s="307">
        <v>82</v>
      </c>
      <c r="B302" s="114" t="s">
        <v>84</v>
      </c>
      <c r="C302" s="114" t="s">
        <v>84</v>
      </c>
      <c r="D302" s="115" t="s">
        <v>84</v>
      </c>
      <c r="E302" s="334" t="s">
        <v>84</v>
      </c>
      <c r="F302" s="334" t="s">
        <v>84</v>
      </c>
      <c r="G302" s="334" t="s">
        <v>84</v>
      </c>
      <c r="H302" s="335" t="s">
        <v>84</v>
      </c>
      <c r="I302" s="335" t="s">
        <v>84</v>
      </c>
      <c r="J302" s="335" t="s">
        <v>84</v>
      </c>
      <c r="K302" s="335" t="s">
        <v>84</v>
      </c>
      <c r="L302" s="335" t="s">
        <v>84</v>
      </c>
      <c r="M302" s="335" t="s">
        <v>84</v>
      </c>
      <c r="N302" s="335" t="s">
        <v>84</v>
      </c>
      <c r="O302" s="335" t="s">
        <v>84</v>
      </c>
      <c r="P302" s="335" t="s">
        <v>84</v>
      </c>
      <c r="Q302" s="335" t="s">
        <v>84</v>
      </c>
      <c r="R302" s="335" t="s">
        <v>84</v>
      </c>
      <c r="S302" s="335" t="s">
        <v>84</v>
      </c>
      <c r="T302" s="335" t="s">
        <v>84</v>
      </c>
      <c r="U302" s="335" t="s">
        <v>84</v>
      </c>
      <c r="V302" s="335" t="s">
        <v>84</v>
      </c>
      <c r="W302" s="335" t="s">
        <v>84</v>
      </c>
      <c r="X302" s="335" t="s">
        <v>84</v>
      </c>
      <c r="Y302" s="335" t="s">
        <v>84</v>
      </c>
      <c r="Z302" s="335" t="s">
        <v>84</v>
      </c>
      <c r="AA302" s="335" t="s">
        <v>84</v>
      </c>
      <c r="AB302" s="335" t="s">
        <v>84</v>
      </c>
      <c r="AC302" s="335" t="s">
        <v>84</v>
      </c>
      <c r="AD302" s="335" t="s">
        <v>84</v>
      </c>
      <c r="AE302" s="335" t="s">
        <v>84</v>
      </c>
      <c r="AF302" s="335" t="s">
        <v>84</v>
      </c>
      <c r="AG302" s="335" t="s">
        <v>84</v>
      </c>
      <c r="AH302" s="335" t="s">
        <v>84</v>
      </c>
      <c r="AI302" s="335" t="s">
        <v>84</v>
      </c>
      <c r="AJ302" s="335" t="s">
        <v>84</v>
      </c>
      <c r="AK302" s="335" t="s">
        <v>84</v>
      </c>
      <c r="AL302" s="335" t="s">
        <v>84</v>
      </c>
      <c r="AM302" s="335" t="s">
        <v>84</v>
      </c>
      <c r="AN302" s="335" t="s">
        <v>84</v>
      </c>
      <c r="AO302" s="335" t="s">
        <v>84</v>
      </c>
      <c r="AP302" s="335" t="s">
        <v>84</v>
      </c>
      <c r="AQ302" s="335" t="s">
        <v>84</v>
      </c>
      <c r="AR302" s="335" t="s">
        <v>84</v>
      </c>
      <c r="AS302" s="335" t="s">
        <v>84</v>
      </c>
      <c r="AT302" s="335" t="s">
        <v>84</v>
      </c>
      <c r="AU302" s="335" t="s">
        <v>84</v>
      </c>
      <c r="AV302" s="335" t="s">
        <v>84</v>
      </c>
      <c r="AW302" s="335" t="s">
        <v>84</v>
      </c>
      <c r="AX302" s="335" t="s">
        <v>84</v>
      </c>
      <c r="AY302" s="116" t="s">
        <v>84</v>
      </c>
      <c r="AZ302" s="116" t="s">
        <v>84</v>
      </c>
      <c r="BA302" s="116" t="s">
        <v>84</v>
      </c>
      <c r="BB302" s="116" t="s">
        <v>84</v>
      </c>
      <c r="BC302" s="116" t="s">
        <v>84</v>
      </c>
      <c r="BD302" s="116" t="s">
        <v>84</v>
      </c>
      <c r="BE302" s="116" t="s">
        <v>84</v>
      </c>
      <c r="BF302" s="335" t="s">
        <v>84</v>
      </c>
      <c r="BG302" s="335" t="s">
        <v>84</v>
      </c>
      <c r="BH302" s="116" t="s">
        <v>84</v>
      </c>
      <c r="BI302" s="116" t="s">
        <v>84</v>
      </c>
      <c r="BJ302" s="335" t="s">
        <v>84</v>
      </c>
      <c r="BK302" s="335" t="s">
        <v>84</v>
      </c>
      <c r="BL302" s="335" t="s">
        <v>84</v>
      </c>
      <c r="BM302" s="336" t="s">
        <v>84</v>
      </c>
      <c r="BN302" s="336" t="s">
        <v>84</v>
      </c>
      <c r="BO302" s="335" t="s">
        <v>84</v>
      </c>
      <c r="BP302" s="116" t="s">
        <v>84</v>
      </c>
      <c r="BQ302" s="116" t="s">
        <v>84</v>
      </c>
      <c r="BR302" s="116" t="s">
        <v>84</v>
      </c>
      <c r="BS302" s="116" t="s">
        <v>84</v>
      </c>
      <c r="BT302" s="336" t="s">
        <v>84</v>
      </c>
      <c r="BU302" s="335" t="s">
        <v>84</v>
      </c>
      <c r="BV302" s="335" t="s">
        <v>84</v>
      </c>
      <c r="BW302" s="335" t="s">
        <v>84</v>
      </c>
      <c r="BX302" s="335" t="s">
        <v>84</v>
      </c>
    </row>
    <row r="303" spans="1:76" ht="15" customHeight="1" x14ac:dyDescent="0.3">
      <c r="A303" s="307">
        <v>82</v>
      </c>
      <c r="B303" s="114" t="s">
        <v>84</v>
      </c>
      <c r="C303" s="114" t="s">
        <v>84</v>
      </c>
      <c r="D303" s="115" t="s">
        <v>84</v>
      </c>
      <c r="E303" s="334" t="s">
        <v>84</v>
      </c>
      <c r="F303" s="334" t="s">
        <v>84</v>
      </c>
      <c r="G303" s="334" t="s">
        <v>84</v>
      </c>
      <c r="H303" s="335" t="s">
        <v>84</v>
      </c>
      <c r="I303" s="335" t="s">
        <v>84</v>
      </c>
      <c r="J303" s="335" t="s">
        <v>84</v>
      </c>
      <c r="K303" s="335" t="s">
        <v>84</v>
      </c>
      <c r="L303" s="335" t="s">
        <v>84</v>
      </c>
      <c r="M303" s="335" t="s">
        <v>84</v>
      </c>
      <c r="N303" s="335" t="s">
        <v>84</v>
      </c>
      <c r="O303" s="335" t="s">
        <v>84</v>
      </c>
      <c r="P303" s="335" t="s">
        <v>84</v>
      </c>
      <c r="Q303" s="335" t="s">
        <v>84</v>
      </c>
      <c r="R303" s="335" t="s">
        <v>84</v>
      </c>
      <c r="S303" s="335" t="s">
        <v>84</v>
      </c>
      <c r="T303" s="335" t="s">
        <v>84</v>
      </c>
      <c r="U303" s="335" t="s">
        <v>84</v>
      </c>
      <c r="V303" s="335" t="s">
        <v>84</v>
      </c>
      <c r="W303" s="335" t="s">
        <v>84</v>
      </c>
      <c r="X303" s="335" t="s">
        <v>84</v>
      </c>
      <c r="Y303" s="335" t="s">
        <v>84</v>
      </c>
      <c r="Z303" s="335" t="s">
        <v>84</v>
      </c>
      <c r="AA303" s="335" t="s">
        <v>84</v>
      </c>
      <c r="AB303" s="335" t="s">
        <v>84</v>
      </c>
      <c r="AC303" s="335" t="s">
        <v>84</v>
      </c>
      <c r="AD303" s="335" t="s">
        <v>84</v>
      </c>
      <c r="AE303" s="335" t="s">
        <v>84</v>
      </c>
      <c r="AF303" s="335" t="s">
        <v>84</v>
      </c>
      <c r="AG303" s="335" t="s">
        <v>84</v>
      </c>
      <c r="AH303" s="335" t="s">
        <v>84</v>
      </c>
      <c r="AI303" s="335" t="s">
        <v>84</v>
      </c>
      <c r="AJ303" s="335" t="s">
        <v>84</v>
      </c>
      <c r="AK303" s="335" t="s">
        <v>84</v>
      </c>
      <c r="AL303" s="335" t="s">
        <v>84</v>
      </c>
      <c r="AM303" s="335" t="s">
        <v>84</v>
      </c>
      <c r="AN303" s="335" t="s">
        <v>84</v>
      </c>
      <c r="AO303" s="335" t="s">
        <v>84</v>
      </c>
      <c r="AP303" s="335" t="s">
        <v>84</v>
      </c>
      <c r="AQ303" s="335" t="s">
        <v>84</v>
      </c>
      <c r="AR303" s="335" t="s">
        <v>84</v>
      </c>
      <c r="AS303" s="335" t="s">
        <v>84</v>
      </c>
      <c r="AT303" s="335" t="s">
        <v>84</v>
      </c>
      <c r="AU303" s="335" t="s">
        <v>84</v>
      </c>
      <c r="AV303" s="335" t="s">
        <v>84</v>
      </c>
      <c r="AW303" s="335" t="s">
        <v>84</v>
      </c>
      <c r="AX303" s="335" t="s">
        <v>84</v>
      </c>
      <c r="AY303" s="116" t="s">
        <v>84</v>
      </c>
      <c r="AZ303" s="116" t="s">
        <v>84</v>
      </c>
      <c r="BA303" s="116" t="s">
        <v>84</v>
      </c>
      <c r="BB303" s="116" t="s">
        <v>84</v>
      </c>
      <c r="BC303" s="116" t="s">
        <v>84</v>
      </c>
      <c r="BD303" s="116" t="s">
        <v>84</v>
      </c>
      <c r="BE303" s="116" t="s">
        <v>84</v>
      </c>
      <c r="BF303" s="335" t="s">
        <v>84</v>
      </c>
      <c r="BG303" s="335" t="s">
        <v>84</v>
      </c>
      <c r="BH303" s="116" t="s">
        <v>84</v>
      </c>
      <c r="BI303" s="116" t="s">
        <v>84</v>
      </c>
      <c r="BJ303" s="335" t="s">
        <v>84</v>
      </c>
      <c r="BK303" s="335" t="s">
        <v>84</v>
      </c>
      <c r="BL303" s="335" t="s">
        <v>84</v>
      </c>
      <c r="BM303" s="336" t="s">
        <v>84</v>
      </c>
      <c r="BN303" s="336" t="s">
        <v>84</v>
      </c>
      <c r="BO303" s="335" t="s">
        <v>84</v>
      </c>
      <c r="BP303" s="116" t="s">
        <v>84</v>
      </c>
      <c r="BQ303" s="116" t="s">
        <v>84</v>
      </c>
      <c r="BR303" s="116" t="s">
        <v>84</v>
      </c>
      <c r="BS303" s="116" t="s">
        <v>84</v>
      </c>
      <c r="BT303" s="336" t="s">
        <v>84</v>
      </c>
      <c r="BU303" s="335" t="s">
        <v>84</v>
      </c>
      <c r="BV303" s="335" t="s">
        <v>84</v>
      </c>
      <c r="BW303" s="335" t="s">
        <v>84</v>
      </c>
      <c r="BX303" s="335" t="s">
        <v>84</v>
      </c>
    </row>
    <row r="304" spans="1:76" ht="15" customHeight="1" x14ac:dyDescent="0.3">
      <c r="A304" s="307">
        <v>82</v>
      </c>
      <c r="B304" s="114" t="s">
        <v>84</v>
      </c>
      <c r="C304" s="114" t="s">
        <v>84</v>
      </c>
      <c r="D304" s="115" t="s">
        <v>84</v>
      </c>
      <c r="E304" s="334" t="s">
        <v>84</v>
      </c>
      <c r="F304" s="334" t="s">
        <v>84</v>
      </c>
      <c r="G304" s="334" t="s">
        <v>84</v>
      </c>
      <c r="H304" s="335" t="s">
        <v>84</v>
      </c>
      <c r="I304" s="335" t="s">
        <v>84</v>
      </c>
      <c r="J304" s="335" t="s">
        <v>84</v>
      </c>
      <c r="K304" s="335" t="s">
        <v>84</v>
      </c>
      <c r="L304" s="335" t="s">
        <v>84</v>
      </c>
      <c r="M304" s="335" t="s">
        <v>84</v>
      </c>
      <c r="N304" s="335" t="s">
        <v>84</v>
      </c>
      <c r="O304" s="335" t="s">
        <v>84</v>
      </c>
      <c r="P304" s="335" t="s">
        <v>84</v>
      </c>
      <c r="Q304" s="335" t="s">
        <v>84</v>
      </c>
      <c r="R304" s="335" t="s">
        <v>84</v>
      </c>
      <c r="S304" s="335" t="s">
        <v>84</v>
      </c>
      <c r="T304" s="335" t="s">
        <v>84</v>
      </c>
      <c r="U304" s="335" t="s">
        <v>84</v>
      </c>
      <c r="V304" s="335" t="s">
        <v>84</v>
      </c>
      <c r="W304" s="335" t="s">
        <v>84</v>
      </c>
      <c r="X304" s="335" t="s">
        <v>84</v>
      </c>
      <c r="Y304" s="335" t="s">
        <v>84</v>
      </c>
      <c r="Z304" s="335" t="s">
        <v>84</v>
      </c>
      <c r="AA304" s="335" t="s">
        <v>84</v>
      </c>
      <c r="AB304" s="335" t="s">
        <v>84</v>
      </c>
      <c r="AC304" s="335" t="s">
        <v>84</v>
      </c>
      <c r="AD304" s="335" t="s">
        <v>84</v>
      </c>
      <c r="AE304" s="335" t="s">
        <v>84</v>
      </c>
      <c r="AF304" s="335" t="s">
        <v>84</v>
      </c>
      <c r="AG304" s="335" t="s">
        <v>84</v>
      </c>
      <c r="AH304" s="335" t="s">
        <v>84</v>
      </c>
      <c r="AI304" s="335" t="s">
        <v>84</v>
      </c>
      <c r="AJ304" s="335" t="s">
        <v>84</v>
      </c>
      <c r="AK304" s="335" t="s">
        <v>84</v>
      </c>
      <c r="AL304" s="335" t="s">
        <v>84</v>
      </c>
      <c r="AM304" s="335" t="s">
        <v>84</v>
      </c>
      <c r="AN304" s="335" t="s">
        <v>84</v>
      </c>
      <c r="AO304" s="335" t="s">
        <v>84</v>
      </c>
      <c r="AP304" s="335" t="s">
        <v>84</v>
      </c>
      <c r="AQ304" s="335" t="s">
        <v>84</v>
      </c>
      <c r="AR304" s="335" t="s">
        <v>84</v>
      </c>
      <c r="AS304" s="335" t="s">
        <v>84</v>
      </c>
      <c r="AT304" s="335" t="s">
        <v>84</v>
      </c>
      <c r="AU304" s="335" t="s">
        <v>84</v>
      </c>
      <c r="AV304" s="335" t="s">
        <v>84</v>
      </c>
      <c r="AW304" s="335" t="s">
        <v>84</v>
      </c>
      <c r="AX304" s="335" t="s">
        <v>84</v>
      </c>
      <c r="AY304" s="116" t="s">
        <v>84</v>
      </c>
      <c r="AZ304" s="116" t="s">
        <v>84</v>
      </c>
      <c r="BA304" s="116" t="s">
        <v>84</v>
      </c>
      <c r="BB304" s="116" t="s">
        <v>84</v>
      </c>
      <c r="BC304" s="116" t="s">
        <v>84</v>
      </c>
      <c r="BD304" s="116" t="s">
        <v>84</v>
      </c>
      <c r="BE304" s="116" t="s">
        <v>84</v>
      </c>
      <c r="BF304" s="335" t="s">
        <v>84</v>
      </c>
      <c r="BG304" s="335" t="s">
        <v>84</v>
      </c>
      <c r="BH304" s="116" t="s">
        <v>84</v>
      </c>
      <c r="BI304" s="116" t="s">
        <v>84</v>
      </c>
      <c r="BJ304" s="335" t="s">
        <v>84</v>
      </c>
      <c r="BK304" s="335" t="s">
        <v>84</v>
      </c>
      <c r="BL304" s="335" t="s">
        <v>84</v>
      </c>
      <c r="BM304" s="336" t="s">
        <v>84</v>
      </c>
      <c r="BN304" s="336" t="s">
        <v>84</v>
      </c>
      <c r="BO304" s="335" t="s">
        <v>84</v>
      </c>
      <c r="BP304" s="116" t="s">
        <v>84</v>
      </c>
      <c r="BQ304" s="116" t="s">
        <v>84</v>
      </c>
      <c r="BR304" s="116" t="s">
        <v>84</v>
      </c>
      <c r="BS304" s="116" t="s">
        <v>84</v>
      </c>
      <c r="BT304" s="336" t="s">
        <v>84</v>
      </c>
      <c r="BU304" s="335" t="s">
        <v>84</v>
      </c>
      <c r="BV304" s="335" t="s">
        <v>84</v>
      </c>
      <c r="BW304" s="335" t="s">
        <v>84</v>
      </c>
      <c r="BX304" s="335" t="s">
        <v>84</v>
      </c>
    </row>
    <row r="305" spans="1:76" ht="15" customHeight="1" x14ac:dyDescent="0.3">
      <c r="A305" s="307">
        <v>82</v>
      </c>
      <c r="B305" s="114" t="s">
        <v>84</v>
      </c>
      <c r="C305" s="114" t="s">
        <v>84</v>
      </c>
      <c r="D305" s="115" t="s">
        <v>84</v>
      </c>
      <c r="E305" s="334" t="s">
        <v>84</v>
      </c>
      <c r="F305" s="334" t="s">
        <v>84</v>
      </c>
      <c r="G305" s="334" t="s">
        <v>84</v>
      </c>
      <c r="H305" s="335" t="s">
        <v>84</v>
      </c>
      <c r="I305" s="335" t="s">
        <v>84</v>
      </c>
      <c r="J305" s="335" t="s">
        <v>84</v>
      </c>
      <c r="K305" s="335" t="s">
        <v>84</v>
      </c>
      <c r="L305" s="335" t="s">
        <v>84</v>
      </c>
      <c r="M305" s="335" t="s">
        <v>84</v>
      </c>
      <c r="N305" s="335" t="s">
        <v>84</v>
      </c>
      <c r="O305" s="335" t="s">
        <v>84</v>
      </c>
      <c r="P305" s="335" t="s">
        <v>84</v>
      </c>
      <c r="Q305" s="335" t="s">
        <v>84</v>
      </c>
      <c r="R305" s="335" t="s">
        <v>84</v>
      </c>
      <c r="S305" s="335" t="s">
        <v>84</v>
      </c>
      <c r="T305" s="335" t="s">
        <v>84</v>
      </c>
      <c r="U305" s="335" t="s">
        <v>84</v>
      </c>
      <c r="V305" s="335" t="s">
        <v>84</v>
      </c>
      <c r="W305" s="335" t="s">
        <v>84</v>
      </c>
      <c r="X305" s="335" t="s">
        <v>84</v>
      </c>
      <c r="Y305" s="335" t="s">
        <v>84</v>
      </c>
      <c r="Z305" s="335" t="s">
        <v>84</v>
      </c>
      <c r="AA305" s="335" t="s">
        <v>84</v>
      </c>
      <c r="AB305" s="335" t="s">
        <v>84</v>
      </c>
      <c r="AC305" s="335" t="s">
        <v>84</v>
      </c>
      <c r="AD305" s="335" t="s">
        <v>84</v>
      </c>
      <c r="AE305" s="335" t="s">
        <v>84</v>
      </c>
      <c r="AF305" s="335" t="s">
        <v>84</v>
      </c>
      <c r="AG305" s="335" t="s">
        <v>84</v>
      </c>
      <c r="AH305" s="335" t="s">
        <v>84</v>
      </c>
      <c r="AI305" s="335" t="s">
        <v>84</v>
      </c>
      <c r="AJ305" s="335" t="s">
        <v>84</v>
      </c>
      <c r="AK305" s="335" t="s">
        <v>84</v>
      </c>
      <c r="AL305" s="335" t="s">
        <v>84</v>
      </c>
      <c r="AM305" s="335" t="s">
        <v>84</v>
      </c>
      <c r="AN305" s="335" t="s">
        <v>84</v>
      </c>
      <c r="AO305" s="335" t="s">
        <v>84</v>
      </c>
      <c r="AP305" s="335" t="s">
        <v>84</v>
      </c>
      <c r="AQ305" s="335" t="s">
        <v>84</v>
      </c>
      <c r="AR305" s="335" t="s">
        <v>84</v>
      </c>
      <c r="AS305" s="335" t="s">
        <v>84</v>
      </c>
      <c r="AT305" s="335" t="s">
        <v>84</v>
      </c>
      <c r="AU305" s="335" t="s">
        <v>84</v>
      </c>
      <c r="AV305" s="335" t="s">
        <v>84</v>
      </c>
      <c r="AW305" s="335" t="s">
        <v>84</v>
      </c>
      <c r="AX305" s="335" t="s">
        <v>84</v>
      </c>
      <c r="AY305" s="116" t="s">
        <v>84</v>
      </c>
      <c r="AZ305" s="116" t="s">
        <v>84</v>
      </c>
      <c r="BA305" s="116" t="s">
        <v>84</v>
      </c>
      <c r="BB305" s="116" t="s">
        <v>84</v>
      </c>
      <c r="BC305" s="116" t="s">
        <v>84</v>
      </c>
      <c r="BD305" s="116" t="s">
        <v>84</v>
      </c>
      <c r="BE305" s="116" t="s">
        <v>84</v>
      </c>
      <c r="BF305" s="335" t="s">
        <v>84</v>
      </c>
      <c r="BG305" s="335" t="s">
        <v>84</v>
      </c>
      <c r="BH305" s="116" t="s">
        <v>84</v>
      </c>
      <c r="BI305" s="116" t="s">
        <v>84</v>
      </c>
      <c r="BJ305" s="335" t="s">
        <v>84</v>
      </c>
      <c r="BK305" s="335" t="s">
        <v>84</v>
      </c>
      <c r="BL305" s="335" t="s">
        <v>84</v>
      </c>
      <c r="BM305" s="336" t="s">
        <v>84</v>
      </c>
      <c r="BN305" s="336" t="s">
        <v>84</v>
      </c>
      <c r="BO305" s="335" t="s">
        <v>84</v>
      </c>
      <c r="BP305" s="116" t="s">
        <v>84</v>
      </c>
      <c r="BQ305" s="116" t="s">
        <v>84</v>
      </c>
      <c r="BR305" s="116" t="s">
        <v>84</v>
      </c>
      <c r="BS305" s="116" t="s">
        <v>84</v>
      </c>
      <c r="BT305" s="336" t="s">
        <v>84</v>
      </c>
      <c r="BU305" s="335" t="s">
        <v>84</v>
      </c>
      <c r="BV305" s="335" t="s">
        <v>84</v>
      </c>
      <c r="BW305" s="335" t="s">
        <v>84</v>
      </c>
      <c r="BX305" s="335" t="s">
        <v>84</v>
      </c>
    </row>
    <row r="306" spans="1:76" ht="15" customHeight="1" x14ac:dyDescent="0.3">
      <c r="A306" s="307">
        <v>82</v>
      </c>
      <c r="B306" s="114" t="s">
        <v>84</v>
      </c>
      <c r="C306" s="114" t="s">
        <v>84</v>
      </c>
      <c r="D306" s="115" t="s">
        <v>84</v>
      </c>
      <c r="E306" s="334" t="s">
        <v>84</v>
      </c>
      <c r="F306" s="334" t="s">
        <v>84</v>
      </c>
      <c r="G306" s="334" t="s">
        <v>84</v>
      </c>
      <c r="H306" s="335" t="s">
        <v>84</v>
      </c>
      <c r="I306" s="335" t="s">
        <v>84</v>
      </c>
      <c r="J306" s="335" t="s">
        <v>84</v>
      </c>
      <c r="K306" s="335" t="s">
        <v>84</v>
      </c>
      <c r="L306" s="335" t="s">
        <v>84</v>
      </c>
      <c r="M306" s="335" t="s">
        <v>84</v>
      </c>
      <c r="N306" s="335" t="s">
        <v>84</v>
      </c>
      <c r="O306" s="335" t="s">
        <v>84</v>
      </c>
      <c r="P306" s="335" t="s">
        <v>84</v>
      </c>
      <c r="Q306" s="335" t="s">
        <v>84</v>
      </c>
      <c r="R306" s="335" t="s">
        <v>84</v>
      </c>
      <c r="S306" s="335" t="s">
        <v>84</v>
      </c>
      <c r="T306" s="335" t="s">
        <v>84</v>
      </c>
      <c r="U306" s="335" t="s">
        <v>84</v>
      </c>
      <c r="V306" s="335" t="s">
        <v>84</v>
      </c>
      <c r="W306" s="335" t="s">
        <v>84</v>
      </c>
      <c r="X306" s="335" t="s">
        <v>84</v>
      </c>
      <c r="Y306" s="335" t="s">
        <v>84</v>
      </c>
      <c r="Z306" s="335" t="s">
        <v>84</v>
      </c>
      <c r="AA306" s="335" t="s">
        <v>84</v>
      </c>
      <c r="AB306" s="335" t="s">
        <v>84</v>
      </c>
      <c r="AC306" s="335" t="s">
        <v>84</v>
      </c>
      <c r="AD306" s="335" t="s">
        <v>84</v>
      </c>
      <c r="AE306" s="335" t="s">
        <v>84</v>
      </c>
      <c r="AF306" s="335" t="s">
        <v>84</v>
      </c>
      <c r="AG306" s="335" t="s">
        <v>84</v>
      </c>
      <c r="AH306" s="335" t="s">
        <v>84</v>
      </c>
      <c r="AI306" s="335" t="s">
        <v>84</v>
      </c>
      <c r="AJ306" s="335" t="s">
        <v>84</v>
      </c>
      <c r="AK306" s="335" t="s">
        <v>84</v>
      </c>
      <c r="AL306" s="335" t="s">
        <v>84</v>
      </c>
      <c r="AM306" s="335" t="s">
        <v>84</v>
      </c>
      <c r="AN306" s="335" t="s">
        <v>84</v>
      </c>
      <c r="AO306" s="335" t="s">
        <v>84</v>
      </c>
      <c r="AP306" s="335" t="s">
        <v>84</v>
      </c>
      <c r="AQ306" s="335" t="s">
        <v>84</v>
      </c>
      <c r="AR306" s="335" t="s">
        <v>84</v>
      </c>
      <c r="AS306" s="335" t="s">
        <v>84</v>
      </c>
      <c r="AT306" s="335" t="s">
        <v>84</v>
      </c>
      <c r="AU306" s="335" t="s">
        <v>84</v>
      </c>
      <c r="AV306" s="335" t="s">
        <v>84</v>
      </c>
      <c r="AW306" s="335" t="s">
        <v>84</v>
      </c>
      <c r="AX306" s="335" t="s">
        <v>84</v>
      </c>
      <c r="AY306" s="116" t="s">
        <v>84</v>
      </c>
      <c r="AZ306" s="116" t="s">
        <v>84</v>
      </c>
      <c r="BA306" s="116" t="s">
        <v>84</v>
      </c>
      <c r="BB306" s="116" t="s">
        <v>84</v>
      </c>
      <c r="BC306" s="116" t="s">
        <v>84</v>
      </c>
      <c r="BD306" s="116" t="s">
        <v>84</v>
      </c>
      <c r="BE306" s="116" t="s">
        <v>84</v>
      </c>
      <c r="BF306" s="335" t="s">
        <v>84</v>
      </c>
      <c r="BG306" s="335" t="s">
        <v>84</v>
      </c>
      <c r="BH306" s="116" t="s">
        <v>84</v>
      </c>
      <c r="BI306" s="116" t="s">
        <v>84</v>
      </c>
      <c r="BJ306" s="335" t="s">
        <v>84</v>
      </c>
      <c r="BK306" s="335" t="s">
        <v>84</v>
      </c>
      <c r="BL306" s="335" t="s">
        <v>84</v>
      </c>
      <c r="BM306" s="336" t="s">
        <v>84</v>
      </c>
      <c r="BN306" s="336" t="s">
        <v>84</v>
      </c>
      <c r="BO306" s="335" t="s">
        <v>84</v>
      </c>
      <c r="BP306" s="116" t="s">
        <v>84</v>
      </c>
      <c r="BQ306" s="116" t="s">
        <v>84</v>
      </c>
      <c r="BR306" s="116" t="s">
        <v>84</v>
      </c>
      <c r="BS306" s="116" t="s">
        <v>84</v>
      </c>
      <c r="BT306" s="336" t="s">
        <v>84</v>
      </c>
      <c r="BU306" s="335" t="s">
        <v>84</v>
      </c>
      <c r="BV306" s="335" t="s">
        <v>84</v>
      </c>
      <c r="BW306" s="335" t="s">
        <v>84</v>
      </c>
      <c r="BX306" s="335" t="s">
        <v>84</v>
      </c>
    </row>
    <row r="307" spans="1:76" ht="15" customHeight="1" x14ac:dyDescent="0.3">
      <c r="A307" s="307">
        <v>82</v>
      </c>
      <c r="B307" s="114" t="s">
        <v>84</v>
      </c>
      <c r="C307" s="114" t="s">
        <v>84</v>
      </c>
      <c r="D307" s="115" t="s">
        <v>84</v>
      </c>
      <c r="E307" s="334" t="s">
        <v>84</v>
      </c>
      <c r="F307" s="334" t="s">
        <v>84</v>
      </c>
      <c r="G307" s="334" t="s">
        <v>84</v>
      </c>
      <c r="H307" s="335" t="s">
        <v>84</v>
      </c>
      <c r="I307" s="335" t="s">
        <v>84</v>
      </c>
      <c r="J307" s="335" t="s">
        <v>84</v>
      </c>
      <c r="K307" s="335" t="s">
        <v>84</v>
      </c>
      <c r="L307" s="335" t="s">
        <v>84</v>
      </c>
      <c r="M307" s="335" t="s">
        <v>84</v>
      </c>
      <c r="N307" s="335" t="s">
        <v>84</v>
      </c>
      <c r="O307" s="335" t="s">
        <v>84</v>
      </c>
      <c r="P307" s="335" t="s">
        <v>84</v>
      </c>
      <c r="Q307" s="335" t="s">
        <v>84</v>
      </c>
      <c r="R307" s="335" t="s">
        <v>84</v>
      </c>
      <c r="S307" s="335" t="s">
        <v>84</v>
      </c>
      <c r="T307" s="335" t="s">
        <v>84</v>
      </c>
      <c r="U307" s="335" t="s">
        <v>84</v>
      </c>
      <c r="V307" s="335" t="s">
        <v>84</v>
      </c>
      <c r="W307" s="335" t="s">
        <v>84</v>
      </c>
      <c r="X307" s="335" t="s">
        <v>84</v>
      </c>
      <c r="Y307" s="335" t="s">
        <v>84</v>
      </c>
      <c r="Z307" s="335" t="s">
        <v>84</v>
      </c>
      <c r="AA307" s="335" t="s">
        <v>84</v>
      </c>
      <c r="AB307" s="335" t="s">
        <v>84</v>
      </c>
      <c r="AC307" s="335" t="s">
        <v>84</v>
      </c>
      <c r="AD307" s="335" t="s">
        <v>84</v>
      </c>
      <c r="AE307" s="335" t="s">
        <v>84</v>
      </c>
      <c r="AF307" s="335" t="s">
        <v>84</v>
      </c>
      <c r="AG307" s="335" t="s">
        <v>84</v>
      </c>
      <c r="AH307" s="335" t="s">
        <v>84</v>
      </c>
      <c r="AI307" s="335" t="s">
        <v>84</v>
      </c>
      <c r="AJ307" s="335" t="s">
        <v>84</v>
      </c>
      <c r="AK307" s="335" t="s">
        <v>84</v>
      </c>
      <c r="AL307" s="335" t="s">
        <v>84</v>
      </c>
      <c r="AM307" s="335" t="s">
        <v>84</v>
      </c>
      <c r="AN307" s="335" t="s">
        <v>84</v>
      </c>
      <c r="AO307" s="335" t="s">
        <v>84</v>
      </c>
      <c r="AP307" s="335" t="s">
        <v>84</v>
      </c>
      <c r="AQ307" s="335" t="s">
        <v>84</v>
      </c>
      <c r="AR307" s="335" t="s">
        <v>84</v>
      </c>
      <c r="AS307" s="335" t="s">
        <v>84</v>
      </c>
      <c r="AT307" s="335" t="s">
        <v>84</v>
      </c>
      <c r="AU307" s="335" t="s">
        <v>84</v>
      </c>
      <c r="AV307" s="335" t="s">
        <v>84</v>
      </c>
      <c r="AW307" s="335" t="s">
        <v>84</v>
      </c>
      <c r="AX307" s="335" t="s">
        <v>84</v>
      </c>
      <c r="AY307" s="116" t="s">
        <v>84</v>
      </c>
      <c r="AZ307" s="116" t="s">
        <v>84</v>
      </c>
      <c r="BA307" s="116" t="s">
        <v>84</v>
      </c>
      <c r="BB307" s="116" t="s">
        <v>84</v>
      </c>
      <c r="BC307" s="116" t="s">
        <v>84</v>
      </c>
      <c r="BD307" s="116" t="s">
        <v>84</v>
      </c>
      <c r="BE307" s="116" t="s">
        <v>84</v>
      </c>
      <c r="BF307" s="335" t="s">
        <v>84</v>
      </c>
      <c r="BG307" s="335" t="s">
        <v>84</v>
      </c>
      <c r="BH307" s="116" t="s">
        <v>84</v>
      </c>
      <c r="BI307" s="116" t="s">
        <v>84</v>
      </c>
      <c r="BJ307" s="335" t="s">
        <v>84</v>
      </c>
      <c r="BK307" s="335" t="s">
        <v>84</v>
      </c>
      <c r="BL307" s="335" t="s">
        <v>84</v>
      </c>
      <c r="BM307" s="336" t="s">
        <v>84</v>
      </c>
      <c r="BN307" s="336" t="s">
        <v>84</v>
      </c>
      <c r="BO307" s="335" t="s">
        <v>84</v>
      </c>
      <c r="BP307" s="116" t="s">
        <v>84</v>
      </c>
      <c r="BQ307" s="116" t="s">
        <v>84</v>
      </c>
      <c r="BR307" s="116" t="s">
        <v>84</v>
      </c>
      <c r="BS307" s="116" t="s">
        <v>84</v>
      </c>
      <c r="BT307" s="336" t="s">
        <v>84</v>
      </c>
      <c r="BU307" s="335" t="s">
        <v>84</v>
      </c>
      <c r="BV307" s="335" t="s">
        <v>84</v>
      </c>
      <c r="BW307" s="335" t="s">
        <v>84</v>
      </c>
      <c r="BX307" s="335" t="s">
        <v>84</v>
      </c>
    </row>
    <row r="308" spans="1:76" ht="15" customHeight="1" x14ac:dyDescent="0.3">
      <c r="A308" s="307">
        <v>82</v>
      </c>
      <c r="B308" s="114" t="s">
        <v>84</v>
      </c>
      <c r="C308" s="114" t="s">
        <v>84</v>
      </c>
      <c r="D308" s="115" t="s">
        <v>84</v>
      </c>
      <c r="E308" s="334" t="s">
        <v>84</v>
      </c>
      <c r="F308" s="334" t="s">
        <v>84</v>
      </c>
      <c r="G308" s="334" t="s">
        <v>84</v>
      </c>
      <c r="H308" s="335" t="s">
        <v>84</v>
      </c>
      <c r="I308" s="335" t="s">
        <v>84</v>
      </c>
      <c r="J308" s="335" t="s">
        <v>84</v>
      </c>
      <c r="K308" s="335" t="s">
        <v>84</v>
      </c>
      <c r="L308" s="335" t="s">
        <v>84</v>
      </c>
      <c r="M308" s="335" t="s">
        <v>84</v>
      </c>
      <c r="N308" s="335" t="s">
        <v>84</v>
      </c>
      <c r="O308" s="335" t="s">
        <v>84</v>
      </c>
      <c r="P308" s="335" t="s">
        <v>84</v>
      </c>
      <c r="Q308" s="335" t="s">
        <v>84</v>
      </c>
      <c r="R308" s="335" t="s">
        <v>84</v>
      </c>
      <c r="S308" s="335" t="s">
        <v>84</v>
      </c>
      <c r="T308" s="335" t="s">
        <v>84</v>
      </c>
      <c r="U308" s="335" t="s">
        <v>84</v>
      </c>
      <c r="V308" s="335" t="s">
        <v>84</v>
      </c>
      <c r="W308" s="335" t="s">
        <v>84</v>
      </c>
      <c r="X308" s="335" t="s">
        <v>84</v>
      </c>
      <c r="Y308" s="335" t="s">
        <v>84</v>
      </c>
      <c r="Z308" s="335" t="s">
        <v>84</v>
      </c>
      <c r="AA308" s="335" t="s">
        <v>84</v>
      </c>
      <c r="AB308" s="335" t="s">
        <v>84</v>
      </c>
      <c r="AC308" s="335" t="s">
        <v>84</v>
      </c>
      <c r="AD308" s="335" t="s">
        <v>84</v>
      </c>
      <c r="AE308" s="335" t="s">
        <v>84</v>
      </c>
      <c r="AF308" s="335" t="s">
        <v>84</v>
      </c>
      <c r="AG308" s="335" t="s">
        <v>84</v>
      </c>
      <c r="AH308" s="335" t="s">
        <v>84</v>
      </c>
      <c r="AI308" s="335" t="s">
        <v>84</v>
      </c>
      <c r="AJ308" s="335" t="s">
        <v>84</v>
      </c>
      <c r="AK308" s="335" t="s">
        <v>84</v>
      </c>
      <c r="AL308" s="335" t="s">
        <v>84</v>
      </c>
      <c r="AM308" s="335" t="s">
        <v>84</v>
      </c>
      <c r="AN308" s="335" t="s">
        <v>84</v>
      </c>
      <c r="AO308" s="335" t="s">
        <v>84</v>
      </c>
      <c r="AP308" s="335" t="s">
        <v>84</v>
      </c>
      <c r="AQ308" s="335" t="s">
        <v>84</v>
      </c>
      <c r="AR308" s="335" t="s">
        <v>84</v>
      </c>
      <c r="AS308" s="335" t="s">
        <v>84</v>
      </c>
      <c r="AT308" s="335" t="s">
        <v>84</v>
      </c>
      <c r="AU308" s="335" t="s">
        <v>84</v>
      </c>
      <c r="AV308" s="335" t="s">
        <v>84</v>
      </c>
      <c r="AW308" s="335" t="s">
        <v>84</v>
      </c>
      <c r="AX308" s="335" t="s">
        <v>84</v>
      </c>
      <c r="AY308" s="116" t="s">
        <v>84</v>
      </c>
      <c r="AZ308" s="116" t="s">
        <v>84</v>
      </c>
      <c r="BA308" s="116" t="s">
        <v>84</v>
      </c>
      <c r="BB308" s="116" t="s">
        <v>84</v>
      </c>
      <c r="BC308" s="116" t="s">
        <v>84</v>
      </c>
      <c r="BD308" s="116" t="s">
        <v>84</v>
      </c>
      <c r="BE308" s="116" t="s">
        <v>84</v>
      </c>
      <c r="BF308" s="335" t="s">
        <v>84</v>
      </c>
      <c r="BG308" s="335" t="s">
        <v>84</v>
      </c>
      <c r="BH308" s="116" t="s">
        <v>84</v>
      </c>
      <c r="BI308" s="116" t="s">
        <v>84</v>
      </c>
      <c r="BJ308" s="335" t="s">
        <v>84</v>
      </c>
      <c r="BK308" s="335" t="s">
        <v>84</v>
      </c>
      <c r="BL308" s="335" t="s">
        <v>84</v>
      </c>
      <c r="BM308" s="336" t="s">
        <v>84</v>
      </c>
      <c r="BN308" s="336" t="s">
        <v>84</v>
      </c>
      <c r="BO308" s="335" t="s">
        <v>84</v>
      </c>
      <c r="BP308" s="116" t="s">
        <v>84</v>
      </c>
      <c r="BQ308" s="116" t="s">
        <v>84</v>
      </c>
      <c r="BR308" s="116" t="s">
        <v>84</v>
      </c>
      <c r="BS308" s="116" t="s">
        <v>84</v>
      </c>
      <c r="BT308" s="336" t="s">
        <v>84</v>
      </c>
      <c r="BU308" s="335" t="s">
        <v>84</v>
      </c>
      <c r="BV308" s="335" t="s">
        <v>84</v>
      </c>
      <c r="BW308" s="335" t="s">
        <v>84</v>
      </c>
      <c r="BX308" s="335" t="s">
        <v>84</v>
      </c>
    </row>
    <row r="309" spans="1:76" ht="15" customHeight="1" x14ac:dyDescent="0.3">
      <c r="A309" s="307">
        <v>82</v>
      </c>
      <c r="B309" s="114" t="s">
        <v>84</v>
      </c>
      <c r="C309" s="114" t="s">
        <v>84</v>
      </c>
      <c r="D309" s="115" t="s">
        <v>84</v>
      </c>
      <c r="E309" s="334" t="s">
        <v>84</v>
      </c>
      <c r="F309" s="334" t="s">
        <v>84</v>
      </c>
      <c r="G309" s="334" t="s">
        <v>84</v>
      </c>
      <c r="H309" s="335" t="s">
        <v>84</v>
      </c>
      <c r="I309" s="335" t="s">
        <v>84</v>
      </c>
      <c r="J309" s="335" t="s">
        <v>84</v>
      </c>
      <c r="K309" s="335" t="s">
        <v>84</v>
      </c>
      <c r="L309" s="335" t="s">
        <v>84</v>
      </c>
      <c r="M309" s="335" t="s">
        <v>84</v>
      </c>
      <c r="N309" s="335" t="s">
        <v>84</v>
      </c>
      <c r="O309" s="335" t="s">
        <v>84</v>
      </c>
      <c r="P309" s="335" t="s">
        <v>84</v>
      </c>
      <c r="Q309" s="335" t="s">
        <v>84</v>
      </c>
      <c r="R309" s="335" t="s">
        <v>84</v>
      </c>
      <c r="S309" s="335" t="s">
        <v>84</v>
      </c>
      <c r="T309" s="335" t="s">
        <v>84</v>
      </c>
      <c r="U309" s="335" t="s">
        <v>84</v>
      </c>
      <c r="V309" s="335" t="s">
        <v>84</v>
      </c>
      <c r="W309" s="335" t="s">
        <v>84</v>
      </c>
      <c r="X309" s="335" t="s">
        <v>84</v>
      </c>
      <c r="Y309" s="335" t="s">
        <v>84</v>
      </c>
      <c r="Z309" s="335" t="s">
        <v>84</v>
      </c>
      <c r="AA309" s="335" t="s">
        <v>84</v>
      </c>
      <c r="AB309" s="335" t="s">
        <v>84</v>
      </c>
      <c r="AC309" s="335" t="s">
        <v>84</v>
      </c>
      <c r="AD309" s="335" t="s">
        <v>84</v>
      </c>
      <c r="AE309" s="335" t="s">
        <v>84</v>
      </c>
      <c r="AF309" s="335" t="s">
        <v>84</v>
      </c>
      <c r="AG309" s="335" t="s">
        <v>84</v>
      </c>
      <c r="AH309" s="335" t="s">
        <v>84</v>
      </c>
      <c r="AI309" s="335" t="s">
        <v>84</v>
      </c>
      <c r="AJ309" s="335" t="s">
        <v>84</v>
      </c>
      <c r="AK309" s="335" t="s">
        <v>84</v>
      </c>
      <c r="AL309" s="335" t="s">
        <v>84</v>
      </c>
      <c r="AM309" s="335" t="s">
        <v>84</v>
      </c>
      <c r="AN309" s="335" t="s">
        <v>84</v>
      </c>
      <c r="AO309" s="335" t="s">
        <v>84</v>
      </c>
      <c r="AP309" s="335" t="s">
        <v>84</v>
      </c>
      <c r="AQ309" s="335" t="s">
        <v>84</v>
      </c>
      <c r="AR309" s="335" t="s">
        <v>84</v>
      </c>
      <c r="AS309" s="335" t="s">
        <v>84</v>
      </c>
      <c r="AT309" s="335" t="s">
        <v>84</v>
      </c>
      <c r="AU309" s="335" t="s">
        <v>84</v>
      </c>
      <c r="AV309" s="335" t="s">
        <v>84</v>
      </c>
      <c r="AW309" s="335" t="s">
        <v>84</v>
      </c>
      <c r="AX309" s="335" t="s">
        <v>84</v>
      </c>
      <c r="AY309" s="116" t="s">
        <v>84</v>
      </c>
      <c r="AZ309" s="116" t="s">
        <v>84</v>
      </c>
      <c r="BA309" s="116" t="s">
        <v>84</v>
      </c>
      <c r="BB309" s="116" t="s">
        <v>84</v>
      </c>
      <c r="BC309" s="116" t="s">
        <v>84</v>
      </c>
      <c r="BD309" s="116" t="s">
        <v>84</v>
      </c>
      <c r="BE309" s="116" t="s">
        <v>84</v>
      </c>
      <c r="BF309" s="335" t="s">
        <v>84</v>
      </c>
      <c r="BG309" s="335" t="s">
        <v>84</v>
      </c>
      <c r="BH309" s="116" t="s">
        <v>84</v>
      </c>
      <c r="BI309" s="116" t="s">
        <v>84</v>
      </c>
      <c r="BJ309" s="335" t="s">
        <v>84</v>
      </c>
      <c r="BK309" s="335" t="s">
        <v>84</v>
      </c>
      <c r="BL309" s="335" t="s">
        <v>84</v>
      </c>
      <c r="BM309" s="336" t="s">
        <v>84</v>
      </c>
      <c r="BN309" s="336" t="s">
        <v>84</v>
      </c>
      <c r="BO309" s="335" t="s">
        <v>84</v>
      </c>
      <c r="BP309" s="116" t="s">
        <v>84</v>
      </c>
      <c r="BQ309" s="116" t="s">
        <v>84</v>
      </c>
      <c r="BR309" s="116" t="s">
        <v>84</v>
      </c>
      <c r="BS309" s="116" t="s">
        <v>84</v>
      </c>
      <c r="BT309" s="336" t="s">
        <v>84</v>
      </c>
      <c r="BU309" s="335" t="s">
        <v>84</v>
      </c>
      <c r="BV309" s="335" t="s">
        <v>84</v>
      </c>
      <c r="BW309" s="335" t="s">
        <v>84</v>
      </c>
      <c r="BX309" s="335" t="s">
        <v>84</v>
      </c>
    </row>
    <row r="310" spans="1:76" ht="15" customHeight="1" x14ac:dyDescent="0.3">
      <c r="A310" s="307">
        <v>82</v>
      </c>
      <c r="B310" s="114" t="s">
        <v>84</v>
      </c>
      <c r="C310" s="114" t="s">
        <v>84</v>
      </c>
      <c r="D310" s="115" t="s">
        <v>84</v>
      </c>
      <c r="E310" s="334" t="s">
        <v>84</v>
      </c>
      <c r="F310" s="334" t="s">
        <v>84</v>
      </c>
      <c r="G310" s="334" t="s">
        <v>84</v>
      </c>
      <c r="H310" s="335" t="s">
        <v>84</v>
      </c>
      <c r="I310" s="335" t="s">
        <v>84</v>
      </c>
      <c r="J310" s="335" t="s">
        <v>84</v>
      </c>
      <c r="K310" s="335" t="s">
        <v>84</v>
      </c>
      <c r="L310" s="335" t="s">
        <v>84</v>
      </c>
      <c r="M310" s="335" t="s">
        <v>84</v>
      </c>
      <c r="N310" s="335" t="s">
        <v>84</v>
      </c>
      <c r="O310" s="335" t="s">
        <v>84</v>
      </c>
      <c r="P310" s="335" t="s">
        <v>84</v>
      </c>
      <c r="Q310" s="335" t="s">
        <v>84</v>
      </c>
      <c r="R310" s="335" t="s">
        <v>84</v>
      </c>
      <c r="S310" s="335" t="s">
        <v>84</v>
      </c>
      <c r="T310" s="335" t="s">
        <v>84</v>
      </c>
      <c r="U310" s="335" t="s">
        <v>84</v>
      </c>
      <c r="V310" s="335" t="s">
        <v>84</v>
      </c>
      <c r="W310" s="335" t="s">
        <v>84</v>
      </c>
      <c r="X310" s="335" t="s">
        <v>84</v>
      </c>
      <c r="Y310" s="335" t="s">
        <v>84</v>
      </c>
      <c r="Z310" s="335" t="s">
        <v>84</v>
      </c>
      <c r="AA310" s="335" t="s">
        <v>84</v>
      </c>
      <c r="AB310" s="335" t="s">
        <v>84</v>
      </c>
      <c r="AC310" s="335" t="s">
        <v>84</v>
      </c>
      <c r="AD310" s="335" t="s">
        <v>84</v>
      </c>
      <c r="AE310" s="335" t="s">
        <v>84</v>
      </c>
      <c r="AF310" s="335" t="s">
        <v>84</v>
      </c>
      <c r="AG310" s="335" t="s">
        <v>84</v>
      </c>
      <c r="AH310" s="335" t="s">
        <v>84</v>
      </c>
      <c r="AI310" s="335" t="s">
        <v>84</v>
      </c>
      <c r="AJ310" s="335" t="s">
        <v>84</v>
      </c>
      <c r="AK310" s="335" t="s">
        <v>84</v>
      </c>
      <c r="AL310" s="335" t="s">
        <v>84</v>
      </c>
      <c r="AM310" s="335" t="s">
        <v>84</v>
      </c>
      <c r="AN310" s="335" t="s">
        <v>84</v>
      </c>
      <c r="AO310" s="335" t="s">
        <v>84</v>
      </c>
      <c r="AP310" s="335" t="s">
        <v>84</v>
      </c>
      <c r="AQ310" s="335" t="s">
        <v>84</v>
      </c>
      <c r="AR310" s="335" t="s">
        <v>84</v>
      </c>
      <c r="AS310" s="335" t="s">
        <v>84</v>
      </c>
      <c r="AT310" s="335" t="s">
        <v>84</v>
      </c>
      <c r="AU310" s="335" t="s">
        <v>84</v>
      </c>
      <c r="AV310" s="335" t="s">
        <v>84</v>
      </c>
      <c r="AW310" s="335" t="s">
        <v>84</v>
      </c>
      <c r="AX310" s="335" t="s">
        <v>84</v>
      </c>
      <c r="AY310" s="116" t="s">
        <v>84</v>
      </c>
      <c r="AZ310" s="116" t="s">
        <v>84</v>
      </c>
      <c r="BA310" s="116" t="s">
        <v>84</v>
      </c>
      <c r="BB310" s="116" t="s">
        <v>84</v>
      </c>
      <c r="BC310" s="116" t="s">
        <v>84</v>
      </c>
      <c r="BD310" s="116" t="s">
        <v>84</v>
      </c>
      <c r="BE310" s="116" t="s">
        <v>84</v>
      </c>
      <c r="BF310" s="335" t="s">
        <v>84</v>
      </c>
      <c r="BG310" s="335" t="s">
        <v>84</v>
      </c>
      <c r="BH310" s="116" t="s">
        <v>84</v>
      </c>
      <c r="BI310" s="116" t="s">
        <v>84</v>
      </c>
      <c r="BJ310" s="335" t="s">
        <v>84</v>
      </c>
      <c r="BK310" s="335" t="s">
        <v>84</v>
      </c>
      <c r="BL310" s="335" t="s">
        <v>84</v>
      </c>
      <c r="BM310" s="336" t="s">
        <v>84</v>
      </c>
      <c r="BN310" s="336" t="s">
        <v>84</v>
      </c>
      <c r="BO310" s="335" t="s">
        <v>84</v>
      </c>
      <c r="BP310" s="116" t="s">
        <v>84</v>
      </c>
      <c r="BQ310" s="116" t="s">
        <v>84</v>
      </c>
      <c r="BR310" s="116" t="s">
        <v>84</v>
      </c>
      <c r="BS310" s="116" t="s">
        <v>84</v>
      </c>
      <c r="BT310" s="336" t="s">
        <v>84</v>
      </c>
      <c r="BU310" s="335" t="s">
        <v>84</v>
      </c>
      <c r="BV310" s="335" t="s">
        <v>84</v>
      </c>
      <c r="BW310" s="335" t="s">
        <v>84</v>
      </c>
      <c r="BX310" s="335" t="s">
        <v>84</v>
      </c>
    </row>
    <row r="311" spans="1:76" ht="15" customHeight="1" x14ac:dyDescent="0.3">
      <c r="A311" s="307">
        <v>82</v>
      </c>
      <c r="B311" s="114" t="s">
        <v>84</v>
      </c>
      <c r="C311" s="114" t="s">
        <v>84</v>
      </c>
      <c r="D311" s="115" t="s">
        <v>84</v>
      </c>
      <c r="E311" s="334" t="s">
        <v>84</v>
      </c>
      <c r="F311" s="334" t="s">
        <v>84</v>
      </c>
      <c r="G311" s="334" t="s">
        <v>84</v>
      </c>
      <c r="H311" s="335" t="s">
        <v>84</v>
      </c>
      <c r="I311" s="335" t="s">
        <v>84</v>
      </c>
      <c r="J311" s="335" t="s">
        <v>84</v>
      </c>
      <c r="K311" s="335" t="s">
        <v>84</v>
      </c>
      <c r="L311" s="335" t="s">
        <v>84</v>
      </c>
      <c r="M311" s="335" t="s">
        <v>84</v>
      </c>
      <c r="N311" s="335" t="s">
        <v>84</v>
      </c>
      <c r="O311" s="335" t="s">
        <v>84</v>
      </c>
      <c r="P311" s="335" t="s">
        <v>84</v>
      </c>
      <c r="Q311" s="335" t="s">
        <v>84</v>
      </c>
      <c r="R311" s="335" t="s">
        <v>84</v>
      </c>
      <c r="S311" s="335" t="s">
        <v>84</v>
      </c>
      <c r="T311" s="335" t="s">
        <v>84</v>
      </c>
      <c r="U311" s="335" t="s">
        <v>84</v>
      </c>
      <c r="V311" s="335" t="s">
        <v>84</v>
      </c>
      <c r="W311" s="335" t="s">
        <v>84</v>
      </c>
      <c r="X311" s="335" t="s">
        <v>84</v>
      </c>
      <c r="Y311" s="335" t="s">
        <v>84</v>
      </c>
      <c r="Z311" s="335" t="s">
        <v>84</v>
      </c>
      <c r="AA311" s="335" t="s">
        <v>84</v>
      </c>
      <c r="AB311" s="335" t="s">
        <v>84</v>
      </c>
      <c r="AC311" s="335" t="s">
        <v>84</v>
      </c>
      <c r="AD311" s="335" t="s">
        <v>84</v>
      </c>
      <c r="AE311" s="335" t="s">
        <v>84</v>
      </c>
      <c r="AF311" s="335" t="s">
        <v>84</v>
      </c>
      <c r="AG311" s="335" t="s">
        <v>84</v>
      </c>
      <c r="AH311" s="335" t="s">
        <v>84</v>
      </c>
      <c r="AI311" s="335" t="s">
        <v>84</v>
      </c>
      <c r="AJ311" s="335" t="s">
        <v>84</v>
      </c>
      <c r="AK311" s="335" t="s">
        <v>84</v>
      </c>
      <c r="AL311" s="335" t="s">
        <v>84</v>
      </c>
      <c r="AM311" s="335" t="s">
        <v>84</v>
      </c>
      <c r="AN311" s="335" t="s">
        <v>84</v>
      </c>
      <c r="AO311" s="335" t="s">
        <v>84</v>
      </c>
      <c r="AP311" s="335" t="s">
        <v>84</v>
      </c>
      <c r="AQ311" s="335" t="s">
        <v>84</v>
      </c>
      <c r="AR311" s="335" t="s">
        <v>84</v>
      </c>
      <c r="AS311" s="335" t="s">
        <v>84</v>
      </c>
      <c r="AT311" s="335" t="s">
        <v>84</v>
      </c>
      <c r="AU311" s="335" t="s">
        <v>84</v>
      </c>
      <c r="AV311" s="335" t="s">
        <v>84</v>
      </c>
      <c r="AW311" s="335" t="s">
        <v>84</v>
      </c>
      <c r="AX311" s="335" t="s">
        <v>84</v>
      </c>
      <c r="AY311" s="116" t="s">
        <v>84</v>
      </c>
      <c r="AZ311" s="116" t="s">
        <v>84</v>
      </c>
      <c r="BA311" s="116" t="s">
        <v>84</v>
      </c>
      <c r="BB311" s="116" t="s">
        <v>84</v>
      </c>
      <c r="BC311" s="116" t="s">
        <v>84</v>
      </c>
      <c r="BD311" s="116" t="s">
        <v>84</v>
      </c>
      <c r="BE311" s="116" t="s">
        <v>84</v>
      </c>
      <c r="BF311" s="335" t="s">
        <v>84</v>
      </c>
      <c r="BG311" s="335" t="s">
        <v>84</v>
      </c>
      <c r="BH311" s="116" t="s">
        <v>84</v>
      </c>
      <c r="BI311" s="116" t="s">
        <v>84</v>
      </c>
      <c r="BJ311" s="335" t="s">
        <v>84</v>
      </c>
      <c r="BK311" s="335" t="s">
        <v>84</v>
      </c>
      <c r="BL311" s="335" t="s">
        <v>84</v>
      </c>
      <c r="BM311" s="336" t="s">
        <v>84</v>
      </c>
      <c r="BN311" s="336" t="s">
        <v>84</v>
      </c>
      <c r="BO311" s="335" t="s">
        <v>84</v>
      </c>
      <c r="BP311" s="116" t="s">
        <v>84</v>
      </c>
      <c r="BQ311" s="116" t="s">
        <v>84</v>
      </c>
      <c r="BR311" s="116" t="s">
        <v>84</v>
      </c>
      <c r="BS311" s="116" t="s">
        <v>84</v>
      </c>
      <c r="BT311" s="336" t="s">
        <v>84</v>
      </c>
      <c r="BU311" s="335" t="s">
        <v>84</v>
      </c>
      <c r="BV311" s="335" t="s">
        <v>84</v>
      </c>
      <c r="BW311" s="335" t="s">
        <v>84</v>
      </c>
      <c r="BX311" s="335" t="s">
        <v>84</v>
      </c>
    </row>
    <row r="312" spans="1:76" ht="15" customHeight="1" x14ac:dyDescent="0.3">
      <c r="A312" s="307">
        <v>82</v>
      </c>
      <c r="B312" s="114" t="s">
        <v>84</v>
      </c>
      <c r="C312" s="114" t="s">
        <v>84</v>
      </c>
      <c r="D312" s="115" t="s">
        <v>84</v>
      </c>
      <c r="E312" s="334" t="s">
        <v>84</v>
      </c>
      <c r="F312" s="334" t="s">
        <v>84</v>
      </c>
      <c r="G312" s="334" t="s">
        <v>84</v>
      </c>
      <c r="H312" s="335" t="s">
        <v>84</v>
      </c>
      <c r="I312" s="335" t="s">
        <v>84</v>
      </c>
      <c r="J312" s="335" t="s">
        <v>84</v>
      </c>
      <c r="K312" s="335" t="s">
        <v>84</v>
      </c>
      <c r="L312" s="335" t="s">
        <v>84</v>
      </c>
      <c r="M312" s="335" t="s">
        <v>84</v>
      </c>
      <c r="N312" s="335" t="s">
        <v>84</v>
      </c>
      <c r="O312" s="335" t="s">
        <v>84</v>
      </c>
      <c r="P312" s="335" t="s">
        <v>84</v>
      </c>
      <c r="Q312" s="335" t="s">
        <v>84</v>
      </c>
      <c r="R312" s="335" t="s">
        <v>84</v>
      </c>
      <c r="S312" s="335" t="s">
        <v>84</v>
      </c>
      <c r="T312" s="335" t="s">
        <v>84</v>
      </c>
      <c r="U312" s="335" t="s">
        <v>84</v>
      </c>
      <c r="V312" s="335" t="s">
        <v>84</v>
      </c>
      <c r="W312" s="335" t="s">
        <v>84</v>
      </c>
      <c r="X312" s="335" t="s">
        <v>84</v>
      </c>
      <c r="Y312" s="335" t="s">
        <v>84</v>
      </c>
      <c r="Z312" s="335" t="s">
        <v>84</v>
      </c>
      <c r="AA312" s="335" t="s">
        <v>84</v>
      </c>
      <c r="AB312" s="335" t="s">
        <v>84</v>
      </c>
      <c r="AC312" s="335" t="s">
        <v>84</v>
      </c>
      <c r="AD312" s="335" t="s">
        <v>84</v>
      </c>
      <c r="AE312" s="335" t="s">
        <v>84</v>
      </c>
      <c r="AF312" s="335" t="s">
        <v>84</v>
      </c>
      <c r="AG312" s="335" t="s">
        <v>84</v>
      </c>
      <c r="AH312" s="335" t="s">
        <v>84</v>
      </c>
      <c r="AI312" s="335" t="s">
        <v>84</v>
      </c>
      <c r="AJ312" s="335" t="s">
        <v>84</v>
      </c>
      <c r="AK312" s="335" t="s">
        <v>84</v>
      </c>
      <c r="AL312" s="335" t="s">
        <v>84</v>
      </c>
      <c r="AM312" s="335" t="s">
        <v>84</v>
      </c>
      <c r="AN312" s="335" t="s">
        <v>84</v>
      </c>
      <c r="AO312" s="335" t="s">
        <v>84</v>
      </c>
      <c r="AP312" s="335" t="s">
        <v>84</v>
      </c>
      <c r="AQ312" s="335" t="s">
        <v>84</v>
      </c>
      <c r="AR312" s="335" t="s">
        <v>84</v>
      </c>
      <c r="AS312" s="335" t="s">
        <v>84</v>
      </c>
      <c r="AT312" s="335" t="s">
        <v>84</v>
      </c>
      <c r="AU312" s="335" t="s">
        <v>84</v>
      </c>
      <c r="AV312" s="335" t="s">
        <v>84</v>
      </c>
      <c r="AW312" s="335" t="s">
        <v>84</v>
      </c>
      <c r="AX312" s="335" t="s">
        <v>84</v>
      </c>
      <c r="AY312" s="116" t="s">
        <v>84</v>
      </c>
      <c r="AZ312" s="116" t="s">
        <v>84</v>
      </c>
      <c r="BA312" s="116" t="s">
        <v>84</v>
      </c>
      <c r="BB312" s="116" t="s">
        <v>84</v>
      </c>
      <c r="BC312" s="116" t="s">
        <v>84</v>
      </c>
      <c r="BD312" s="116" t="s">
        <v>84</v>
      </c>
      <c r="BE312" s="116" t="s">
        <v>84</v>
      </c>
      <c r="BF312" s="335" t="s">
        <v>84</v>
      </c>
      <c r="BG312" s="335" t="s">
        <v>84</v>
      </c>
      <c r="BH312" s="116" t="s">
        <v>84</v>
      </c>
      <c r="BI312" s="116" t="s">
        <v>84</v>
      </c>
      <c r="BJ312" s="335" t="s">
        <v>84</v>
      </c>
      <c r="BK312" s="335" t="s">
        <v>84</v>
      </c>
      <c r="BL312" s="335" t="s">
        <v>84</v>
      </c>
      <c r="BM312" s="336" t="s">
        <v>84</v>
      </c>
      <c r="BN312" s="336" t="s">
        <v>84</v>
      </c>
      <c r="BO312" s="335" t="s">
        <v>84</v>
      </c>
      <c r="BP312" s="116" t="s">
        <v>84</v>
      </c>
      <c r="BQ312" s="116" t="s">
        <v>84</v>
      </c>
      <c r="BR312" s="116" t="s">
        <v>84</v>
      </c>
      <c r="BS312" s="116" t="s">
        <v>84</v>
      </c>
      <c r="BT312" s="336" t="s">
        <v>84</v>
      </c>
      <c r="BU312" s="335" t="s">
        <v>84</v>
      </c>
      <c r="BV312" s="335" t="s">
        <v>84</v>
      </c>
      <c r="BW312" s="335" t="s">
        <v>84</v>
      </c>
      <c r="BX312" s="335" t="s">
        <v>84</v>
      </c>
    </row>
    <row r="313" spans="1:76" ht="15" customHeight="1" x14ac:dyDescent="0.3">
      <c r="A313" s="307">
        <v>82</v>
      </c>
      <c r="B313" s="114" t="s">
        <v>84</v>
      </c>
      <c r="C313" s="114" t="s">
        <v>84</v>
      </c>
      <c r="D313" s="115" t="s">
        <v>84</v>
      </c>
      <c r="E313" s="334" t="s">
        <v>84</v>
      </c>
      <c r="F313" s="334" t="s">
        <v>84</v>
      </c>
      <c r="G313" s="334" t="s">
        <v>84</v>
      </c>
      <c r="H313" s="335" t="s">
        <v>84</v>
      </c>
      <c r="I313" s="335" t="s">
        <v>84</v>
      </c>
      <c r="J313" s="335" t="s">
        <v>84</v>
      </c>
      <c r="K313" s="335" t="s">
        <v>84</v>
      </c>
      <c r="L313" s="335" t="s">
        <v>84</v>
      </c>
      <c r="M313" s="335" t="s">
        <v>84</v>
      </c>
      <c r="N313" s="335" t="s">
        <v>84</v>
      </c>
      <c r="O313" s="335" t="s">
        <v>84</v>
      </c>
      <c r="P313" s="335" t="s">
        <v>84</v>
      </c>
      <c r="Q313" s="335" t="s">
        <v>84</v>
      </c>
      <c r="R313" s="335" t="s">
        <v>84</v>
      </c>
      <c r="S313" s="335" t="s">
        <v>84</v>
      </c>
      <c r="T313" s="335" t="s">
        <v>84</v>
      </c>
      <c r="U313" s="335" t="s">
        <v>84</v>
      </c>
      <c r="V313" s="335" t="s">
        <v>84</v>
      </c>
      <c r="W313" s="335" t="s">
        <v>84</v>
      </c>
      <c r="X313" s="335" t="s">
        <v>84</v>
      </c>
      <c r="Y313" s="335" t="s">
        <v>84</v>
      </c>
      <c r="Z313" s="335" t="s">
        <v>84</v>
      </c>
      <c r="AA313" s="335" t="s">
        <v>84</v>
      </c>
      <c r="AB313" s="335" t="s">
        <v>84</v>
      </c>
      <c r="AC313" s="335" t="s">
        <v>84</v>
      </c>
      <c r="AD313" s="335" t="s">
        <v>84</v>
      </c>
      <c r="AE313" s="335" t="s">
        <v>84</v>
      </c>
      <c r="AF313" s="335" t="s">
        <v>84</v>
      </c>
      <c r="AG313" s="335" t="s">
        <v>84</v>
      </c>
      <c r="AH313" s="335" t="s">
        <v>84</v>
      </c>
      <c r="AI313" s="335" t="s">
        <v>84</v>
      </c>
      <c r="AJ313" s="335" t="s">
        <v>84</v>
      </c>
      <c r="AK313" s="335" t="s">
        <v>84</v>
      </c>
      <c r="AL313" s="335" t="s">
        <v>84</v>
      </c>
      <c r="AM313" s="335" t="s">
        <v>84</v>
      </c>
      <c r="AN313" s="335" t="s">
        <v>84</v>
      </c>
      <c r="AO313" s="335" t="s">
        <v>84</v>
      </c>
      <c r="AP313" s="335" t="s">
        <v>84</v>
      </c>
      <c r="AQ313" s="335" t="s">
        <v>84</v>
      </c>
      <c r="AR313" s="335" t="s">
        <v>84</v>
      </c>
      <c r="AS313" s="335" t="s">
        <v>84</v>
      </c>
      <c r="AT313" s="335" t="s">
        <v>84</v>
      </c>
      <c r="AU313" s="335" t="s">
        <v>84</v>
      </c>
      <c r="AV313" s="335" t="s">
        <v>84</v>
      </c>
      <c r="AW313" s="335" t="s">
        <v>84</v>
      </c>
      <c r="AX313" s="335" t="s">
        <v>84</v>
      </c>
      <c r="AY313" s="116" t="s">
        <v>84</v>
      </c>
      <c r="AZ313" s="116" t="s">
        <v>84</v>
      </c>
      <c r="BA313" s="116" t="s">
        <v>84</v>
      </c>
      <c r="BB313" s="116" t="s">
        <v>84</v>
      </c>
      <c r="BC313" s="116" t="s">
        <v>84</v>
      </c>
      <c r="BD313" s="116" t="s">
        <v>84</v>
      </c>
      <c r="BE313" s="116" t="s">
        <v>84</v>
      </c>
      <c r="BF313" s="335" t="s">
        <v>84</v>
      </c>
      <c r="BG313" s="335" t="s">
        <v>84</v>
      </c>
      <c r="BH313" s="116" t="s">
        <v>84</v>
      </c>
      <c r="BI313" s="116" t="s">
        <v>84</v>
      </c>
      <c r="BJ313" s="335" t="s">
        <v>84</v>
      </c>
      <c r="BK313" s="335" t="s">
        <v>84</v>
      </c>
      <c r="BL313" s="335" t="s">
        <v>84</v>
      </c>
      <c r="BM313" s="336" t="s">
        <v>84</v>
      </c>
      <c r="BN313" s="336" t="s">
        <v>84</v>
      </c>
      <c r="BO313" s="335" t="s">
        <v>84</v>
      </c>
      <c r="BP313" s="116" t="s">
        <v>84</v>
      </c>
      <c r="BQ313" s="116" t="s">
        <v>84</v>
      </c>
      <c r="BR313" s="116" t="s">
        <v>84</v>
      </c>
      <c r="BS313" s="116" t="s">
        <v>84</v>
      </c>
      <c r="BT313" s="336" t="s">
        <v>84</v>
      </c>
      <c r="BU313" s="335" t="s">
        <v>84</v>
      </c>
      <c r="BV313" s="335" t="s">
        <v>84</v>
      </c>
      <c r="BW313" s="335" t="s">
        <v>84</v>
      </c>
      <c r="BX313" s="335" t="s">
        <v>84</v>
      </c>
    </row>
    <row r="314" spans="1:76" ht="15" customHeight="1" x14ac:dyDescent="0.3">
      <c r="A314" s="307">
        <v>82</v>
      </c>
      <c r="B314" s="114" t="s">
        <v>84</v>
      </c>
      <c r="C314" s="114" t="s">
        <v>84</v>
      </c>
      <c r="D314" s="115" t="s">
        <v>84</v>
      </c>
      <c r="E314" s="334" t="s">
        <v>84</v>
      </c>
      <c r="F314" s="334" t="s">
        <v>84</v>
      </c>
      <c r="G314" s="334" t="s">
        <v>84</v>
      </c>
      <c r="H314" s="335" t="s">
        <v>84</v>
      </c>
      <c r="I314" s="335" t="s">
        <v>84</v>
      </c>
      <c r="J314" s="335" t="s">
        <v>84</v>
      </c>
      <c r="K314" s="335" t="s">
        <v>84</v>
      </c>
      <c r="L314" s="335" t="s">
        <v>84</v>
      </c>
      <c r="M314" s="335" t="s">
        <v>84</v>
      </c>
      <c r="N314" s="335" t="s">
        <v>84</v>
      </c>
      <c r="O314" s="335" t="s">
        <v>84</v>
      </c>
      <c r="P314" s="335" t="s">
        <v>84</v>
      </c>
      <c r="Q314" s="335" t="s">
        <v>84</v>
      </c>
      <c r="R314" s="335" t="s">
        <v>84</v>
      </c>
      <c r="S314" s="335" t="s">
        <v>84</v>
      </c>
      <c r="T314" s="335" t="s">
        <v>84</v>
      </c>
      <c r="U314" s="335" t="s">
        <v>84</v>
      </c>
      <c r="V314" s="335" t="s">
        <v>84</v>
      </c>
      <c r="W314" s="335" t="s">
        <v>84</v>
      </c>
      <c r="X314" s="335" t="s">
        <v>84</v>
      </c>
      <c r="Y314" s="335" t="s">
        <v>84</v>
      </c>
      <c r="Z314" s="335" t="s">
        <v>84</v>
      </c>
      <c r="AA314" s="335" t="s">
        <v>84</v>
      </c>
      <c r="AB314" s="335" t="s">
        <v>84</v>
      </c>
      <c r="AC314" s="335" t="s">
        <v>84</v>
      </c>
      <c r="AD314" s="335" t="s">
        <v>84</v>
      </c>
      <c r="AE314" s="335" t="s">
        <v>84</v>
      </c>
      <c r="AF314" s="335" t="s">
        <v>84</v>
      </c>
      <c r="AG314" s="335" t="s">
        <v>84</v>
      </c>
      <c r="AH314" s="335" t="s">
        <v>84</v>
      </c>
      <c r="AI314" s="335" t="s">
        <v>84</v>
      </c>
      <c r="AJ314" s="335" t="s">
        <v>84</v>
      </c>
      <c r="AK314" s="335" t="s">
        <v>84</v>
      </c>
      <c r="AL314" s="335" t="s">
        <v>84</v>
      </c>
      <c r="AM314" s="335" t="s">
        <v>84</v>
      </c>
      <c r="AN314" s="335" t="s">
        <v>84</v>
      </c>
      <c r="AO314" s="335" t="s">
        <v>84</v>
      </c>
      <c r="AP314" s="335" t="s">
        <v>84</v>
      </c>
      <c r="AQ314" s="335" t="s">
        <v>84</v>
      </c>
      <c r="AR314" s="335" t="s">
        <v>84</v>
      </c>
      <c r="AS314" s="335" t="s">
        <v>84</v>
      </c>
      <c r="AT314" s="335" t="s">
        <v>84</v>
      </c>
      <c r="AU314" s="335" t="s">
        <v>84</v>
      </c>
      <c r="AV314" s="335" t="s">
        <v>84</v>
      </c>
      <c r="AW314" s="335" t="s">
        <v>84</v>
      </c>
      <c r="AX314" s="335" t="s">
        <v>84</v>
      </c>
      <c r="AY314" s="116" t="s">
        <v>84</v>
      </c>
      <c r="AZ314" s="116" t="s">
        <v>84</v>
      </c>
      <c r="BA314" s="116" t="s">
        <v>84</v>
      </c>
      <c r="BB314" s="116" t="s">
        <v>84</v>
      </c>
      <c r="BC314" s="116" t="s">
        <v>84</v>
      </c>
      <c r="BD314" s="116" t="s">
        <v>84</v>
      </c>
      <c r="BE314" s="116" t="s">
        <v>84</v>
      </c>
      <c r="BF314" s="335" t="s">
        <v>84</v>
      </c>
      <c r="BG314" s="335" t="s">
        <v>84</v>
      </c>
      <c r="BH314" s="116" t="s">
        <v>84</v>
      </c>
      <c r="BI314" s="116" t="s">
        <v>84</v>
      </c>
      <c r="BJ314" s="335" t="s">
        <v>84</v>
      </c>
      <c r="BK314" s="335" t="s">
        <v>84</v>
      </c>
      <c r="BL314" s="335" t="s">
        <v>84</v>
      </c>
      <c r="BM314" s="336" t="s">
        <v>84</v>
      </c>
      <c r="BN314" s="336" t="s">
        <v>84</v>
      </c>
      <c r="BO314" s="335" t="s">
        <v>84</v>
      </c>
      <c r="BP314" s="116" t="s">
        <v>84</v>
      </c>
      <c r="BQ314" s="116" t="s">
        <v>84</v>
      </c>
      <c r="BR314" s="116" t="s">
        <v>84</v>
      </c>
      <c r="BS314" s="116" t="s">
        <v>84</v>
      </c>
      <c r="BT314" s="336" t="s">
        <v>84</v>
      </c>
      <c r="BU314" s="335" t="s">
        <v>84</v>
      </c>
      <c r="BV314" s="335" t="s">
        <v>84</v>
      </c>
      <c r="BW314" s="335" t="s">
        <v>84</v>
      </c>
      <c r="BX314" s="335" t="s">
        <v>84</v>
      </c>
    </row>
    <row r="315" spans="1:76" ht="15" customHeight="1" x14ac:dyDescent="0.3">
      <c r="A315" s="307">
        <v>82</v>
      </c>
      <c r="B315" s="114" t="s">
        <v>84</v>
      </c>
      <c r="C315" s="114" t="s">
        <v>84</v>
      </c>
      <c r="D315" s="115" t="s">
        <v>84</v>
      </c>
      <c r="E315" s="334" t="s">
        <v>84</v>
      </c>
      <c r="F315" s="334" t="s">
        <v>84</v>
      </c>
      <c r="G315" s="334" t="s">
        <v>84</v>
      </c>
      <c r="H315" s="335" t="s">
        <v>84</v>
      </c>
      <c r="I315" s="335" t="s">
        <v>84</v>
      </c>
      <c r="J315" s="335" t="s">
        <v>84</v>
      </c>
      <c r="K315" s="335" t="s">
        <v>84</v>
      </c>
      <c r="L315" s="335" t="s">
        <v>84</v>
      </c>
      <c r="M315" s="335" t="s">
        <v>84</v>
      </c>
      <c r="N315" s="335" t="s">
        <v>84</v>
      </c>
      <c r="O315" s="335" t="s">
        <v>84</v>
      </c>
      <c r="P315" s="335" t="s">
        <v>84</v>
      </c>
      <c r="Q315" s="335" t="s">
        <v>84</v>
      </c>
      <c r="R315" s="335" t="s">
        <v>84</v>
      </c>
      <c r="S315" s="335" t="s">
        <v>84</v>
      </c>
      <c r="T315" s="335" t="s">
        <v>84</v>
      </c>
      <c r="U315" s="335" t="s">
        <v>84</v>
      </c>
      <c r="V315" s="335" t="s">
        <v>84</v>
      </c>
      <c r="W315" s="335" t="s">
        <v>84</v>
      </c>
      <c r="X315" s="335" t="s">
        <v>84</v>
      </c>
      <c r="Y315" s="335" t="s">
        <v>84</v>
      </c>
      <c r="Z315" s="335" t="s">
        <v>84</v>
      </c>
      <c r="AA315" s="335" t="s">
        <v>84</v>
      </c>
      <c r="AB315" s="335" t="s">
        <v>84</v>
      </c>
      <c r="AC315" s="335" t="s">
        <v>84</v>
      </c>
      <c r="AD315" s="335" t="s">
        <v>84</v>
      </c>
      <c r="AE315" s="335" t="s">
        <v>84</v>
      </c>
      <c r="AF315" s="335" t="s">
        <v>84</v>
      </c>
      <c r="AG315" s="335" t="s">
        <v>84</v>
      </c>
      <c r="AH315" s="335" t="s">
        <v>84</v>
      </c>
      <c r="AI315" s="335" t="s">
        <v>84</v>
      </c>
      <c r="AJ315" s="335" t="s">
        <v>84</v>
      </c>
      <c r="AK315" s="335" t="s">
        <v>84</v>
      </c>
      <c r="AL315" s="335" t="s">
        <v>84</v>
      </c>
      <c r="AM315" s="335" t="s">
        <v>84</v>
      </c>
      <c r="AN315" s="335" t="s">
        <v>84</v>
      </c>
      <c r="AO315" s="335" t="s">
        <v>84</v>
      </c>
      <c r="AP315" s="335" t="s">
        <v>84</v>
      </c>
      <c r="AQ315" s="335" t="s">
        <v>84</v>
      </c>
      <c r="AR315" s="335" t="s">
        <v>84</v>
      </c>
      <c r="AS315" s="335" t="s">
        <v>84</v>
      </c>
      <c r="AT315" s="335" t="s">
        <v>84</v>
      </c>
      <c r="AU315" s="335" t="s">
        <v>84</v>
      </c>
      <c r="AV315" s="335" t="s">
        <v>84</v>
      </c>
      <c r="AW315" s="335" t="s">
        <v>84</v>
      </c>
      <c r="AX315" s="335" t="s">
        <v>84</v>
      </c>
      <c r="AY315" s="116" t="s">
        <v>84</v>
      </c>
      <c r="AZ315" s="116" t="s">
        <v>84</v>
      </c>
      <c r="BA315" s="116" t="s">
        <v>84</v>
      </c>
      <c r="BB315" s="116" t="s">
        <v>84</v>
      </c>
      <c r="BC315" s="116" t="s">
        <v>84</v>
      </c>
      <c r="BD315" s="116" t="s">
        <v>84</v>
      </c>
      <c r="BE315" s="116" t="s">
        <v>84</v>
      </c>
      <c r="BF315" s="335" t="s">
        <v>84</v>
      </c>
      <c r="BG315" s="335" t="s">
        <v>84</v>
      </c>
      <c r="BH315" s="116" t="s">
        <v>84</v>
      </c>
      <c r="BI315" s="116" t="s">
        <v>84</v>
      </c>
      <c r="BJ315" s="335" t="s">
        <v>84</v>
      </c>
      <c r="BK315" s="335" t="s">
        <v>84</v>
      </c>
      <c r="BL315" s="335" t="s">
        <v>84</v>
      </c>
      <c r="BM315" s="336" t="s">
        <v>84</v>
      </c>
      <c r="BN315" s="336" t="s">
        <v>84</v>
      </c>
      <c r="BO315" s="335" t="s">
        <v>84</v>
      </c>
      <c r="BP315" s="116" t="s">
        <v>84</v>
      </c>
      <c r="BQ315" s="116" t="s">
        <v>84</v>
      </c>
      <c r="BR315" s="116" t="s">
        <v>84</v>
      </c>
      <c r="BS315" s="116" t="s">
        <v>84</v>
      </c>
      <c r="BT315" s="336" t="s">
        <v>84</v>
      </c>
      <c r="BU315" s="335" t="s">
        <v>84</v>
      </c>
      <c r="BV315" s="335" t="s">
        <v>84</v>
      </c>
      <c r="BW315" s="335" t="s">
        <v>84</v>
      </c>
      <c r="BX315" s="335" t="s">
        <v>84</v>
      </c>
    </row>
    <row r="316" spans="1:76" ht="15" customHeight="1" x14ac:dyDescent="0.3">
      <c r="A316" s="307">
        <v>82</v>
      </c>
      <c r="B316" s="114" t="s">
        <v>84</v>
      </c>
      <c r="C316" s="114" t="s">
        <v>84</v>
      </c>
      <c r="D316" s="115" t="s">
        <v>84</v>
      </c>
      <c r="E316" s="334" t="s">
        <v>84</v>
      </c>
      <c r="F316" s="334" t="s">
        <v>84</v>
      </c>
      <c r="G316" s="334" t="s">
        <v>84</v>
      </c>
      <c r="H316" s="335" t="s">
        <v>84</v>
      </c>
      <c r="I316" s="335" t="s">
        <v>84</v>
      </c>
      <c r="J316" s="335" t="s">
        <v>84</v>
      </c>
      <c r="K316" s="335" t="s">
        <v>84</v>
      </c>
      <c r="L316" s="335" t="s">
        <v>84</v>
      </c>
      <c r="M316" s="335" t="s">
        <v>84</v>
      </c>
      <c r="N316" s="335" t="s">
        <v>84</v>
      </c>
      <c r="O316" s="335" t="s">
        <v>84</v>
      </c>
      <c r="P316" s="335" t="s">
        <v>84</v>
      </c>
      <c r="Q316" s="335" t="s">
        <v>84</v>
      </c>
      <c r="R316" s="335" t="s">
        <v>84</v>
      </c>
      <c r="S316" s="335" t="s">
        <v>84</v>
      </c>
      <c r="T316" s="335" t="s">
        <v>84</v>
      </c>
      <c r="U316" s="335" t="s">
        <v>84</v>
      </c>
      <c r="V316" s="335" t="s">
        <v>84</v>
      </c>
      <c r="W316" s="335" t="s">
        <v>84</v>
      </c>
      <c r="X316" s="335" t="s">
        <v>84</v>
      </c>
      <c r="Y316" s="335" t="s">
        <v>84</v>
      </c>
      <c r="Z316" s="335" t="s">
        <v>84</v>
      </c>
      <c r="AA316" s="335" t="s">
        <v>84</v>
      </c>
      <c r="AB316" s="335" t="s">
        <v>84</v>
      </c>
      <c r="AC316" s="335" t="s">
        <v>84</v>
      </c>
      <c r="AD316" s="335" t="s">
        <v>84</v>
      </c>
      <c r="AE316" s="335" t="s">
        <v>84</v>
      </c>
      <c r="AF316" s="335" t="s">
        <v>84</v>
      </c>
      <c r="AG316" s="335" t="s">
        <v>84</v>
      </c>
      <c r="AH316" s="335" t="s">
        <v>84</v>
      </c>
      <c r="AI316" s="335" t="s">
        <v>84</v>
      </c>
      <c r="AJ316" s="335" t="s">
        <v>84</v>
      </c>
      <c r="AK316" s="335" t="s">
        <v>84</v>
      </c>
      <c r="AL316" s="335" t="s">
        <v>84</v>
      </c>
      <c r="AM316" s="335" t="s">
        <v>84</v>
      </c>
      <c r="AN316" s="335" t="s">
        <v>84</v>
      </c>
      <c r="AO316" s="335" t="s">
        <v>84</v>
      </c>
      <c r="AP316" s="335" t="s">
        <v>84</v>
      </c>
      <c r="AQ316" s="335" t="s">
        <v>84</v>
      </c>
      <c r="AR316" s="335" t="s">
        <v>84</v>
      </c>
      <c r="AS316" s="335" t="s">
        <v>84</v>
      </c>
      <c r="AT316" s="335" t="s">
        <v>84</v>
      </c>
      <c r="AU316" s="335" t="s">
        <v>84</v>
      </c>
      <c r="AV316" s="335" t="s">
        <v>84</v>
      </c>
      <c r="AW316" s="335" t="s">
        <v>84</v>
      </c>
      <c r="AX316" s="335" t="s">
        <v>84</v>
      </c>
      <c r="AY316" s="116" t="s">
        <v>84</v>
      </c>
      <c r="AZ316" s="116" t="s">
        <v>84</v>
      </c>
      <c r="BA316" s="116" t="s">
        <v>84</v>
      </c>
      <c r="BB316" s="116" t="s">
        <v>84</v>
      </c>
      <c r="BC316" s="116" t="s">
        <v>84</v>
      </c>
      <c r="BD316" s="116" t="s">
        <v>84</v>
      </c>
      <c r="BE316" s="116" t="s">
        <v>84</v>
      </c>
      <c r="BF316" s="335" t="s">
        <v>84</v>
      </c>
      <c r="BG316" s="335" t="s">
        <v>84</v>
      </c>
      <c r="BH316" s="116" t="s">
        <v>84</v>
      </c>
      <c r="BI316" s="116" t="s">
        <v>84</v>
      </c>
      <c r="BJ316" s="335" t="s">
        <v>84</v>
      </c>
      <c r="BK316" s="335" t="s">
        <v>84</v>
      </c>
      <c r="BL316" s="335" t="s">
        <v>84</v>
      </c>
      <c r="BM316" s="336" t="s">
        <v>84</v>
      </c>
      <c r="BN316" s="336" t="s">
        <v>84</v>
      </c>
      <c r="BO316" s="335" t="s">
        <v>84</v>
      </c>
      <c r="BP316" s="116" t="s">
        <v>84</v>
      </c>
      <c r="BQ316" s="116" t="s">
        <v>84</v>
      </c>
      <c r="BR316" s="116" t="s">
        <v>84</v>
      </c>
      <c r="BS316" s="116" t="s">
        <v>84</v>
      </c>
      <c r="BT316" s="336" t="s">
        <v>84</v>
      </c>
      <c r="BU316" s="335" t="s">
        <v>84</v>
      </c>
      <c r="BV316" s="335" t="s">
        <v>84</v>
      </c>
      <c r="BW316" s="335" t="s">
        <v>84</v>
      </c>
      <c r="BX316" s="335" t="s">
        <v>84</v>
      </c>
    </row>
    <row r="317" spans="1:76" ht="15" customHeight="1" x14ac:dyDescent="0.3">
      <c r="A317" s="307">
        <v>82</v>
      </c>
      <c r="B317" s="114" t="s">
        <v>84</v>
      </c>
      <c r="C317" s="114" t="s">
        <v>84</v>
      </c>
      <c r="D317" s="115" t="s">
        <v>84</v>
      </c>
      <c r="E317" s="334" t="s">
        <v>84</v>
      </c>
      <c r="F317" s="334" t="s">
        <v>84</v>
      </c>
      <c r="G317" s="334" t="s">
        <v>84</v>
      </c>
      <c r="H317" s="335" t="s">
        <v>84</v>
      </c>
      <c r="I317" s="335" t="s">
        <v>84</v>
      </c>
      <c r="J317" s="335" t="s">
        <v>84</v>
      </c>
      <c r="K317" s="335" t="s">
        <v>84</v>
      </c>
      <c r="L317" s="335" t="s">
        <v>84</v>
      </c>
      <c r="M317" s="335" t="s">
        <v>84</v>
      </c>
      <c r="N317" s="335" t="s">
        <v>84</v>
      </c>
      <c r="O317" s="335" t="s">
        <v>84</v>
      </c>
      <c r="P317" s="335" t="s">
        <v>84</v>
      </c>
      <c r="Q317" s="335" t="s">
        <v>84</v>
      </c>
      <c r="R317" s="335" t="s">
        <v>84</v>
      </c>
      <c r="S317" s="335" t="s">
        <v>84</v>
      </c>
      <c r="T317" s="335" t="s">
        <v>84</v>
      </c>
      <c r="U317" s="335" t="s">
        <v>84</v>
      </c>
      <c r="V317" s="335" t="s">
        <v>84</v>
      </c>
      <c r="W317" s="335" t="s">
        <v>84</v>
      </c>
      <c r="X317" s="335" t="s">
        <v>84</v>
      </c>
      <c r="Y317" s="335" t="s">
        <v>84</v>
      </c>
      <c r="Z317" s="335" t="s">
        <v>84</v>
      </c>
      <c r="AA317" s="335" t="s">
        <v>84</v>
      </c>
      <c r="AB317" s="335" t="s">
        <v>84</v>
      </c>
      <c r="AC317" s="335" t="s">
        <v>84</v>
      </c>
      <c r="AD317" s="335" t="s">
        <v>84</v>
      </c>
      <c r="AE317" s="335" t="s">
        <v>84</v>
      </c>
      <c r="AF317" s="335" t="s">
        <v>84</v>
      </c>
      <c r="AG317" s="335" t="s">
        <v>84</v>
      </c>
      <c r="AH317" s="335" t="s">
        <v>84</v>
      </c>
      <c r="AI317" s="335" t="s">
        <v>84</v>
      </c>
      <c r="AJ317" s="335" t="s">
        <v>84</v>
      </c>
      <c r="AK317" s="335" t="s">
        <v>84</v>
      </c>
      <c r="AL317" s="335" t="s">
        <v>84</v>
      </c>
      <c r="AM317" s="335" t="s">
        <v>84</v>
      </c>
      <c r="AN317" s="335" t="s">
        <v>84</v>
      </c>
      <c r="AO317" s="335" t="s">
        <v>84</v>
      </c>
      <c r="AP317" s="335" t="s">
        <v>84</v>
      </c>
      <c r="AQ317" s="335" t="s">
        <v>84</v>
      </c>
      <c r="AR317" s="335" t="s">
        <v>84</v>
      </c>
      <c r="AS317" s="335" t="s">
        <v>84</v>
      </c>
      <c r="AT317" s="335" t="s">
        <v>84</v>
      </c>
      <c r="AU317" s="335" t="s">
        <v>84</v>
      </c>
      <c r="AV317" s="335" t="s">
        <v>84</v>
      </c>
      <c r="AW317" s="335" t="s">
        <v>84</v>
      </c>
      <c r="AX317" s="335" t="s">
        <v>84</v>
      </c>
      <c r="AY317" s="116" t="s">
        <v>84</v>
      </c>
      <c r="AZ317" s="116" t="s">
        <v>84</v>
      </c>
      <c r="BA317" s="116" t="s">
        <v>84</v>
      </c>
      <c r="BB317" s="116" t="s">
        <v>84</v>
      </c>
      <c r="BC317" s="116" t="s">
        <v>84</v>
      </c>
      <c r="BD317" s="116" t="s">
        <v>84</v>
      </c>
      <c r="BE317" s="116" t="s">
        <v>84</v>
      </c>
      <c r="BF317" s="335" t="s">
        <v>84</v>
      </c>
      <c r="BG317" s="335" t="s">
        <v>84</v>
      </c>
      <c r="BH317" s="116" t="s">
        <v>84</v>
      </c>
      <c r="BI317" s="116" t="s">
        <v>84</v>
      </c>
      <c r="BJ317" s="335" t="s">
        <v>84</v>
      </c>
      <c r="BK317" s="335" t="s">
        <v>84</v>
      </c>
      <c r="BL317" s="335" t="s">
        <v>84</v>
      </c>
      <c r="BM317" s="336" t="s">
        <v>84</v>
      </c>
      <c r="BN317" s="336" t="s">
        <v>84</v>
      </c>
      <c r="BO317" s="335" t="s">
        <v>84</v>
      </c>
      <c r="BP317" s="116" t="s">
        <v>84</v>
      </c>
      <c r="BQ317" s="116" t="s">
        <v>84</v>
      </c>
      <c r="BR317" s="116" t="s">
        <v>84</v>
      </c>
      <c r="BS317" s="116" t="s">
        <v>84</v>
      </c>
      <c r="BT317" s="336" t="s">
        <v>84</v>
      </c>
      <c r="BU317" s="335" t="s">
        <v>84</v>
      </c>
      <c r="BV317" s="335" t="s">
        <v>84</v>
      </c>
      <c r="BW317" s="335" t="s">
        <v>84</v>
      </c>
      <c r="BX317" s="335" t="s">
        <v>84</v>
      </c>
    </row>
    <row r="318" spans="1:76" ht="15" customHeight="1" x14ac:dyDescent="0.3">
      <c r="A318" s="307">
        <v>82</v>
      </c>
      <c r="B318" s="114" t="s">
        <v>84</v>
      </c>
      <c r="C318" s="114" t="s">
        <v>84</v>
      </c>
      <c r="D318" s="115" t="s">
        <v>84</v>
      </c>
      <c r="E318" s="334" t="s">
        <v>84</v>
      </c>
      <c r="F318" s="334" t="s">
        <v>84</v>
      </c>
      <c r="G318" s="334" t="s">
        <v>84</v>
      </c>
      <c r="H318" s="335" t="s">
        <v>84</v>
      </c>
      <c r="I318" s="335" t="s">
        <v>84</v>
      </c>
      <c r="J318" s="335" t="s">
        <v>84</v>
      </c>
      <c r="K318" s="335" t="s">
        <v>84</v>
      </c>
      <c r="L318" s="335" t="s">
        <v>84</v>
      </c>
      <c r="M318" s="335" t="s">
        <v>84</v>
      </c>
      <c r="N318" s="335" t="s">
        <v>84</v>
      </c>
      <c r="O318" s="335" t="s">
        <v>84</v>
      </c>
      <c r="P318" s="335" t="s">
        <v>84</v>
      </c>
      <c r="Q318" s="335" t="s">
        <v>84</v>
      </c>
      <c r="R318" s="335" t="s">
        <v>84</v>
      </c>
      <c r="S318" s="335" t="s">
        <v>84</v>
      </c>
      <c r="T318" s="335" t="s">
        <v>84</v>
      </c>
      <c r="U318" s="335" t="s">
        <v>84</v>
      </c>
      <c r="V318" s="335" t="s">
        <v>84</v>
      </c>
      <c r="W318" s="335" t="s">
        <v>84</v>
      </c>
      <c r="X318" s="335" t="s">
        <v>84</v>
      </c>
      <c r="Y318" s="335" t="s">
        <v>84</v>
      </c>
      <c r="Z318" s="335" t="s">
        <v>84</v>
      </c>
      <c r="AA318" s="335" t="s">
        <v>84</v>
      </c>
      <c r="AB318" s="335" t="s">
        <v>84</v>
      </c>
      <c r="AC318" s="335" t="s">
        <v>84</v>
      </c>
      <c r="AD318" s="335" t="s">
        <v>84</v>
      </c>
      <c r="AE318" s="335" t="s">
        <v>84</v>
      </c>
      <c r="AF318" s="335" t="s">
        <v>84</v>
      </c>
      <c r="AG318" s="335" t="s">
        <v>84</v>
      </c>
      <c r="AH318" s="335" t="s">
        <v>84</v>
      </c>
      <c r="AI318" s="335" t="s">
        <v>84</v>
      </c>
      <c r="AJ318" s="335" t="s">
        <v>84</v>
      </c>
      <c r="AK318" s="335" t="s">
        <v>84</v>
      </c>
      <c r="AL318" s="335" t="s">
        <v>84</v>
      </c>
      <c r="AM318" s="335" t="s">
        <v>84</v>
      </c>
      <c r="AN318" s="335" t="s">
        <v>84</v>
      </c>
      <c r="AO318" s="335" t="s">
        <v>84</v>
      </c>
      <c r="AP318" s="335" t="s">
        <v>84</v>
      </c>
      <c r="AQ318" s="335" t="s">
        <v>84</v>
      </c>
      <c r="AR318" s="335" t="s">
        <v>84</v>
      </c>
      <c r="AS318" s="335" t="s">
        <v>84</v>
      </c>
      <c r="AT318" s="335" t="s">
        <v>84</v>
      </c>
      <c r="AU318" s="335" t="s">
        <v>84</v>
      </c>
      <c r="AV318" s="335" t="s">
        <v>84</v>
      </c>
      <c r="AW318" s="335" t="s">
        <v>84</v>
      </c>
      <c r="AX318" s="335" t="s">
        <v>84</v>
      </c>
      <c r="AY318" s="116" t="s">
        <v>84</v>
      </c>
      <c r="AZ318" s="116" t="s">
        <v>84</v>
      </c>
      <c r="BA318" s="116" t="s">
        <v>84</v>
      </c>
      <c r="BB318" s="116" t="s">
        <v>84</v>
      </c>
      <c r="BC318" s="116" t="s">
        <v>84</v>
      </c>
      <c r="BD318" s="116" t="s">
        <v>84</v>
      </c>
      <c r="BE318" s="116" t="s">
        <v>84</v>
      </c>
      <c r="BF318" s="335" t="s">
        <v>84</v>
      </c>
      <c r="BG318" s="335" t="s">
        <v>84</v>
      </c>
      <c r="BH318" s="116" t="s">
        <v>84</v>
      </c>
      <c r="BI318" s="116" t="s">
        <v>84</v>
      </c>
      <c r="BJ318" s="335" t="s">
        <v>84</v>
      </c>
      <c r="BK318" s="335" t="s">
        <v>84</v>
      </c>
      <c r="BL318" s="335" t="s">
        <v>84</v>
      </c>
      <c r="BM318" s="336" t="s">
        <v>84</v>
      </c>
      <c r="BN318" s="336" t="s">
        <v>84</v>
      </c>
      <c r="BO318" s="335" t="s">
        <v>84</v>
      </c>
      <c r="BP318" s="116" t="s">
        <v>84</v>
      </c>
      <c r="BQ318" s="116" t="s">
        <v>84</v>
      </c>
      <c r="BR318" s="116" t="s">
        <v>84</v>
      </c>
      <c r="BS318" s="116" t="s">
        <v>84</v>
      </c>
      <c r="BT318" s="336" t="s">
        <v>84</v>
      </c>
      <c r="BU318" s="335" t="s">
        <v>84</v>
      </c>
      <c r="BV318" s="335" t="s">
        <v>84</v>
      </c>
      <c r="BW318" s="335" t="s">
        <v>84</v>
      </c>
      <c r="BX318" s="335" t="s">
        <v>84</v>
      </c>
    </row>
    <row r="319" spans="1:76" ht="15" customHeight="1" x14ac:dyDescent="0.3">
      <c r="A319" s="307">
        <v>82</v>
      </c>
      <c r="B319" s="114" t="s">
        <v>84</v>
      </c>
      <c r="C319" s="114" t="s">
        <v>84</v>
      </c>
      <c r="D319" s="115" t="s">
        <v>84</v>
      </c>
      <c r="E319" s="334" t="s">
        <v>84</v>
      </c>
      <c r="F319" s="334" t="s">
        <v>84</v>
      </c>
      <c r="G319" s="334" t="s">
        <v>84</v>
      </c>
      <c r="H319" s="335" t="s">
        <v>84</v>
      </c>
      <c r="I319" s="335" t="s">
        <v>84</v>
      </c>
      <c r="J319" s="335" t="s">
        <v>84</v>
      </c>
      <c r="K319" s="335" t="s">
        <v>84</v>
      </c>
      <c r="L319" s="335" t="s">
        <v>84</v>
      </c>
      <c r="M319" s="335" t="s">
        <v>84</v>
      </c>
      <c r="N319" s="335" t="s">
        <v>84</v>
      </c>
      <c r="O319" s="335" t="s">
        <v>84</v>
      </c>
      <c r="P319" s="335" t="s">
        <v>84</v>
      </c>
      <c r="Q319" s="335" t="s">
        <v>84</v>
      </c>
      <c r="R319" s="335" t="s">
        <v>84</v>
      </c>
      <c r="S319" s="335" t="s">
        <v>84</v>
      </c>
      <c r="T319" s="335" t="s">
        <v>84</v>
      </c>
      <c r="U319" s="335" t="s">
        <v>84</v>
      </c>
      <c r="V319" s="335" t="s">
        <v>84</v>
      </c>
      <c r="W319" s="335" t="s">
        <v>84</v>
      </c>
      <c r="X319" s="335" t="s">
        <v>84</v>
      </c>
      <c r="Y319" s="335" t="s">
        <v>84</v>
      </c>
      <c r="Z319" s="335" t="s">
        <v>84</v>
      </c>
      <c r="AA319" s="335" t="s">
        <v>84</v>
      </c>
      <c r="AB319" s="335" t="s">
        <v>84</v>
      </c>
      <c r="AC319" s="335" t="s">
        <v>84</v>
      </c>
      <c r="AD319" s="335" t="s">
        <v>84</v>
      </c>
      <c r="AE319" s="335" t="s">
        <v>84</v>
      </c>
      <c r="AF319" s="335" t="s">
        <v>84</v>
      </c>
      <c r="AG319" s="335" t="s">
        <v>84</v>
      </c>
      <c r="AH319" s="335" t="s">
        <v>84</v>
      </c>
      <c r="AI319" s="335" t="s">
        <v>84</v>
      </c>
      <c r="AJ319" s="335" t="s">
        <v>84</v>
      </c>
      <c r="AK319" s="335" t="s">
        <v>84</v>
      </c>
      <c r="AL319" s="335" t="s">
        <v>84</v>
      </c>
      <c r="AM319" s="335" t="s">
        <v>84</v>
      </c>
      <c r="AN319" s="335" t="s">
        <v>84</v>
      </c>
      <c r="AO319" s="335" t="s">
        <v>84</v>
      </c>
      <c r="AP319" s="335" t="s">
        <v>84</v>
      </c>
      <c r="AQ319" s="335" t="s">
        <v>84</v>
      </c>
      <c r="AR319" s="335" t="s">
        <v>84</v>
      </c>
      <c r="AS319" s="335" t="s">
        <v>84</v>
      </c>
      <c r="AT319" s="335" t="s">
        <v>84</v>
      </c>
      <c r="AU319" s="335" t="s">
        <v>84</v>
      </c>
      <c r="AV319" s="335" t="s">
        <v>84</v>
      </c>
      <c r="AW319" s="335" t="s">
        <v>84</v>
      </c>
      <c r="AX319" s="335" t="s">
        <v>84</v>
      </c>
      <c r="AY319" s="116" t="s">
        <v>84</v>
      </c>
      <c r="AZ319" s="116" t="s">
        <v>84</v>
      </c>
      <c r="BA319" s="116" t="s">
        <v>84</v>
      </c>
      <c r="BB319" s="116" t="s">
        <v>84</v>
      </c>
      <c r="BC319" s="116" t="s">
        <v>84</v>
      </c>
      <c r="BD319" s="116" t="s">
        <v>84</v>
      </c>
      <c r="BE319" s="116" t="s">
        <v>84</v>
      </c>
      <c r="BF319" s="335" t="s">
        <v>84</v>
      </c>
      <c r="BG319" s="335" t="s">
        <v>84</v>
      </c>
      <c r="BH319" s="116" t="s">
        <v>84</v>
      </c>
      <c r="BI319" s="116" t="s">
        <v>84</v>
      </c>
      <c r="BJ319" s="335" t="s">
        <v>84</v>
      </c>
      <c r="BK319" s="335" t="s">
        <v>84</v>
      </c>
      <c r="BL319" s="335" t="s">
        <v>84</v>
      </c>
      <c r="BM319" s="336" t="s">
        <v>84</v>
      </c>
      <c r="BN319" s="336" t="s">
        <v>84</v>
      </c>
      <c r="BO319" s="335" t="s">
        <v>84</v>
      </c>
      <c r="BP319" s="116" t="s">
        <v>84</v>
      </c>
      <c r="BQ319" s="116" t="s">
        <v>84</v>
      </c>
      <c r="BR319" s="116" t="s">
        <v>84</v>
      </c>
      <c r="BS319" s="116" t="s">
        <v>84</v>
      </c>
      <c r="BT319" s="336" t="s">
        <v>84</v>
      </c>
      <c r="BU319" s="335" t="s">
        <v>84</v>
      </c>
      <c r="BV319" s="335" t="s">
        <v>84</v>
      </c>
      <c r="BW319" s="335" t="s">
        <v>84</v>
      </c>
      <c r="BX319" s="335" t="s">
        <v>84</v>
      </c>
    </row>
    <row r="320" spans="1:76" ht="15" customHeight="1" x14ac:dyDescent="0.3">
      <c r="A320" s="307">
        <v>82</v>
      </c>
      <c r="B320" s="114" t="s">
        <v>84</v>
      </c>
      <c r="C320" s="114" t="s">
        <v>84</v>
      </c>
      <c r="D320" s="115" t="s">
        <v>84</v>
      </c>
      <c r="E320" s="334" t="s">
        <v>84</v>
      </c>
      <c r="F320" s="334" t="s">
        <v>84</v>
      </c>
      <c r="G320" s="334" t="s">
        <v>84</v>
      </c>
      <c r="H320" s="335" t="s">
        <v>84</v>
      </c>
      <c r="I320" s="335" t="s">
        <v>84</v>
      </c>
      <c r="J320" s="335" t="s">
        <v>84</v>
      </c>
      <c r="K320" s="335" t="s">
        <v>84</v>
      </c>
      <c r="L320" s="335" t="s">
        <v>84</v>
      </c>
      <c r="M320" s="335" t="s">
        <v>84</v>
      </c>
      <c r="N320" s="335" t="s">
        <v>84</v>
      </c>
      <c r="O320" s="335" t="s">
        <v>84</v>
      </c>
      <c r="P320" s="335" t="s">
        <v>84</v>
      </c>
      <c r="Q320" s="335" t="s">
        <v>84</v>
      </c>
      <c r="R320" s="335" t="s">
        <v>84</v>
      </c>
      <c r="S320" s="335" t="s">
        <v>84</v>
      </c>
      <c r="T320" s="335" t="s">
        <v>84</v>
      </c>
      <c r="U320" s="335" t="s">
        <v>84</v>
      </c>
      <c r="V320" s="335" t="s">
        <v>84</v>
      </c>
      <c r="W320" s="335" t="s">
        <v>84</v>
      </c>
      <c r="X320" s="335" t="s">
        <v>84</v>
      </c>
      <c r="Y320" s="335" t="s">
        <v>84</v>
      </c>
      <c r="Z320" s="335" t="s">
        <v>84</v>
      </c>
      <c r="AA320" s="335" t="s">
        <v>84</v>
      </c>
      <c r="AB320" s="335" t="s">
        <v>84</v>
      </c>
      <c r="AC320" s="335" t="s">
        <v>84</v>
      </c>
      <c r="AD320" s="335" t="s">
        <v>84</v>
      </c>
      <c r="AE320" s="335" t="s">
        <v>84</v>
      </c>
      <c r="AF320" s="335" t="s">
        <v>84</v>
      </c>
      <c r="AG320" s="335" t="s">
        <v>84</v>
      </c>
      <c r="AH320" s="335" t="s">
        <v>84</v>
      </c>
      <c r="AI320" s="335" t="s">
        <v>84</v>
      </c>
      <c r="AJ320" s="335" t="s">
        <v>84</v>
      </c>
      <c r="AK320" s="335" t="s">
        <v>84</v>
      </c>
      <c r="AL320" s="335" t="s">
        <v>84</v>
      </c>
      <c r="AM320" s="335" t="s">
        <v>84</v>
      </c>
      <c r="AN320" s="335" t="s">
        <v>84</v>
      </c>
      <c r="AO320" s="335" t="s">
        <v>84</v>
      </c>
      <c r="AP320" s="335" t="s">
        <v>84</v>
      </c>
      <c r="AQ320" s="335" t="s">
        <v>84</v>
      </c>
      <c r="AR320" s="335" t="s">
        <v>84</v>
      </c>
      <c r="AS320" s="335" t="s">
        <v>84</v>
      </c>
      <c r="AT320" s="335" t="s">
        <v>84</v>
      </c>
      <c r="AU320" s="335" t="s">
        <v>84</v>
      </c>
      <c r="AV320" s="335" t="s">
        <v>84</v>
      </c>
      <c r="AW320" s="335" t="s">
        <v>84</v>
      </c>
      <c r="AX320" s="335" t="s">
        <v>84</v>
      </c>
      <c r="AY320" s="116" t="s">
        <v>84</v>
      </c>
      <c r="AZ320" s="116" t="s">
        <v>84</v>
      </c>
      <c r="BA320" s="116" t="s">
        <v>84</v>
      </c>
      <c r="BB320" s="116" t="s">
        <v>84</v>
      </c>
      <c r="BC320" s="116" t="s">
        <v>84</v>
      </c>
      <c r="BD320" s="116" t="s">
        <v>84</v>
      </c>
      <c r="BE320" s="116" t="s">
        <v>84</v>
      </c>
      <c r="BF320" s="335" t="s">
        <v>84</v>
      </c>
      <c r="BG320" s="335" t="s">
        <v>84</v>
      </c>
      <c r="BH320" s="116" t="s">
        <v>84</v>
      </c>
      <c r="BI320" s="116" t="s">
        <v>84</v>
      </c>
      <c r="BJ320" s="335" t="s">
        <v>84</v>
      </c>
      <c r="BK320" s="335" t="s">
        <v>84</v>
      </c>
      <c r="BL320" s="335" t="s">
        <v>84</v>
      </c>
      <c r="BM320" s="336" t="s">
        <v>84</v>
      </c>
      <c r="BN320" s="336" t="s">
        <v>84</v>
      </c>
      <c r="BO320" s="335" t="s">
        <v>84</v>
      </c>
      <c r="BP320" s="116" t="s">
        <v>84</v>
      </c>
      <c r="BQ320" s="116" t="s">
        <v>84</v>
      </c>
      <c r="BR320" s="116" t="s">
        <v>84</v>
      </c>
      <c r="BS320" s="116" t="s">
        <v>84</v>
      </c>
      <c r="BT320" s="336" t="s">
        <v>84</v>
      </c>
      <c r="BU320" s="335" t="s">
        <v>84</v>
      </c>
      <c r="BV320" s="335" t="s">
        <v>84</v>
      </c>
      <c r="BW320" s="335" t="s">
        <v>84</v>
      </c>
      <c r="BX320" s="335" t="s">
        <v>84</v>
      </c>
    </row>
    <row r="321" spans="1:76" ht="15" customHeight="1" x14ac:dyDescent="0.3">
      <c r="A321" s="307">
        <v>82</v>
      </c>
      <c r="B321" s="114" t="s">
        <v>84</v>
      </c>
      <c r="C321" s="114" t="s">
        <v>84</v>
      </c>
      <c r="D321" s="115" t="s">
        <v>84</v>
      </c>
      <c r="E321" s="334" t="s">
        <v>84</v>
      </c>
      <c r="F321" s="334" t="s">
        <v>84</v>
      </c>
      <c r="G321" s="334" t="s">
        <v>84</v>
      </c>
      <c r="H321" s="335" t="s">
        <v>84</v>
      </c>
      <c r="I321" s="335" t="s">
        <v>84</v>
      </c>
      <c r="J321" s="335" t="s">
        <v>84</v>
      </c>
      <c r="K321" s="335" t="s">
        <v>84</v>
      </c>
      <c r="L321" s="335" t="s">
        <v>84</v>
      </c>
      <c r="M321" s="335" t="s">
        <v>84</v>
      </c>
      <c r="N321" s="335" t="s">
        <v>84</v>
      </c>
      <c r="O321" s="335" t="s">
        <v>84</v>
      </c>
      <c r="P321" s="335" t="s">
        <v>84</v>
      </c>
      <c r="Q321" s="335" t="s">
        <v>84</v>
      </c>
      <c r="R321" s="335" t="s">
        <v>84</v>
      </c>
      <c r="S321" s="335" t="s">
        <v>84</v>
      </c>
      <c r="T321" s="335" t="s">
        <v>84</v>
      </c>
      <c r="U321" s="335" t="s">
        <v>84</v>
      </c>
      <c r="V321" s="335" t="s">
        <v>84</v>
      </c>
      <c r="W321" s="335" t="s">
        <v>84</v>
      </c>
      <c r="X321" s="335" t="s">
        <v>84</v>
      </c>
      <c r="Y321" s="335" t="s">
        <v>84</v>
      </c>
      <c r="Z321" s="335" t="s">
        <v>84</v>
      </c>
      <c r="AA321" s="335" t="s">
        <v>84</v>
      </c>
      <c r="AB321" s="335" t="s">
        <v>84</v>
      </c>
      <c r="AC321" s="335" t="s">
        <v>84</v>
      </c>
      <c r="AD321" s="335" t="s">
        <v>84</v>
      </c>
      <c r="AE321" s="335" t="s">
        <v>84</v>
      </c>
      <c r="AF321" s="335" t="s">
        <v>84</v>
      </c>
      <c r="AG321" s="335" t="s">
        <v>84</v>
      </c>
      <c r="AH321" s="335" t="s">
        <v>84</v>
      </c>
      <c r="AI321" s="335" t="s">
        <v>84</v>
      </c>
      <c r="AJ321" s="335" t="s">
        <v>84</v>
      </c>
      <c r="AK321" s="335" t="s">
        <v>84</v>
      </c>
      <c r="AL321" s="335" t="s">
        <v>84</v>
      </c>
      <c r="AM321" s="335" t="s">
        <v>84</v>
      </c>
      <c r="AN321" s="335" t="s">
        <v>84</v>
      </c>
      <c r="AO321" s="335" t="s">
        <v>84</v>
      </c>
      <c r="AP321" s="335" t="s">
        <v>84</v>
      </c>
      <c r="AQ321" s="335" t="s">
        <v>84</v>
      </c>
      <c r="AR321" s="335" t="s">
        <v>84</v>
      </c>
      <c r="AS321" s="335" t="s">
        <v>84</v>
      </c>
      <c r="AT321" s="335" t="s">
        <v>84</v>
      </c>
      <c r="AU321" s="335" t="s">
        <v>84</v>
      </c>
      <c r="AV321" s="335" t="s">
        <v>84</v>
      </c>
      <c r="AW321" s="335" t="s">
        <v>84</v>
      </c>
      <c r="AX321" s="335" t="s">
        <v>84</v>
      </c>
      <c r="AY321" s="116" t="s">
        <v>84</v>
      </c>
      <c r="AZ321" s="116" t="s">
        <v>84</v>
      </c>
      <c r="BA321" s="116" t="s">
        <v>84</v>
      </c>
      <c r="BB321" s="116" t="s">
        <v>84</v>
      </c>
      <c r="BC321" s="116" t="s">
        <v>84</v>
      </c>
      <c r="BD321" s="116" t="s">
        <v>84</v>
      </c>
      <c r="BE321" s="116" t="s">
        <v>84</v>
      </c>
      <c r="BF321" s="335" t="s">
        <v>84</v>
      </c>
      <c r="BG321" s="335" t="s">
        <v>84</v>
      </c>
      <c r="BH321" s="116" t="s">
        <v>84</v>
      </c>
      <c r="BI321" s="116" t="s">
        <v>84</v>
      </c>
      <c r="BJ321" s="335" t="s">
        <v>84</v>
      </c>
      <c r="BK321" s="335" t="s">
        <v>84</v>
      </c>
      <c r="BL321" s="335" t="s">
        <v>84</v>
      </c>
      <c r="BM321" s="336" t="s">
        <v>84</v>
      </c>
      <c r="BN321" s="336" t="s">
        <v>84</v>
      </c>
      <c r="BO321" s="335" t="s">
        <v>84</v>
      </c>
      <c r="BP321" s="116" t="s">
        <v>84</v>
      </c>
      <c r="BQ321" s="116" t="s">
        <v>84</v>
      </c>
      <c r="BR321" s="116" t="s">
        <v>84</v>
      </c>
      <c r="BS321" s="116" t="s">
        <v>84</v>
      </c>
      <c r="BT321" s="336" t="s">
        <v>84</v>
      </c>
      <c r="BU321" s="335" t="s">
        <v>84</v>
      </c>
      <c r="BV321" s="335" t="s">
        <v>84</v>
      </c>
      <c r="BW321" s="335" t="s">
        <v>84</v>
      </c>
      <c r="BX321" s="335" t="s">
        <v>84</v>
      </c>
    </row>
    <row r="322" spans="1:76" ht="15" customHeight="1" x14ac:dyDescent="0.3">
      <c r="A322" s="307">
        <v>82</v>
      </c>
      <c r="B322" s="114" t="s">
        <v>84</v>
      </c>
      <c r="C322" s="114" t="s">
        <v>84</v>
      </c>
      <c r="D322" s="115" t="s">
        <v>84</v>
      </c>
      <c r="E322" s="334" t="s">
        <v>84</v>
      </c>
      <c r="F322" s="334" t="s">
        <v>84</v>
      </c>
      <c r="G322" s="334" t="s">
        <v>84</v>
      </c>
      <c r="H322" s="335" t="s">
        <v>84</v>
      </c>
      <c r="I322" s="335" t="s">
        <v>84</v>
      </c>
      <c r="J322" s="335" t="s">
        <v>84</v>
      </c>
      <c r="K322" s="335" t="s">
        <v>84</v>
      </c>
      <c r="L322" s="335" t="s">
        <v>84</v>
      </c>
      <c r="M322" s="335" t="s">
        <v>84</v>
      </c>
      <c r="N322" s="335" t="s">
        <v>84</v>
      </c>
      <c r="O322" s="335" t="s">
        <v>84</v>
      </c>
      <c r="P322" s="335" t="s">
        <v>84</v>
      </c>
      <c r="Q322" s="335" t="s">
        <v>84</v>
      </c>
      <c r="R322" s="335" t="s">
        <v>84</v>
      </c>
      <c r="S322" s="335" t="s">
        <v>84</v>
      </c>
      <c r="T322" s="335" t="s">
        <v>84</v>
      </c>
      <c r="U322" s="335" t="s">
        <v>84</v>
      </c>
      <c r="V322" s="335" t="s">
        <v>84</v>
      </c>
      <c r="W322" s="335" t="s">
        <v>84</v>
      </c>
      <c r="X322" s="335" t="s">
        <v>84</v>
      </c>
      <c r="Y322" s="335" t="s">
        <v>84</v>
      </c>
      <c r="Z322" s="335" t="s">
        <v>84</v>
      </c>
      <c r="AA322" s="335" t="s">
        <v>84</v>
      </c>
      <c r="AB322" s="335" t="s">
        <v>84</v>
      </c>
      <c r="AC322" s="335" t="s">
        <v>84</v>
      </c>
      <c r="AD322" s="335" t="s">
        <v>84</v>
      </c>
      <c r="AE322" s="335" t="s">
        <v>84</v>
      </c>
      <c r="AF322" s="335" t="s">
        <v>84</v>
      </c>
      <c r="AG322" s="335" t="s">
        <v>84</v>
      </c>
      <c r="AH322" s="335" t="s">
        <v>84</v>
      </c>
      <c r="AI322" s="335" t="s">
        <v>84</v>
      </c>
      <c r="AJ322" s="335" t="s">
        <v>84</v>
      </c>
      <c r="AK322" s="335" t="s">
        <v>84</v>
      </c>
      <c r="AL322" s="335" t="s">
        <v>84</v>
      </c>
      <c r="AM322" s="335" t="s">
        <v>84</v>
      </c>
      <c r="AN322" s="335" t="s">
        <v>84</v>
      </c>
      <c r="AO322" s="335" t="s">
        <v>84</v>
      </c>
      <c r="AP322" s="335" t="s">
        <v>84</v>
      </c>
      <c r="AQ322" s="335" t="s">
        <v>84</v>
      </c>
      <c r="AR322" s="335" t="s">
        <v>84</v>
      </c>
      <c r="AS322" s="335" t="s">
        <v>84</v>
      </c>
      <c r="AT322" s="335" t="s">
        <v>84</v>
      </c>
      <c r="AU322" s="335" t="s">
        <v>84</v>
      </c>
      <c r="AV322" s="335" t="s">
        <v>84</v>
      </c>
      <c r="AW322" s="335" t="s">
        <v>84</v>
      </c>
      <c r="AX322" s="335" t="s">
        <v>84</v>
      </c>
      <c r="AY322" s="116" t="s">
        <v>84</v>
      </c>
      <c r="AZ322" s="116" t="s">
        <v>84</v>
      </c>
      <c r="BA322" s="116" t="s">
        <v>84</v>
      </c>
      <c r="BB322" s="116" t="s">
        <v>84</v>
      </c>
      <c r="BC322" s="116" t="s">
        <v>84</v>
      </c>
      <c r="BD322" s="116" t="s">
        <v>84</v>
      </c>
      <c r="BE322" s="116" t="s">
        <v>84</v>
      </c>
      <c r="BF322" s="335" t="s">
        <v>84</v>
      </c>
      <c r="BG322" s="335" t="s">
        <v>84</v>
      </c>
      <c r="BH322" s="116" t="s">
        <v>84</v>
      </c>
      <c r="BI322" s="116" t="s">
        <v>84</v>
      </c>
      <c r="BJ322" s="335" t="s">
        <v>84</v>
      </c>
      <c r="BK322" s="335" t="s">
        <v>84</v>
      </c>
      <c r="BL322" s="335" t="s">
        <v>84</v>
      </c>
      <c r="BM322" s="336" t="s">
        <v>84</v>
      </c>
      <c r="BN322" s="336" t="s">
        <v>84</v>
      </c>
      <c r="BO322" s="335" t="s">
        <v>84</v>
      </c>
      <c r="BP322" s="116" t="s">
        <v>84</v>
      </c>
      <c r="BQ322" s="116" t="s">
        <v>84</v>
      </c>
      <c r="BR322" s="116" t="s">
        <v>84</v>
      </c>
      <c r="BS322" s="116" t="s">
        <v>84</v>
      </c>
      <c r="BT322" s="336" t="s">
        <v>84</v>
      </c>
      <c r="BU322" s="335" t="s">
        <v>84</v>
      </c>
      <c r="BV322" s="335" t="s">
        <v>84</v>
      </c>
      <c r="BW322" s="335" t="s">
        <v>84</v>
      </c>
      <c r="BX322" s="335" t="s">
        <v>84</v>
      </c>
    </row>
    <row r="323" spans="1:76" ht="15" customHeight="1" x14ac:dyDescent="0.3">
      <c r="A323" s="307">
        <v>82</v>
      </c>
      <c r="B323" s="114" t="s">
        <v>84</v>
      </c>
      <c r="C323" s="114" t="s">
        <v>84</v>
      </c>
      <c r="D323" s="115" t="s">
        <v>84</v>
      </c>
      <c r="E323" s="334" t="s">
        <v>84</v>
      </c>
      <c r="F323" s="334" t="s">
        <v>84</v>
      </c>
      <c r="G323" s="334" t="s">
        <v>84</v>
      </c>
      <c r="H323" s="335" t="s">
        <v>84</v>
      </c>
      <c r="I323" s="335" t="s">
        <v>84</v>
      </c>
      <c r="J323" s="335" t="s">
        <v>84</v>
      </c>
      <c r="K323" s="335" t="s">
        <v>84</v>
      </c>
      <c r="L323" s="335" t="s">
        <v>84</v>
      </c>
      <c r="M323" s="335" t="s">
        <v>84</v>
      </c>
      <c r="N323" s="335" t="s">
        <v>84</v>
      </c>
      <c r="O323" s="335" t="s">
        <v>84</v>
      </c>
      <c r="P323" s="335" t="s">
        <v>84</v>
      </c>
      <c r="Q323" s="335" t="s">
        <v>84</v>
      </c>
      <c r="R323" s="335" t="s">
        <v>84</v>
      </c>
      <c r="S323" s="335" t="s">
        <v>84</v>
      </c>
      <c r="T323" s="335" t="s">
        <v>84</v>
      </c>
      <c r="U323" s="335" t="s">
        <v>84</v>
      </c>
      <c r="V323" s="335" t="s">
        <v>84</v>
      </c>
      <c r="W323" s="335" t="s">
        <v>84</v>
      </c>
      <c r="X323" s="335" t="s">
        <v>84</v>
      </c>
      <c r="Y323" s="335" t="s">
        <v>84</v>
      </c>
      <c r="Z323" s="335" t="s">
        <v>84</v>
      </c>
      <c r="AA323" s="335" t="s">
        <v>84</v>
      </c>
      <c r="AB323" s="335" t="s">
        <v>84</v>
      </c>
      <c r="AC323" s="335" t="s">
        <v>84</v>
      </c>
      <c r="AD323" s="335" t="s">
        <v>84</v>
      </c>
      <c r="AE323" s="335" t="s">
        <v>84</v>
      </c>
      <c r="AF323" s="335" t="s">
        <v>84</v>
      </c>
      <c r="AG323" s="335" t="s">
        <v>84</v>
      </c>
      <c r="AH323" s="335" t="s">
        <v>84</v>
      </c>
      <c r="AI323" s="335" t="s">
        <v>84</v>
      </c>
      <c r="AJ323" s="335" t="s">
        <v>84</v>
      </c>
      <c r="AK323" s="335" t="s">
        <v>84</v>
      </c>
      <c r="AL323" s="335" t="s">
        <v>84</v>
      </c>
      <c r="AM323" s="335" t="s">
        <v>84</v>
      </c>
      <c r="AN323" s="335" t="s">
        <v>84</v>
      </c>
      <c r="AO323" s="335" t="s">
        <v>84</v>
      </c>
      <c r="AP323" s="335" t="s">
        <v>84</v>
      </c>
      <c r="AQ323" s="335" t="s">
        <v>84</v>
      </c>
      <c r="AR323" s="335" t="s">
        <v>84</v>
      </c>
      <c r="AS323" s="335" t="s">
        <v>84</v>
      </c>
      <c r="AT323" s="335" t="s">
        <v>84</v>
      </c>
      <c r="AU323" s="335" t="s">
        <v>84</v>
      </c>
      <c r="AV323" s="335" t="s">
        <v>84</v>
      </c>
      <c r="AW323" s="335" t="s">
        <v>84</v>
      </c>
      <c r="AX323" s="335" t="s">
        <v>84</v>
      </c>
      <c r="AY323" s="116" t="s">
        <v>84</v>
      </c>
      <c r="AZ323" s="116" t="s">
        <v>84</v>
      </c>
      <c r="BA323" s="116" t="s">
        <v>84</v>
      </c>
      <c r="BB323" s="116" t="s">
        <v>84</v>
      </c>
      <c r="BC323" s="116" t="s">
        <v>84</v>
      </c>
      <c r="BD323" s="116" t="s">
        <v>84</v>
      </c>
      <c r="BE323" s="116" t="s">
        <v>84</v>
      </c>
      <c r="BF323" s="335" t="s">
        <v>84</v>
      </c>
      <c r="BG323" s="335" t="s">
        <v>84</v>
      </c>
      <c r="BH323" s="116" t="s">
        <v>84</v>
      </c>
      <c r="BI323" s="116" t="s">
        <v>84</v>
      </c>
      <c r="BJ323" s="335" t="s">
        <v>84</v>
      </c>
      <c r="BK323" s="335" t="s">
        <v>84</v>
      </c>
      <c r="BL323" s="335" t="s">
        <v>84</v>
      </c>
      <c r="BM323" s="336" t="s">
        <v>84</v>
      </c>
      <c r="BN323" s="336" t="s">
        <v>84</v>
      </c>
      <c r="BO323" s="335" t="s">
        <v>84</v>
      </c>
      <c r="BP323" s="116" t="s">
        <v>84</v>
      </c>
      <c r="BQ323" s="116" t="s">
        <v>84</v>
      </c>
      <c r="BR323" s="116" t="s">
        <v>84</v>
      </c>
      <c r="BS323" s="116" t="s">
        <v>84</v>
      </c>
      <c r="BT323" s="336" t="s">
        <v>84</v>
      </c>
      <c r="BU323" s="335" t="s">
        <v>84</v>
      </c>
      <c r="BV323" s="335" t="s">
        <v>84</v>
      </c>
      <c r="BW323" s="335" t="s">
        <v>84</v>
      </c>
      <c r="BX323" s="335" t="s">
        <v>84</v>
      </c>
    </row>
    <row r="324" spans="1:76" ht="15" customHeight="1" x14ac:dyDescent="0.3">
      <c r="A324" s="307">
        <v>82</v>
      </c>
      <c r="B324" s="114" t="s">
        <v>84</v>
      </c>
      <c r="C324" s="114" t="s">
        <v>84</v>
      </c>
      <c r="D324" s="115" t="s">
        <v>84</v>
      </c>
      <c r="E324" s="334" t="s">
        <v>84</v>
      </c>
      <c r="F324" s="334" t="s">
        <v>84</v>
      </c>
      <c r="G324" s="334" t="s">
        <v>84</v>
      </c>
      <c r="H324" s="335" t="s">
        <v>84</v>
      </c>
      <c r="I324" s="335" t="s">
        <v>84</v>
      </c>
      <c r="J324" s="335" t="s">
        <v>84</v>
      </c>
      <c r="K324" s="335" t="s">
        <v>84</v>
      </c>
      <c r="L324" s="335" t="s">
        <v>84</v>
      </c>
      <c r="M324" s="335" t="s">
        <v>84</v>
      </c>
      <c r="N324" s="335" t="s">
        <v>84</v>
      </c>
      <c r="O324" s="335" t="s">
        <v>84</v>
      </c>
      <c r="P324" s="335" t="s">
        <v>84</v>
      </c>
      <c r="Q324" s="335" t="s">
        <v>84</v>
      </c>
      <c r="R324" s="335" t="s">
        <v>84</v>
      </c>
      <c r="S324" s="335" t="s">
        <v>84</v>
      </c>
      <c r="T324" s="335" t="s">
        <v>84</v>
      </c>
      <c r="U324" s="335" t="s">
        <v>84</v>
      </c>
      <c r="V324" s="335" t="s">
        <v>84</v>
      </c>
      <c r="W324" s="335" t="s">
        <v>84</v>
      </c>
      <c r="X324" s="335" t="s">
        <v>84</v>
      </c>
      <c r="Y324" s="335" t="s">
        <v>84</v>
      </c>
      <c r="Z324" s="335" t="s">
        <v>84</v>
      </c>
      <c r="AA324" s="335" t="s">
        <v>84</v>
      </c>
      <c r="AB324" s="335" t="s">
        <v>84</v>
      </c>
      <c r="AC324" s="335" t="s">
        <v>84</v>
      </c>
      <c r="AD324" s="335" t="s">
        <v>84</v>
      </c>
      <c r="AE324" s="335" t="s">
        <v>84</v>
      </c>
      <c r="AF324" s="335" t="s">
        <v>84</v>
      </c>
      <c r="AG324" s="335" t="s">
        <v>84</v>
      </c>
      <c r="AH324" s="335" t="s">
        <v>84</v>
      </c>
      <c r="AI324" s="335" t="s">
        <v>84</v>
      </c>
      <c r="AJ324" s="335" t="s">
        <v>84</v>
      </c>
      <c r="AK324" s="335" t="s">
        <v>84</v>
      </c>
      <c r="AL324" s="335" t="s">
        <v>84</v>
      </c>
      <c r="AM324" s="335" t="s">
        <v>84</v>
      </c>
      <c r="AN324" s="335" t="s">
        <v>84</v>
      </c>
      <c r="AO324" s="335" t="s">
        <v>84</v>
      </c>
      <c r="AP324" s="335" t="s">
        <v>84</v>
      </c>
      <c r="AQ324" s="335" t="s">
        <v>84</v>
      </c>
      <c r="AR324" s="335" t="s">
        <v>84</v>
      </c>
      <c r="AS324" s="335" t="s">
        <v>84</v>
      </c>
      <c r="AT324" s="335" t="s">
        <v>84</v>
      </c>
      <c r="AU324" s="335" t="s">
        <v>84</v>
      </c>
      <c r="AV324" s="335" t="s">
        <v>84</v>
      </c>
      <c r="AW324" s="335" t="s">
        <v>84</v>
      </c>
      <c r="AX324" s="335" t="s">
        <v>84</v>
      </c>
      <c r="AY324" s="116" t="s">
        <v>84</v>
      </c>
      <c r="AZ324" s="116" t="s">
        <v>84</v>
      </c>
      <c r="BA324" s="116" t="s">
        <v>84</v>
      </c>
      <c r="BB324" s="116" t="s">
        <v>84</v>
      </c>
      <c r="BC324" s="116" t="s">
        <v>84</v>
      </c>
      <c r="BD324" s="116" t="s">
        <v>84</v>
      </c>
      <c r="BE324" s="116" t="s">
        <v>84</v>
      </c>
      <c r="BF324" s="335" t="s">
        <v>84</v>
      </c>
      <c r="BG324" s="335" t="s">
        <v>84</v>
      </c>
      <c r="BH324" s="116" t="s">
        <v>84</v>
      </c>
      <c r="BI324" s="116" t="s">
        <v>84</v>
      </c>
      <c r="BJ324" s="335" t="s">
        <v>84</v>
      </c>
      <c r="BK324" s="335" t="s">
        <v>84</v>
      </c>
      <c r="BL324" s="335" t="s">
        <v>84</v>
      </c>
      <c r="BM324" s="336" t="s">
        <v>84</v>
      </c>
      <c r="BN324" s="336" t="s">
        <v>84</v>
      </c>
      <c r="BO324" s="335" t="s">
        <v>84</v>
      </c>
      <c r="BP324" s="116" t="s">
        <v>84</v>
      </c>
      <c r="BQ324" s="116" t="s">
        <v>84</v>
      </c>
      <c r="BR324" s="116" t="s">
        <v>84</v>
      </c>
      <c r="BS324" s="116" t="s">
        <v>84</v>
      </c>
      <c r="BT324" s="336" t="s">
        <v>84</v>
      </c>
      <c r="BU324" s="335" t="s">
        <v>84</v>
      </c>
      <c r="BV324" s="335" t="s">
        <v>84</v>
      </c>
      <c r="BW324" s="335" t="s">
        <v>84</v>
      </c>
      <c r="BX324" s="335" t="s">
        <v>84</v>
      </c>
    </row>
    <row r="325" spans="1:76" ht="15" customHeight="1" x14ac:dyDescent="0.3">
      <c r="A325" s="307">
        <v>82</v>
      </c>
      <c r="B325" s="114" t="s">
        <v>84</v>
      </c>
      <c r="C325" s="114" t="s">
        <v>84</v>
      </c>
      <c r="D325" s="115" t="s">
        <v>84</v>
      </c>
      <c r="E325" s="334" t="s">
        <v>84</v>
      </c>
      <c r="F325" s="334" t="s">
        <v>84</v>
      </c>
      <c r="G325" s="334" t="s">
        <v>84</v>
      </c>
      <c r="H325" s="335" t="s">
        <v>84</v>
      </c>
      <c r="I325" s="335" t="s">
        <v>84</v>
      </c>
      <c r="J325" s="335" t="s">
        <v>84</v>
      </c>
      <c r="K325" s="335" t="s">
        <v>84</v>
      </c>
      <c r="L325" s="335" t="s">
        <v>84</v>
      </c>
      <c r="M325" s="335" t="s">
        <v>84</v>
      </c>
      <c r="N325" s="335" t="s">
        <v>84</v>
      </c>
      <c r="O325" s="335" t="s">
        <v>84</v>
      </c>
      <c r="P325" s="335" t="s">
        <v>84</v>
      </c>
      <c r="Q325" s="335" t="s">
        <v>84</v>
      </c>
      <c r="R325" s="335" t="s">
        <v>84</v>
      </c>
      <c r="S325" s="335" t="s">
        <v>84</v>
      </c>
      <c r="T325" s="335" t="s">
        <v>84</v>
      </c>
      <c r="U325" s="335" t="s">
        <v>84</v>
      </c>
      <c r="V325" s="335" t="s">
        <v>84</v>
      </c>
      <c r="W325" s="335" t="s">
        <v>84</v>
      </c>
      <c r="X325" s="335" t="s">
        <v>84</v>
      </c>
      <c r="Y325" s="335" t="s">
        <v>84</v>
      </c>
      <c r="Z325" s="335" t="s">
        <v>84</v>
      </c>
      <c r="AA325" s="335" t="s">
        <v>84</v>
      </c>
      <c r="AB325" s="335" t="s">
        <v>84</v>
      </c>
      <c r="AC325" s="335" t="s">
        <v>84</v>
      </c>
      <c r="AD325" s="335" t="s">
        <v>84</v>
      </c>
      <c r="AE325" s="335" t="s">
        <v>84</v>
      </c>
      <c r="AF325" s="335" t="s">
        <v>84</v>
      </c>
      <c r="AG325" s="335" t="s">
        <v>84</v>
      </c>
      <c r="AH325" s="335" t="s">
        <v>84</v>
      </c>
      <c r="AI325" s="335" t="s">
        <v>84</v>
      </c>
      <c r="AJ325" s="335" t="s">
        <v>84</v>
      </c>
      <c r="AK325" s="335" t="s">
        <v>84</v>
      </c>
      <c r="AL325" s="335" t="s">
        <v>84</v>
      </c>
      <c r="AM325" s="335" t="s">
        <v>84</v>
      </c>
      <c r="AN325" s="335" t="s">
        <v>84</v>
      </c>
      <c r="AO325" s="335" t="s">
        <v>84</v>
      </c>
      <c r="AP325" s="335" t="s">
        <v>84</v>
      </c>
      <c r="AQ325" s="335" t="s">
        <v>84</v>
      </c>
      <c r="AR325" s="335" t="s">
        <v>84</v>
      </c>
      <c r="AS325" s="335" t="s">
        <v>84</v>
      </c>
      <c r="AT325" s="335" t="s">
        <v>84</v>
      </c>
      <c r="AU325" s="335" t="s">
        <v>84</v>
      </c>
      <c r="AV325" s="335" t="s">
        <v>84</v>
      </c>
      <c r="AW325" s="335" t="s">
        <v>84</v>
      </c>
      <c r="AX325" s="335" t="s">
        <v>84</v>
      </c>
      <c r="AY325" s="116" t="s">
        <v>84</v>
      </c>
      <c r="AZ325" s="116" t="s">
        <v>84</v>
      </c>
      <c r="BA325" s="116" t="s">
        <v>84</v>
      </c>
      <c r="BB325" s="116" t="s">
        <v>84</v>
      </c>
      <c r="BC325" s="116" t="s">
        <v>84</v>
      </c>
      <c r="BD325" s="116" t="s">
        <v>84</v>
      </c>
      <c r="BE325" s="116" t="s">
        <v>84</v>
      </c>
      <c r="BF325" s="335" t="s">
        <v>84</v>
      </c>
      <c r="BG325" s="335" t="s">
        <v>84</v>
      </c>
      <c r="BH325" s="116" t="s">
        <v>84</v>
      </c>
      <c r="BI325" s="116" t="s">
        <v>84</v>
      </c>
      <c r="BJ325" s="335" t="s">
        <v>84</v>
      </c>
      <c r="BK325" s="335" t="s">
        <v>84</v>
      </c>
      <c r="BL325" s="335" t="s">
        <v>84</v>
      </c>
      <c r="BM325" s="336" t="s">
        <v>84</v>
      </c>
      <c r="BN325" s="336" t="s">
        <v>84</v>
      </c>
      <c r="BO325" s="335" t="s">
        <v>84</v>
      </c>
      <c r="BP325" s="116" t="s">
        <v>84</v>
      </c>
      <c r="BQ325" s="116" t="s">
        <v>84</v>
      </c>
      <c r="BR325" s="116" t="s">
        <v>84</v>
      </c>
      <c r="BS325" s="116" t="s">
        <v>84</v>
      </c>
      <c r="BT325" s="336" t="s">
        <v>84</v>
      </c>
      <c r="BU325" s="335" t="s">
        <v>84</v>
      </c>
      <c r="BV325" s="335" t="s">
        <v>84</v>
      </c>
      <c r="BW325" s="335" t="s">
        <v>84</v>
      </c>
      <c r="BX325" s="335" t="s">
        <v>84</v>
      </c>
    </row>
    <row r="326" spans="1:76" ht="15" customHeight="1" x14ac:dyDescent="0.3">
      <c r="A326" s="307">
        <v>82</v>
      </c>
      <c r="B326" s="114" t="s">
        <v>84</v>
      </c>
      <c r="C326" s="114" t="s">
        <v>84</v>
      </c>
      <c r="D326" s="115" t="s">
        <v>84</v>
      </c>
      <c r="E326" s="334" t="s">
        <v>84</v>
      </c>
      <c r="F326" s="334" t="s">
        <v>84</v>
      </c>
      <c r="G326" s="334" t="s">
        <v>84</v>
      </c>
      <c r="H326" s="335" t="s">
        <v>84</v>
      </c>
      <c r="I326" s="335" t="s">
        <v>84</v>
      </c>
      <c r="J326" s="335" t="s">
        <v>84</v>
      </c>
      <c r="K326" s="335" t="s">
        <v>84</v>
      </c>
      <c r="L326" s="335" t="s">
        <v>84</v>
      </c>
      <c r="M326" s="335" t="s">
        <v>84</v>
      </c>
      <c r="N326" s="335" t="s">
        <v>84</v>
      </c>
      <c r="O326" s="335" t="s">
        <v>84</v>
      </c>
      <c r="P326" s="335" t="s">
        <v>84</v>
      </c>
      <c r="Q326" s="335" t="s">
        <v>84</v>
      </c>
      <c r="R326" s="335" t="s">
        <v>84</v>
      </c>
      <c r="S326" s="335" t="s">
        <v>84</v>
      </c>
      <c r="T326" s="335" t="s">
        <v>84</v>
      </c>
      <c r="U326" s="335" t="s">
        <v>84</v>
      </c>
      <c r="V326" s="335" t="s">
        <v>84</v>
      </c>
      <c r="W326" s="335" t="s">
        <v>84</v>
      </c>
      <c r="X326" s="335" t="s">
        <v>84</v>
      </c>
      <c r="Y326" s="335" t="s">
        <v>84</v>
      </c>
      <c r="Z326" s="335" t="s">
        <v>84</v>
      </c>
      <c r="AA326" s="335" t="s">
        <v>84</v>
      </c>
      <c r="AB326" s="335" t="s">
        <v>84</v>
      </c>
      <c r="AC326" s="335" t="s">
        <v>84</v>
      </c>
      <c r="AD326" s="335" t="s">
        <v>84</v>
      </c>
      <c r="AE326" s="335" t="s">
        <v>84</v>
      </c>
      <c r="AF326" s="335" t="s">
        <v>84</v>
      </c>
      <c r="AG326" s="335" t="s">
        <v>84</v>
      </c>
      <c r="AH326" s="335" t="s">
        <v>84</v>
      </c>
      <c r="AI326" s="335" t="s">
        <v>84</v>
      </c>
      <c r="AJ326" s="335" t="s">
        <v>84</v>
      </c>
      <c r="AK326" s="335" t="s">
        <v>84</v>
      </c>
      <c r="AL326" s="335" t="s">
        <v>84</v>
      </c>
      <c r="AM326" s="335" t="s">
        <v>84</v>
      </c>
      <c r="AN326" s="335" t="s">
        <v>84</v>
      </c>
      <c r="AO326" s="335" t="s">
        <v>84</v>
      </c>
      <c r="AP326" s="335" t="s">
        <v>84</v>
      </c>
      <c r="AQ326" s="335" t="s">
        <v>84</v>
      </c>
      <c r="AR326" s="335" t="s">
        <v>84</v>
      </c>
      <c r="AS326" s="335" t="s">
        <v>84</v>
      </c>
      <c r="AT326" s="335" t="s">
        <v>84</v>
      </c>
      <c r="AU326" s="335" t="s">
        <v>84</v>
      </c>
      <c r="AV326" s="335" t="s">
        <v>84</v>
      </c>
      <c r="AW326" s="335" t="s">
        <v>84</v>
      </c>
      <c r="AX326" s="335" t="s">
        <v>84</v>
      </c>
      <c r="AY326" s="116" t="s">
        <v>84</v>
      </c>
      <c r="AZ326" s="116" t="s">
        <v>84</v>
      </c>
      <c r="BA326" s="116" t="s">
        <v>84</v>
      </c>
      <c r="BB326" s="116" t="s">
        <v>84</v>
      </c>
      <c r="BC326" s="116" t="s">
        <v>84</v>
      </c>
      <c r="BD326" s="116" t="s">
        <v>84</v>
      </c>
      <c r="BE326" s="116" t="s">
        <v>84</v>
      </c>
      <c r="BF326" s="335" t="s">
        <v>84</v>
      </c>
      <c r="BG326" s="335" t="s">
        <v>84</v>
      </c>
      <c r="BH326" s="116" t="s">
        <v>84</v>
      </c>
      <c r="BI326" s="116" t="s">
        <v>84</v>
      </c>
      <c r="BJ326" s="335" t="s">
        <v>84</v>
      </c>
      <c r="BK326" s="335" t="s">
        <v>84</v>
      </c>
      <c r="BL326" s="335" t="s">
        <v>84</v>
      </c>
      <c r="BM326" s="336" t="s">
        <v>84</v>
      </c>
      <c r="BN326" s="336" t="s">
        <v>84</v>
      </c>
      <c r="BO326" s="335" t="s">
        <v>84</v>
      </c>
      <c r="BP326" s="116" t="s">
        <v>84</v>
      </c>
      <c r="BQ326" s="116" t="s">
        <v>84</v>
      </c>
      <c r="BR326" s="116" t="s">
        <v>84</v>
      </c>
      <c r="BS326" s="116" t="s">
        <v>84</v>
      </c>
      <c r="BT326" s="336" t="s">
        <v>84</v>
      </c>
      <c r="BU326" s="335" t="s">
        <v>84</v>
      </c>
      <c r="BV326" s="335" t="s">
        <v>84</v>
      </c>
      <c r="BW326" s="335" t="s">
        <v>84</v>
      </c>
      <c r="BX326" s="335" t="s">
        <v>84</v>
      </c>
    </row>
    <row r="327" spans="1:76" ht="15" customHeight="1" x14ac:dyDescent="0.3">
      <c r="A327" s="307">
        <v>82</v>
      </c>
      <c r="B327" s="114" t="s">
        <v>84</v>
      </c>
      <c r="C327" s="114" t="s">
        <v>84</v>
      </c>
      <c r="D327" s="115" t="s">
        <v>84</v>
      </c>
      <c r="E327" s="334" t="s">
        <v>84</v>
      </c>
      <c r="F327" s="334" t="s">
        <v>84</v>
      </c>
      <c r="G327" s="334" t="s">
        <v>84</v>
      </c>
      <c r="H327" s="335" t="s">
        <v>84</v>
      </c>
      <c r="I327" s="335" t="s">
        <v>84</v>
      </c>
      <c r="J327" s="335" t="s">
        <v>84</v>
      </c>
      <c r="K327" s="335" t="s">
        <v>84</v>
      </c>
      <c r="L327" s="335" t="s">
        <v>84</v>
      </c>
      <c r="M327" s="335" t="s">
        <v>84</v>
      </c>
      <c r="N327" s="335" t="s">
        <v>84</v>
      </c>
      <c r="O327" s="335" t="s">
        <v>84</v>
      </c>
      <c r="P327" s="335" t="s">
        <v>84</v>
      </c>
      <c r="Q327" s="335" t="s">
        <v>84</v>
      </c>
      <c r="R327" s="335" t="s">
        <v>84</v>
      </c>
      <c r="S327" s="335" t="s">
        <v>84</v>
      </c>
      <c r="T327" s="335" t="s">
        <v>84</v>
      </c>
      <c r="U327" s="335" t="s">
        <v>84</v>
      </c>
      <c r="V327" s="335" t="s">
        <v>84</v>
      </c>
      <c r="W327" s="335" t="s">
        <v>84</v>
      </c>
      <c r="X327" s="335" t="s">
        <v>84</v>
      </c>
      <c r="Y327" s="335" t="s">
        <v>84</v>
      </c>
      <c r="Z327" s="335" t="s">
        <v>84</v>
      </c>
      <c r="AA327" s="335" t="s">
        <v>84</v>
      </c>
      <c r="AB327" s="335" t="s">
        <v>84</v>
      </c>
      <c r="AC327" s="335" t="s">
        <v>84</v>
      </c>
      <c r="AD327" s="335" t="s">
        <v>84</v>
      </c>
      <c r="AE327" s="335" t="s">
        <v>84</v>
      </c>
      <c r="AF327" s="335" t="s">
        <v>84</v>
      </c>
      <c r="AG327" s="335" t="s">
        <v>84</v>
      </c>
      <c r="AH327" s="335" t="s">
        <v>84</v>
      </c>
      <c r="AI327" s="335" t="s">
        <v>84</v>
      </c>
      <c r="AJ327" s="335" t="s">
        <v>84</v>
      </c>
      <c r="AK327" s="335" t="s">
        <v>84</v>
      </c>
      <c r="AL327" s="335" t="s">
        <v>84</v>
      </c>
      <c r="AM327" s="335" t="s">
        <v>84</v>
      </c>
      <c r="AN327" s="335" t="s">
        <v>84</v>
      </c>
      <c r="AO327" s="335" t="s">
        <v>84</v>
      </c>
      <c r="AP327" s="335" t="s">
        <v>84</v>
      </c>
      <c r="AQ327" s="335" t="s">
        <v>84</v>
      </c>
      <c r="AR327" s="335" t="s">
        <v>84</v>
      </c>
      <c r="AS327" s="335" t="s">
        <v>84</v>
      </c>
      <c r="AT327" s="335" t="s">
        <v>84</v>
      </c>
      <c r="AU327" s="335" t="s">
        <v>84</v>
      </c>
      <c r="AV327" s="335" t="s">
        <v>84</v>
      </c>
      <c r="AW327" s="335" t="s">
        <v>84</v>
      </c>
      <c r="AX327" s="335" t="s">
        <v>84</v>
      </c>
      <c r="AY327" s="116" t="s">
        <v>84</v>
      </c>
      <c r="AZ327" s="116" t="s">
        <v>84</v>
      </c>
      <c r="BA327" s="116" t="s">
        <v>84</v>
      </c>
      <c r="BB327" s="116" t="s">
        <v>84</v>
      </c>
      <c r="BC327" s="116" t="s">
        <v>84</v>
      </c>
      <c r="BD327" s="116" t="s">
        <v>84</v>
      </c>
      <c r="BE327" s="116" t="s">
        <v>84</v>
      </c>
      <c r="BF327" s="335" t="s">
        <v>84</v>
      </c>
      <c r="BG327" s="335" t="s">
        <v>84</v>
      </c>
      <c r="BH327" s="116" t="s">
        <v>84</v>
      </c>
      <c r="BI327" s="116" t="s">
        <v>84</v>
      </c>
      <c r="BJ327" s="335" t="s">
        <v>84</v>
      </c>
      <c r="BK327" s="335" t="s">
        <v>84</v>
      </c>
      <c r="BL327" s="335" t="s">
        <v>84</v>
      </c>
      <c r="BM327" s="336" t="s">
        <v>84</v>
      </c>
      <c r="BN327" s="336" t="s">
        <v>84</v>
      </c>
      <c r="BO327" s="335" t="s">
        <v>84</v>
      </c>
      <c r="BP327" s="116" t="s">
        <v>84</v>
      </c>
      <c r="BQ327" s="116" t="s">
        <v>84</v>
      </c>
      <c r="BR327" s="116" t="s">
        <v>84</v>
      </c>
      <c r="BS327" s="116" t="s">
        <v>84</v>
      </c>
      <c r="BT327" s="336" t="s">
        <v>84</v>
      </c>
      <c r="BU327" s="335" t="s">
        <v>84</v>
      </c>
      <c r="BV327" s="335" t="s">
        <v>84</v>
      </c>
      <c r="BW327" s="335" t="s">
        <v>84</v>
      </c>
      <c r="BX327" s="335" t="s">
        <v>84</v>
      </c>
    </row>
    <row r="328" spans="1:76" ht="15" customHeight="1" x14ac:dyDescent="0.3">
      <c r="A328" s="307">
        <v>82</v>
      </c>
      <c r="B328" s="114" t="s">
        <v>84</v>
      </c>
      <c r="C328" s="114" t="s">
        <v>84</v>
      </c>
      <c r="D328" s="115" t="s">
        <v>84</v>
      </c>
      <c r="E328" s="334" t="s">
        <v>84</v>
      </c>
      <c r="F328" s="334" t="s">
        <v>84</v>
      </c>
      <c r="G328" s="334" t="s">
        <v>84</v>
      </c>
      <c r="H328" s="335" t="s">
        <v>84</v>
      </c>
      <c r="I328" s="335" t="s">
        <v>84</v>
      </c>
      <c r="J328" s="335" t="s">
        <v>84</v>
      </c>
      <c r="K328" s="335" t="s">
        <v>84</v>
      </c>
      <c r="L328" s="335" t="s">
        <v>84</v>
      </c>
      <c r="M328" s="335" t="s">
        <v>84</v>
      </c>
      <c r="N328" s="335" t="s">
        <v>84</v>
      </c>
      <c r="O328" s="335" t="s">
        <v>84</v>
      </c>
      <c r="P328" s="335" t="s">
        <v>84</v>
      </c>
      <c r="Q328" s="335" t="s">
        <v>84</v>
      </c>
      <c r="R328" s="335" t="s">
        <v>84</v>
      </c>
      <c r="S328" s="335" t="s">
        <v>84</v>
      </c>
      <c r="T328" s="335" t="s">
        <v>84</v>
      </c>
      <c r="U328" s="335" t="s">
        <v>84</v>
      </c>
      <c r="V328" s="335" t="s">
        <v>84</v>
      </c>
      <c r="W328" s="335" t="s">
        <v>84</v>
      </c>
      <c r="X328" s="335" t="s">
        <v>84</v>
      </c>
      <c r="Y328" s="335" t="s">
        <v>84</v>
      </c>
      <c r="Z328" s="335" t="s">
        <v>84</v>
      </c>
      <c r="AA328" s="335" t="s">
        <v>84</v>
      </c>
      <c r="AB328" s="335" t="s">
        <v>84</v>
      </c>
      <c r="AC328" s="335" t="s">
        <v>84</v>
      </c>
      <c r="AD328" s="335" t="s">
        <v>84</v>
      </c>
      <c r="AE328" s="335" t="s">
        <v>84</v>
      </c>
      <c r="AF328" s="335" t="s">
        <v>84</v>
      </c>
      <c r="AG328" s="335" t="s">
        <v>84</v>
      </c>
      <c r="AH328" s="335" t="s">
        <v>84</v>
      </c>
      <c r="AI328" s="335" t="s">
        <v>84</v>
      </c>
      <c r="AJ328" s="335" t="s">
        <v>84</v>
      </c>
      <c r="AK328" s="335" t="s">
        <v>84</v>
      </c>
      <c r="AL328" s="335" t="s">
        <v>84</v>
      </c>
      <c r="AM328" s="335" t="s">
        <v>84</v>
      </c>
      <c r="AN328" s="335" t="s">
        <v>84</v>
      </c>
      <c r="AO328" s="335" t="s">
        <v>84</v>
      </c>
      <c r="AP328" s="335" t="s">
        <v>84</v>
      </c>
      <c r="AQ328" s="335" t="s">
        <v>84</v>
      </c>
      <c r="AR328" s="335" t="s">
        <v>84</v>
      </c>
      <c r="AS328" s="335" t="s">
        <v>84</v>
      </c>
      <c r="AT328" s="335" t="s">
        <v>84</v>
      </c>
      <c r="AU328" s="335" t="s">
        <v>84</v>
      </c>
      <c r="AV328" s="335" t="s">
        <v>84</v>
      </c>
      <c r="AW328" s="335" t="s">
        <v>84</v>
      </c>
      <c r="AX328" s="335" t="s">
        <v>84</v>
      </c>
      <c r="AY328" s="116" t="s">
        <v>84</v>
      </c>
      <c r="AZ328" s="116" t="s">
        <v>84</v>
      </c>
      <c r="BA328" s="116" t="s">
        <v>84</v>
      </c>
      <c r="BB328" s="116" t="s">
        <v>84</v>
      </c>
      <c r="BC328" s="116" t="s">
        <v>84</v>
      </c>
      <c r="BD328" s="116" t="s">
        <v>84</v>
      </c>
      <c r="BE328" s="116" t="s">
        <v>84</v>
      </c>
      <c r="BF328" s="335" t="s">
        <v>84</v>
      </c>
      <c r="BG328" s="335" t="s">
        <v>84</v>
      </c>
      <c r="BH328" s="116" t="s">
        <v>84</v>
      </c>
      <c r="BI328" s="116" t="s">
        <v>84</v>
      </c>
      <c r="BJ328" s="335" t="s">
        <v>84</v>
      </c>
      <c r="BK328" s="335" t="s">
        <v>84</v>
      </c>
      <c r="BL328" s="335" t="s">
        <v>84</v>
      </c>
      <c r="BM328" s="336" t="s">
        <v>84</v>
      </c>
      <c r="BN328" s="336" t="s">
        <v>84</v>
      </c>
      <c r="BO328" s="335" t="s">
        <v>84</v>
      </c>
      <c r="BP328" s="116" t="s">
        <v>84</v>
      </c>
      <c r="BQ328" s="116" t="s">
        <v>84</v>
      </c>
      <c r="BR328" s="116" t="s">
        <v>84</v>
      </c>
      <c r="BS328" s="116" t="s">
        <v>84</v>
      </c>
      <c r="BT328" s="336" t="s">
        <v>84</v>
      </c>
      <c r="BU328" s="335" t="s">
        <v>84</v>
      </c>
      <c r="BV328" s="335" t="s">
        <v>84</v>
      </c>
      <c r="BW328" s="335" t="s">
        <v>84</v>
      </c>
      <c r="BX328" s="335" t="s">
        <v>84</v>
      </c>
    </row>
    <row r="329" spans="1:76" ht="15" customHeight="1" x14ac:dyDescent="0.3">
      <c r="A329" s="307">
        <v>82</v>
      </c>
      <c r="B329" s="114" t="s">
        <v>84</v>
      </c>
      <c r="C329" s="114" t="s">
        <v>84</v>
      </c>
      <c r="D329" s="115" t="s">
        <v>84</v>
      </c>
      <c r="E329" s="334" t="s">
        <v>84</v>
      </c>
      <c r="F329" s="334" t="s">
        <v>84</v>
      </c>
      <c r="G329" s="334" t="s">
        <v>84</v>
      </c>
      <c r="H329" s="335" t="s">
        <v>84</v>
      </c>
      <c r="I329" s="335" t="s">
        <v>84</v>
      </c>
      <c r="J329" s="335" t="s">
        <v>84</v>
      </c>
      <c r="K329" s="335" t="s">
        <v>84</v>
      </c>
      <c r="L329" s="335" t="s">
        <v>84</v>
      </c>
      <c r="M329" s="335" t="s">
        <v>84</v>
      </c>
      <c r="N329" s="335" t="s">
        <v>84</v>
      </c>
      <c r="O329" s="335" t="s">
        <v>84</v>
      </c>
      <c r="P329" s="335" t="s">
        <v>84</v>
      </c>
      <c r="Q329" s="335" t="s">
        <v>84</v>
      </c>
      <c r="R329" s="335" t="s">
        <v>84</v>
      </c>
      <c r="S329" s="335" t="s">
        <v>84</v>
      </c>
      <c r="T329" s="335" t="s">
        <v>84</v>
      </c>
      <c r="U329" s="335" t="s">
        <v>84</v>
      </c>
      <c r="V329" s="335" t="s">
        <v>84</v>
      </c>
      <c r="W329" s="335" t="s">
        <v>84</v>
      </c>
      <c r="X329" s="335" t="s">
        <v>84</v>
      </c>
      <c r="Y329" s="335" t="s">
        <v>84</v>
      </c>
      <c r="Z329" s="335" t="s">
        <v>84</v>
      </c>
      <c r="AA329" s="335" t="s">
        <v>84</v>
      </c>
      <c r="AB329" s="335" t="s">
        <v>84</v>
      </c>
      <c r="AC329" s="335" t="s">
        <v>84</v>
      </c>
      <c r="AD329" s="335" t="s">
        <v>84</v>
      </c>
      <c r="AE329" s="335" t="s">
        <v>84</v>
      </c>
      <c r="AF329" s="335" t="s">
        <v>84</v>
      </c>
      <c r="AG329" s="335" t="s">
        <v>84</v>
      </c>
      <c r="AH329" s="335" t="s">
        <v>84</v>
      </c>
      <c r="AI329" s="335" t="s">
        <v>84</v>
      </c>
      <c r="AJ329" s="335" t="s">
        <v>84</v>
      </c>
      <c r="AK329" s="335" t="s">
        <v>84</v>
      </c>
      <c r="AL329" s="335" t="s">
        <v>84</v>
      </c>
      <c r="AM329" s="335" t="s">
        <v>84</v>
      </c>
      <c r="AN329" s="335" t="s">
        <v>84</v>
      </c>
      <c r="AO329" s="335" t="s">
        <v>84</v>
      </c>
      <c r="AP329" s="335" t="s">
        <v>84</v>
      </c>
      <c r="AQ329" s="335" t="s">
        <v>84</v>
      </c>
      <c r="AR329" s="335" t="s">
        <v>84</v>
      </c>
      <c r="AS329" s="335" t="s">
        <v>84</v>
      </c>
      <c r="AT329" s="335" t="s">
        <v>84</v>
      </c>
      <c r="AU329" s="335" t="s">
        <v>84</v>
      </c>
      <c r="AV329" s="335" t="s">
        <v>84</v>
      </c>
      <c r="AW329" s="335" t="s">
        <v>84</v>
      </c>
      <c r="AX329" s="335" t="s">
        <v>84</v>
      </c>
      <c r="AY329" s="116" t="s">
        <v>84</v>
      </c>
      <c r="AZ329" s="116" t="s">
        <v>84</v>
      </c>
      <c r="BA329" s="116" t="s">
        <v>84</v>
      </c>
      <c r="BB329" s="116" t="s">
        <v>84</v>
      </c>
      <c r="BC329" s="116" t="s">
        <v>84</v>
      </c>
      <c r="BD329" s="116" t="s">
        <v>84</v>
      </c>
      <c r="BE329" s="116" t="s">
        <v>84</v>
      </c>
      <c r="BF329" s="335" t="s">
        <v>84</v>
      </c>
      <c r="BG329" s="335" t="s">
        <v>84</v>
      </c>
      <c r="BH329" s="116" t="s">
        <v>84</v>
      </c>
      <c r="BI329" s="116" t="s">
        <v>84</v>
      </c>
      <c r="BJ329" s="335" t="s">
        <v>84</v>
      </c>
      <c r="BK329" s="335" t="s">
        <v>84</v>
      </c>
      <c r="BL329" s="335" t="s">
        <v>84</v>
      </c>
      <c r="BM329" s="336" t="s">
        <v>84</v>
      </c>
      <c r="BN329" s="336" t="s">
        <v>84</v>
      </c>
      <c r="BO329" s="335" t="s">
        <v>84</v>
      </c>
      <c r="BP329" s="116" t="s">
        <v>84</v>
      </c>
      <c r="BQ329" s="116" t="s">
        <v>84</v>
      </c>
      <c r="BR329" s="116" t="s">
        <v>84</v>
      </c>
      <c r="BS329" s="116" t="s">
        <v>84</v>
      </c>
      <c r="BT329" s="336" t="s">
        <v>84</v>
      </c>
      <c r="BU329" s="335" t="s">
        <v>84</v>
      </c>
      <c r="BV329" s="335" t="s">
        <v>84</v>
      </c>
      <c r="BW329" s="335" t="s">
        <v>84</v>
      </c>
      <c r="BX329" s="335" t="s">
        <v>84</v>
      </c>
    </row>
    <row r="330" spans="1:76" ht="15" customHeight="1" x14ac:dyDescent="0.3">
      <c r="A330" s="307">
        <v>82</v>
      </c>
      <c r="B330" s="114" t="s">
        <v>84</v>
      </c>
      <c r="C330" s="114" t="s">
        <v>84</v>
      </c>
      <c r="D330" s="115" t="s">
        <v>84</v>
      </c>
      <c r="E330" s="334" t="s">
        <v>84</v>
      </c>
      <c r="F330" s="334" t="s">
        <v>84</v>
      </c>
      <c r="G330" s="334" t="s">
        <v>84</v>
      </c>
      <c r="H330" s="335" t="s">
        <v>84</v>
      </c>
      <c r="I330" s="335" t="s">
        <v>84</v>
      </c>
      <c r="J330" s="335" t="s">
        <v>84</v>
      </c>
      <c r="K330" s="335" t="s">
        <v>84</v>
      </c>
      <c r="L330" s="335" t="s">
        <v>84</v>
      </c>
      <c r="M330" s="335" t="s">
        <v>84</v>
      </c>
      <c r="N330" s="335" t="s">
        <v>84</v>
      </c>
      <c r="O330" s="335" t="s">
        <v>84</v>
      </c>
      <c r="P330" s="335" t="s">
        <v>84</v>
      </c>
      <c r="Q330" s="335" t="s">
        <v>84</v>
      </c>
      <c r="R330" s="335" t="s">
        <v>84</v>
      </c>
      <c r="S330" s="335" t="s">
        <v>84</v>
      </c>
      <c r="T330" s="335" t="s">
        <v>84</v>
      </c>
      <c r="U330" s="335" t="s">
        <v>84</v>
      </c>
      <c r="V330" s="335" t="s">
        <v>84</v>
      </c>
      <c r="W330" s="335" t="s">
        <v>84</v>
      </c>
      <c r="X330" s="335" t="s">
        <v>84</v>
      </c>
      <c r="Y330" s="335" t="s">
        <v>84</v>
      </c>
      <c r="Z330" s="335" t="s">
        <v>84</v>
      </c>
      <c r="AA330" s="335" t="s">
        <v>84</v>
      </c>
      <c r="AB330" s="335" t="s">
        <v>84</v>
      </c>
      <c r="AC330" s="335" t="s">
        <v>84</v>
      </c>
      <c r="AD330" s="335" t="s">
        <v>84</v>
      </c>
      <c r="AE330" s="335" t="s">
        <v>84</v>
      </c>
      <c r="AF330" s="335" t="s">
        <v>84</v>
      </c>
      <c r="AG330" s="335" t="s">
        <v>84</v>
      </c>
      <c r="AH330" s="335" t="s">
        <v>84</v>
      </c>
      <c r="AI330" s="335" t="s">
        <v>84</v>
      </c>
      <c r="AJ330" s="335" t="s">
        <v>84</v>
      </c>
      <c r="AK330" s="335" t="s">
        <v>84</v>
      </c>
      <c r="AL330" s="335" t="s">
        <v>84</v>
      </c>
      <c r="AM330" s="335" t="s">
        <v>84</v>
      </c>
      <c r="AN330" s="335" t="s">
        <v>84</v>
      </c>
      <c r="AO330" s="335" t="s">
        <v>84</v>
      </c>
      <c r="AP330" s="335" t="s">
        <v>84</v>
      </c>
      <c r="AQ330" s="335" t="s">
        <v>84</v>
      </c>
      <c r="AR330" s="335" t="s">
        <v>84</v>
      </c>
      <c r="AS330" s="335" t="s">
        <v>84</v>
      </c>
      <c r="AT330" s="335" t="s">
        <v>84</v>
      </c>
      <c r="AU330" s="335" t="s">
        <v>84</v>
      </c>
      <c r="AV330" s="335" t="s">
        <v>84</v>
      </c>
      <c r="AW330" s="335" t="s">
        <v>84</v>
      </c>
      <c r="AX330" s="335" t="s">
        <v>84</v>
      </c>
      <c r="AY330" s="116" t="s">
        <v>84</v>
      </c>
      <c r="AZ330" s="116" t="s">
        <v>84</v>
      </c>
      <c r="BA330" s="116" t="s">
        <v>84</v>
      </c>
      <c r="BB330" s="116" t="s">
        <v>84</v>
      </c>
      <c r="BC330" s="116" t="s">
        <v>84</v>
      </c>
      <c r="BD330" s="116" t="s">
        <v>84</v>
      </c>
      <c r="BE330" s="116" t="s">
        <v>84</v>
      </c>
      <c r="BF330" s="335" t="s">
        <v>84</v>
      </c>
      <c r="BG330" s="335" t="s">
        <v>84</v>
      </c>
      <c r="BH330" s="116" t="s">
        <v>84</v>
      </c>
      <c r="BI330" s="116" t="s">
        <v>84</v>
      </c>
      <c r="BJ330" s="335" t="s">
        <v>84</v>
      </c>
      <c r="BK330" s="335" t="s">
        <v>84</v>
      </c>
      <c r="BL330" s="335" t="s">
        <v>84</v>
      </c>
      <c r="BM330" s="336" t="s">
        <v>84</v>
      </c>
      <c r="BN330" s="336" t="s">
        <v>84</v>
      </c>
      <c r="BO330" s="335" t="s">
        <v>84</v>
      </c>
      <c r="BP330" s="116" t="s">
        <v>84</v>
      </c>
      <c r="BQ330" s="116" t="s">
        <v>84</v>
      </c>
      <c r="BR330" s="116" t="s">
        <v>84</v>
      </c>
      <c r="BS330" s="116" t="s">
        <v>84</v>
      </c>
      <c r="BT330" s="336" t="s">
        <v>84</v>
      </c>
      <c r="BU330" s="335" t="s">
        <v>84</v>
      </c>
      <c r="BV330" s="335" t="s">
        <v>84</v>
      </c>
      <c r="BW330" s="335" t="s">
        <v>84</v>
      </c>
      <c r="BX330" s="335" t="s">
        <v>84</v>
      </c>
    </row>
    <row r="331" spans="1:76" ht="15" customHeight="1" x14ac:dyDescent="0.3">
      <c r="A331" s="307">
        <v>82</v>
      </c>
      <c r="B331" s="114" t="s">
        <v>84</v>
      </c>
      <c r="C331" s="114" t="s">
        <v>84</v>
      </c>
      <c r="D331" s="115" t="s">
        <v>84</v>
      </c>
      <c r="E331" s="334" t="s">
        <v>84</v>
      </c>
      <c r="F331" s="334" t="s">
        <v>84</v>
      </c>
      <c r="G331" s="334" t="s">
        <v>84</v>
      </c>
      <c r="H331" s="335" t="s">
        <v>84</v>
      </c>
      <c r="I331" s="335" t="s">
        <v>84</v>
      </c>
      <c r="J331" s="335" t="s">
        <v>84</v>
      </c>
      <c r="K331" s="335" t="s">
        <v>84</v>
      </c>
      <c r="L331" s="335" t="s">
        <v>84</v>
      </c>
      <c r="M331" s="335" t="s">
        <v>84</v>
      </c>
      <c r="N331" s="335" t="s">
        <v>84</v>
      </c>
      <c r="O331" s="335" t="s">
        <v>84</v>
      </c>
      <c r="P331" s="335" t="s">
        <v>84</v>
      </c>
      <c r="Q331" s="335" t="s">
        <v>84</v>
      </c>
      <c r="R331" s="335" t="s">
        <v>84</v>
      </c>
      <c r="S331" s="335" t="s">
        <v>84</v>
      </c>
      <c r="T331" s="335" t="s">
        <v>84</v>
      </c>
      <c r="U331" s="335" t="s">
        <v>84</v>
      </c>
      <c r="V331" s="335" t="s">
        <v>84</v>
      </c>
      <c r="W331" s="335" t="s">
        <v>84</v>
      </c>
      <c r="X331" s="335" t="s">
        <v>84</v>
      </c>
      <c r="Y331" s="335" t="s">
        <v>84</v>
      </c>
      <c r="Z331" s="335" t="s">
        <v>84</v>
      </c>
      <c r="AA331" s="335" t="s">
        <v>84</v>
      </c>
      <c r="AB331" s="335" t="s">
        <v>84</v>
      </c>
      <c r="AC331" s="335" t="s">
        <v>84</v>
      </c>
      <c r="AD331" s="335" t="s">
        <v>84</v>
      </c>
      <c r="AE331" s="335" t="s">
        <v>84</v>
      </c>
      <c r="AF331" s="335" t="s">
        <v>84</v>
      </c>
      <c r="AG331" s="335" t="s">
        <v>84</v>
      </c>
      <c r="AH331" s="335" t="s">
        <v>84</v>
      </c>
      <c r="AI331" s="335" t="s">
        <v>84</v>
      </c>
      <c r="AJ331" s="335" t="s">
        <v>84</v>
      </c>
      <c r="AK331" s="335" t="s">
        <v>84</v>
      </c>
      <c r="AL331" s="335" t="s">
        <v>84</v>
      </c>
      <c r="AM331" s="335" t="s">
        <v>84</v>
      </c>
      <c r="AN331" s="335" t="s">
        <v>84</v>
      </c>
      <c r="AO331" s="335" t="s">
        <v>84</v>
      </c>
      <c r="AP331" s="335" t="s">
        <v>84</v>
      </c>
      <c r="AQ331" s="335" t="s">
        <v>84</v>
      </c>
      <c r="AR331" s="335" t="s">
        <v>84</v>
      </c>
      <c r="AS331" s="335" t="s">
        <v>84</v>
      </c>
      <c r="AT331" s="335" t="s">
        <v>84</v>
      </c>
      <c r="AU331" s="335" t="s">
        <v>84</v>
      </c>
      <c r="AV331" s="335" t="s">
        <v>84</v>
      </c>
      <c r="AW331" s="335" t="s">
        <v>84</v>
      </c>
      <c r="AX331" s="335" t="s">
        <v>84</v>
      </c>
      <c r="AY331" s="116" t="s">
        <v>84</v>
      </c>
      <c r="AZ331" s="116" t="s">
        <v>84</v>
      </c>
      <c r="BA331" s="116" t="s">
        <v>84</v>
      </c>
      <c r="BB331" s="116" t="s">
        <v>84</v>
      </c>
      <c r="BC331" s="116" t="s">
        <v>84</v>
      </c>
      <c r="BD331" s="116" t="s">
        <v>84</v>
      </c>
      <c r="BE331" s="116" t="s">
        <v>84</v>
      </c>
      <c r="BF331" s="335" t="s">
        <v>84</v>
      </c>
      <c r="BG331" s="335" t="s">
        <v>84</v>
      </c>
      <c r="BH331" s="116" t="s">
        <v>84</v>
      </c>
      <c r="BI331" s="116" t="s">
        <v>84</v>
      </c>
      <c r="BJ331" s="335" t="s">
        <v>84</v>
      </c>
      <c r="BK331" s="335" t="s">
        <v>84</v>
      </c>
      <c r="BL331" s="335" t="s">
        <v>84</v>
      </c>
      <c r="BM331" s="336" t="s">
        <v>84</v>
      </c>
      <c r="BN331" s="336" t="s">
        <v>84</v>
      </c>
      <c r="BO331" s="335" t="s">
        <v>84</v>
      </c>
      <c r="BP331" s="116" t="s">
        <v>84</v>
      </c>
      <c r="BQ331" s="116" t="s">
        <v>84</v>
      </c>
      <c r="BR331" s="116" t="s">
        <v>84</v>
      </c>
      <c r="BS331" s="116" t="s">
        <v>84</v>
      </c>
      <c r="BT331" s="336" t="s">
        <v>84</v>
      </c>
      <c r="BU331" s="335" t="s">
        <v>84</v>
      </c>
      <c r="BV331" s="335" t="s">
        <v>84</v>
      </c>
      <c r="BW331" s="335" t="s">
        <v>84</v>
      </c>
      <c r="BX331" s="335" t="s">
        <v>84</v>
      </c>
    </row>
    <row r="332" spans="1:76" ht="15" customHeight="1" x14ac:dyDescent="0.3">
      <c r="A332" s="307">
        <v>82</v>
      </c>
      <c r="B332" s="114" t="s">
        <v>84</v>
      </c>
      <c r="C332" s="114" t="s">
        <v>84</v>
      </c>
      <c r="D332" s="115" t="s">
        <v>84</v>
      </c>
      <c r="E332" s="334" t="s">
        <v>84</v>
      </c>
      <c r="F332" s="334" t="s">
        <v>84</v>
      </c>
      <c r="G332" s="334" t="s">
        <v>84</v>
      </c>
      <c r="H332" s="335" t="s">
        <v>84</v>
      </c>
      <c r="I332" s="335" t="s">
        <v>84</v>
      </c>
      <c r="J332" s="335" t="s">
        <v>84</v>
      </c>
      <c r="K332" s="335" t="s">
        <v>84</v>
      </c>
      <c r="L332" s="335" t="s">
        <v>84</v>
      </c>
      <c r="M332" s="335" t="s">
        <v>84</v>
      </c>
      <c r="N332" s="335" t="s">
        <v>84</v>
      </c>
      <c r="O332" s="335" t="s">
        <v>84</v>
      </c>
      <c r="P332" s="335" t="s">
        <v>84</v>
      </c>
      <c r="Q332" s="335" t="s">
        <v>84</v>
      </c>
      <c r="R332" s="335" t="s">
        <v>84</v>
      </c>
      <c r="S332" s="335" t="s">
        <v>84</v>
      </c>
      <c r="T332" s="335" t="s">
        <v>84</v>
      </c>
      <c r="U332" s="335" t="s">
        <v>84</v>
      </c>
      <c r="V332" s="335" t="s">
        <v>84</v>
      </c>
      <c r="W332" s="335" t="s">
        <v>84</v>
      </c>
      <c r="X332" s="335" t="s">
        <v>84</v>
      </c>
      <c r="Y332" s="335" t="s">
        <v>84</v>
      </c>
      <c r="Z332" s="335" t="s">
        <v>84</v>
      </c>
      <c r="AA332" s="335" t="s">
        <v>84</v>
      </c>
      <c r="AB332" s="335" t="s">
        <v>84</v>
      </c>
      <c r="AC332" s="335" t="s">
        <v>84</v>
      </c>
      <c r="AD332" s="335" t="s">
        <v>84</v>
      </c>
      <c r="AE332" s="335" t="s">
        <v>84</v>
      </c>
      <c r="AF332" s="335" t="s">
        <v>84</v>
      </c>
      <c r="AG332" s="335" t="s">
        <v>84</v>
      </c>
      <c r="AH332" s="335" t="s">
        <v>84</v>
      </c>
      <c r="AI332" s="335" t="s">
        <v>84</v>
      </c>
      <c r="AJ332" s="335" t="s">
        <v>84</v>
      </c>
      <c r="AK332" s="335" t="s">
        <v>84</v>
      </c>
      <c r="AL332" s="335" t="s">
        <v>84</v>
      </c>
      <c r="AM332" s="335" t="s">
        <v>84</v>
      </c>
      <c r="AN332" s="335" t="s">
        <v>84</v>
      </c>
      <c r="AO332" s="335" t="s">
        <v>84</v>
      </c>
      <c r="AP332" s="335" t="s">
        <v>84</v>
      </c>
      <c r="AQ332" s="335" t="s">
        <v>84</v>
      </c>
      <c r="AR332" s="335" t="s">
        <v>84</v>
      </c>
      <c r="AS332" s="335" t="s">
        <v>84</v>
      </c>
      <c r="AT332" s="335" t="s">
        <v>84</v>
      </c>
      <c r="AU332" s="335" t="s">
        <v>84</v>
      </c>
      <c r="AV332" s="335" t="s">
        <v>84</v>
      </c>
      <c r="AW332" s="335" t="s">
        <v>84</v>
      </c>
      <c r="AX332" s="335" t="s">
        <v>84</v>
      </c>
      <c r="AY332" s="116" t="s">
        <v>84</v>
      </c>
      <c r="AZ332" s="116" t="s">
        <v>84</v>
      </c>
      <c r="BA332" s="116" t="s">
        <v>84</v>
      </c>
      <c r="BB332" s="116" t="s">
        <v>84</v>
      </c>
      <c r="BC332" s="116" t="s">
        <v>84</v>
      </c>
      <c r="BD332" s="116" t="s">
        <v>84</v>
      </c>
      <c r="BE332" s="116" t="s">
        <v>84</v>
      </c>
      <c r="BF332" s="335" t="s">
        <v>84</v>
      </c>
      <c r="BG332" s="335" t="s">
        <v>84</v>
      </c>
      <c r="BH332" s="116" t="s">
        <v>84</v>
      </c>
      <c r="BI332" s="116" t="s">
        <v>84</v>
      </c>
      <c r="BJ332" s="335" t="s">
        <v>84</v>
      </c>
      <c r="BK332" s="335" t="s">
        <v>84</v>
      </c>
      <c r="BL332" s="335" t="s">
        <v>84</v>
      </c>
      <c r="BM332" s="336" t="s">
        <v>84</v>
      </c>
      <c r="BN332" s="336" t="s">
        <v>84</v>
      </c>
      <c r="BO332" s="335" t="s">
        <v>84</v>
      </c>
      <c r="BP332" s="116" t="s">
        <v>84</v>
      </c>
      <c r="BQ332" s="116" t="s">
        <v>84</v>
      </c>
      <c r="BR332" s="116" t="s">
        <v>84</v>
      </c>
      <c r="BS332" s="116" t="s">
        <v>84</v>
      </c>
      <c r="BT332" s="336" t="s">
        <v>84</v>
      </c>
      <c r="BU332" s="335" t="s">
        <v>84</v>
      </c>
      <c r="BV332" s="335" t="s">
        <v>84</v>
      </c>
      <c r="BW332" s="335" t="s">
        <v>84</v>
      </c>
      <c r="BX332" s="335" t="s">
        <v>84</v>
      </c>
    </row>
    <row r="333" spans="1:76" ht="15" customHeight="1" x14ac:dyDescent="0.3">
      <c r="A333" s="307">
        <v>82</v>
      </c>
      <c r="B333" s="114" t="s">
        <v>84</v>
      </c>
      <c r="C333" s="114" t="s">
        <v>84</v>
      </c>
      <c r="D333" s="115" t="s">
        <v>84</v>
      </c>
      <c r="E333" s="334" t="s">
        <v>84</v>
      </c>
      <c r="F333" s="334" t="s">
        <v>84</v>
      </c>
      <c r="G333" s="334" t="s">
        <v>84</v>
      </c>
      <c r="H333" s="335" t="s">
        <v>84</v>
      </c>
      <c r="I333" s="335" t="s">
        <v>84</v>
      </c>
      <c r="J333" s="335" t="s">
        <v>84</v>
      </c>
      <c r="K333" s="335" t="s">
        <v>84</v>
      </c>
      <c r="L333" s="335" t="s">
        <v>84</v>
      </c>
      <c r="M333" s="335" t="s">
        <v>84</v>
      </c>
      <c r="N333" s="335" t="s">
        <v>84</v>
      </c>
      <c r="O333" s="335" t="s">
        <v>84</v>
      </c>
      <c r="P333" s="335" t="s">
        <v>84</v>
      </c>
      <c r="Q333" s="335" t="s">
        <v>84</v>
      </c>
      <c r="R333" s="335" t="s">
        <v>84</v>
      </c>
      <c r="S333" s="335" t="s">
        <v>84</v>
      </c>
      <c r="T333" s="335" t="s">
        <v>84</v>
      </c>
      <c r="U333" s="335" t="s">
        <v>84</v>
      </c>
      <c r="V333" s="335" t="s">
        <v>84</v>
      </c>
      <c r="W333" s="335" t="s">
        <v>84</v>
      </c>
      <c r="X333" s="335" t="s">
        <v>84</v>
      </c>
      <c r="Y333" s="335" t="s">
        <v>84</v>
      </c>
      <c r="Z333" s="335" t="s">
        <v>84</v>
      </c>
      <c r="AA333" s="335" t="s">
        <v>84</v>
      </c>
      <c r="AB333" s="335" t="s">
        <v>84</v>
      </c>
      <c r="AC333" s="335" t="s">
        <v>84</v>
      </c>
      <c r="AD333" s="335" t="s">
        <v>84</v>
      </c>
      <c r="AE333" s="335" t="s">
        <v>84</v>
      </c>
      <c r="AF333" s="335" t="s">
        <v>84</v>
      </c>
      <c r="AG333" s="335" t="s">
        <v>84</v>
      </c>
      <c r="AH333" s="335" t="s">
        <v>84</v>
      </c>
      <c r="AI333" s="335" t="s">
        <v>84</v>
      </c>
      <c r="AJ333" s="335" t="s">
        <v>84</v>
      </c>
      <c r="AK333" s="335" t="s">
        <v>84</v>
      </c>
      <c r="AL333" s="335" t="s">
        <v>84</v>
      </c>
      <c r="AM333" s="335" t="s">
        <v>84</v>
      </c>
      <c r="AN333" s="335" t="s">
        <v>84</v>
      </c>
      <c r="AO333" s="335" t="s">
        <v>84</v>
      </c>
      <c r="AP333" s="335" t="s">
        <v>84</v>
      </c>
      <c r="AQ333" s="335" t="s">
        <v>84</v>
      </c>
      <c r="AR333" s="335" t="s">
        <v>84</v>
      </c>
      <c r="AS333" s="335" t="s">
        <v>84</v>
      </c>
      <c r="AT333" s="335" t="s">
        <v>84</v>
      </c>
      <c r="AU333" s="335" t="s">
        <v>84</v>
      </c>
      <c r="AV333" s="335" t="s">
        <v>84</v>
      </c>
      <c r="AW333" s="335" t="s">
        <v>84</v>
      </c>
      <c r="AX333" s="335" t="s">
        <v>84</v>
      </c>
      <c r="AY333" s="116" t="s">
        <v>84</v>
      </c>
      <c r="AZ333" s="116" t="s">
        <v>84</v>
      </c>
      <c r="BA333" s="116" t="s">
        <v>84</v>
      </c>
      <c r="BB333" s="116" t="s">
        <v>84</v>
      </c>
      <c r="BC333" s="116" t="s">
        <v>84</v>
      </c>
      <c r="BD333" s="116" t="s">
        <v>84</v>
      </c>
      <c r="BE333" s="116" t="s">
        <v>84</v>
      </c>
      <c r="BF333" s="335" t="s">
        <v>84</v>
      </c>
      <c r="BG333" s="335" t="s">
        <v>84</v>
      </c>
      <c r="BH333" s="116" t="s">
        <v>84</v>
      </c>
      <c r="BI333" s="116" t="s">
        <v>84</v>
      </c>
      <c r="BJ333" s="335" t="s">
        <v>84</v>
      </c>
      <c r="BK333" s="335" t="s">
        <v>84</v>
      </c>
      <c r="BL333" s="335" t="s">
        <v>84</v>
      </c>
      <c r="BM333" s="336" t="s">
        <v>84</v>
      </c>
      <c r="BN333" s="336" t="s">
        <v>84</v>
      </c>
      <c r="BO333" s="335" t="s">
        <v>84</v>
      </c>
      <c r="BP333" s="116" t="s">
        <v>84</v>
      </c>
      <c r="BQ333" s="116" t="s">
        <v>84</v>
      </c>
      <c r="BR333" s="116" t="s">
        <v>84</v>
      </c>
      <c r="BS333" s="116" t="s">
        <v>84</v>
      </c>
      <c r="BT333" s="336" t="s">
        <v>84</v>
      </c>
      <c r="BU333" s="335" t="s">
        <v>84</v>
      </c>
      <c r="BV333" s="335" t="s">
        <v>84</v>
      </c>
      <c r="BW333" s="335" t="s">
        <v>84</v>
      </c>
      <c r="BX333" s="335" t="s">
        <v>84</v>
      </c>
    </row>
    <row r="334" spans="1:76" ht="15" customHeight="1" x14ac:dyDescent="0.3">
      <c r="A334" s="307">
        <v>82</v>
      </c>
      <c r="B334" s="114" t="s">
        <v>84</v>
      </c>
      <c r="C334" s="114" t="s">
        <v>84</v>
      </c>
      <c r="D334" s="115" t="s">
        <v>84</v>
      </c>
      <c r="E334" s="334" t="s">
        <v>84</v>
      </c>
      <c r="F334" s="334" t="s">
        <v>84</v>
      </c>
      <c r="G334" s="334" t="s">
        <v>84</v>
      </c>
      <c r="H334" s="335" t="s">
        <v>84</v>
      </c>
      <c r="I334" s="335" t="s">
        <v>84</v>
      </c>
      <c r="J334" s="335" t="s">
        <v>84</v>
      </c>
      <c r="K334" s="335" t="s">
        <v>84</v>
      </c>
      <c r="L334" s="335" t="s">
        <v>84</v>
      </c>
      <c r="M334" s="335" t="s">
        <v>84</v>
      </c>
      <c r="N334" s="335" t="s">
        <v>84</v>
      </c>
      <c r="O334" s="335" t="s">
        <v>84</v>
      </c>
      <c r="P334" s="335" t="s">
        <v>84</v>
      </c>
      <c r="Q334" s="335" t="s">
        <v>84</v>
      </c>
      <c r="R334" s="335" t="s">
        <v>84</v>
      </c>
      <c r="S334" s="335" t="s">
        <v>84</v>
      </c>
      <c r="T334" s="335" t="s">
        <v>84</v>
      </c>
      <c r="U334" s="335" t="s">
        <v>84</v>
      </c>
      <c r="V334" s="335" t="s">
        <v>84</v>
      </c>
      <c r="W334" s="335" t="s">
        <v>84</v>
      </c>
      <c r="X334" s="335" t="s">
        <v>84</v>
      </c>
      <c r="Y334" s="335" t="s">
        <v>84</v>
      </c>
      <c r="Z334" s="335" t="s">
        <v>84</v>
      </c>
      <c r="AA334" s="335" t="s">
        <v>84</v>
      </c>
      <c r="AB334" s="335" t="s">
        <v>84</v>
      </c>
      <c r="AC334" s="335" t="s">
        <v>84</v>
      </c>
      <c r="AD334" s="335" t="s">
        <v>84</v>
      </c>
      <c r="AE334" s="335" t="s">
        <v>84</v>
      </c>
      <c r="AF334" s="335" t="s">
        <v>84</v>
      </c>
      <c r="AG334" s="335" t="s">
        <v>84</v>
      </c>
      <c r="AH334" s="335" t="s">
        <v>84</v>
      </c>
      <c r="AI334" s="335" t="s">
        <v>84</v>
      </c>
      <c r="AJ334" s="335" t="s">
        <v>84</v>
      </c>
      <c r="AK334" s="335" t="s">
        <v>84</v>
      </c>
      <c r="AL334" s="335" t="s">
        <v>84</v>
      </c>
      <c r="AM334" s="335" t="s">
        <v>84</v>
      </c>
      <c r="AN334" s="335" t="s">
        <v>84</v>
      </c>
      <c r="AO334" s="335" t="s">
        <v>84</v>
      </c>
      <c r="AP334" s="335" t="s">
        <v>84</v>
      </c>
      <c r="AQ334" s="335" t="s">
        <v>84</v>
      </c>
      <c r="AR334" s="335" t="s">
        <v>84</v>
      </c>
      <c r="AS334" s="335" t="s">
        <v>84</v>
      </c>
      <c r="AT334" s="335" t="s">
        <v>84</v>
      </c>
      <c r="AU334" s="335" t="s">
        <v>84</v>
      </c>
      <c r="AV334" s="335" t="s">
        <v>84</v>
      </c>
      <c r="AW334" s="335" t="s">
        <v>84</v>
      </c>
      <c r="AX334" s="335" t="s">
        <v>84</v>
      </c>
      <c r="AY334" s="116" t="s">
        <v>84</v>
      </c>
      <c r="AZ334" s="116" t="s">
        <v>84</v>
      </c>
      <c r="BA334" s="116" t="s">
        <v>84</v>
      </c>
      <c r="BB334" s="116" t="s">
        <v>84</v>
      </c>
      <c r="BC334" s="116" t="s">
        <v>84</v>
      </c>
      <c r="BD334" s="116" t="s">
        <v>84</v>
      </c>
      <c r="BE334" s="116" t="s">
        <v>84</v>
      </c>
      <c r="BF334" s="335" t="s">
        <v>84</v>
      </c>
      <c r="BG334" s="335" t="s">
        <v>84</v>
      </c>
      <c r="BH334" s="116" t="s">
        <v>84</v>
      </c>
      <c r="BI334" s="116" t="s">
        <v>84</v>
      </c>
      <c r="BJ334" s="335" t="s">
        <v>84</v>
      </c>
      <c r="BK334" s="335" t="s">
        <v>84</v>
      </c>
      <c r="BL334" s="335" t="s">
        <v>84</v>
      </c>
      <c r="BM334" s="336" t="s">
        <v>84</v>
      </c>
      <c r="BN334" s="336" t="s">
        <v>84</v>
      </c>
      <c r="BO334" s="335" t="s">
        <v>84</v>
      </c>
      <c r="BP334" s="116" t="s">
        <v>84</v>
      </c>
      <c r="BQ334" s="116" t="s">
        <v>84</v>
      </c>
      <c r="BR334" s="116" t="s">
        <v>84</v>
      </c>
      <c r="BS334" s="116" t="s">
        <v>84</v>
      </c>
      <c r="BT334" s="336" t="s">
        <v>84</v>
      </c>
      <c r="BU334" s="335" t="s">
        <v>84</v>
      </c>
      <c r="BV334" s="335" t="s">
        <v>84</v>
      </c>
      <c r="BW334" s="335" t="s">
        <v>84</v>
      </c>
      <c r="BX334" s="335" t="s">
        <v>84</v>
      </c>
    </row>
    <row r="335" spans="1:76" ht="15" customHeight="1" x14ac:dyDescent="0.3">
      <c r="A335" s="307">
        <v>82</v>
      </c>
      <c r="B335" s="114" t="s">
        <v>84</v>
      </c>
      <c r="C335" s="114" t="s">
        <v>84</v>
      </c>
      <c r="D335" s="115" t="s">
        <v>84</v>
      </c>
      <c r="E335" s="334" t="s">
        <v>84</v>
      </c>
      <c r="F335" s="334" t="s">
        <v>84</v>
      </c>
      <c r="G335" s="334" t="s">
        <v>84</v>
      </c>
      <c r="H335" s="335" t="s">
        <v>84</v>
      </c>
      <c r="I335" s="335" t="s">
        <v>84</v>
      </c>
      <c r="J335" s="335" t="s">
        <v>84</v>
      </c>
      <c r="K335" s="335" t="s">
        <v>84</v>
      </c>
      <c r="L335" s="335" t="s">
        <v>84</v>
      </c>
      <c r="M335" s="335" t="s">
        <v>84</v>
      </c>
      <c r="N335" s="335" t="s">
        <v>84</v>
      </c>
      <c r="O335" s="335" t="s">
        <v>84</v>
      </c>
      <c r="P335" s="335" t="s">
        <v>84</v>
      </c>
      <c r="Q335" s="335" t="s">
        <v>84</v>
      </c>
      <c r="R335" s="335" t="s">
        <v>84</v>
      </c>
      <c r="S335" s="335" t="s">
        <v>84</v>
      </c>
      <c r="T335" s="335" t="s">
        <v>84</v>
      </c>
      <c r="U335" s="335" t="s">
        <v>84</v>
      </c>
      <c r="V335" s="335" t="s">
        <v>84</v>
      </c>
      <c r="W335" s="335" t="s">
        <v>84</v>
      </c>
      <c r="X335" s="335" t="s">
        <v>84</v>
      </c>
      <c r="Y335" s="335" t="s">
        <v>84</v>
      </c>
      <c r="Z335" s="335" t="s">
        <v>84</v>
      </c>
      <c r="AA335" s="335" t="s">
        <v>84</v>
      </c>
      <c r="AB335" s="335" t="s">
        <v>84</v>
      </c>
      <c r="AC335" s="335" t="s">
        <v>84</v>
      </c>
      <c r="AD335" s="335" t="s">
        <v>84</v>
      </c>
      <c r="AE335" s="335" t="s">
        <v>84</v>
      </c>
      <c r="AF335" s="335" t="s">
        <v>84</v>
      </c>
      <c r="AG335" s="335" t="s">
        <v>84</v>
      </c>
      <c r="AH335" s="335" t="s">
        <v>84</v>
      </c>
      <c r="AI335" s="335" t="s">
        <v>84</v>
      </c>
      <c r="AJ335" s="335" t="s">
        <v>84</v>
      </c>
      <c r="AK335" s="335" t="s">
        <v>84</v>
      </c>
      <c r="AL335" s="335" t="s">
        <v>84</v>
      </c>
      <c r="AM335" s="335" t="s">
        <v>84</v>
      </c>
      <c r="AN335" s="335" t="s">
        <v>84</v>
      </c>
      <c r="AO335" s="335" t="s">
        <v>84</v>
      </c>
      <c r="AP335" s="335" t="s">
        <v>84</v>
      </c>
      <c r="AQ335" s="335" t="s">
        <v>84</v>
      </c>
      <c r="AR335" s="335" t="s">
        <v>84</v>
      </c>
      <c r="AS335" s="335" t="s">
        <v>84</v>
      </c>
      <c r="AT335" s="335" t="s">
        <v>84</v>
      </c>
      <c r="AU335" s="335" t="s">
        <v>84</v>
      </c>
      <c r="AV335" s="335" t="s">
        <v>84</v>
      </c>
      <c r="AW335" s="335" t="s">
        <v>84</v>
      </c>
      <c r="AX335" s="335" t="s">
        <v>84</v>
      </c>
      <c r="AY335" s="116" t="s">
        <v>84</v>
      </c>
      <c r="AZ335" s="116" t="s">
        <v>84</v>
      </c>
      <c r="BA335" s="116" t="s">
        <v>84</v>
      </c>
      <c r="BB335" s="116" t="s">
        <v>84</v>
      </c>
      <c r="BC335" s="116" t="s">
        <v>84</v>
      </c>
      <c r="BD335" s="116" t="s">
        <v>84</v>
      </c>
      <c r="BE335" s="116" t="s">
        <v>84</v>
      </c>
      <c r="BF335" s="335" t="s">
        <v>84</v>
      </c>
      <c r="BG335" s="335" t="s">
        <v>84</v>
      </c>
      <c r="BH335" s="116" t="s">
        <v>84</v>
      </c>
      <c r="BI335" s="116" t="s">
        <v>84</v>
      </c>
      <c r="BJ335" s="335" t="s">
        <v>84</v>
      </c>
      <c r="BK335" s="335" t="s">
        <v>84</v>
      </c>
      <c r="BL335" s="335" t="s">
        <v>84</v>
      </c>
      <c r="BM335" s="336" t="s">
        <v>84</v>
      </c>
      <c r="BN335" s="336" t="s">
        <v>84</v>
      </c>
      <c r="BO335" s="335" t="s">
        <v>84</v>
      </c>
      <c r="BP335" s="116" t="s">
        <v>84</v>
      </c>
      <c r="BQ335" s="116" t="s">
        <v>84</v>
      </c>
      <c r="BR335" s="116" t="s">
        <v>84</v>
      </c>
      <c r="BS335" s="116" t="s">
        <v>84</v>
      </c>
      <c r="BT335" s="336" t="s">
        <v>84</v>
      </c>
      <c r="BU335" s="335" t="s">
        <v>84</v>
      </c>
      <c r="BV335" s="335" t="s">
        <v>84</v>
      </c>
      <c r="BW335" s="335" t="s">
        <v>84</v>
      </c>
      <c r="BX335" s="335" t="s">
        <v>84</v>
      </c>
    </row>
    <row r="336" spans="1:76" ht="15" customHeight="1" x14ac:dyDescent="0.3">
      <c r="A336" s="307">
        <v>82</v>
      </c>
      <c r="B336" s="114" t="s">
        <v>84</v>
      </c>
      <c r="C336" s="114" t="s">
        <v>84</v>
      </c>
      <c r="D336" s="115" t="s">
        <v>84</v>
      </c>
      <c r="E336" s="334" t="s">
        <v>84</v>
      </c>
      <c r="F336" s="334" t="s">
        <v>84</v>
      </c>
      <c r="G336" s="334" t="s">
        <v>84</v>
      </c>
      <c r="H336" s="335" t="s">
        <v>84</v>
      </c>
      <c r="I336" s="335" t="s">
        <v>84</v>
      </c>
      <c r="J336" s="335" t="s">
        <v>84</v>
      </c>
      <c r="K336" s="335" t="s">
        <v>84</v>
      </c>
      <c r="L336" s="335" t="s">
        <v>84</v>
      </c>
      <c r="M336" s="335" t="s">
        <v>84</v>
      </c>
      <c r="N336" s="335" t="s">
        <v>84</v>
      </c>
      <c r="O336" s="335" t="s">
        <v>84</v>
      </c>
      <c r="P336" s="335" t="s">
        <v>84</v>
      </c>
      <c r="Q336" s="335" t="s">
        <v>84</v>
      </c>
      <c r="R336" s="335" t="s">
        <v>84</v>
      </c>
      <c r="S336" s="335" t="s">
        <v>84</v>
      </c>
      <c r="T336" s="335" t="s">
        <v>84</v>
      </c>
      <c r="U336" s="335" t="s">
        <v>84</v>
      </c>
      <c r="V336" s="335" t="s">
        <v>84</v>
      </c>
      <c r="W336" s="335" t="s">
        <v>84</v>
      </c>
      <c r="X336" s="335" t="s">
        <v>84</v>
      </c>
      <c r="Y336" s="335" t="s">
        <v>84</v>
      </c>
      <c r="Z336" s="335" t="s">
        <v>84</v>
      </c>
      <c r="AA336" s="335" t="s">
        <v>84</v>
      </c>
      <c r="AB336" s="335" t="s">
        <v>84</v>
      </c>
      <c r="AC336" s="335" t="s">
        <v>84</v>
      </c>
      <c r="AD336" s="335" t="s">
        <v>84</v>
      </c>
      <c r="AE336" s="335" t="s">
        <v>84</v>
      </c>
      <c r="AF336" s="335" t="s">
        <v>84</v>
      </c>
      <c r="AG336" s="335" t="s">
        <v>84</v>
      </c>
      <c r="AH336" s="335" t="s">
        <v>84</v>
      </c>
      <c r="AI336" s="335" t="s">
        <v>84</v>
      </c>
      <c r="AJ336" s="335" t="s">
        <v>84</v>
      </c>
      <c r="AK336" s="335" t="s">
        <v>84</v>
      </c>
      <c r="AL336" s="335" t="s">
        <v>84</v>
      </c>
      <c r="AM336" s="335" t="s">
        <v>84</v>
      </c>
      <c r="AN336" s="335" t="s">
        <v>84</v>
      </c>
      <c r="AO336" s="335" t="s">
        <v>84</v>
      </c>
      <c r="AP336" s="335" t="s">
        <v>84</v>
      </c>
      <c r="AQ336" s="335" t="s">
        <v>84</v>
      </c>
      <c r="AR336" s="335" t="s">
        <v>84</v>
      </c>
      <c r="AS336" s="335" t="s">
        <v>84</v>
      </c>
      <c r="AT336" s="335" t="s">
        <v>84</v>
      </c>
      <c r="AU336" s="335" t="s">
        <v>84</v>
      </c>
      <c r="AV336" s="335" t="s">
        <v>84</v>
      </c>
      <c r="AW336" s="335" t="s">
        <v>84</v>
      </c>
      <c r="AX336" s="335" t="s">
        <v>84</v>
      </c>
      <c r="AY336" s="116" t="s">
        <v>84</v>
      </c>
      <c r="AZ336" s="116" t="s">
        <v>84</v>
      </c>
      <c r="BA336" s="116" t="s">
        <v>84</v>
      </c>
      <c r="BB336" s="116" t="s">
        <v>84</v>
      </c>
      <c r="BC336" s="116" t="s">
        <v>84</v>
      </c>
      <c r="BD336" s="116" t="s">
        <v>84</v>
      </c>
      <c r="BE336" s="116" t="s">
        <v>84</v>
      </c>
      <c r="BF336" s="335" t="s">
        <v>84</v>
      </c>
      <c r="BG336" s="335" t="s">
        <v>84</v>
      </c>
      <c r="BH336" s="116" t="s">
        <v>84</v>
      </c>
      <c r="BI336" s="116" t="s">
        <v>84</v>
      </c>
      <c r="BJ336" s="335" t="s">
        <v>84</v>
      </c>
      <c r="BK336" s="335" t="s">
        <v>84</v>
      </c>
      <c r="BL336" s="335" t="s">
        <v>84</v>
      </c>
      <c r="BM336" s="336" t="s">
        <v>84</v>
      </c>
      <c r="BN336" s="336" t="s">
        <v>84</v>
      </c>
      <c r="BO336" s="335" t="s">
        <v>84</v>
      </c>
      <c r="BP336" s="116" t="s">
        <v>84</v>
      </c>
      <c r="BQ336" s="116" t="s">
        <v>84</v>
      </c>
      <c r="BR336" s="116" t="s">
        <v>84</v>
      </c>
      <c r="BS336" s="116" t="s">
        <v>84</v>
      </c>
      <c r="BT336" s="336" t="s">
        <v>84</v>
      </c>
      <c r="BU336" s="335" t="s">
        <v>84</v>
      </c>
      <c r="BV336" s="335" t="s">
        <v>84</v>
      </c>
      <c r="BW336" s="335" t="s">
        <v>84</v>
      </c>
      <c r="BX336" s="335" t="s">
        <v>84</v>
      </c>
    </row>
    <row r="337" spans="1:76" ht="15" customHeight="1" x14ac:dyDescent="0.3">
      <c r="A337" s="307">
        <v>82</v>
      </c>
      <c r="B337" s="114" t="s">
        <v>84</v>
      </c>
      <c r="C337" s="114" t="s">
        <v>84</v>
      </c>
      <c r="D337" s="115" t="s">
        <v>84</v>
      </c>
      <c r="E337" s="334" t="s">
        <v>84</v>
      </c>
      <c r="F337" s="334" t="s">
        <v>84</v>
      </c>
      <c r="G337" s="334" t="s">
        <v>84</v>
      </c>
      <c r="H337" s="335" t="s">
        <v>84</v>
      </c>
      <c r="I337" s="335" t="s">
        <v>84</v>
      </c>
      <c r="J337" s="335" t="s">
        <v>84</v>
      </c>
      <c r="K337" s="335" t="s">
        <v>84</v>
      </c>
      <c r="L337" s="335" t="s">
        <v>84</v>
      </c>
      <c r="M337" s="335" t="s">
        <v>84</v>
      </c>
      <c r="N337" s="335" t="s">
        <v>84</v>
      </c>
      <c r="O337" s="335" t="s">
        <v>84</v>
      </c>
      <c r="P337" s="335" t="s">
        <v>84</v>
      </c>
      <c r="Q337" s="335" t="s">
        <v>84</v>
      </c>
      <c r="R337" s="335" t="s">
        <v>84</v>
      </c>
      <c r="S337" s="335" t="s">
        <v>84</v>
      </c>
      <c r="T337" s="335" t="s">
        <v>84</v>
      </c>
      <c r="U337" s="335" t="s">
        <v>84</v>
      </c>
      <c r="V337" s="335" t="s">
        <v>84</v>
      </c>
      <c r="W337" s="335" t="s">
        <v>84</v>
      </c>
      <c r="X337" s="335" t="s">
        <v>84</v>
      </c>
      <c r="Y337" s="335" t="s">
        <v>84</v>
      </c>
      <c r="Z337" s="335" t="s">
        <v>84</v>
      </c>
      <c r="AA337" s="335" t="s">
        <v>84</v>
      </c>
      <c r="AB337" s="335" t="s">
        <v>84</v>
      </c>
      <c r="AC337" s="335" t="s">
        <v>84</v>
      </c>
      <c r="AD337" s="335" t="s">
        <v>84</v>
      </c>
      <c r="AE337" s="335" t="s">
        <v>84</v>
      </c>
      <c r="AF337" s="335" t="s">
        <v>84</v>
      </c>
      <c r="AG337" s="335" t="s">
        <v>84</v>
      </c>
      <c r="AH337" s="335" t="s">
        <v>84</v>
      </c>
      <c r="AI337" s="335" t="s">
        <v>84</v>
      </c>
      <c r="AJ337" s="335" t="s">
        <v>84</v>
      </c>
      <c r="AK337" s="335" t="s">
        <v>84</v>
      </c>
      <c r="AL337" s="335" t="s">
        <v>84</v>
      </c>
      <c r="AM337" s="335" t="s">
        <v>84</v>
      </c>
      <c r="AN337" s="335" t="s">
        <v>84</v>
      </c>
      <c r="AO337" s="335" t="s">
        <v>84</v>
      </c>
      <c r="AP337" s="335" t="s">
        <v>84</v>
      </c>
      <c r="AQ337" s="335" t="s">
        <v>84</v>
      </c>
      <c r="AR337" s="335" t="s">
        <v>84</v>
      </c>
      <c r="AS337" s="335" t="s">
        <v>84</v>
      </c>
      <c r="AT337" s="335" t="s">
        <v>84</v>
      </c>
      <c r="AU337" s="335" t="s">
        <v>84</v>
      </c>
      <c r="AV337" s="335" t="s">
        <v>84</v>
      </c>
      <c r="AW337" s="335" t="s">
        <v>84</v>
      </c>
      <c r="AX337" s="335" t="s">
        <v>84</v>
      </c>
      <c r="AY337" s="116" t="s">
        <v>84</v>
      </c>
      <c r="AZ337" s="116" t="s">
        <v>84</v>
      </c>
      <c r="BA337" s="116" t="s">
        <v>84</v>
      </c>
      <c r="BB337" s="116" t="s">
        <v>84</v>
      </c>
      <c r="BC337" s="116" t="s">
        <v>84</v>
      </c>
      <c r="BD337" s="116" t="s">
        <v>84</v>
      </c>
      <c r="BE337" s="116" t="s">
        <v>84</v>
      </c>
      <c r="BF337" s="335" t="s">
        <v>84</v>
      </c>
      <c r="BG337" s="335" t="s">
        <v>84</v>
      </c>
      <c r="BH337" s="116" t="s">
        <v>84</v>
      </c>
      <c r="BI337" s="116" t="s">
        <v>84</v>
      </c>
      <c r="BJ337" s="335" t="s">
        <v>84</v>
      </c>
      <c r="BK337" s="335" t="s">
        <v>84</v>
      </c>
      <c r="BL337" s="335" t="s">
        <v>84</v>
      </c>
      <c r="BM337" s="336" t="s">
        <v>84</v>
      </c>
      <c r="BN337" s="336" t="s">
        <v>84</v>
      </c>
      <c r="BO337" s="335" t="s">
        <v>84</v>
      </c>
      <c r="BP337" s="116" t="s">
        <v>84</v>
      </c>
      <c r="BQ337" s="116" t="s">
        <v>84</v>
      </c>
      <c r="BR337" s="116" t="s">
        <v>84</v>
      </c>
      <c r="BS337" s="116" t="s">
        <v>84</v>
      </c>
      <c r="BT337" s="336" t="s">
        <v>84</v>
      </c>
      <c r="BU337" s="335" t="s">
        <v>84</v>
      </c>
      <c r="BV337" s="335" t="s">
        <v>84</v>
      </c>
      <c r="BW337" s="335" t="s">
        <v>84</v>
      </c>
      <c r="BX337" s="335" t="s">
        <v>84</v>
      </c>
    </row>
    <row r="338" spans="1:76" ht="15" customHeight="1" x14ac:dyDescent="0.3">
      <c r="A338" s="307">
        <v>82</v>
      </c>
      <c r="B338" s="114" t="s">
        <v>84</v>
      </c>
      <c r="C338" s="114" t="s">
        <v>84</v>
      </c>
      <c r="D338" s="115" t="s">
        <v>84</v>
      </c>
      <c r="E338" s="334" t="s">
        <v>84</v>
      </c>
      <c r="F338" s="334" t="s">
        <v>84</v>
      </c>
      <c r="G338" s="334" t="s">
        <v>84</v>
      </c>
      <c r="H338" s="335" t="s">
        <v>84</v>
      </c>
      <c r="I338" s="335" t="s">
        <v>84</v>
      </c>
      <c r="J338" s="335" t="s">
        <v>84</v>
      </c>
      <c r="K338" s="335" t="s">
        <v>84</v>
      </c>
      <c r="L338" s="335" t="s">
        <v>84</v>
      </c>
      <c r="M338" s="335" t="s">
        <v>84</v>
      </c>
      <c r="N338" s="335" t="s">
        <v>84</v>
      </c>
      <c r="O338" s="335" t="s">
        <v>84</v>
      </c>
      <c r="P338" s="335" t="s">
        <v>84</v>
      </c>
      <c r="Q338" s="335" t="s">
        <v>84</v>
      </c>
      <c r="R338" s="335" t="s">
        <v>84</v>
      </c>
      <c r="S338" s="335" t="s">
        <v>84</v>
      </c>
      <c r="T338" s="335" t="s">
        <v>84</v>
      </c>
      <c r="U338" s="335" t="s">
        <v>84</v>
      </c>
      <c r="V338" s="335" t="s">
        <v>84</v>
      </c>
      <c r="W338" s="335" t="s">
        <v>84</v>
      </c>
      <c r="X338" s="335" t="s">
        <v>84</v>
      </c>
      <c r="Y338" s="335" t="s">
        <v>84</v>
      </c>
      <c r="Z338" s="335" t="s">
        <v>84</v>
      </c>
      <c r="AA338" s="335" t="s">
        <v>84</v>
      </c>
      <c r="AB338" s="335" t="s">
        <v>84</v>
      </c>
      <c r="AC338" s="335" t="s">
        <v>84</v>
      </c>
      <c r="AD338" s="335" t="s">
        <v>84</v>
      </c>
      <c r="AE338" s="335" t="s">
        <v>84</v>
      </c>
      <c r="AF338" s="335" t="s">
        <v>84</v>
      </c>
      <c r="AG338" s="335" t="s">
        <v>84</v>
      </c>
      <c r="AH338" s="335" t="s">
        <v>84</v>
      </c>
      <c r="AI338" s="335" t="s">
        <v>84</v>
      </c>
      <c r="AJ338" s="335" t="s">
        <v>84</v>
      </c>
      <c r="AK338" s="335" t="s">
        <v>84</v>
      </c>
      <c r="AL338" s="335" t="s">
        <v>84</v>
      </c>
      <c r="AM338" s="335" t="s">
        <v>84</v>
      </c>
      <c r="AN338" s="335" t="s">
        <v>84</v>
      </c>
      <c r="AO338" s="335" t="s">
        <v>84</v>
      </c>
      <c r="AP338" s="335" t="s">
        <v>84</v>
      </c>
      <c r="AQ338" s="335" t="s">
        <v>84</v>
      </c>
      <c r="AR338" s="335" t="s">
        <v>84</v>
      </c>
      <c r="AS338" s="335" t="s">
        <v>84</v>
      </c>
      <c r="AT338" s="335" t="s">
        <v>84</v>
      </c>
      <c r="AU338" s="335" t="s">
        <v>84</v>
      </c>
      <c r="AV338" s="335" t="s">
        <v>84</v>
      </c>
      <c r="AW338" s="335" t="s">
        <v>84</v>
      </c>
      <c r="AX338" s="335" t="s">
        <v>84</v>
      </c>
      <c r="AY338" s="116" t="s">
        <v>84</v>
      </c>
      <c r="AZ338" s="116" t="s">
        <v>84</v>
      </c>
      <c r="BA338" s="116" t="s">
        <v>84</v>
      </c>
      <c r="BB338" s="116" t="s">
        <v>84</v>
      </c>
      <c r="BC338" s="116" t="s">
        <v>84</v>
      </c>
      <c r="BD338" s="116" t="s">
        <v>84</v>
      </c>
      <c r="BE338" s="116" t="s">
        <v>84</v>
      </c>
      <c r="BF338" s="335" t="s">
        <v>84</v>
      </c>
      <c r="BG338" s="335" t="s">
        <v>84</v>
      </c>
      <c r="BH338" s="116" t="s">
        <v>84</v>
      </c>
      <c r="BI338" s="116" t="s">
        <v>84</v>
      </c>
      <c r="BJ338" s="335" t="s">
        <v>84</v>
      </c>
      <c r="BK338" s="335" t="s">
        <v>84</v>
      </c>
      <c r="BL338" s="335" t="s">
        <v>84</v>
      </c>
      <c r="BM338" s="336" t="s">
        <v>84</v>
      </c>
      <c r="BN338" s="336" t="s">
        <v>84</v>
      </c>
      <c r="BO338" s="335" t="s">
        <v>84</v>
      </c>
      <c r="BP338" s="116" t="s">
        <v>84</v>
      </c>
      <c r="BQ338" s="116" t="s">
        <v>84</v>
      </c>
      <c r="BR338" s="116" t="s">
        <v>84</v>
      </c>
      <c r="BS338" s="116" t="s">
        <v>84</v>
      </c>
      <c r="BT338" s="336" t="s">
        <v>84</v>
      </c>
      <c r="BU338" s="335" t="s">
        <v>84</v>
      </c>
      <c r="BV338" s="335" t="s">
        <v>84</v>
      </c>
      <c r="BW338" s="335" t="s">
        <v>84</v>
      </c>
      <c r="BX338" s="335" t="s">
        <v>84</v>
      </c>
    </row>
    <row r="339" spans="1:76" ht="15" customHeight="1" x14ac:dyDescent="0.3">
      <c r="A339" s="307">
        <v>82</v>
      </c>
      <c r="B339" s="114" t="s">
        <v>84</v>
      </c>
      <c r="C339" s="114" t="s">
        <v>84</v>
      </c>
      <c r="D339" s="115" t="s">
        <v>84</v>
      </c>
      <c r="E339" s="334" t="s">
        <v>84</v>
      </c>
      <c r="F339" s="334" t="s">
        <v>84</v>
      </c>
      <c r="G339" s="334" t="s">
        <v>84</v>
      </c>
      <c r="H339" s="335" t="s">
        <v>84</v>
      </c>
      <c r="I339" s="335" t="s">
        <v>84</v>
      </c>
      <c r="J339" s="335" t="s">
        <v>84</v>
      </c>
      <c r="K339" s="335" t="s">
        <v>84</v>
      </c>
      <c r="L339" s="335" t="s">
        <v>84</v>
      </c>
      <c r="M339" s="335" t="s">
        <v>84</v>
      </c>
      <c r="N339" s="335" t="s">
        <v>84</v>
      </c>
      <c r="O339" s="335" t="s">
        <v>84</v>
      </c>
      <c r="P339" s="335" t="s">
        <v>84</v>
      </c>
      <c r="Q339" s="335" t="s">
        <v>84</v>
      </c>
      <c r="R339" s="335" t="s">
        <v>84</v>
      </c>
      <c r="S339" s="335" t="s">
        <v>84</v>
      </c>
      <c r="T339" s="335" t="s">
        <v>84</v>
      </c>
      <c r="U339" s="335" t="s">
        <v>84</v>
      </c>
      <c r="V339" s="335" t="s">
        <v>84</v>
      </c>
      <c r="W339" s="335" t="s">
        <v>84</v>
      </c>
      <c r="X339" s="335" t="s">
        <v>84</v>
      </c>
      <c r="Y339" s="335" t="s">
        <v>84</v>
      </c>
      <c r="Z339" s="335" t="s">
        <v>84</v>
      </c>
      <c r="AA339" s="335" t="s">
        <v>84</v>
      </c>
      <c r="AB339" s="335" t="s">
        <v>84</v>
      </c>
      <c r="AC339" s="335" t="s">
        <v>84</v>
      </c>
      <c r="AD339" s="335" t="s">
        <v>84</v>
      </c>
      <c r="AE339" s="335" t="s">
        <v>84</v>
      </c>
      <c r="AF339" s="335" t="s">
        <v>84</v>
      </c>
      <c r="AG339" s="335" t="s">
        <v>84</v>
      </c>
      <c r="AH339" s="335" t="s">
        <v>84</v>
      </c>
      <c r="AI339" s="335" t="s">
        <v>84</v>
      </c>
      <c r="AJ339" s="335" t="s">
        <v>84</v>
      </c>
      <c r="AK339" s="335" t="s">
        <v>84</v>
      </c>
      <c r="AL339" s="335" t="s">
        <v>84</v>
      </c>
      <c r="AM339" s="335" t="s">
        <v>84</v>
      </c>
      <c r="AN339" s="335" t="s">
        <v>84</v>
      </c>
      <c r="AO339" s="335" t="s">
        <v>84</v>
      </c>
      <c r="AP339" s="335" t="s">
        <v>84</v>
      </c>
      <c r="AQ339" s="335" t="s">
        <v>84</v>
      </c>
      <c r="AR339" s="335" t="s">
        <v>84</v>
      </c>
      <c r="AS339" s="335" t="s">
        <v>84</v>
      </c>
      <c r="AT339" s="335" t="s">
        <v>84</v>
      </c>
      <c r="AU339" s="335" t="s">
        <v>84</v>
      </c>
      <c r="AV339" s="335" t="s">
        <v>84</v>
      </c>
      <c r="AW339" s="335" t="s">
        <v>84</v>
      </c>
      <c r="AX339" s="335" t="s">
        <v>84</v>
      </c>
      <c r="AY339" s="116" t="s">
        <v>84</v>
      </c>
      <c r="AZ339" s="116" t="s">
        <v>84</v>
      </c>
      <c r="BA339" s="116" t="s">
        <v>84</v>
      </c>
      <c r="BB339" s="116" t="s">
        <v>84</v>
      </c>
      <c r="BC339" s="116" t="s">
        <v>84</v>
      </c>
      <c r="BD339" s="116" t="s">
        <v>84</v>
      </c>
      <c r="BE339" s="116" t="s">
        <v>84</v>
      </c>
      <c r="BF339" s="335" t="s">
        <v>84</v>
      </c>
      <c r="BG339" s="335" t="s">
        <v>84</v>
      </c>
      <c r="BH339" s="116" t="s">
        <v>84</v>
      </c>
      <c r="BI339" s="116" t="s">
        <v>84</v>
      </c>
      <c r="BJ339" s="335" t="s">
        <v>84</v>
      </c>
      <c r="BK339" s="335" t="s">
        <v>84</v>
      </c>
      <c r="BL339" s="335" t="s">
        <v>84</v>
      </c>
      <c r="BM339" s="336" t="s">
        <v>84</v>
      </c>
      <c r="BN339" s="336" t="s">
        <v>84</v>
      </c>
      <c r="BO339" s="335" t="s">
        <v>84</v>
      </c>
      <c r="BP339" s="116" t="s">
        <v>84</v>
      </c>
      <c r="BQ339" s="116" t="s">
        <v>84</v>
      </c>
      <c r="BR339" s="116" t="s">
        <v>84</v>
      </c>
      <c r="BS339" s="116" t="s">
        <v>84</v>
      </c>
      <c r="BT339" s="336" t="s">
        <v>84</v>
      </c>
      <c r="BU339" s="335" t="s">
        <v>84</v>
      </c>
      <c r="BV339" s="335" t="s">
        <v>84</v>
      </c>
      <c r="BW339" s="335" t="s">
        <v>84</v>
      </c>
      <c r="BX339" s="335" t="s">
        <v>84</v>
      </c>
    </row>
    <row r="340" spans="1:76" ht="15" customHeight="1" x14ac:dyDescent="0.3">
      <c r="A340" s="307">
        <v>82</v>
      </c>
      <c r="B340" s="114" t="s">
        <v>84</v>
      </c>
      <c r="C340" s="114" t="s">
        <v>84</v>
      </c>
      <c r="D340" s="115" t="s">
        <v>84</v>
      </c>
      <c r="E340" s="334" t="s">
        <v>84</v>
      </c>
      <c r="F340" s="334" t="s">
        <v>84</v>
      </c>
      <c r="G340" s="334" t="s">
        <v>84</v>
      </c>
      <c r="H340" s="335" t="s">
        <v>84</v>
      </c>
      <c r="I340" s="335" t="s">
        <v>84</v>
      </c>
      <c r="J340" s="335" t="s">
        <v>84</v>
      </c>
      <c r="K340" s="335" t="s">
        <v>84</v>
      </c>
      <c r="L340" s="335" t="s">
        <v>84</v>
      </c>
      <c r="M340" s="335" t="s">
        <v>84</v>
      </c>
      <c r="N340" s="335" t="s">
        <v>84</v>
      </c>
      <c r="O340" s="335" t="s">
        <v>84</v>
      </c>
      <c r="P340" s="335" t="s">
        <v>84</v>
      </c>
      <c r="Q340" s="335" t="s">
        <v>84</v>
      </c>
      <c r="R340" s="335" t="s">
        <v>84</v>
      </c>
      <c r="S340" s="335" t="s">
        <v>84</v>
      </c>
      <c r="T340" s="335" t="s">
        <v>84</v>
      </c>
      <c r="U340" s="335" t="s">
        <v>84</v>
      </c>
      <c r="V340" s="335" t="s">
        <v>84</v>
      </c>
      <c r="W340" s="335" t="s">
        <v>84</v>
      </c>
      <c r="X340" s="335" t="s">
        <v>84</v>
      </c>
      <c r="Y340" s="335" t="s">
        <v>84</v>
      </c>
      <c r="Z340" s="335" t="s">
        <v>84</v>
      </c>
      <c r="AA340" s="335" t="s">
        <v>84</v>
      </c>
      <c r="AB340" s="335" t="s">
        <v>84</v>
      </c>
      <c r="AC340" s="335" t="s">
        <v>84</v>
      </c>
      <c r="AD340" s="335" t="s">
        <v>84</v>
      </c>
      <c r="AE340" s="335" t="s">
        <v>84</v>
      </c>
      <c r="AF340" s="335" t="s">
        <v>84</v>
      </c>
      <c r="AG340" s="335" t="s">
        <v>84</v>
      </c>
      <c r="AH340" s="335" t="s">
        <v>84</v>
      </c>
      <c r="AI340" s="335" t="s">
        <v>84</v>
      </c>
      <c r="AJ340" s="335" t="s">
        <v>84</v>
      </c>
      <c r="AK340" s="335" t="s">
        <v>84</v>
      </c>
      <c r="AL340" s="335" t="s">
        <v>84</v>
      </c>
      <c r="AM340" s="335" t="s">
        <v>84</v>
      </c>
      <c r="AN340" s="335" t="s">
        <v>84</v>
      </c>
      <c r="AO340" s="335" t="s">
        <v>84</v>
      </c>
      <c r="AP340" s="335" t="s">
        <v>84</v>
      </c>
      <c r="AQ340" s="335" t="s">
        <v>84</v>
      </c>
      <c r="AR340" s="335" t="s">
        <v>84</v>
      </c>
      <c r="AS340" s="335" t="s">
        <v>84</v>
      </c>
      <c r="AT340" s="335" t="s">
        <v>84</v>
      </c>
      <c r="AU340" s="335" t="s">
        <v>84</v>
      </c>
      <c r="AV340" s="335" t="s">
        <v>84</v>
      </c>
      <c r="AW340" s="335" t="s">
        <v>84</v>
      </c>
      <c r="AX340" s="335" t="s">
        <v>84</v>
      </c>
      <c r="AY340" s="116" t="s">
        <v>84</v>
      </c>
      <c r="AZ340" s="116" t="s">
        <v>84</v>
      </c>
      <c r="BA340" s="116" t="s">
        <v>84</v>
      </c>
      <c r="BB340" s="116" t="s">
        <v>84</v>
      </c>
      <c r="BC340" s="116" t="s">
        <v>84</v>
      </c>
      <c r="BD340" s="116" t="s">
        <v>84</v>
      </c>
      <c r="BE340" s="116" t="s">
        <v>84</v>
      </c>
      <c r="BF340" s="335" t="s">
        <v>84</v>
      </c>
      <c r="BG340" s="335" t="s">
        <v>84</v>
      </c>
      <c r="BH340" s="116" t="s">
        <v>84</v>
      </c>
      <c r="BI340" s="116" t="s">
        <v>84</v>
      </c>
      <c r="BJ340" s="335" t="s">
        <v>84</v>
      </c>
      <c r="BK340" s="335" t="s">
        <v>84</v>
      </c>
      <c r="BL340" s="335" t="s">
        <v>84</v>
      </c>
      <c r="BM340" s="336" t="s">
        <v>84</v>
      </c>
      <c r="BN340" s="336" t="s">
        <v>84</v>
      </c>
      <c r="BO340" s="335" t="s">
        <v>84</v>
      </c>
      <c r="BP340" s="116" t="s">
        <v>84</v>
      </c>
      <c r="BQ340" s="116" t="s">
        <v>84</v>
      </c>
      <c r="BR340" s="116" t="s">
        <v>84</v>
      </c>
      <c r="BS340" s="116" t="s">
        <v>84</v>
      </c>
      <c r="BT340" s="336" t="s">
        <v>84</v>
      </c>
      <c r="BU340" s="335" t="s">
        <v>84</v>
      </c>
      <c r="BV340" s="335" t="s">
        <v>84</v>
      </c>
      <c r="BW340" s="335" t="s">
        <v>84</v>
      </c>
      <c r="BX340" s="335" t="s">
        <v>84</v>
      </c>
    </row>
    <row r="341" spans="1:76" ht="15" customHeight="1" x14ac:dyDescent="0.3">
      <c r="A341" s="307">
        <v>82</v>
      </c>
      <c r="B341" s="114" t="s">
        <v>84</v>
      </c>
      <c r="C341" s="114" t="s">
        <v>84</v>
      </c>
      <c r="D341" s="115" t="s">
        <v>84</v>
      </c>
      <c r="E341" s="334" t="s">
        <v>84</v>
      </c>
      <c r="F341" s="334" t="s">
        <v>84</v>
      </c>
      <c r="G341" s="334" t="s">
        <v>84</v>
      </c>
      <c r="H341" s="335" t="s">
        <v>84</v>
      </c>
      <c r="I341" s="335" t="s">
        <v>84</v>
      </c>
      <c r="J341" s="335" t="s">
        <v>84</v>
      </c>
      <c r="K341" s="335" t="s">
        <v>84</v>
      </c>
      <c r="L341" s="335" t="s">
        <v>84</v>
      </c>
      <c r="M341" s="335" t="s">
        <v>84</v>
      </c>
      <c r="N341" s="335" t="s">
        <v>84</v>
      </c>
      <c r="O341" s="335" t="s">
        <v>84</v>
      </c>
      <c r="P341" s="335" t="s">
        <v>84</v>
      </c>
      <c r="Q341" s="335" t="s">
        <v>84</v>
      </c>
      <c r="R341" s="335" t="s">
        <v>84</v>
      </c>
      <c r="S341" s="335" t="s">
        <v>84</v>
      </c>
      <c r="T341" s="335" t="s">
        <v>84</v>
      </c>
      <c r="U341" s="335" t="s">
        <v>84</v>
      </c>
      <c r="V341" s="335" t="s">
        <v>84</v>
      </c>
      <c r="W341" s="335" t="s">
        <v>84</v>
      </c>
      <c r="X341" s="335" t="s">
        <v>84</v>
      </c>
      <c r="Y341" s="335" t="s">
        <v>84</v>
      </c>
      <c r="Z341" s="335" t="s">
        <v>84</v>
      </c>
      <c r="AA341" s="335" t="s">
        <v>84</v>
      </c>
      <c r="AB341" s="335" t="s">
        <v>84</v>
      </c>
      <c r="AC341" s="335" t="s">
        <v>84</v>
      </c>
      <c r="AD341" s="335" t="s">
        <v>84</v>
      </c>
      <c r="AE341" s="335" t="s">
        <v>84</v>
      </c>
      <c r="AF341" s="335" t="s">
        <v>84</v>
      </c>
      <c r="AG341" s="335" t="s">
        <v>84</v>
      </c>
      <c r="AH341" s="335" t="s">
        <v>84</v>
      </c>
      <c r="AI341" s="335" t="s">
        <v>84</v>
      </c>
      <c r="AJ341" s="335" t="s">
        <v>84</v>
      </c>
      <c r="AK341" s="335" t="s">
        <v>84</v>
      </c>
      <c r="AL341" s="335" t="s">
        <v>84</v>
      </c>
      <c r="AM341" s="335" t="s">
        <v>84</v>
      </c>
      <c r="AN341" s="335" t="s">
        <v>84</v>
      </c>
      <c r="AO341" s="335" t="s">
        <v>84</v>
      </c>
      <c r="AP341" s="335" t="s">
        <v>84</v>
      </c>
      <c r="AQ341" s="335" t="s">
        <v>84</v>
      </c>
      <c r="AR341" s="335" t="s">
        <v>84</v>
      </c>
      <c r="AS341" s="335" t="s">
        <v>84</v>
      </c>
      <c r="AT341" s="335" t="s">
        <v>84</v>
      </c>
      <c r="AU341" s="335" t="s">
        <v>84</v>
      </c>
      <c r="AV341" s="335" t="s">
        <v>84</v>
      </c>
      <c r="AW341" s="335" t="s">
        <v>84</v>
      </c>
      <c r="AX341" s="335" t="s">
        <v>84</v>
      </c>
      <c r="AY341" s="116" t="s">
        <v>84</v>
      </c>
      <c r="AZ341" s="116" t="s">
        <v>84</v>
      </c>
      <c r="BA341" s="116" t="s">
        <v>84</v>
      </c>
      <c r="BB341" s="116" t="s">
        <v>84</v>
      </c>
      <c r="BC341" s="116" t="s">
        <v>84</v>
      </c>
      <c r="BD341" s="116" t="s">
        <v>84</v>
      </c>
      <c r="BE341" s="116" t="s">
        <v>84</v>
      </c>
      <c r="BF341" s="335" t="s">
        <v>84</v>
      </c>
      <c r="BG341" s="335" t="s">
        <v>84</v>
      </c>
      <c r="BH341" s="116" t="s">
        <v>84</v>
      </c>
      <c r="BI341" s="116" t="s">
        <v>84</v>
      </c>
      <c r="BJ341" s="335" t="s">
        <v>84</v>
      </c>
      <c r="BK341" s="335" t="s">
        <v>84</v>
      </c>
      <c r="BL341" s="335" t="s">
        <v>84</v>
      </c>
      <c r="BM341" s="336" t="s">
        <v>84</v>
      </c>
      <c r="BN341" s="336" t="s">
        <v>84</v>
      </c>
      <c r="BO341" s="335" t="s">
        <v>84</v>
      </c>
      <c r="BP341" s="116" t="s">
        <v>84</v>
      </c>
      <c r="BQ341" s="116" t="s">
        <v>84</v>
      </c>
      <c r="BR341" s="116" t="s">
        <v>84</v>
      </c>
      <c r="BS341" s="116" t="s">
        <v>84</v>
      </c>
      <c r="BT341" s="336" t="s">
        <v>84</v>
      </c>
      <c r="BU341" s="335" t="s">
        <v>84</v>
      </c>
      <c r="BV341" s="335" t="s">
        <v>84</v>
      </c>
      <c r="BW341" s="335" t="s">
        <v>84</v>
      </c>
      <c r="BX341" s="335" t="s">
        <v>84</v>
      </c>
    </row>
    <row r="342" spans="1:76" ht="15" customHeight="1" x14ac:dyDescent="0.3">
      <c r="A342" s="307">
        <v>82</v>
      </c>
      <c r="B342" s="114" t="s">
        <v>84</v>
      </c>
      <c r="C342" s="114" t="s">
        <v>84</v>
      </c>
      <c r="D342" s="115" t="s">
        <v>84</v>
      </c>
      <c r="E342" s="334" t="s">
        <v>84</v>
      </c>
      <c r="F342" s="334" t="s">
        <v>84</v>
      </c>
      <c r="G342" s="334" t="s">
        <v>84</v>
      </c>
      <c r="H342" s="335" t="s">
        <v>84</v>
      </c>
      <c r="I342" s="335" t="s">
        <v>84</v>
      </c>
      <c r="J342" s="335" t="s">
        <v>84</v>
      </c>
      <c r="K342" s="335" t="s">
        <v>84</v>
      </c>
      <c r="L342" s="335" t="s">
        <v>84</v>
      </c>
      <c r="M342" s="335" t="s">
        <v>84</v>
      </c>
      <c r="N342" s="335" t="s">
        <v>84</v>
      </c>
      <c r="O342" s="335" t="s">
        <v>84</v>
      </c>
      <c r="P342" s="335" t="s">
        <v>84</v>
      </c>
      <c r="Q342" s="335" t="s">
        <v>84</v>
      </c>
      <c r="R342" s="335" t="s">
        <v>84</v>
      </c>
      <c r="S342" s="335" t="s">
        <v>84</v>
      </c>
      <c r="T342" s="335" t="s">
        <v>84</v>
      </c>
      <c r="U342" s="335" t="s">
        <v>84</v>
      </c>
      <c r="V342" s="335" t="s">
        <v>84</v>
      </c>
      <c r="W342" s="335" t="s">
        <v>84</v>
      </c>
      <c r="X342" s="335" t="s">
        <v>84</v>
      </c>
      <c r="Y342" s="335" t="s">
        <v>84</v>
      </c>
      <c r="Z342" s="335" t="s">
        <v>84</v>
      </c>
      <c r="AA342" s="335" t="s">
        <v>84</v>
      </c>
      <c r="AB342" s="335" t="s">
        <v>84</v>
      </c>
      <c r="AC342" s="335" t="s">
        <v>84</v>
      </c>
      <c r="AD342" s="335" t="s">
        <v>84</v>
      </c>
      <c r="AE342" s="335" t="s">
        <v>84</v>
      </c>
      <c r="AF342" s="335" t="s">
        <v>84</v>
      </c>
      <c r="AG342" s="335" t="s">
        <v>84</v>
      </c>
      <c r="AH342" s="335" t="s">
        <v>84</v>
      </c>
      <c r="AI342" s="335" t="s">
        <v>84</v>
      </c>
      <c r="AJ342" s="335" t="s">
        <v>84</v>
      </c>
      <c r="AK342" s="335" t="s">
        <v>84</v>
      </c>
      <c r="AL342" s="335" t="s">
        <v>84</v>
      </c>
      <c r="AM342" s="335" t="s">
        <v>84</v>
      </c>
      <c r="AN342" s="335" t="s">
        <v>84</v>
      </c>
      <c r="AO342" s="335" t="s">
        <v>84</v>
      </c>
      <c r="AP342" s="335" t="s">
        <v>84</v>
      </c>
      <c r="AQ342" s="335" t="s">
        <v>84</v>
      </c>
      <c r="AR342" s="335" t="s">
        <v>84</v>
      </c>
      <c r="AS342" s="335" t="s">
        <v>84</v>
      </c>
      <c r="AT342" s="335" t="s">
        <v>84</v>
      </c>
      <c r="AU342" s="335" t="s">
        <v>84</v>
      </c>
      <c r="AV342" s="335" t="s">
        <v>84</v>
      </c>
      <c r="AW342" s="335" t="s">
        <v>84</v>
      </c>
      <c r="AX342" s="335" t="s">
        <v>84</v>
      </c>
      <c r="AY342" s="116" t="s">
        <v>84</v>
      </c>
      <c r="AZ342" s="116" t="s">
        <v>84</v>
      </c>
      <c r="BA342" s="116" t="s">
        <v>84</v>
      </c>
      <c r="BB342" s="116" t="s">
        <v>84</v>
      </c>
      <c r="BC342" s="116" t="s">
        <v>84</v>
      </c>
      <c r="BD342" s="116" t="s">
        <v>84</v>
      </c>
      <c r="BE342" s="116" t="s">
        <v>84</v>
      </c>
      <c r="BF342" s="335" t="s">
        <v>84</v>
      </c>
      <c r="BG342" s="335" t="s">
        <v>84</v>
      </c>
      <c r="BH342" s="116" t="s">
        <v>84</v>
      </c>
      <c r="BI342" s="116" t="s">
        <v>84</v>
      </c>
      <c r="BJ342" s="335" t="s">
        <v>84</v>
      </c>
      <c r="BK342" s="335" t="s">
        <v>84</v>
      </c>
      <c r="BL342" s="335" t="s">
        <v>84</v>
      </c>
      <c r="BM342" s="336" t="s">
        <v>84</v>
      </c>
      <c r="BN342" s="336" t="s">
        <v>84</v>
      </c>
      <c r="BO342" s="335" t="s">
        <v>84</v>
      </c>
      <c r="BP342" s="116" t="s">
        <v>84</v>
      </c>
      <c r="BQ342" s="116" t="s">
        <v>84</v>
      </c>
      <c r="BR342" s="116" t="s">
        <v>84</v>
      </c>
      <c r="BS342" s="116" t="s">
        <v>84</v>
      </c>
      <c r="BT342" s="336" t="s">
        <v>84</v>
      </c>
      <c r="BU342" s="335" t="s">
        <v>84</v>
      </c>
      <c r="BV342" s="335" t="s">
        <v>84</v>
      </c>
      <c r="BW342" s="335" t="s">
        <v>84</v>
      </c>
      <c r="BX342" s="335" t="s">
        <v>84</v>
      </c>
    </row>
    <row r="343" spans="1:76" ht="15" customHeight="1" x14ac:dyDescent="0.3">
      <c r="A343" s="307">
        <v>82</v>
      </c>
      <c r="B343" s="114" t="s">
        <v>84</v>
      </c>
      <c r="C343" s="114" t="s">
        <v>84</v>
      </c>
      <c r="D343" s="115" t="s">
        <v>84</v>
      </c>
      <c r="E343" s="334" t="s">
        <v>84</v>
      </c>
      <c r="F343" s="334" t="s">
        <v>84</v>
      </c>
      <c r="G343" s="334" t="s">
        <v>84</v>
      </c>
      <c r="H343" s="335" t="s">
        <v>84</v>
      </c>
      <c r="I343" s="335" t="s">
        <v>84</v>
      </c>
      <c r="J343" s="335" t="s">
        <v>84</v>
      </c>
      <c r="K343" s="335" t="s">
        <v>84</v>
      </c>
      <c r="L343" s="335" t="s">
        <v>84</v>
      </c>
      <c r="M343" s="335" t="s">
        <v>84</v>
      </c>
      <c r="N343" s="335" t="s">
        <v>84</v>
      </c>
      <c r="O343" s="335" t="s">
        <v>84</v>
      </c>
      <c r="P343" s="335" t="s">
        <v>84</v>
      </c>
      <c r="Q343" s="335" t="s">
        <v>84</v>
      </c>
      <c r="R343" s="335" t="s">
        <v>84</v>
      </c>
      <c r="S343" s="335" t="s">
        <v>84</v>
      </c>
      <c r="T343" s="335" t="s">
        <v>84</v>
      </c>
      <c r="U343" s="335" t="s">
        <v>84</v>
      </c>
      <c r="V343" s="335" t="s">
        <v>84</v>
      </c>
      <c r="W343" s="335" t="s">
        <v>84</v>
      </c>
      <c r="X343" s="335" t="s">
        <v>84</v>
      </c>
      <c r="Y343" s="335" t="s">
        <v>84</v>
      </c>
      <c r="Z343" s="335" t="s">
        <v>84</v>
      </c>
      <c r="AA343" s="335" t="s">
        <v>84</v>
      </c>
      <c r="AB343" s="335" t="s">
        <v>84</v>
      </c>
      <c r="AC343" s="335" t="s">
        <v>84</v>
      </c>
      <c r="AD343" s="335" t="s">
        <v>84</v>
      </c>
      <c r="AE343" s="335" t="s">
        <v>84</v>
      </c>
      <c r="AF343" s="335" t="s">
        <v>84</v>
      </c>
      <c r="AG343" s="335" t="s">
        <v>84</v>
      </c>
      <c r="AH343" s="335" t="s">
        <v>84</v>
      </c>
      <c r="AI343" s="335" t="s">
        <v>84</v>
      </c>
      <c r="AJ343" s="335" t="s">
        <v>84</v>
      </c>
      <c r="AK343" s="335" t="s">
        <v>84</v>
      </c>
      <c r="AL343" s="335" t="s">
        <v>84</v>
      </c>
      <c r="AM343" s="335" t="s">
        <v>84</v>
      </c>
      <c r="AN343" s="335" t="s">
        <v>84</v>
      </c>
      <c r="AO343" s="335" t="s">
        <v>84</v>
      </c>
      <c r="AP343" s="335" t="s">
        <v>84</v>
      </c>
      <c r="AQ343" s="335" t="s">
        <v>84</v>
      </c>
      <c r="AR343" s="335" t="s">
        <v>84</v>
      </c>
      <c r="AS343" s="335" t="s">
        <v>84</v>
      </c>
      <c r="AT343" s="335" t="s">
        <v>84</v>
      </c>
      <c r="AU343" s="335" t="s">
        <v>84</v>
      </c>
      <c r="AV343" s="335" t="s">
        <v>84</v>
      </c>
      <c r="AW343" s="335" t="s">
        <v>84</v>
      </c>
      <c r="AX343" s="335" t="s">
        <v>84</v>
      </c>
      <c r="AY343" s="116" t="s">
        <v>84</v>
      </c>
      <c r="AZ343" s="116" t="s">
        <v>84</v>
      </c>
      <c r="BA343" s="116" t="s">
        <v>84</v>
      </c>
      <c r="BB343" s="116" t="s">
        <v>84</v>
      </c>
      <c r="BC343" s="116" t="s">
        <v>84</v>
      </c>
      <c r="BD343" s="116" t="s">
        <v>84</v>
      </c>
      <c r="BE343" s="116" t="s">
        <v>84</v>
      </c>
      <c r="BF343" s="335" t="s">
        <v>84</v>
      </c>
      <c r="BG343" s="335" t="s">
        <v>84</v>
      </c>
      <c r="BH343" s="116" t="s">
        <v>84</v>
      </c>
      <c r="BI343" s="116" t="s">
        <v>84</v>
      </c>
      <c r="BJ343" s="335" t="s">
        <v>84</v>
      </c>
      <c r="BK343" s="335" t="s">
        <v>84</v>
      </c>
      <c r="BL343" s="335" t="s">
        <v>84</v>
      </c>
      <c r="BM343" s="336" t="s">
        <v>84</v>
      </c>
      <c r="BN343" s="336" t="s">
        <v>84</v>
      </c>
      <c r="BO343" s="335" t="s">
        <v>84</v>
      </c>
      <c r="BP343" s="116" t="s">
        <v>84</v>
      </c>
      <c r="BQ343" s="116" t="s">
        <v>84</v>
      </c>
      <c r="BR343" s="116" t="s">
        <v>84</v>
      </c>
      <c r="BS343" s="116" t="s">
        <v>84</v>
      </c>
      <c r="BT343" s="336" t="s">
        <v>84</v>
      </c>
      <c r="BU343" s="335" t="s">
        <v>84</v>
      </c>
      <c r="BV343" s="335" t="s">
        <v>84</v>
      </c>
      <c r="BW343" s="335" t="s">
        <v>84</v>
      </c>
      <c r="BX343" s="335" t="s">
        <v>84</v>
      </c>
    </row>
    <row r="344" spans="1:76" ht="15" customHeight="1" x14ac:dyDescent="0.3">
      <c r="A344" s="307">
        <v>82</v>
      </c>
      <c r="B344" s="114" t="s">
        <v>84</v>
      </c>
      <c r="C344" s="114" t="s">
        <v>84</v>
      </c>
      <c r="D344" s="115" t="s">
        <v>84</v>
      </c>
      <c r="E344" s="334" t="s">
        <v>84</v>
      </c>
      <c r="F344" s="334" t="s">
        <v>84</v>
      </c>
      <c r="G344" s="334" t="s">
        <v>84</v>
      </c>
      <c r="H344" s="335" t="s">
        <v>84</v>
      </c>
      <c r="I344" s="335" t="s">
        <v>84</v>
      </c>
      <c r="J344" s="335" t="s">
        <v>84</v>
      </c>
      <c r="K344" s="335" t="s">
        <v>84</v>
      </c>
      <c r="L344" s="335" t="s">
        <v>84</v>
      </c>
      <c r="M344" s="335" t="s">
        <v>84</v>
      </c>
      <c r="N344" s="335" t="s">
        <v>84</v>
      </c>
      <c r="O344" s="335" t="s">
        <v>84</v>
      </c>
      <c r="P344" s="335" t="s">
        <v>84</v>
      </c>
      <c r="Q344" s="335" t="s">
        <v>84</v>
      </c>
      <c r="R344" s="335" t="s">
        <v>84</v>
      </c>
      <c r="S344" s="335" t="s">
        <v>84</v>
      </c>
      <c r="T344" s="335" t="s">
        <v>84</v>
      </c>
      <c r="U344" s="335" t="s">
        <v>84</v>
      </c>
      <c r="V344" s="335" t="s">
        <v>84</v>
      </c>
      <c r="W344" s="335" t="s">
        <v>84</v>
      </c>
      <c r="X344" s="335" t="s">
        <v>84</v>
      </c>
      <c r="Y344" s="335" t="s">
        <v>84</v>
      </c>
      <c r="Z344" s="335" t="s">
        <v>84</v>
      </c>
      <c r="AA344" s="335" t="s">
        <v>84</v>
      </c>
      <c r="AB344" s="335" t="s">
        <v>84</v>
      </c>
      <c r="AC344" s="335" t="s">
        <v>84</v>
      </c>
      <c r="AD344" s="335" t="s">
        <v>84</v>
      </c>
      <c r="AE344" s="335" t="s">
        <v>84</v>
      </c>
      <c r="AF344" s="335" t="s">
        <v>84</v>
      </c>
      <c r="AG344" s="335" t="s">
        <v>84</v>
      </c>
      <c r="AH344" s="335" t="s">
        <v>84</v>
      </c>
      <c r="AI344" s="335" t="s">
        <v>84</v>
      </c>
      <c r="AJ344" s="335" t="s">
        <v>84</v>
      </c>
      <c r="AK344" s="335" t="s">
        <v>84</v>
      </c>
      <c r="AL344" s="335" t="s">
        <v>84</v>
      </c>
      <c r="AM344" s="335" t="s">
        <v>84</v>
      </c>
      <c r="AN344" s="335" t="s">
        <v>84</v>
      </c>
      <c r="AO344" s="335" t="s">
        <v>84</v>
      </c>
      <c r="AP344" s="335" t="s">
        <v>84</v>
      </c>
      <c r="AQ344" s="335" t="s">
        <v>84</v>
      </c>
      <c r="AR344" s="335" t="s">
        <v>84</v>
      </c>
      <c r="AS344" s="335" t="s">
        <v>84</v>
      </c>
      <c r="AT344" s="335" t="s">
        <v>84</v>
      </c>
      <c r="AU344" s="335" t="s">
        <v>84</v>
      </c>
      <c r="AV344" s="335" t="s">
        <v>84</v>
      </c>
      <c r="AW344" s="335" t="s">
        <v>84</v>
      </c>
      <c r="AX344" s="335" t="s">
        <v>84</v>
      </c>
      <c r="AY344" s="116" t="s">
        <v>84</v>
      </c>
      <c r="AZ344" s="116" t="s">
        <v>84</v>
      </c>
      <c r="BA344" s="116" t="s">
        <v>84</v>
      </c>
      <c r="BB344" s="116" t="s">
        <v>84</v>
      </c>
      <c r="BC344" s="116" t="s">
        <v>84</v>
      </c>
      <c r="BD344" s="116" t="s">
        <v>84</v>
      </c>
      <c r="BE344" s="116" t="s">
        <v>84</v>
      </c>
      <c r="BF344" s="335" t="s">
        <v>84</v>
      </c>
      <c r="BG344" s="335" t="s">
        <v>84</v>
      </c>
      <c r="BH344" s="116" t="s">
        <v>84</v>
      </c>
      <c r="BI344" s="116" t="s">
        <v>84</v>
      </c>
      <c r="BJ344" s="335" t="s">
        <v>84</v>
      </c>
      <c r="BK344" s="335" t="s">
        <v>84</v>
      </c>
      <c r="BL344" s="335" t="s">
        <v>84</v>
      </c>
      <c r="BM344" s="336" t="s">
        <v>84</v>
      </c>
      <c r="BN344" s="336" t="s">
        <v>84</v>
      </c>
      <c r="BO344" s="335" t="s">
        <v>84</v>
      </c>
      <c r="BP344" s="116" t="s">
        <v>84</v>
      </c>
      <c r="BQ344" s="116" t="s">
        <v>84</v>
      </c>
      <c r="BR344" s="116" t="s">
        <v>84</v>
      </c>
      <c r="BS344" s="116" t="s">
        <v>84</v>
      </c>
      <c r="BT344" s="336" t="s">
        <v>84</v>
      </c>
      <c r="BU344" s="335" t="s">
        <v>84</v>
      </c>
      <c r="BV344" s="335" t="s">
        <v>84</v>
      </c>
      <c r="BW344" s="335" t="s">
        <v>84</v>
      </c>
      <c r="BX344" s="335" t="s">
        <v>84</v>
      </c>
    </row>
    <row r="345" spans="1:76" ht="15" customHeight="1" x14ac:dyDescent="0.3">
      <c r="A345" s="307">
        <v>82</v>
      </c>
      <c r="B345" s="114" t="s">
        <v>84</v>
      </c>
      <c r="C345" s="114" t="s">
        <v>84</v>
      </c>
      <c r="D345" s="115" t="s">
        <v>84</v>
      </c>
      <c r="E345" s="334" t="s">
        <v>84</v>
      </c>
      <c r="F345" s="334" t="s">
        <v>84</v>
      </c>
      <c r="G345" s="334" t="s">
        <v>84</v>
      </c>
      <c r="H345" s="335" t="s">
        <v>84</v>
      </c>
      <c r="I345" s="335" t="s">
        <v>84</v>
      </c>
      <c r="J345" s="335" t="s">
        <v>84</v>
      </c>
      <c r="K345" s="335" t="s">
        <v>84</v>
      </c>
      <c r="L345" s="335" t="s">
        <v>84</v>
      </c>
      <c r="M345" s="335" t="s">
        <v>84</v>
      </c>
      <c r="N345" s="335" t="s">
        <v>84</v>
      </c>
      <c r="O345" s="335" t="s">
        <v>84</v>
      </c>
      <c r="P345" s="335" t="s">
        <v>84</v>
      </c>
      <c r="Q345" s="335" t="s">
        <v>84</v>
      </c>
      <c r="R345" s="335" t="s">
        <v>84</v>
      </c>
      <c r="S345" s="335" t="s">
        <v>84</v>
      </c>
      <c r="T345" s="335" t="s">
        <v>84</v>
      </c>
      <c r="U345" s="335" t="s">
        <v>84</v>
      </c>
      <c r="V345" s="335" t="s">
        <v>84</v>
      </c>
      <c r="W345" s="335" t="s">
        <v>84</v>
      </c>
      <c r="X345" s="335" t="s">
        <v>84</v>
      </c>
      <c r="Y345" s="335" t="s">
        <v>84</v>
      </c>
      <c r="Z345" s="335" t="s">
        <v>84</v>
      </c>
      <c r="AA345" s="335" t="s">
        <v>84</v>
      </c>
      <c r="AB345" s="335" t="s">
        <v>84</v>
      </c>
      <c r="AC345" s="335" t="s">
        <v>84</v>
      </c>
      <c r="AD345" s="335" t="s">
        <v>84</v>
      </c>
      <c r="AE345" s="335" t="s">
        <v>84</v>
      </c>
      <c r="AF345" s="335" t="s">
        <v>84</v>
      </c>
      <c r="AG345" s="335" t="s">
        <v>84</v>
      </c>
      <c r="AH345" s="335" t="s">
        <v>84</v>
      </c>
      <c r="AI345" s="335" t="s">
        <v>84</v>
      </c>
      <c r="AJ345" s="335" t="s">
        <v>84</v>
      </c>
      <c r="AK345" s="335" t="s">
        <v>84</v>
      </c>
      <c r="AL345" s="335" t="s">
        <v>84</v>
      </c>
      <c r="AM345" s="335" t="s">
        <v>84</v>
      </c>
      <c r="AN345" s="335" t="s">
        <v>84</v>
      </c>
      <c r="AO345" s="335" t="s">
        <v>84</v>
      </c>
      <c r="AP345" s="335" t="s">
        <v>84</v>
      </c>
      <c r="AQ345" s="335" t="s">
        <v>84</v>
      </c>
      <c r="AR345" s="335" t="s">
        <v>84</v>
      </c>
      <c r="AS345" s="335" t="s">
        <v>84</v>
      </c>
      <c r="AT345" s="335" t="s">
        <v>84</v>
      </c>
      <c r="AU345" s="335" t="s">
        <v>84</v>
      </c>
      <c r="AV345" s="335" t="s">
        <v>84</v>
      </c>
      <c r="AW345" s="335" t="s">
        <v>84</v>
      </c>
      <c r="AX345" s="335" t="s">
        <v>84</v>
      </c>
      <c r="AY345" s="116" t="s">
        <v>84</v>
      </c>
      <c r="AZ345" s="116" t="s">
        <v>84</v>
      </c>
      <c r="BA345" s="116" t="s">
        <v>84</v>
      </c>
      <c r="BB345" s="116" t="s">
        <v>84</v>
      </c>
      <c r="BC345" s="116" t="s">
        <v>84</v>
      </c>
      <c r="BD345" s="116" t="s">
        <v>84</v>
      </c>
      <c r="BE345" s="116" t="s">
        <v>84</v>
      </c>
      <c r="BF345" s="335" t="s">
        <v>84</v>
      </c>
      <c r="BG345" s="335" t="s">
        <v>84</v>
      </c>
      <c r="BH345" s="116" t="s">
        <v>84</v>
      </c>
      <c r="BI345" s="116" t="s">
        <v>84</v>
      </c>
      <c r="BJ345" s="335" t="s">
        <v>84</v>
      </c>
      <c r="BK345" s="335" t="s">
        <v>84</v>
      </c>
      <c r="BL345" s="335" t="s">
        <v>84</v>
      </c>
      <c r="BM345" s="336" t="s">
        <v>84</v>
      </c>
      <c r="BN345" s="336" t="s">
        <v>84</v>
      </c>
      <c r="BO345" s="335" t="s">
        <v>84</v>
      </c>
      <c r="BP345" s="116" t="s">
        <v>84</v>
      </c>
      <c r="BQ345" s="116" t="s">
        <v>84</v>
      </c>
      <c r="BR345" s="116" t="s">
        <v>84</v>
      </c>
      <c r="BS345" s="116" t="s">
        <v>84</v>
      </c>
      <c r="BT345" s="336" t="s">
        <v>84</v>
      </c>
      <c r="BU345" s="335" t="s">
        <v>84</v>
      </c>
      <c r="BV345" s="335" t="s">
        <v>84</v>
      </c>
      <c r="BW345" s="335" t="s">
        <v>84</v>
      </c>
      <c r="BX345" s="335" t="s">
        <v>84</v>
      </c>
    </row>
    <row r="346" spans="1:76" ht="15" customHeight="1" x14ac:dyDescent="0.3">
      <c r="A346" s="307">
        <v>82</v>
      </c>
      <c r="B346" s="114" t="s">
        <v>84</v>
      </c>
      <c r="C346" s="114" t="s">
        <v>84</v>
      </c>
      <c r="D346" s="115" t="s">
        <v>84</v>
      </c>
      <c r="E346" s="334" t="s">
        <v>84</v>
      </c>
      <c r="F346" s="334" t="s">
        <v>84</v>
      </c>
      <c r="G346" s="334" t="s">
        <v>84</v>
      </c>
      <c r="H346" s="335" t="s">
        <v>84</v>
      </c>
      <c r="I346" s="335" t="s">
        <v>84</v>
      </c>
      <c r="J346" s="335" t="s">
        <v>84</v>
      </c>
      <c r="K346" s="335" t="s">
        <v>84</v>
      </c>
      <c r="L346" s="335" t="s">
        <v>84</v>
      </c>
      <c r="M346" s="335" t="s">
        <v>84</v>
      </c>
      <c r="N346" s="335" t="s">
        <v>84</v>
      </c>
      <c r="O346" s="335" t="s">
        <v>84</v>
      </c>
      <c r="P346" s="335" t="s">
        <v>84</v>
      </c>
      <c r="Q346" s="335" t="s">
        <v>84</v>
      </c>
      <c r="R346" s="335" t="s">
        <v>84</v>
      </c>
      <c r="S346" s="335" t="s">
        <v>84</v>
      </c>
      <c r="T346" s="335" t="s">
        <v>84</v>
      </c>
      <c r="U346" s="335" t="s">
        <v>84</v>
      </c>
      <c r="V346" s="335" t="s">
        <v>84</v>
      </c>
      <c r="W346" s="335" t="s">
        <v>84</v>
      </c>
      <c r="X346" s="335" t="s">
        <v>84</v>
      </c>
      <c r="Y346" s="335" t="s">
        <v>84</v>
      </c>
      <c r="Z346" s="335" t="s">
        <v>84</v>
      </c>
      <c r="AA346" s="335" t="s">
        <v>84</v>
      </c>
      <c r="AB346" s="335" t="s">
        <v>84</v>
      </c>
      <c r="AC346" s="335" t="s">
        <v>84</v>
      </c>
      <c r="AD346" s="335" t="s">
        <v>84</v>
      </c>
      <c r="AE346" s="335" t="s">
        <v>84</v>
      </c>
      <c r="AF346" s="335" t="s">
        <v>84</v>
      </c>
      <c r="AG346" s="335" t="s">
        <v>84</v>
      </c>
      <c r="AH346" s="335" t="s">
        <v>84</v>
      </c>
      <c r="AI346" s="335" t="s">
        <v>84</v>
      </c>
      <c r="AJ346" s="335" t="s">
        <v>84</v>
      </c>
      <c r="AK346" s="335" t="s">
        <v>84</v>
      </c>
      <c r="AL346" s="335" t="s">
        <v>84</v>
      </c>
      <c r="AM346" s="335" t="s">
        <v>84</v>
      </c>
      <c r="AN346" s="335" t="s">
        <v>84</v>
      </c>
      <c r="AO346" s="335" t="s">
        <v>84</v>
      </c>
      <c r="AP346" s="335" t="s">
        <v>84</v>
      </c>
      <c r="AQ346" s="335" t="s">
        <v>84</v>
      </c>
      <c r="AR346" s="335" t="s">
        <v>84</v>
      </c>
      <c r="AS346" s="335" t="s">
        <v>84</v>
      </c>
      <c r="AT346" s="335" t="s">
        <v>84</v>
      </c>
      <c r="AU346" s="335" t="s">
        <v>84</v>
      </c>
      <c r="AV346" s="335" t="s">
        <v>84</v>
      </c>
      <c r="AW346" s="335" t="s">
        <v>84</v>
      </c>
      <c r="AX346" s="335" t="s">
        <v>84</v>
      </c>
      <c r="AY346" s="116" t="s">
        <v>84</v>
      </c>
      <c r="AZ346" s="116" t="s">
        <v>84</v>
      </c>
      <c r="BA346" s="116" t="s">
        <v>84</v>
      </c>
      <c r="BB346" s="116" t="s">
        <v>84</v>
      </c>
      <c r="BC346" s="116" t="s">
        <v>84</v>
      </c>
      <c r="BD346" s="116" t="s">
        <v>84</v>
      </c>
      <c r="BE346" s="116" t="s">
        <v>84</v>
      </c>
      <c r="BF346" s="335" t="s">
        <v>84</v>
      </c>
      <c r="BG346" s="335" t="s">
        <v>84</v>
      </c>
      <c r="BH346" s="116" t="s">
        <v>84</v>
      </c>
      <c r="BI346" s="116" t="s">
        <v>84</v>
      </c>
      <c r="BJ346" s="335" t="s">
        <v>84</v>
      </c>
      <c r="BK346" s="335" t="s">
        <v>84</v>
      </c>
      <c r="BL346" s="335" t="s">
        <v>84</v>
      </c>
      <c r="BM346" s="336" t="s">
        <v>84</v>
      </c>
      <c r="BN346" s="336" t="s">
        <v>84</v>
      </c>
      <c r="BO346" s="335" t="s">
        <v>84</v>
      </c>
      <c r="BP346" s="116" t="s">
        <v>84</v>
      </c>
      <c r="BQ346" s="116" t="s">
        <v>84</v>
      </c>
      <c r="BR346" s="116" t="s">
        <v>84</v>
      </c>
      <c r="BS346" s="116" t="s">
        <v>84</v>
      </c>
      <c r="BT346" s="336" t="s">
        <v>84</v>
      </c>
      <c r="BU346" s="335" t="s">
        <v>84</v>
      </c>
      <c r="BV346" s="335" t="s">
        <v>84</v>
      </c>
      <c r="BW346" s="335" t="s">
        <v>84</v>
      </c>
      <c r="BX346" s="335" t="s">
        <v>84</v>
      </c>
    </row>
    <row r="347" spans="1:76" ht="15" customHeight="1" x14ac:dyDescent="0.3">
      <c r="A347" s="307">
        <v>82</v>
      </c>
      <c r="B347" s="114" t="s">
        <v>84</v>
      </c>
      <c r="C347" s="114" t="s">
        <v>84</v>
      </c>
      <c r="D347" s="115" t="s">
        <v>84</v>
      </c>
      <c r="E347" s="334" t="s">
        <v>84</v>
      </c>
      <c r="F347" s="334" t="s">
        <v>84</v>
      </c>
      <c r="G347" s="334" t="s">
        <v>84</v>
      </c>
      <c r="H347" s="335" t="s">
        <v>84</v>
      </c>
      <c r="I347" s="335" t="s">
        <v>84</v>
      </c>
      <c r="J347" s="335" t="s">
        <v>84</v>
      </c>
      <c r="K347" s="335" t="s">
        <v>84</v>
      </c>
      <c r="L347" s="335" t="s">
        <v>84</v>
      </c>
      <c r="M347" s="335" t="s">
        <v>84</v>
      </c>
      <c r="N347" s="335" t="s">
        <v>84</v>
      </c>
      <c r="O347" s="335" t="s">
        <v>84</v>
      </c>
      <c r="P347" s="335" t="s">
        <v>84</v>
      </c>
      <c r="Q347" s="335" t="s">
        <v>84</v>
      </c>
      <c r="R347" s="335" t="s">
        <v>84</v>
      </c>
      <c r="S347" s="335" t="s">
        <v>84</v>
      </c>
      <c r="T347" s="335" t="s">
        <v>84</v>
      </c>
      <c r="U347" s="335" t="s">
        <v>84</v>
      </c>
      <c r="V347" s="335" t="s">
        <v>84</v>
      </c>
      <c r="W347" s="335" t="s">
        <v>84</v>
      </c>
      <c r="X347" s="335" t="s">
        <v>84</v>
      </c>
      <c r="Y347" s="335" t="s">
        <v>84</v>
      </c>
      <c r="Z347" s="335" t="s">
        <v>84</v>
      </c>
      <c r="AA347" s="335" t="s">
        <v>84</v>
      </c>
      <c r="AB347" s="335" t="s">
        <v>84</v>
      </c>
      <c r="AC347" s="335" t="s">
        <v>84</v>
      </c>
      <c r="AD347" s="335" t="s">
        <v>84</v>
      </c>
      <c r="AE347" s="335" t="s">
        <v>84</v>
      </c>
      <c r="AF347" s="335" t="s">
        <v>84</v>
      </c>
      <c r="AG347" s="335" t="s">
        <v>84</v>
      </c>
      <c r="AH347" s="335" t="s">
        <v>84</v>
      </c>
      <c r="AI347" s="335" t="s">
        <v>84</v>
      </c>
      <c r="AJ347" s="335" t="s">
        <v>84</v>
      </c>
      <c r="AK347" s="335" t="s">
        <v>84</v>
      </c>
      <c r="AL347" s="335" t="s">
        <v>84</v>
      </c>
      <c r="AM347" s="335" t="s">
        <v>84</v>
      </c>
      <c r="AN347" s="335" t="s">
        <v>84</v>
      </c>
      <c r="AO347" s="335" t="s">
        <v>84</v>
      </c>
      <c r="AP347" s="335" t="s">
        <v>84</v>
      </c>
      <c r="AQ347" s="335" t="s">
        <v>84</v>
      </c>
      <c r="AR347" s="335" t="s">
        <v>84</v>
      </c>
      <c r="AS347" s="335" t="s">
        <v>84</v>
      </c>
      <c r="AT347" s="335" t="s">
        <v>84</v>
      </c>
      <c r="AU347" s="335" t="s">
        <v>84</v>
      </c>
      <c r="AV347" s="335" t="s">
        <v>84</v>
      </c>
      <c r="AW347" s="335" t="s">
        <v>84</v>
      </c>
      <c r="AX347" s="335" t="s">
        <v>84</v>
      </c>
      <c r="AY347" s="116" t="s">
        <v>84</v>
      </c>
      <c r="AZ347" s="116" t="s">
        <v>84</v>
      </c>
      <c r="BA347" s="116" t="s">
        <v>84</v>
      </c>
      <c r="BB347" s="116" t="s">
        <v>84</v>
      </c>
      <c r="BC347" s="116" t="s">
        <v>84</v>
      </c>
      <c r="BD347" s="116" t="s">
        <v>84</v>
      </c>
      <c r="BE347" s="116" t="s">
        <v>84</v>
      </c>
      <c r="BF347" s="335" t="s">
        <v>84</v>
      </c>
      <c r="BG347" s="335" t="s">
        <v>84</v>
      </c>
      <c r="BH347" s="116" t="s">
        <v>84</v>
      </c>
      <c r="BI347" s="116" t="s">
        <v>84</v>
      </c>
      <c r="BJ347" s="335" t="s">
        <v>84</v>
      </c>
      <c r="BK347" s="335" t="s">
        <v>84</v>
      </c>
      <c r="BL347" s="335" t="s">
        <v>84</v>
      </c>
      <c r="BM347" s="336" t="s">
        <v>84</v>
      </c>
      <c r="BN347" s="336" t="s">
        <v>84</v>
      </c>
      <c r="BO347" s="335" t="s">
        <v>84</v>
      </c>
      <c r="BP347" s="116" t="s">
        <v>84</v>
      </c>
      <c r="BQ347" s="116" t="s">
        <v>84</v>
      </c>
      <c r="BR347" s="116" t="s">
        <v>84</v>
      </c>
      <c r="BS347" s="116" t="s">
        <v>84</v>
      </c>
      <c r="BT347" s="336" t="s">
        <v>84</v>
      </c>
      <c r="BU347" s="335" t="s">
        <v>84</v>
      </c>
      <c r="BV347" s="335" t="s">
        <v>84</v>
      </c>
      <c r="BW347" s="335" t="s">
        <v>84</v>
      </c>
      <c r="BX347" s="335" t="s">
        <v>84</v>
      </c>
    </row>
    <row r="348" spans="1:76" ht="15" customHeight="1" x14ac:dyDescent="0.3">
      <c r="A348" s="307">
        <v>82</v>
      </c>
      <c r="B348" s="114" t="s">
        <v>84</v>
      </c>
      <c r="C348" s="114" t="s">
        <v>84</v>
      </c>
      <c r="D348" s="115" t="s">
        <v>84</v>
      </c>
      <c r="E348" s="334" t="s">
        <v>84</v>
      </c>
      <c r="F348" s="334" t="s">
        <v>84</v>
      </c>
      <c r="G348" s="334" t="s">
        <v>84</v>
      </c>
      <c r="H348" s="335" t="s">
        <v>84</v>
      </c>
      <c r="I348" s="335" t="s">
        <v>84</v>
      </c>
      <c r="J348" s="335" t="s">
        <v>84</v>
      </c>
      <c r="K348" s="335" t="s">
        <v>84</v>
      </c>
      <c r="L348" s="335" t="s">
        <v>84</v>
      </c>
      <c r="M348" s="335" t="s">
        <v>84</v>
      </c>
      <c r="N348" s="335" t="s">
        <v>84</v>
      </c>
      <c r="O348" s="335" t="s">
        <v>84</v>
      </c>
      <c r="P348" s="335" t="s">
        <v>84</v>
      </c>
      <c r="Q348" s="335" t="s">
        <v>84</v>
      </c>
      <c r="R348" s="335" t="s">
        <v>84</v>
      </c>
      <c r="S348" s="335" t="s">
        <v>84</v>
      </c>
      <c r="T348" s="335" t="s">
        <v>84</v>
      </c>
      <c r="U348" s="335" t="s">
        <v>84</v>
      </c>
      <c r="V348" s="335" t="s">
        <v>84</v>
      </c>
      <c r="W348" s="335" t="s">
        <v>84</v>
      </c>
      <c r="X348" s="335" t="s">
        <v>84</v>
      </c>
      <c r="Y348" s="335" t="s">
        <v>84</v>
      </c>
      <c r="Z348" s="335" t="s">
        <v>84</v>
      </c>
      <c r="AA348" s="335" t="s">
        <v>84</v>
      </c>
      <c r="AB348" s="335" t="s">
        <v>84</v>
      </c>
      <c r="AC348" s="335" t="s">
        <v>84</v>
      </c>
      <c r="AD348" s="335" t="s">
        <v>84</v>
      </c>
      <c r="AE348" s="335" t="s">
        <v>84</v>
      </c>
      <c r="AF348" s="335" t="s">
        <v>84</v>
      </c>
      <c r="AG348" s="335" t="s">
        <v>84</v>
      </c>
      <c r="AH348" s="335" t="s">
        <v>84</v>
      </c>
      <c r="AI348" s="335" t="s">
        <v>84</v>
      </c>
      <c r="AJ348" s="335" t="s">
        <v>84</v>
      </c>
      <c r="AK348" s="335" t="s">
        <v>84</v>
      </c>
      <c r="AL348" s="335" t="s">
        <v>84</v>
      </c>
      <c r="AM348" s="335" t="s">
        <v>84</v>
      </c>
      <c r="AN348" s="335" t="s">
        <v>84</v>
      </c>
      <c r="AO348" s="335" t="s">
        <v>84</v>
      </c>
      <c r="AP348" s="335" t="s">
        <v>84</v>
      </c>
      <c r="AQ348" s="335" t="s">
        <v>84</v>
      </c>
      <c r="AR348" s="335" t="s">
        <v>84</v>
      </c>
      <c r="AS348" s="335" t="s">
        <v>84</v>
      </c>
      <c r="AT348" s="335" t="s">
        <v>84</v>
      </c>
      <c r="AU348" s="335" t="s">
        <v>84</v>
      </c>
      <c r="AV348" s="335" t="s">
        <v>84</v>
      </c>
      <c r="AW348" s="335" t="s">
        <v>84</v>
      </c>
      <c r="AX348" s="335" t="s">
        <v>84</v>
      </c>
      <c r="AY348" s="116" t="s">
        <v>84</v>
      </c>
      <c r="AZ348" s="116" t="s">
        <v>84</v>
      </c>
      <c r="BA348" s="116" t="s">
        <v>84</v>
      </c>
      <c r="BB348" s="116" t="s">
        <v>84</v>
      </c>
      <c r="BC348" s="116" t="s">
        <v>84</v>
      </c>
      <c r="BD348" s="116" t="s">
        <v>84</v>
      </c>
      <c r="BE348" s="116" t="s">
        <v>84</v>
      </c>
      <c r="BF348" s="335" t="s">
        <v>84</v>
      </c>
      <c r="BG348" s="335" t="s">
        <v>84</v>
      </c>
      <c r="BH348" s="116" t="s">
        <v>84</v>
      </c>
      <c r="BI348" s="116" t="s">
        <v>84</v>
      </c>
      <c r="BJ348" s="335" t="s">
        <v>84</v>
      </c>
      <c r="BK348" s="335" t="s">
        <v>84</v>
      </c>
      <c r="BL348" s="335" t="s">
        <v>84</v>
      </c>
      <c r="BM348" s="336" t="s">
        <v>84</v>
      </c>
      <c r="BN348" s="336" t="s">
        <v>84</v>
      </c>
      <c r="BO348" s="335" t="s">
        <v>84</v>
      </c>
      <c r="BP348" s="116" t="s">
        <v>84</v>
      </c>
      <c r="BQ348" s="116" t="s">
        <v>84</v>
      </c>
      <c r="BR348" s="116" t="s">
        <v>84</v>
      </c>
      <c r="BS348" s="116" t="s">
        <v>84</v>
      </c>
      <c r="BT348" s="336" t="s">
        <v>84</v>
      </c>
      <c r="BU348" s="335" t="s">
        <v>84</v>
      </c>
      <c r="BV348" s="335" t="s">
        <v>84</v>
      </c>
      <c r="BW348" s="335" t="s">
        <v>84</v>
      </c>
      <c r="BX348" s="335" t="s">
        <v>84</v>
      </c>
    </row>
    <row r="349" spans="1:76" ht="15" customHeight="1" x14ac:dyDescent="0.3">
      <c r="A349" s="307">
        <v>82</v>
      </c>
      <c r="B349" s="114" t="s">
        <v>84</v>
      </c>
      <c r="C349" s="114" t="s">
        <v>84</v>
      </c>
      <c r="D349" s="115" t="s">
        <v>84</v>
      </c>
      <c r="E349" s="334" t="s">
        <v>84</v>
      </c>
      <c r="F349" s="334" t="s">
        <v>84</v>
      </c>
      <c r="G349" s="334" t="s">
        <v>84</v>
      </c>
      <c r="H349" s="335" t="s">
        <v>84</v>
      </c>
      <c r="I349" s="335" t="s">
        <v>84</v>
      </c>
      <c r="J349" s="335" t="s">
        <v>84</v>
      </c>
      <c r="K349" s="335" t="s">
        <v>84</v>
      </c>
      <c r="L349" s="335" t="s">
        <v>84</v>
      </c>
      <c r="M349" s="335" t="s">
        <v>84</v>
      </c>
      <c r="N349" s="335" t="s">
        <v>84</v>
      </c>
      <c r="O349" s="335" t="s">
        <v>84</v>
      </c>
      <c r="P349" s="335" t="s">
        <v>84</v>
      </c>
      <c r="Q349" s="335" t="s">
        <v>84</v>
      </c>
      <c r="R349" s="335" t="s">
        <v>84</v>
      </c>
      <c r="S349" s="335" t="s">
        <v>84</v>
      </c>
      <c r="T349" s="335" t="s">
        <v>84</v>
      </c>
      <c r="U349" s="335" t="s">
        <v>84</v>
      </c>
      <c r="V349" s="335" t="s">
        <v>84</v>
      </c>
      <c r="W349" s="335" t="s">
        <v>84</v>
      </c>
      <c r="X349" s="335" t="s">
        <v>84</v>
      </c>
      <c r="Y349" s="335" t="s">
        <v>84</v>
      </c>
      <c r="Z349" s="335" t="s">
        <v>84</v>
      </c>
      <c r="AA349" s="335" t="s">
        <v>84</v>
      </c>
      <c r="AB349" s="335" t="s">
        <v>84</v>
      </c>
      <c r="AC349" s="335" t="s">
        <v>84</v>
      </c>
      <c r="AD349" s="335" t="s">
        <v>84</v>
      </c>
      <c r="AE349" s="335" t="s">
        <v>84</v>
      </c>
      <c r="AF349" s="335" t="s">
        <v>84</v>
      </c>
      <c r="AG349" s="335" t="s">
        <v>84</v>
      </c>
      <c r="AH349" s="335" t="s">
        <v>84</v>
      </c>
      <c r="AI349" s="335" t="s">
        <v>84</v>
      </c>
      <c r="AJ349" s="335" t="s">
        <v>84</v>
      </c>
      <c r="AK349" s="335" t="s">
        <v>84</v>
      </c>
      <c r="AL349" s="335" t="s">
        <v>84</v>
      </c>
      <c r="AM349" s="335" t="s">
        <v>84</v>
      </c>
      <c r="AN349" s="335" t="s">
        <v>84</v>
      </c>
      <c r="AO349" s="335" t="s">
        <v>84</v>
      </c>
      <c r="AP349" s="335" t="s">
        <v>84</v>
      </c>
      <c r="AQ349" s="335" t="s">
        <v>84</v>
      </c>
      <c r="AR349" s="335" t="s">
        <v>84</v>
      </c>
      <c r="AS349" s="335" t="s">
        <v>84</v>
      </c>
      <c r="AT349" s="335" t="s">
        <v>84</v>
      </c>
      <c r="AU349" s="335" t="s">
        <v>84</v>
      </c>
      <c r="AV349" s="335" t="s">
        <v>84</v>
      </c>
      <c r="AW349" s="335" t="s">
        <v>84</v>
      </c>
      <c r="AX349" s="335" t="s">
        <v>84</v>
      </c>
      <c r="AY349" s="116" t="s">
        <v>84</v>
      </c>
      <c r="AZ349" s="116" t="s">
        <v>84</v>
      </c>
      <c r="BA349" s="116" t="s">
        <v>84</v>
      </c>
      <c r="BB349" s="116" t="s">
        <v>84</v>
      </c>
      <c r="BC349" s="116" t="s">
        <v>84</v>
      </c>
      <c r="BD349" s="116" t="s">
        <v>84</v>
      </c>
      <c r="BE349" s="116" t="s">
        <v>84</v>
      </c>
      <c r="BF349" s="335" t="s">
        <v>84</v>
      </c>
      <c r="BG349" s="335" t="s">
        <v>84</v>
      </c>
      <c r="BH349" s="116" t="s">
        <v>84</v>
      </c>
      <c r="BI349" s="116" t="s">
        <v>84</v>
      </c>
      <c r="BJ349" s="335" t="s">
        <v>84</v>
      </c>
      <c r="BK349" s="335" t="s">
        <v>84</v>
      </c>
      <c r="BL349" s="335" t="s">
        <v>84</v>
      </c>
      <c r="BM349" s="336" t="s">
        <v>84</v>
      </c>
      <c r="BN349" s="336" t="s">
        <v>84</v>
      </c>
      <c r="BO349" s="335" t="s">
        <v>84</v>
      </c>
      <c r="BP349" s="116" t="s">
        <v>84</v>
      </c>
      <c r="BQ349" s="116" t="s">
        <v>84</v>
      </c>
      <c r="BR349" s="116" t="s">
        <v>84</v>
      </c>
      <c r="BS349" s="116" t="s">
        <v>84</v>
      </c>
      <c r="BT349" s="336" t="s">
        <v>84</v>
      </c>
      <c r="BU349" s="335" t="s">
        <v>84</v>
      </c>
      <c r="BV349" s="335" t="s">
        <v>84</v>
      </c>
      <c r="BW349" s="335" t="s">
        <v>84</v>
      </c>
      <c r="BX349" s="335" t="s">
        <v>84</v>
      </c>
    </row>
    <row r="350" spans="1:76" ht="15" customHeight="1" x14ac:dyDescent="0.3">
      <c r="A350" s="307">
        <v>82</v>
      </c>
      <c r="B350" s="114" t="s">
        <v>84</v>
      </c>
      <c r="C350" s="114" t="s">
        <v>84</v>
      </c>
      <c r="D350" s="115" t="s">
        <v>84</v>
      </c>
      <c r="E350" s="334" t="s">
        <v>84</v>
      </c>
      <c r="F350" s="334" t="s">
        <v>84</v>
      </c>
      <c r="G350" s="334" t="s">
        <v>84</v>
      </c>
      <c r="H350" s="335" t="s">
        <v>84</v>
      </c>
      <c r="I350" s="335" t="s">
        <v>84</v>
      </c>
      <c r="J350" s="335" t="s">
        <v>84</v>
      </c>
      <c r="K350" s="335" t="s">
        <v>84</v>
      </c>
      <c r="L350" s="335" t="s">
        <v>84</v>
      </c>
      <c r="M350" s="335" t="s">
        <v>84</v>
      </c>
      <c r="N350" s="335" t="s">
        <v>84</v>
      </c>
      <c r="O350" s="335" t="s">
        <v>84</v>
      </c>
      <c r="P350" s="335" t="s">
        <v>84</v>
      </c>
      <c r="Q350" s="335" t="s">
        <v>84</v>
      </c>
      <c r="R350" s="335" t="s">
        <v>84</v>
      </c>
      <c r="S350" s="335" t="s">
        <v>84</v>
      </c>
      <c r="T350" s="335" t="s">
        <v>84</v>
      </c>
      <c r="U350" s="335" t="s">
        <v>84</v>
      </c>
      <c r="V350" s="335" t="s">
        <v>84</v>
      </c>
      <c r="W350" s="335" t="s">
        <v>84</v>
      </c>
      <c r="X350" s="335" t="s">
        <v>84</v>
      </c>
      <c r="Y350" s="335" t="s">
        <v>84</v>
      </c>
      <c r="Z350" s="335" t="s">
        <v>84</v>
      </c>
      <c r="AA350" s="335" t="s">
        <v>84</v>
      </c>
      <c r="AB350" s="335" t="s">
        <v>84</v>
      </c>
      <c r="AC350" s="335" t="s">
        <v>84</v>
      </c>
      <c r="AD350" s="335" t="s">
        <v>84</v>
      </c>
      <c r="AE350" s="335" t="s">
        <v>84</v>
      </c>
      <c r="AF350" s="335" t="s">
        <v>84</v>
      </c>
      <c r="AG350" s="335" t="s">
        <v>84</v>
      </c>
      <c r="AH350" s="335" t="s">
        <v>84</v>
      </c>
      <c r="AI350" s="335" t="s">
        <v>84</v>
      </c>
      <c r="AJ350" s="335" t="s">
        <v>84</v>
      </c>
      <c r="AK350" s="335" t="s">
        <v>84</v>
      </c>
      <c r="AL350" s="335" t="s">
        <v>84</v>
      </c>
      <c r="AM350" s="335" t="s">
        <v>84</v>
      </c>
      <c r="AN350" s="335" t="s">
        <v>84</v>
      </c>
      <c r="AO350" s="335" t="s">
        <v>84</v>
      </c>
      <c r="AP350" s="335" t="s">
        <v>84</v>
      </c>
      <c r="AQ350" s="335" t="s">
        <v>84</v>
      </c>
      <c r="AR350" s="335" t="s">
        <v>84</v>
      </c>
      <c r="AS350" s="335" t="s">
        <v>84</v>
      </c>
      <c r="AT350" s="335" t="s">
        <v>84</v>
      </c>
      <c r="AU350" s="335" t="s">
        <v>84</v>
      </c>
      <c r="AV350" s="335" t="s">
        <v>84</v>
      </c>
      <c r="AW350" s="335" t="s">
        <v>84</v>
      </c>
      <c r="AX350" s="335" t="s">
        <v>84</v>
      </c>
      <c r="AY350" s="116" t="s">
        <v>84</v>
      </c>
      <c r="AZ350" s="116" t="s">
        <v>84</v>
      </c>
      <c r="BA350" s="116" t="s">
        <v>84</v>
      </c>
      <c r="BB350" s="116" t="s">
        <v>84</v>
      </c>
      <c r="BC350" s="116" t="s">
        <v>84</v>
      </c>
      <c r="BD350" s="116" t="s">
        <v>84</v>
      </c>
      <c r="BE350" s="116" t="s">
        <v>84</v>
      </c>
      <c r="BF350" s="335" t="s">
        <v>84</v>
      </c>
      <c r="BG350" s="335" t="s">
        <v>84</v>
      </c>
      <c r="BH350" s="116" t="s">
        <v>84</v>
      </c>
      <c r="BI350" s="116" t="s">
        <v>84</v>
      </c>
      <c r="BJ350" s="335" t="s">
        <v>84</v>
      </c>
      <c r="BK350" s="335" t="s">
        <v>84</v>
      </c>
      <c r="BL350" s="335" t="s">
        <v>84</v>
      </c>
      <c r="BM350" s="336" t="s">
        <v>84</v>
      </c>
      <c r="BN350" s="336" t="s">
        <v>84</v>
      </c>
      <c r="BO350" s="335" t="s">
        <v>84</v>
      </c>
      <c r="BP350" s="116" t="s">
        <v>84</v>
      </c>
      <c r="BQ350" s="116" t="s">
        <v>84</v>
      </c>
      <c r="BR350" s="116" t="s">
        <v>84</v>
      </c>
      <c r="BS350" s="116" t="s">
        <v>84</v>
      </c>
      <c r="BT350" s="336" t="s">
        <v>84</v>
      </c>
      <c r="BU350" s="335" t="s">
        <v>84</v>
      </c>
      <c r="BV350" s="335" t="s">
        <v>84</v>
      </c>
      <c r="BW350" s="335" t="s">
        <v>84</v>
      </c>
      <c r="BX350" s="335" t="s">
        <v>84</v>
      </c>
    </row>
    <row r="351" spans="1:76" ht="15" customHeight="1" x14ac:dyDescent="0.3">
      <c r="A351" s="307">
        <v>82</v>
      </c>
      <c r="B351" s="114" t="s">
        <v>84</v>
      </c>
      <c r="C351" s="114" t="s">
        <v>84</v>
      </c>
      <c r="D351" s="115" t="s">
        <v>84</v>
      </c>
      <c r="E351" s="334" t="s">
        <v>84</v>
      </c>
      <c r="F351" s="334" t="s">
        <v>84</v>
      </c>
      <c r="G351" s="334" t="s">
        <v>84</v>
      </c>
      <c r="H351" s="335" t="s">
        <v>84</v>
      </c>
      <c r="I351" s="335" t="s">
        <v>84</v>
      </c>
      <c r="J351" s="335" t="s">
        <v>84</v>
      </c>
      <c r="K351" s="335" t="s">
        <v>84</v>
      </c>
      <c r="L351" s="335" t="s">
        <v>84</v>
      </c>
      <c r="M351" s="335" t="s">
        <v>84</v>
      </c>
      <c r="N351" s="335" t="s">
        <v>84</v>
      </c>
      <c r="O351" s="335" t="s">
        <v>84</v>
      </c>
      <c r="P351" s="335" t="s">
        <v>84</v>
      </c>
      <c r="Q351" s="335" t="s">
        <v>84</v>
      </c>
      <c r="R351" s="335" t="s">
        <v>84</v>
      </c>
      <c r="S351" s="335" t="s">
        <v>84</v>
      </c>
      <c r="T351" s="335" t="s">
        <v>84</v>
      </c>
      <c r="U351" s="335" t="s">
        <v>84</v>
      </c>
      <c r="V351" s="335" t="s">
        <v>84</v>
      </c>
      <c r="W351" s="335" t="s">
        <v>84</v>
      </c>
      <c r="X351" s="335" t="s">
        <v>84</v>
      </c>
      <c r="Y351" s="335" t="s">
        <v>84</v>
      </c>
      <c r="Z351" s="335" t="s">
        <v>84</v>
      </c>
      <c r="AA351" s="335" t="s">
        <v>84</v>
      </c>
      <c r="AB351" s="335" t="s">
        <v>84</v>
      </c>
      <c r="AC351" s="335" t="s">
        <v>84</v>
      </c>
      <c r="AD351" s="335" t="s">
        <v>84</v>
      </c>
      <c r="AE351" s="335" t="s">
        <v>84</v>
      </c>
      <c r="AF351" s="335" t="s">
        <v>84</v>
      </c>
      <c r="AG351" s="335" t="s">
        <v>84</v>
      </c>
      <c r="AH351" s="335" t="s">
        <v>84</v>
      </c>
      <c r="AI351" s="335" t="s">
        <v>84</v>
      </c>
      <c r="AJ351" s="335" t="s">
        <v>84</v>
      </c>
      <c r="AK351" s="335" t="s">
        <v>84</v>
      </c>
      <c r="AL351" s="335" t="s">
        <v>84</v>
      </c>
      <c r="AM351" s="335" t="s">
        <v>84</v>
      </c>
      <c r="AN351" s="335" t="s">
        <v>84</v>
      </c>
      <c r="AO351" s="335" t="s">
        <v>84</v>
      </c>
      <c r="AP351" s="335" t="s">
        <v>84</v>
      </c>
      <c r="AQ351" s="335" t="s">
        <v>84</v>
      </c>
      <c r="AR351" s="335" t="s">
        <v>84</v>
      </c>
      <c r="AS351" s="335" t="s">
        <v>84</v>
      </c>
      <c r="AT351" s="335" t="s">
        <v>84</v>
      </c>
      <c r="AU351" s="335" t="s">
        <v>84</v>
      </c>
      <c r="AV351" s="335" t="s">
        <v>84</v>
      </c>
      <c r="AW351" s="335" t="s">
        <v>84</v>
      </c>
      <c r="AX351" s="335" t="s">
        <v>84</v>
      </c>
      <c r="AY351" s="116" t="s">
        <v>84</v>
      </c>
      <c r="AZ351" s="116" t="s">
        <v>84</v>
      </c>
      <c r="BA351" s="116" t="s">
        <v>84</v>
      </c>
      <c r="BB351" s="116" t="s">
        <v>84</v>
      </c>
      <c r="BC351" s="116" t="s">
        <v>84</v>
      </c>
      <c r="BD351" s="116" t="s">
        <v>84</v>
      </c>
      <c r="BE351" s="116" t="s">
        <v>84</v>
      </c>
      <c r="BF351" s="335" t="s">
        <v>84</v>
      </c>
      <c r="BG351" s="335" t="s">
        <v>84</v>
      </c>
      <c r="BH351" s="116" t="s">
        <v>84</v>
      </c>
      <c r="BI351" s="116" t="s">
        <v>84</v>
      </c>
      <c r="BJ351" s="335" t="s">
        <v>84</v>
      </c>
      <c r="BK351" s="335" t="s">
        <v>84</v>
      </c>
      <c r="BL351" s="335" t="s">
        <v>84</v>
      </c>
      <c r="BM351" s="336" t="s">
        <v>84</v>
      </c>
      <c r="BN351" s="336" t="s">
        <v>84</v>
      </c>
      <c r="BO351" s="335" t="s">
        <v>84</v>
      </c>
      <c r="BP351" s="116" t="s">
        <v>84</v>
      </c>
      <c r="BQ351" s="116" t="s">
        <v>84</v>
      </c>
      <c r="BR351" s="116" t="s">
        <v>84</v>
      </c>
      <c r="BS351" s="116" t="s">
        <v>84</v>
      </c>
      <c r="BT351" s="336" t="s">
        <v>84</v>
      </c>
      <c r="BU351" s="335" t="s">
        <v>84</v>
      </c>
      <c r="BV351" s="335" t="s">
        <v>84</v>
      </c>
      <c r="BW351" s="335" t="s">
        <v>84</v>
      </c>
      <c r="BX351" s="335" t="s">
        <v>84</v>
      </c>
    </row>
    <row r="352" spans="1:76" ht="15" customHeight="1" x14ac:dyDescent="0.3">
      <c r="A352" s="307">
        <v>82</v>
      </c>
      <c r="B352" s="114" t="s">
        <v>84</v>
      </c>
      <c r="C352" s="114" t="s">
        <v>84</v>
      </c>
      <c r="D352" s="115" t="s">
        <v>84</v>
      </c>
      <c r="E352" s="334" t="s">
        <v>84</v>
      </c>
      <c r="F352" s="334" t="s">
        <v>84</v>
      </c>
      <c r="G352" s="334" t="s">
        <v>84</v>
      </c>
      <c r="H352" s="335" t="s">
        <v>84</v>
      </c>
      <c r="I352" s="335" t="s">
        <v>84</v>
      </c>
      <c r="J352" s="335" t="s">
        <v>84</v>
      </c>
      <c r="K352" s="335" t="s">
        <v>84</v>
      </c>
      <c r="L352" s="335" t="s">
        <v>84</v>
      </c>
      <c r="M352" s="335" t="s">
        <v>84</v>
      </c>
      <c r="N352" s="335" t="s">
        <v>84</v>
      </c>
      <c r="O352" s="335" t="s">
        <v>84</v>
      </c>
      <c r="P352" s="335" t="s">
        <v>84</v>
      </c>
      <c r="Q352" s="335" t="s">
        <v>84</v>
      </c>
      <c r="R352" s="335" t="s">
        <v>84</v>
      </c>
      <c r="S352" s="335" t="s">
        <v>84</v>
      </c>
      <c r="T352" s="335" t="s">
        <v>84</v>
      </c>
      <c r="U352" s="335" t="s">
        <v>84</v>
      </c>
      <c r="V352" s="335" t="s">
        <v>84</v>
      </c>
      <c r="W352" s="335" t="s">
        <v>84</v>
      </c>
      <c r="X352" s="335" t="s">
        <v>84</v>
      </c>
      <c r="Y352" s="335" t="s">
        <v>84</v>
      </c>
      <c r="Z352" s="335" t="s">
        <v>84</v>
      </c>
      <c r="AA352" s="335" t="s">
        <v>84</v>
      </c>
      <c r="AB352" s="335" t="s">
        <v>84</v>
      </c>
      <c r="AC352" s="335" t="s">
        <v>84</v>
      </c>
      <c r="AD352" s="335" t="s">
        <v>84</v>
      </c>
      <c r="AE352" s="335" t="s">
        <v>84</v>
      </c>
      <c r="AF352" s="335" t="s">
        <v>84</v>
      </c>
      <c r="AG352" s="335" t="s">
        <v>84</v>
      </c>
      <c r="AH352" s="335" t="s">
        <v>84</v>
      </c>
      <c r="AI352" s="335" t="s">
        <v>84</v>
      </c>
      <c r="AJ352" s="335" t="s">
        <v>84</v>
      </c>
      <c r="AK352" s="335" t="s">
        <v>84</v>
      </c>
      <c r="AL352" s="335" t="s">
        <v>84</v>
      </c>
      <c r="AM352" s="335" t="s">
        <v>84</v>
      </c>
      <c r="AN352" s="335" t="s">
        <v>84</v>
      </c>
      <c r="AO352" s="335" t="s">
        <v>84</v>
      </c>
      <c r="AP352" s="335" t="s">
        <v>84</v>
      </c>
      <c r="AQ352" s="335" t="s">
        <v>84</v>
      </c>
      <c r="AR352" s="335" t="s">
        <v>84</v>
      </c>
      <c r="AS352" s="335" t="s">
        <v>84</v>
      </c>
      <c r="AT352" s="335" t="s">
        <v>84</v>
      </c>
      <c r="AU352" s="335" t="s">
        <v>84</v>
      </c>
      <c r="AV352" s="335" t="s">
        <v>84</v>
      </c>
      <c r="AW352" s="335" t="s">
        <v>84</v>
      </c>
      <c r="AX352" s="335" t="s">
        <v>84</v>
      </c>
      <c r="AY352" s="116" t="s">
        <v>84</v>
      </c>
      <c r="AZ352" s="116" t="s">
        <v>84</v>
      </c>
      <c r="BA352" s="116" t="s">
        <v>84</v>
      </c>
      <c r="BB352" s="116" t="s">
        <v>84</v>
      </c>
      <c r="BC352" s="116" t="s">
        <v>84</v>
      </c>
      <c r="BD352" s="116" t="s">
        <v>84</v>
      </c>
      <c r="BE352" s="116" t="s">
        <v>84</v>
      </c>
      <c r="BF352" s="335" t="s">
        <v>84</v>
      </c>
      <c r="BG352" s="335" t="s">
        <v>84</v>
      </c>
      <c r="BH352" s="116" t="s">
        <v>84</v>
      </c>
      <c r="BI352" s="116" t="s">
        <v>84</v>
      </c>
      <c r="BJ352" s="335" t="s">
        <v>84</v>
      </c>
      <c r="BK352" s="335" t="s">
        <v>84</v>
      </c>
      <c r="BL352" s="335" t="s">
        <v>84</v>
      </c>
      <c r="BM352" s="336" t="s">
        <v>84</v>
      </c>
      <c r="BN352" s="336" t="s">
        <v>84</v>
      </c>
      <c r="BO352" s="335" t="s">
        <v>84</v>
      </c>
      <c r="BP352" s="116" t="s">
        <v>84</v>
      </c>
      <c r="BQ352" s="116" t="s">
        <v>84</v>
      </c>
      <c r="BR352" s="116" t="s">
        <v>84</v>
      </c>
      <c r="BS352" s="116" t="s">
        <v>84</v>
      </c>
      <c r="BT352" s="336" t="s">
        <v>84</v>
      </c>
      <c r="BU352" s="335" t="s">
        <v>84</v>
      </c>
      <c r="BV352" s="335" t="s">
        <v>84</v>
      </c>
      <c r="BW352" s="335" t="s">
        <v>84</v>
      </c>
      <c r="BX352" s="335" t="s">
        <v>84</v>
      </c>
    </row>
    <row r="353" spans="1:76" ht="15" customHeight="1" x14ac:dyDescent="0.3">
      <c r="A353" s="307">
        <v>82</v>
      </c>
      <c r="B353" s="114" t="s">
        <v>84</v>
      </c>
      <c r="C353" s="114" t="s">
        <v>84</v>
      </c>
      <c r="D353" s="115" t="s">
        <v>84</v>
      </c>
      <c r="E353" s="334" t="s">
        <v>84</v>
      </c>
      <c r="F353" s="334" t="s">
        <v>84</v>
      </c>
      <c r="G353" s="334" t="s">
        <v>84</v>
      </c>
      <c r="H353" s="335" t="s">
        <v>84</v>
      </c>
      <c r="I353" s="335" t="s">
        <v>84</v>
      </c>
      <c r="J353" s="335" t="s">
        <v>84</v>
      </c>
      <c r="K353" s="335" t="s">
        <v>84</v>
      </c>
      <c r="L353" s="335" t="s">
        <v>84</v>
      </c>
      <c r="M353" s="335" t="s">
        <v>84</v>
      </c>
      <c r="N353" s="335" t="s">
        <v>84</v>
      </c>
      <c r="O353" s="335" t="s">
        <v>84</v>
      </c>
      <c r="P353" s="335" t="s">
        <v>84</v>
      </c>
      <c r="Q353" s="335" t="s">
        <v>84</v>
      </c>
      <c r="R353" s="335" t="s">
        <v>84</v>
      </c>
      <c r="S353" s="335" t="s">
        <v>84</v>
      </c>
      <c r="T353" s="335" t="s">
        <v>84</v>
      </c>
      <c r="U353" s="335" t="s">
        <v>84</v>
      </c>
      <c r="V353" s="335" t="s">
        <v>84</v>
      </c>
      <c r="W353" s="335" t="s">
        <v>84</v>
      </c>
      <c r="X353" s="335" t="s">
        <v>84</v>
      </c>
      <c r="Y353" s="335" t="s">
        <v>84</v>
      </c>
      <c r="Z353" s="335" t="s">
        <v>84</v>
      </c>
      <c r="AA353" s="335" t="s">
        <v>84</v>
      </c>
      <c r="AB353" s="335" t="s">
        <v>84</v>
      </c>
      <c r="AC353" s="335" t="s">
        <v>84</v>
      </c>
      <c r="AD353" s="335" t="s">
        <v>84</v>
      </c>
      <c r="AE353" s="335" t="s">
        <v>84</v>
      </c>
      <c r="AF353" s="335" t="s">
        <v>84</v>
      </c>
      <c r="AG353" s="335" t="s">
        <v>84</v>
      </c>
      <c r="AH353" s="335" t="s">
        <v>84</v>
      </c>
      <c r="AI353" s="335" t="s">
        <v>84</v>
      </c>
      <c r="AJ353" s="335" t="s">
        <v>84</v>
      </c>
      <c r="AK353" s="335" t="s">
        <v>84</v>
      </c>
      <c r="AL353" s="335" t="s">
        <v>84</v>
      </c>
      <c r="AM353" s="335" t="s">
        <v>84</v>
      </c>
      <c r="AN353" s="335" t="s">
        <v>84</v>
      </c>
      <c r="AO353" s="335" t="s">
        <v>84</v>
      </c>
      <c r="AP353" s="335" t="s">
        <v>84</v>
      </c>
      <c r="AQ353" s="335" t="s">
        <v>84</v>
      </c>
      <c r="AR353" s="335" t="s">
        <v>84</v>
      </c>
      <c r="AS353" s="335" t="s">
        <v>84</v>
      </c>
      <c r="AT353" s="335" t="s">
        <v>84</v>
      </c>
      <c r="AU353" s="335" t="s">
        <v>84</v>
      </c>
      <c r="AV353" s="335" t="s">
        <v>84</v>
      </c>
      <c r="AW353" s="335" t="s">
        <v>84</v>
      </c>
      <c r="AX353" s="335" t="s">
        <v>84</v>
      </c>
      <c r="AY353" s="116" t="s">
        <v>84</v>
      </c>
      <c r="AZ353" s="116" t="s">
        <v>84</v>
      </c>
      <c r="BA353" s="116" t="s">
        <v>84</v>
      </c>
      <c r="BB353" s="116" t="s">
        <v>84</v>
      </c>
      <c r="BC353" s="116" t="s">
        <v>84</v>
      </c>
      <c r="BD353" s="116" t="s">
        <v>84</v>
      </c>
      <c r="BE353" s="116" t="s">
        <v>84</v>
      </c>
      <c r="BF353" s="335" t="s">
        <v>84</v>
      </c>
      <c r="BG353" s="335" t="s">
        <v>84</v>
      </c>
      <c r="BH353" s="116" t="s">
        <v>84</v>
      </c>
      <c r="BI353" s="116" t="s">
        <v>84</v>
      </c>
      <c r="BJ353" s="335" t="s">
        <v>84</v>
      </c>
      <c r="BK353" s="335" t="s">
        <v>84</v>
      </c>
      <c r="BL353" s="335" t="s">
        <v>84</v>
      </c>
      <c r="BM353" s="336" t="s">
        <v>84</v>
      </c>
      <c r="BN353" s="336" t="s">
        <v>84</v>
      </c>
      <c r="BO353" s="335" t="s">
        <v>84</v>
      </c>
      <c r="BP353" s="116" t="s">
        <v>84</v>
      </c>
      <c r="BQ353" s="116" t="s">
        <v>84</v>
      </c>
      <c r="BR353" s="116" t="s">
        <v>84</v>
      </c>
      <c r="BS353" s="116" t="s">
        <v>84</v>
      </c>
      <c r="BT353" s="336" t="s">
        <v>84</v>
      </c>
      <c r="BU353" s="335" t="s">
        <v>84</v>
      </c>
      <c r="BV353" s="335" t="s">
        <v>84</v>
      </c>
      <c r="BW353" s="335" t="s">
        <v>84</v>
      </c>
      <c r="BX353" s="335" t="s">
        <v>84</v>
      </c>
    </row>
    <row r="354" spans="1:76" ht="15" customHeight="1" x14ac:dyDescent="0.3">
      <c r="A354" s="307">
        <v>82</v>
      </c>
      <c r="B354" s="114" t="s">
        <v>84</v>
      </c>
      <c r="C354" s="114" t="s">
        <v>84</v>
      </c>
      <c r="D354" s="115" t="s">
        <v>84</v>
      </c>
      <c r="E354" s="334" t="s">
        <v>84</v>
      </c>
      <c r="F354" s="334" t="s">
        <v>84</v>
      </c>
      <c r="G354" s="334" t="s">
        <v>84</v>
      </c>
      <c r="H354" s="335" t="s">
        <v>84</v>
      </c>
      <c r="I354" s="335" t="s">
        <v>84</v>
      </c>
      <c r="J354" s="335" t="s">
        <v>84</v>
      </c>
      <c r="K354" s="335" t="s">
        <v>84</v>
      </c>
      <c r="L354" s="335" t="s">
        <v>84</v>
      </c>
      <c r="M354" s="335" t="s">
        <v>84</v>
      </c>
      <c r="N354" s="335" t="s">
        <v>84</v>
      </c>
      <c r="O354" s="335" t="s">
        <v>84</v>
      </c>
      <c r="P354" s="335" t="s">
        <v>84</v>
      </c>
      <c r="Q354" s="335" t="s">
        <v>84</v>
      </c>
      <c r="R354" s="335" t="s">
        <v>84</v>
      </c>
      <c r="S354" s="335" t="s">
        <v>84</v>
      </c>
      <c r="T354" s="335" t="s">
        <v>84</v>
      </c>
      <c r="U354" s="335" t="s">
        <v>84</v>
      </c>
      <c r="V354" s="335" t="s">
        <v>84</v>
      </c>
      <c r="W354" s="335" t="s">
        <v>84</v>
      </c>
      <c r="X354" s="335" t="s">
        <v>84</v>
      </c>
      <c r="Y354" s="335" t="s">
        <v>84</v>
      </c>
      <c r="Z354" s="335" t="s">
        <v>84</v>
      </c>
      <c r="AA354" s="335" t="s">
        <v>84</v>
      </c>
      <c r="AB354" s="335" t="s">
        <v>84</v>
      </c>
      <c r="AC354" s="335" t="s">
        <v>84</v>
      </c>
      <c r="AD354" s="335" t="s">
        <v>84</v>
      </c>
      <c r="AE354" s="335" t="s">
        <v>84</v>
      </c>
      <c r="AF354" s="335" t="s">
        <v>84</v>
      </c>
      <c r="AG354" s="335" t="s">
        <v>84</v>
      </c>
      <c r="AH354" s="335" t="s">
        <v>84</v>
      </c>
      <c r="AI354" s="335" t="s">
        <v>84</v>
      </c>
      <c r="AJ354" s="335" t="s">
        <v>84</v>
      </c>
      <c r="AK354" s="335" t="s">
        <v>84</v>
      </c>
      <c r="AL354" s="335" t="s">
        <v>84</v>
      </c>
      <c r="AM354" s="335" t="s">
        <v>84</v>
      </c>
      <c r="AN354" s="335" t="s">
        <v>84</v>
      </c>
      <c r="AO354" s="335" t="s">
        <v>84</v>
      </c>
      <c r="AP354" s="335" t="s">
        <v>84</v>
      </c>
      <c r="AQ354" s="335" t="s">
        <v>84</v>
      </c>
      <c r="AR354" s="335" t="s">
        <v>84</v>
      </c>
      <c r="AS354" s="335" t="s">
        <v>84</v>
      </c>
      <c r="AT354" s="335" t="s">
        <v>84</v>
      </c>
      <c r="AU354" s="335" t="s">
        <v>84</v>
      </c>
      <c r="AV354" s="335" t="s">
        <v>84</v>
      </c>
      <c r="AW354" s="335" t="s">
        <v>84</v>
      </c>
      <c r="AX354" s="335" t="s">
        <v>84</v>
      </c>
      <c r="AY354" s="116" t="s">
        <v>84</v>
      </c>
      <c r="AZ354" s="116" t="s">
        <v>84</v>
      </c>
      <c r="BA354" s="116" t="s">
        <v>84</v>
      </c>
      <c r="BB354" s="116" t="s">
        <v>84</v>
      </c>
      <c r="BC354" s="116" t="s">
        <v>84</v>
      </c>
      <c r="BD354" s="116" t="s">
        <v>84</v>
      </c>
      <c r="BE354" s="116" t="s">
        <v>84</v>
      </c>
      <c r="BF354" s="335" t="s">
        <v>84</v>
      </c>
      <c r="BG354" s="335" t="s">
        <v>84</v>
      </c>
      <c r="BH354" s="116" t="s">
        <v>84</v>
      </c>
      <c r="BI354" s="116" t="s">
        <v>84</v>
      </c>
      <c r="BJ354" s="335" t="s">
        <v>84</v>
      </c>
      <c r="BK354" s="335" t="s">
        <v>84</v>
      </c>
      <c r="BL354" s="335" t="s">
        <v>84</v>
      </c>
      <c r="BM354" s="336" t="s">
        <v>84</v>
      </c>
      <c r="BN354" s="336" t="s">
        <v>84</v>
      </c>
      <c r="BO354" s="335" t="s">
        <v>84</v>
      </c>
      <c r="BP354" s="116" t="s">
        <v>84</v>
      </c>
      <c r="BQ354" s="116" t="s">
        <v>84</v>
      </c>
      <c r="BR354" s="116" t="s">
        <v>84</v>
      </c>
      <c r="BS354" s="116" t="s">
        <v>84</v>
      </c>
      <c r="BT354" s="336" t="s">
        <v>84</v>
      </c>
      <c r="BU354" s="335" t="s">
        <v>84</v>
      </c>
      <c r="BV354" s="335" t="s">
        <v>84</v>
      </c>
      <c r="BW354" s="335" t="s">
        <v>84</v>
      </c>
      <c r="BX354" s="335" t="s">
        <v>84</v>
      </c>
    </row>
    <row r="355" spans="1:76" ht="15" customHeight="1" x14ac:dyDescent="0.3">
      <c r="A355" s="307">
        <v>82</v>
      </c>
      <c r="B355" s="114" t="s">
        <v>84</v>
      </c>
      <c r="C355" s="114" t="s">
        <v>84</v>
      </c>
      <c r="D355" s="115" t="s">
        <v>84</v>
      </c>
      <c r="E355" s="334" t="s">
        <v>84</v>
      </c>
      <c r="F355" s="334" t="s">
        <v>84</v>
      </c>
      <c r="G355" s="334" t="s">
        <v>84</v>
      </c>
      <c r="H355" s="335" t="s">
        <v>84</v>
      </c>
      <c r="I355" s="335" t="s">
        <v>84</v>
      </c>
      <c r="J355" s="335" t="s">
        <v>84</v>
      </c>
      <c r="K355" s="335" t="s">
        <v>84</v>
      </c>
      <c r="L355" s="335" t="s">
        <v>84</v>
      </c>
      <c r="M355" s="335" t="s">
        <v>84</v>
      </c>
      <c r="N355" s="335" t="s">
        <v>84</v>
      </c>
      <c r="O355" s="335" t="s">
        <v>84</v>
      </c>
      <c r="P355" s="335" t="s">
        <v>84</v>
      </c>
      <c r="Q355" s="335" t="s">
        <v>84</v>
      </c>
      <c r="R355" s="335" t="s">
        <v>84</v>
      </c>
      <c r="S355" s="335" t="s">
        <v>84</v>
      </c>
      <c r="T355" s="335" t="s">
        <v>84</v>
      </c>
      <c r="U355" s="335" t="s">
        <v>84</v>
      </c>
      <c r="V355" s="335" t="s">
        <v>84</v>
      </c>
      <c r="W355" s="335" t="s">
        <v>84</v>
      </c>
      <c r="X355" s="335" t="s">
        <v>84</v>
      </c>
      <c r="Y355" s="335" t="s">
        <v>84</v>
      </c>
      <c r="Z355" s="335" t="s">
        <v>84</v>
      </c>
      <c r="AA355" s="335" t="s">
        <v>84</v>
      </c>
      <c r="AB355" s="335" t="s">
        <v>84</v>
      </c>
      <c r="AC355" s="335" t="s">
        <v>84</v>
      </c>
      <c r="AD355" s="335" t="s">
        <v>84</v>
      </c>
      <c r="AE355" s="335" t="s">
        <v>84</v>
      </c>
      <c r="AF355" s="335" t="s">
        <v>84</v>
      </c>
      <c r="AG355" s="335" t="s">
        <v>84</v>
      </c>
      <c r="AH355" s="335" t="s">
        <v>84</v>
      </c>
      <c r="AI355" s="335" t="s">
        <v>84</v>
      </c>
      <c r="AJ355" s="335" t="s">
        <v>84</v>
      </c>
      <c r="AK355" s="335" t="s">
        <v>84</v>
      </c>
      <c r="AL355" s="335" t="s">
        <v>84</v>
      </c>
      <c r="AM355" s="335" t="s">
        <v>84</v>
      </c>
      <c r="AN355" s="335" t="s">
        <v>84</v>
      </c>
      <c r="AO355" s="335" t="s">
        <v>84</v>
      </c>
      <c r="AP355" s="335" t="s">
        <v>84</v>
      </c>
      <c r="AQ355" s="335" t="s">
        <v>84</v>
      </c>
      <c r="AR355" s="335" t="s">
        <v>84</v>
      </c>
      <c r="AS355" s="335" t="s">
        <v>84</v>
      </c>
      <c r="AT355" s="335" t="s">
        <v>84</v>
      </c>
      <c r="AU355" s="335" t="s">
        <v>84</v>
      </c>
      <c r="AV355" s="335" t="s">
        <v>84</v>
      </c>
      <c r="AW355" s="335" t="s">
        <v>84</v>
      </c>
      <c r="AX355" s="335" t="s">
        <v>84</v>
      </c>
      <c r="AY355" s="116" t="s">
        <v>84</v>
      </c>
      <c r="AZ355" s="116" t="s">
        <v>84</v>
      </c>
      <c r="BA355" s="116" t="s">
        <v>84</v>
      </c>
      <c r="BB355" s="116" t="s">
        <v>84</v>
      </c>
      <c r="BC355" s="116" t="s">
        <v>84</v>
      </c>
      <c r="BD355" s="116" t="s">
        <v>84</v>
      </c>
      <c r="BE355" s="116" t="s">
        <v>84</v>
      </c>
      <c r="BF355" s="335" t="s">
        <v>84</v>
      </c>
      <c r="BG355" s="335" t="s">
        <v>84</v>
      </c>
      <c r="BH355" s="116" t="s">
        <v>84</v>
      </c>
      <c r="BI355" s="116" t="s">
        <v>84</v>
      </c>
      <c r="BJ355" s="335" t="s">
        <v>84</v>
      </c>
      <c r="BK355" s="335" t="s">
        <v>84</v>
      </c>
      <c r="BL355" s="335" t="s">
        <v>84</v>
      </c>
      <c r="BM355" s="336" t="s">
        <v>84</v>
      </c>
      <c r="BN355" s="336" t="s">
        <v>84</v>
      </c>
      <c r="BO355" s="335" t="s">
        <v>84</v>
      </c>
      <c r="BP355" s="116" t="s">
        <v>84</v>
      </c>
      <c r="BQ355" s="116" t="s">
        <v>84</v>
      </c>
      <c r="BR355" s="116" t="s">
        <v>84</v>
      </c>
      <c r="BS355" s="116" t="s">
        <v>84</v>
      </c>
      <c r="BT355" s="336" t="s">
        <v>84</v>
      </c>
      <c r="BU355" s="335" t="s">
        <v>84</v>
      </c>
      <c r="BV355" s="335" t="s">
        <v>84</v>
      </c>
      <c r="BW355" s="335" t="s">
        <v>84</v>
      </c>
      <c r="BX355" s="335" t="s">
        <v>84</v>
      </c>
    </row>
    <row r="356" spans="1:76" ht="15" customHeight="1" x14ac:dyDescent="0.3">
      <c r="A356" s="307">
        <v>82</v>
      </c>
      <c r="B356" s="114" t="s">
        <v>84</v>
      </c>
      <c r="C356" s="114" t="s">
        <v>84</v>
      </c>
      <c r="D356" s="115" t="s">
        <v>84</v>
      </c>
      <c r="E356" s="334" t="s">
        <v>84</v>
      </c>
      <c r="F356" s="334" t="s">
        <v>84</v>
      </c>
      <c r="G356" s="334" t="s">
        <v>84</v>
      </c>
      <c r="H356" s="335" t="s">
        <v>84</v>
      </c>
      <c r="I356" s="335" t="s">
        <v>84</v>
      </c>
      <c r="J356" s="335" t="s">
        <v>84</v>
      </c>
      <c r="K356" s="335" t="s">
        <v>84</v>
      </c>
      <c r="L356" s="335" t="s">
        <v>84</v>
      </c>
      <c r="M356" s="335" t="s">
        <v>84</v>
      </c>
      <c r="N356" s="335" t="s">
        <v>84</v>
      </c>
      <c r="O356" s="335" t="s">
        <v>84</v>
      </c>
      <c r="P356" s="335" t="s">
        <v>84</v>
      </c>
      <c r="Q356" s="335" t="s">
        <v>84</v>
      </c>
      <c r="R356" s="335" t="s">
        <v>84</v>
      </c>
      <c r="S356" s="335" t="s">
        <v>84</v>
      </c>
      <c r="T356" s="335" t="s">
        <v>84</v>
      </c>
      <c r="U356" s="335" t="s">
        <v>84</v>
      </c>
      <c r="V356" s="335" t="s">
        <v>84</v>
      </c>
      <c r="W356" s="335" t="s">
        <v>84</v>
      </c>
      <c r="X356" s="335" t="s">
        <v>84</v>
      </c>
      <c r="Y356" s="335" t="s">
        <v>84</v>
      </c>
      <c r="Z356" s="335" t="s">
        <v>84</v>
      </c>
      <c r="AA356" s="335" t="s">
        <v>84</v>
      </c>
      <c r="AB356" s="335" t="s">
        <v>84</v>
      </c>
      <c r="AC356" s="335" t="s">
        <v>84</v>
      </c>
      <c r="AD356" s="335" t="s">
        <v>84</v>
      </c>
      <c r="AE356" s="335" t="s">
        <v>84</v>
      </c>
      <c r="AF356" s="335" t="s">
        <v>84</v>
      </c>
      <c r="AG356" s="335" t="s">
        <v>84</v>
      </c>
      <c r="AH356" s="335" t="s">
        <v>84</v>
      </c>
      <c r="AI356" s="335" t="s">
        <v>84</v>
      </c>
      <c r="AJ356" s="335" t="s">
        <v>84</v>
      </c>
      <c r="AK356" s="335" t="s">
        <v>84</v>
      </c>
      <c r="AL356" s="335" t="s">
        <v>84</v>
      </c>
      <c r="AM356" s="335" t="s">
        <v>84</v>
      </c>
      <c r="AN356" s="335" t="s">
        <v>84</v>
      </c>
      <c r="AO356" s="335" t="s">
        <v>84</v>
      </c>
      <c r="AP356" s="335" t="s">
        <v>84</v>
      </c>
      <c r="AQ356" s="335" t="s">
        <v>84</v>
      </c>
      <c r="AR356" s="335" t="s">
        <v>84</v>
      </c>
      <c r="AS356" s="335" t="s">
        <v>84</v>
      </c>
      <c r="AT356" s="335" t="s">
        <v>84</v>
      </c>
      <c r="AU356" s="335" t="s">
        <v>84</v>
      </c>
      <c r="AV356" s="335" t="s">
        <v>84</v>
      </c>
      <c r="AW356" s="335" t="s">
        <v>84</v>
      </c>
      <c r="AX356" s="335" t="s">
        <v>84</v>
      </c>
      <c r="AY356" s="116" t="s">
        <v>84</v>
      </c>
      <c r="AZ356" s="116" t="s">
        <v>84</v>
      </c>
      <c r="BA356" s="116" t="s">
        <v>84</v>
      </c>
      <c r="BB356" s="116" t="s">
        <v>84</v>
      </c>
      <c r="BC356" s="116" t="s">
        <v>84</v>
      </c>
      <c r="BD356" s="116" t="s">
        <v>84</v>
      </c>
      <c r="BE356" s="116" t="s">
        <v>84</v>
      </c>
      <c r="BF356" s="335" t="s">
        <v>84</v>
      </c>
      <c r="BG356" s="335" t="s">
        <v>84</v>
      </c>
      <c r="BH356" s="116" t="s">
        <v>84</v>
      </c>
      <c r="BI356" s="116" t="s">
        <v>84</v>
      </c>
      <c r="BJ356" s="335" t="s">
        <v>84</v>
      </c>
      <c r="BK356" s="335" t="s">
        <v>84</v>
      </c>
      <c r="BL356" s="335" t="s">
        <v>84</v>
      </c>
      <c r="BM356" s="336" t="s">
        <v>84</v>
      </c>
      <c r="BN356" s="336" t="s">
        <v>84</v>
      </c>
      <c r="BO356" s="335" t="s">
        <v>84</v>
      </c>
      <c r="BP356" s="116" t="s">
        <v>84</v>
      </c>
      <c r="BQ356" s="116" t="s">
        <v>84</v>
      </c>
      <c r="BR356" s="116" t="s">
        <v>84</v>
      </c>
      <c r="BS356" s="116" t="s">
        <v>84</v>
      </c>
      <c r="BT356" s="336" t="s">
        <v>84</v>
      </c>
      <c r="BU356" s="335" t="s">
        <v>84</v>
      </c>
      <c r="BV356" s="335" t="s">
        <v>84</v>
      </c>
      <c r="BW356" s="335" t="s">
        <v>84</v>
      </c>
      <c r="BX356" s="335" t="s">
        <v>84</v>
      </c>
    </row>
    <row r="357" spans="1:76" ht="15" customHeight="1" x14ac:dyDescent="0.3">
      <c r="A357" s="307">
        <v>82</v>
      </c>
      <c r="B357" s="114" t="s">
        <v>84</v>
      </c>
      <c r="C357" s="114" t="s">
        <v>84</v>
      </c>
      <c r="D357" s="115" t="s">
        <v>84</v>
      </c>
      <c r="E357" s="334" t="s">
        <v>84</v>
      </c>
      <c r="F357" s="334" t="s">
        <v>84</v>
      </c>
      <c r="G357" s="334" t="s">
        <v>84</v>
      </c>
      <c r="H357" s="335" t="s">
        <v>84</v>
      </c>
      <c r="I357" s="335" t="s">
        <v>84</v>
      </c>
      <c r="J357" s="335" t="s">
        <v>84</v>
      </c>
      <c r="K357" s="335" t="s">
        <v>84</v>
      </c>
      <c r="L357" s="335" t="s">
        <v>84</v>
      </c>
      <c r="M357" s="335" t="s">
        <v>84</v>
      </c>
      <c r="N357" s="335" t="s">
        <v>84</v>
      </c>
      <c r="O357" s="335" t="s">
        <v>84</v>
      </c>
      <c r="P357" s="335" t="s">
        <v>84</v>
      </c>
      <c r="Q357" s="335" t="s">
        <v>84</v>
      </c>
      <c r="R357" s="335" t="s">
        <v>84</v>
      </c>
      <c r="S357" s="335" t="s">
        <v>84</v>
      </c>
      <c r="T357" s="335" t="s">
        <v>84</v>
      </c>
      <c r="U357" s="335" t="s">
        <v>84</v>
      </c>
      <c r="V357" s="335" t="s">
        <v>84</v>
      </c>
      <c r="W357" s="335" t="s">
        <v>84</v>
      </c>
      <c r="X357" s="335" t="s">
        <v>84</v>
      </c>
      <c r="Y357" s="335" t="s">
        <v>84</v>
      </c>
      <c r="Z357" s="335" t="s">
        <v>84</v>
      </c>
      <c r="AA357" s="335" t="s">
        <v>84</v>
      </c>
      <c r="AB357" s="335" t="s">
        <v>84</v>
      </c>
      <c r="AC357" s="335" t="s">
        <v>84</v>
      </c>
      <c r="AD357" s="335" t="s">
        <v>84</v>
      </c>
      <c r="AE357" s="335" t="s">
        <v>84</v>
      </c>
      <c r="AF357" s="335" t="s">
        <v>84</v>
      </c>
      <c r="AG357" s="335" t="s">
        <v>84</v>
      </c>
      <c r="AH357" s="335" t="s">
        <v>84</v>
      </c>
      <c r="AI357" s="335" t="s">
        <v>84</v>
      </c>
      <c r="AJ357" s="335" t="s">
        <v>84</v>
      </c>
      <c r="AK357" s="335" t="s">
        <v>84</v>
      </c>
      <c r="AL357" s="335" t="s">
        <v>84</v>
      </c>
      <c r="AM357" s="335" t="s">
        <v>84</v>
      </c>
      <c r="AN357" s="335" t="s">
        <v>84</v>
      </c>
      <c r="AO357" s="335" t="s">
        <v>84</v>
      </c>
      <c r="AP357" s="335" t="s">
        <v>84</v>
      </c>
      <c r="AQ357" s="335" t="s">
        <v>84</v>
      </c>
      <c r="AR357" s="335" t="s">
        <v>84</v>
      </c>
      <c r="AS357" s="335" t="s">
        <v>84</v>
      </c>
      <c r="AT357" s="335" t="s">
        <v>84</v>
      </c>
      <c r="AU357" s="335" t="s">
        <v>84</v>
      </c>
      <c r="AV357" s="335" t="s">
        <v>84</v>
      </c>
      <c r="AW357" s="335" t="s">
        <v>84</v>
      </c>
      <c r="AX357" s="335" t="s">
        <v>84</v>
      </c>
      <c r="AY357" s="116" t="s">
        <v>84</v>
      </c>
      <c r="AZ357" s="116" t="s">
        <v>84</v>
      </c>
      <c r="BA357" s="116" t="s">
        <v>84</v>
      </c>
      <c r="BB357" s="116" t="s">
        <v>84</v>
      </c>
      <c r="BC357" s="116" t="s">
        <v>84</v>
      </c>
      <c r="BD357" s="116" t="s">
        <v>84</v>
      </c>
      <c r="BE357" s="116" t="s">
        <v>84</v>
      </c>
      <c r="BF357" s="335" t="s">
        <v>84</v>
      </c>
      <c r="BG357" s="335" t="s">
        <v>84</v>
      </c>
      <c r="BH357" s="116" t="s">
        <v>84</v>
      </c>
      <c r="BI357" s="116" t="s">
        <v>84</v>
      </c>
      <c r="BJ357" s="335" t="s">
        <v>84</v>
      </c>
      <c r="BK357" s="335" t="s">
        <v>84</v>
      </c>
      <c r="BL357" s="335" t="s">
        <v>84</v>
      </c>
      <c r="BM357" s="336" t="s">
        <v>84</v>
      </c>
      <c r="BN357" s="336" t="s">
        <v>84</v>
      </c>
      <c r="BO357" s="335" t="s">
        <v>84</v>
      </c>
      <c r="BP357" s="116" t="s">
        <v>84</v>
      </c>
      <c r="BQ357" s="116" t="s">
        <v>84</v>
      </c>
      <c r="BR357" s="116" t="s">
        <v>84</v>
      </c>
      <c r="BS357" s="116" t="s">
        <v>84</v>
      </c>
      <c r="BT357" s="336" t="s">
        <v>84</v>
      </c>
      <c r="BU357" s="335" t="s">
        <v>84</v>
      </c>
      <c r="BV357" s="335" t="s">
        <v>84</v>
      </c>
      <c r="BW357" s="335" t="s">
        <v>84</v>
      </c>
      <c r="BX357" s="335" t="s">
        <v>84</v>
      </c>
    </row>
    <row r="358" spans="1:76" ht="15" customHeight="1" x14ac:dyDescent="0.3">
      <c r="A358" s="307">
        <v>82</v>
      </c>
      <c r="B358" s="114" t="s">
        <v>84</v>
      </c>
      <c r="C358" s="114" t="s">
        <v>84</v>
      </c>
      <c r="D358" s="115" t="s">
        <v>84</v>
      </c>
      <c r="E358" s="334" t="s">
        <v>84</v>
      </c>
      <c r="F358" s="334" t="s">
        <v>84</v>
      </c>
      <c r="G358" s="334" t="s">
        <v>84</v>
      </c>
      <c r="H358" s="335" t="s">
        <v>84</v>
      </c>
      <c r="I358" s="335" t="s">
        <v>84</v>
      </c>
      <c r="J358" s="335" t="s">
        <v>84</v>
      </c>
      <c r="K358" s="335" t="s">
        <v>84</v>
      </c>
      <c r="L358" s="335" t="s">
        <v>84</v>
      </c>
      <c r="M358" s="335" t="s">
        <v>84</v>
      </c>
      <c r="N358" s="335" t="s">
        <v>84</v>
      </c>
      <c r="O358" s="335" t="s">
        <v>84</v>
      </c>
      <c r="P358" s="335" t="s">
        <v>84</v>
      </c>
      <c r="Q358" s="335" t="s">
        <v>84</v>
      </c>
      <c r="R358" s="335" t="s">
        <v>84</v>
      </c>
      <c r="S358" s="335" t="s">
        <v>84</v>
      </c>
      <c r="T358" s="335" t="s">
        <v>84</v>
      </c>
      <c r="U358" s="335" t="s">
        <v>84</v>
      </c>
      <c r="V358" s="335" t="s">
        <v>84</v>
      </c>
      <c r="W358" s="335" t="s">
        <v>84</v>
      </c>
      <c r="X358" s="335" t="s">
        <v>84</v>
      </c>
      <c r="Y358" s="335" t="s">
        <v>84</v>
      </c>
      <c r="Z358" s="335" t="s">
        <v>84</v>
      </c>
      <c r="AA358" s="335" t="s">
        <v>84</v>
      </c>
      <c r="AB358" s="335" t="s">
        <v>84</v>
      </c>
      <c r="AC358" s="335" t="s">
        <v>84</v>
      </c>
      <c r="AD358" s="335" t="s">
        <v>84</v>
      </c>
      <c r="AE358" s="335" t="s">
        <v>84</v>
      </c>
      <c r="AF358" s="335" t="s">
        <v>84</v>
      </c>
      <c r="AG358" s="335" t="s">
        <v>84</v>
      </c>
      <c r="AH358" s="335" t="s">
        <v>84</v>
      </c>
      <c r="AI358" s="335" t="s">
        <v>84</v>
      </c>
      <c r="AJ358" s="335" t="s">
        <v>84</v>
      </c>
      <c r="AK358" s="335" t="s">
        <v>84</v>
      </c>
      <c r="AL358" s="335" t="s">
        <v>84</v>
      </c>
      <c r="AM358" s="335" t="s">
        <v>84</v>
      </c>
      <c r="AN358" s="335" t="s">
        <v>84</v>
      </c>
      <c r="AO358" s="335" t="s">
        <v>84</v>
      </c>
      <c r="AP358" s="335" t="s">
        <v>84</v>
      </c>
      <c r="AQ358" s="335" t="s">
        <v>84</v>
      </c>
      <c r="AR358" s="335" t="s">
        <v>84</v>
      </c>
      <c r="AS358" s="335" t="s">
        <v>84</v>
      </c>
      <c r="AT358" s="335" t="s">
        <v>84</v>
      </c>
      <c r="AU358" s="335" t="s">
        <v>84</v>
      </c>
      <c r="AV358" s="335" t="s">
        <v>84</v>
      </c>
      <c r="AW358" s="335" t="s">
        <v>84</v>
      </c>
      <c r="AX358" s="335" t="s">
        <v>84</v>
      </c>
      <c r="AY358" s="116" t="s">
        <v>84</v>
      </c>
      <c r="AZ358" s="116" t="s">
        <v>84</v>
      </c>
      <c r="BA358" s="116" t="s">
        <v>84</v>
      </c>
      <c r="BB358" s="116" t="s">
        <v>84</v>
      </c>
      <c r="BC358" s="116" t="s">
        <v>84</v>
      </c>
      <c r="BD358" s="116" t="s">
        <v>84</v>
      </c>
      <c r="BE358" s="116" t="s">
        <v>84</v>
      </c>
      <c r="BF358" s="335" t="s">
        <v>84</v>
      </c>
      <c r="BG358" s="335" t="s">
        <v>84</v>
      </c>
      <c r="BH358" s="116" t="s">
        <v>84</v>
      </c>
      <c r="BI358" s="116" t="s">
        <v>84</v>
      </c>
      <c r="BJ358" s="335" t="s">
        <v>84</v>
      </c>
      <c r="BK358" s="335" t="s">
        <v>84</v>
      </c>
      <c r="BL358" s="335" t="s">
        <v>84</v>
      </c>
      <c r="BM358" s="336" t="s">
        <v>84</v>
      </c>
      <c r="BN358" s="336" t="s">
        <v>84</v>
      </c>
      <c r="BO358" s="335" t="s">
        <v>84</v>
      </c>
      <c r="BP358" s="116" t="s">
        <v>84</v>
      </c>
      <c r="BQ358" s="116" t="s">
        <v>84</v>
      </c>
      <c r="BR358" s="116" t="s">
        <v>84</v>
      </c>
      <c r="BS358" s="116" t="s">
        <v>84</v>
      </c>
      <c r="BT358" s="336" t="s">
        <v>84</v>
      </c>
      <c r="BU358" s="335" t="s">
        <v>84</v>
      </c>
      <c r="BV358" s="335" t="s">
        <v>84</v>
      </c>
      <c r="BW358" s="335" t="s">
        <v>84</v>
      </c>
      <c r="BX358" s="335" t="s">
        <v>84</v>
      </c>
    </row>
    <row r="359" spans="1:76" ht="15" customHeight="1" x14ac:dyDescent="0.3">
      <c r="A359" s="307">
        <v>82</v>
      </c>
      <c r="B359" s="114" t="s">
        <v>84</v>
      </c>
      <c r="C359" s="114" t="s">
        <v>84</v>
      </c>
      <c r="D359" s="115" t="s">
        <v>84</v>
      </c>
      <c r="E359" s="334" t="s">
        <v>84</v>
      </c>
      <c r="F359" s="334" t="s">
        <v>84</v>
      </c>
      <c r="G359" s="334" t="s">
        <v>84</v>
      </c>
      <c r="H359" s="335" t="s">
        <v>84</v>
      </c>
      <c r="I359" s="335" t="s">
        <v>84</v>
      </c>
      <c r="J359" s="335" t="s">
        <v>84</v>
      </c>
      <c r="K359" s="335" t="s">
        <v>84</v>
      </c>
      <c r="L359" s="335" t="s">
        <v>84</v>
      </c>
      <c r="M359" s="335" t="s">
        <v>84</v>
      </c>
      <c r="N359" s="335" t="s">
        <v>84</v>
      </c>
      <c r="O359" s="335" t="s">
        <v>84</v>
      </c>
      <c r="P359" s="335" t="s">
        <v>84</v>
      </c>
      <c r="Q359" s="335" t="s">
        <v>84</v>
      </c>
      <c r="R359" s="335" t="s">
        <v>84</v>
      </c>
      <c r="S359" s="335" t="s">
        <v>84</v>
      </c>
      <c r="T359" s="335" t="s">
        <v>84</v>
      </c>
      <c r="U359" s="335" t="s">
        <v>84</v>
      </c>
      <c r="V359" s="335" t="s">
        <v>84</v>
      </c>
      <c r="W359" s="335" t="s">
        <v>84</v>
      </c>
      <c r="X359" s="335" t="s">
        <v>84</v>
      </c>
      <c r="Y359" s="335" t="s">
        <v>84</v>
      </c>
      <c r="Z359" s="335" t="s">
        <v>84</v>
      </c>
      <c r="AA359" s="335" t="s">
        <v>84</v>
      </c>
      <c r="AB359" s="335" t="s">
        <v>84</v>
      </c>
      <c r="AC359" s="335" t="s">
        <v>84</v>
      </c>
      <c r="AD359" s="335" t="s">
        <v>84</v>
      </c>
      <c r="AE359" s="335" t="s">
        <v>84</v>
      </c>
      <c r="AF359" s="335" t="s">
        <v>84</v>
      </c>
      <c r="AG359" s="335" t="s">
        <v>84</v>
      </c>
      <c r="AH359" s="335" t="s">
        <v>84</v>
      </c>
      <c r="AI359" s="335" t="s">
        <v>84</v>
      </c>
      <c r="AJ359" s="335" t="s">
        <v>84</v>
      </c>
      <c r="AK359" s="335" t="s">
        <v>84</v>
      </c>
      <c r="AL359" s="335" t="s">
        <v>84</v>
      </c>
      <c r="AM359" s="335" t="s">
        <v>84</v>
      </c>
      <c r="AN359" s="335" t="s">
        <v>84</v>
      </c>
      <c r="AO359" s="335" t="s">
        <v>84</v>
      </c>
      <c r="AP359" s="335" t="s">
        <v>84</v>
      </c>
      <c r="AQ359" s="335" t="s">
        <v>84</v>
      </c>
      <c r="AR359" s="335" t="s">
        <v>84</v>
      </c>
      <c r="AS359" s="335" t="s">
        <v>84</v>
      </c>
      <c r="AT359" s="335" t="s">
        <v>84</v>
      </c>
      <c r="AU359" s="335" t="s">
        <v>84</v>
      </c>
      <c r="AV359" s="335" t="s">
        <v>84</v>
      </c>
      <c r="AW359" s="335" t="s">
        <v>84</v>
      </c>
      <c r="AX359" s="335" t="s">
        <v>84</v>
      </c>
      <c r="AY359" s="116" t="s">
        <v>84</v>
      </c>
      <c r="AZ359" s="116" t="s">
        <v>84</v>
      </c>
      <c r="BA359" s="116" t="s">
        <v>84</v>
      </c>
      <c r="BB359" s="116" t="s">
        <v>84</v>
      </c>
      <c r="BC359" s="116" t="s">
        <v>84</v>
      </c>
      <c r="BD359" s="116" t="s">
        <v>84</v>
      </c>
      <c r="BE359" s="116" t="s">
        <v>84</v>
      </c>
      <c r="BF359" s="335" t="s">
        <v>84</v>
      </c>
      <c r="BG359" s="335" t="s">
        <v>84</v>
      </c>
      <c r="BH359" s="116" t="s">
        <v>84</v>
      </c>
      <c r="BI359" s="116" t="s">
        <v>84</v>
      </c>
      <c r="BJ359" s="335" t="s">
        <v>84</v>
      </c>
      <c r="BK359" s="335" t="s">
        <v>84</v>
      </c>
      <c r="BL359" s="335" t="s">
        <v>84</v>
      </c>
      <c r="BM359" s="336" t="s">
        <v>84</v>
      </c>
      <c r="BN359" s="336" t="s">
        <v>84</v>
      </c>
      <c r="BO359" s="335" t="s">
        <v>84</v>
      </c>
      <c r="BP359" s="116" t="s">
        <v>84</v>
      </c>
      <c r="BQ359" s="116" t="s">
        <v>84</v>
      </c>
      <c r="BR359" s="116" t="s">
        <v>84</v>
      </c>
      <c r="BS359" s="116" t="s">
        <v>84</v>
      </c>
      <c r="BT359" s="336" t="s">
        <v>84</v>
      </c>
      <c r="BU359" s="335" t="s">
        <v>84</v>
      </c>
      <c r="BV359" s="335" t="s">
        <v>84</v>
      </c>
      <c r="BW359" s="335" t="s">
        <v>84</v>
      </c>
      <c r="BX359" s="335" t="s">
        <v>84</v>
      </c>
    </row>
    <row r="360" spans="1:76" ht="15" customHeight="1" x14ac:dyDescent="0.3">
      <c r="A360" s="307">
        <v>82</v>
      </c>
      <c r="B360" s="114" t="s">
        <v>84</v>
      </c>
      <c r="C360" s="114" t="s">
        <v>84</v>
      </c>
      <c r="D360" s="115" t="s">
        <v>84</v>
      </c>
      <c r="E360" s="334" t="s">
        <v>84</v>
      </c>
      <c r="F360" s="334" t="s">
        <v>84</v>
      </c>
      <c r="G360" s="334" t="s">
        <v>84</v>
      </c>
      <c r="H360" s="335" t="s">
        <v>84</v>
      </c>
      <c r="I360" s="335" t="s">
        <v>84</v>
      </c>
      <c r="J360" s="335" t="s">
        <v>84</v>
      </c>
      <c r="K360" s="335" t="s">
        <v>84</v>
      </c>
      <c r="L360" s="335" t="s">
        <v>84</v>
      </c>
      <c r="M360" s="335" t="s">
        <v>84</v>
      </c>
      <c r="N360" s="335" t="s">
        <v>84</v>
      </c>
      <c r="O360" s="335" t="s">
        <v>84</v>
      </c>
      <c r="P360" s="335" t="s">
        <v>84</v>
      </c>
      <c r="Q360" s="335" t="s">
        <v>84</v>
      </c>
      <c r="R360" s="335" t="s">
        <v>84</v>
      </c>
      <c r="S360" s="335" t="s">
        <v>84</v>
      </c>
      <c r="T360" s="335" t="s">
        <v>84</v>
      </c>
      <c r="U360" s="335" t="s">
        <v>84</v>
      </c>
      <c r="V360" s="335" t="s">
        <v>84</v>
      </c>
      <c r="W360" s="335" t="s">
        <v>84</v>
      </c>
      <c r="X360" s="335" t="s">
        <v>84</v>
      </c>
      <c r="Y360" s="335" t="s">
        <v>84</v>
      </c>
      <c r="Z360" s="335" t="s">
        <v>84</v>
      </c>
      <c r="AA360" s="335" t="s">
        <v>84</v>
      </c>
      <c r="AB360" s="335" t="s">
        <v>84</v>
      </c>
      <c r="AC360" s="335" t="s">
        <v>84</v>
      </c>
      <c r="AD360" s="335" t="s">
        <v>84</v>
      </c>
      <c r="AE360" s="335" t="s">
        <v>84</v>
      </c>
      <c r="AF360" s="335" t="s">
        <v>84</v>
      </c>
      <c r="AG360" s="335" t="s">
        <v>84</v>
      </c>
      <c r="AH360" s="335" t="s">
        <v>84</v>
      </c>
      <c r="AI360" s="335" t="s">
        <v>84</v>
      </c>
      <c r="AJ360" s="335" t="s">
        <v>84</v>
      </c>
      <c r="AK360" s="335" t="s">
        <v>84</v>
      </c>
      <c r="AL360" s="335" t="s">
        <v>84</v>
      </c>
      <c r="AM360" s="335" t="s">
        <v>84</v>
      </c>
      <c r="AN360" s="335" t="s">
        <v>84</v>
      </c>
      <c r="AO360" s="335" t="s">
        <v>84</v>
      </c>
      <c r="AP360" s="335" t="s">
        <v>84</v>
      </c>
      <c r="AQ360" s="335" t="s">
        <v>84</v>
      </c>
      <c r="AR360" s="335" t="s">
        <v>84</v>
      </c>
      <c r="AS360" s="335" t="s">
        <v>84</v>
      </c>
      <c r="AT360" s="335" t="s">
        <v>84</v>
      </c>
      <c r="AU360" s="335" t="s">
        <v>84</v>
      </c>
      <c r="AV360" s="335" t="s">
        <v>84</v>
      </c>
      <c r="AW360" s="335" t="s">
        <v>84</v>
      </c>
      <c r="AX360" s="335" t="s">
        <v>84</v>
      </c>
      <c r="AY360" s="116" t="s">
        <v>84</v>
      </c>
      <c r="AZ360" s="116" t="s">
        <v>84</v>
      </c>
      <c r="BA360" s="116" t="s">
        <v>84</v>
      </c>
      <c r="BB360" s="116" t="s">
        <v>84</v>
      </c>
      <c r="BC360" s="116" t="s">
        <v>84</v>
      </c>
      <c r="BD360" s="116" t="s">
        <v>84</v>
      </c>
      <c r="BE360" s="116" t="s">
        <v>84</v>
      </c>
      <c r="BF360" s="335" t="s">
        <v>84</v>
      </c>
      <c r="BG360" s="335" t="s">
        <v>84</v>
      </c>
      <c r="BH360" s="116" t="s">
        <v>84</v>
      </c>
      <c r="BI360" s="116" t="s">
        <v>84</v>
      </c>
      <c r="BJ360" s="335" t="s">
        <v>84</v>
      </c>
      <c r="BK360" s="335" t="s">
        <v>84</v>
      </c>
      <c r="BL360" s="335" t="s">
        <v>84</v>
      </c>
      <c r="BM360" s="336" t="s">
        <v>84</v>
      </c>
      <c r="BN360" s="336" t="s">
        <v>84</v>
      </c>
      <c r="BO360" s="335" t="s">
        <v>84</v>
      </c>
      <c r="BP360" s="116" t="s">
        <v>84</v>
      </c>
      <c r="BQ360" s="116" t="s">
        <v>84</v>
      </c>
      <c r="BR360" s="116" t="s">
        <v>84</v>
      </c>
      <c r="BS360" s="116" t="s">
        <v>84</v>
      </c>
      <c r="BT360" s="336" t="s">
        <v>84</v>
      </c>
      <c r="BU360" s="335" t="s">
        <v>84</v>
      </c>
      <c r="BV360" s="335" t="s">
        <v>84</v>
      </c>
      <c r="BW360" s="335" t="s">
        <v>84</v>
      </c>
      <c r="BX360" s="335" t="s">
        <v>84</v>
      </c>
    </row>
    <row r="361" spans="1:76" ht="15" customHeight="1" x14ac:dyDescent="0.3">
      <c r="A361" s="307">
        <v>82</v>
      </c>
      <c r="B361" s="114" t="s">
        <v>84</v>
      </c>
      <c r="C361" s="114" t="s">
        <v>84</v>
      </c>
      <c r="D361" s="115" t="s">
        <v>84</v>
      </c>
      <c r="E361" s="334" t="s">
        <v>84</v>
      </c>
      <c r="F361" s="334" t="s">
        <v>84</v>
      </c>
      <c r="G361" s="334" t="s">
        <v>84</v>
      </c>
      <c r="H361" s="335" t="s">
        <v>84</v>
      </c>
      <c r="I361" s="335" t="s">
        <v>84</v>
      </c>
      <c r="J361" s="335" t="s">
        <v>84</v>
      </c>
      <c r="K361" s="335" t="s">
        <v>84</v>
      </c>
      <c r="L361" s="335" t="s">
        <v>84</v>
      </c>
      <c r="M361" s="335" t="s">
        <v>84</v>
      </c>
      <c r="N361" s="335" t="s">
        <v>84</v>
      </c>
      <c r="O361" s="335" t="s">
        <v>84</v>
      </c>
      <c r="P361" s="335" t="s">
        <v>84</v>
      </c>
      <c r="Q361" s="335" t="s">
        <v>84</v>
      </c>
      <c r="R361" s="335" t="s">
        <v>84</v>
      </c>
      <c r="S361" s="335" t="s">
        <v>84</v>
      </c>
      <c r="T361" s="335" t="s">
        <v>84</v>
      </c>
      <c r="U361" s="335" t="s">
        <v>84</v>
      </c>
      <c r="V361" s="335" t="s">
        <v>84</v>
      </c>
      <c r="W361" s="335" t="s">
        <v>84</v>
      </c>
      <c r="X361" s="335" t="s">
        <v>84</v>
      </c>
      <c r="Y361" s="335" t="s">
        <v>84</v>
      </c>
      <c r="Z361" s="335" t="s">
        <v>84</v>
      </c>
      <c r="AA361" s="335" t="s">
        <v>84</v>
      </c>
      <c r="AB361" s="335" t="s">
        <v>84</v>
      </c>
      <c r="AC361" s="335" t="s">
        <v>84</v>
      </c>
      <c r="AD361" s="335" t="s">
        <v>84</v>
      </c>
      <c r="AE361" s="335" t="s">
        <v>84</v>
      </c>
      <c r="AF361" s="335" t="s">
        <v>84</v>
      </c>
      <c r="AG361" s="335" t="s">
        <v>84</v>
      </c>
      <c r="AH361" s="335" t="s">
        <v>84</v>
      </c>
      <c r="AI361" s="335" t="s">
        <v>84</v>
      </c>
      <c r="AJ361" s="335" t="s">
        <v>84</v>
      </c>
      <c r="AK361" s="335" t="s">
        <v>84</v>
      </c>
      <c r="AL361" s="335" t="s">
        <v>84</v>
      </c>
      <c r="AM361" s="335" t="s">
        <v>84</v>
      </c>
      <c r="AN361" s="335" t="s">
        <v>84</v>
      </c>
      <c r="AO361" s="335" t="s">
        <v>84</v>
      </c>
      <c r="AP361" s="335" t="s">
        <v>84</v>
      </c>
      <c r="AQ361" s="335" t="s">
        <v>84</v>
      </c>
      <c r="AR361" s="335" t="s">
        <v>84</v>
      </c>
      <c r="AS361" s="335" t="s">
        <v>84</v>
      </c>
      <c r="AT361" s="335" t="s">
        <v>84</v>
      </c>
      <c r="AU361" s="335" t="s">
        <v>84</v>
      </c>
      <c r="AV361" s="335" t="s">
        <v>84</v>
      </c>
      <c r="AW361" s="335" t="s">
        <v>84</v>
      </c>
      <c r="AX361" s="335" t="s">
        <v>84</v>
      </c>
      <c r="AY361" s="116" t="s">
        <v>84</v>
      </c>
      <c r="AZ361" s="116" t="s">
        <v>84</v>
      </c>
      <c r="BA361" s="116" t="s">
        <v>84</v>
      </c>
      <c r="BB361" s="116" t="s">
        <v>84</v>
      </c>
      <c r="BC361" s="116" t="s">
        <v>84</v>
      </c>
      <c r="BD361" s="116" t="s">
        <v>84</v>
      </c>
      <c r="BE361" s="116" t="s">
        <v>84</v>
      </c>
      <c r="BF361" s="335" t="s">
        <v>84</v>
      </c>
      <c r="BG361" s="335" t="s">
        <v>84</v>
      </c>
      <c r="BH361" s="116" t="s">
        <v>84</v>
      </c>
      <c r="BI361" s="116" t="s">
        <v>84</v>
      </c>
      <c r="BJ361" s="335" t="s">
        <v>84</v>
      </c>
      <c r="BK361" s="335" t="s">
        <v>84</v>
      </c>
      <c r="BL361" s="335" t="s">
        <v>84</v>
      </c>
      <c r="BM361" s="336" t="s">
        <v>84</v>
      </c>
      <c r="BN361" s="336" t="s">
        <v>84</v>
      </c>
      <c r="BO361" s="335" t="s">
        <v>84</v>
      </c>
      <c r="BP361" s="116" t="s">
        <v>84</v>
      </c>
      <c r="BQ361" s="116" t="s">
        <v>84</v>
      </c>
      <c r="BR361" s="116" t="s">
        <v>84</v>
      </c>
      <c r="BS361" s="116" t="s">
        <v>84</v>
      </c>
      <c r="BT361" s="336" t="s">
        <v>84</v>
      </c>
      <c r="BU361" s="335" t="s">
        <v>84</v>
      </c>
      <c r="BV361" s="335" t="s">
        <v>84</v>
      </c>
      <c r="BW361" s="335" t="s">
        <v>84</v>
      </c>
      <c r="BX361" s="335" t="s">
        <v>84</v>
      </c>
    </row>
    <row r="362" spans="1:76" ht="15" customHeight="1" x14ac:dyDescent="0.3">
      <c r="A362" s="307">
        <v>82</v>
      </c>
      <c r="B362" s="114" t="s">
        <v>84</v>
      </c>
      <c r="C362" s="114" t="s">
        <v>84</v>
      </c>
      <c r="D362" s="115" t="s">
        <v>84</v>
      </c>
      <c r="E362" s="334" t="s">
        <v>84</v>
      </c>
      <c r="F362" s="334" t="s">
        <v>84</v>
      </c>
      <c r="G362" s="334" t="s">
        <v>84</v>
      </c>
      <c r="H362" s="335" t="s">
        <v>84</v>
      </c>
      <c r="I362" s="335" t="s">
        <v>84</v>
      </c>
      <c r="J362" s="335" t="s">
        <v>84</v>
      </c>
      <c r="K362" s="335" t="s">
        <v>84</v>
      </c>
      <c r="L362" s="335" t="s">
        <v>84</v>
      </c>
      <c r="M362" s="335" t="s">
        <v>84</v>
      </c>
      <c r="N362" s="335" t="s">
        <v>84</v>
      </c>
      <c r="O362" s="335" t="s">
        <v>84</v>
      </c>
      <c r="P362" s="335" t="s">
        <v>84</v>
      </c>
      <c r="Q362" s="335" t="s">
        <v>84</v>
      </c>
      <c r="R362" s="335" t="s">
        <v>84</v>
      </c>
      <c r="S362" s="335" t="s">
        <v>84</v>
      </c>
      <c r="T362" s="335" t="s">
        <v>84</v>
      </c>
      <c r="U362" s="335" t="s">
        <v>84</v>
      </c>
      <c r="V362" s="335" t="s">
        <v>84</v>
      </c>
      <c r="W362" s="335" t="s">
        <v>84</v>
      </c>
      <c r="X362" s="335" t="s">
        <v>84</v>
      </c>
      <c r="Y362" s="335" t="s">
        <v>84</v>
      </c>
      <c r="Z362" s="335" t="s">
        <v>84</v>
      </c>
      <c r="AA362" s="335" t="s">
        <v>84</v>
      </c>
      <c r="AB362" s="335" t="s">
        <v>84</v>
      </c>
      <c r="AC362" s="335" t="s">
        <v>84</v>
      </c>
      <c r="AD362" s="335" t="s">
        <v>84</v>
      </c>
      <c r="AE362" s="335" t="s">
        <v>84</v>
      </c>
      <c r="AF362" s="335" t="s">
        <v>84</v>
      </c>
      <c r="AG362" s="335" t="s">
        <v>84</v>
      </c>
      <c r="AH362" s="335" t="s">
        <v>84</v>
      </c>
      <c r="AI362" s="335" t="s">
        <v>84</v>
      </c>
      <c r="AJ362" s="335" t="s">
        <v>84</v>
      </c>
      <c r="AK362" s="335" t="s">
        <v>84</v>
      </c>
      <c r="AL362" s="335" t="s">
        <v>84</v>
      </c>
      <c r="AM362" s="335" t="s">
        <v>84</v>
      </c>
      <c r="AN362" s="335" t="s">
        <v>84</v>
      </c>
      <c r="AO362" s="335" t="s">
        <v>84</v>
      </c>
      <c r="AP362" s="335" t="s">
        <v>84</v>
      </c>
      <c r="AQ362" s="335" t="s">
        <v>84</v>
      </c>
      <c r="AR362" s="335" t="s">
        <v>84</v>
      </c>
      <c r="AS362" s="335" t="s">
        <v>84</v>
      </c>
      <c r="AT362" s="335" t="s">
        <v>84</v>
      </c>
      <c r="AU362" s="335" t="s">
        <v>84</v>
      </c>
      <c r="AV362" s="335" t="s">
        <v>84</v>
      </c>
      <c r="AW362" s="335" t="s">
        <v>84</v>
      </c>
      <c r="AX362" s="335" t="s">
        <v>84</v>
      </c>
      <c r="AY362" s="116" t="s">
        <v>84</v>
      </c>
      <c r="AZ362" s="116" t="s">
        <v>84</v>
      </c>
      <c r="BA362" s="116" t="s">
        <v>84</v>
      </c>
      <c r="BB362" s="116" t="s">
        <v>84</v>
      </c>
      <c r="BC362" s="116" t="s">
        <v>84</v>
      </c>
      <c r="BD362" s="116" t="s">
        <v>84</v>
      </c>
      <c r="BE362" s="116" t="s">
        <v>84</v>
      </c>
      <c r="BF362" s="335" t="s">
        <v>84</v>
      </c>
      <c r="BG362" s="335" t="s">
        <v>84</v>
      </c>
      <c r="BH362" s="116" t="s">
        <v>84</v>
      </c>
      <c r="BI362" s="116" t="s">
        <v>84</v>
      </c>
      <c r="BJ362" s="335" t="s">
        <v>84</v>
      </c>
      <c r="BK362" s="335" t="s">
        <v>84</v>
      </c>
      <c r="BL362" s="335" t="s">
        <v>84</v>
      </c>
      <c r="BM362" s="336" t="s">
        <v>84</v>
      </c>
      <c r="BN362" s="336" t="s">
        <v>84</v>
      </c>
      <c r="BO362" s="335" t="s">
        <v>84</v>
      </c>
      <c r="BP362" s="116" t="s">
        <v>84</v>
      </c>
      <c r="BQ362" s="116" t="s">
        <v>84</v>
      </c>
      <c r="BR362" s="116" t="s">
        <v>84</v>
      </c>
      <c r="BS362" s="116" t="s">
        <v>84</v>
      </c>
      <c r="BT362" s="336" t="s">
        <v>84</v>
      </c>
      <c r="BU362" s="335" t="s">
        <v>84</v>
      </c>
      <c r="BV362" s="335" t="s">
        <v>84</v>
      </c>
      <c r="BW362" s="335" t="s">
        <v>84</v>
      </c>
      <c r="BX362" s="335" t="s">
        <v>84</v>
      </c>
    </row>
    <row r="363" spans="1:76" ht="15" customHeight="1" x14ac:dyDescent="0.3">
      <c r="A363" s="307">
        <v>82</v>
      </c>
      <c r="B363" s="114" t="s">
        <v>84</v>
      </c>
      <c r="C363" s="114" t="s">
        <v>84</v>
      </c>
      <c r="D363" s="115" t="s">
        <v>84</v>
      </c>
      <c r="E363" s="334" t="s">
        <v>84</v>
      </c>
      <c r="F363" s="334" t="s">
        <v>84</v>
      </c>
      <c r="G363" s="334" t="s">
        <v>84</v>
      </c>
      <c r="H363" s="335" t="s">
        <v>84</v>
      </c>
      <c r="I363" s="335" t="s">
        <v>84</v>
      </c>
      <c r="J363" s="335" t="s">
        <v>84</v>
      </c>
      <c r="K363" s="335" t="s">
        <v>84</v>
      </c>
      <c r="L363" s="335" t="s">
        <v>84</v>
      </c>
      <c r="M363" s="335" t="s">
        <v>84</v>
      </c>
      <c r="N363" s="335" t="s">
        <v>84</v>
      </c>
      <c r="O363" s="335" t="s">
        <v>84</v>
      </c>
      <c r="P363" s="335" t="s">
        <v>84</v>
      </c>
      <c r="Q363" s="335" t="s">
        <v>84</v>
      </c>
      <c r="R363" s="335" t="s">
        <v>84</v>
      </c>
      <c r="S363" s="335" t="s">
        <v>84</v>
      </c>
      <c r="T363" s="335" t="s">
        <v>84</v>
      </c>
      <c r="U363" s="335" t="s">
        <v>84</v>
      </c>
      <c r="V363" s="335" t="s">
        <v>84</v>
      </c>
      <c r="W363" s="335" t="s">
        <v>84</v>
      </c>
      <c r="X363" s="335" t="s">
        <v>84</v>
      </c>
      <c r="Y363" s="335" t="s">
        <v>84</v>
      </c>
      <c r="Z363" s="335" t="s">
        <v>84</v>
      </c>
      <c r="AA363" s="335" t="s">
        <v>84</v>
      </c>
      <c r="AB363" s="335" t="s">
        <v>84</v>
      </c>
      <c r="AC363" s="335" t="s">
        <v>84</v>
      </c>
      <c r="AD363" s="335" t="s">
        <v>84</v>
      </c>
      <c r="AE363" s="335" t="s">
        <v>84</v>
      </c>
      <c r="AF363" s="335" t="s">
        <v>84</v>
      </c>
      <c r="AG363" s="335" t="s">
        <v>84</v>
      </c>
      <c r="AH363" s="335" t="s">
        <v>84</v>
      </c>
      <c r="AI363" s="335" t="s">
        <v>84</v>
      </c>
      <c r="AJ363" s="335" t="s">
        <v>84</v>
      </c>
      <c r="AK363" s="335" t="s">
        <v>84</v>
      </c>
      <c r="AL363" s="335" t="s">
        <v>84</v>
      </c>
      <c r="AM363" s="335" t="s">
        <v>84</v>
      </c>
      <c r="AN363" s="335" t="s">
        <v>84</v>
      </c>
      <c r="AO363" s="335" t="s">
        <v>84</v>
      </c>
      <c r="AP363" s="335" t="s">
        <v>84</v>
      </c>
      <c r="AQ363" s="335" t="s">
        <v>84</v>
      </c>
      <c r="AR363" s="335" t="s">
        <v>84</v>
      </c>
      <c r="AS363" s="335" t="s">
        <v>84</v>
      </c>
      <c r="AT363" s="335" t="s">
        <v>84</v>
      </c>
      <c r="AU363" s="335" t="s">
        <v>84</v>
      </c>
      <c r="AV363" s="335" t="s">
        <v>84</v>
      </c>
      <c r="AW363" s="335" t="s">
        <v>84</v>
      </c>
      <c r="AX363" s="335" t="s">
        <v>84</v>
      </c>
      <c r="AY363" s="116" t="s">
        <v>84</v>
      </c>
      <c r="AZ363" s="116" t="s">
        <v>84</v>
      </c>
      <c r="BA363" s="116" t="s">
        <v>84</v>
      </c>
      <c r="BB363" s="116" t="s">
        <v>84</v>
      </c>
      <c r="BC363" s="116" t="s">
        <v>84</v>
      </c>
      <c r="BD363" s="116" t="s">
        <v>84</v>
      </c>
      <c r="BE363" s="116" t="s">
        <v>84</v>
      </c>
      <c r="BF363" s="335" t="s">
        <v>84</v>
      </c>
      <c r="BG363" s="335" t="s">
        <v>84</v>
      </c>
      <c r="BH363" s="116" t="s">
        <v>84</v>
      </c>
      <c r="BI363" s="116" t="s">
        <v>84</v>
      </c>
      <c r="BJ363" s="335" t="s">
        <v>84</v>
      </c>
      <c r="BK363" s="335" t="s">
        <v>84</v>
      </c>
      <c r="BL363" s="335" t="s">
        <v>84</v>
      </c>
      <c r="BM363" s="336" t="s">
        <v>84</v>
      </c>
      <c r="BN363" s="336" t="s">
        <v>84</v>
      </c>
      <c r="BO363" s="335" t="s">
        <v>84</v>
      </c>
      <c r="BP363" s="116" t="s">
        <v>84</v>
      </c>
      <c r="BQ363" s="116" t="s">
        <v>84</v>
      </c>
      <c r="BR363" s="116" t="s">
        <v>84</v>
      </c>
      <c r="BS363" s="116" t="s">
        <v>84</v>
      </c>
      <c r="BT363" s="336" t="s">
        <v>84</v>
      </c>
      <c r="BU363" s="335" t="s">
        <v>84</v>
      </c>
      <c r="BV363" s="335" t="s">
        <v>84</v>
      </c>
      <c r="BW363" s="335" t="s">
        <v>84</v>
      </c>
      <c r="BX363" s="335" t="s">
        <v>84</v>
      </c>
    </row>
    <row r="364" spans="1:76" ht="15" customHeight="1" x14ac:dyDescent="0.3">
      <c r="A364" s="307">
        <v>82</v>
      </c>
      <c r="B364" s="114" t="s">
        <v>84</v>
      </c>
      <c r="C364" s="114" t="s">
        <v>84</v>
      </c>
      <c r="D364" s="115" t="s">
        <v>84</v>
      </c>
      <c r="E364" s="334" t="s">
        <v>84</v>
      </c>
      <c r="F364" s="334" t="s">
        <v>84</v>
      </c>
      <c r="G364" s="334" t="s">
        <v>84</v>
      </c>
      <c r="H364" s="335" t="s">
        <v>84</v>
      </c>
      <c r="I364" s="335" t="s">
        <v>84</v>
      </c>
      <c r="J364" s="335" t="s">
        <v>84</v>
      </c>
      <c r="K364" s="335" t="s">
        <v>84</v>
      </c>
      <c r="L364" s="335" t="s">
        <v>84</v>
      </c>
      <c r="M364" s="335" t="s">
        <v>84</v>
      </c>
      <c r="N364" s="335" t="s">
        <v>84</v>
      </c>
      <c r="O364" s="335" t="s">
        <v>84</v>
      </c>
      <c r="P364" s="335" t="s">
        <v>84</v>
      </c>
      <c r="Q364" s="335" t="s">
        <v>84</v>
      </c>
      <c r="R364" s="335" t="s">
        <v>84</v>
      </c>
      <c r="S364" s="335" t="s">
        <v>84</v>
      </c>
      <c r="T364" s="335" t="s">
        <v>84</v>
      </c>
      <c r="U364" s="335" t="s">
        <v>84</v>
      </c>
      <c r="V364" s="335" t="s">
        <v>84</v>
      </c>
      <c r="W364" s="335" t="s">
        <v>84</v>
      </c>
      <c r="X364" s="335" t="s">
        <v>84</v>
      </c>
      <c r="Y364" s="335" t="s">
        <v>84</v>
      </c>
      <c r="Z364" s="335" t="s">
        <v>84</v>
      </c>
      <c r="AA364" s="335" t="s">
        <v>84</v>
      </c>
      <c r="AB364" s="335" t="s">
        <v>84</v>
      </c>
      <c r="AC364" s="335" t="s">
        <v>84</v>
      </c>
      <c r="AD364" s="335" t="s">
        <v>84</v>
      </c>
      <c r="AE364" s="335" t="s">
        <v>84</v>
      </c>
      <c r="AF364" s="335" t="s">
        <v>84</v>
      </c>
      <c r="AG364" s="335" t="s">
        <v>84</v>
      </c>
      <c r="AH364" s="335" t="s">
        <v>84</v>
      </c>
      <c r="AI364" s="335" t="s">
        <v>84</v>
      </c>
      <c r="AJ364" s="335" t="s">
        <v>84</v>
      </c>
      <c r="AK364" s="335" t="s">
        <v>84</v>
      </c>
      <c r="AL364" s="335" t="s">
        <v>84</v>
      </c>
      <c r="AM364" s="335" t="s">
        <v>84</v>
      </c>
      <c r="AN364" s="335" t="s">
        <v>84</v>
      </c>
      <c r="AO364" s="335" t="s">
        <v>84</v>
      </c>
      <c r="AP364" s="335" t="s">
        <v>84</v>
      </c>
      <c r="AQ364" s="335" t="s">
        <v>84</v>
      </c>
      <c r="AR364" s="335" t="s">
        <v>84</v>
      </c>
      <c r="AS364" s="335" t="s">
        <v>84</v>
      </c>
      <c r="AT364" s="335" t="s">
        <v>84</v>
      </c>
      <c r="AU364" s="335" t="s">
        <v>84</v>
      </c>
      <c r="AV364" s="335" t="s">
        <v>84</v>
      </c>
      <c r="AW364" s="335" t="s">
        <v>84</v>
      </c>
      <c r="AX364" s="335" t="s">
        <v>84</v>
      </c>
      <c r="AY364" s="116" t="s">
        <v>84</v>
      </c>
      <c r="AZ364" s="116" t="s">
        <v>84</v>
      </c>
      <c r="BA364" s="116" t="s">
        <v>84</v>
      </c>
      <c r="BB364" s="116" t="s">
        <v>84</v>
      </c>
      <c r="BC364" s="116" t="s">
        <v>84</v>
      </c>
      <c r="BD364" s="116" t="s">
        <v>84</v>
      </c>
      <c r="BE364" s="116" t="s">
        <v>84</v>
      </c>
      <c r="BF364" s="335" t="s">
        <v>84</v>
      </c>
      <c r="BG364" s="335" t="s">
        <v>84</v>
      </c>
      <c r="BH364" s="116" t="s">
        <v>84</v>
      </c>
      <c r="BI364" s="116" t="s">
        <v>84</v>
      </c>
      <c r="BJ364" s="335" t="s">
        <v>84</v>
      </c>
      <c r="BK364" s="335" t="s">
        <v>84</v>
      </c>
      <c r="BL364" s="335" t="s">
        <v>84</v>
      </c>
      <c r="BM364" s="336" t="s">
        <v>84</v>
      </c>
      <c r="BN364" s="336" t="s">
        <v>84</v>
      </c>
      <c r="BO364" s="335" t="s">
        <v>84</v>
      </c>
      <c r="BP364" s="116" t="s">
        <v>84</v>
      </c>
      <c r="BQ364" s="116" t="s">
        <v>84</v>
      </c>
      <c r="BR364" s="116" t="s">
        <v>84</v>
      </c>
      <c r="BS364" s="116" t="s">
        <v>84</v>
      </c>
      <c r="BT364" s="336" t="s">
        <v>84</v>
      </c>
      <c r="BU364" s="335" t="s">
        <v>84</v>
      </c>
      <c r="BV364" s="335" t="s">
        <v>84</v>
      </c>
      <c r="BW364" s="335" t="s">
        <v>84</v>
      </c>
      <c r="BX364" s="335" t="s">
        <v>84</v>
      </c>
    </row>
    <row r="365" spans="1:76" ht="15" customHeight="1" x14ac:dyDescent="0.3">
      <c r="A365" s="307">
        <v>82</v>
      </c>
      <c r="B365" s="114" t="s">
        <v>84</v>
      </c>
      <c r="C365" s="114" t="s">
        <v>84</v>
      </c>
      <c r="D365" s="115" t="s">
        <v>84</v>
      </c>
      <c r="E365" s="334" t="s">
        <v>84</v>
      </c>
      <c r="F365" s="334" t="s">
        <v>84</v>
      </c>
      <c r="G365" s="334" t="s">
        <v>84</v>
      </c>
      <c r="H365" s="335" t="s">
        <v>84</v>
      </c>
      <c r="I365" s="335" t="s">
        <v>84</v>
      </c>
      <c r="J365" s="335" t="s">
        <v>84</v>
      </c>
      <c r="K365" s="335" t="s">
        <v>84</v>
      </c>
      <c r="L365" s="335" t="s">
        <v>84</v>
      </c>
      <c r="M365" s="335" t="s">
        <v>84</v>
      </c>
      <c r="N365" s="335" t="s">
        <v>84</v>
      </c>
      <c r="O365" s="335" t="s">
        <v>84</v>
      </c>
      <c r="P365" s="335" t="s">
        <v>84</v>
      </c>
      <c r="Q365" s="335" t="s">
        <v>84</v>
      </c>
      <c r="R365" s="335" t="s">
        <v>84</v>
      </c>
      <c r="S365" s="335" t="s">
        <v>84</v>
      </c>
      <c r="T365" s="335" t="s">
        <v>84</v>
      </c>
      <c r="U365" s="335" t="s">
        <v>84</v>
      </c>
      <c r="V365" s="335" t="s">
        <v>84</v>
      </c>
      <c r="W365" s="335" t="s">
        <v>84</v>
      </c>
      <c r="X365" s="335" t="s">
        <v>84</v>
      </c>
      <c r="Y365" s="335" t="s">
        <v>84</v>
      </c>
      <c r="Z365" s="335" t="s">
        <v>84</v>
      </c>
      <c r="AA365" s="335" t="s">
        <v>84</v>
      </c>
      <c r="AB365" s="335" t="s">
        <v>84</v>
      </c>
      <c r="AC365" s="335" t="s">
        <v>84</v>
      </c>
      <c r="AD365" s="335" t="s">
        <v>84</v>
      </c>
      <c r="AE365" s="335" t="s">
        <v>84</v>
      </c>
      <c r="AF365" s="335" t="s">
        <v>84</v>
      </c>
      <c r="AG365" s="335" t="s">
        <v>84</v>
      </c>
      <c r="AH365" s="335" t="s">
        <v>84</v>
      </c>
      <c r="AI365" s="335" t="s">
        <v>84</v>
      </c>
      <c r="AJ365" s="335" t="s">
        <v>84</v>
      </c>
      <c r="AK365" s="335" t="s">
        <v>84</v>
      </c>
      <c r="AL365" s="335" t="s">
        <v>84</v>
      </c>
      <c r="AM365" s="335" t="s">
        <v>84</v>
      </c>
      <c r="AN365" s="335" t="s">
        <v>84</v>
      </c>
      <c r="AO365" s="335" t="s">
        <v>84</v>
      </c>
      <c r="AP365" s="335" t="s">
        <v>84</v>
      </c>
      <c r="AQ365" s="335" t="s">
        <v>84</v>
      </c>
      <c r="AR365" s="335" t="s">
        <v>84</v>
      </c>
      <c r="AS365" s="335" t="s">
        <v>84</v>
      </c>
      <c r="AT365" s="335" t="s">
        <v>84</v>
      </c>
      <c r="AU365" s="335" t="s">
        <v>84</v>
      </c>
      <c r="AV365" s="335" t="s">
        <v>84</v>
      </c>
      <c r="AW365" s="335" t="s">
        <v>84</v>
      </c>
      <c r="AX365" s="335" t="s">
        <v>84</v>
      </c>
      <c r="AY365" s="116" t="s">
        <v>84</v>
      </c>
      <c r="AZ365" s="116" t="s">
        <v>84</v>
      </c>
      <c r="BA365" s="116" t="s">
        <v>84</v>
      </c>
      <c r="BB365" s="116" t="s">
        <v>84</v>
      </c>
      <c r="BC365" s="116" t="s">
        <v>84</v>
      </c>
      <c r="BD365" s="116" t="s">
        <v>84</v>
      </c>
      <c r="BE365" s="116" t="s">
        <v>84</v>
      </c>
      <c r="BF365" s="335" t="s">
        <v>84</v>
      </c>
      <c r="BG365" s="335" t="s">
        <v>84</v>
      </c>
      <c r="BH365" s="116" t="s">
        <v>84</v>
      </c>
      <c r="BI365" s="116" t="s">
        <v>84</v>
      </c>
      <c r="BJ365" s="335" t="s">
        <v>84</v>
      </c>
      <c r="BK365" s="335" t="s">
        <v>84</v>
      </c>
      <c r="BL365" s="335" t="s">
        <v>84</v>
      </c>
      <c r="BM365" s="336" t="s">
        <v>84</v>
      </c>
      <c r="BN365" s="336" t="s">
        <v>84</v>
      </c>
      <c r="BO365" s="335" t="s">
        <v>84</v>
      </c>
      <c r="BP365" s="116" t="s">
        <v>84</v>
      </c>
      <c r="BQ365" s="116" t="s">
        <v>84</v>
      </c>
      <c r="BR365" s="116" t="s">
        <v>84</v>
      </c>
      <c r="BS365" s="116" t="s">
        <v>84</v>
      </c>
      <c r="BT365" s="336" t="s">
        <v>84</v>
      </c>
      <c r="BU365" s="335" t="s">
        <v>84</v>
      </c>
      <c r="BV365" s="335" t="s">
        <v>84</v>
      </c>
      <c r="BW365" s="335" t="s">
        <v>84</v>
      </c>
      <c r="BX365" s="335" t="s">
        <v>84</v>
      </c>
    </row>
    <row r="366" spans="1:76" ht="15" customHeight="1" x14ac:dyDescent="0.3">
      <c r="A366" s="307">
        <v>82</v>
      </c>
      <c r="B366" s="114" t="s">
        <v>84</v>
      </c>
      <c r="C366" s="114" t="s">
        <v>84</v>
      </c>
      <c r="D366" s="115" t="s">
        <v>84</v>
      </c>
      <c r="E366" s="334" t="s">
        <v>84</v>
      </c>
      <c r="F366" s="334" t="s">
        <v>84</v>
      </c>
      <c r="G366" s="334" t="s">
        <v>84</v>
      </c>
      <c r="H366" s="335" t="s">
        <v>84</v>
      </c>
      <c r="I366" s="335" t="s">
        <v>84</v>
      </c>
      <c r="J366" s="335" t="s">
        <v>84</v>
      </c>
      <c r="K366" s="335" t="s">
        <v>84</v>
      </c>
      <c r="L366" s="335" t="s">
        <v>84</v>
      </c>
      <c r="M366" s="335" t="s">
        <v>84</v>
      </c>
      <c r="N366" s="335" t="s">
        <v>84</v>
      </c>
      <c r="O366" s="335" t="s">
        <v>84</v>
      </c>
      <c r="P366" s="335" t="s">
        <v>84</v>
      </c>
      <c r="Q366" s="335" t="s">
        <v>84</v>
      </c>
      <c r="R366" s="335" t="s">
        <v>84</v>
      </c>
      <c r="S366" s="335" t="s">
        <v>84</v>
      </c>
      <c r="T366" s="335" t="s">
        <v>84</v>
      </c>
      <c r="U366" s="335" t="s">
        <v>84</v>
      </c>
      <c r="V366" s="335" t="s">
        <v>84</v>
      </c>
      <c r="W366" s="335" t="s">
        <v>84</v>
      </c>
      <c r="X366" s="335" t="s">
        <v>84</v>
      </c>
      <c r="Y366" s="335" t="s">
        <v>84</v>
      </c>
      <c r="Z366" s="335" t="s">
        <v>84</v>
      </c>
      <c r="AA366" s="335" t="s">
        <v>84</v>
      </c>
      <c r="AB366" s="335" t="s">
        <v>84</v>
      </c>
      <c r="AC366" s="335" t="s">
        <v>84</v>
      </c>
      <c r="AD366" s="335" t="s">
        <v>84</v>
      </c>
      <c r="AE366" s="335" t="s">
        <v>84</v>
      </c>
      <c r="AF366" s="335" t="s">
        <v>84</v>
      </c>
      <c r="AG366" s="335" t="s">
        <v>84</v>
      </c>
      <c r="AH366" s="335" t="s">
        <v>84</v>
      </c>
      <c r="AI366" s="335" t="s">
        <v>84</v>
      </c>
      <c r="AJ366" s="335" t="s">
        <v>84</v>
      </c>
      <c r="AK366" s="335" t="s">
        <v>84</v>
      </c>
      <c r="AL366" s="335" t="s">
        <v>84</v>
      </c>
      <c r="AM366" s="335" t="s">
        <v>84</v>
      </c>
      <c r="AN366" s="335" t="s">
        <v>84</v>
      </c>
      <c r="AO366" s="335" t="s">
        <v>84</v>
      </c>
      <c r="AP366" s="335" t="s">
        <v>84</v>
      </c>
      <c r="AQ366" s="335" t="s">
        <v>84</v>
      </c>
      <c r="AR366" s="335" t="s">
        <v>84</v>
      </c>
      <c r="AS366" s="335" t="s">
        <v>84</v>
      </c>
      <c r="AT366" s="335" t="s">
        <v>84</v>
      </c>
      <c r="AU366" s="335" t="s">
        <v>84</v>
      </c>
      <c r="AV366" s="335" t="s">
        <v>84</v>
      </c>
      <c r="AW366" s="335" t="s">
        <v>84</v>
      </c>
      <c r="AX366" s="335" t="s">
        <v>84</v>
      </c>
      <c r="AY366" s="116" t="s">
        <v>84</v>
      </c>
      <c r="AZ366" s="116" t="s">
        <v>84</v>
      </c>
      <c r="BA366" s="116" t="s">
        <v>84</v>
      </c>
      <c r="BB366" s="116" t="s">
        <v>84</v>
      </c>
      <c r="BC366" s="116" t="s">
        <v>84</v>
      </c>
      <c r="BD366" s="116" t="s">
        <v>84</v>
      </c>
      <c r="BE366" s="116" t="s">
        <v>84</v>
      </c>
      <c r="BF366" s="335" t="s">
        <v>84</v>
      </c>
      <c r="BG366" s="335" t="s">
        <v>84</v>
      </c>
      <c r="BH366" s="116" t="s">
        <v>84</v>
      </c>
      <c r="BI366" s="116" t="s">
        <v>84</v>
      </c>
      <c r="BJ366" s="335" t="s">
        <v>84</v>
      </c>
      <c r="BK366" s="335" t="s">
        <v>84</v>
      </c>
      <c r="BL366" s="335" t="s">
        <v>84</v>
      </c>
      <c r="BM366" s="336" t="s">
        <v>84</v>
      </c>
      <c r="BN366" s="336" t="s">
        <v>84</v>
      </c>
      <c r="BO366" s="335" t="s">
        <v>84</v>
      </c>
      <c r="BP366" s="116" t="s">
        <v>84</v>
      </c>
      <c r="BQ366" s="116" t="s">
        <v>84</v>
      </c>
      <c r="BR366" s="116" t="s">
        <v>84</v>
      </c>
      <c r="BS366" s="116" t="s">
        <v>84</v>
      </c>
      <c r="BT366" s="336" t="s">
        <v>84</v>
      </c>
      <c r="BU366" s="335" t="s">
        <v>84</v>
      </c>
      <c r="BV366" s="335" t="s">
        <v>84</v>
      </c>
      <c r="BW366" s="335" t="s">
        <v>84</v>
      </c>
      <c r="BX366" s="335" t="s">
        <v>84</v>
      </c>
    </row>
    <row r="367" spans="1:76" ht="15" customHeight="1" x14ac:dyDescent="0.3">
      <c r="A367" s="307">
        <v>82</v>
      </c>
      <c r="B367" s="114" t="s">
        <v>84</v>
      </c>
      <c r="C367" s="114" t="s">
        <v>84</v>
      </c>
      <c r="D367" s="115" t="s">
        <v>84</v>
      </c>
      <c r="E367" s="334" t="s">
        <v>84</v>
      </c>
      <c r="F367" s="334" t="s">
        <v>84</v>
      </c>
      <c r="G367" s="334" t="s">
        <v>84</v>
      </c>
      <c r="H367" s="335" t="s">
        <v>84</v>
      </c>
      <c r="I367" s="335" t="s">
        <v>84</v>
      </c>
      <c r="J367" s="335" t="s">
        <v>84</v>
      </c>
      <c r="K367" s="335" t="s">
        <v>84</v>
      </c>
      <c r="L367" s="335" t="s">
        <v>84</v>
      </c>
      <c r="M367" s="335" t="s">
        <v>84</v>
      </c>
      <c r="N367" s="335" t="s">
        <v>84</v>
      </c>
      <c r="O367" s="335" t="s">
        <v>84</v>
      </c>
      <c r="P367" s="335" t="s">
        <v>84</v>
      </c>
      <c r="Q367" s="335" t="s">
        <v>84</v>
      </c>
      <c r="R367" s="335" t="s">
        <v>84</v>
      </c>
      <c r="S367" s="335" t="s">
        <v>84</v>
      </c>
      <c r="T367" s="335" t="s">
        <v>84</v>
      </c>
      <c r="U367" s="335" t="s">
        <v>84</v>
      </c>
      <c r="V367" s="335" t="s">
        <v>84</v>
      </c>
      <c r="W367" s="335" t="s">
        <v>84</v>
      </c>
      <c r="X367" s="335" t="s">
        <v>84</v>
      </c>
      <c r="Y367" s="335" t="s">
        <v>84</v>
      </c>
      <c r="Z367" s="335" t="s">
        <v>84</v>
      </c>
      <c r="AA367" s="335" t="s">
        <v>84</v>
      </c>
      <c r="AB367" s="335" t="s">
        <v>84</v>
      </c>
      <c r="AC367" s="335" t="s">
        <v>84</v>
      </c>
      <c r="AD367" s="335" t="s">
        <v>84</v>
      </c>
      <c r="AE367" s="335" t="s">
        <v>84</v>
      </c>
      <c r="AF367" s="335" t="s">
        <v>84</v>
      </c>
      <c r="AG367" s="335" t="s">
        <v>84</v>
      </c>
      <c r="AH367" s="335" t="s">
        <v>84</v>
      </c>
      <c r="AI367" s="335" t="s">
        <v>84</v>
      </c>
      <c r="AJ367" s="335" t="s">
        <v>84</v>
      </c>
      <c r="AK367" s="335" t="s">
        <v>84</v>
      </c>
      <c r="AL367" s="335" t="s">
        <v>84</v>
      </c>
      <c r="AM367" s="335" t="s">
        <v>84</v>
      </c>
      <c r="AN367" s="335" t="s">
        <v>84</v>
      </c>
      <c r="AO367" s="335" t="s">
        <v>84</v>
      </c>
      <c r="AP367" s="335" t="s">
        <v>84</v>
      </c>
      <c r="AQ367" s="335" t="s">
        <v>84</v>
      </c>
      <c r="AR367" s="335" t="s">
        <v>84</v>
      </c>
      <c r="AS367" s="335" t="s">
        <v>84</v>
      </c>
      <c r="AT367" s="335" t="s">
        <v>84</v>
      </c>
      <c r="AU367" s="335" t="s">
        <v>84</v>
      </c>
      <c r="AV367" s="335" t="s">
        <v>84</v>
      </c>
      <c r="AW367" s="335" t="s">
        <v>84</v>
      </c>
      <c r="AX367" s="335" t="s">
        <v>84</v>
      </c>
      <c r="AY367" s="116" t="s">
        <v>84</v>
      </c>
      <c r="AZ367" s="116" t="s">
        <v>84</v>
      </c>
      <c r="BA367" s="116" t="s">
        <v>84</v>
      </c>
      <c r="BB367" s="116" t="s">
        <v>84</v>
      </c>
      <c r="BC367" s="116" t="s">
        <v>84</v>
      </c>
      <c r="BD367" s="116" t="s">
        <v>84</v>
      </c>
      <c r="BE367" s="116" t="s">
        <v>84</v>
      </c>
      <c r="BF367" s="335" t="s">
        <v>84</v>
      </c>
      <c r="BG367" s="335" t="s">
        <v>84</v>
      </c>
      <c r="BH367" s="116" t="s">
        <v>84</v>
      </c>
      <c r="BI367" s="116" t="s">
        <v>84</v>
      </c>
      <c r="BJ367" s="335" t="s">
        <v>84</v>
      </c>
      <c r="BK367" s="335" t="s">
        <v>84</v>
      </c>
      <c r="BL367" s="335" t="s">
        <v>84</v>
      </c>
      <c r="BM367" s="336" t="s">
        <v>84</v>
      </c>
      <c r="BN367" s="336" t="s">
        <v>84</v>
      </c>
      <c r="BO367" s="335" t="s">
        <v>84</v>
      </c>
      <c r="BP367" s="116" t="s">
        <v>84</v>
      </c>
      <c r="BQ367" s="116" t="s">
        <v>84</v>
      </c>
      <c r="BR367" s="116" t="s">
        <v>84</v>
      </c>
      <c r="BS367" s="116" t="s">
        <v>84</v>
      </c>
      <c r="BT367" s="336" t="s">
        <v>84</v>
      </c>
      <c r="BU367" s="335" t="s">
        <v>84</v>
      </c>
      <c r="BV367" s="335" t="s">
        <v>84</v>
      </c>
      <c r="BW367" s="335" t="s">
        <v>84</v>
      </c>
      <c r="BX367" s="335" t="s">
        <v>84</v>
      </c>
    </row>
    <row r="368" spans="1:76" ht="15" customHeight="1" x14ac:dyDescent="0.3">
      <c r="A368" s="307">
        <v>82</v>
      </c>
      <c r="B368" s="114" t="s">
        <v>84</v>
      </c>
      <c r="C368" s="114" t="s">
        <v>84</v>
      </c>
      <c r="D368" s="115" t="s">
        <v>84</v>
      </c>
      <c r="E368" s="334" t="s">
        <v>84</v>
      </c>
      <c r="F368" s="334" t="s">
        <v>84</v>
      </c>
      <c r="G368" s="334" t="s">
        <v>84</v>
      </c>
      <c r="H368" s="335" t="s">
        <v>84</v>
      </c>
      <c r="I368" s="335" t="s">
        <v>84</v>
      </c>
      <c r="J368" s="335" t="s">
        <v>84</v>
      </c>
      <c r="K368" s="335" t="s">
        <v>84</v>
      </c>
      <c r="L368" s="335" t="s">
        <v>84</v>
      </c>
      <c r="M368" s="335" t="s">
        <v>84</v>
      </c>
      <c r="N368" s="335" t="s">
        <v>84</v>
      </c>
      <c r="O368" s="335" t="s">
        <v>84</v>
      </c>
      <c r="P368" s="335" t="s">
        <v>84</v>
      </c>
      <c r="Q368" s="335" t="s">
        <v>84</v>
      </c>
      <c r="R368" s="335" t="s">
        <v>84</v>
      </c>
      <c r="S368" s="335" t="s">
        <v>84</v>
      </c>
      <c r="T368" s="335" t="s">
        <v>84</v>
      </c>
      <c r="U368" s="335" t="s">
        <v>84</v>
      </c>
      <c r="V368" s="335" t="s">
        <v>84</v>
      </c>
      <c r="W368" s="335" t="s">
        <v>84</v>
      </c>
      <c r="X368" s="335" t="s">
        <v>84</v>
      </c>
      <c r="Y368" s="335" t="s">
        <v>84</v>
      </c>
      <c r="Z368" s="335" t="s">
        <v>84</v>
      </c>
      <c r="AA368" s="335" t="s">
        <v>84</v>
      </c>
      <c r="AB368" s="335" t="s">
        <v>84</v>
      </c>
      <c r="AC368" s="335" t="s">
        <v>84</v>
      </c>
      <c r="AD368" s="335" t="s">
        <v>84</v>
      </c>
      <c r="AE368" s="335" t="s">
        <v>84</v>
      </c>
      <c r="AF368" s="335" t="s">
        <v>84</v>
      </c>
      <c r="AG368" s="335" t="s">
        <v>84</v>
      </c>
      <c r="AH368" s="335" t="s">
        <v>84</v>
      </c>
      <c r="AI368" s="335" t="s">
        <v>84</v>
      </c>
      <c r="AJ368" s="335" t="s">
        <v>84</v>
      </c>
      <c r="AK368" s="335" t="s">
        <v>84</v>
      </c>
      <c r="AL368" s="335" t="s">
        <v>84</v>
      </c>
      <c r="AM368" s="335" t="s">
        <v>84</v>
      </c>
      <c r="AN368" s="335" t="s">
        <v>84</v>
      </c>
      <c r="AO368" s="335" t="s">
        <v>84</v>
      </c>
      <c r="AP368" s="335" t="s">
        <v>84</v>
      </c>
      <c r="AQ368" s="335" t="s">
        <v>84</v>
      </c>
      <c r="AR368" s="335" t="s">
        <v>84</v>
      </c>
      <c r="AS368" s="335" t="s">
        <v>84</v>
      </c>
      <c r="AT368" s="335" t="s">
        <v>84</v>
      </c>
      <c r="AU368" s="335" t="s">
        <v>84</v>
      </c>
      <c r="AV368" s="335" t="s">
        <v>84</v>
      </c>
      <c r="AW368" s="335" t="s">
        <v>84</v>
      </c>
      <c r="AX368" s="335" t="s">
        <v>84</v>
      </c>
      <c r="AY368" s="116" t="s">
        <v>84</v>
      </c>
      <c r="AZ368" s="116" t="s">
        <v>84</v>
      </c>
      <c r="BA368" s="116" t="s">
        <v>84</v>
      </c>
      <c r="BB368" s="116" t="s">
        <v>84</v>
      </c>
      <c r="BC368" s="116" t="s">
        <v>84</v>
      </c>
      <c r="BD368" s="116" t="s">
        <v>84</v>
      </c>
      <c r="BE368" s="116" t="s">
        <v>84</v>
      </c>
      <c r="BF368" s="335" t="s">
        <v>84</v>
      </c>
      <c r="BG368" s="335" t="s">
        <v>84</v>
      </c>
      <c r="BH368" s="116" t="s">
        <v>84</v>
      </c>
      <c r="BI368" s="116" t="s">
        <v>84</v>
      </c>
      <c r="BJ368" s="335" t="s">
        <v>84</v>
      </c>
      <c r="BK368" s="335" t="s">
        <v>84</v>
      </c>
      <c r="BL368" s="335" t="s">
        <v>84</v>
      </c>
      <c r="BM368" s="336" t="s">
        <v>84</v>
      </c>
      <c r="BN368" s="336" t="s">
        <v>84</v>
      </c>
      <c r="BO368" s="335" t="s">
        <v>84</v>
      </c>
      <c r="BP368" s="116" t="s">
        <v>84</v>
      </c>
      <c r="BQ368" s="116" t="s">
        <v>84</v>
      </c>
      <c r="BR368" s="116" t="s">
        <v>84</v>
      </c>
      <c r="BS368" s="116" t="s">
        <v>84</v>
      </c>
      <c r="BT368" s="336" t="s">
        <v>84</v>
      </c>
      <c r="BU368" s="335" t="s">
        <v>84</v>
      </c>
      <c r="BV368" s="335" t="s">
        <v>84</v>
      </c>
      <c r="BW368" s="335" t="s">
        <v>84</v>
      </c>
      <c r="BX368" s="335" t="s">
        <v>84</v>
      </c>
    </row>
    <row r="369" spans="1:76" ht="15" customHeight="1" x14ac:dyDescent="0.3">
      <c r="A369" s="307">
        <v>82</v>
      </c>
      <c r="B369" s="114" t="s">
        <v>84</v>
      </c>
      <c r="C369" s="114" t="s">
        <v>84</v>
      </c>
      <c r="D369" s="115" t="s">
        <v>84</v>
      </c>
      <c r="E369" s="334" t="s">
        <v>84</v>
      </c>
      <c r="F369" s="334" t="s">
        <v>84</v>
      </c>
      <c r="G369" s="334" t="s">
        <v>84</v>
      </c>
      <c r="H369" s="335" t="s">
        <v>84</v>
      </c>
      <c r="I369" s="335" t="s">
        <v>84</v>
      </c>
      <c r="J369" s="335" t="s">
        <v>84</v>
      </c>
      <c r="K369" s="335" t="s">
        <v>84</v>
      </c>
      <c r="L369" s="335" t="s">
        <v>84</v>
      </c>
      <c r="M369" s="335" t="s">
        <v>84</v>
      </c>
      <c r="N369" s="335" t="s">
        <v>84</v>
      </c>
      <c r="O369" s="335" t="s">
        <v>84</v>
      </c>
      <c r="P369" s="335" t="s">
        <v>84</v>
      </c>
      <c r="Q369" s="335" t="s">
        <v>84</v>
      </c>
      <c r="R369" s="335" t="s">
        <v>84</v>
      </c>
      <c r="S369" s="335" t="s">
        <v>84</v>
      </c>
      <c r="T369" s="335" t="s">
        <v>84</v>
      </c>
      <c r="U369" s="335" t="s">
        <v>84</v>
      </c>
      <c r="V369" s="335" t="s">
        <v>84</v>
      </c>
      <c r="W369" s="335" t="s">
        <v>84</v>
      </c>
      <c r="X369" s="335" t="s">
        <v>84</v>
      </c>
      <c r="Y369" s="335" t="s">
        <v>84</v>
      </c>
      <c r="Z369" s="335" t="s">
        <v>84</v>
      </c>
      <c r="AA369" s="335" t="s">
        <v>84</v>
      </c>
      <c r="AB369" s="335" t="s">
        <v>84</v>
      </c>
      <c r="AC369" s="335" t="s">
        <v>84</v>
      </c>
      <c r="AD369" s="335" t="s">
        <v>84</v>
      </c>
      <c r="AE369" s="335" t="s">
        <v>84</v>
      </c>
      <c r="AF369" s="335" t="s">
        <v>84</v>
      </c>
      <c r="AG369" s="335" t="s">
        <v>84</v>
      </c>
      <c r="AH369" s="335" t="s">
        <v>84</v>
      </c>
      <c r="AI369" s="335" t="s">
        <v>84</v>
      </c>
      <c r="AJ369" s="335" t="s">
        <v>84</v>
      </c>
      <c r="AK369" s="335" t="s">
        <v>84</v>
      </c>
      <c r="AL369" s="335" t="s">
        <v>84</v>
      </c>
      <c r="AM369" s="335" t="s">
        <v>84</v>
      </c>
      <c r="AN369" s="335" t="s">
        <v>84</v>
      </c>
      <c r="AO369" s="335" t="s">
        <v>84</v>
      </c>
      <c r="AP369" s="335" t="s">
        <v>84</v>
      </c>
      <c r="AQ369" s="335" t="s">
        <v>84</v>
      </c>
      <c r="AR369" s="335" t="s">
        <v>84</v>
      </c>
      <c r="AS369" s="335" t="s">
        <v>84</v>
      </c>
      <c r="AT369" s="335" t="s">
        <v>84</v>
      </c>
      <c r="AU369" s="335" t="s">
        <v>84</v>
      </c>
      <c r="AV369" s="335" t="s">
        <v>84</v>
      </c>
      <c r="AW369" s="335" t="s">
        <v>84</v>
      </c>
      <c r="AX369" s="335" t="s">
        <v>84</v>
      </c>
      <c r="AY369" s="116" t="s">
        <v>84</v>
      </c>
      <c r="AZ369" s="116" t="s">
        <v>84</v>
      </c>
      <c r="BA369" s="116" t="s">
        <v>84</v>
      </c>
      <c r="BB369" s="116" t="s">
        <v>84</v>
      </c>
      <c r="BC369" s="116" t="s">
        <v>84</v>
      </c>
      <c r="BD369" s="116" t="s">
        <v>84</v>
      </c>
      <c r="BE369" s="116" t="s">
        <v>84</v>
      </c>
      <c r="BF369" s="335" t="s">
        <v>84</v>
      </c>
      <c r="BG369" s="335" t="s">
        <v>84</v>
      </c>
      <c r="BH369" s="116" t="s">
        <v>84</v>
      </c>
      <c r="BI369" s="116" t="s">
        <v>84</v>
      </c>
      <c r="BJ369" s="335" t="s">
        <v>84</v>
      </c>
      <c r="BK369" s="335" t="s">
        <v>84</v>
      </c>
      <c r="BL369" s="335" t="s">
        <v>84</v>
      </c>
      <c r="BM369" s="336" t="s">
        <v>84</v>
      </c>
      <c r="BN369" s="336" t="s">
        <v>84</v>
      </c>
      <c r="BO369" s="335" t="s">
        <v>84</v>
      </c>
      <c r="BP369" s="116" t="s">
        <v>84</v>
      </c>
      <c r="BQ369" s="116" t="s">
        <v>84</v>
      </c>
      <c r="BR369" s="116" t="s">
        <v>84</v>
      </c>
      <c r="BS369" s="116" t="s">
        <v>84</v>
      </c>
      <c r="BT369" s="336" t="s">
        <v>84</v>
      </c>
      <c r="BU369" s="335" t="s">
        <v>84</v>
      </c>
      <c r="BV369" s="335" t="s">
        <v>84</v>
      </c>
      <c r="BW369" s="335" t="s">
        <v>84</v>
      </c>
      <c r="BX369" s="335" t="s">
        <v>84</v>
      </c>
    </row>
    <row r="370" spans="1:76" ht="15" customHeight="1" x14ac:dyDescent="0.3">
      <c r="A370" s="307">
        <v>82</v>
      </c>
      <c r="B370" s="114" t="s">
        <v>84</v>
      </c>
      <c r="C370" s="114" t="s">
        <v>84</v>
      </c>
      <c r="D370" s="115" t="s">
        <v>84</v>
      </c>
      <c r="E370" s="334" t="s">
        <v>84</v>
      </c>
      <c r="F370" s="334" t="s">
        <v>84</v>
      </c>
      <c r="G370" s="334" t="s">
        <v>84</v>
      </c>
      <c r="H370" s="335" t="s">
        <v>84</v>
      </c>
      <c r="I370" s="335" t="s">
        <v>84</v>
      </c>
      <c r="J370" s="335" t="s">
        <v>84</v>
      </c>
      <c r="K370" s="335" t="s">
        <v>84</v>
      </c>
      <c r="L370" s="335" t="s">
        <v>84</v>
      </c>
      <c r="M370" s="335" t="s">
        <v>84</v>
      </c>
      <c r="N370" s="335" t="s">
        <v>84</v>
      </c>
      <c r="O370" s="335" t="s">
        <v>84</v>
      </c>
      <c r="P370" s="335" t="s">
        <v>84</v>
      </c>
      <c r="Q370" s="335" t="s">
        <v>84</v>
      </c>
      <c r="R370" s="335" t="s">
        <v>84</v>
      </c>
      <c r="S370" s="335" t="s">
        <v>84</v>
      </c>
      <c r="T370" s="335" t="s">
        <v>84</v>
      </c>
      <c r="U370" s="335" t="s">
        <v>84</v>
      </c>
      <c r="V370" s="335" t="s">
        <v>84</v>
      </c>
      <c r="W370" s="335" t="s">
        <v>84</v>
      </c>
      <c r="X370" s="335" t="s">
        <v>84</v>
      </c>
      <c r="Y370" s="335" t="s">
        <v>84</v>
      </c>
      <c r="Z370" s="335" t="s">
        <v>84</v>
      </c>
      <c r="AA370" s="335" t="s">
        <v>84</v>
      </c>
      <c r="AB370" s="335" t="s">
        <v>84</v>
      </c>
      <c r="AC370" s="335" t="s">
        <v>84</v>
      </c>
      <c r="AD370" s="335" t="s">
        <v>84</v>
      </c>
      <c r="AE370" s="335" t="s">
        <v>84</v>
      </c>
      <c r="AF370" s="335" t="s">
        <v>84</v>
      </c>
      <c r="AG370" s="335" t="s">
        <v>84</v>
      </c>
      <c r="AH370" s="335" t="s">
        <v>84</v>
      </c>
      <c r="AI370" s="335" t="s">
        <v>84</v>
      </c>
      <c r="AJ370" s="335" t="s">
        <v>84</v>
      </c>
      <c r="AK370" s="335" t="s">
        <v>84</v>
      </c>
      <c r="AL370" s="335" t="s">
        <v>84</v>
      </c>
      <c r="AM370" s="335" t="s">
        <v>84</v>
      </c>
      <c r="AN370" s="335" t="s">
        <v>84</v>
      </c>
      <c r="AO370" s="335" t="s">
        <v>84</v>
      </c>
      <c r="AP370" s="335" t="s">
        <v>84</v>
      </c>
      <c r="AQ370" s="335" t="s">
        <v>84</v>
      </c>
      <c r="AR370" s="335" t="s">
        <v>84</v>
      </c>
      <c r="AS370" s="335" t="s">
        <v>84</v>
      </c>
      <c r="AT370" s="335" t="s">
        <v>84</v>
      </c>
      <c r="AU370" s="335" t="s">
        <v>84</v>
      </c>
      <c r="AV370" s="335" t="s">
        <v>84</v>
      </c>
      <c r="AW370" s="335" t="s">
        <v>84</v>
      </c>
      <c r="AX370" s="335" t="s">
        <v>84</v>
      </c>
      <c r="AY370" s="116" t="s">
        <v>84</v>
      </c>
      <c r="AZ370" s="116" t="s">
        <v>84</v>
      </c>
      <c r="BA370" s="116" t="s">
        <v>84</v>
      </c>
      <c r="BB370" s="116" t="s">
        <v>84</v>
      </c>
      <c r="BC370" s="116" t="s">
        <v>84</v>
      </c>
      <c r="BD370" s="116" t="s">
        <v>84</v>
      </c>
      <c r="BE370" s="116" t="s">
        <v>84</v>
      </c>
      <c r="BF370" s="335" t="s">
        <v>84</v>
      </c>
      <c r="BG370" s="335" t="s">
        <v>84</v>
      </c>
      <c r="BH370" s="116" t="s">
        <v>84</v>
      </c>
      <c r="BI370" s="116" t="s">
        <v>84</v>
      </c>
      <c r="BJ370" s="335" t="s">
        <v>84</v>
      </c>
      <c r="BK370" s="335" t="s">
        <v>84</v>
      </c>
      <c r="BL370" s="335" t="s">
        <v>84</v>
      </c>
      <c r="BM370" s="336" t="s">
        <v>84</v>
      </c>
      <c r="BN370" s="336" t="s">
        <v>84</v>
      </c>
      <c r="BO370" s="335" t="s">
        <v>84</v>
      </c>
      <c r="BP370" s="116" t="s">
        <v>84</v>
      </c>
      <c r="BQ370" s="116" t="s">
        <v>84</v>
      </c>
      <c r="BR370" s="116" t="s">
        <v>84</v>
      </c>
      <c r="BS370" s="116" t="s">
        <v>84</v>
      </c>
      <c r="BT370" s="336" t="s">
        <v>84</v>
      </c>
      <c r="BU370" s="335" t="s">
        <v>84</v>
      </c>
      <c r="BV370" s="335" t="s">
        <v>84</v>
      </c>
      <c r="BW370" s="335" t="s">
        <v>84</v>
      </c>
      <c r="BX370" s="335" t="s">
        <v>84</v>
      </c>
    </row>
    <row r="371" spans="1:76" ht="15" customHeight="1" x14ac:dyDescent="0.3">
      <c r="A371" s="307">
        <v>82</v>
      </c>
      <c r="B371" s="114" t="s">
        <v>84</v>
      </c>
      <c r="C371" s="114" t="s">
        <v>84</v>
      </c>
      <c r="D371" s="115" t="s">
        <v>84</v>
      </c>
      <c r="E371" s="334" t="s">
        <v>84</v>
      </c>
      <c r="F371" s="334" t="s">
        <v>84</v>
      </c>
      <c r="G371" s="334" t="s">
        <v>84</v>
      </c>
      <c r="H371" s="335" t="s">
        <v>84</v>
      </c>
      <c r="I371" s="335" t="s">
        <v>84</v>
      </c>
      <c r="J371" s="335" t="s">
        <v>84</v>
      </c>
      <c r="K371" s="335" t="s">
        <v>84</v>
      </c>
      <c r="L371" s="335" t="s">
        <v>84</v>
      </c>
      <c r="M371" s="335" t="s">
        <v>84</v>
      </c>
      <c r="N371" s="335" t="s">
        <v>84</v>
      </c>
      <c r="O371" s="335" t="s">
        <v>84</v>
      </c>
      <c r="P371" s="335" t="s">
        <v>84</v>
      </c>
      <c r="Q371" s="335" t="s">
        <v>84</v>
      </c>
      <c r="R371" s="335" t="s">
        <v>84</v>
      </c>
      <c r="S371" s="335" t="s">
        <v>84</v>
      </c>
      <c r="T371" s="335" t="s">
        <v>84</v>
      </c>
      <c r="U371" s="335" t="s">
        <v>84</v>
      </c>
      <c r="V371" s="335" t="s">
        <v>84</v>
      </c>
      <c r="W371" s="335" t="s">
        <v>84</v>
      </c>
      <c r="X371" s="335" t="s">
        <v>84</v>
      </c>
      <c r="Y371" s="335" t="s">
        <v>84</v>
      </c>
      <c r="Z371" s="335" t="s">
        <v>84</v>
      </c>
      <c r="AA371" s="335" t="s">
        <v>84</v>
      </c>
      <c r="AB371" s="335" t="s">
        <v>84</v>
      </c>
      <c r="AC371" s="335" t="s">
        <v>84</v>
      </c>
      <c r="AD371" s="335" t="s">
        <v>84</v>
      </c>
      <c r="AE371" s="335" t="s">
        <v>84</v>
      </c>
      <c r="AF371" s="335" t="s">
        <v>84</v>
      </c>
      <c r="AG371" s="335" t="s">
        <v>84</v>
      </c>
      <c r="AH371" s="335" t="s">
        <v>84</v>
      </c>
      <c r="AI371" s="335" t="s">
        <v>84</v>
      </c>
      <c r="AJ371" s="335" t="s">
        <v>84</v>
      </c>
      <c r="AK371" s="335" t="s">
        <v>84</v>
      </c>
      <c r="AL371" s="335" t="s">
        <v>84</v>
      </c>
      <c r="AM371" s="335" t="s">
        <v>84</v>
      </c>
      <c r="AN371" s="335" t="s">
        <v>84</v>
      </c>
      <c r="AO371" s="335" t="s">
        <v>84</v>
      </c>
      <c r="AP371" s="335" t="s">
        <v>84</v>
      </c>
      <c r="AQ371" s="335" t="s">
        <v>84</v>
      </c>
      <c r="AR371" s="335" t="s">
        <v>84</v>
      </c>
      <c r="AS371" s="335" t="s">
        <v>84</v>
      </c>
      <c r="AT371" s="335" t="s">
        <v>84</v>
      </c>
      <c r="AU371" s="335" t="s">
        <v>84</v>
      </c>
      <c r="AV371" s="335" t="s">
        <v>84</v>
      </c>
      <c r="AW371" s="335" t="s">
        <v>84</v>
      </c>
      <c r="AX371" s="335" t="s">
        <v>84</v>
      </c>
      <c r="AY371" s="116" t="s">
        <v>84</v>
      </c>
      <c r="AZ371" s="116" t="s">
        <v>84</v>
      </c>
      <c r="BA371" s="116" t="s">
        <v>84</v>
      </c>
      <c r="BB371" s="116" t="s">
        <v>84</v>
      </c>
      <c r="BC371" s="116" t="s">
        <v>84</v>
      </c>
      <c r="BD371" s="116" t="s">
        <v>84</v>
      </c>
      <c r="BE371" s="116" t="s">
        <v>84</v>
      </c>
      <c r="BF371" s="335" t="s">
        <v>84</v>
      </c>
      <c r="BG371" s="335" t="s">
        <v>84</v>
      </c>
      <c r="BH371" s="116" t="s">
        <v>84</v>
      </c>
      <c r="BI371" s="116" t="s">
        <v>84</v>
      </c>
      <c r="BJ371" s="335" t="s">
        <v>84</v>
      </c>
      <c r="BK371" s="335" t="s">
        <v>84</v>
      </c>
      <c r="BL371" s="335" t="s">
        <v>84</v>
      </c>
      <c r="BM371" s="336" t="s">
        <v>84</v>
      </c>
      <c r="BN371" s="336" t="s">
        <v>84</v>
      </c>
      <c r="BO371" s="335" t="s">
        <v>84</v>
      </c>
      <c r="BP371" s="116" t="s">
        <v>84</v>
      </c>
      <c r="BQ371" s="116" t="s">
        <v>84</v>
      </c>
      <c r="BR371" s="116" t="s">
        <v>84</v>
      </c>
      <c r="BS371" s="116" t="s">
        <v>84</v>
      </c>
      <c r="BT371" s="336" t="s">
        <v>84</v>
      </c>
      <c r="BU371" s="335" t="s">
        <v>84</v>
      </c>
      <c r="BV371" s="335" t="s">
        <v>84</v>
      </c>
      <c r="BW371" s="335" t="s">
        <v>84</v>
      </c>
      <c r="BX371" s="335" t="s">
        <v>84</v>
      </c>
    </row>
    <row r="372" spans="1:76" ht="15" customHeight="1" x14ac:dyDescent="0.3">
      <c r="A372" s="307">
        <v>82</v>
      </c>
      <c r="B372" s="114" t="s">
        <v>84</v>
      </c>
      <c r="C372" s="114" t="s">
        <v>84</v>
      </c>
      <c r="D372" s="115" t="s">
        <v>84</v>
      </c>
      <c r="E372" s="334" t="s">
        <v>84</v>
      </c>
      <c r="F372" s="334" t="s">
        <v>84</v>
      </c>
      <c r="G372" s="334" t="s">
        <v>84</v>
      </c>
      <c r="H372" s="335" t="s">
        <v>84</v>
      </c>
      <c r="I372" s="335" t="s">
        <v>84</v>
      </c>
      <c r="J372" s="335" t="s">
        <v>84</v>
      </c>
      <c r="K372" s="335" t="s">
        <v>84</v>
      </c>
      <c r="L372" s="335" t="s">
        <v>84</v>
      </c>
      <c r="M372" s="335" t="s">
        <v>84</v>
      </c>
      <c r="N372" s="335" t="s">
        <v>84</v>
      </c>
      <c r="O372" s="335" t="s">
        <v>84</v>
      </c>
      <c r="P372" s="335" t="s">
        <v>84</v>
      </c>
      <c r="Q372" s="335" t="s">
        <v>84</v>
      </c>
      <c r="R372" s="335" t="s">
        <v>84</v>
      </c>
      <c r="S372" s="335" t="s">
        <v>84</v>
      </c>
      <c r="T372" s="335" t="s">
        <v>84</v>
      </c>
      <c r="U372" s="335" t="s">
        <v>84</v>
      </c>
      <c r="V372" s="335" t="s">
        <v>84</v>
      </c>
      <c r="W372" s="335" t="s">
        <v>84</v>
      </c>
      <c r="X372" s="335" t="s">
        <v>84</v>
      </c>
      <c r="Y372" s="335" t="s">
        <v>84</v>
      </c>
      <c r="Z372" s="335" t="s">
        <v>84</v>
      </c>
      <c r="AA372" s="335" t="s">
        <v>84</v>
      </c>
      <c r="AB372" s="335" t="s">
        <v>84</v>
      </c>
      <c r="AC372" s="335" t="s">
        <v>84</v>
      </c>
      <c r="AD372" s="335" t="s">
        <v>84</v>
      </c>
      <c r="AE372" s="335" t="s">
        <v>84</v>
      </c>
      <c r="AF372" s="335" t="s">
        <v>84</v>
      </c>
      <c r="AG372" s="335" t="s">
        <v>84</v>
      </c>
      <c r="AH372" s="335" t="s">
        <v>84</v>
      </c>
      <c r="AI372" s="335" t="s">
        <v>84</v>
      </c>
      <c r="AJ372" s="335" t="s">
        <v>84</v>
      </c>
      <c r="AK372" s="335" t="s">
        <v>84</v>
      </c>
      <c r="AL372" s="335" t="s">
        <v>84</v>
      </c>
      <c r="AM372" s="335" t="s">
        <v>84</v>
      </c>
      <c r="AN372" s="335" t="s">
        <v>84</v>
      </c>
      <c r="AO372" s="335" t="s">
        <v>84</v>
      </c>
      <c r="AP372" s="335" t="s">
        <v>84</v>
      </c>
      <c r="AQ372" s="335" t="s">
        <v>84</v>
      </c>
      <c r="AR372" s="335" t="s">
        <v>84</v>
      </c>
      <c r="AS372" s="335" t="s">
        <v>84</v>
      </c>
      <c r="AT372" s="335" t="s">
        <v>84</v>
      </c>
      <c r="AU372" s="335" t="s">
        <v>84</v>
      </c>
      <c r="AV372" s="335" t="s">
        <v>84</v>
      </c>
      <c r="AW372" s="335" t="s">
        <v>84</v>
      </c>
      <c r="AX372" s="335" t="s">
        <v>84</v>
      </c>
      <c r="AY372" s="116" t="s">
        <v>84</v>
      </c>
      <c r="AZ372" s="116" t="s">
        <v>84</v>
      </c>
      <c r="BA372" s="116" t="s">
        <v>84</v>
      </c>
      <c r="BB372" s="116" t="s">
        <v>84</v>
      </c>
      <c r="BC372" s="116" t="s">
        <v>84</v>
      </c>
      <c r="BD372" s="116" t="s">
        <v>84</v>
      </c>
      <c r="BE372" s="116" t="s">
        <v>84</v>
      </c>
      <c r="BF372" s="335" t="s">
        <v>84</v>
      </c>
      <c r="BG372" s="335" t="s">
        <v>84</v>
      </c>
      <c r="BH372" s="116" t="s">
        <v>84</v>
      </c>
      <c r="BI372" s="116" t="s">
        <v>84</v>
      </c>
      <c r="BJ372" s="335" t="s">
        <v>84</v>
      </c>
      <c r="BK372" s="335" t="s">
        <v>84</v>
      </c>
      <c r="BL372" s="335" t="s">
        <v>84</v>
      </c>
      <c r="BM372" s="336" t="s">
        <v>84</v>
      </c>
      <c r="BN372" s="336" t="s">
        <v>84</v>
      </c>
      <c r="BO372" s="335" t="s">
        <v>84</v>
      </c>
      <c r="BP372" s="116" t="s">
        <v>84</v>
      </c>
      <c r="BQ372" s="116" t="s">
        <v>84</v>
      </c>
      <c r="BR372" s="116" t="s">
        <v>84</v>
      </c>
      <c r="BS372" s="116" t="s">
        <v>84</v>
      </c>
      <c r="BT372" s="336" t="s">
        <v>84</v>
      </c>
      <c r="BU372" s="335" t="s">
        <v>84</v>
      </c>
      <c r="BV372" s="335" t="s">
        <v>84</v>
      </c>
      <c r="BW372" s="335" t="s">
        <v>84</v>
      </c>
      <c r="BX372" s="335" t="s">
        <v>84</v>
      </c>
    </row>
    <row r="373" spans="1:76" ht="15" customHeight="1" x14ac:dyDescent="0.3">
      <c r="A373" s="307">
        <v>82</v>
      </c>
      <c r="B373" s="114" t="s">
        <v>84</v>
      </c>
      <c r="C373" s="114" t="s">
        <v>84</v>
      </c>
      <c r="D373" s="115" t="s">
        <v>84</v>
      </c>
      <c r="E373" s="334" t="s">
        <v>84</v>
      </c>
      <c r="F373" s="334" t="s">
        <v>84</v>
      </c>
      <c r="G373" s="334" t="s">
        <v>84</v>
      </c>
      <c r="H373" s="335" t="s">
        <v>84</v>
      </c>
      <c r="I373" s="335" t="s">
        <v>84</v>
      </c>
      <c r="J373" s="335" t="s">
        <v>84</v>
      </c>
      <c r="K373" s="335" t="s">
        <v>84</v>
      </c>
      <c r="L373" s="335" t="s">
        <v>84</v>
      </c>
      <c r="M373" s="335" t="s">
        <v>84</v>
      </c>
      <c r="N373" s="335" t="s">
        <v>84</v>
      </c>
      <c r="O373" s="335" t="s">
        <v>84</v>
      </c>
      <c r="P373" s="335" t="s">
        <v>84</v>
      </c>
      <c r="Q373" s="335" t="s">
        <v>84</v>
      </c>
      <c r="R373" s="335" t="s">
        <v>84</v>
      </c>
      <c r="S373" s="335" t="s">
        <v>84</v>
      </c>
      <c r="T373" s="335" t="s">
        <v>84</v>
      </c>
      <c r="U373" s="335" t="s">
        <v>84</v>
      </c>
      <c r="V373" s="335" t="s">
        <v>84</v>
      </c>
      <c r="W373" s="335" t="s">
        <v>84</v>
      </c>
      <c r="X373" s="335" t="s">
        <v>84</v>
      </c>
      <c r="Y373" s="335" t="s">
        <v>84</v>
      </c>
      <c r="Z373" s="335" t="s">
        <v>84</v>
      </c>
      <c r="AA373" s="335" t="s">
        <v>84</v>
      </c>
      <c r="AB373" s="335" t="s">
        <v>84</v>
      </c>
      <c r="AC373" s="335" t="s">
        <v>84</v>
      </c>
      <c r="AD373" s="335" t="s">
        <v>84</v>
      </c>
      <c r="AE373" s="335" t="s">
        <v>84</v>
      </c>
      <c r="AF373" s="335" t="s">
        <v>84</v>
      </c>
      <c r="AG373" s="335" t="s">
        <v>84</v>
      </c>
      <c r="AH373" s="335" t="s">
        <v>84</v>
      </c>
      <c r="AI373" s="335" t="s">
        <v>84</v>
      </c>
      <c r="AJ373" s="335" t="s">
        <v>84</v>
      </c>
      <c r="AK373" s="335" t="s">
        <v>84</v>
      </c>
      <c r="AL373" s="335" t="s">
        <v>84</v>
      </c>
      <c r="AM373" s="335" t="s">
        <v>84</v>
      </c>
      <c r="AN373" s="335" t="s">
        <v>84</v>
      </c>
      <c r="AO373" s="335" t="s">
        <v>84</v>
      </c>
      <c r="AP373" s="335" t="s">
        <v>84</v>
      </c>
      <c r="AQ373" s="335" t="s">
        <v>84</v>
      </c>
      <c r="AR373" s="335" t="s">
        <v>84</v>
      </c>
      <c r="AS373" s="335" t="s">
        <v>84</v>
      </c>
      <c r="AT373" s="335" t="s">
        <v>84</v>
      </c>
      <c r="AU373" s="335" t="s">
        <v>84</v>
      </c>
      <c r="AV373" s="335" t="s">
        <v>84</v>
      </c>
      <c r="AW373" s="335" t="s">
        <v>84</v>
      </c>
      <c r="AX373" s="335" t="s">
        <v>84</v>
      </c>
      <c r="AY373" s="116" t="s">
        <v>84</v>
      </c>
      <c r="AZ373" s="116" t="s">
        <v>84</v>
      </c>
      <c r="BA373" s="116" t="s">
        <v>84</v>
      </c>
      <c r="BB373" s="116" t="s">
        <v>84</v>
      </c>
      <c r="BC373" s="116" t="s">
        <v>84</v>
      </c>
      <c r="BD373" s="116" t="s">
        <v>84</v>
      </c>
      <c r="BE373" s="116" t="s">
        <v>84</v>
      </c>
      <c r="BF373" s="335" t="s">
        <v>84</v>
      </c>
      <c r="BG373" s="335" t="s">
        <v>84</v>
      </c>
      <c r="BH373" s="116" t="s">
        <v>84</v>
      </c>
      <c r="BI373" s="116" t="s">
        <v>84</v>
      </c>
      <c r="BJ373" s="335" t="s">
        <v>84</v>
      </c>
      <c r="BK373" s="335" t="s">
        <v>84</v>
      </c>
      <c r="BL373" s="335" t="s">
        <v>84</v>
      </c>
      <c r="BM373" s="336" t="s">
        <v>84</v>
      </c>
      <c r="BN373" s="336" t="s">
        <v>84</v>
      </c>
      <c r="BO373" s="335" t="s">
        <v>84</v>
      </c>
      <c r="BP373" s="116" t="s">
        <v>84</v>
      </c>
      <c r="BQ373" s="116" t="s">
        <v>84</v>
      </c>
      <c r="BR373" s="116" t="s">
        <v>84</v>
      </c>
      <c r="BS373" s="116" t="s">
        <v>84</v>
      </c>
      <c r="BT373" s="336" t="s">
        <v>84</v>
      </c>
      <c r="BU373" s="335" t="s">
        <v>84</v>
      </c>
      <c r="BV373" s="335" t="s">
        <v>84</v>
      </c>
      <c r="BW373" s="335" t="s">
        <v>84</v>
      </c>
      <c r="BX373" s="335" t="s">
        <v>84</v>
      </c>
    </row>
    <row r="374" spans="1:76" ht="15" customHeight="1" x14ac:dyDescent="0.3">
      <c r="A374" s="307">
        <v>82</v>
      </c>
      <c r="B374" s="114" t="s">
        <v>84</v>
      </c>
      <c r="C374" s="114" t="s">
        <v>84</v>
      </c>
      <c r="D374" s="115" t="s">
        <v>84</v>
      </c>
      <c r="E374" s="334" t="s">
        <v>84</v>
      </c>
      <c r="F374" s="334" t="s">
        <v>84</v>
      </c>
      <c r="G374" s="334" t="s">
        <v>84</v>
      </c>
      <c r="H374" s="335" t="s">
        <v>84</v>
      </c>
      <c r="I374" s="335" t="s">
        <v>84</v>
      </c>
      <c r="J374" s="335" t="s">
        <v>84</v>
      </c>
      <c r="K374" s="335" t="s">
        <v>84</v>
      </c>
      <c r="L374" s="335" t="s">
        <v>84</v>
      </c>
      <c r="M374" s="335" t="s">
        <v>84</v>
      </c>
      <c r="N374" s="335" t="s">
        <v>84</v>
      </c>
      <c r="O374" s="335" t="s">
        <v>84</v>
      </c>
      <c r="P374" s="335" t="s">
        <v>84</v>
      </c>
      <c r="Q374" s="335" t="s">
        <v>84</v>
      </c>
      <c r="R374" s="335" t="s">
        <v>84</v>
      </c>
      <c r="S374" s="335" t="s">
        <v>84</v>
      </c>
      <c r="T374" s="335" t="s">
        <v>84</v>
      </c>
      <c r="U374" s="335" t="s">
        <v>84</v>
      </c>
      <c r="V374" s="335" t="s">
        <v>84</v>
      </c>
      <c r="W374" s="335" t="s">
        <v>84</v>
      </c>
      <c r="X374" s="335" t="s">
        <v>84</v>
      </c>
      <c r="Y374" s="335" t="s">
        <v>84</v>
      </c>
      <c r="Z374" s="335" t="s">
        <v>84</v>
      </c>
      <c r="AA374" s="335" t="s">
        <v>84</v>
      </c>
      <c r="AB374" s="335" t="s">
        <v>84</v>
      </c>
      <c r="AC374" s="335" t="s">
        <v>84</v>
      </c>
      <c r="AD374" s="335" t="s">
        <v>84</v>
      </c>
      <c r="AE374" s="335" t="s">
        <v>84</v>
      </c>
      <c r="AF374" s="335" t="s">
        <v>84</v>
      </c>
      <c r="AG374" s="335" t="s">
        <v>84</v>
      </c>
      <c r="AH374" s="335" t="s">
        <v>84</v>
      </c>
      <c r="AI374" s="335" t="s">
        <v>84</v>
      </c>
      <c r="AJ374" s="335" t="s">
        <v>84</v>
      </c>
      <c r="AK374" s="335" t="s">
        <v>84</v>
      </c>
      <c r="AL374" s="335" t="s">
        <v>84</v>
      </c>
      <c r="AM374" s="335" t="s">
        <v>84</v>
      </c>
      <c r="AN374" s="335" t="s">
        <v>84</v>
      </c>
      <c r="AO374" s="335" t="s">
        <v>84</v>
      </c>
      <c r="AP374" s="335" t="s">
        <v>84</v>
      </c>
      <c r="AQ374" s="335" t="s">
        <v>84</v>
      </c>
      <c r="AR374" s="335" t="s">
        <v>84</v>
      </c>
      <c r="AS374" s="335" t="s">
        <v>84</v>
      </c>
      <c r="AT374" s="335" t="s">
        <v>84</v>
      </c>
      <c r="AU374" s="335" t="s">
        <v>84</v>
      </c>
      <c r="AV374" s="335" t="s">
        <v>84</v>
      </c>
      <c r="AW374" s="335" t="s">
        <v>84</v>
      </c>
      <c r="AX374" s="335" t="s">
        <v>84</v>
      </c>
      <c r="AY374" s="116" t="s">
        <v>84</v>
      </c>
      <c r="AZ374" s="116" t="s">
        <v>84</v>
      </c>
      <c r="BA374" s="116" t="s">
        <v>84</v>
      </c>
      <c r="BB374" s="116" t="s">
        <v>84</v>
      </c>
      <c r="BC374" s="116" t="s">
        <v>84</v>
      </c>
      <c r="BD374" s="116" t="s">
        <v>84</v>
      </c>
      <c r="BE374" s="116" t="s">
        <v>84</v>
      </c>
      <c r="BF374" s="335" t="s">
        <v>84</v>
      </c>
      <c r="BG374" s="335" t="s">
        <v>84</v>
      </c>
      <c r="BH374" s="116" t="s">
        <v>84</v>
      </c>
      <c r="BI374" s="116" t="s">
        <v>84</v>
      </c>
      <c r="BJ374" s="335" t="s">
        <v>84</v>
      </c>
      <c r="BK374" s="335" t="s">
        <v>84</v>
      </c>
      <c r="BL374" s="335" t="s">
        <v>84</v>
      </c>
      <c r="BM374" s="336" t="s">
        <v>84</v>
      </c>
      <c r="BN374" s="336" t="s">
        <v>84</v>
      </c>
      <c r="BO374" s="335" t="s">
        <v>84</v>
      </c>
      <c r="BP374" s="116" t="s">
        <v>84</v>
      </c>
      <c r="BQ374" s="116" t="s">
        <v>84</v>
      </c>
      <c r="BR374" s="116" t="s">
        <v>84</v>
      </c>
      <c r="BS374" s="116" t="s">
        <v>84</v>
      </c>
      <c r="BT374" s="336" t="s">
        <v>84</v>
      </c>
      <c r="BU374" s="335" t="s">
        <v>84</v>
      </c>
      <c r="BV374" s="335" t="s">
        <v>84</v>
      </c>
      <c r="BW374" s="335" t="s">
        <v>84</v>
      </c>
      <c r="BX374" s="335" t="s">
        <v>84</v>
      </c>
    </row>
    <row r="375" spans="1:76" ht="15" customHeight="1" x14ac:dyDescent="0.3">
      <c r="A375" s="307">
        <v>82</v>
      </c>
      <c r="B375" s="114" t="s">
        <v>84</v>
      </c>
      <c r="C375" s="114" t="s">
        <v>84</v>
      </c>
      <c r="D375" s="115" t="s">
        <v>84</v>
      </c>
      <c r="E375" s="334" t="s">
        <v>84</v>
      </c>
      <c r="F375" s="334" t="s">
        <v>84</v>
      </c>
      <c r="G375" s="334" t="s">
        <v>84</v>
      </c>
      <c r="H375" s="335" t="s">
        <v>84</v>
      </c>
      <c r="I375" s="335" t="s">
        <v>84</v>
      </c>
      <c r="J375" s="335" t="s">
        <v>84</v>
      </c>
      <c r="K375" s="335" t="s">
        <v>84</v>
      </c>
      <c r="L375" s="335" t="s">
        <v>84</v>
      </c>
      <c r="M375" s="335" t="s">
        <v>84</v>
      </c>
      <c r="N375" s="335" t="s">
        <v>84</v>
      </c>
      <c r="O375" s="335" t="s">
        <v>84</v>
      </c>
      <c r="P375" s="335" t="s">
        <v>84</v>
      </c>
      <c r="Q375" s="335" t="s">
        <v>84</v>
      </c>
      <c r="R375" s="335" t="s">
        <v>84</v>
      </c>
      <c r="S375" s="335" t="s">
        <v>84</v>
      </c>
      <c r="T375" s="335" t="s">
        <v>84</v>
      </c>
      <c r="U375" s="335" t="s">
        <v>84</v>
      </c>
      <c r="V375" s="335" t="s">
        <v>84</v>
      </c>
      <c r="W375" s="335" t="s">
        <v>84</v>
      </c>
      <c r="X375" s="335" t="s">
        <v>84</v>
      </c>
      <c r="Y375" s="335" t="s">
        <v>84</v>
      </c>
      <c r="Z375" s="335" t="s">
        <v>84</v>
      </c>
      <c r="AA375" s="335" t="s">
        <v>84</v>
      </c>
      <c r="AB375" s="335" t="s">
        <v>84</v>
      </c>
      <c r="AC375" s="335" t="s">
        <v>84</v>
      </c>
      <c r="AD375" s="335" t="s">
        <v>84</v>
      </c>
      <c r="AE375" s="335" t="s">
        <v>84</v>
      </c>
      <c r="AF375" s="335" t="s">
        <v>84</v>
      </c>
      <c r="AG375" s="335" t="s">
        <v>84</v>
      </c>
      <c r="AH375" s="335" t="s">
        <v>84</v>
      </c>
      <c r="AI375" s="335" t="s">
        <v>84</v>
      </c>
      <c r="AJ375" s="335" t="s">
        <v>84</v>
      </c>
      <c r="AK375" s="335" t="s">
        <v>84</v>
      </c>
      <c r="AL375" s="335" t="s">
        <v>84</v>
      </c>
      <c r="AM375" s="335" t="s">
        <v>84</v>
      </c>
      <c r="AN375" s="335" t="s">
        <v>84</v>
      </c>
      <c r="AO375" s="335" t="s">
        <v>84</v>
      </c>
      <c r="AP375" s="335" t="s">
        <v>84</v>
      </c>
      <c r="AQ375" s="335" t="s">
        <v>84</v>
      </c>
      <c r="AR375" s="335" t="s">
        <v>84</v>
      </c>
      <c r="AS375" s="335" t="s">
        <v>84</v>
      </c>
      <c r="AT375" s="335" t="s">
        <v>84</v>
      </c>
      <c r="AU375" s="335" t="s">
        <v>84</v>
      </c>
      <c r="AV375" s="335" t="s">
        <v>84</v>
      </c>
      <c r="AW375" s="335" t="s">
        <v>84</v>
      </c>
      <c r="AX375" s="335" t="s">
        <v>84</v>
      </c>
      <c r="AY375" s="116" t="s">
        <v>84</v>
      </c>
      <c r="AZ375" s="116" t="s">
        <v>84</v>
      </c>
      <c r="BA375" s="116" t="s">
        <v>84</v>
      </c>
      <c r="BB375" s="116" t="s">
        <v>84</v>
      </c>
      <c r="BC375" s="116" t="s">
        <v>84</v>
      </c>
      <c r="BD375" s="116" t="s">
        <v>84</v>
      </c>
      <c r="BE375" s="116" t="s">
        <v>84</v>
      </c>
      <c r="BF375" s="335" t="s">
        <v>84</v>
      </c>
      <c r="BG375" s="335" t="s">
        <v>84</v>
      </c>
      <c r="BH375" s="116" t="s">
        <v>84</v>
      </c>
      <c r="BI375" s="116" t="s">
        <v>84</v>
      </c>
      <c r="BJ375" s="335" t="s">
        <v>84</v>
      </c>
      <c r="BK375" s="335" t="s">
        <v>84</v>
      </c>
      <c r="BL375" s="335" t="s">
        <v>84</v>
      </c>
      <c r="BM375" s="336" t="s">
        <v>84</v>
      </c>
      <c r="BN375" s="336" t="s">
        <v>84</v>
      </c>
      <c r="BO375" s="335" t="s">
        <v>84</v>
      </c>
      <c r="BP375" s="116" t="s">
        <v>84</v>
      </c>
      <c r="BQ375" s="116" t="s">
        <v>84</v>
      </c>
      <c r="BR375" s="116" t="s">
        <v>84</v>
      </c>
      <c r="BS375" s="116" t="s">
        <v>84</v>
      </c>
      <c r="BT375" s="336" t="s">
        <v>84</v>
      </c>
      <c r="BU375" s="335" t="s">
        <v>84</v>
      </c>
      <c r="BV375" s="335" t="s">
        <v>84</v>
      </c>
      <c r="BW375" s="335" t="s">
        <v>84</v>
      </c>
      <c r="BX375" s="335" t="s">
        <v>84</v>
      </c>
    </row>
    <row r="376" spans="1:76" ht="15" customHeight="1" x14ac:dyDescent="0.3">
      <c r="A376" s="307">
        <v>82</v>
      </c>
      <c r="B376" s="114" t="s">
        <v>84</v>
      </c>
      <c r="C376" s="114" t="s">
        <v>84</v>
      </c>
      <c r="D376" s="115" t="s">
        <v>84</v>
      </c>
      <c r="E376" s="334" t="s">
        <v>84</v>
      </c>
      <c r="F376" s="334" t="s">
        <v>84</v>
      </c>
      <c r="G376" s="334" t="s">
        <v>84</v>
      </c>
      <c r="H376" s="335" t="s">
        <v>84</v>
      </c>
      <c r="I376" s="335" t="s">
        <v>84</v>
      </c>
      <c r="J376" s="335" t="s">
        <v>84</v>
      </c>
      <c r="K376" s="335" t="s">
        <v>84</v>
      </c>
      <c r="L376" s="335" t="s">
        <v>84</v>
      </c>
      <c r="M376" s="335" t="s">
        <v>84</v>
      </c>
      <c r="N376" s="335" t="s">
        <v>84</v>
      </c>
      <c r="O376" s="335" t="s">
        <v>84</v>
      </c>
      <c r="P376" s="335" t="s">
        <v>84</v>
      </c>
      <c r="Q376" s="335" t="s">
        <v>84</v>
      </c>
      <c r="R376" s="335" t="s">
        <v>84</v>
      </c>
      <c r="S376" s="335" t="s">
        <v>84</v>
      </c>
      <c r="T376" s="335" t="s">
        <v>84</v>
      </c>
      <c r="U376" s="335" t="s">
        <v>84</v>
      </c>
      <c r="V376" s="335" t="s">
        <v>84</v>
      </c>
      <c r="W376" s="335" t="s">
        <v>84</v>
      </c>
      <c r="X376" s="335" t="s">
        <v>84</v>
      </c>
      <c r="Y376" s="335" t="s">
        <v>84</v>
      </c>
      <c r="Z376" s="335" t="s">
        <v>84</v>
      </c>
      <c r="AA376" s="335" t="s">
        <v>84</v>
      </c>
      <c r="AB376" s="335" t="s">
        <v>84</v>
      </c>
      <c r="AC376" s="335" t="s">
        <v>84</v>
      </c>
      <c r="AD376" s="335" t="s">
        <v>84</v>
      </c>
      <c r="AE376" s="335" t="s">
        <v>84</v>
      </c>
      <c r="AF376" s="335" t="s">
        <v>84</v>
      </c>
      <c r="AG376" s="335" t="s">
        <v>84</v>
      </c>
      <c r="AH376" s="335" t="s">
        <v>84</v>
      </c>
      <c r="AI376" s="335" t="s">
        <v>84</v>
      </c>
      <c r="AJ376" s="335" t="s">
        <v>84</v>
      </c>
      <c r="AK376" s="335" t="s">
        <v>84</v>
      </c>
      <c r="AL376" s="335" t="s">
        <v>84</v>
      </c>
      <c r="AM376" s="335" t="s">
        <v>84</v>
      </c>
      <c r="AN376" s="335" t="s">
        <v>84</v>
      </c>
      <c r="AO376" s="335" t="s">
        <v>84</v>
      </c>
      <c r="AP376" s="335" t="s">
        <v>84</v>
      </c>
      <c r="AQ376" s="335" t="s">
        <v>84</v>
      </c>
      <c r="AR376" s="335" t="s">
        <v>84</v>
      </c>
      <c r="AS376" s="335" t="s">
        <v>84</v>
      </c>
      <c r="AT376" s="335" t="s">
        <v>84</v>
      </c>
      <c r="AU376" s="335" t="s">
        <v>84</v>
      </c>
      <c r="AV376" s="335" t="s">
        <v>84</v>
      </c>
      <c r="AW376" s="335" t="s">
        <v>84</v>
      </c>
      <c r="AX376" s="335" t="s">
        <v>84</v>
      </c>
      <c r="AY376" s="116" t="s">
        <v>84</v>
      </c>
      <c r="AZ376" s="116" t="s">
        <v>84</v>
      </c>
      <c r="BA376" s="116" t="s">
        <v>84</v>
      </c>
      <c r="BB376" s="116" t="s">
        <v>84</v>
      </c>
      <c r="BC376" s="116" t="s">
        <v>84</v>
      </c>
      <c r="BD376" s="116" t="s">
        <v>84</v>
      </c>
      <c r="BE376" s="116" t="s">
        <v>84</v>
      </c>
      <c r="BF376" s="335" t="s">
        <v>84</v>
      </c>
      <c r="BG376" s="335" t="s">
        <v>84</v>
      </c>
      <c r="BH376" s="116" t="s">
        <v>84</v>
      </c>
      <c r="BI376" s="116" t="s">
        <v>84</v>
      </c>
      <c r="BJ376" s="335" t="s">
        <v>84</v>
      </c>
      <c r="BK376" s="335" t="s">
        <v>84</v>
      </c>
      <c r="BL376" s="335" t="s">
        <v>84</v>
      </c>
      <c r="BM376" s="336" t="s">
        <v>84</v>
      </c>
      <c r="BN376" s="336" t="s">
        <v>84</v>
      </c>
      <c r="BO376" s="335" t="s">
        <v>84</v>
      </c>
      <c r="BP376" s="116" t="s">
        <v>84</v>
      </c>
      <c r="BQ376" s="116" t="s">
        <v>84</v>
      </c>
      <c r="BR376" s="116" t="s">
        <v>84</v>
      </c>
      <c r="BS376" s="116" t="s">
        <v>84</v>
      </c>
      <c r="BT376" s="336" t="s">
        <v>84</v>
      </c>
      <c r="BU376" s="335" t="s">
        <v>84</v>
      </c>
      <c r="BV376" s="335" t="s">
        <v>84</v>
      </c>
      <c r="BW376" s="335" t="s">
        <v>84</v>
      </c>
      <c r="BX376" s="335" t="s">
        <v>84</v>
      </c>
    </row>
    <row r="377" spans="1:76" ht="15" customHeight="1" x14ac:dyDescent="0.3">
      <c r="A377" s="307">
        <v>82</v>
      </c>
      <c r="B377" s="114" t="s">
        <v>84</v>
      </c>
      <c r="C377" s="114" t="s">
        <v>84</v>
      </c>
      <c r="D377" s="115" t="s">
        <v>84</v>
      </c>
      <c r="E377" s="334" t="s">
        <v>84</v>
      </c>
      <c r="F377" s="334" t="s">
        <v>84</v>
      </c>
      <c r="G377" s="334" t="s">
        <v>84</v>
      </c>
      <c r="H377" s="335" t="s">
        <v>84</v>
      </c>
      <c r="I377" s="335" t="s">
        <v>84</v>
      </c>
      <c r="J377" s="335" t="s">
        <v>84</v>
      </c>
      <c r="K377" s="335" t="s">
        <v>84</v>
      </c>
      <c r="L377" s="335" t="s">
        <v>84</v>
      </c>
      <c r="M377" s="335" t="s">
        <v>84</v>
      </c>
      <c r="N377" s="335" t="s">
        <v>84</v>
      </c>
      <c r="O377" s="335" t="s">
        <v>84</v>
      </c>
      <c r="P377" s="335" t="s">
        <v>84</v>
      </c>
      <c r="Q377" s="335" t="s">
        <v>84</v>
      </c>
      <c r="R377" s="335" t="s">
        <v>84</v>
      </c>
      <c r="S377" s="335" t="s">
        <v>84</v>
      </c>
      <c r="T377" s="335" t="s">
        <v>84</v>
      </c>
      <c r="U377" s="335" t="s">
        <v>84</v>
      </c>
      <c r="V377" s="335" t="s">
        <v>84</v>
      </c>
      <c r="W377" s="335" t="s">
        <v>84</v>
      </c>
      <c r="X377" s="335" t="s">
        <v>84</v>
      </c>
      <c r="Y377" s="335" t="s">
        <v>84</v>
      </c>
      <c r="Z377" s="335" t="s">
        <v>84</v>
      </c>
      <c r="AA377" s="335" t="s">
        <v>84</v>
      </c>
      <c r="AB377" s="335" t="s">
        <v>84</v>
      </c>
      <c r="AC377" s="335" t="s">
        <v>84</v>
      </c>
      <c r="AD377" s="335" t="s">
        <v>84</v>
      </c>
      <c r="AE377" s="335" t="s">
        <v>84</v>
      </c>
      <c r="AF377" s="335" t="s">
        <v>84</v>
      </c>
      <c r="AG377" s="335" t="s">
        <v>84</v>
      </c>
      <c r="AH377" s="335" t="s">
        <v>84</v>
      </c>
      <c r="AI377" s="335" t="s">
        <v>84</v>
      </c>
      <c r="AJ377" s="335" t="s">
        <v>84</v>
      </c>
      <c r="AK377" s="335" t="s">
        <v>84</v>
      </c>
      <c r="AL377" s="335" t="s">
        <v>84</v>
      </c>
      <c r="AM377" s="335" t="s">
        <v>84</v>
      </c>
      <c r="AN377" s="335" t="s">
        <v>84</v>
      </c>
      <c r="AO377" s="335" t="s">
        <v>84</v>
      </c>
      <c r="AP377" s="335" t="s">
        <v>84</v>
      </c>
      <c r="AQ377" s="335" t="s">
        <v>84</v>
      </c>
      <c r="AR377" s="335" t="s">
        <v>84</v>
      </c>
      <c r="AS377" s="335" t="s">
        <v>84</v>
      </c>
      <c r="AT377" s="335" t="s">
        <v>84</v>
      </c>
      <c r="AU377" s="335" t="s">
        <v>84</v>
      </c>
      <c r="AV377" s="335" t="s">
        <v>84</v>
      </c>
      <c r="AW377" s="335" t="s">
        <v>84</v>
      </c>
      <c r="AX377" s="335" t="s">
        <v>84</v>
      </c>
      <c r="AY377" s="116" t="s">
        <v>84</v>
      </c>
      <c r="AZ377" s="116" t="s">
        <v>84</v>
      </c>
      <c r="BA377" s="116" t="s">
        <v>84</v>
      </c>
      <c r="BB377" s="116" t="s">
        <v>84</v>
      </c>
      <c r="BC377" s="116" t="s">
        <v>84</v>
      </c>
      <c r="BD377" s="116" t="s">
        <v>84</v>
      </c>
      <c r="BE377" s="116" t="s">
        <v>84</v>
      </c>
      <c r="BF377" s="335" t="s">
        <v>84</v>
      </c>
      <c r="BG377" s="335" t="s">
        <v>84</v>
      </c>
      <c r="BH377" s="116" t="s">
        <v>84</v>
      </c>
      <c r="BI377" s="116" t="s">
        <v>84</v>
      </c>
      <c r="BJ377" s="335" t="s">
        <v>84</v>
      </c>
      <c r="BK377" s="335" t="s">
        <v>84</v>
      </c>
      <c r="BL377" s="335" t="s">
        <v>84</v>
      </c>
      <c r="BM377" s="336" t="s">
        <v>84</v>
      </c>
      <c r="BN377" s="336" t="s">
        <v>84</v>
      </c>
      <c r="BO377" s="335" t="s">
        <v>84</v>
      </c>
      <c r="BP377" s="116" t="s">
        <v>84</v>
      </c>
      <c r="BQ377" s="116" t="s">
        <v>84</v>
      </c>
      <c r="BR377" s="116" t="s">
        <v>84</v>
      </c>
      <c r="BS377" s="116" t="s">
        <v>84</v>
      </c>
      <c r="BT377" s="336" t="s">
        <v>84</v>
      </c>
      <c r="BU377" s="335" t="s">
        <v>84</v>
      </c>
      <c r="BV377" s="335" t="s">
        <v>84</v>
      </c>
      <c r="BW377" s="335" t="s">
        <v>84</v>
      </c>
      <c r="BX377" s="335" t="s">
        <v>84</v>
      </c>
    </row>
    <row r="378" spans="1:76" ht="15" customHeight="1" x14ac:dyDescent="0.3">
      <c r="A378" s="307">
        <v>82</v>
      </c>
      <c r="B378" s="114" t="s">
        <v>84</v>
      </c>
      <c r="C378" s="114" t="s">
        <v>84</v>
      </c>
      <c r="D378" s="115" t="s">
        <v>84</v>
      </c>
      <c r="E378" s="334" t="s">
        <v>84</v>
      </c>
      <c r="F378" s="334" t="s">
        <v>84</v>
      </c>
      <c r="G378" s="334" t="s">
        <v>84</v>
      </c>
      <c r="H378" s="335" t="s">
        <v>84</v>
      </c>
      <c r="I378" s="335" t="s">
        <v>84</v>
      </c>
      <c r="J378" s="335" t="s">
        <v>84</v>
      </c>
      <c r="K378" s="335" t="s">
        <v>84</v>
      </c>
      <c r="L378" s="335" t="s">
        <v>84</v>
      </c>
      <c r="M378" s="335" t="s">
        <v>84</v>
      </c>
      <c r="N378" s="335" t="s">
        <v>84</v>
      </c>
      <c r="O378" s="335" t="s">
        <v>84</v>
      </c>
      <c r="P378" s="335" t="s">
        <v>84</v>
      </c>
      <c r="Q378" s="335" t="s">
        <v>84</v>
      </c>
      <c r="R378" s="335" t="s">
        <v>84</v>
      </c>
      <c r="S378" s="335" t="s">
        <v>84</v>
      </c>
      <c r="T378" s="335" t="s">
        <v>84</v>
      </c>
      <c r="U378" s="335" t="s">
        <v>84</v>
      </c>
      <c r="V378" s="335" t="s">
        <v>84</v>
      </c>
      <c r="W378" s="335" t="s">
        <v>84</v>
      </c>
      <c r="X378" s="335" t="s">
        <v>84</v>
      </c>
      <c r="Y378" s="335" t="s">
        <v>84</v>
      </c>
      <c r="Z378" s="335" t="s">
        <v>84</v>
      </c>
      <c r="AA378" s="335" t="s">
        <v>84</v>
      </c>
      <c r="AB378" s="335" t="s">
        <v>84</v>
      </c>
      <c r="AC378" s="335" t="s">
        <v>84</v>
      </c>
      <c r="AD378" s="335" t="s">
        <v>84</v>
      </c>
      <c r="AE378" s="335" t="s">
        <v>84</v>
      </c>
      <c r="AF378" s="335" t="s">
        <v>84</v>
      </c>
      <c r="AG378" s="335" t="s">
        <v>84</v>
      </c>
      <c r="AH378" s="335" t="s">
        <v>84</v>
      </c>
      <c r="AI378" s="335" t="s">
        <v>84</v>
      </c>
      <c r="AJ378" s="335" t="s">
        <v>84</v>
      </c>
      <c r="AK378" s="335" t="s">
        <v>84</v>
      </c>
      <c r="AL378" s="335" t="s">
        <v>84</v>
      </c>
      <c r="AM378" s="335" t="s">
        <v>84</v>
      </c>
      <c r="AN378" s="335" t="s">
        <v>84</v>
      </c>
      <c r="AO378" s="335" t="s">
        <v>84</v>
      </c>
      <c r="AP378" s="335" t="s">
        <v>84</v>
      </c>
      <c r="AQ378" s="335" t="s">
        <v>84</v>
      </c>
      <c r="AR378" s="335" t="s">
        <v>84</v>
      </c>
      <c r="AS378" s="335" t="s">
        <v>84</v>
      </c>
      <c r="AT378" s="335" t="s">
        <v>84</v>
      </c>
      <c r="AU378" s="335" t="s">
        <v>84</v>
      </c>
      <c r="AV378" s="335" t="s">
        <v>84</v>
      </c>
      <c r="AW378" s="335" t="s">
        <v>84</v>
      </c>
      <c r="AX378" s="335" t="s">
        <v>84</v>
      </c>
      <c r="AY378" s="116" t="s">
        <v>84</v>
      </c>
      <c r="AZ378" s="116" t="s">
        <v>84</v>
      </c>
      <c r="BA378" s="116" t="s">
        <v>84</v>
      </c>
      <c r="BB378" s="116" t="s">
        <v>84</v>
      </c>
      <c r="BC378" s="116" t="s">
        <v>84</v>
      </c>
      <c r="BD378" s="116" t="s">
        <v>84</v>
      </c>
      <c r="BE378" s="116" t="s">
        <v>84</v>
      </c>
      <c r="BF378" s="335" t="s">
        <v>84</v>
      </c>
      <c r="BG378" s="335" t="s">
        <v>84</v>
      </c>
      <c r="BH378" s="116" t="s">
        <v>84</v>
      </c>
      <c r="BI378" s="116" t="s">
        <v>84</v>
      </c>
      <c r="BJ378" s="335" t="s">
        <v>84</v>
      </c>
      <c r="BK378" s="335" t="s">
        <v>84</v>
      </c>
      <c r="BL378" s="335" t="s">
        <v>84</v>
      </c>
      <c r="BM378" s="336" t="s">
        <v>84</v>
      </c>
      <c r="BN378" s="336" t="s">
        <v>84</v>
      </c>
      <c r="BO378" s="335" t="s">
        <v>84</v>
      </c>
      <c r="BP378" s="116" t="s">
        <v>84</v>
      </c>
      <c r="BQ378" s="116" t="s">
        <v>84</v>
      </c>
      <c r="BR378" s="116" t="s">
        <v>84</v>
      </c>
      <c r="BS378" s="116" t="s">
        <v>84</v>
      </c>
      <c r="BT378" s="336" t="s">
        <v>84</v>
      </c>
      <c r="BU378" s="335" t="s">
        <v>84</v>
      </c>
      <c r="BV378" s="335" t="s">
        <v>84</v>
      </c>
      <c r="BW378" s="335" t="s">
        <v>84</v>
      </c>
      <c r="BX378" s="335" t="s">
        <v>84</v>
      </c>
    </row>
    <row r="379" spans="1:76" ht="15" customHeight="1" x14ac:dyDescent="0.3">
      <c r="A379" s="307">
        <v>82</v>
      </c>
      <c r="B379" s="114" t="s">
        <v>84</v>
      </c>
      <c r="C379" s="114" t="s">
        <v>84</v>
      </c>
      <c r="D379" s="115" t="s">
        <v>84</v>
      </c>
      <c r="E379" s="334" t="s">
        <v>84</v>
      </c>
      <c r="F379" s="334" t="s">
        <v>84</v>
      </c>
      <c r="G379" s="334" t="s">
        <v>84</v>
      </c>
      <c r="H379" s="335" t="s">
        <v>84</v>
      </c>
      <c r="I379" s="335" t="s">
        <v>84</v>
      </c>
      <c r="J379" s="335" t="s">
        <v>84</v>
      </c>
      <c r="K379" s="335" t="s">
        <v>84</v>
      </c>
      <c r="L379" s="335" t="s">
        <v>84</v>
      </c>
      <c r="M379" s="335" t="s">
        <v>84</v>
      </c>
      <c r="N379" s="335" t="s">
        <v>84</v>
      </c>
      <c r="O379" s="335" t="s">
        <v>84</v>
      </c>
      <c r="P379" s="335" t="s">
        <v>84</v>
      </c>
      <c r="Q379" s="335" t="s">
        <v>84</v>
      </c>
      <c r="R379" s="335" t="s">
        <v>84</v>
      </c>
      <c r="S379" s="335" t="s">
        <v>84</v>
      </c>
      <c r="T379" s="335" t="s">
        <v>84</v>
      </c>
      <c r="U379" s="335" t="s">
        <v>84</v>
      </c>
      <c r="V379" s="335" t="s">
        <v>84</v>
      </c>
      <c r="W379" s="335" t="s">
        <v>84</v>
      </c>
      <c r="X379" s="335" t="s">
        <v>84</v>
      </c>
      <c r="Y379" s="335" t="s">
        <v>84</v>
      </c>
      <c r="Z379" s="335" t="s">
        <v>84</v>
      </c>
      <c r="AA379" s="335" t="s">
        <v>84</v>
      </c>
      <c r="AB379" s="335" t="s">
        <v>84</v>
      </c>
      <c r="AC379" s="335" t="s">
        <v>84</v>
      </c>
      <c r="AD379" s="335" t="s">
        <v>84</v>
      </c>
      <c r="AE379" s="335" t="s">
        <v>84</v>
      </c>
      <c r="AF379" s="335" t="s">
        <v>84</v>
      </c>
      <c r="AG379" s="335" t="s">
        <v>84</v>
      </c>
      <c r="AH379" s="335" t="s">
        <v>84</v>
      </c>
      <c r="AI379" s="335" t="s">
        <v>84</v>
      </c>
      <c r="AJ379" s="335" t="s">
        <v>84</v>
      </c>
      <c r="AK379" s="335" t="s">
        <v>84</v>
      </c>
      <c r="AL379" s="335" t="s">
        <v>84</v>
      </c>
      <c r="AM379" s="335" t="s">
        <v>84</v>
      </c>
      <c r="AN379" s="335" t="s">
        <v>84</v>
      </c>
      <c r="AO379" s="335" t="s">
        <v>84</v>
      </c>
      <c r="AP379" s="335" t="s">
        <v>84</v>
      </c>
      <c r="AQ379" s="335" t="s">
        <v>84</v>
      </c>
      <c r="AR379" s="335" t="s">
        <v>84</v>
      </c>
      <c r="AS379" s="335" t="s">
        <v>84</v>
      </c>
      <c r="AT379" s="335" t="s">
        <v>84</v>
      </c>
      <c r="AU379" s="335" t="s">
        <v>84</v>
      </c>
      <c r="AV379" s="335" t="s">
        <v>84</v>
      </c>
      <c r="AW379" s="335" t="s">
        <v>84</v>
      </c>
      <c r="AX379" s="335" t="s">
        <v>84</v>
      </c>
      <c r="AY379" s="116" t="s">
        <v>84</v>
      </c>
      <c r="AZ379" s="116" t="s">
        <v>84</v>
      </c>
      <c r="BA379" s="116" t="s">
        <v>84</v>
      </c>
      <c r="BB379" s="116" t="s">
        <v>84</v>
      </c>
      <c r="BC379" s="116" t="s">
        <v>84</v>
      </c>
      <c r="BD379" s="116" t="s">
        <v>84</v>
      </c>
      <c r="BE379" s="116" t="s">
        <v>84</v>
      </c>
      <c r="BF379" s="335" t="s">
        <v>84</v>
      </c>
      <c r="BG379" s="335" t="s">
        <v>84</v>
      </c>
      <c r="BH379" s="116" t="s">
        <v>84</v>
      </c>
      <c r="BI379" s="116" t="s">
        <v>84</v>
      </c>
      <c r="BJ379" s="335" t="s">
        <v>84</v>
      </c>
      <c r="BK379" s="335" t="s">
        <v>84</v>
      </c>
      <c r="BL379" s="335" t="s">
        <v>84</v>
      </c>
      <c r="BM379" s="336" t="s">
        <v>84</v>
      </c>
      <c r="BN379" s="336" t="s">
        <v>84</v>
      </c>
      <c r="BO379" s="335" t="s">
        <v>84</v>
      </c>
      <c r="BP379" s="116" t="s">
        <v>84</v>
      </c>
      <c r="BQ379" s="116" t="s">
        <v>84</v>
      </c>
      <c r="BR379" s="116" t="s">
        <v>84</v>
      </c>
      <c r="BS379" s="116" t="s">
        <v>84</v>
      </c>
      <c r="BT379" s="336" t="s">
        <v>84</v>
      </c>
      <c r="BU379" s="335" t="s">
        <v>84</v>
      </c>
      <c r="BV379" s="335" t="s">
        <v>84</v>
      </c>
      <c r="BW379" s="335" t="s">
        <v>84</v>
      </c>
      <c r="BX379" s="335" t="s">
        <v>84</v>
      </c>
    </row>
    <row r="380" spans="1:76" ht="15" customHeight="1" x14ac:dyDescent="0.3">
      <c r="A380" s="307">
        <v>82</v>
      </c>
      <c r="B380" s="114" t="s">
        <v>84</v>
      </c>
      <c r="C380" s="114" t="s">
        <v>84</v>
      </c>
      <c r="D380" s="115" t="s">
        <v>84</v>
      </c>
      <c r="E380" s="334" t="s">
        <v>84</v>
      </c>
      <c r="F380" s="334" t="s">
        <v>84</v>
      </c>
      <c r="G380" s="334" t="s">
        <v>84</v>
      </c>
      <c r="H380" s="335" t="s">
        <v>84</v>
      </c>
      <c r="I380" s="335" t="s">
        <v>84</v>
      </c>
      <c r="J380" s="335" t="s">
        <v>84</v>
      </c>
      <c r="K380" s="335" t="s">
        <v>84</v>
      </c>
      <c r="L380" s="335" t="s">
        <v>84</v>
      </c>
      <c r="M380" s="335" t="s">
        <v>84</v>
      </c>
      <c r="N380" s="335" t="s">
        <v>84</v>
      </c>
      <c r="O380" s="335" t="s">
        <v>84</v>
      </c>
      <c r="P380" s="335" t="s">
        <v>84</v>
      </c>
      <c r="Q380" s="335" t="s">
        <v>84</v>
      </c>
      <c r="R380" s="335" t="s">
        <v>84</v>
      </c>
      <c r="S380" s="335" t="s">
        <v>84</v>
      </c>
      <c r="T380" s="335" t="s">
        <v>84</v>
      </c>
      <c r="U380" s="335" t="s">
        <v>84</v>
      </c>
      <c r="V380" s="335" t="s">
        <v>84</v>
      </c>
      <c r="W380" s="335" t="s">
        <v>84</v>
      </c>
      <c r="X380" s="335" t="s">
        <v>84</v>
      </c>
      <c r="Y380" s="335" t="s">
        <v>84</v>
      </c>
      <c r="Z380" s="335" t="s">
        <v>84</v>
      </c>
      <c r="AA380" s="335" t="s">
        <v>84</v>
      </c>
      <c r="AB380" s="335" t="s">
        <v>84</v>
      </c>
      <c r="AC380" s="335" t="s">
        <v>84</v>
      </c>
      <c r="AD380" s="335" t="s">
        <v>84</v>
      </c>
      <c r="AE380" s="335" t="s">
        <v>84</v>
      </c>
      <c r="AF380" s="335" t="s">
        <v>84</v>
      </c>
      <c r="AG380" s="335" t="s">
        <v>84</v>
      </c>
      <c r="AH380" s="335" t="s">
        <v>84</v>
      </c>
      <c r="AI380" s="335" t="s">
        <v>84</v>
      </c>
      <c r="AJ380" s="335" t="s">
        <v>84</v>
      </c>
      <c r="AK380" s="335" t="s">
        <v>84</v>
      </c>
      <c r="AL380" s="335" t="s">
        <v>84</v>
      </c>
      <c r="AM380" s="335" t="s">
        <v>84</v>
      </c>
      <c r="AN380" s="335" t="s">
        <v>84</v>
      </c>
      <c r="AO380" s="335" t="s">
        <v>84</v>
      </c>
      <c r="AP380" s="335" t="s">
        <v>84</v>
      </c>
      <c r="AQ380" s="335" t="s">
        <v>84</v>
      </c>
      <c r="AR380" s="335" t="s">
        <v>84</v>
      </c>
      <c r="AS380" s="335" t="s">
        <v>84</v>
      </c>
      <c r="AT380" s="335" t="s">
        <v>84</v>
      </c>
      <c r="AU380" s="335" t="s">
        <v>84</v>
      </c>
      <c r="AV380" s="335" t="s">
        <v>84</v>
      </c>
      <c r="AW380" s="335" t="s">
        <v>84</v>
      </c>
      <c r="AX380" s="335" t="s">
        <v>84</v>
      </c>
      <c r="AY380" s="116" t="s">
        <v>84</v>
      </c>
      <c r="AZ380" s="116" t="s">
        <v>84</v>
      </c>
      <c r="BA380" s="116" t="s">
        <v>84</v>
      </c>
      <c r="BB380" s="116" t="s">
        <v>84</v>
      </c>
      <c r="BC380" s="116" t="s">
        <v>84</v>
      </c>
      <c r="BD380" s="116" t="s">
        <v>84</v>
      </c>
      <c r="BE380" s="116" t="s">
        <v>84</v>
      </c>
      <c r="BF380" s="335" t="s">
        <v>84</v>
      </c>
      <c r="BG380" s="335" t="s">
        <v>84</v>
      </c>
      <c r="BH380" s="116" t="s">
        <v>84</v>
      </c>
      <c r="BI380" s="116" t="s">
        <v>84</v>
      </c>
      <c r="BJ380" s="335" t="s">
        <v>84</v>
      </c>
      <c r="BK380" s="335" t="s">
        <v>84</v>
      </c>
      <c r="BL380" s="335" t="s">
        <v>84</v>
      </c>
      <c r="BM380" s="336" t="s">
        <v>84</v>
      </c>
      <c r="BN380" s="336" t="s">
        <v>84</v>
      </c>
      <c r="BO380" s="335" t="s">
        <v>84</v>
      </c>
      <c r="BP380" s="116" t="s">
        <v>84</v>
      </c>
      <c r="BQ380" s="116" t="s">
        <v>84</v>
      </c>
      <c r="BR380" s="116" t="s">
        <v>84</v>
      </c>
      <c r="BS380" s="116" t="s">
        <v>84</v>
      </c>
      <c r="BT380" s="336" t="s">
        <v>84</v>
      </c>
      <c r="BU380" s="335" t="s">
        <v>84</v>
      </c>
      <c r="BV380" s="335" t="s">
        <v>84</v>
      </c>
      <c r="BW380" s="335" t="s">
        <v>84</v>
      </c>
      <c r="BX380" s="335" t="s">
        <v>84</v>
      </c>
    </row>
    <row r="381" spans="1:76" ht="15" customHeight="1" x14ac:dyDescent="0.3">
      <c r="A381" s="307">
        <v>82</v>
      </c>
      <c r="B381" s="114" t="s">
        <v>84</v>
      </c>
      <c r="C381" s="114" t="s">
        <v>84</v>
      </c>
      <c r="D381" s="115" t="s">
        <v>84</v>
      </c>
      <c r="E381" s="334" t="s">
        <v>84</v>
      </c>
      <c r="F381" s="334" t="s">
        <v>84</v>
      </c>
      <c r="G381" s="334" t="s">
        <v>84</v>
      </c>
      <c r="H381" s="335" t="s">
        <v>84</v>
      </c>
      <c r="I381" s="335" t="s">
        <v>84</v>
      </c>
      <c r="J381" s="335" t="s">
        <v>84</v>
      </c>
      <c r="K381" s="335" t="s">
        <v>84</v>
      </c>
      <c r="L381" s="335" t="s">
        <v>84</v>
      </c>
      <c r="M381" s="335" t="s">
        <v>84</v>
      </c>
      <c r="N381" s="335" t="s">
        <v>84</v>
      </c>
      <c r="O381" s="335" t="s">
        <v>84</v>
      </c>
      <c r="P381" s="335" t="s">
        <v>84</v>
      </c>
      <c r="Q381" s="335" t="s">
        <v>84</v>
      </c>
      <c r="R381" s="335" t="s">
        <v>84</v>
      </c>
      <c r="S381" s="335" t="s">
        <v>84</v>
      </c>
      <c r="T381" s="335" t="s">
        <v>84</v>
      </c>
      <c r="U381" s="335" t="s">
        <v>84</v>
      </c>
      <c r="V381" s="335" t="s">
        <v>84</v>
      </c>
      <c r="W381" s="335" t="s">
        <v>84</v>
      </c>
      <c r="X381" s="335" t="s">
        <v>84</v>
      </c>
      <c r="Y381" s="335" t="s">
        <v>84</v>
      </c>
      <c r="Z381" s="335" t="s">
        <v>84</v>
      </c>
      <c r="AA381" s="335" t="s">
        <v>84</v>
      </c>
      <c r="AB381" s="335" t="s">
        <v>84</v>
      </c>
      <c r="AC381" s="335" t="s">
        <v>84</v>
      </c>
      <c r="AD381" s="335" t="s">
        <v>84</v>
      </c>
      <c r="AE381" s="335" t="s">
        <v>84</v>
      </c>
      <c r="AF381" s="335" t="s">
        <v>84</v>
      </c>
      <c r="AG381" s="335" t="s">
        <v>84</v>
      </c>
      <c r="AH381" s="335" t="s">
        <v>84</v>
      </c>
      <c r="AI381" s="335" t="s">
        <v>84</v>
      </c>
      <c r="AJ381" s="335" t="s">
        <v>84</v>
      </c>
      <c r="AK381" s="335" t="s">
        <v>84</v>
      </c>
      <c r="AL381" s="335" t="s">
        <v>84</v>
      </c>
      <c r="AM381" s="335" t="s">
        <v>84</v>
      </c>
      <c r="AN381" s="335" t="s">
        <v>84</v>
      </c>
      <c r="AO381" s="335" t="s">
        <v>84</v>
      </c>
      <c r="AP381" s="335" t="s">
        <v>84</v>
      </c>
      <c r="AQ381" s="335" t="s">
        <v>84</v>
      </c>
      <c r="AR381" s="335" t="s">
        <v>84</v>
      </c>
      <c r="AS381" s="335" t="s">
        <v>84</v>
      </c>
      <c r="AT381" s="335" t="s">
        <v>84</v>
      </c>
      <c r="AU381" s="335" t="s">
        <v>84</v>
      </c>
      <c r="AV381" s="335" t="s">
        <v>84</v>
      </c>
      <c r="AW381" s="335" t="s">
        <v>84</v>
      </c>
      <c r="AX381" s="335" t="s">
        <v>84</v>
      </c>
      <c r="AY381" s="116" t="s">
        <v>84</v>
      </c>
      <c r="AZ381" s="116" t="s">
        <v>84</v>
      </c>
      <c r="BA381" s="116" t="s">
        <v>84</v>
      </c>
      <c r="BB381" s="116" t="s">
        <v>84</v>
      </c>
      <c r="BC381" s="116" t="s">
        <v>84</v>
      </c>
      <c r="BD381" s="116" t="s">
        <v>84</v>
      </c>
      <c r="BE381" s="116" t="s">
        <v>84</v>
      </c>
      <c r="BF381" s="335" t="s">
        <v>84</v>
      </c>
      <c r="BG381" s="335" t="s">
        <v>84</v>
      </c>
      <c r="BH381" s="116" t="s">
        <v>84</v>
      </c>
      <c r="BI381" s="116" t="s">
        <v>84</v>
      </c>
      <c r="BJ381" s="335" t="s">
        <v>84</v>
      </c>
      <c r="BK381" s="335" t="s">
        <v>84</v>
      </c>
      <c r="BL381" s="335" t="s">
        <v>84</v>
      </c>
      <c r="BM381" s="336" t="s">
        <v>84</v>
      </c>
      <c r="BN381" s="336" t="s">
        <v>84</v>
      </c>
      <c r="BO381" s="335" t="s">
        <v>84</v>
      </c>
      <c r="BP381" s="116" t="s">
        <v>84</v>
      </c>
      <c r="BQ381" s="116" t="s">
        <v>84</v>
      </c>
      <c r="BR381" s="116" t="s">
        <v>84</v>
      </c>
      <c r="BS381" s="116" t="s">
        <v>84</v>
      </c>
      <c r="BT381" s="336" t="s">
        <v>84</v>
      </c>
      <c r="BU381" s="335" t="s">
        <v>84</v>
      </c>
      <c r="BV381" s="335" t="s">
        <v>84</v>
      </c>
      <c r="BW381" s="335" t="s">
        <v>84</v>
      </c>
      <c r="BX381" s="335" t="s">
        <v>84</v>
      </c>
    </row>
    <row r="382" spans="1:76" ht="15" customHeight="1" x14ac:dyDescent="0.3">
      <c r="A382" s="307">
        <v>82</v>
      </c>
      <c r="B382" s="114" t="s">
        <v>84</v>
      </c>
      <c r="C382" s="114" t="s">
        <v>84</v>
      </c>
      <c r="D382" s="115" t="s">
        <v>84</v>
      </c>
      <c r="E382" s="334" t="s">
        <v>84</v>
      </c>
      <c r="F382" s="334" t="s">
        <v>84</v>
      </c>
      <c r="G382" s="334" t="s">
        <v>84</v>
      </c>
      <c r="H382" s="335" t="s">
        <v>84</v>
      </c>
      <c r="I382" s="335" t="s">
        <v>84</v>
      </c>
      <c r="J382" s="335" t="s">
        <v>84</v>
      </c>
      <c r="K382" s="335" t="s">
        <v>84</v>
      </c>
      <c r="L382" s="335" t="s">
        <v>84</v>
      </c>
      <c r="M382" s="335" t="s">
        <v>84</v>
      </c>
      <c r="N382" s="335" t="s">
        <v>84</v>
      </c>
      <c r="O382" s="335" t="s">
        <v>84</v>
      </c>
      <c r="P382" s="335" t="s">
        <v>84</v>
      </c>
      <c r="Q382" s="335" t="s">
        <v>84</v>
      </c>
      <c r="R382" s="335" t="s">
        <v>84</v>
      </c>
      <c r="S382" s="335" t="s">
        <v>84</v>
      </c>
      <c r="T382" s="335" t="s">
        <v>84</v>
      </c>
      <c r="U382" s="335" t="s">
        <v>84</v>
      </c>
      <c r="V382" s="335" t="s">
        <v>84</v>
      </c>
      <c r="W382" s="335" t="s">
        <v>84</v>
      </c>
      <c r="X382" s="335" t="s">
        <v>84</v>
      </c>
      <c r="Y382" s="335" t="s">
        <v>84</v>
      </c>
      <c r="Z382" s="335" t="s">
        <v>84</v>
      </c>
      <c r="AA382" s="335" t="s">
        <v>84</v>
      </c>
      <c r="AB382" s="335" t="s">
        <v>84</v>
      </c>
      <c r="AC382" s="335" t="s">
        <v>84</v>
      </c>
      <c r="AD382" s="335" t="s">
        <v>84</v>
      </c>
      <c r="AE382" s="335" t="s">
        <v>84</v>
      </c>
      <c r="AF382" s="335" t="s">
        <v>84</v>
      </c>
      <c r="AG382" s="335" t="s">
        <v>84</v>
      </c>
      <c r="AH382" s="335" t="s">
        <v>84</v>
      </c>
      <c r="AI382" s="335" t="s">
        <v>84</v>
      </c>
      <c r="AJ382" s="335" t="s">
        <v>84</v>
      </c>
      <c r="AK382" s="335" t="s">
        <v>84</v>
      </c>
      <c r="AL382" s="335" t="s">
        <v>84</v>
      </c>
      <c r="AM382" s="335" t="s">
        <v>84</v>
      </c>
      <c r="AN382" s="335" t="s">
        <v>84</v>
      </c>
      <c r="AO382" s="335" t="s">
        <v>84</v>
      </c>
      <c r="AP382" s="335" t="s">
        <v>84</v>
      </c>
      <c r="AQ382" s="335" t="s">
        <v>84</v>
      </c>
      <c r="AR382" s="335" t="s">
        <v>84</v>
      </c>
      <c r="AS382" s="335" t="s">
        <v>84</v>
      </c>
      <c r="AT382" s="335" t="s">
        <v>84</v>
      </c>
      <c r="AU382" s="335" t="s">
        <v>84</v>
      </c>
      <c r="AV382" s="335" t="s">
        <v>84</v>
      </c>
      <c r="AW382" s="335" t="s">
        <v>84</v>
      </c>
      <c r="AX382" s="335" t="s">
        <v>84</v>
      </c>
      <c r="AY382" s="116" t="s">
        <v>84</v>
      </c>
      <c r="AZ382" s="116" t="s">
        <v>84</v>
      </c>
      <c r="BA382" s="116" t="s">
        <v>84</v>
      </c>
      <c r="BB382" s="116" t="s">
        <v>84</v>
      </c>
      <c r="BC382" s="116" t="s">
        <v>84</v>
      </c>
      <c r="BD382" s="116" t="s">
        <v>84</v>
      </c>
      <c r="BE382" s="116" t="s">
        <v>84</v>
      </c>
      <c r="BF382" s="335" t="s">
        <v>84</v>
      </c>
      <c r="BG382" s="335" t="s">
        <v>84</v>
      </c>
      <c r="BH382" s="116" t="s">
        <v>84</v>
      </c>
      <c r="BI382" s="116" t="s">
        <v>84</v>
      </c>
      <c r="BJ382" s="335" t="s">
        <v>84</v>
      </c>
      <c r="BK382" s="335" t="s">
        <v>84</v>
      </c>
      <c r="BL382" s="335" t="s">
        <v>84</v>
      </c>
      <c r="BM382" s="336" t="s">
        <v>84</v>
      </c>
      <c r="BN382" s="336" t="s">
        <v>84</v>
      </c>
      <c r="BO382" s="335" t="s">
        <v>84</v>
      </c>
      <c r="BP382" s="116" t="s">
        <v>84</v>
      </c>
      <c r="BQ382" s="116" t="s">
        <v>84</v>
      </c>
      <c r="BR382" s="116" t="s">
        <v>84</v>
      </c>
      <c r="BS382" s="116" t="s">
        <v>84</v>
      </c>
      <c r="BT382" s="336" t="s">
        <v>84</v>
      </c>
      <c r="BU382" s="335" t="s">
        <v>84</v>
      </c>
      <c r="BV382" s="335" t="s">
        <v>84</v>
      </c>
      <c r="BW382" s="335" t="s">
        <v>84</v>
      </c>
      <c r="BX382" s="335" t="s">
        <v>84</v>
      </c>
    </row>
    <row r="383" spans="1:76" ht="15" customHeight="1" x14ac:dyDescent="0.3">
      <c r="A383" s="307">
        <v>82</v>
      </c>
      <c r="B383" s="114" t="s">
        <v>84</v>
      </c>
      <c r="C383" s="114" t="s">
        <v>84</v>
      </c>
      <c r="D383" s="115" t="s">
        <v>84</v>
      </c>
      <c r="E383" s="334" t="s">
        <v>84</v>
      </c>
      <c r="F383" s="334" t="s">
        <v>84</v>
      </c>
      <c r="G383" s="334" t="s">
        <v>84</v>
      </c>
      <c r="H383" s="335" t="s">
        <v>84</v>
      </c>
      <c r="I383" s="335" t="s">
        <v>84</v>
      </c>
      <c r="J383" s="335" t="s">
        <v>84</v>
      </c>
      <c r="K383" s="335" t="s">
        <v>84</v>
      </c>
      <c r="L383" s="335" t="s">
        <v>84</v>
      </c>
      <c r="M383" s="335" t="s">
        <v>84</v>
      </c>
      <c r="N383" s="335" t="s">
        <v>84</v>
      </c>
      <c r="O383" s="335" t="s">
        <v>84</v>
      </c>
      <c r="P383" s="335" t="s">
        <v>84</v>
      </c>
      <c r="Q383" s="335" t="s">
        <v>84</v>
      </c>
      <c r="R383" s="335" t="s">
        <v>84</v>
      </c>
      <c r="S383" s="335" t="s">
        <v>84</v>
      </c>
      <c r="T383" s="335" t="s">
        <v>84</v>
      </c>
      <c r="U383" s="335" t="s">
        <v>84</v>
      </c>
      <c r="V383" s="335" t="s">
        <v>84</v>
      </c>
      <c r="W383" s="335" t="s">
        <v>84</v>
      </c>
      <c r="X383" s="335" t="s">
        <v>84</v>
      </c>
      <c r="Y383" s="335" t="s">
        <v>84</v>
      </c>
      <c r="Z383" s="335" t="s">
        <v>84</v>
      </c>
      <c r="AA383" s="335" t="s">
        <v>84</v>
      </c>
      <c r="AB383" s="335" t="s">
        <v>84</v>
      </c>
      <c r="AC383" s="335" t="s">
        <v>84</v>
      </c>
      <c r="AD383" s="335" t="s">
        <v>84</v>
      </c>
      <c r="AE383" s="335" t="s">
        <v>84</v>
      </c>
      <c r="AF383" s="335" t="s">
        <v>84</v>
      </c>
      <c r="AG383" s="335" t="s">
        <v>84</v>
      </c>
      <c r="AH383" s="335" t="s">
        <v>84</v>
      </c>
      <c r="AI383" s="335" t="s">
        <v>84</v>
      </c>
      <c r="AJ383" s="335" t="s">
        <v>84</v>
      </c>
      <c r="AK383" s="335" t="s">
        <v>84</v>
      </c>
      <c r="AL383" s="335" t="s">
        <v>84</v>
      </c>
      <c r="AM383" s="335" t="s">
        <v>84</v>
      </c>
      <c r="AN383" s="335" t="s">
        <v>84</v>
      </c>
      <c r="AO383" s="335" t="s">
        <v>84</v>
      </c>
      <c r="AP383" s="335" t="s">
        <v>84</v>
      </c>
      <c r="AQ383" s="335" t="s">
        <v>84</v>
      </c>
      <c r="AR383" s="335" t="s">
        <v>84</v>
      </c>
      <c r="AS383" s="335" t="s">
        <v>84</v>
      </c>
      <c r="AT383" s="335" t="s">
        <v>84</v>
      </c>
      <c r="AU383" s="335" t="s">
        <v>84</v>
      </c>
      <c r="AV383" s="335" t="s">
        <v>84</v>
      </c>
      <c r="AW383" s="335" t="s">
        <v>84</v>
      </c>
      <c r="AX383" s="335" t="s">
        <v>84</v>
      </c>
      <c r="AY383" s="116" t="s">
        <v>84</v>
      </c>
      <c r="AZ383" s="116" t="s">
        <v>84</v>
      </c>
      <c r="BA383" s="116" t="s">
        <v>84</v>
      </c>
      <c r="BB383" s="116" t="s">
        <v>84</v>
      </c>
      <c r="BC383" s="116" t="s">
        <v>84</v>
      </c>
      <c r="BD383" s="116" t="s">
        <v>84</v>
      </c>
      <c r="BE383" s="116" t="s">
        <v>84</v>
      </c>
      <c r="BF383" s="335" t="s">
        <v>84</v>
      </c>
      <c r="BG383" s="335" t="s">
        <v>84</v>
      </c>
      <c r="BH383" s="116" t="s">
        <v>84</v>
      </c>
      <c r="BI383" s="116" t="s">
        <v>84</v>
      </c>
      <c r="BJ383" s="335" t="s">
        <v>84</v>
      </c>
      <c r="BK383" s="335" t="s">
        <v>84</v>
      </c>
      <c r="BL383" s="335" t="s">
        <v>84</v>
      </c>
      <c r="BM383" s="336" t="s">
        <v>84</v>
      </c>
      <c r="BN383" s="336" t="s">
        <v>84</v>
      </c>
      <c r="BO383" s="335" t="s">
        <v>84</v>
      </c>
      <c r="BP383" s="116" t="s">
        <v>84</v>
      </c>
      <c r="BQ383" s="116" t="s">
        <v>84</v>
      </c>
      <c r="BR383" s="116" t="s">
        <v>84</v>
      </c>
      <c r="BS383" s="116" t="s">
        <v>84</v>
      </c>
      <c r="BT383" s="336" t="s">
        <v>84</v>
      </c>
      <c r="BU383" s="335" t="s">
        <v>84</v>
      </c>
      <c r="BV383" s="335" t="s">
        <v>84</v>
      </c>
      <c r="BW383" s="335" t="s">
        <v>84</v>
      </c>
      <c r="BX383" s="335" t="s">
        <v>84</v>
      </c>
    </row>
    <row r="384" spans="1:76" ht="15" customHeight="1" x14ac:dyDescent="0.3">
      <c r="A384" s="307">
        <v>82</v>
      </c>
      <c r="B384" s="114" t="s">
        <v>84</v>
      </c>
      <c r="C384" s="114" t="s">
        <v>84</v>
      </c>
      <c r="D384" s="115" t="s">
        <v>84</v>
      </c>
      <c r="E384" s="334" t="s">
        <v>84</v>
      </c>
      <c r="F384" s="334" t="s">
        <v>84</v>
      </c>
      <c r="G384" s="334" t="s">
        <v>84</v>
      </c>
      <c r="H384" s="335" t="s">
        <v>84</v>
      </c>
      <c r="I384" s="335" t="s">
        <v>84</v>
      </c>
      <c r="J384" s="335" t="s">
        <v>84</v>
      </c>
      <c r="K384" s="335" t="s">
        <v>84</v>
      </c>
      <c r="L384" s="335" t="s">
        <v>84</v>
      </c>
      <c r="M384" s="335" t="s">
        <v>84</v>
      </c>
      <c r="N384" s="335" t="s">
        <v>84</v>
      </c>
      <c r="O384" s="335" t="s">
        <v>84</v>
      </c>
      <c r="P384" s="335" t="s">
        <v>84</v>
      </c>
      <c r="Q384" s="335" t="s">
        <v>84</v>
      </c>
      <c r="R384" s="335" t="s">
        <v>84</v>
      </c>
      <c r="S384" s="335" t="s">
        <v>84</v>
      </c>
      <c r="T384" s="335" t="s">
        <v>84</v>
      </c>
      <c r="U384" s="335" t="s">
        <v>84</v>
      </c>
      <c r="V384" s="335" t="s">
        <v>84</v>
      </c>
      <c r="W384" s="335" t="s">
        <v>84</v>
      </c>
      <c r="X384" s="335" t="s">
        <v>84</v>
      </c>
      <c r="Y384" s="335" t="s">
        <v>84</v>
      </c>
      <c r="Z384" s="335" t="s">
        <v>84</v>
      </c>
      <c r="AA384" s="335" t="s">
        <v>84</v>
      </c>
      <c r="AB384" s="335" t="s">
        <v>84</v>
      </c>
      <c r="AC384" s="335" t="s">
        <v>84</v>
      </c>
      <c r="AD384" s="335" t="s">
        <v>84</v>
      </c>
      <c r="AE384" s="335" t="s">
        <v>84</v>
      </c>
      <c r="AF384" s="335" t="s">
        <v>84</v>
      </c>
      <c r="AG384" s="335" t="s">
        <v>84</v>
      </c>
      <c r="AH384" s="335" t="s">
        <v>84</v>
      </c>
      <c r="AI384" s="335" t="s">
        <v>84</v>
      </c>
      <c r="AJ384" s="335" t="s">
        <v>84</v>
      </c>
      <c r="AK384" s="335" t="s">
        <v>84</v>
      </c>
      <c r="AL384" s="335" t="s">
        <v>84</v>
      </c>
      <c r="AM384" s="335" t="s">
        <v>84</v>
      </c>
      <c r="AN384" s="335" t="s">
        <v>84</v>
      </c>
      <c r="AO384" s="335" t="s">
        <v>84</v>
      </c>
      <c r="AP384" s="335" t="s">
        <v>84</v>
      </c>
      <c r="AQ384" s="335" t="s">
        <v>84</v>
      </c>
      <c r="AR384" s="335" t="s">
        <v>84</v>
      </c>
      <c r="AS384" s="335" t="s">
        <v>84</v>
      </c>
      <c r="AT384" s="335" t="s">
        <v>84</v>
      </c>
      <c r="AU384" s="335" t="s">
        <v>84</v>
      </c>
      <c r="AV384" s="335" t="s">
        <v>84</v>
      </c>
      <c r="AW384" s="335" t="s">
        <v>84</v>
      </c>
      <c r="AX384" s="335" t="s">
        <v>84</v>
      </c>
      <c r="AY384" s="116" t="s">
        <v>84</v>
      </c>
      <c r="AZ384" s="116" t="s">
        <v>84</v>
      </c>
      <c r="BA384" s="116" t="s">
        <v>84</v>
      </c>
      <c r="BB384" s="116" t="s">
        <v>84</v>
      </c>
      <c r="BC384" s="116" t="s">
        <v>84</v>
      </c>
      <c r="BD384" s="116" t="s">
        <v>84</v>
      </c>
      <c r="BE384" s="116" t="s">
        <v>84</v>
      </c>
      <c r="BF384" s="335" t="s">
        <v>84</v>
      </c>
      <c r="BG384" s="335" t="s">
        <v>84</v>
      </c>
      <c r="BH384" s="116" t="s">
        <v>84</v>
      </c>
      <c r="BI384" s="116" t="s">
        <v>84</v>
      </c>
      <c r="BJ384" s="335" t="s">
        <v>84</v>
      </c>
      <c r="BK384" s="335" t="s">
        <v>84</v>
      </c>
      <c r="BL384" s="335" t="s">
        <v>84</v>
      </c>
      <c r="BM384" s="336" t="s">
        <v>84</v>
      </c>
      <c r="BN384" s="336" t="s">
        <v>84</v>
      </c>
      <c r="BO384" s="335" t="s">
        <v>84</v>
      </c>
      <c r="BP384" s="116" t="s">
        <v>84</v>
      </c>
      <c r="BQ384" s="116" t="s">
        <v>84</v>
      </c>
      <c r="BR384" s="116" t="s">
        <v>84</v>
      </c>
      <c r="BS384" s="116" t="s">
        <v>84</v>
      </c>
      <c r="BT384" s="336" t="s">
        <v>84</v>
      </c>
      <c r="BU384" s="335" t="s">
        <v>84</v>
      </c>
      <c r="BV384" s="335" t="s">
        <v>84</v>
      </c>
      <c r="BW384" s="335" t="s">
        <v>84</v>
      </c>
      <c r="BX384" s="335" t="s">
        <v>84</v>
      </c>
    </row>
    <row r="385" spans="1:76" ht="15" customHeight="1" x14ac:dyDescent="0.3">
      <c r="A385" s="307">
        <v>82</v>
      </c>
      <c r="B385" s="114" t="s">
        <v>84</v>
      </c>
      <c r="C385" s="114" t="s">
        <v>84</v>
      </c>
      <c r="D385" s="115" t="s">
        <v>84</v>
      </c>
      <c r="E385" s="334" t="s">
        <v>84</v>
      </c>
      <c r="F385" s="334" t="s">
        <v>84</v>
      </c>
      <c r="G385" s="334" t="s">
        <v>84</v>
      </c>
      <c r="H385" s="335" t="s">
        <v>84</v>
      </c>
      <c r="I385" s="335" t="s">
        <v>84</v>
      </c>
      <c r="J385" s="335" t="s">
        <v>84</v>
      </c>
      <c r="K385" s="335" t="s">
        <v>84</v>
      </c>
      <c r="L385" s="335" t="s">
        <v>84</v>
      </c>
      <c r="M385" s="335" t="s">
        <v>84</v>
      </c>
      <c r="N385" s="335" t="s">
        <v>84</v>
      </c>
      <c r="O385" s="335" t="s">
        <v>84</v>
      </c>
      <c r="P385" s="335" t="s">
        <v>84</v>
      </c>
      <c r="Q385" s="335" t="s">
        <v>84</v>
      </c>
      <c r="R385" s="335" t="s">
        <v>84</v>
      </c>
      <c r="S385" s="335" t="s">
        <v>84</v>
      </c>
      <c r="T385" s="335" t="s">
        <v>84</v>
      </c>
      <c r="U385" s="335" t="s">
        <v>84</v>
      </c>
      <c r="V385" s="335" t="s">
        <v>84</v>
      </c>
      <c r="W385" s="335" t="s">
        <v>84</v>
      </c>
      <c r="X385" s="335" t="s">
        <v>84</v>
      </c>
      <c r="Y385" s="335" t="s">
        <v>84</v>
      </c>
      <c r="Z385" s="335" t="s">
        <v>84</v>
      </c>
      <c r="AA385" s="335" t="s">
        <v>84</v>
      </c>
      <c r="AB385" s="335" t="s">
        <v>84</v>
      </c>
      <c r="AC385" s="335" t="s">
        <v>84</v>
      </c>
      <c r="AD385" s="335" t="s">
        <v>84</v>
      </c>
      <c r="AE385" s="335" t="s">
        <v>84</v>
      </c>
      <c r="AF385" s="335" t="s">
        <v>84</v>
      </c>
      <c r="AG385" s="335" t="s">
        <v>84</v>
      </c>
      <c r="AH385" s="335" t="s">
        <v>84</v>
      </c>
      <c r="AI385" s="335" t="s">
        <v>84</v>
      </c>
      <c r="AJ385" s="335" t="s">
        <v>84</v>
      </c>
      <c r="AK385" s="335" t="s">
        <v>84</v>
      </c>
      <c r="AL385" s="335" t="s">
        <v>84</v>
      </c>
      <c r="AM385" s="335" t="s">
        <v>84</v>
      </c>
      <c r="AN385" s="335" t="s">
        <v>84</v>
      </c>
      <c r="AO385" s="335" t="s">
        <v>84</v>
      </c>
      <c r="AP385" s="335" t="s">
        <v>84</v>
      </c>
      <c r="AQ385" s="335" t="s">
        <v>84</v>
      </c>
      <c r="AR385" s="335" t="s">
        <v>84</v>
      </c>
      <c r="AS385" s="335" t="s">
        <v>84</v>
      </c>
      <c r="AT385" s="335" t="s">
        <v>84</v>
      </c>
      <c r="AU385" s="335" t="s">
        <v>84</v>
      </c>
      <c r="AV385" s="335" t="s">
        <v>84</v>
      </c>
      <c r="AW385" s="335" t="s">
        <v>84</v>
      </c>
      <c r="AX385" s="335" t="s">
        <v>84</v>
      </c>
      <c r="AY385" s="116" t="s">
        <v>84</v>
      </c>
      <c r="AZ385" s="116" t="s">
        <v>84</v>
      </c>
      <c r="BA385" s="116" t="s">
        <v>84</v>
      </c>
      <c r="BB385" s="116" t="s">
        <v>84</v>
      </c>
      <c r="BC385" s="116" t="s">
        <v>84</v>
      </c>
      <c r="BD385" s="116" t="s">
        <v>84</v>
      </c>
      <c r="BE385" s="116" t="s">
        <v>84</v>
      </c>
      <c r="BF385" s="335" t="s">
        <v>84</v>
      </c>
      <c r="BG385" s="335" t="s">
        <v>84</v>
      </c>
      <c r="BH385" s="116" t="s">
        <v>84</v>
      </c>
      <c r="BI385" s="116" t="s">
        <v>84</v>
      </c>
      <c r="BJ385" s="335" t="s">
        <v>84</v>
      </c>
      <c r="BK385" s="335" t="s">
        <v>84</v>
      </c>
      <c r="BL385" s="335" t="s">
        <v>84</v>
      </c>
      <c r="BM385" s="336" t="s">
        <v>84</v>
      </c>
      <c r="BN385" s="336" t="s">
        <v>84</v>
      </c>
      <c r="BO385" s="335" t="s">
        <v>84</v>
      </c>
      <c r="BP385" s="116" t="s">
        <v>84</v>
      </c>
      <c r="BQ385" s="116" t="s">
        <v>84</v>
      </c>
      <c r="BR385" s="116" t="s">
        <v>84</v>
      </c>
      <c r="BS385" s="116" t="s">
        <v>84</v>
      </c>
      <c r="BT385" s="336" t="s">
        <v>84</v>
      </c>
      <c r="BU385" s="335" t="s">
        <v>84</v>
      </c>
      <c r="BV385" s="335" t="s">
        <v>84</v>
      </c>
      <c r="BW385" s="335" t="s">
        <v>84</v>
      </c>
      <c r="BX385" s="335" t="s">
        <v>84</v>
      </c>
    </row>
    <row r="386" spans="1:76" ht="15" customHeight="1" x14ac:dyDescent="0.3">
      <c r="A386" s="307">
        <v>82</v>
      </c>
      <c r="B386" s="114" t="s">
        <v>84</v>
      </c>
      <c r="C386" s="114" t="s">
        <v>84</v>
      </c>
      <c r="D386" s="115" t="s">
        <v>84</v>
      </c>
      <c r="E386" s="334" t="s">
        <v>84</v>
      </c>
      <c r="F386" s="334" t="s">
        <v>84</v>
      </c>
      <c r="G386" s="334" t="s">
        <v>84</v>
      </c>
      <c r="H386" s="335" t="s">
        <v>84</v>
      </c>
      <c r="I386" s="335" t="s">
        <v>84</v>
      </c>
      <c r="J386" s="335" t="s">
        <v>84</v>
      </c>
      <c r="K386" s="335" t="s">
        <v>84</v>
      </c>
      <c r="L386" s="335" t="s">
        <v>84</v>
      </c>
      <c r="M386" s="335" t="s">
        <v>84</v>
      </c>
      <c r="N386" s="335" t="s">
        <v>84</v>
      </c>
      <c r="O386" s="335" t="s">
        <v>84</v>
      </c>
      <c r="P386" s="335" t="s">
        <v>84</v>
      </c>
      <c r="Q386" s="335" t="s">
        <v>84</v>
      </c>
      <c r="R386" s="335" t="s">
        <v>84</v>
      </c>
      <c r="S386" s="335" t="s">
        <v>84</v>
      </c>
      <c r="T386" s="335" t="s">
        <v>84</v>
      </c>
      <c r="U386" s="335" t="s">
        <v>84</v>
      </c>
      <c r="V386" s="335" t="s">
        <v>84</v>
      </c>
      <c r="W386" s="335" t="s">
        <v>84</v>
      </c>
      <c r="X386" s="335" t="s">
        <v>84</v>
      </c>
      <c r="Y386" s="335" t="s">
        <v>84</v>
      </c>
      <c r="Z386" s="335" t="s">
        <v>84</v>
      </c>
      <c r="AA386" s="335" t="s">
        <v>84</v>
      </c>
      <c r="AB386" s="335" t="s">
        <v>84</v>
      </c>
      <c r="AC386" s="335" t="s">
        <v>84</v>
      </c>
      <c r="AD386" s="335" t="s">
        <v>84</v>
      </c>
      <c r="AE386" s="335" t="s">
        <v>84</v>
      </c>
      <c r="AF386" s="335" t="s">
        <v>84</v>
      </c>
      <c r="AG386" s="335" t="s">
        <v>84</v>
      </c>
      <c r="AH386" s="335" t="s">
        <v>84</v>
      </c>
      <c r="AI386" s="335" t="s">
        <v>84</v>
      </c>
      <c r="AJ386" s="335" t="s">
        <v>84</v>
      </c>
      <c r="AK386" s="335" t="s">
        <v>84</v>
      </c>
      <c r="AL386" s="335" t="s">
        <v>84</v>
      </c>
      <c r="AM386" s="335" t="s">
        <v>84</v>
      </c>
      <c r="AN386" s="335" t="s">
        <v>84</v>
      </c>
      <c r="AO386" s="335" t="s">
        <v>84</v>
      </c>
      <c r="AP386" s="335" t="s">
        <v>84</v>
      </c>
      <c r="AQ386" s="335" t="s">
        <v>84</v>
      </c>
      <c r="AR386" s="335" t="s">
        <v>84</v>
      </c>
      <c r="AS386" s="335" t="s">
        <v>84</v>
      </c>
      <c r="AT386" s="335" t="s">
        <v>84</v>
      </c>
      <c r="AU386" s="335" t="s">
        <v>84</v>
      </c>
      <c r="AV386" s="335" t="s">
        <v>84</v>
      </c>
      <c r="AW386" s="335" t="s">
        <v>84</v>
      </c>
      <c r="AX386" s="335" t="s">
        <v>84</v>
      </c>
      <c r="AY386" s="116" t="s">
        <v>84</v>
      </c>
      <c r="AZ386" s="116" t="s">
        <v>84</v>
      </c>
      <c r="BA386" s="116" t="s">
        <v>84</v>
      </c>
      <c r="BB386" s="116" t="s">
        <v>84</v>
      </c>
      <c r="BC386" s="116" t="s">
        <v>84</v>
      </c>
      <c r="BD386" s="116" t="s">
        <v>84</v>
      </c>
      <c r="BE386" s="116" t="s">
        <v>84</v>
      </c>
      <c r="BF386" s="335" t="s">
        <v>84</v>
      </c>
      <c r="BG386" s="335" t="s">
        <v>84</v>
      </c>
      <c r="BH386" s="116" t="s">
        <v>84</v>
      </c>
      <c r="BI386" s="116" t="s">
        <v>84</v>
      </c>
      <c r="BJ386" s="335" t="s">
        <v>84</v>
      </c>
      <c r="BK386" s="335" t="s">
        <v>84</v>
      </c>
      <c r="BL386" s="335" t="s">
        <v>84</v>
      </c>
      <c r="BM386" s="336" t="s">
        <v>84</v>
      </c>
      <c r="BN386" s="336" t="s">
        <v>84</v>
      </c>
      <c r="BO386" s="335" t="s">
        <v>84</v>
      </c>
      <c r="BP386" s="116" t="s">
        <v>84</v>
      </c>
      <c r="BQ386" s="116" t="s">
        <v>84</v>
      </c>
      <c r="BR386" s="116" t="s">
        <v>84</v>
      </c>
      <c r="BS386" s="116" t="s">
        <v>84</v>
      </c>
      <c r="BT386" s="336" t="s">
        <v>84</v>
      </c>
      <c r="BU386" s="335" t="s">
        <v>84</v>
      </c>
      <c r="BV386" s="335" t="s">
        <v>84</v>
      </c>
      <c r="BW386" s="335" t="s">
        <v>84</v>
      </c>
      <c r="BX386" s="335" t="s">
        <v>84</v>
      </c>
    </row>
    <row r="387" spans="1:76" ht="15" customHeight="1" x14ac:dyDescent="0.3">
      <c r="A387" s="307">
        <v>82</v>
      </c>
      <c r="B387" s="114" t="s">
        <v>84</v>
      </c>
      <c r="C387" s="114" t="s">
        <v>84</v>
      </c>
      <c r="D387" s="115" t="s">
        <v>84</v>
      </c>
      <c r="E387" s="334" t="s">
        <v>84</v>
      </c>
      <c r="F387" s="334" t="s">
        <v>84</v>
      </c>
      <c r="G387" s="334" t="s">
        <v>84</v>
      </c>
      <c r="H387" s="335" t="s">
        <v>84</v>
      </c>
      <c r="I387" s="335" t="s">
        <v>84</v>
      </c>
      <c r="J387" s="335" t="s">
        <v>84</v>
      </c>
      <c r="K387" s="335" t="s">
        <v>84</v>
      </c>
      <c r="L387" s="335" t="s">
        <v>84</v>
      </c>
      <c r="M387" s="335" t="s">
        <v>84</v>
      </c>
      <c r="N387" s="335" t="s">
        <v>84</v>
      </c>
      <c r="O387" s="335" t="s">
        <v>84</v>
      </c>
      <c r="P387" s="335" t="s">
        <v>84</v>
      </c>
      <c r="Q387" s="335" t="s">
        <v>84</v>
      </c>
      <c r="R387" s="335" t="s">
        <v>84</v>
      </c>
      <c r="S387" s="335" t="s">
        <v>84</v>
      </c>
      <c r="T387" s="335" t="s">
        <v>84</v>
      </c>
      <c r="U387" s="335" t="s">
        <v>84</v>
      </c>
      <c r="V387" s="335" t="s">
        <v>84</v>
      </c>
      <c r="W387" s="335" t="s">
        <v>84</v>
      </c>
      <c r="X387" s="335" t="s">
        <v>84</v>
      </c>
      <c r="Y387" s="335" t="s">
        <v>84</v>
      </c>
      <c r="Z387" s="335" t="s">
        <v>84</v>
      </c>
      <c r="AA387" s="335" t="s">
        <v>84</v>
      </c>
      <c r="AB387" s="335" t="s">
        <v>84</v>
      </c>
      <c r="AC387" s="335" t="s">
        <v>84</v>
      </c>
      <c r="AD387" s="335" t="s">
        <v>84</v>
      </c>
      <c r="AE387" s="335" t="s">
        <v>84</v>
      </c>
      <c r="AF387" s="335" t="s">
        <v>84</v>
      </c>
      <c r="AG387" s="335" t="s">
        <v>84</v>
      </c>
      <c r="AH387" s="335" t="s">
        <v>84</v>
      </c>
      <c r="AI387" s="335" t="s">
        <v>84</v>
      </c>
      <c r="AJ387" s="335" t="s">
        <v>84</v>
      </c>
      <c r="AK387" s="335" t="s">
        <v>84</v>
      </c>
      <c r="AL387" s="335" t="s">
        <v>84</v>
      </c>
      <c r="AM387" s="335" t="s">
        <v>84</v>
      </c>
      <c r="AN387" s="335" t="s">
        <v>84</v>
      </c>
      <c r="AO387" s="335" t="s">
        <v>84</v>
      </c>
      <c r="AP387" s="335" t="s">
        <v>84</v>
      </c>
      <c r="AQ387" s="335" t="s">
        <v>84</v>
      </c>
      <c r="AR387" s="335" t="s">
        <v>84</v>
      </c>
      <c r="AS387" s="335" t="s">
        <v>84</v>
      </c>
      <c r="AT387" s="335" t="s">
        <v>84</v>
      </c>
      <c r="AU387" s="335" t="s">
        <v>84</v>
      </c>
      <c r="AV387" s="335" t="s">
        <v>84</v>
      </c>
      <c r="AW387" s="335" t="s">
        <v>84</v>
      </c>
      <c r="AX387" s="335" t="s">
        <v>84</v>
      </c>
      <c r="AY387" s="116" t="s">
        <v>84</v>
      </c>
      <c r="AZ387" s="116" t="s">
        <v>84</v>
      </c>
      <c r="BA387" s="116" t="s">
        <v>84</v>
      </c>
      <c r="BB387" s="116" t="s">
        <v>84</v>
      </c>
      <c r="BC387" s="116" t="s">
        <v>84</v>
      </c>
      <c r="BD387" s="116" t="s">
        <v>84</v>
      </c>
      <c r="BE387" s="116" t="s">
        <v>84</v>
      </c>
      <c r="BF387" s="335" t="s">
        <v>84</v>
      </c>
      <c r="BG387" s="335" t="s">
        <v>84</v>
      </c>
      <c r="BH387" s="116" t="s">
        <v>84</v>
      </c>
      <c r="BI387" s="116" t="s">
        <v>84</v>
      </c>
      <c r="BJ387" s="335" t="s">
        <v>84</v>
      </c>
      <c r="BK387" s="335" t="s">
        <v>84</v>
      </c>
      <c r="BL387" s="335" t="s">
        <v>84</v>
      </c>
      <c r="BM387" s="336" t="s">
        <v>84</v>
      </c>
      <c r="BN387" s="336" t="s">
        <v>84</v>
      </c>
      <c r="BO387" s="335" t="s">
        <v>84</v>
      </c>
      <c r="BP387" s="116" t="s">
        <v>84</v>
      </c>
      <c r="BQ387" s="116" t="s">
        <v>84</v>
      </c>
      <c r="BR387" s="116" t="s">
        <v>84</v>
      </c>
      <c r="BS387" s="116" t="s">
        <v>84</v>
      </c>
      <c r="BT387" s="336" t="s">
        <v>84</v>
      </c>
      <c r="BU387" s="335" t="s">
        <v>84</v>
      </c>
      <c r="BV387" s="335" t="s">
        <v>84</v>
      </c>
      <c r="BW387" s="335" t="s">
        <v>84</v>
      </c>
      <c r="BX387" s="335" t="s">
        <v>84</v>
      </c>
    </row>
    <row r="388" spans="1:76" ht="15" customHeight="1" x14ac:dyDescent="0.3">
      <c r="A388" s="307">
        <v>82</v>
      </c>
      <c r="B388" s="114" t="s">
        <v>84</v>
      </c>
      <c r="C388" s="114" t="s">
        <v>84</v>
      </c>
      <c r="D388" s="115" t="s">
        <v>84</v>
      </c>
      <c r="E388" s="334" t="s">
        <v>84</v>
      </c>
      <c r="F388" s="334" t="s">
        <v>84</v>
      </c>
      <c r="G388" s="334" t="s">
        <v>84</v>
      </c>
      <c r="H388" s="335" t="s">
        <v>84</v>
      </c>
      <c r="I388" s="335" t="s">
        <v>84</v>
      </c>
      <c r="J388" s="335" t="s">
        <v>84</v>
      </c>
      <c r="K388" s="335" t="s">
        <v>84</v>
      </c>
      <c r="L388" s="335" t="s">
        <v>84</v>
      </c>
      <c r="M388" s="335" t="s">
        <v>84</v>
      </c>
      <c r="N388" s="335" t="s">
        <v>84</v>
      </c>
      <c r="O388" s="335" t="s">
        <v>84</v>
      </c>
      <c r="P388" s="335" t="s">
        <v>84</v>
      </c>
      <c r="Q388" s="335" t="s">
        <v>84</v>
      </c>
      <c r="R388" s="335" t="s">
        <v>84</v>
      </c>
      <c r="S388" s="335" t="s">
        <v>84</v>
      </c>
      <c r="T388" s="335" t="s">
        <v>84</v>
      </c>
      <c r="U388" s="335" t="s">
        <v>84</v>
      </c>
      <c r="V388" s="335" t="s">
        <v>84</v>
      </c>
      <c r="W388" s="335" t="s">
        <v>84</v>
      </c>
      <c r="X388" s="335" t="s">
        <v>84</v>
      </c>
      <c r="Y388" s="335" t="s">
        <v>84</v>
      </c>
      <c r="Z388" s="335" t="s">
        <v>84</v>
      </c>
      <c r="AA388" s="335" t="s">
        <v>84</v>
      </c>
      <c r="AB388" s="335" t="s">
        <v>84</v>
      </c>
      <c r="AC388" s="335" t="s">
        <v>84</v>
      </c>
      <c r="AD388" s="335" t="s">
        <v>84</v>
      </c>
      <c r="AE388" s="335" t="s">
        <v>84</v>
      </c>
      <c r="AF388" s="335" t="s">
        <v>84</v>
      </c>
      <c r="AG388" s="335" t="s">
        <v>84</v>
      </c>
      <c r="AH388" s="335" t="s">
        <v>84</v>
      </c>
      <c r="AI388" s="335" t="s">
        <v>84</v>
      </c>
      <c r="AJ388" s="335" t="s">
        <v>84</v>
      </c>
      <c r="AK388" s="335" t="s">
        <v>84</v>
      </c>
      <c r="AL388" s="335" t="s">
        <v>84</v>
      </c>
      <c r="AM388" s="335" t="s">
        <v>84</v>
      </c>
      <c r="AN388" s="335" t="s">
        <v>84</v>
      </c>
      <c r="AO388" s="335" t="s">
        <v>84</v>
      </c>
      <c r="AP388" s="335" t="s">
        <v>84</v>
      </c>
      <c r="AQ388" s="335" t="s">
        <v>84</v>
      </c>
      <c r="AR388" s="335" t="s">
        <v>84</v>
      </c>
      <c r="AS388" s="335" t="s">
        <v>84</v>
      </c>
      <c r="AT388" s="335" t="s">
        <v>84</v>
      </c>
      <c r="AU388" s="335" t="s">
        <v>84</v>
      </c>
      <c r="AV388" s="335" t="s">
        <v>84</v>
      </c>
      <c r="AW388" s="335" t="s">
        <v>84</v>
      </c>
      <c r="AX388" s="335" t="s">
        <v>84</v>
      </c>
      <c r="AY388" s="116" t="s">
        <v>84</v>
      </c>
      <c r="AZ388" s="116" t="s">
        <v>84</v>
      </c>
      <c r="BA388" s="116" t="s">
        <v>84</v>
      </c>
      <c r="BB388" s="116" t="s">
        <v>84</v>
      </c>
      <c r="BC388" s="116" t="s">
        <v>84</v>
      </c>
      <c r="BD388" s="116" t="s">
        <v>84</v>
      </c>
      <c r="BE388" s="116" t="s">
        <v>84</v>
      </c>
      <c r="BF388" s="335" t="s">
        <v>84</v>
      </c>
      <c r="BG388" s="335" t="s">
        <v>84</v>
      </c>
      <c r="BH388" s="116" t="s">
        <v>84</v>
      </c>
      <c r="BI388" s="116" t="s">
        <v>84</v>
      </c>
      <c r="BJ388" s="335" t="s">
        <v>84</v>
      </c>
      <c r="BK388" s="335" t="s">
        <v>84</v>
      </c>
      <c r="BL388" s="335" t="s">
        <v>84</v>
      </c>
      <c r="BM388" s="336" t="s">
        <v>84</v>
      </c>
      <c r="BN388" s="336" t="s">
        <v>84</v>
      </c>
      <c r="BO388" s="335" t="s">
        <v>84</v>
      </c>
      <c r="BP388" s="116" t="s">
        <v>84</v>
      </c>
      <c r="BQ388" s="116" t="s">
        <v>84</v>
      </c>
      <c r="BR388" s="116" t="s">
        <v>84</v>
      </c>
      <c r="BS388" s="116" t="s">
        <v>84</v>
      </c>
      <c r="BT388" s="336" t="s">
        <v>84</v>
      </c>
      <c r="BU388" s="335" t="s">
        <v>84</v>
      </c>
      <c r="BV388" s="335" t="s">
        <v>84</v>
      </c>
      <c r="BW388" s="335" t="s">
        <v>84</v>
      </c>
      <c r="BX388" s="335" t="s">
        <v>84</v>
      </c>
    </row>
    <row r="389" spans="1:76" ht="15" customHeight="1" x14ac:dyDescent="0.3">
      <c r="A389" s="307">
        <v>82</v>
      </c>
      <c r="B389" s="114" t="s">
        <v>84</v>
      </c>
      <c r="C389" s="114" t="s">
        <v>84</v>
      </c>
      <c r="D389" s="115" t="s">
        <v>84</v>
      </c>
      <c r="E389" s="334" t="s">
        <v>84</v>
      </c>
      <c r="F389" s="334" t="s">
        <v>84</v>
      </c>
      <c r="G389" s="334" t="s">
        <v>84</v>
      </c>
      <c r="H389" s="335" t="s">
        <v>84</v>
      </c>
      <c r="I389" s="335" t="s">
        <v>84</v>
      </c>
      <c r="J389" s="335" t="s">
        <v>84</v>
      </c>
      <c r="K389" s="335" t="s">
        <v>84</v>
      </c>
      <c r="L389" s="335" t="s">
        <v>84</v>
      </c>
      <c r="M389" s="335" t="s">
        <v>84</v>
      </c>
      <c r="N389" s="335" t="s">
        <v>84</v>
      </c>
      <c r="O389" s="335" t="s">
        <v>84</v>
      </c>
      <c r="P389" s="335" t="s">
        <v>84</v>
      </c>
      <c r="Q389" s="335" t="s">
        <v>84</v>
      </c>
      <c r="R389" s="335" t="s">
        <v>84</v>
      </c>
      <c r="S389" s="335" t="s">
        <v>84</v>
      </c>
      <c r="T389" s="335" t="s">
        <v>84</v>
      </c>
      <c r="U389" s="335" t="s">
        <v>84</v>
      </c>
      <c r="V389" s="335" t="s">
        <v>84</v>
      </c>
      <c r="W389" s="335" t="s">
        <v>84</v>
      </c>
      <c r="X389" s="335" t="s">
        <v>84</v>
      </c>
      <c r="Y389" s="335" t="s">
        <v>84</v>
      </c>
      <c r="Z389" s="335" t="s">
        <v>84</v>
      </c>
      <c r="AA389" s="335" t="s">
        <v>84</v>
      </c>
      <c r="AB389" s="335" t="s">
        <v>84</v>
      </c>
      <c r="AC389" s="335" t="s">
        <v>84</v>
      </c>
      <c r="AD389" s="335" t="s">
        <v>84</v>
      </c>
      <c r="AE389" s="335" t="s">
        <v>84</v>
      </c>
      <c r="AF389" s="335" t="s">
        <v>84</v>
      </c>
      <c r="AG389" s="335" t="s">
        <v>84</v>
      </c>
      <c r="AH389" s="335" t="s">
        <v>84</v>
      </c>
      <c r="AI389" s="335" t="s">
        <v>84</v>
      </c>
      <c r="AJ389" s="335" t="s">
        <v>84</v>
      </c>
      <c r="AK389" s="335" t="s">
        <v>84</v>
      </c>
      <c r="AL389" s="335" t="s">
        <v>84</v>
      </c>
      <c r="AM389" s="335" t="s">
        <v>84</v>
      </c>
      <c r="AN389" s="335" t="s">
        <v>84</v>
      </c>
      <c r="AO389" s="335" t="s">
        <v>84</v>
      </c>
      <c r="AP389" s="335" t="s">
        <v>84</v>
      </c>
      <c r="AQ389" s="335" t="s">
        <v>84</v>
      </c>
      <c r="AR389" s="335" t="s">
        <v>84</v>
      </c>
      <c r="AS389" s="335" t="s">
        <v>84</v>
      </c>
      <c r="AT389" s="335" t="s">
        <v>84</v>
      </c>
      <c r="AU389" s="335" t="s">
        <v>84</v>
      </c>
      <c r="AV389" s="335" t="s">
        <v>84</v>
      </c>
      <c r="AW389" s="335" t="s">
        <v>84</v>
      </c>
      <c r="AX389" s="335" t="s">
        <v>84</v>
      </c>
      <c r="AY389" s="116" t="s">
        <v>84</v>
      </c>
      <c r="AZ389" s="116" t="s">
        <v>84</v>
      </c>
      <c r="BA389" s="116" t="s">
        <v>84</v>
      </c>
      <c r="BB389" s="116" t="s">
        <v>84</v>
      </c>
      <c r="BC389" s="116" t="s">
        <v>84</v>
      </c>
      <c r="BD389" s="116" t="s">
        <v>84</v>
      </c>
      <c r="BE389" s="116" t="s">
        <v>84</v>
      </c>
      <c r="BF389" s="335" t="s">
        <v>84</v>
      </c>
      <c r="BG389" s="335" t="s">
        <v>84</v>
      </c>
      <c r="BH389" s="116" t="s">
        <v>84</v>
      </c>
      <c r="BI389" s="116" t="s">
        <v>84</v>
      </c>
      <c r="BJ389" s="335" t="s">
        <v>84</v>
      </c>
      <c r="BK389" s="335" t="s">
        <v>84</v>
      </c>
      <c r="BL389" s="335" t="s">
        <v>84</v>
      </c>
      <c r="BM389" s="336" t="s">
        <v>84</v>
      </c>
      <c r="BN389" s="336" t="s">
        <v>84</v>
      </c>
      <c r="BO389" s="335" t="s">
        <v>84</v>
      </c>
      <c r="BP389" s="116" t="s">
        <v>84</v>
      </c>
      <c r="BQ389" s="116" t="s">
        <v>84</v>
      </c>
      <c r="BR389" s="116" t="s">
        <v>84</v>
      </c>
      <c r="BS389" s="116" t="s">
        <v>84</v>
      </c>
      <c r="BT389" s="336" t="s">
        <v>84</v>
      </c>
      <c r="BU389" s="335" t="s">
        <v>84</v>
      </c>
      <c r="BV389" s="335" t="s">
        <v>84</v>
      </c>
      <c r="BW389" s="335" t="s">
        <v>84</v>
      </c>
      <c r="BX389" s="335" t="s">
        <v>84</v>
      </c>
    </row>
    <row r="390" spans="1:76" ht="15" customHeight="1" x14ac:dyDescent="0.3">
      <c r="A390" s="307">
        <v>82</v>
      </c>
      <c r="B390" s="114" t="s">
        <v>84</v>
      </c>
      <c r="C390" s="114" t="s">
        <v>84</v>
      </c>
      <c r="D390" s="115" t="s">
        <v>84</v>
      </c>
      <c r="E390" s="334" t="s">
        <v>84</v>
      </c>
      <c r="F390" s="334" t="s">
        <v>84</v>
      </c>
      <c r="G390" s="334" t="s">
        <v>84</v>
      </c>
      <c r="H390" s="335" t="s">
        <v>84</v>
      </c>
      <c r="I390" s="335" t="s">
        <v>84</v>
      </c>
      <c r="J390" s="335" t="s">
        <v>84</v>
      </c>
      <c r="K390" s="335" t="s">
        <v>84</v>
      </c>
      <c r="L390" s="335" t="s">
        <v>84</v>
      </c>
      <c r="M390" s="335" t="s">
        <v>84</v>
      </c>
      <c r="N390" s="335" t="s">
        <v>84</v>
      </c>
      <c r="O390" s="335" t="s">
        <v>84</v>
      </c>
      <c r="P390" s="335" t="s">
        <v>84</v>
      </c>
      <c r="Q390" s="335" t="s">
        <v>84</v>
      </c>
      <c r="R390" s="335" t="s">
        <v>84</v>
      </c>
      <c r="S390" s="335" t="s">
        <v>84</v>
      </c>
      <c r="T390" s="335" t="s">
        <v>84</v>
      </c>
      <c r="U390" s="335" t="s">
        <v>84</v>
      </c>
      <c r="V390" s="335" t="s">
        <v>84</v>
      </c>
      <c r="W390" s="335" t="s">
        <v>84</v>
      </c>
      <c r="X390" s="335" t="s">
        <v>84</v>
      </c>
      <c r="Y390" s="335" t="s">
        <v>84</v>
      </c>
      <c r="Z390" s="335" t="s">
        <v>84</v>
      </c>
      <c r="AA390" s="335" t="s">
        <v>84</v>
      </c>
      <c r="AB390" s="335" t="s">
        <v>84</v>
      </c>
      <c r="AC390" s="335" t="s">
        <v>84</v>
      </c>
      <c r="AD390" s="335" t="s">
        <v>84</v>
      </c>
      <c r="AE390" s="335" t="s">
        <v>84</v>
      </c>
      <c r="AF390" s="335" t="s">
        <v>84</v>
      </c>
      <c r="AG390" s="335" t="s">
        <v>84</v>
      </c>
      <c r="AH390" s="335" t="s">
        <v>84</v>
      </c>
      <c r="AI390" s="335" t="s">
        <v>84</v>
      </c>
      <c r="AJ390" s="335" t="s">
        <v>84</v>
      </c>
      <c r="AK390" s="335" t="s">
        <v>84</v>
      </c>
      <c r="AL390" s="335" t="s">
        <v>84</v>
      </c>
      <c r="AM390" s="335" t="s">
        <v>84</v>
      </c>
      <c r="AN390" s="335" t="s">
        <v>84</v>
      </c>
      <c r="AO390" s="335" t="s">
        <v>84</v>
      </c>
      <c r="AP390" s="335" t="s">
        <v>84</v>
      </c>
      <c r="AQ390" s="335" t="s">
        <v>84</v>
      </c>
      <c r="AR390" s="335" t="s">
        <v>84</v>
      </c>
      <c r="AS390" s="335" t="s">
        <v>84</v>
      </c>
      <c r="AT390" s="335" t="s">
        <v>84</v>
      </c>
      <c r="AU390" s="335" t="s">
        <v>84</v>
      </c>
      <c r="AV390" s="335" t="s">
        <v>84</v>
      </c>
      <c r="AW390" s="335" t="s">
        <v>84</v>
      </c>
      <c r="AX390" s="335" t="s">
        <v>84</v>
      </c>
      <c r="AY390" s="116" t="s">
        <v>84</v>
      </c>
      <c r="AZ390" s="116" t="s">
        <v>84</v>
      </c>
      <c r="BA390" s="116" t="s">
        <v>84</v>
      </c>
      <c r="BB390" s="116" t="s">
        <v>84</v>
      </c>
      <c r="BC390" s="116" t="s">
        <v>84</v>
      </c>
      <c r="BD390" s="116" t="s">
        <v>84</v>
      </c>
      <c r="BE390" s="116" t="s">
        <v>84</v>
      </c>
      <c r="BF390" s="335" t="s">
        <v>84</v>
      </c>
      <c r="BG390" s="335" t="s">
        <v>84</v>
      </c>
      <c r="BH390" s="116" t="s">
        <v>84</v>
      </c>
      <c r="BI390" s="116" t="s">
        <v>84</v>
      </c>
      <c r="BJ390" s="335" t="s">
        <v>84</v>
      </c>
      <c r="BK390" s="335" t="s">
        <v>84</v>
      </c>
      <c r="BL390" s="335" t="s">
        <v>84</v>
      </c>
      <c r="BM390" s="336" t="s">
        <v>84</v>
      </c>
      <c r="BN390" s="336" t="s">
        <v>84</v>
      </c>
      <c r="BO390" s="335" t="s">
        <v>84</v>
      </c>
      <c r="BP390" s="116" t="s">
        <v>84</v>
      </c>
      <c r="BQ390" s="116" t="s">
        <v>84</v>
      </c>
      <c r="BR390" s="116" t="s">
        <v>84</v>
      </c>
      <c r="BS390" s="116" t="s">
        <v>84</v>
      </c>
      <c r="BT390" s="336" t="s">
        <v>84</v>
      </c>
      <c r="BU390" s="335" t="s">
        <v>84</v>
      </c>
      <c r="BV390" s="335" t="s">
        <v>84</v>
      </c>
      <c r="BW390" s="335" t="s">
        <v>84</v>
      </c>
      <c r="BX390" s="335" t="s">
        <v>84</v>
      </c>
    </row>
    <row r="391" spans="1:76" ht="15" customHeight="1" x14ac:dyDescent="0.3">
      <c r="A391" s="307">
        <v>82</v>
      </c>
      <c r="B391" s="114" t="s">
        <v>84</v>
      </c>
      <c r="C391" s="114" t="s">
        <v>84</v>
      </c>
      <c r="D391" s="115" t="s">
        <v>84</v>
      </c>
      <c r="E391" s="334" t="s">
        <v>84</v>
      </c>
      <c r="F391" s="334" t="s">
        <v>84</v>
      </c>
      <c r="G391" s="334" t="s">
        <v>84</v>
      </c>
      <c r="H391" s="335" t="s">
        <v>84</v>
      </c>
      <c r="I391" s="335" t="s">
        <v>84</v>
      </c>
      <c r="J391" s="335" t="s">
        <v>84</v>
      </c>
      <c r="K391" s="335" t="s">
        <v>84</v>
      </c>
      <c r="L391" s="335" t="s">
        <v>84</v>
      </c>
      <c r="M391" s="335" t="s">
        <v>84</v>
      </c>
      <c r="N391" s="335" t="s">
        <v>84</v>
      </c>
      <c r="O391" s="335" t="s">
        <v>84</v>
      </c>
      <c r="P391" s="335" t="s">
        <v>84</v>
      </c>
      <c r="Q391" s="335" t="s">
        <v>84</v>
      </c>
      <c r="R391" s="335" t="s">
        <v>84</v>
      </c>
      <c r="S391" s="335" t="s">
        <v>84</v>
      </c>
      <c r="T391" s="335" t="s">
        <v>84</v>
      </c>
      <c r="U391" s="335" t="s">
        <v>84</v>
      </c>
      <c r="V391" s="335" t="s">
        <v>84</v>
      </c>
      <c r="W391" s="335" t="s">
        <v>84</v>
      </c>
      <c r="X391" s="335" t="s">
        <v>84</v>
      </c>
      <c r="Y391" s="335" t="s">
        <v>84</v>
      </c>
      <c r="Z391" s="335" t="s">
        <v>84</v>
      </c>
      <c r="AA391" s="335" t="s">
        <v>84</v>
      </c>
      <c r="AB391" s="335" t="s">
        <v>84</v>
      </c>
      <c r="AC391" s="335" t="s">
        <v>84</v>
      </c>
      <c r="AD391" s="335" t="s">
        <v>84</v>
      </c>
      <c r="AE391" s="335" t="s">
        <v>84</v>
      </c>
      <c r="AF391" s="335" t="s">
        <v>84</v>
      </c>
      <c r="AG391" s="335" t="s">
        <v>84</v>
      </c>
      <c r="AH391" s="335" t="s">
        <v>84</v>
      </c>
      <c r="AI391" s="335" t="s">
        <v>84</v>
      </c>
      <c r="AJ391" s="335" t="s">
        <v>84</v>
      </c>
      <c r="AK391" s="335" t="s">
        <v>84</v>
      </c>
      <c r="AL391" s="335" t="s">
        <v>84</v>
      </c>
      <c r="AM391" s="335" t="s">
        <v>84</v>
      </c>
      <c r="AN391" s="335" t="s">
        <v>84</v>
      </c>
      <c r="AO391" s="335" t="s">
        <v>84</v>
      </c>
      <c r="AP391" s="335" t="s">
        <v>84</v>
      </c>
      <c r="AQ391" s="335" t="s">
        <v>84</v>
      </c>
      <c r="AR391" s="335" t="s">
        <v>84</v>
      </c>
      <c r="AS391" s="335" t="s">
        <v>84</v>
      </c>
      <c r="AT391" s="335" t="s">
        <v>84</v>
      </c>
      <c r="AU391" s="335" t="s">
        <v>84</v>
      </c>
      <c r="AV391" s="335" t="s">
        <v>84</v>
      </c>
      <c r="AW391" s="335" t="s">
        <v>84</v>
      </c>
      <c r="AX391" s="335" t="s">
        <v>84</v>
      </c>
      <c r="AY391" s="116" t="s">
        <v>84</v>
      </c>
      <c r="AZ391" s="116" t="s">
        <v>84</v>
      </c>
      <c r="BA391" s="116" t="s">
        <v>84</v>
      </c>
      <c r="BB391" s="116" t="s">
        <v>84</v>
      </c>
      <c r="BC391" s="116" t="s">
        <v>84</v>
      </c>
      <c r="BD391" s="116" t="s">
        <v>84</v>
      </c>
      <c r="BE391" s="116" t="s">
        <v>84</v>
      </c>
      <c r="BF391" s="335" t="s">
        <v>84</v>
      </c>
      <c r="BG391" s="335" t="s">
        <v>84</v>
      </c>
      <c r="BH391" s="116" t="s">
        <v>84</v>
      </c>
      <c r="BI391" s="116" t="s">
        <v>84</v>
      </c>
      <c r="BJ391" s="335" t="s">
        <v>84</v>
      </c>
      <c r="BK391" s="335" t="s">
        <v>84</v>
      </c>
      <c r="BL391" s="335" t="s">
        <v>84</v>
      </c>
      <c r="BM391" s="336" t="s">
        <v>84</v>
      </c>
      <c r="BN391" s="336" t="s">
        <v>84</v>
      </c>
      <c r="BO391" s="335" t="s">
        <v>84</v>
      </c>
      <c r="BP391" s="116" t="s">
        <v>84</v>
      </c>
      <c r="BQ391" s="116" t="s">
        <v>84</v>
      </c>
      <c r="BR391" s="116" t="s">
        <v>84</v>
      </c>
      <c r="BS391" s="116" t="s">
        <v>84</v>
      </c>
      <c r="BT391" s="336" t="s">
        <v>84</v>
      </c>
      <c r="BU391" s="335" t="s">
        <v>84</v>
      </c>
      <c r="BV391" s="335" t="s">
        <v>84</v>
      </c>
      <c r="BW391" s="335" t="s">
        <v>84</v>
      </c>
      <c r="BX391" s="335" t="s">
        <v>84</v>
      </c>
    </row>
    <row r="392" spans="1:76" ht="15" customHeight="1" x14ac:dyDescent="0.3">
      <c r="A392" s="307">
        <v>82</v>
      </c>
      <c r="B392" s="114" t="s">
        <v>84</v>
      </c>
      <c r="C392" s="114" t="s">
        <v>84</v>
      </c>
      <c r="D392" s="115" t="s">
        <v>84</v>
      </c>
      <c r="E392" s="334" t="s">
        <v>84</v>
      </c>
      <c r="F392" s="334" t="s">
        <v>84</v>
      </c>
      <c r="G392" s="334" t="s">
        <v>84</v>
      </c>
      <c r="H392" s="335" t="s">
        <v>84</v>
      </c>
      <c r="I392" s="335" t="s">
        <v>84</v>
      </c>
      <c r="J392" s="335" t="s">
        <v>84</v>
      </c>
      <c r="K392" s="335" t="s">
        <v>84</v>
      </c>
      <c r="L392" s="335" t="s">
        <v>84</v>
      </c>
      <c r="M392" s="335" t="s">
        <v>84</v>
      </c>
      <c r="N392" s="335" t="s">
        <v>84</v>
      </c>
      <c r="O392" s="335" t="s">
        <v>84</v>
      </c>
      <c r="P392" s="335" t="s">
        <v>84</v>
      </c>
      <c r="Q392" s="335" t="s">
        <v>84</v>
      </c>
      <c r="R392" s="335" t="s">
        <v>84</v>
      </c>
      <c r="S392" s="335" t="s">
        <v>84</v>
      </c>
      <c r="T392" s="335" t="s">
        <v>84</v>
      </c>
      <c r="U392" s="335" t="s">
        <v>84</v>
      </c>
      <c r="V392" s="335" t="s">
        <v>84</v>
      </c>
      <c r="W392" s="335" t="s">
        <v>84</v>
      </c>
      <c r="X392" s="335" t="s">
        <v>84</v>
      </c>
      <c r="Y392" s="335" t="s">
        <v>84</v>
      </c>
      <c r="Z392" s="335" t="s">
        <v>84</v>
      </c>
      <c r="AA392" s="335" t="s">
        <v>84</v>
      </c>
      <c r="AB392" s="335" t="s">
        <v>84</v>
      </c>
      <c r="AC392" s="335" t="s">
        <v>84</v>
      </c>
      <c r="AD392" s="335" t="s">
        <v>84</v>
      </c>
      <c r="AE392" s="335" t="s">
        <v>84</v>
      </c>
      <c r="AF392" s="335" t="s">
        <v>84</v>
      </c>
      <c r="AG392" s="335" t="s">
        <v>84</v>
      </c>
      <c r="AH392" s="335" t="s">
        <v>84</v>
      </c>
      <c r="AI392" s="335" t="s">
        <v>84</v>
      </c>
      <c r="AJ392" s="335" t="s">
        <v>84</v>
      </c>
      <c r="AK392" s="335" t="s">
        <v>84</v>
      </c>
      <c r="AL392" s="335" t="s">
        <v>84</v>
      </c>
      <c r="AM392" s="335" t="s">
        <v>84</v>
      </c>
      <c r="AN392" s="335" t="s">
        <v>84</v>
      </c>
      <c r="AO392" s="335" t="s">
        <v>84</v>
      </c>
      <c r="AP392" s="335" t="s">
        <v>84</v>
      </c>
      <c r="AQ392" s="335" t="s">
        <v>84</v>
      </c>
      <c r="AR392" s="335" t="s">
        <v>84</v>
      </c>
      <c r="AS392" s="335" t="s">
        <v>84</v>
      </c>
      <c r="AT392" s="335" t="s">
        <v>84</v>
      </c>
      <c r="AU392" s="335" t="s">
        <v>84</v>
      </c>
      <c r="AV392" s="335" t="s">
        <v>84</v>
      </c>
      <c r="AW392" s="335" t="s">
        <v>84</v>
      </c>
      <c r="AX392" s="335" t="s">
        <v>84</v>
      </c>
      <c r="AY392" s="116" t="s">
        <v>84</v>
      </c>
      <c r="AZ392" s="116" t="s">
        <v>84</v>
      </c>
      <c r="BA392" s="116" t="s">
        <v>84</v>
      </c>
      <c r="BB392" s="116" t="s">
        <v>84</v>
      </c>
      <c r="BC392" s="116" t="s">
        <v>84</v>
      </c>
      <c r="BD392" s="116" t="s">
        <v>84</v>
      </c>
      <c r="BE392" s="116" t="s">
        <v>84</v>
      </c>
      <c r="BF392" s="335" t="s">
        <v>84</v>
      </c>
      <c r="BG392" s="335" t="s">
        <v>84</v>
      </c>
      <c r="BH392" s="116" t="s">
        <v>84</v>
      </c>
      <c r="BI392" s="116" t="s">
        <v>84</v>
      </c>
      <c r="BJ392" s="335" t="s">
        <v>84</v>
      </c>
      <c r="BK392" s="335" t="s">
        <v>84</v>
      </c>
      <c r="BL392" s="335" t="s">
        <v>84</v>
      </c>
      <c r="BM392" s="336" t="s">
        <v>84</v>
      </c>
      <c r="BN392" s="336" t="s">
        <v>84</v>
      </c>
      <c r="BO392" s="335" t="s">
        <v>84</v>
      </c>
      <c r="BP392" s="116" t="s">
        <v>84</v>
      </c>
      <c r="BQ392" s="116" t="s">
        <v>84</v>
      </c>
      <c r="BR392" s="116" t="s">
        <v>84</v>
      </c>
      <c r="BS392" s="116" t="s">
        <v>84</v>
      </c>
      <c r="BT392" s="336" t="s">
        <v>84</v>
      </c>
      <c r="BU392" s="335" t="s">
        <v>84</v>
      </c>
      <c r="BV392" s="335" t="s">
        <v>84</v>
      </c>
      <c r="BW392" s="335" t="s">
        <v>84</v>
      </c>
      <c r="BX392" s="335" t="s">
        <v>84</v>
      </c>
    </row>
    <row r="393" spans="1:76" ht="15" customHeight="1" x14ac:dyDescent="0.3">
      <c r="A393" s="307">
        <v>82</v>
      </c>
      <c r="B393" s="114" t="s">
        <v>84</v>
      </c>
      <c r="C393" s="114" t="s">
        <v>84</v>
      </c>
      <c r="D393" s="115" t="s">
        <v>84</v>
      </c>
      <c r="E393" s="334" t="s">
        <v>84</v>
      </c>
      <c r="F393" s="334" t="s">
        <v>84</v>
      </c>
      <c r="G393" s="334" t="s">
        <v>84</v>
      </c>
      <c r="H393" s="335" t="s">
        <v>84</v>
      </c>
      <c r="I393" s="335" t="s">
        <v>84</v>
      </c>
      <c r="J393" s="335" t="s">
        <v>84</v>
      </c>
      <c r="K393" s="335" t="s">
        <v>84</v>
      </c>
      <c r="L393" s="335" t="s">
        <v>84</v>
      </c>
      <c r="M393" s="335" t="s">
        <v>84</v>
      </c>
      <c r="N393" s="335" t="s">
        <v>84</v>
      </c>
      <c r="O393" s="335" t="s">
        <v>84</v>
      </c>
      <c r="P393" s="335" t="s">
        <v>84</v>
      </c>
      <c r="Q393" s="335" t="s">
        <v>84</v>
      </c>
      <c r="R393" s="335" t="s">
        <v>84</v>
      </c>
      <c r="S393" s="335" t="s">
        <v>84</v>
      </c>
      <c r="T393" s="335" t="s">
        <v>84</v>
      </c>
      <c r="U393" s="335" t="s">
        <v>84</v>
      </c>
      <c r="V393" s="335" t="s">
        <v>84</v>
      </c>
      <c r="W393" s="335" t="s">
        <v>84</v>
      </c>
      <c r="X393" s="335" t="s">
        <v>84</v>
      </c>
      <c r="Y393" s="335" t="s">
        <v>84</v>
      </c>
      <c r="Z393" s="335" t="s">
        <v>84</v>
      </c>
      <c r="AA393" s="335" t="s">
        <v>84</v>
      </c>
      <c r="AB393" s="335" t="s">
        <v>84</v>
      </c>
      <c r="AC393" s="335" t="s">
        <v>84</v>
      </c>
      <c r="AD393" s="335" t="s">
        <v>84</v>
      </c>
      <c r="AE393" s="335" t="s">
        <v>84</v>
      </c>
      <c r="AF393" s="335" t="s">
        <v>84</v>
      </c>
      <c r="AG393" s="335" t="s">
        <v>84</v>
      </c>
      <c r="AH393" s="335" t="s">
        <v>84</v>
      </c>
      <c r="AI393" s="335" t="s">
        <v>84</v>
      </c>
      <c r="AJ393" s="335" t="s">
        <v>84</v>
      </c>
      <c r="AK393" s="335" t="s">
        <v>84</v>
      </c>
      <c r="AL393" s="335" t="s">
        <v>84</v>
      </c>
      <c r="AM393" s="335" t="s">
        <v>84</v>
      </c>
      <c r="AN393" s="335" t="s">
        <v>84</v>
      </c>
      <c r="AO393" s="335" t="s">
        <v>84</v>
      </c>
      <c r="AP393" s="335" t="s">
        <v>84</v>
      </c>
      <c r="AQ393" s="335" t="s">
        <v>84</v>
      </c>
      <c r="AR393" s="335" t="s">
        <v>84</v>
      </c>
      <c r="AS393" s="335" t="s">
        <v>84</v>
      </c>
      <c r="AT393" s="335" t="s">
        <v>84</v>
      </c>
      <c r="AU393" s="335" t="s">
        <v>84</v>
      </c>
      <c r="AV393" s="335" t="s">
        <v>84</v>
      </c>
      <c r="AW393" s="335" t="s">
        <v>84</v>
      </c>
      <c r="AX393" s="335" t="s">
        <v>84</v>
      </c>
      <c r="AY393" s="116" t="s">
        <v>84</v>
      </c>
      <c r="AZ393" s="116" t="s">
        <v>84</v>
      </c>
      <c r="BA393" s="116" t="s">
        <v>84</v>
      </c>
      <c r="BB393" s="116" t="s">
        <v>84</v>
      </c>
      <c r="BC393" s="116" t="s">
        <v>84</v>
      </c>
      <c r="BD393" s="116" t="s">
        <v>84</v>
      </c>
      <c r="BE393" s="116" t="s">
        <v>84</v>
      </c>
      <c r="BF393" s="335" t="s">
        <v>84</v>
      </c>
      <c r="BG393" s="335" t="s">
        <v>84</v>
      </c>
      <c r="BH393" s="116" t="s">
        <v>84</v>
      </c>
      <c r="BI393" s="116" t="s">
        <v>84</v>
      </c>
      <c r="BJ393" s="335" t="s">
        <v>84</v>
      </c>
      <c r="BK393" s="335" t="s">
        <v>84</v>
      </c>
      <c r="BL393" s="335" t="s">
        <v>84</v>
      </c>
      <c r="BM393" s="336" t="s">
        <v>84</v>
      </c>
      <c r="BN393" s="336" t="s">
        <v>84</v>
      </c>
      <c r="BO393" s="335" t="s">
        <v>84</v>
      </c>
      <c r="BP393" s="116" t="s">
        <v>84</v>
      </c>
      <c r="BQ393" s="116" t="s">
        <v>84</v>
      </c>
      <c r="BR393" s="116" t="s">
        <v>84</v>
      </c>
      <c r="BS393" s="116" t="s">
        <v>84</v>
      </c>
      <c r="BT393" s="336" t="s">
        <v>84</v>
      </c>
      <c r="BU393" s="335" t="s">
        <v>84</v>
      </c>
      <c r="BV393" s="335" t="s">
        <v>84</v>
      </c>
      <c r="BW393" s="335" t="s">
        <v>84</v>
      </c>
      <c r="BX393" s="335" t="s">
        <v>84</v>
      </c>
    </row>
    <row r="394" spans="1:76" ht="15" customHeight="1" x14ac:dyDescent="0.3">
      <c r="A394" s="307">
        <v>82</v>
      </c>
      <c r="B394" s="114" t="s">
        <v>84</v>
      </c>
      <c r="C394" s="114" t="s">
        <v>84</v>
      </c>
      <c r="D394" s="115" t="s">
        <v>84</v>
      </c>
      <c r="E394" s="334" t="s">
        <v>84</v>
      </c>
      <c r="F394" s="334" t="s">
        <v>84</v>
      </c>
      <c r="G394" s="334" t="s">
        <v>84</v>
      </c>
      <c r="H394" s="335" t="s">
        <v>84</v>
      </c>
      <c r="I394" s="335" t="s">
        <v>84</v>
      </c>
      <c r="J394" s="335" t="s">
        <v>84</v>
      </c>
      <c r="K394" s="335" t="s">
        <v>84</v>
      </c>
      <c r="L394" s="335" t="s">
        <v>84</v>
      </c>
      <c r="M394" s="335" t="s">
        <v>84</v>
      </c>
      <c r="N394" s="335" t="s">
        <v>84</v>
      </c>
      <c r="O394" s="335" t="s">
        <v>84</v>
      </c>
      <c r="P394" s="335" t="s">
        <v>84</v>
      </c>
      <c r="Q394" s="335" t="s">
        <v>84</v>
      </c>
      <c r="R394" s="335" t="s">
        <v>84</v>
      </c>
      <c r="S394" s="335" t="s">
        <v>84</v>
      </c>
      <c r="T394" s="335" t="s">
        <v>84</v>
      </c>
      <c r="U394" s="335" t="s">
        <v>84</v>
      </c>
      <c r="V394" s="335" t="s">
        <v>84</v>
      </c>
      <c r="W394" s="335" t="s">
        <v>84</v>
      </c>
      <c r="X394" s="335" t="s">
        <v>84</v>
      </c>
      <c r="Y394" s="335" t="s">
        <v>84</v>
      </c>
      <c r="Z394" s="335" t="s">
        <v>84</v>
      </c>
      <c r="AA394" s="335" t="s">
        <v>84</v>
      </c>
      <c r="AB394" s="335" t="s">
        <v>84</v>
      </c>
      <c r="AC394" s="335" t="s">
        <v>84</v>
      </c>
      <c r="AD394" s="335" t="s">
        <v>84</v>
      </c>
      <c r="AE394" s="335" t="s">
        <v>84</v>
      </c>
      <c r="AF394" s="335" t="s">
        <v>84</v>
      </c>
      <c r="AG394" s="335" t="s">
        <v>84</v>
      </c>
      <c r="AH394" s="335" t="s">
        <v>84</v>
      </c>
      <c r="AI394" s="335" t="s">
        <v>84</v>
      </c>
      <c r="AJ394" s="335" t="s">
        <v>84</v>
      </c>
      <c r="AK394" s="335" t="s">
        <v>84</v>
      </c>
      <c r="AL394" s="335" t="s">
        <v>84</v>
      </c>
      <c r="AM394" s="335" t="s">
        <v>84</v>
      </c>
      <c r="AN394" s="335" t="s">
        <v>84</v>
      </c>
      <c r="AO394" s="335" t="s">
        <v>84</v>
      </c>
      <c r="AP394" s="335" t="s">
        <v>84</v>
      </c>
      <c r="AQ394" s="335" t="s">
        <v>84</v>
      </c>
      <c r="AR394" s="335" t="s">
        <v>84</v>
      </c>
      <c r="AS394" s="335" t="s">
        <v>84</v>
      </c>
      <c r="AT394" s="335" t="s">
        <v>84</v>
      </c>
      <c r="AU394" s="335" t="s">
        <v>84</v>
      </c>
      <c r="AV394" s="335" t="s">
        <v>84</v>
      </c>
      <c r="AW394" s="335" t="s">
        <v>84</v>
      </c>
      <c r="AX394" s="335" t="s">
        <v>84</v>
      </c>
      <c r="AY394" s="116" t="s">
        <v>84</v>
      </c>
      <c r="AZ394" s="116" t="s">
        <v>84</v>
      </c>
      <c r="BA394" s="116" t="s">
        <v>84</v>
      </c>
      <c r="BB394" s="116" t="s">
        <v>84</v>
      </c>
      <c r="BC394" s="116" t="s">
        <v>84</v>
      </c>
      <c r="BD394" s="116" t="s">
        <v>84</v>
      </c>
      <c r="BE394" s="116" t="s">
        <v>84</v>
      </c>
      <c r="BF394" s="335" t="s">
        <v>84</v>
      </c>
      <c r="BG394" s="335" t="s">
        <v>84</v>
      </c>
      <c r="BH394" s="116" t="s">
        <v>84</v>
      </c>
      <c r="BI394" s="116" t="s">
        <v>84</v>
      </c>
      <c r="BJ394" s="335" t="s">
        <v>84</v>
      </c>
      <c r="BK394" s="335" t="s">
        <v>84</v>
      </c>
      <c r="BL394" s="335" t="s">
        <v>84</v>
      </c>
      <c r="BM394" s="336" t="s">
        <v>84</v>
      </c>
      <c r="BN394" s="336" t="s">
        <v>84</v>
      </c>
      <c r="BO394" s="335" t="s">
        <v>84</v>
      </c>
      <c r="BP394" s="116" t="s">
        <v>84</v>
      </c>
      <c r="BQ394" s="116" t="s">
        <v>84</v>
      </c>
      <c r="BR394" s="116" t="s">
        <v>84</v>
      </c>
      <c r="BS394" s="116" t="s">
        <v>84</v>
      </c>
      <c r="BT394" s="336" t="s">
        <v>84</v>
      </c>
      <c r="BU394" s="335" t="s">
        <v>84</v>
      </c>
      <c r="BV394" s="335" t="s">
        <v>84</v>
      </c>
      <c r="BW394" s="335" t="s">
        <v>84</v>
      </c>
      <c r="BX394" s="335" t="s">
        <v>84</v>
      </c>
    </row>
    <row r="395" spans="1:76" ht="15" customHeight="1" x14ac:dyDescent="0.3">
      <c r="A395" s="307">
        <v>82</v>
      </c>
      <c r="B395" s="114" t="s">
        <v>84</v>
      </c>
      <c r="C395" s="114" t="s">
        <v>84</v>
      </c>
      <c r="D395" s="115" t="s">
        <v>84</v>
      </c>
      <c r="E395" s="334" t="s">
        <v>84</v>
      </c>
      <c r="F395" s="334" t="s">
        <v>84</v>
      </c>
      <c r="G395" s="334" t="s">
        <v>84</v>
      </c>
      <c r="H395" s="335" t="s">
        <v>84</v>
      </c>
      <c r="I395" s="335" t="s">
        <v>84</v>
      </c>
      <c r="J395" s="335" t="s">
        <v>84</v>
      </c>
      <c r="K395" s="335" t="s">
        <v>84</v>
      </c>
      <c r="L395" s="335" t="s">
        <v>84</v>
      </c>
      <c r="M395" s="335" t="s">
        <v>84</v>
      </c>
      <c r="N395" s="335" t="s">
        <v>84</v>
      </c>
      <c r="O395" s="335" t="s">
        <v>84</v>
      </c>
      <c r="P395" s="335" t="s">
        <v>84</v>
      </c>
      <c r="Q395" s="335" t="s">
        <v>84</v>
      </c>
      <c r="R395" s="335" t="s">
        <v>84</v>
      </c>
      <c r="S395" s="335" t="s">
        <v>84</v>
      </c>
      <c r="T395" s="335" t="s">
        <v>84</v>
      </c>
      <c r="U395" s="335" t="s">
        <v>84</v>
      </c>
      <c r="V395" s="335" t="s">
        <v>84</v>
      </c>
      <c r="W395" s="335" t="s">
        <v>84</v>
      </c>
      <c r="X395" s="335" t="s">
        <v>84</v>
      </c>
      <c r="Y395" s="335" t="s">
        <v>84</v>
      </c>
      <c r="Z395" s="335" t="s">
        <v>84</v>
      </c>
      <c r="AA395" s="335" t="s">
        <v>84</v>
      </c>
      <c r="AB395" s="335" t="s">
        <v>84</v>
      </c>
      <c r="AC395" s="335" t="s">
        <v>84</v>
      </c>
      <c r="AD395" s="335" t="s">
        <v>84</v>
      </c>
      <c r="AE395" s="335" t="s">
        <v>84</v>
      </c>
      <c r="AF395" s="335" t="s">
        <v>84</v>
      </c>
      <c r="AG395" s="335" t="s">
        <v>84</v>
      </c>
      <c r="AH395" s="335" t="s">
        <v>84</v>
      </c>
      <c r="AI395" s="335" t="s">
        <v>84</v>
      </c>
      <c r="AJ395" s="335" t="s">
        <v>84</v>
      </c>
      <c r="AK395" s="335" t="s">
        <v>84</v>
      </c>
      <c r="AL395" s="335" t="s">
        <v>84</v>
      </c>
      <c r="AM395" s="335" t="s">
        <v>84</v>
      </c>
      <c r="AN395" s="335" t="s">
        <v>84</v>
      </c>
      <c r="AO395" s="335" t="s">
        <v>84</v>
      </c>
      <c r="AP395" s="335" t="s">
        <v>84</v>
      </c>
      <c r="AQ395" s="335" t="s">
        <v>84</v>
      </c>
      <c r="AR395" s="335" t="s">
        <v>84</v>
      </c>
      <c r="AS395" s="335" t="s">
        <v>84</v>
      </c>
      <c r="AT395" s="335" t="s">
        <v>84</v>
      </c>
      <c r="AU395" s="335" t="s">
        <v>84</v>
      </c>
      <c r="AV395" s="335" t="s">
        <v>84</v>
      </c>
      <c r="AW395" s="335" t="s">
        <v>84</v>
      </c>
      <c r="AX395" s="335" t="s">
        <v>84</v>
      </c>
      <c r="AY395" s="116" t="s">
        <v>84</v>
      </c>
      <c r="AZ395" s="116" t="s">
        <v>84</v>
      </c>
      <c r="BA395" s="116" t="s">
        <v>84</v>
      </c>
      <c r="BB395" s="116" t="s">
        <v>84</v>
      </c>
      <c r="BC395" s="116" t="s">
        <v>84</v>
      </c>
      <c r="BD395" s="116" t="s">
        <v>84</v>
      </c>
      <c r="BE395" s="116" t="s">
        <v>84</v>
      </c>
      <c r="BF395" s="335" t="s">
        <v>84</v>
      </c>
      <c r="BG395" s="335" t="s">
        <v>84</v>
      </c>
      <c r="BH395" s="116" t="s">
        <v>84</v>
      </c>
      <c r="BI395" s="116" t="s">
        <v>84</v>
      </c>
      <c r="BJ395" s="335" t="s">
        <v>84</v>
      </c>
      <c r="BK395" s="335" t="s">
        <v>84</v>
      </c>
      <c r="BL395" s="335" t="s">
        <v>84</v>
      </c>
      <c r="BM395" s="336" t="s">
        <v>84</v>
      </c>
      <c r="BN395" s="336" t="s">
        <v>84</v>
      </c>
      <c r="BO395" s="335" t="s">
        <v>84</v>
      </c>
      <c r="BP395" s="116" t="s">
        <v>84</v>
      </c>
      <c r="BQ395" s="116" t="s">
        <v>84</v>
      </c>
      <c r="BR395" s="116" t="s">
        <v>84</v>
      </c>
      <c r="BS395" s="116" t="s">
        <v>84</v>
      </c>
      <c r="BT395" s="336" t="s">
        <v>84</v>
      </c>
      <c r="BU395" s="335" t="s">
        <v>84</v>
      </c>
      <c r="BV395" s="335" t="s">
        <v>84</v>
      </c>
      <c r="BW395" s="335" t="s">
        <v>84</v>
      </c>
      <c r="BX395" s="335" t="s">
        <v>84</v>
      </c>
    </row>
    <row r="396" spans="1:76" ht="15" customHeight="1" x14ac:dyDescent="0.3">
      <c r="A396" s="307">
        <v>82</v>
      </c>
      <c r="B396" s="114" t="s">
        <v>84</v>
      </c>
      <c r="C396" s="114" t="s">
        <v>84</v>
      </c>
      <c r="D396" s="115" t="s">
        <v>84</v>
      </c>
      <c r="E396" s="334" t="s">
        <v>84</v>
      </c>
      <c r="F396" s="334" t="s">
        <v>84</v>
      </c>
      <c r="G396" s="334" t="s">
        <v>84</v>
      </c>
      <c r="H396" s="335" t="s">
        <v>84</v>
      </c>
      <c r="I396" s="335" t="s">
        <v>84</v>
      </c>
      <c r="J396" s="335" t="s">
        <v>84</v>
      </c>
      <c r="K396" s="335" t="s">
        <v>84</v>
      </c>
      <c r="L396" s="335" t="s">
        <v>84</v>
      </c>
      <c r="M396" s="335" t="s">
        <v>84</v>
      </c>
      <c r="N396" s="335" t="s">
        <v>84</v>
      </c>
      <c r="O396" s="335" t="s">
        <v>84</v>
      </c>
      <c r="P396" s="335" t="s">
        <v>84</v>
      </c>
      <c r="Q396" s="335" t="s">
        <v>84</v>
      </c>
      <c r="R396" s="335" t="s">
        <v>84</v>
      </c>
      <c r="S396" s="335" t="s">
        <v>84</v>
      </c>
      <c r="T396" s="335" t="s">
        <v>84</v>
      </c>
      <c r="U396" s="335" t="s">
        <v>84</v>
      </c>
      <c r="V396" s="335" t="s">
        <v>84</v>
      </c>
      <c r="W396" s="335" t="s">
        <v>84</v>
      </c>
      <c r="X396" s="335" t="s">
        <v>84</v>
      </c>
      <c r="Y396" s="335" t="s">
        <v>84</v>
      </c>
      <c r="Z396" s="335" t="s">
        <v>84</v>
      </c>
      <c r="AA396" s="335" t="s">
        <v>84</v>
      </c>
      <c r="AB396" s="335" t="s">
        <v>84</v>
      </c>
      <c r="AC396" s="335" t="s">
        <v>84</v>
      </c>
      <c r="AD396" s="335" t="s">
        <v>84</v>
      </c>
      <c r="AE396" s="335" t="s">
        <v>84</v>
      </c>
      <c r="AF396" s="335" t="s">
        <v>84</v>
      </c>
      <c r="AG396" s="335" t="s">
        <v>84</v>
      </c>
      <c r="AH396" s="335" t="s">
        <v>84</v>
      </c>
      <c r="AI396" s="335" t="s">
        <v>84</v>
      </c>
      <c r="AJ396" s="335" t="s">
        <v>84</v>
      </c>
      <c r="AK396" s="335" t="s">
        <v>84</v>
      </c>
      <c r="AL396" s="335" t="s">
        <v>84</v>
      </c>
      <c r="AM396" s="335" t="s">
        <v>84</v>
      </c>
      <c r="AN396" s="335" t="s">
        <v>84</v>
      </c>
      <c r="AO396" s="335" t="s">
        <v>84</v>
      </c>
      <c r="AP396" s="335" t="s">
        <v>84</v>
      </c>
      <c r="AQ396" s="335" t="s">
        <v>84</v>
      </c>
      <c r="AR396" s="335" t="s">
        <v>84</v>
      </c>
      <c r="AS396" s="335" t="s">
        <v>84</v>
      </c>
      <c r="AT396" s="335" t="s">
        <v>84</v>
      </c>
      <c r="AU396" s="335" t="s">
        <v>84</v>
      </c>
      <c r="AV396" s="335" t="s">
        <v>84</v>
      </c>
      <c r="AW396" s="335" t="s">
        <v>84</v>
      </c>
      <c r="AX396" s="335" t="s">
        <v>84</v>
      </c>
      <c r="AY396" s="116" t="s">
        <v>84</v>
      </c>
      <c r="AZ396" s="116" t="s">
        <v>84</v>
      </c>
      <c r="BA396" s="116" t="s">
        <v>84</v>
      </c>
      <c r="BB396" s="116" t="s">
        <v>84</v>
      </c>
      <c r="BC396" s="116" t="s">
        <v>84</v>
      </c>
      <c r="BD396" s="116" t="s">
        <v>84</v>
      </c>
      <c r="BE396" s="116" t="s">
        <v>84</v>
      </c>
      <c r="BF396" s="335" t="s">
        <v>84</v>
      </c>
      <c r="BG396" s="335" t="s">
        <v>84</v>
      </c>
      <c r="BH396" s="116" t="s">
        <v>84</v>
      </c>
      <c r="BI396" s="116" t="s">
        <v>84</v>
      </c>
      <c r="BJ396" s="335" t="s">
        <v>84</v>
      </c>
      <c r="BK396" s="335" t="s">
        <v>84</v>
      </c>
      <c r="BL396" s="335" t="s">
        <v>84</v>
      </c>
      <c r="BM396" s="336" t="s">
        <v>84</v>
      </c>
      <c r="BN396" s="336" t="s">
        <v>84</v>
      </c>
      <c r="BO396" s="335" t="s">
        <v>84</v>
      </c>
      <c r="BP396" s="116" t="s">
        <v>84</v>
      </c>
      <c r="BQ396" s="116" t="s">
        <v>84</v>
      </c>
      <c r="BR396" s="116" t="s">
        <v>84</v>
      </c>
      <c r="BS396" s="116" t="s">
        <v>84</v>
      </c>
      <c r="BT396" s="336" t="s">
        <v>84</v>
      </c>
      <c r="BU396" s="335" t="s">
        <v>84</v>
      </c>
      <c r="BV396" s="335" t="s">
        <v>84</v>
      </c>
      <c r="BW396" s="335" t="s">
        <v>84</v>
      </c>
      <c r="BX396" s="335" t="s">
        <v>84</v>
      </c>
    </row>
    <row r="397" spans="1:76" ht="15" customHeight="1" x14ac:dyDescent="0.3">
      <c r="A397" s="307">
        <v>82</v>
      </c>
      <c r="B397" s="114" t="s">
        <v>84</v>
      </c>
      <c r="C397" s="114" t="s">
        <v>84</v>
      </c>
      <c r="D397" s="115" t="s">
        <v>84</v>
      </c>
      <c r="E397" s="334" t="s">
        <v>84</v>
      </c>
      <c r="F397" s="334" t="s">
        <v>84</v>
      </c>
      <c r="G397" s="334" t="s">
        <v>84</v>
      </c>
      <c r="H397" s="335" t="s">
        <v>84</v>
      </c>
      <c r="I397" s="335" t="s">
        <v>84</v>
      </c>
      <c r="J397" s="335" t="s">
        <v>84</v>
      </c>
      <c r="K397" s="335" t="s">
        <v>84</v>
      </c>
      <c r="L397" s="335" t="s">
        <v>84</v>
      </c>
      <c r="M397" s="335" t="s">
        <v>84</v>
      </c>
      <c r="N397" s="335" t="s">
        <v>84</v>
      </c>
      <c r="O397" s="335" t="s">
        <v>84</v>
      </c>
      <c r="P397" s="335" t="s">
        <v>84</v>
      </c>
      <c r="Q397" s="335" t="s">
        <v>84</v>
      </c>
      <c r="R397" s="335" t="s">
        <v>84</v>
      </c>
      <c r="S397" s="335" t="s">
        <v>84</v>
      </c>
      <c r="T397" s="335" t="s">
        <v>84</v>
      </c>
      <c r="U397" s="335" t="s">
        <v>84</v>
      </c>
      <c r="V397" s="335" t="s">
        <v>84</v>
      </c>
      <c r="W397" s="335" t="s">
        <v>84</v>
      </c>
      <c r="X397" s="335" t="s">
        <v>84</v>
      </c>
      <c r="Y397" s="335" t="s">
        <v>84</v>
      </c>
      <c r="Z397" s="335" t="s">
        <v>84</v>
      </c>
      <c r="AA397" s="335" t="s">
        <v>84</v>
      </c>
      <c r="AB397" s="335" t="s">
        <v>84</v>
      </c>
      <c r="AC397" s="335" t="s">
        <v>84</v>
      </c>
      <c r="AD397" s="335" t="s">
        <v>84</v>
      </c>
      <c r="AE397" s="335" t="s">
        <v>84</v>
      </c>
      <c r="AF397" s="335" t="s">
        <v>84</v>
      </c>
      <c r="AG397" s="335" t="s">
        <v>84</v>
      </c>
      <c r="AH397" s="335" t="s">
        <v>84</v>
      </c>
      <c r="AI397" s="335" t="s">
        <v>84</v>
      </c>
      <c r="AJ397" s="335" t="s">
        <v>84</v>
      </c>
      <c r="AK397" s="335" t="s">
        <v>84</v>
      </c>
      <c r="AL397" s="335" t="s">
        <v>84</v>
      </c>
      <c r="AM397" s="335" t="s">
        <v>84</v>
      </c>
      <c r="AN397" s="335" t="s">
        <v>84</v>
      </c>
      <c r="AO397" s="335" t="s">
        <v>84</v>
      </c>
      <c r="AP397" s="335" t="s">
        <v>84</v>
      </c>
      <c r="AQ397" s="335" t="s">
        <v>84</v>
      </c>
      <c r="AR397" s="335" t="s">
        <v>84</v>
      </c>
      <c r="AS397" s="335" t="s">
        <v>84</v>
      </c>
      <c r="AT397" s="335" t="s">
        <v>84</v>
      </c>
      <c r="AU397" s="335" t="s">
        <v>84</v>
      </c>
      <c r="AV397" s="335" t="s">
        <v>84</v>
      </c>
      <c r="AW397" s="335" t="s">
        <v>84</v>
      </c>
      <c r="AX397" s="335" t="s">
        <v>84</v>
      </c>
      <c r="AY397" s="116" t="s">
        <v>84</v>
      </c>
      <c r="AZ397" s="116" t="s">
        <v>84</v>
      </c>
      <c r="BA397" s="116" t="s">
        <v>84</v>
      </c>
      <c r="BB397" s="116" t="s">
        <v>84</v>
      </c>
      <c r="BC397" s="116" t="s">
        <v>84</v>
      </c>
      <c r="BD397" s="116" t="s">
        <v>84</v>
      </c>
      <c r="BE397" s="116" t="s">
        <v>84</v>
      </c>
      <c r="BF397" s="335" t="s">
        <v>84</v>
      </c>
      <c r="BG397" s="335" t="s">
        <v>84</v>
      </c>
      <c r="BH397" s="116" t="s">
        <v>84</v>
      </c>
      <c r="BI397" s="116" t="s">
        <v>84</v>
      </c>
      <c r="BJ397" s="335" t="s">
        <v>84</v>
      </c>
      <c r="BK397" s="335" t="s">
        <v>84</v>
      </c>
      <c r="BL397" s="335" t="s">
        <v>84</v>
      </c>
      <c r="BM397" s="336" t="s">
        <v>84</v>
      </c>
      <c r="BN397" s="336" t="s">
        <v>84</v>
      </c>
      <c r="BO397" s="335" t="s">
        <v>84</v>
      </c>
      <c r="BP397" s="116" t="s">
        <v>84</v>
      </c>
      <c r="BQ397" s="116" t="s">
        <v>84</v>
      </c>
      <c r="BR397" s="116" t="s">
        <v>84</v>
      </c>
      <c r="BS397" s="116" t="s">
        <v>84</v>
      </c>
      <c r="BT397" s="336" t="s">
        <v>84</v>
      </c>
      <c r="BU397" s="335" t="s">
        <v>84</v>
      </c>
      <c r="BV397" s="335" t="s">
        <v>84</v>
      </c>
      <c r="BW397" s="335" t="s">
        <v>84</v>
      </c>
      <c r="BX397" s="335" t="s">
        <v>84</v>
      </c>
    </row>
    <row r="398" spans="1:76" ht="15" customHeight="1" x14ac:dyDescent="0.3">
      <c r="A398" s="307">
        <v>82</v>
      </c>
      <c r="B398" s="114" t="s">
        <v>84</v>
      </c>
      <c r="C398" s="114" t="s">
        <v>84</v>
      </c>
      <c r="D398" s="115" t="s">
        <v>84</v>
      </c>
      <c r="E398" s="334" t="s">
        <v>84</v>
      </c>
      <c r="F398" s="334" t="s">
        <v>84</v>
      </c>
      <c r="G398" s="334" t="s">
        <v>84</v>
      </c>
      <c r="H398" s="335" t="s">
        <v>84</v>
      </c>
      <c r="I398" s="335" t="s">
        <v>84</v>
      </c>
      <c r="J398" s="335" t="s">
        <v>84</v>
      </c>
      <c r="K398" s="335" t="s">
        <v>84</v>
      </c>
      <c r="L398" s="335" t="s">
        <v>84</v>
      </c>
      <c r="M398" s="335" t="s">
        <v>84</v>
      </c>
      <c r="N398" s="335" t="s">
        <v>84</v>
      </c>
      <c r="O398" s="335" t="s">
        <v>84</v>
      </c>
      <c r="P398" s="335" t="s">
        <v>84</v>
      </c>
      <c r="Q398" s="335" t="s">
        <v>84</v>
      </c>
      <c r="R398" s="335" t="s">
        <v>84</v>
      </c>
      <c r="S398" s="335" t="s">
        <v>84</v>
      </c>
      <c r="T398" s="335" t="s">
        <v>84</v>
      </c>
      <c r="U398" s="335" t="s">
        <v>84</v>
      </c>
      <c r="V398" s="335" t="s">
        <v>84</v>
      </c>
      <c r="W398" s="335" t="s">
        <v>84</v>
      </c>
      <c r="X398" s="335" t="s">
        <v>84</v>
      </c>
      <c r="Y398" s="335" t="s">
        <v>84</v>
      </c>
      <c r="Z398" s="335" t="s">
        <v>84</v>
      </c>
      <c r="AA398" s="335" t="s">
        <v>84</v>
      </c>
      <c r="AB398" s="335" t="s">
        <v>84</v>
      </c>
      <c r="AC398" s="335" t="s">
        <v>84</v>
      </c>
      <c r="AD398" s="335" t="s">
        <v>84</v>
      </c>
      <c r="AE398" s="335" t="s">
        <v>84</v>
      </c>
      <c r="AF398" s="335" t="s">
        <v>84</v>
      </c>
      <c r="AG398" s="335" t="s">
        <v>84</v>
      </c>
      <c r="AH398" s="335" t="s">
        <v>84</v>
      </c>
      <c r="AI398" s="335" t="s">
        <v>84</v>
      </c>
      <c r="AJ398" s="335" t="s">
        <v>84</v>
      </c>
      <c r="AK398" s="335" t="s">
        <v>84</v>
      </c>
      <c r="AL398" s="335" t="s">
        <v>84</v>
      </c>
      <c r="AM398" s="335" t="s">
        <v>84</v>
      </c>
      <c r="AN398" s="335" t="s">
        <v>84</v>
      </c>
      <c r="AO398" s="335" t="s">
        <v>84</v>
      </c>
      <c r="AP398" s="335" t="s">
        <v>84</v>
      </c>
      <c r="AQ398" s="335" t="s">
        <v>84</v>
      </c>
      <c r="AR398" s="335" t="s">
        <v>84</v>
      </c>
      <c r="AS398" s="335" t="s">
        <v>84</v>
      </c>
      <c r="AT398" s="335" t="s">
        <v>84</v>
      </c>
      <c r="AU398" s="335" t="s">
        <v>84</v>
      </c>
      <c r="AV398" s="335" t="s">
        <v>84</v>
      </c>
      <c r="AW398" s="335" t="s">
        <v>84</v>
      </c>
      <c r="AX398" s="335" t="s">
        <v>84</v>
      </c>
      <c r="AY398" s="116" t="s">
        <v>84</v>
      </c>
      <c r="AZ398" s="116" t="s">
        <v>84</v>
      </c>
      <c r="BA398" s="116" t="s">
        <v>84</v>
      </c>
      <c r="BB398" s="116" t="s">
        <v>84</v>
      </c>
      <c r="BC398" s="116" t="s">
        <v>84</v>
      </c>
      <c r="BD398" s="116" t="s">
        <v>84</v>
      </c>
      <c r="BE398" s="116" t="s">
        <v>84</v>
      </c>
      <c r="BF398" s="335" t="s">
        <v>84</v>
      </c>
      <c r="BG398" s="335" t="s">
        <v>84</v>
      </c>
      <c r="BH398" s="116" t="s">
        <v>84</v>
      </c>
      <c r="BI398" s="116" t="s">
        <v>84</v>
      </c>
      <c r="BJ398" s="335" t="s">
        <v>84</v>
      </c>
      <c r="BK398" s="335" t="s">
        <v>84</v>
      </c>
      <c r="BL398" s="335" t="s">
        <v>84</v>
      </c>
      <c r="BM398" s="336" t="s">
        <v>84</v>
      </c>
      <c r="BN398" s="336" t="s">
        <v>84</v>
      </c>
      <c r="BO398" s="335" t="s">
        <v>84</v>
      </c>
      <c r="BP398" s="116" t="s">
        <v>84</v>
      </c>
      <c r="BQ398" s="116" t="s">
        <v>84</v>
      </c>
      <c r="BR398" s="116" t="s">
        <v>84</v>
      </c>
      <c r="BS398" s="116" t="s">
        <v>84</v>
      </c>
      <c r="BT398" s="336" t="s">
        <v>84</v>
      </c>
      <c r="BU398" s="335" t="s">
        <v>84</v>
      </c>
      <c r="BV398" s="335" t="s">
        <v>84</v>
      </c>
      <c r="BW398" s="335" t="s">
        <v>84</v>
      </c>
      <c r="BX398" s="335" t="s">
        <v>84</v>
      </c>
    </row>
    <row r="399" spans="1:76" ht="15" customHeight="1" x14ac:dyDescent="0.3">
      <c r="A399" s="307">
        <v>82</v>
      </c>
      <c r="B399" s="114" t="s">
        <v>84</v>
      </c>
      <c r="C399" s="114" t="s">
        <v>84</v>
      </c>
      <c r="D399" s="115" t="s">
        <v>84</v>
      </c>
      <c r="E399" s="334" t="s">
        <v>84</v>
      </c>
      <c r="F399" s="334" t="s">
        <v>84</v>
      </c>
      <c r="G399" s="334" t="s">
        <v>84</v>
      </c>
      <c r="H399" s="335" t="s">
        <v>84</v>
      </c>
      <c r="I399" s="335" t="s">
        <v>84</v>
      </c>
      <c r="J399" s="335" t="s">
        <v>84</v>
      </c>
      <c r="K399" s="335" t="s">
        <v>84</v>
      </c>
      <c r="L399" s="335" t="s">
        <v>84</v>
      </c>
      <c r="M399" s="335" t="s">
        <v>84</v>
      </c>
      <c r="N399" s="335" t="s">
        <v>84</v>
      </c>
      <c r="O399" s="335" t="s">
        <v>84</v>
      </c>
      <c r="P399" s="335" t="s">
        <v>84</v>
      </c>
      <c r="Q399" s="335" t="s">
        <v>84</v>
      </c>
      <c r="R399" s="335" t="s">
        <v>84</v>
      </c>
      <c r="S399" s="335" t="s">
        <v>84</v>
      </c>
      <c r="T399" s="335" t="s">
        <v>84</v>
      </c>
      <c r="U399" s="335" t="s">
        <v>84</v>
      </c>
      <c r="V399" s="335" t="s">
        <v>84</v>
      </c>
      <c r="W399" s="335" t="s">
        <v>84</v>
      </c>
      <c r="X399" s="335" t="s">
        <v>84</v>
      </c>
      <c r="Y399" s="335" t="s">
        <v>84</v>
      </c>
      <c r="Z399" s="335" t="s">
        <v>84</v>
      </c>
      <c r="AA399" s="335" t="s">
        <v>84</v>
      </c>
      <c r="AB399" s="335" t="s">
        <v>84</v>
      </c>
      <c r="AC399" s="335" t="s">
        <v>84</v>
      </c>
      <c r="AD399" s="335" t="s">
        <v>84</v>
      </c>
      <c r="AE399" s="335" t="s">
        <v>84</v>
      </c>
      <c r="AF399" s="335" t="s">
        <v>84</v>
      </c>
      <c r="AG399" s="335" t="s">
        <v>84</v>
      </c>
      <c r="AH399" s="335" t="s">
        <v>84</v>
      </c>
      <c r="AI399" s="335" t="s">
        <v>84</v>
      </c>
      <c r="AJ399" s="335" t="s">
        <v>84</v>
      </c>
      <c r="AK399" s="335" t="s">
        <v>84</v>
      </c>
      <c r="AL399" s="335" t="s">
        <v>84</v>
      </c>
      <c r="AM399" s="335" t="s">
        <v>84</v>
      </c>
      <c r="AN399" s="335" t="s">
        <v>84</v>
      </c>
      <c r="AO399" s="335" t="s">
        <v>84</v>
      </c>
      <c r="AP399" s="335" t="s">
        <v>84</v>
      </c>
      <c r="AQ399" s="335" t="s">
        <v>84</v>
      </c>
      <c r="AR399" s="335" t="s">
        <v>84</v>
      </c>
      <c r="AS399" s="335" t="s">
        <v>84</v>
      </c>
      <c r="AT399" s="335" t="s">
        <v>84</v>
      </c>
      <c r="AU399" s="335" t="s">
        <v>84</v>
      </c>
      <c r="AV399" s="335" t="s">
        <v>84</v>
      </c>
      <c r="AW399" s="335" t="s">
        <v>84</v>
      </c>
      <c r="AX399" s="335" t="s">
        <v>84</v>
      </c>
      <c r="AY399" s="116" t="s">
        <v>84</v>
      </c>
      <c r="AZ399" s="116" t="s">
        <v>84</v>
      </c>
      <c r="BA399" s="116" t="s">
        <v>84</v>
      </c>
      <c r="BB399" s="116" t="s">
        <v>84</v>
      </c>
      <c r="BC399" s="116" t="s">
        <v>84</v>
      </c>
      <c r="BD399" s="116" t="s">
        <v>84</v>
      </c>
      <c r="BE399" s="116" t="s">
        <v>84</v>
      </c>
      <c r="BF399" s="335" t="s">
        <v>84</v>
      </c>
      <c r="BG399" s="335" t="s">
        <v>84</v>
      </c>
      <c r="BH399" s="116" t="s">
        <v>84</v>
      </c>
      <c r="BI399" s="116" t="s">
        <v>84</v>
      </c>
      <c r="BJ399" s="335" t="s">
        <v>84</v>
      </c>
      <c r="BK399" s="335" t="s">
        <v>84</v>
      </c>
      <c r="BL399" s="335" t="s">
        <v>84</v>
      </c>
      <c r="BM399" s="336" t="s">
        <v>84</v>
      </c>
      <c r="BN399" s="336" t="s">
        <v>84</v>
      </c>
      <c r="BO399" s="335" t="s">
        <v>84</v>
      </c>
      <c r="BP399" s="116" t="s">
        <v>84</v>
      </c>
      <c r="BQ399" s="116" t="s">
        <v>84</v>
      </c>
      <c r="BR399" s="116" t="s">
        <v>84</v>
      </c>
      <c r="BS399" s="116" t="s">
        <v>84</v>
      </c>
      <c r="BT399" s="336" t="s">
        <v>84</v>
      </c>
      <c r="BU399" s="335" t="s">
        <v>84</v>
      </c>
      <c r="BV399" s="335" t="s">
        <v>84</v>
      </c>
      <c r="BW399" s="335" t="s">
        <v>84</v>
      </c>
      <c r="BX399" s="335" t="s">
        <v>84</v>
      </c>
    </row>
    <row r="400" spans="1:76" ht="15" customHeight="1" x14ac:dyDescent="0.3">
      <c r="A400" s="307">
        <v>82</v>
      </c>
      <c r="B400" s="114" t="s">
        <v>84</v>
      </c>
      <c r="C400" s="114" t="s">
        <v>84</v>
      </c>
      <c r="D400" s="115" t="s">
        <v>84</v>
      </c>
      <c r="E400" s="334" t="s">
        <v>84</v>
      </c>
      <c r="F400" s="334" t="s">
        <v>84</v>
      </c>
      <c r="G400" s="334" t="s">
        <v>84</v>
      </c>
      <c r="H400" s="335" t="s">
        <v>84</v>
      </c>
      <c r="I400" s="335" t="s">
        <v>84</v>
      </c>
      <c r="J400" s="335" t="s">
        <v>84</v>
      </c>
      <c r="K400" s="335" t="s">
        <v>84</v>
      </c>
      <c r="L400" s="335" t="s">
        <v>84</v>
      </c>
      <c r="M400" s="335" t="s">
        <v>84</v>
      </c>
      <c r="N400" s="335" t="s">
        <v>84</v>
      </c>
      <c r="O400" s="335" t="s">
        <v>84</v>
      </c>
      <c r="P400" s="335" t="s">
        <v>84</v>
      </c>
      <c r="Q400" s="335" t="s">
        <v>84</v>
      </c>
      <c r="R400" s="335" t="s">
        <v>84</v>
      </c>
      <c r="S400" s="335" t="s">
        <v>84</v>
      </c>
      <c r="T400" s="335" t="s">
        <v>84</v>
      </c>
      <c r="U400" s="335" t="s">
        <v>84</v>
      </c>
      <c r="V400" s="335" t="s">
        <v>84</v>
      </c>
      <c r="W400" s="335" t="s">
        <v>84</v>
      </c>
      <c r="X400" s="335" t="s">
        <v>84</v>
      </c>
      <c r="Y400" s="335" t="s">
        <v>84</v>
      </c>
      <c r="Z400" s="335" t="s">
        <v>84</v>
      </c>
      <c r="AA400" s="335" t="s">
        <v>84</v>
      </c>
      <c r="AB400" s="335" t="s">
        <v>84</v>
      </c>
      <c r="AC400" s="335" t="s">
        <v>84</v>
      </c>
      <c r="AD400" s="335" t="s">
        <v>84</v>
      </c>
      <c r="AE400" s="335" t="s">
        <v>84</v>
      </c>
      <c r="AF400" s="335" t="s">
        <v>84</v>
      </c>
      <c r="AG400" s="335" t="s">
        <v>84</v>
      </c>
      <c r="AH400" s="335" t="s">
        <v>84</v>
      </c>
      <c r="AI400" s="335" t="s">
        <v>84</v>
      </c>
      <c r="AJ400" s="335" t="s">
        <v>84</v>
      </c>
      <c r="AK400" s="335" t="s">
        <v>84</v>
      </c>
      <c r="AL400" s="335" t="s">
        <v>84</v>
      </c>
      <c r="AM400" s="335" t="s">
        <v>84</v>
      </c>
      <c r="AN400" s="335" t="s">
        <v>84</v>
      </c>
      <c r="AO400" s="335" t="s">
        <v>84</v>
      </c>
      <c r="AP400" s="335" t="s">
        <v>84</v>
      </c>
      <c r="AQ400" s="335" t="s">
        <v>84</v>
      </c>
      <c r="AR400" s="335" t="s">
        <v>84</v>
      </c>
      <c r="AS400" s="335" t="s">
        <v>84</v>
      </c>
      <c r="AT400" s="335" t="s">
        <v>84</v>
      </c>
      <c r="AU400" s="335" t="s">
        <v>84</v>
      </c>
      <c r="AV400" s="335" t="s">
        <v>84</v>
      </c>
      <c r="AW400" s="335" t="s">
        <v>84</v>
      </c>
      <c r="AX400" s="335" t="s">
        <v>84</v>
      </c>
      <c r="AY400" s="116" t="s">
        <v>84</v>
      </c>
      <c r="AZ400" s="116" t="s">
        <v>84</v>
      </c>
      <c r="BA400" s="116" t="s">
        <v>84</v>
      </c>
      <c r="BB400" s="116" t="s">
        <v>84</v>
      </c>
      <c r="BC400" s="116" t="s">
        <v>84</v>
      </c>
      <c r="BD400" s="116" t="s">
        <v>84</v>
      </c>
      <c r="BE400" s="116" t="s">
        <v>84</v>
      </c>
      <c r="BF400" s="335" t="s">
        <v>84</v>
      </c>
      <c r="BG400" s="335" t="s">
        <v>84</v>
      </c>
      <c r="BH400" s="116" t="s">
        <v>84</v>
      </c>
      <c r="BI400" s="116" t="s">
        <v>84</v>
      </c>
      <c r="BJ400" s="335" t="s">
        <v>84</v>
      </c>
      <c r="BK400" s="335" t="s">
        <v>84</v>
      </c>
      <c r="BL400" s="335" t="s">
        <v>84</v>
      </c>
      <c r="BM400" s="336" t="s">
        <v>84</v>
      </c>
      <c r="BN400" s="336" t="s">
        <v>84</v>
      </c>
      <c r="BO400" s="335" t="s">
        <v>84</v>
      </c>
      <c r="BP400" s="116" t="s">
        <v>84</v>
      </c>
      <c r="BQ400" s="116" t="s">
        <v>84</v>
      </c>
      <c r="BR400" s="116" t="s">
        <v>84</v>
      </c>
      <c r="BS400" s="116" t="s">
        <v>84</v>
      </c>
      <c r="BT400" s="336" t="s">
        <v>84</v>
      </c>
      <c r="BU400" s="335" t="s">
        <v>84</v>
      </c>
      <c r="BV400" s="335" t="s">
        <v>84</v>
      </c>
      <c r="BW400" s="335" t="s">
        <v>84</v>
      </c>
      <c r="BX400" s="335" t="s">
        <v>84</v>
      </c>
    </row>
    <row r="401" spans="1:76" ht="15" customHeight="1" x14ac:dyDescent="0.3">
      <c r="A401" s="307">
        <v>82</v>
      </c>
      <c r="B401" s="114" t="s">
        <v>84</v>
      </c>
      <c r="C401" s="114" t="s">
        <v>84</v>
      </c>
      <c r="D401" s="115" t="s">
        <v>84</v>
      </c>
      <c r="E401" s="334" t="s">
        <v>84</v>
      </c>
      <c r="F401" s="334" t="s">
        <v>84</v>
      </c>
      <c r="G401" s="334" t="s">
        <v>84</v>
      </c>
      <c r="H401" s="335" t="s">
        <v>84</v>
      </c>
      <c r="I401" s="335" t="s">
        <v>84</v>
      </c>
      <c r="J401" s="335" t="s">
        <v>84</v>
      </c>
      <c r="K401" s="335" t="s">
        <v>84</v>
      </c>
      <c r="L401" s="335" t="s">
        <v>84</v>
      </c>
      <c r="M401" s="335" t="s">
        <v>84</v>
      </c>
      <c r="N401" s="335" t="s">
        <v>84</v>
      </c>
      <c r="O401" s="335" t="s">
        <v>84</v>
      </c>
      <c r="P401" s="335" t="s">
        <v>84</v>
      </c>
      <c r="Q401" s="335" t="s">
        <v>84</v>
      </c>
      <c r="R401" s="335" t="s">
        <v>84</v>
      </c>
      <c r="S401" s="335" t="s">
        <v>84</v>
      </c>
      <c r="T401" s="335" t="s">
        <v>84</v>
      </c>
      <c r="U401" s="335" t="s">
        <v>84</v>
      </c>
      <c r="V401" s="335" t="s">
        <v>84</v>
      </c>
      <c r="W401" s="335" t="s">
        <v>84</v>
      </c>
      <c r="X401" s="335" t="s">
        <v>84</v>
      </c>
      <c r="Y401" s="335" t="s">
        <v>84</v>
      </c>
      <c r="Z401" s="335" t="s">
        <v>84</v>
      </c>
      <c r="AA401" s="335" t="s">
        <v>84</v>
      </c>
      <c r="AB401" s="335" t="s">
        <v>84</v>
      </c>
      <c r="AC401" s="335" t="s">
        <v>84</v>
      </c>
      <c r="AD401" s="335" t="s">
        <v>84</v>
      </c>
      <c r="AE401" s="335" t="s">
        <v>84</v>
      </c>
      <c r="AF401" s="335" t="s">
        <v>84</v>
      </c>
      <c r="AG401" s="335" t="s">
        <v>84</v>
      </c>
      <c r="AH401" s="335" t="s">
        <v>84</v>
      </c>
      <c r="AI401" s="335" t="s">
        <v>84</v>
      </c>
      <c r="AJ401" s="335" t="s">
        <v>84</v>
      </c>
      <c r="AK401" s="335" t="s">
        <v>84</v>
      </c>
      <c r="AL401" s="335" t="s">
        <v>84</v>
      </c>
      <c r="AM401" s="335" t="s">
        <v>84</v>
      </c>
      <c r="AN401" s="335" t="s">
        <v>84</v>
      </c>
      <c r="AO401" s="335" t="s">
        <v>84</v>
      </c>
      <c r="AP401" s="335" t="s">
        <v>84</v>
      </c>
      <c r="AQ401" s="335" t="s">
        <v>84</v>
      </c>
      <c r="AR401" s="335" t="s">
        <v>84</v>
      </c>
      <c r="AS401" s="335" t="s">
        <v>84</v>
      </c>
      <c r="AT401" s="335" t="s">
        <v>84</v>
      </c>
      <c r="AU401" s="335" t="s">
        <v>84</v>
      </c>
      <c r="AV401" s="335" t="s">
        <v>84</v>
      </c>
      <c r="AW401" s="335" t="s">
        <v>84</v>
      </c>
      <c r="AX401" s="335" t="s">
        <v>84</v>
      </c>
      <c r="AY401" s="116" t="s">
        <v>84</v>
      </c>
      <c r="AZ401" s="116" t="s">
        <v>84</v>
      </c>
      <c r="BA401" s="116" t="s">
        <v>84</v>
      </c>
      <c r="BB401" s="116" t="s">
        <v>84</v>
      </c>
      <c r="BC401" s="116" t="s">
        <v>84</v>
      </c>
      <c r="BD401" s="116" t="s">
        <v>84</v>
      </c>
      <c r="BE401" s="116" t="s">
        <v>84</v>
      </c>
      <c r="BF401" s="335" t="s">
        <v>84</v>
      </c>
      <c r="BG401" s="335" t="s">
        <v>84</v>
      </c>
      <c r="BH401" s="116" t="s">
        <v>84</v>
      </c>
      <c r="BI401" s="116" t="s">
        <v>84</v>
      </c>
      <c r="BJ401" s="335" t="s">
        <v>84</v>
      </c>
      <c r="BK401" s="335" t="s">
        <v>84</v>
      </c>
      <c r="BL401" s="335" t="s">
        <v>84</v>
      </c>
      <c r="BM401" s="336" t="s">
        <v>84</v>
      </c>
      <c r="BN401" s="336" t="s">
        <v>84</v>
      </c>
      <c r="BO401" s="335" t="s">
        <v>84</v>
      </c>
      <c r="BP401" s="116" t="s">
        <v>84</v>
      </c>
      <c r="BQ401" s="116" t="s">
        <v>84</v>
      </c>
      <c r="BR401" s="116" t="s">
        <v>84</v>
      </c>
      <c r="BS401" s="116" t="s">
        <v>84</v>
      </c>
      <c r="BT401" s="336" t="s">
        <v>84</v>
      </c>
      <c r="BU401" s="335" t="s">
        <v>84</v>
      </c>
      <c r="BV401" s="335" t="s">
        <v>84</v>
      </c>
      <c r="BW401" s="335" t="s">
        <v>84</v>
      </c>
      <c r="BX401" s="335" t="s">
        <v>84</v>
      </c>
    </row>
    <row r="402" spans="1:76" ht="15" customHeight="1" x14ac:dyDescent="0.3">
      <c r="A402" s="307">
        <v>82</v>
      </c>
      <c r="B402" s="114" t="s">
        <v>84</v>
      </c>
      <c r="C402" s="114" t="s">
        <v>84</v>
      </c>
      <c r="D402" s="115" t="s">
        <v>84</v>
      </c>
      <c r="E402" s="334" t="s">
        <v>84</v>
      </c>
      <c r="F402" s="334" t="s">
        <v>84</v>
      </c>
      <c r="G402" s="334" t="s">
        <v>84</v>
      </c>
      <c r="H402" s="335" t="s">
        <v>84</v>
      </c>
      <c r="I402" s="335" t="s">
        <v>84</v>
      </c>
      <c r="J402" s="335" t="s">
        <v>84</v>
      </c>
      <c r="K402" s="335" t="s">
        <v>84</v>
      </c>
      <c r="L402" s="335" t="s">
        <v>84</v>
      </c>
      <c r="M402" s="335" t="s">
        <v>84</v>
      </c>
      <c r="N402" s="335" t="s">
        <v>84</v>
      </c>
      <c r="O402" s="335" t="s">
        <v>84</v>
      </c>
      <c r="P402" s="335" t="s">
        <v>84</v>
      </c>
      <c r="Q402" s="335" t="s">
        <v>84</v>
      </c>
      <c r="R402" s="335" t="s">
        <v>84</v>
      </c>
      <c r="S402" s="335" t="s">
        <v>84</v>
      </c>
      <c r="T402" s="335" t="s">
        <v>84</v>
      </c>
      <c r="U402" s="335" t="s">
        <v>84</v>
      </c>
      <c r="V402" s="335" t="s">
        <v>84</v>
      </c>
      <c r="W402" s="335" t="s">
        <v>84</v>
      </c>
      <c r="X402" s="335" t="s">
        <v>84</v>
      </c>
      <c r="Y402" s="335" t="s">
        <v>84</v>
      </c>
      <c r="Z402" s="335" t="s">
        <v>84</v>
      </c>
      <c r="AA402" s="335" t="s">
        <v>84</v>
      </c>
      <c r="AB402" s="335" t="s">
        <v>84</v>
      </c>
      <c r="AC402" s="335" t="s">
        <v>84</v>
      </c>
      <c r="AD402" s="335" t="s">
        <v>84</v>
      </c>
      <c r="AE402" s="335" t="s">
        <v>84</v>
      </c>
      <c r="AF402" s="335" t="s">
        <v>84</v>
      </c>
      <c r="AG402" s="335" t="s">
        <v>84</v>
      </c>
      <c r="AH402" s="335" t="s">
        <v>84</v>
      </c>
      <c r="AI402" s="335" t="s">
        <v>84</v>
      </c>
      <c r="AJ402" s="335" t="s">
        <v>84</v>
      </c>
      <c r="AK402" s="335" t="s">
        <v>84</v>
      </c>
      <c r="AL402" s="335" t="s">
        <v>84</v>
      </c>
      <c r="AM402" s="335" t="s">
        <v>84</v>
      </c>
      <c r="AN402" s="335" t="s">
        <v>84</v>
      </c>
      <c r="AO402" s="335" t="s">
        <v>84</v>
      </c>
      <c r="AP402" s="335" t="s">
        <v>84</v>
      </c>
      <c r="AQ402" s="335" t="s">
        <v>84</v>
      </c>
      <c r="AR402" s="335" t="s">
        <v>84</v>
      </c>
      <c r="AS402" s="335" t="s">
        <v>84</v>
      </c>
      <c r="AT402" s="335" t="s">
        <v>84</v>
      </c>
      <c r="AU402" s="335" t="s">
        <v>84</v>
      </c>
      <c r="AV402" s="335" t="s">
        <v>84</v>
      </c>
      <c r="AW402" s="335" t="s">
        <v>84</v>
      </c>
      <c r="AX402" s="335" t="s">
        <v>84</v>
      </c>
      <c r="AY402" s="116" t="s">
        <v>84</v>
      </c>
      <c r="AZ402" s="116" t="s">
        <v>84</v>
      </c>
      <c r="BA402" s="116" t="s">
        <v>84</v>
      </c>
      <c r="BB402" s="116" t="s">
        <v>84</v>
      </c>
      <c r="BC402" s="116" t="s">
        <v>84</v>
      </c>
      <c r="BD402" s="116" t="s">
        <v>84</v>
      </c>
      <c r="BE402" s="116" t="s">
        <v>84</v>
      </c>
      <c r="BF402" s="335" t="s">
        <v>84</v>
      </c>
      <c r="BG402" s="335" t="s">
        <v>84</v>
      </c>
      <c r="BH402" s="116" t="s">
        <v>84</v>
      </c>
      <c r="BI402" s="116" t="s">
        <v>84</v>
      </c>
      <c r="BJ402" s="335" t="s">
        <v>84</v>
      </c>
      <c r="BK402" s="335" t="s">
        <v>84</v>
      </c>
      <c r="BL402" s="335" t="s">
        <v>84</v>
      </c>
      <c r="BM402" s="336" t="s">
        <v>84</v>
      </c>
      <c r="BN402" s="336" t="s">
        <v>84</v>
      </c>
      <c r="BO402" s="335" t="s">
        <v>84</v>
      </c>
      <c r="BP402" s="116" t="s">
        <v>84</v>
      </c>
      <c r="BQ402" s="116" t="s">
        <v>84</v>
      </c>
      <c r="BR402" s="116" t="s">
        <v>84</v>
      </c>
      <c r="BS402" s="116" t="s">
        <v>84</v>
      </c>
      <c r="BT402" s="336" t="s">
        <v>84</v>
      </c>
      <c r="BU402" s="335" t="s">
        <v>84</v>
      </c>
      <c r="BV402" s="335" t="s">
        <v>84</v>
      </c>
      <c r="BW402" s="335" t="s">
        <v>84</v>
      </c>
      <c r="BX402" s="335" t="s">
        <v>84</v>
      </c>
    </row>
    <row r="403" spans="1:76" ht="15" customHeight="1" x14ac:dyDescent="0.3">
      <c r="A403" s="307">
        <v>82</v>
      </c>
      <c r="B403" s="114" t="s">
        <v>84</v>
      </c>
      <c r="C403" s="114" t="s">
        <v>84</v>
      </c>
      <c r="D403" s="115" t="s">
        <v>84</v>
      </c>
      <c r="E403" s="334" t="s">
        <v>84</v>
      </c>
      <c r="F403" s="334" t="s">
        <v>84</v>
      </c>
      <c r="G403" s="334" t="s">
        <v>84</v>
      </c>
      <c r="H403" s="335" t="s">
        <v>84</v>
      </c>
      <c r="I403" s="335" t="s">
        <v>84</v>
      </c>
      <c r="J403" s="335" t="s">
        <v>84</v>
      </c>
      <c r="K403" s="335" t="s">
        <v>84</v>
      </c>
      <c r="L403" s="335" t="s">
        <v>84</v>
      </c>
      <c r="M403" s="335" t="s">
        <v>84</v>
      </c>
      <c r="N403" s="335" t="s">
        <v>84</v>
      </c>
      <c r="O403" s="335" t="s">
        <v>84</v>
      </c>
      <c r="P403" s="335" t="s">
        <v>84</v>
      </c>
      <c r="Q403" s="335" t="s">
        <v>84</v>
      </c>
      <c r="R403" s="335" t="s">
        <v>84</v>
      </c>
      <c r="S403" s="335" t="s">
        <v>84</v>
      </c>
      <c r="T403" s="335" t="s">
        <v>84</v>
      </c>
      <c r="U403" s="335" t="s">
        <v>84</v>
      </c>
      <c r="V403" s="335" t="s">
        <v>84</v>
      </c>
      <c r="W403" s="335" t="s">
        <v>84</v>
      </c>
      <c r="X403" s="335" t="s">
        <v>84</v>
      </c>
      <c r="Y403" s="335" t="s">
        <v>84</v>
      </c>
      <c r="Z403" s="335" t="s">
        <v>84</v>
      </c>
      <c r="AA403" s="335" t="s">
        <v>84</v>
      </c>
      <c r="AB403" s="335" t="s">
        <v>84</v>
      </c>
      <c r="AC403" s="335" t="s">
        <v>84</v>
      </c>
      <c r="AD403" s="335" t="s">
        <v>84</v>
      </c>
      <c r="AE403" s="335" t="s">
        <v>84</v>
      </c>
      <c r="AF403" s="335" t="s">
        <v>84</v>
      </c>
      <c r="AG403" s="335" t="s">
        <v>84</v>
      </c>
      <c r="AH403" s="335" t="s">
        <v>84</v>
      </c>
      <c r="AI403" s="335" t="s">
        <v>84</v>
      </c>
      <c r="AJ403" s="335" t="s">
        <v>84</v>
      </c>
      <c r="AK403" s="335" t="s">
        <v>84</v>
      </c>
      <c r="AL403" s="335" t="s">
        <v>84</v>
      </c>
      <c r="AM403" s="335" t="s">
        <v>84</v>
      </c>
      <c r="AN403" s="335" t="s">
        <v>84</v>
      </c>
      <c r="AO403" s="335" t="s">
        <v>84</v>
      </c>
      <c r="AP403" s="335" t="s">
        <v>84</v>
      </c>
      <c r="AQ403" s="335" t="s">
        <v>84</v>
      </c>
      <c r="AR403" s="335" t="s">
        <v>84</v>
      </c>
      <c r="AS403" s="335" t="s">
        <v>84</v>
      </c>
      <c r="AT403" s="335" t="s">
        <v>84</v>
      </c>
      <c r="AU403" s="335" t="s">
        <v>84</v>
      </c>
      <c r="AV403" s="335" t="s">
        <v>84</v>
      </c>
      <c r="AW403" s="335" t="s">
        <v>84</v>
      </c>
      <c r="AX403" s="335" t="s">
        <v>84</v>
      </c>
      <c r="AY403" s="116" t="s">
        <v>84</v>
      </c>
      <c r="AZ403" s="116" t="s">
        <v>84</v>
      </c>
      <c r="BA403" s="116" t="s">
        <v>84</v>
      </c>
      <c r="BB403" s="116" t="s">
        <v>84</v>
      </c>
      <c r="BC403" s="116" t="s">
        <v>84</v>
      </c>
      <c r="BD403" s="116" t="s">
        <v>84</v>
      </c>
      <c r="BE403" s="116" t="s">
        <v>84</v>
      </c>
      <c r="BF403" s="335" t="s">
        <v>84</v>
      </c>
      <c r="BG403" s="335" t="s">
        <v>84</v>
      </c>
      <c r="BH403" s="116" t="s">
        <v>84</v>
      </c>
      <c r="BI403" s="116" t="s">
        <v>84</v>
      </c>
      <c r="BJ403" s="335" t="s">
        <v>84</v>
      </c>
      <c r="BK403" s="335" t="s">
        <v>84</v>
      </c>
      <c r="BL403" s="335" t="s">
        <v>84</v>
      </c>
      <c r="BM403" s="336" t="s">
        <v>84</v>
      </c>
      <c r="BN403" s="336" t="s">
        <v>84</v>
      </c>
      <c r="BO403" s="335" t="s">
        <v>84</v>
      </c>
      <c r="BP403" s="116" t="s">
        <v>84</v>
      </c>
      <c r="BQ403" s="116" t="s">
        <v>84</v>
      </c>
      <c r="BR403" s="116" t="s">
        <v>84</v>
      </c>
      <c r="BS403" s="116" t="s">
        <v>84</v>
      </c>
      <c r="BT403" s="336" t="s">
        <v>84</v>
      </c>
      <c r="BU403" s="335" t="s">
        <v>84</v>
      </c>
      <c r="BV403" s="335" t="s">
        <v>84</v>
      </c>
      <c r="BW403" s="335" t="s">
        <v>84</v>
      </c>
      <c r="BX403" s="335" t="s">
        <v>84</v>
      </c>
    </row>
    <row r="404" spans="1:76" ht="15" customHeight="1" x14ac:dyDescent="0.3">
      <c r="A404" s="307">
        <v>82</v>
      </c>
      <c r="B404" s="114" t="s">
        <v>84</v>
      </c>
      <c r="C404" s="114" t="s">
        <v>84</v>
      </c>
      <c r="D404" s="115" t="s">
        <v>84</v>
      </c>
      <c r="E404" s="334" t="s">
        <v>84</v>
      </c>
      <c r="F404" s="334" t="s">
        <v>84</v>
      </c>
      <c r="G404" s="334" t="s">
        <v>84</v>
      </c>
      <c r="H404" s="335" t="s">
        <v>84</v>
      </c>
      <c r="I404" s="335" t="s">
        <v>84</v>
      </c>
      <c r="J404" s="335" t="s">
        <v>84</v>
      </c>
      <c r="K404" s="335" t="s">
        <v>84</v>
      </c>
      <c r="L404" s="335" t="s">
        <v>84</v>
      </c>
      <c r="M404" s="335" t="s">
        <v>84</v>
      </c>
      <c r="N404" s="335" t="s">
        <v>84</v>
      </c>
      <c r="O404" s="335" t="s">
        <v>84</v>
      </c>
      <c r="P404" s="335" t="s">
        <v>84</v>
      </c>
      <c r="Q404" s="335" t="s">
        <v>84</v>
      </c>
      <c r="R404" s="335" t="s">
        <v>84</v>
      </c>
      <c r="S404" s="335" t="s">
        <v>84</v>
      </c>
      <c r="T404" s="335" t="s">
        <v>84</v>
      </c>
      <c r="U404" s="335" t="s">
        <v>84</v>
      </c>
      <c r="V404" s="335" t="s">
        <v>84</v>
      </c>
      <c r="W404" s="335" t="s">
        <v>84</v>
      </c>
      <c r="X404" s="335" t="s">
        <v>84</v>
      </c>
      <c r="Y404" s="335" t="s">
        <v>84</v>
      </c>
      <c r="Z404" s="335" t="s">
        <v>84</v>
      </c>
      <c r="AA404" s="335" t="s">
        <v>84</v>
      </c>
      <c r="AB404" s="335" t="s">
        <v>84</v>
      </c>
      <c r="AC404" s="335" t="s">
        <v>84</v>
      </c>
      <c r="AD404" s="335" t="s">
        <v>84</v>
      </c>
      <c r="AE404" s="335" t="s">
        <v>84</v>
      </c>
      <c r="AF404" s="335" t="s">
        <v>84</v>
      </c>
      <c r="AG404" s="335" t="s">
        <v>84</v>
      </c>
      <c r="AH404" s="335" t="s">
        <v>84</v>
      </c>
      <c r="AI404" s="335" t="s">
        <v>84</v>
      </c>
      <c r="AJ404" s="335" t="s">
        <v>84</v>
      </c>
      <c r="AK404" s="335" t="s">
        <v>84</v>
      </c>
      <c r="AL404" s="335" t="s">
        <v>84</v>
      </c>
      <c r="AM404" s="335" t="s">
        <v>84</v>
      </c>
      <c r="AN404" s="335" t="s">
        <v>84</v>
      </c>
      <c r="AO404" s="335" t="s">
        <v>84</v>
      </c>
      <c r="AP404" s="335" t="s">
        <v>84</v>
      </c>
      <c r="AQ404" s="335" t="s">
        <v>84</v>
      </c>
      <c r="AR404" s="335" t="s">
        <v>84</v>
      </c>
      <c r="AS404" s="335" t="s">
        <v>84</v>
      </c>
      <c r="AT404" s="335" t="s">
        <v>84</v>
      </c>
      <c r="AU404" s="335" t="s">
        <v>84</v>
      </c>
      <c r="AV404" s="335" t="s">
        <v>84</v>
      </c>
      <c r="AW404" s="335" t="s">
        <v>84</v>
      </c>
      <c r="AX404" s="335" t="s">
        <v>84</v>
      </c>
      <c r="AY404" s="116" t="s">
        <v>84</v>
      </c>
      <c r="AZ404" s="116" t="s">
        <v>84</v>
      </c>
      <c r="BA404" s="116" t="s">
        <v>84</v>
      </c>
      <c r="BB404" s="116" t="s">
        <v>84</v>
      </c>
      <c r="BC404" s="116" t="s">
        <v>84</v>
      </c>
      <c r="BD404" s="116" t="s">
        <v>84</v>
      </c>
      <c r="BE404" s="116" t="s">
        <v>84</v>
      </c>
      <c r="BF404" s="335" t="s">
        <v>84</v>
      </c>
      <c r="BG404" s="335" t="s">
        <v>84</v>
      </c>
      <c r="BH404" s="116" t="s">
        <v>84</v>
      </c>
      <c r="BI404" s="116" t="s">
        <v>84</v>
      </c>
      <c r="BJ404" s="335" t="s">
        <v>84</v>
      </c>
      <c r="BK404" s="335" t="s">
        <v>84</v>
      </c>
      <c r="BL404" s="335" t="s">
        <v>84</v>
      </c>
      <c r="BM404" s="336" t="s">
        <v>84</v>
      </c>
      <c r="BN404" s="336" t="s">
        <v>84</v>
      </c>
      <c r="BO404" s="335" t="s">
        <v>84</v>
      </c>
      <c r="BP404" s="116" t="s">
        <v>84</v>
      </c>
      <c r="BQ404" s="116" t="s">
        <v>84</v>
      </c>
      <c r="BR404" s="116" t="s">
        <v>84</v>
      </c>
      <c r="BS404" s="116" t="s">
        <v>84</v>
      </c>
      <c r="BT404" s="336" t="s">
        <v>84</v>
      </c>
      <c r="BU404" s="335" t="s">
        <v>84</v>
      </c>
      <c r="BV404" s="335" t="s">
        <v>84</v>
      </c>
      <c r="BW404" s="335" t="s">
        <v>84</v>
      </c>
      <c r="BX404" s="335" t="s">
        <v>84</v>
      </c>
    </row>
    <row r="405" spans="1:76" ht="15" customHeight="1" x14ac:dyDescent="0.3">
      <c r="A405" s="307">
        <v>82</v>
      </c>
      <c r="B405" s="114" t="s">
        <v>84</v>
      </c>
      <c r="C405" s="114" t="s">
        <v>84</v>
      </c>
      <c r="D405" s="115" t="s">
        <v>84</v>
      </c>
      <c r="E405" s="334" t="s">
        <v>84</v>
      </c>
      <c r="F405" s="334" t="s">
        <v>84</v>
      </c>
      <c r="G405" s="334" t="s">
        <v>84</v>
      </c>
      <c r="H405" s="335" t="s">
        <v>84</v>
      </c>
      <c r="I405" s="335" t="s">
        <v>84</v>
      </c>
      <c r="J405" s="335" t="s">
        <v>84</v>
      </c>
      <c r="K405" s="335" t="s">
        <v>84</v>
      </c>
      <c r="L405" s="335" t="s">
        <v>84</v>
      </c>
      <c r="M405" s="335" t="s">
        <v>84</v>
      </c>
      <c r="N405" s="335" t="s">
        <v>84</v>
      </c>
      <c r="O405" s="335" t="s">
        <v>84</v>
      </c>
      <c r="P405" s="335" t="s">
        <v>84</v>
      </c>
      <c r="Q405" s="335" t="s">
        <v>84</v>
      </c>
      <c r="R405" s="335" t="s">
        <v>84</v>
      </c>
      <c r="S405" s="335" t="s">
        <v>84</v>
      </c>
      <c r="T405" s="335" t="s">
        <v>84</v>
      </c>
      <c r="U405" s="335" t="s">
        <v>84</v>
      </c>
      <c r="V405" s="335" t="s">
        <v>84</v>
      </c>
      <c r="W405" s="335" t="s">
        <v>84</v>
      </c>
      <c r="X405" s="335" t="s">
        <v>84</v>
      </c>
      <c r="Y405" s="335" t="s">
        <v>84</v>
      </c>
      <c r="Z405" s="335" t="s">
        <v>84</v>
      </c>
      <c r="AA405" s="335" t="s">
        <v>84</v>
      </c>
      <c r="AB405" s="335" t="s">
        <v>84</v>
      </c>
      <c r="AC405" s="335" t="s">
        <v>84</v>
      </c>
      <c r="AD405" s="335" t="s">
        <v>84</v>
      </c>
      <c r="AE405" s="335" t="s">
        <v>84</v>
      </c>
      <c r="AF405" s="335" t="s">
        <v>84</v>
      </c>
      <c r="AG405" s="335" t="s">
        <v>84</v>
      </c>
      <c r="AH405" s="335" t="s">
        <v>84</v>
      </c>
      <c r="AI405" s="335" t="s">
        <v>84</v>
      </c>
      <c r="AJ405" s="335" t="s">
        <v>84</v>
      </c>
      <c r="AK405" s="335" t="s">
        <v>84</v>
      </c>
      <c r="AL405" s="335" t="s">
        <v>84</v>
      </c>
      <c r="AM405" s="335" t="s">
        <v>84</v>
      </c>
      <c r="AN405" s="335" t="s">
        <v>84</v>
      </c>
      <c r="AO405" s="335" t="s">
        <v>84</v>
      </c>
      <c r="AP405" s="335" t="s">
        <v>84</v>
      </c>
      <c r="AQ405" s="335" t="s">
        <v>84</v>
      </c>
      <c r="AR405" s="335" t="s">
        <v>84</v>
      </c>
      <c r="AS405" s="335" t="s">
        <v>84</v>
      </c>
      <c r="AT405" s="335" t="s">
        <v>84</v>
      </c>
      <c r="AU405" s="335" t="s">
        <v>84</v>
      </c>
      <c r="AV405" s="335" t="s">
        <v>84</v>
      </c>
      <c r="AW405" s="335" t="s">
        <v>84</v>
      </c>
      <c r="AX405" s="335" t="s">
        <v>84</v>
      </c>
      <c r="AY405" s="116" t="s">
        <v>84</v>
      </c>
      <c r="AZ405" s="116" t="s">
        <v>84</v>
      </c>
      <c r="BA405" s="116" t="s">
        <v>84</v>
      </c>
      <c r="BB405" s="116" t="s">
        <v>84</v>
      </c>
      <c r="BC405" s="116" t="s">
        <v>84</v>
      </c>
      <c r="BD405" s="116" t="s">
        <v>84</v>
      </c>
      <c r="BE405" s="116" t="s">
        <v>84</v>
      </c>
      <c r="BF405" s="335" t="s">
        <v>84</v>
      </c>
      <c r="BG405" s="335" t="s">
        <v>84</v>
      </c>
      <c r="BH405" s="116" t="s">
        <v>84</v>
      </c>
      <c r="BI405" s="116" t="s">
        <v>84</v>
      </c>
      <c r="BJ405" s="335" t="s">
        <v>84</v>
      </c>
      <c r="BK405" s="335" t="s">
        <v>84</v>
      </c>
      <c r="BL405" s="335" t="s">
        <v>84</v>
      </c>
      <c r="BM405" s="336" t="s">
        <v>84</v>
      </c>
      <c r="BN405" s="336" t="s">
        <v>84</v>
      </c>
      <c r="BO405" s="335" t="s">
        <v>84</v>
      </c>
      <c r="BP405" s="116" t="s">
        <v>84</v>
      </c>
      <c r="BQ405" s="116" t="s">
        <v>84</v>
      </c>
      <c r="BR405" s="116" t="s">
        <v>84</v>
      </c>
      <c r="BS405" s="116" t="s">
        <v>84</v>
      </c>
      <c r="BT405" s="336" t="s">
        <v>84</v>
      </c>
      <c r="BU405" s="335" t="s">
        <v>84</v>
      </c>
      <c r="BV405" s="335" t="s">
        <v>84</v>
      </c>
      <c r="BW405" s="335" t="s">
        <v>84</v>
      </c>
      <c r="BX405" s="335" t="s">
        <v>84</v>
      </c>
    </row>
    <row r="406" spans="1:76" ht="15" customHeight="1" x14ac:dyDescent="0.3">
      <c r="A406" s="307">
        <v>82</v>
      </c>
      <c r="B406" s="114" t="s">
        <v>84</v>
      </c>
      <c r="C406" s="114" t="s">
        <v>84</v>
      </c>
      <c r="D406" s="115" t="s">
        <v>84</v>
      </c>
      <c r="E406" s="334" t="s">
        <v>84</v>
      </c>
      <c r="F406" s="334" t="s">
        <v>84</v>
      </c>
      <c r="G406" s="334" t="s">
        <v>84</v>
      </c>
      <c r="H406" s="335" t="s">
        <v>84</v>
      </c>
      <c r="I406" s="335" t="s">
        <v>84</v>
      </c>
      <c r="J406" s="335" t="s">
        <v>84</v>
      </c>
      <c r="K406" s="335" t="s">
        <v>84</v>
      </c>
      <c r="L406" s="335" t="s">
        <v>84</v>
      </c>
      <c r="M406" s="335" t="s">
        <v>84</v>
      </c>
      <c r="N406" s="335" t="s">
        <v>84</v>
      </c>
      <c r="O406" s="335" t="s">
        <v>84</v>
      </c>
      <c r="P406" s="335" t="s">
        <v>84</v>
      </c>
      <c r="Q406" s="335" t="s">
        <v>84</v>
      </c>
      <c r="R406" s="335" t="s">
        <v>84</v>
      </c>
      <c r="S406" s="335" t="s">
        <v>84</v>
      </c>
      <c r="T406" s="335" t="s">
        <v>84</v>
      </c>
      <c r="U406" s="335" t="s">
        <v>84</v>
      </c>
      <c r="V406" s="335" t="s">
        <v>84</v>
      </c>
      <c r="W406" s="335" t="s">
        <v>84</v>
      </c>
      <c r="X406" s="335" t="s">
        <v>84</v>
      </c>
      <c r="Y406" s="335" t="s">
        <v>84</v>
      </c>
      <c r="Z406" s="335" t="s">
        <v>84</v>
      </c>
      <c r="AA406" s="335" t="s">
        <v>84</v>
      </c>
      <c r="AB406" s="335" t="s">
        <v>84</v>
      </c>
      <c r="AC406" s="335" t="s">
        <v>84</v>
      </c>
      <c r="AD406" s="335" t="s">
        <v>84</v>
      </c>
      <c r="AE406" s="335" t="s">
        <v>84</v>
      </c>
      <c r="AF406" s="335" t="s">
        <v>84</v>
      </c>
      <c r="AG406" s="335" t="s">
        <v>84</v>
      </c>
      <c r="AH406" s="335" t="s">
        <v>84</v>
      </c>
      <c r="AI406" s="335" t="s">
        <v>84</v>
      </c>
      <c r="AJ406" s="335" t="s">
        <v>84</v>
      </c>
      <c r="AK406" s="335" t="s">
        <v>84</v>
      </c>
      <c r="AL406" s="335" t="s">
        <v>84</v>
      </c>
      <c r="AM406" s="335" t="s">
        <v>84</v>
      </c>
      <c r="AN406" s="335" t="s">
        <v>84</v>
      </c>
      <c r="AO406" s="335" t="s">
        <v>84</v>
      </c>
      <c r="AP406" s="335" t="s">
        <v>84</v>
      </c>
      <c r="AQ406" s="335" t="s">
        <v>84</v>
      </c>
      <c r="AR406" s="335" t="s">
        <v>84</v>
      </c>
      <c r="AS406" s="335" t="s">
        <v>84</v>
      </c>
      <c r="AT406" s="335" t="s">
        <v>84</v>
      </c>
      <c r="AU406" s="335" t="s">
        <v>84</v>
      </c>
      <c r="AV406" s="335" t="s">
        <v>84</v>
      </c>
      <c r="AW406" s="335" t="s">
        <v>84</v>
      </c>
      <c r="AX406" s="335" t="s">
        <v>84</v>
      </c>
      <c r="AY406" s="116" t="s">
        <v>84</v>
      </c>
      <c r="AZ406" s="116" t="s">
        <v>84</v>
      </c>
      <c r="BA406" s="116" t="s">
        <v>84</v>
      </c>
      <c r="BB406" s="116" t="s">
        <v>84</v>
      </c>
      <c r="BC406" s="116" t="s">
        <v>84</v>
      </c>
      <c r="BD406" s="116" t="s">
        <v>84</v>
      </c>
      <c r="BE406" s="116" t="s">
        <v>84</v>
      </c>
      <c r="BF406" s="335" t="s">
        <v>84</v>
      </c>
      <c r="BG406" s="335" t="s">
        <v>84</v>
      </c>
      <c r="BH406" s="116" t="s">
        <v>84</v>
      </c>
      <c r="BI406" s="116" t="s">
        <v>84</v>
      </c>
      <c r="BJ406" s="335" t="s">
        <v>84</v>
      </c>
      <c r="BK406" s="335" t="s">
        <v>84</v>
      </c>
      <c r="BL406" s="335" t="s">
        <v>84</v>
      </c>
      <c r="BM406" s="336" t="s">
        <v>84</v>
      </c>
      <c r="BN406" s="336" t="s">
        <v>84</v>
      </c>
      <c r="BO406" s="335" t="s">
        <v>84</v>
      </c>
      <c r="BP406" s="116" t="s">
        <v>84</v>
      </c>
      <c r="BQ406" s="116" t="s">
        <v>84</v>
      </c>
      <c r="BR406" s="116" t="s">
        <v>84</v>
      </c>
      <c r="BS406" s="116" t="s">
        <v>84</v>
      </c>
      <c r="BT406" s="336" t="s">
        <v>84</v>
      </c>
      <c r="BU406" s="335" t="s">
        <v>84</v>
      </c>
      <c r="BV406" s="335" t="s">
        <v>84</v>
      </c>
      <c r="BW406" s="335" t="s">
        <v>84</v>
      </c>
      <c r="BX406" s="335" t="s">
        <v>84</v>
      </c>
    </row>
    <row r="407" spans="1:76" ht="15" customHeight="1" x14ac:dyDescent="0.3">
      <c r="A407" s="307">
        <v>82</v>
      </c>
      <c r="B407" s="114" t="s">
        <v>84</v>
      </c>
      <c r="C407" s="114" t="s">
        <v>84</v>
      </c>
      <c r="D407" s="115" t="s">
        <v>84</v>
      </c>
      <c r="E407" s="334" t="s">
        <v>84</v>
      </c>
      <c r="F407" s="334" t="s">
        <v>84</v>
      </c>
      <c r="G407" s="334" t="s">
        <v>84</v>
      </c>
      <c r="H407" s="335" t="s">
        <v>84</v>
      </c>
      <c r="I407" s="335" t="s">
        <v>84</v>
      </c>
      <c r="J407" s="335" t="s">
        <v>84</v>
      </c>
      <c r="K407" s="335" t="s">
        <v>84</v>
      </c>
      <c r="L407" s="335" t="s">
        <v>84</v>
      </c>
      <c r="M407" s="335" t="s">
        <v>84</v>
      </c>
      <c r="N407" s="335" t="s">
        <v>84</v>
      </c>
      <c r="O407" s="335" t="s">
        <v>84</v>
      </c>
      <c r="P407" s="335" t="s">
        <v>84</v>
      </c>
      <c r="Q407" s="335" t="s">
        <v>84</v>
      </c>
      <c r="R407" s="335" t="s">
        <v>84</v>
      </c>
      <c r="S407" s="335" t="s">
        <v>84</v>
      </c>
      <c r="T407" s="335" t="s">
        <v>84</v>
      </c>
      <c r="U407" s="335" t="s">
        <v>84</v>
      </c>
      <c r="V407" s="335" t="s">
        <v>84</v>
      </c>
      <c r="W407" s="335" t="s">
        <v>84</v>
      </c>
      <c r="X407" s="335" t="s">
        <v>84</v>
      </c>
      <c r="Y407" s="335" t="s">
        <v>84</v>
      </c>
      <c r="Z407" s="335" t="s">
        <v>84</v>
      </c>
      <c r="AA407" s="335" t="s">
        <v>84</v>
      </c>
      <c r="AB407" s="335" t="s">
        <v>84</v>
      </c>
      <c r="AC407" s="335" t="s">
        <v>84</v>
      </c>
      <c r="AD407" s="335" t="s">
        <v>84</v>
      </c>
      <c r="AE407" s="335" t="s">
        <v>84</v>
      </c>
      <c r="AF407" s="335" t="s">
        <v>84</v>
      </c>
      <c r="AG407" s="335" t="s">
        <v>84</v>
      </c>
      <c r="AH407" s="335" t="s">
        <v>84</v>
      </c>
      <c r="AI407" s="335" t="s">
        <v>84</v>
      </c>
      <c r="AJ407" s="335" t="s">
        <v>84</v>
      </c>
      <c r="AK407" s="335" t="s">
        <v>84</v>
      </c>
      <c r="AL407" s="335" t="s">
        <v>84</v>
      </c>
      <c r="AM407" s="335" t="s">
        <v>84</v>
      </c>
      <c r="AN407" s="335" t="s">
        <v>84</v>
      </c>
      <c r="AO407" s="335" t="s">
        <v>84</v>
      </c>
      <c r="AP407" s="335" t="s">
        <v>84</v>
      </c>
      <c r="AQ407" s="335" t="s">
        <v>84</v>
      </c>
      <c r="AR407" s="335" t="s">
        <v>84</v>
      </c>
      <c r="AS407" s="335" t="s">
        <v>84</v>
      </c>
      <c r="AT407" s="335" t="s">
        <v>84</v>
      </c>
      <c r="AU407" s="335" t="s">
        <v>84</v>
      </c>
      <c r="AV407" s="335" t="s">
        <v>84</v>
      </c>
      <c r="AW407" s="335" t="s">
        <v>84</v>
      </c>
      <c r="AX407" s="335" t="s">
        <v>84</v>
      </c>
      <c r="AY407" s="116" t="s">
        <v>84</v>
      </c>
      <c r="AZ407" s="116" t="s">
        <v>84</v>
      </c>
      <c r="BA407" s="116" t="s">
        <v>84</v>
      </c>
      <c r="BB407" s="116" t="s">
        <v>84</v>
      </c>
      <c r="BC407" s="116" t="s">
        <v>84</v>
      </c>
      <c r="BD407" s="116" t="s">
        <v>84</v>
      </c>
      <c r="BE407" s="116" t="s">
        <v>84</v>
      </c>
      <c r="BF407" s="335" t="s">
        <v>84</v>
      </c>
      <c r="BG407" s="335" t="s">
        <v>84</v>
      </c>
      <c r="BH407" s="116" t="s">
        <v>84</v>
      </c>
      <c r="BI407" s="116" t="s">
        <v>84</v>
      </c>
      <c r="BJ407" s="335" t="s">
        <v>84</v>
      </c>
      <c r="BK407" s="335" t="s">
        <v>84</v>
      </c>
      <c r="BL407" s="335" t="s">
        <v>84</v>
      </c>
      <c r="BM407" s="336" t="s">
        <v>84</v>
      </c>
      <c r="BN407" s="336" t="s">
        <v>84</v>
      </c>
      <c r="BO407" s="335" t="s">
        <v>84</v>
      </c>
      <c r="BP407" s="116" t="s">
        <v>84</v>
      </c>
      <c r="BQ407" s="116" t="s">
        <v>84</v>
      </c>
      <c r="BR407" s="116" t="s">
        <v>84</v>
      </c>
      <c r="BS407" s="116" t="s">
        <v>84</v>
      </c>
      <c r="BT407" s="336" t="s">
        <v>84</v>
      </c>
      <c r="BU407" s="335" t="s">
        <v>84</v>
      </c>
      <c r="BV407" s="335" t="s">
        <v>84</v>
      </c>
      <c r="BW407" s="335" t="s">
        <v>84</v>
      </c>
      <c r="BX407" s="335" t="s">
        <v>84</v>
      </c>
    </row>
    <row r="408" spans="1:76" ht="15" customHeight="1" x14ac:dyDescent="0.3">
      <c r="A408" s="307">
        <v>82</v>
      </c>
      <c r="B408" s="114" t="s">
        <v>84</v>
      </c>
      <c r="C408" s="114" t="s">
        <v>84</v>
      </c>
      <c r="D408" s="115" t="s">
        <v>84</v>
      </c>
      <c r="E408" s="334" t="s">
        <v>84</v>
      </c>
      <c r="F408" s="334" t="s">
        <v>84</v>
      </c>
      <c r="G408" s="334" t="s">
        <v>84</v>
      </c>
      <c r="H408" s="335" t="s">
        <v>84</v>
      </c>
      <c r="I408" s="335" t="s">
        <v>84</v>
      </c>
      <c r="J408" s="335" t="s">
        <v>84</v>
      </c>
      <c r="K408" s="335" t="s">
        <v>84</v>
      </c>
      <c r="L408" s="335" t="s">
        <v>84</v>
      </c>
      <c r="M408" s="335" t="s">
        <v>84</v>
      </c>
      <c r="N408" s="335" t="s">
        <v>84</v>
      </c>
      <c r="O408" s="335" t="s">
        <v>84</v>
      </c>
      <c r="P408" s="335" t="s">
        <v>84</v>
      </c>
      <c r="Q408" s="335" t="s">
        <v>84</v>
      </c>
      <c r="R408" s="335" t="s">
        <v>84</v>
      </c>
      <c r="S408" s="335" t="s">
        <v>84</v>
      </c>
      <c r="T408" s="335" t="s">
        <v>84</v>
      </c>
      <c r="U408" s="335" t="s">
        <v>84</v>
      </c>
      <c r="V408" s="335" t="s">
        <v>84</v>
      </c>
      <c r="W408" s="335" t="s">
        <v>84</v>
      </c>
      <c r="X408" s="335" t="s">
        <v>84</v>
      </c>
      <c r="Y408" s="335" t="s">
        <v>84</v>
      </c>
      <c r="Z408" s="335" t="s">
        <v>84</v>
      </c>
      <c r="AA408" s="335" t="s">
        <v>84</v>
      </c>
      <c r="AB408" s="335" t="s">
        <v>84</v>
      </c>
      <c r="AC408" s="335" t="s">
        <v>84</v>
      </c>
      <c r="AD408" s="335" t="s">
        <v>84</v>
      </c>
      <c r="AE408" s="335" t="s">
        <v>84</v>
      </c>
      <c r="AF408" s="335" t="s">
        <v>84</v>
      </c>
      <c r="AG408" s="335" t="s">
        <v>84</v>
      </c>
      <c r="AH408" s="335" t="s">
        <v>84</v>
      </c>
      <c r="AI408" s="335" t="s">
        <v>84</v>
      </c>
      <c r="AJ408" s="335" t="s">
        <v>84</v>
      </c>
      <c r="AK408" s="335" t="s">
        <v>84</v>
      </c>
      <c r="AL408" s="335" t="s">
        <v>84</v>
      </c>
      <c r="AM408" s="335" t="s">
        <v>84</v>
      </c>
      <c r="AN408" s="335" t="s">
        <v>84</v>
      </c>
      <c r="AO408" s="335" t="s">
        <v>84</v>
      </c>
      <c r="AP408" s="335" t="s">
        <v>84</v>
      </c>
      <c r="AQ408" s="335" t="s">
        <v>84</v>
      </c>
      <c r="AR408" s="335" t="s">
        <v>84</v>
      </c>
      <c r="AS408" s="335" t="s">
        <v>84</v>
      </c>
      <c r="AT408" s="335" t="s">
        <v>84</v>
      </c>
      <c r="AU408" s="335" t="s">
        <v>84</v>
      </c>
      <c r="AV408" s="335" t="s">
        <v>84</v>
      </c>
      <c r="AW408" s="335" t="s">
        <v>84</v>
      </c>
      <c r="AX408" s="335" t="s">
        <v>84</v>
      </c>
      <c r="AY408" s="116" t="s">
        <v>84</v>
      </c>
      <c r="AZ408" s="116" t="s">
        <v>84</v>
      </c>
      <c r="BA408" s="116" t="s">
        <v>84</v>
      </c>
      <c r="BB408" s="116" t="s">
        <v>84</v>
      </c>
      <c r="BC408" s="116" t="s">
        <v>84</v>
      </c>
      <c r="BD408" s="116" t="s">
        <v>84</v>
      </c>
      <c r="BE408" s="116" t="s">
        <v>84</v>
      </c>
      <c r="BF408" s="335" t="s">
        <v>84</v>
      </c>
      <c r="BG408" s="335" t="s">
        <v>84</v>
      </c>
      <c r="BH408" s="116" t="s">
        <v>84</v>
      </c>
      <c r="BI408" s="116" t="s">
        <v>84</v>
      </c>
      <c r="BJ408" s="335" t="s">
        <v>84</v>
      </c>
      <c r="BK408" s="335" t="s">
        <v>84</v>
      </c>
      <c r="BL408" s="335" t="s">
        <v>84</v>
      </c>
      <c r="BM408" s="336" t="s">
        <v>84</v>
      </c>
      <c r="BN408" s="336" t="s">
        <v>84</v>
      </c>
      <c r="BO408" s="335" t="s">
        <v>84</v>
      </c>
      <c r="BP408" s="116" t="s">
        <v>84</v>
      </c>
      <c r="BQ408" s="116" t="s">
        <v>84</v>
      </c>
      <c r="BR408" s="116" t="s">
        <v>84</v>
      </c>
      <c r="BS408" s="116" t="s">
        <v>84</v>
      </c>
      <c r="BT408" s="336" t="s">
        <v>84</v>
      </c>
      <c r="BU408" s="335" t="s">
        <v>84</v>
      </c>
      <c r="BV408" s="335" t="s">
        <v>84</v>
      </c>
      <c r="BW408" s="335" t="s">
        <v>84</v>
      </c>
      <c r="BX408" s="335" t="s">
        <v>84</v>
      </c>
    </row>
    <row r="409" spans="1:76" ht="15" customHeight="1" x14ac:dyDescent="0.3">
      <c r="A409" s="307">
        <v>82</v>
      </c>
      <c r="B409" s="114" t="s">
        <v>84</v>
      </c>
      <c r="C409" s="114" t="s">
        <v>84</v>
      </c>
      <c r="D409" s="115" t="s">
        <v>84</v>
      </c>
      <c r="E409" s="334" t="s">
        <v>84</v>
      </c>
      <c r="F409" s="334" t="s">
        <v>84</v>
      </c>
      <c r="G409" s="334" t="s">
        <v>84</v>
      </c>
      <c r="H409" s="335" t="s">
        <v>84</v>
      </c>
      <c r="I409" s="335" t="s">
        <v>84</v>
      </c>
      <c r="J409" s="335" t="s">
        <v>84</v>
      </c>
      <c r="K409" s="335" t="s">
        <v>84</v>
      </c>
      <c r="L409" s="335" t="s">
        <v>84</v>
      </c>
      <c r="M409" s="335" t="s">
        <v>84</v>
      </c>
      <c r="N409" s="335" t="s">
        <v>84</v>
      </c>
      <c r="O409" s="335" t="s">
        <v>84</v>
      </c>
      <c r="P409" s="335" t="s">
        <v>84</v>
      </c>
      <c r="Q409" s="335" t="s">
        <v>84</v>
      </c>
      <c r="R409" s="335" t="s">
        <v>84</v>
      </c>
      <c r="S409" s="335" t="s">
        <v>84</v>
      </c>
      <c r="T409" s="335" t="s">
        <v>84</v>
      </c>
      <c r="U409" s="335" t="s">
        <v>84</v>
      </c>
      <c r="V409" s="335" t="s">
        <v>84</v>
      </c>
      <c r="W409" s="335" t="s">
        <v>84</v>
      </c>
      <c r="X409" s="335" t="s">
        <v>84</v>
      </c>
      <c r="Y409" s="335" t="s">
        <v>84</v>
      </c>
      <c r="Z409" s="335" t="s">
        <v>84</v>
      </c>
      <c r="AA409" s="335" t="s">
        <v>84</v>
      </c>
      <c r="AB409" s="335" t="s">
        <v>84</v>
      </c>
      <c r="AC409" s="335" t="s">
        <v>84</v>
      </c>
      <c r="AD409" s="335" t="s">
        <v>84</v>
      </c>
      <c r="AE409" s="335" t="s">
        <v>84</v>
      </c>
      <c r="AF409" s="335" t="s">
        <v>84</v>
      </c>
      <c r="AG409" s="335" t="s">
        <v>84</v>
      </c>
      <c r="AH409" s="335" t="s">
        <v>84</v>
      </c>
      <c r="AI409" s="335" t="s">
        <v>84</v>
      </c>
      <c r="AJ409" s="335" t="s">
        <v>84</v>
      </c>
      <c r="AK409" s="335" t="s">
        <v>84</v>
      </c>
      <c r="AL409" s="335" t="s">
        <v>84</v>
      </c>
      <c r="AM409" s="335" t="s">
        <v>84</v>
      </c>
      <c r="AN409" s="335" t="s">
        <v>84</v>
      </c>
      <c r="AO409" s="335" t="s">
        <v>84</v>
      </c>
      <c r="AP409" s="335" t="s">
        <v>84</v>
      </c>
      <c r="AQ409" s="335" t="s">
        <v>84</v>
      </c>
      <c r="AR409" s="335" t="s">
        <v>84</v>
      </c>
      <c r="AS409" s="335" t="s">
        <v>84</v>
      </c>
      <c r="AT409" s="335" t="s">
        <v>84</v>
      </c>
      <c r="AU409" s="335" t="s">
        <v>84</v>
      </c>
      <c r="AV409" s="335" t="s">
        <v>84</v>
      </c>
      <c r="AW409" s="335" t="s">
        <v>84</v>
      </c>
      <c r="AX409" s="335" t="s">
        <v>84</v>
      </c>
      <c r="AY409" s="116" t="s">
        <v>84</v>
      </c>
      <c r="AZ409" s="116" t="s">
        <v>84</v>
      </c>
      <c r="BA409" s="116" t="s">
        <v>84</v>
      </c>
      <c r="BB409" s="116" t="s">
        <v>84</v>
      </c>
      <c r="BC409" s="116" t="s">
        <v>84</v>
      </c>
      <c r="BD409" s="116" t="s">
        <v>84</v>
      </c>
      <c r="BE409" s="116" t="s">
        <v>84</v>
      </c>
      <c r="BF409" s="335" t="s">
        <v>84</v>
      </c>
      <c r="BG409" s="335" t="s">
        <v>84</v>
      </c>
      <c r="BH409" s="116" t="s">
        <v>84</v>
      </c>
      <c r="BI409" s="116" t="s">
        <v>84</v>
      </c>
      <c r="BJ409" s="335" t="s">
        <v>84</v>
      </c>
      <c r="BK409" s="335" t="s">
        <v>84</v>
      </c>
      <c r="BL409" s="335" t="s">
        <v>84</v>
      </c>
      <c r="BM409" s="336" t="s">
        <v>84</v>
      </c>
      <c r="BN409" s="336" t="s">
        <v>84</v>
      </c>
      <c r="BO409" s="335" t="s">
        <v>84</v>
      </c>
      <c r="BP409" s="116" t="s">
        <v>84</v>
      </c>
      <c r="BQ409" s="116" t="s">
        <v>84</v>
      </c>
      <c r="BR409" s="116" t="s">
        <v>84</v>
      </c>
      <c r="BS409" s="116" t="s">
        <v>84</v>
      </c>
      <c r="BT409" s="336" t="s">
        <v>84</v>
      </c>
      <c r="BU409" s="335" t="s">
        <v>84</v>
      </c>
      <c r="BV409" s="335" t="s">
        <v>84</v>
      </c>
      <c r="BW409" s="335" t="s">
        <v>84</v>
      </c>
      <c r="BX409" s="335" t="s">
        <v>84</v>
      </c>
    </row>
    <row r="410" spans="1:76" ht="15" customHeight="1" x14ac:dyDescent="0.3">
      <c r="A410" s="307">
        <v>82</v>
      </c>
      <c r="B410" s="114" t="s">
        <v>84</v>
      </c>
      <c r="C410" s="114" t="s">
        <v>84</v>
      </c>
      <c r="D410" s="115" t="s">
        <v>84</v>
      </c>
      <c r="E410" s="334" t="s">
        <v>84</v>
      </c>
      <c r="F410" s="334" t="s">
        <v>84</v>
      </c>
      <c r="G410" s="334" t="s">
        <v>84</v>
      </c>
      <c r="H410" s="335" t="s">
        <v>84</v>
      </c>
      <c r="I410" s="335" t="s">
        <v>84</v>
      </c>
      <c r="J410" s="335" t="s">
        <v>84</v>
      </c>
      <c r="K410" s="335" t="s">
        <v>84</v>
      </c>
      <c r="L410" s="335" t="s">
        <v>84</v>
      </c>
      <c r="M410" s="335" t="s">
        <v>84</v>
      </c>
      <c r="N410" s="335" t="s">
        <v>84</v>
      </c>
      <c r="O410" s="335" t="s">
        <v>84</v>
      </c>
      <c r="P410" s="335" t="s">
        <v>84</v>
      </c>
      <c r="Q410" s="335" t="s">
        <v>84</v>
      </c>
      <c r="R410" s="335" t="s">
        <v>84</v>
      </c>
      <c r="S410" s="335" t="s">
        <v>84</v>
      </c>
      <c r="T410" s="335" t="s">
        <v>84</v>
      </c>
      <c r="U410" s="335" t="s">
        <v>84</v>
      </c>
      <c r="V410" s="335" t="s">
        <v>84</v>
      </c>
      <c r="W410" s="335" t="s">
        <v>84</v>
      </c>
      <c r="X410" s="335" t="s">
        <v>84</v>
      </c>
      <c r="Y410" s="335" t="s">
        <v>84</v>
      </c>
      <c r="Z410" s="335" t="s">
        <v>84</v>
      </c>
      <c r="AA410" s="335" t="s">
        <v>84</v>
      </c>
      <c r="AB410" s="335" t="s">
        <v>84</v>
      </c>
      <c r="AC410" s="335" t="s">
        <v>84</v>
      </c>
      <c r="AD410" s="335" t="s">
        <v>84</v>
      </c>
      <c r="AE410" s="335" t="s">
        <v>84</v>
      </c>
      <c r="AF410" s="335" t="s">
        <v>84</v>
      </c>
      <c r="AG410" s="335" t="s">
        <v>84</v>
      </c>
      <c r="AH410" s="335" t="s">
        <v>84</v>
      </c>
      <c r="AI410" s="335" t="s">
        <v>84</v>
      </c>
      <c r="AJ410" s="335" t="s">
        <v>84</v>
      </c>
      <c r="AK410" s="335" t="s">
        <v>84</v>
      </c>
      <c r="AL410" s="335" t="s">
        <v>84</v>
      </c>
      <c r="AM410" s="335" t="s">
        <v>84</v>
      </c>
      <c r="AN410" s="335" t="s">
        <v>84</v>
      </c>
      <c r="AO410" s="335" t="s">
        <v>84</v>
      </c>
      <c r="AP410" s="335" t="s">
        <v>84</v>
      </c>
      <c r="AQ410" s="335" t="s">
        <v>84</v>
      </c>
      <c r="AR410" s="335" t="s">
        <v>84</v>
      </c>
      <c r="AS410" s="335" t="s">
        <v>84</v>
      </c>
      <c r="AT410" s="335" t="s">
        <v>84</v>
      </c>
      <c r="AU410" s="335" t="s">
        <v>84</v>
      </c>
      <c r="AV410" s="335" t="s">
        <v>84</v>
      </c>
      <c r="AW410" s="335" t="s">
        <v>84</v>
      </c>
      <c r="AX410" s="335" t="s">
        <v>84</v>
      </c>
      <c r="AY410" s="116" t="s">
        <v>84</v>
      </c>
      <c r="AZ410" s="116" t="s">
        <v>84</v>
      </c>
      <c r="BA410" s="116" t="s">
        <v>84</v>
      </c>
      <c r="BB410" s="116" t="s">
        <v>84</v>
      </c>
      <c r="BC410" s="116" t="s">
        <v>84</v>
      </c>
      <c r="BD410" s="116" t="s">
        <v>84</v>
      </c>
      <c r="BE410" s="116" t="s">
        <v>84</v>
      </c>
      <c r="BF410" s="335" t="s">
        <v>84</v>
      </c>
      <c r="BG410" s="335" t="s">
        <v>84</v>
      </c>
      <c r="BH410" s="116" t="s">
        <v>84</v>
      </c>
      <c r="BI410" s="116" t="s">
        <v>84</v>
      </c>
      <c r="BJ410" s="335" t="s">
        <v>84</v>
      </c>
      <c r="BK410" s="335" t="s">
        <v>84</v>
      </c>
      <c r="BL410" s="335" t="s">
        <v>84</v>
      </c>
      <c r="BM410" s="336" t="s">
        <v>84</v>
      </c>
      <c r="BN410" s="336" t="s">
        <v>84</v>
      </c>
      <c r="BO410" s="335" t="s">
        <v>84</v>
      </c>
      <c r="BP410" s="116" t="s">
        <v>84</v>
      </c>
      <c r="BQ410" s="116" t="s">
        <v>84</v>
      </c>
      <c r="BR410" s="116" t="s">
        <v>84</v>
      </c>
      <c r="BS410" s="116" t="s">
        <v>84</v>
      </c>
      <c r="BT410" s="336" t="s">
        <v>84</v>
      </c>
      <c r="BU410" s="335" t="s">
        <v>84</v>
      </c>
      <c r="BV410" s="335" t="s">
        <v>84</v>
      </c>
      <c r="BW410" s="335" t="s">
        <v>84</v>
      </c>
      <c r="BX410" s="335" t="s">
        <v>84</v>
      </c>
    </row>
    <row r="411" spans="1:76" ht="15" customHeight="1" x14ac:dyDescent="0.3">
      <c r="A411" s="307">
        <v>82</v>
      </c>
      <c r="B411" s="114" t="s">
        <v>84</v>
      </c>
      <c r="C411" s="114" t="s">
        <v>84</v>
      </c>
      <c r="D411" s="115" t="s">
        <v>84</v>
      </c>
      <c r="E411" s="334" t="s">
        <v>84</v>
      </c>
      <c r="F411" s="334" t="s">
        <v>84</v>
      </c>
      <c r="G411" s="334" t="s">
        <v>84</v>
      </c>
      <c r="H411" s="335" t="s">
        <v>84</v>
      </c>
      <c r="I411" s="335" t="s">
        <v>84</v>
      </c>
      <c r="J411" s="335" t="s">
        <v>84</v>
      </c>
      <c r="K411" s="335" t="s">
        <v>84</v>
      </c>
      <c r="L411" s="335" t="s">
        <v>84</v>
      </c>
      <c r="M411" s="335" t="s">
        <v>84</v>
      </c>
      <c r="N411" s="335" t="s">
        <v>84</v>
      </c>
      <c r="O411" s="335" t="s">
        <v>84</v>
      </c>
      <c r="P411" s="335" t="s">
        <v>84</v>
      </c>
      <c r="Q411" s="335" t="s">
        <v>84</v>
      </c>
      <c r="R411" s="335" t="s">
        <v>84</v>
      </c>
      <c r="S411" s="335" t="s">
        <v>84</v>
      </c>
      <c r="T411" s="335" t="s">
        <v>84</v>
      </c>
      <c r="U411" s="335" t="s">
        <v>84</v>
      </c>
      <c r="V411" s="335" t="s">
        <v>84</v>
      </c>
      <c r="W411" s="335" t="s">
        <v>84</v>
      </c>
      <c r="X411" s="335" t="s">
        <v>84</v>
      </c>
      <c r="Y411" s="335" t="s">
        <v>84</v>
      </c>
      <c r="Z411" s="335" t="s">
        <v>84</v>
      </c>
      <c r="AA411" s="335" t="s">
        <v>84</v>
      </c>
      <c r="AB411" s="335" t="s">
        <v>84</v>
      </c>
      <c r="AC411" s="335" t="s">
        <v>84</v>
      </c>
      <c r="AD411" s="335" t="s">
        <v>84</v>
      </c>
      <c r="AE411" s="335" t="s">
        <v>84</v>
      </c>
      <c r="AF411" s="335" t="s">
        <v>84</v>
      </c>
      <c r="AG411" s="335" t="s">
        <v>84</v>
      </c>
      <c r="AH411" s="335" t="s">
        <v>84</v>
      </c>
      <c r="AI411" s="335" t="s">
        <v>84</v>
      </c>
      <c r="AJ411" s="335" t="s">
        <v>84</v>
      </c>
      <c r="AK411" s="335" t="s">
        <v>84</v>
      </c>
      <c r="AL411" s="335" t="s">
        <v>84</v>
      </c>
      <c r="AM411" s="335" t="s">
        <v>84</v>
      </c>
      <c r="AN411" s="335" t="s">
        <v>84</v>
      </c>
      <c r="AO411" s="335" t="s">
        <v>84</v>
      </c>
      <c r="AP411" s="335" t="s">
        <v>84</v>
      </c>
      <c r="AQ411" s="335" t="s">
        <v>84</v>
      </c>
      <c r="AR411" s="335" t="s">
        <v>84</v>
      </c>
      <c r="AS411" s="335" t="s">
        <v>84</v>
      </c>
      <c r="AT411" s="335" t="s">
        <v>84</v>
      </c>
      <c r="AU411" s="335" t="s">
        <v>84</v>
      </c>
      <c r="AV411" s="335" t="s">
        <v>84</v>
      </c>
      <c r="AW411" s="335" t="s">
        <v>84</v>
      </c>
      <c r="AX411" s="335" t="s">
        <v>84</v>
      </c>
      <c r="AY411" s="116" t="s">
        <v>84</v>
      </c>
      <c r="AZ411" s="116" t="s">
        <v>84</v>
      </c>
      <c r="BA411" s="116" t="s">
        <v>84</v>
      </c>
      <c r="BB411" s="116" t="s">
        <v>84</v>
      </c>
      <c r="BC411" s="116" t="s">
        <v>84</v>
      </c>
      <c r="BD411" s="116" t="s">
        <v>84</v>
      </c>
      <c r="BE411" s="116" t="s">
        <v>84</v>
      </c>
      <c r="BF411" s="335" t="s">
        <v>84</v>
      </c>
      <c r="BG411" s="335" t="s">
        <v>84</v>
      </c>
      <c r="BH411" s="116" t="s">
        <v>84</v>
      </c>
      <c r="BI411" s="116" t="s">
        <v>84</v>
      </c>
      <c r="BJ411" s="335" t="s">
        <v>84</v>
      </c>
      <c r="BK411" s="335" t="s">
        <v>84</v>
      </c>
      <c r="BL411" s="335" t="s">
        <v>84</v>
      </c>
      <c r="BM411" s="336" t="s">
        <v>84</v>
      </c>
      <c r="BN411" s="336" t="s">
        <v>84</v>
      </c>
      <c r="BO411" s="335" t="s">
        <v>84</v>
      </c>
      <c r="BP411" s="116" t="s">
        <v>84</v>
      </c>
      <c r="BQ411" s="116" t="s">
        <v>84</v>
      </c>
      <c r="BR411" s="116" t="s">
        <v>84</v>
      </c>
      <c r="BS411" s="116" t="s">
        <v>84</v>
      </c>
      <c r="BT411" s="336" t="s">
        <v>84</v>
      </c>
      <c r="BU411" s="335" t="s">
        <v>84</v>
      </c>
      <c r="BV411" s="335" t="s">
        <v>84</v>
      </c>
      <c r="BW411" s="335" t="s">
        <v>84</v>
      </c>
      <c r="BX411" s="335" t="s">
        <v>84</v>
      </c>
    </row>
    <row r="412" spans="1:76" ht="15" customHeight="1" x14ac:dyDescent="0.3">
      <c r="A412" s="307">
        <v>82</v>
      </c>
      <c r="B412" s="114" t="s">
        <v>84</v>
      </c>
      <c r="C412" s="114" t="s">
        <v>84</v>
      </c>
      <c r="D412" s="115" t="s">
        <v>84</v>
      </c>
      <c r="E412" s="334" t="s">
        <v>84</v>
      </c>
      <c r="F412" s="334" t="s">
        <v>84</v>
      </c>
      <c r="G412" s="334" t="s">
        <v>84</v>
      </c>
      <c r="H412" s="335" t="s">
        <v>84</v>
      </c>
      <c r="I412" s="335" t="s">
        <v>84</v>
      </c>
      <c r="J412" s="335" t="s">
        <v>84</v>
      </c>
      <c r="K412" s="335" t="s">
        <v>84</v>
      </c>
      <c r="L412" s="335" t="s">
        <v>84</v>
      </c>
      <c r="M412" s="335" t="s">
        <v>84</v>
      </c>
      <c r="N412" s="335" t="s">
        <v>84</v>
      </c>
      <c r="O412" s="335" t="s">
        <v>84</v>
      </c>
      <c r="P412" s="335" t="s">
        <v>84</v>
      </c>
      <c r="Q412" s="335" t="s">
        <v>84</v>
      </c>
      <c r="R412" s="335" t="s">
        <v>84</v>
      </c>
      <c r="S412" s="335" t="s">
        <v>84</v>
      </c>
      <c r="T412" s="335" t="s">
        <v>84</v>
      </c>
      <c r="U412" s="335" t="s">
        <v>84</v>
      </c>
      <c r="V412" s="335" t="s">
        <v>84</v>
      </c>
      <c r="W412" s="335" t="s">
        <v>84</v>
      </c>
      <c r="X412" s="335" t="s">
        <v>84</v>
      </c>
      <c r="Y412" s="335" t="s">
        <v>84</v>
      </c>
      <c r="Z412" s="335" t="s">
        <v>84</v>
      </c>
      <c r="AA412" s="335" t="s">
        <v>84</v>
      </c>
      <c r="AB412" s="335" t="s">
        <v>84</v>
      </c>
      <c r="AC412" s="335" t="s">
        <v>84</v>
      </c>
      <c r="AD412" s="335" t="s">
        <v>84</v>
      </c>
      <c r="AE412" s="335" t="s">
        <v>84</v>
      </c>
      <c r="AF412" s="335" t="s">
        <v>84</v>
      </c>
      <c r="AG412" s="335" t="s">
        <v>84</v>
      </c>
      <c r="AH412" s="335" t="s">
        <v>84</v>
      </c>
      <c r="AI412" s="335" t="s">
        <v>84</v>
      </c>
      <c r="AJ412" s="335" t="s">
        <v>84</v>
      </c>
      <c r="AK412" s="335" t="s">
        <v>84</v>
      </c>
      <c r="AL412" s="335" t="s">
        <v>84</v>
      </c>
      <c r="AM412" s="335" t="s">
        <v>84</v>
      </c>
      <c r="AN412" s="335" t="s">
        <v>84</v>
      </c>
      <c r="AO412" s="335" t="s">
        <v>84</v>
      </c>
      <c r="AP412" s="335" t="s">
        <v>84</v>
      </c>
      <c r="AQ412" s="335" t="s">
        <v>84</v>
      </c>
      <c r="AR412" s="335" t="s">
        <v>84</v>
      </c>
      <c r="AS412" s="335" t="s">
        <v>84</v>
      </c>
      <c r="AT412" s="335" t="s">
        <v>84</v>
      </c>
      <c r="AU412" s="335" t="s">
        <v>84</v>
      </c>
      <c r="AV412" s="335" t="s">
        <v>84</v>
      </c>
      <c r="AW412" s="335" t="s">
        <v>84</v>
      </c>
      <c r="AX412" s="335" t="s">
        <v>84</v>
      </c>
      <c r="AY412" s="116" t="s">
        <v>84</v>
      </c>
      <c r="AZ412" s="116" t="s">
        <v>84</v>
      </c>
      <c r="BA412" s="116" t="s">
        <v>84</v>
      </c>
      <c r="BB412" s="116" t="s">
        <v>84</v>
      </c>
      <c r="BC412" s="116" t="s">
        <v>84</v>
      </c>
      <c r="BD412" s="116" t="s">
        <v>84</v>
      </c>
      <c r="BE412" s="116" t="s">
        <v>84</v>
      </c>
      <c r="BF412" s="335" t="s">
        <v>84</v>
      </c>
      <c r="BG412" s="335" t="s">
        <v>84</v>
      </c>
      <c r="BH412" s="116" t="s">
        <v>84</v>
      </c>
      <c r="BI412" s="116" t="s">
        <v>84</v>
      </c>
      <c r="BJ412" s="335" t="s">
        <v>84</v>
      </c>
      <c r="BK412" s="335" t="s">
        <v>84</v>
      </c>
      <c r="BL412" s="335" t="s">
        <v>84</v>
      </c>
      <c r="BM412" s="336" t="s">
        <v>84</v>
      </c>
      <c r="BN412" s="336" t="s">
        <v>84</v>
      </c>
      <c r="BO412" s="335" t="s">
        <v>84</v>
      </c>
      <c r="BP412" s="116" t="s">
        <v>84</v>
      </c>
      <c r="BQ412" s="116" t="s">
        <v>84</v>
      </c>
      <c r="BR412" s="116" t="s">
        <v>84</v>
      </c>
      <c r="BS412" s="116" t="s">
        <v>84</v>
      </c>
      <c r="BT412" s="336" t="s">
        <v>84</v>
      </c>
      <c r="BU412" s="335" t="s">
        <v>84</v>
      </c>
      <c r="BV412" s="335" t="s">
        <v>84</v>
      </c>
      <c r="BW412" s="335" t="s">
        <v>84</v>
      </c>
      <c r="BX412" s="335" t="s">
        <v>84</v>
      </c>
    </row>
    <row r="413" spans="1:76" ht="15" customHeight="1" x14ac:dyDescent="0.3">
      <c r="A413" s="307">
        <v>82</v>
      </c>
      <c r="B413" s="114" t="s">
        <v>84</v>
      </c>
      <c r="C413" s="114" t="s">
        <v>84</v>
      </c>
      <c r="D413" s="115" t="s">
        <v>84</v>
      </c>
      <c r="E413" s="334" t="s">
        <v>84</v>
      </c>
      <c r="F413" s="334" t="s">
        <v>84</v>
      </c>
      <c r="G413" s="334" t="s">
        <v>84</v>
      </c>
      <c r="H413" s="335" t="s">
        <v>84</v>
      </c>
      <c r="I413" s="335" t="s">
        <v>84</v>
      </c>
      <c r="J413" s="335" t="s">
        <v>84</v>
      </c>
      <c r="K413" s="335" t="s">
        <v>84</v>
      </c>
      <c r="L413" s="335" t="s">
        <v>84</v>
      </c>
      <c r="M413" s="335" t="s">
        <v>84</v>
      </c>
      <c r="N413" s="335" t="s">
        <v>84</v>
      </c>
      <c r="O413" s="335" t="s">
        <v>84</v>
      </c>
      <c r="P413" s="335" t="s">
        <v>84</v>
      </c>
      <c r="Q413" s="335" t="s">
        <v>84</v>
      </c>
      <c r="R413" s="335" t="s">
        <v>84</v>
      </c>
      <c r="S413" s="335" t="s">
        <v>84</v>
      </c>
      <c r="T413" s="335" t="s">
        <v>84</v>
      </c>
      <c r="U413" s="335" t="s">
        <v>84</v>
      </c>
      <c r="V413" s="335" t="s">
        <v>84</v>
      </c>
      <c r="W413" s="335" t="s">
        <v>84</v>
      </c>
      <c r="X413" s="335" t="s">
        <v>84</v>
      </c>
      <c r="Y413" s="335" t="s">
        <v>84</v>
      </c>
      <c r="Z413" s="335" t="s">
        <v>84</v>
      </c>
      <c r="AA413" s="335" t="s">
        <v>84</v>
      </c>
      <c r="AB413" s="335" t="s">
        <v>84</v>
      </c>
      <c r="AC413" s="335" t="s">
        <v>84</v>
      </c>
      <c r="AD413" s="335" t="s">
        <v>84</v>
      </c>
      <c r="AE413" s="335" t="s">
        <v>84</v>
      </c>
      <c r="AF413" s="335" t="s">
        <v>84</v>
      </c>
      <c r="AG413" s="335" t="s">
        <v>84</v>
      </c>
      <c r="AH413" s="335" t="s">
        <v>84</v>
      </c>
      <c r="AI413" s="335" t="s">
        <v>84</v>
      </c>
      <c r="AJ413" s="335" t="s">
        <v>84</v>
      </c>
      <c r="AK413" s="335" t="s">
        <v>84</v>
      </c>
      <c r="AL413" s="335" t="s">
        <v>84</v>
      </c>
      <c r="AM413" s="335" t="s">
        <v>84</v>
      </c>
      <c r="AN413" s="335" t="s">
        <v>84</v>
      </c>
      <c r="AO413" s="335" t="s">
        <v>84</v>
      </c>
      <c r="AP413" s="335" t="s">
        <v>84</v>
      </c>
      <c r="AQ413" s="335" t="s">
        <v>84</v>
      </c>
      <c r="AR413" s="335" t="s">
        <v>84</v>
      </c>
      <c r="AS413" s="335" t="s">
        <v>84</v>
      </c>
      <c r="AT413" s="335" t="s">
        <v>84</v>
      </c>
      <c r="AU413" s="335" t="s">
        <v>84</v>
      </c>
      <c r="AV413" s="335" t="s">
        <v>84</v>
      </c>
      <c r="AW413" s="335" t="s">
        <v>84</v>
      </c>
      <c r="AX413" s="335" t="s">
        <v>84</v>
      </c>
      <c r="AY413" s="116" t="s">
        <v>84</v>
      </c>
      <c r="AZ413" s="116" t="s">
        <v>84</v>
      </c>
      <c r="BA413" s="116" t="s">
        <v>84</v>
      </c>
      <c r="BB413" s="116" t="s">
        <v>84</v>
      </c>
      <c r="BC413" s="116" t="s">
        <v>84</v>
      </c>
      <c r="BD413" s="116" t="s">
        <v>84</v>
      </c>
      <c r="BE413" s="116" t="s">
        <v>84</v>
      </c>
      <c r="BF413" s="335" t="s">
        <v>84</v>
      </c>
      <c r="BG413" s="335" t="s">
        <v>84</v>
      </c>
      <c r="BH413" s="116" t="s">
        <v>84</v>
      </c>
      <c r="BI413" s="116" t="s">
        <v>84</v>
      </c>
      <c r="BJ413" s="335" t="s">
        <v>84</v>
      </c>
      <c r="BK413" s="335" t="s">
        <v>84</v>
      </c>
      <c r="BL413" s="335" t="s">
        <v>84</v>
      </c>
      <c r="BM413" s="336" t="s">
        <v>84</v>
      </c>
      <c r="BN413" s="336" t="s">
        <v>84</v>
      </c>
      <c r="BO413" s="335" t="s">
        <v>84</v>
      </c>
      <c r="BP413" s="116" t="s">
        <v>84</v>
      </c>
      <c r="BQ413" s="116" t="s">
        <v>84</v>
      </c>
      <c r="BR413" s="116" t="s">
        <v>84</v>
      </c>
      <c r="BS413" s="116" t="s">
        <v>84</v>
      </c>
      <c r="BT413" s="336" t="s">
        <v>84</v>
      </c>
      <c r="BU413" s="335" t="s">
        <v>84</v>
      </c>
      <c r="BV413" s="335" t="s">
        <v>84</v>
      </c>
      <c r="BW413" s="335" t="s">
        <v>84</v>
      </c>
      <c r="BX413" s="335" t="s">
        <v>84</v>
      </c>
    </row>
    <row r="414" spans="1:76" ht="15" customHeight="1" x14ac:dyDescent="0.3">
      <c r="A414" s="307">
        <v>82</v>
      </c>
      <c r="B414" s="114" t="s">
        <v>84</v>
      </c>
      <c r="C414" s="114" t="s">
        <v>84</v>
      </c>
      <c r="D414" s="115" t="s">
        <v>84</v>
      </c>
      <c r="E414" s="334" t="s">
        <v>84</v>
      </c>
      <c r="F414" s="334" t="s">
        <v>84</v>
      </c>
      <c r="G414" s="334" t="s">
        <v>84</v>
      </c>
      <c r="H414" s="335" t="s">
        <v>84</v>
      </c>
      <c r="I414" s="335" t="s">
        <v>84</v>
      </c>
      <c r="J414" s="335" t="s">
        <v>84</v>
      </c>
      <c r="K414" s="335" t="s">
        <v>84</v>
      </c>
      <c r="L414" s="335" t="s">
        <v>84</v>
      </c>
      <c r="M414" s="335" t="s">
        <v>84</v>
      </c>
      <c r="N414" s="335" t="s">
        <v>84</v>
      </c>
      <c r="O414" s="335" t="s">
        <v>84</v>
      </c>
      <c r="P414" s="335" t="s">
        <v>84</v>
      </c>
      <c r="Q414" s="335" t="s">
        <v>84</v>
      </c>
      <c r="R414" s="335" t="s">
        <v>84</v>
      </c>
      <c r="S414" s="335" t="s">
        <v>84</v>
      </c>
      <c r="T414" s="335" t="s">
        <v>84</v>
      </c>
      <c r="U414" s="335" t="s">
        <v>84</v>
      </c>
      <c r="V414" s="335" t="s">
        <v>84</v>
      </c>
      <c r="W414" s="335" t="s">
        <v>84</v>
      </c>
      <c r="X414" s="335" t="s">
        <v>84</v>
      </c>
      <c r="Y414" s="335" t="s">
        <v>84</v>
      </c>
      <c r="Z414" s="335" t="s">
        <v>84</v>
      </c>
      <c r="AA414" s="335" t="s">
        <v>84</v>
      </c>
      <c r="AB414" s="335" t="s">
        <v>84</v>
      </c>
      <c r="AC414" s="335" t="s">
        <v>84</v>
      </c>
      <c r="AD414" s="335" t="s">
        <v>84</v>
      </c>
      <c r="AE414" s="335" t="s">
        <v>84</v>
      </c>
      <c r="AF414" s="335" t="s">
        <v>84</v>
      </c>
      <c r="AG414" s="335" t="s">
        <v>84</v>
      </c>
      <c r="AH414" s="335" t="s">
        <v>84</v>
      </c>
      <c r="AI414" s="335" t="s">
        <v>84</v>
      </c>
      <c r="AJ414" s="335" t="s">
        <v>84</v>
      </c>
      <c r="AK414" s="335" t="s">
        <v>84</v>
      </c>
      <c r="AL414" s="335" t="s">
        <v>84</v>
      </c>
      <c r="AM414" s="335" t="s">
        <v>84</v>
      </c>
      <c r="AN414" s="335" t="s">
        <v>84</v>
      </c>
      <c r="AO414" s="335" t="s">
        <v>84</v>
      </c>
      <c r="AP414" s="335" t="s">
        <v>84</v>
      </c>
      <c r="AQ414" s="335" t="s">
        <v>84</v>
      </c>
      <c r="AR414" s="335" t="s">
        <v>84</v>
      </c>
      <c r="AS414" s="335" t="s">
        <v>84</v>
      </c>
      <c r="AT414" s="335" t="s">
        <v>84</v>
      </c>
      <c r="AU414" s="335" t="s">
        <v>84</v>
      </c>
      <c r="AV414" s="335" t="s">
        <v>84</v>
      </c>
      <c r="AW414" s="335" t="s">
        <v>84</v>
      </c>
      <c r="AX414" s="335" t="s">
        <v>84</v>
      </c>
      <c r="AY414" s="116" t="s">
        <v>84</v>
      </c>
      <c r="AZ414" s="116" t="s">
        <v>84</v>
      </c>
      <c r="BA414" s="116" t="s">
        <v>84</v>
      </c>
      <c r="BB414" s="116" t="s">
        <v>84</v>
      </c>
      <c r="BC414" s="116" t="s">
        <v>84</v>
      </c>
      <c r="BD414" s="116" t="s">
        <v>84</v>
      </c>
      <c r="BE414" s="116" t="s">
        <v>84</v>
      </c>
      <c r="BF414" s="335" t="s">
        <v>84</v>
      </c>
      <c r="BG414" s="335" t="s">
        <v>84</v>
      </c>
      <c r="BH414" s="116" t="s">
        <v>84</v>
      </c>
      <c r="BI414" s="116" t="s">
        <v>84</v>
      </c>
      <c r="BJ414" s="335" t="s">
        <v>84</v>
      </c>
      <c r="BK414" s="335" t="s">
        <v>84</v>
      </c>
      <c r="BL414" s="335" t="s">
        <v>84</v>
      </c>
      <c r="BM414" s="336" t="s">
        <v>84</v>
      </c>
      <c r="BN414" s="336" t="s">
        <v>84</v>
      </c>
      <c r="BO414" s="335" t="s">
        <v>84</v>
      </c>
      <c r="BP414" s="116" t="s">
        <v>84</v>
      </c>
      <c r="BQ414" s="116" t="s">
        <v>84</v>
      </c>
      <c r="BR414" s="116" t="s">
        <v>84</v>
      </c>
      <c r="BS414" s="116" t="s">
        <v>84</v>
      </c>
      <c r="BT414" s="336" t="s">
        <v>84</v>
      </c>
      <c r="BU414" s="335" t="s">
        <v>84</v>
      </c>
      <c r="BV414" s="335" t="s">
        <v>84</v>
      </c>
      <c r="BW414" s="335" t="s">
        <v>84</v>
      </c>
      <c r="BX414" s="335" t="s">
        <v>84</v>
      </c>
    </row>
    <row r="415" spans="1:76" ht="15" customHeight="1" x14ac:dyDescent="0.3">
      <c r="A415" s="307">
        <v>82</v>
      </c>
      <c r="B415" s="114" t="s">
        <v>84</v>
      </c>
      <c r="C415" s="114" t="s">
        <v>84</v>
      </c>
      <c r="D415" s="115" t="s">
        <v>84</v>
      </c>
      <c r="E415" s="334" t="s">
        <v>84</v>
      </c>
      <c r="F415" s="334" t="s">
        <v>84</v>
      </c>
      <c r="G415" s="334" t="s">
        <v>84</v>
      </c>
      <c r="H415" s="335" t="s">
        <v>84</v>
      </c>
      <c r="I415" s="335" t="s">
        <v>84</v>
      </c>
      <c r="J415" s="335" t="s">
        <v>84</v>
      </c>
      <c r="K415" s="335" t="s">
        <v>84</v>
      </c>
      <c r="L415" s="335" t="s">
        <v>84</v>
      </c>
      <c r="M415" s="335" t="s">
        <v>84</v>
      </c>
      <c r="N415" s="335" t="s">
        <v>84</v>
      </c>
      <c r="O415" s="335" t="s">
        <v>84</v>
      </c>
      <c r="P415" s="335" t="s">
        <v>84</v>
      </c>
      <c r="Q415" s="335" t="s">
        <v>84</v>
      </c>
      <c r="R415" s="335" t="s">
        <v>84</v>
      </c>
      <c r="S415" s="335" t="s">
        <v>84</v>
      </c>
      <c r="T415" s="335" t="s">
        <v>84</v>
      </c>
      <c r="U415" s="335" t="s">
        <v>84</v>
      </c>
      <c r="V415" s="335" t="s">
        <v>84</v>
      </c>
      <c r="W415" s="335" t="s">
        <v>84</v>
      </c>
      <c r="X415" s="335" t="s">
        <v>84</v>
      </c>
      <c r="Y415" s="335" t="s">
        <v>84</v>
      </c>
      <c r="Z415" s="335" t="s">
        <v>84</v>
      </c>
      <c r="AA415" s="335" t="s">
        <v>84</v>
      </c>
      <c r="AB415" s="335" t="s">
        <v>84</v>
      </c>
      <c r="AC415" s="335" t="s">
        <v>84</v>
      </c>
      <c r="AD415" s="335" t="s">
        <v>84</v>
      </c>
      <c r="AE415" s="335" t="s">
        <v>84</v>
      </c>
      <c r="AF415" s="335" t="s">
        <v>84</v>
      </c>
      <c r="AG415" s="335" t="s">
        <v>84</v>
      </c>
      <c r="AH415" s="335" t="s">
        <v>84</v>
      </c>
      <c r="AI415" s="335" t="s">
        <v>84</v>
      </c>
      <c r="AJ415" s="335" t="s">
        <v>84</v>
      </c>
      <c r="AK415" s="335" t="s">
        <v>84</v>
      </c>
      <c r="AL415" s="335" t="s">
        <v>84</v>
      </c>
      <c r="AM415" s="335" t="s">
        <v>84</v>
      </c>
      <c r="AN415" s="335" t="s">
        <v>84</v>
      </c>
      <c r="AO415" s="335" t="s">
        <v>84</v>
      </c>
      <c r="AP415" s="335" t="s">
        <v>84</v>
      </c>
      <c r="AQ415" s="335" t="s">
        <v>84</v>
      </c>
      <c r="AR415" s="335" t="s">
        <v>84</v>
      </c>
      <c r="AS415" s="335" t="s">
        <v>84</v>
      </c>
      <c r="AT415" s="335" t="s">
        <v>84</v>
      </c>
      <c r="AU415" s="335" t="s">
        <v>84</v>
      </c>
      <c r="AV415" s="335" t="s">
        <v>84</v>
      </c>
      <c r="AW415" s="335" t="s">
        <v>84</v>
      </c>
      <c r="AX415" s="335" t="s">
        <v>84</v>
      </c>
      <c r="AY415" s="116" t="s">
        <v>84</v>
      </c>
      <c r="AZ415" s="116" t="s">
        <v>84</v>
      </c>
      <c r="BA415" s="116" t="s">
        <v>84</v>
      </c>
      <c r="BB415" s="116" t="s">
        <v>84</v>
      </c>
      <c r="BC415" s="116" t="s">
        <v>84</v>
      </c>
      <c r="BD415" s="116" t="s">
        <v>84</v>
      </c>
      <c r="BE415" s="116" t="s">
        <v>84</v>
      </c>
      <c r="BF415" s="335" t="s">
        <v>84</v>
      </c>
      <c r="BG415" s="335" t="s">
        <v>84</v>
      </c>
      <c r="BH415" s="116" t="s">
        <v>84</v>
      </c>
      <c r="BI415" s="116" t="s">
        <v>84</v>
      </c>
      <c r="BJ415" s="335" t="s">
        <v>84</v>
      </c>
      <c r="BK415" s="335" t="s">
        <v>84</v>
      </c>
      <c r="BL415" s="335" t="s">
        <v>84</v>
      </c>
      <c r="BM415" s="336" t="s">
        <v>84</v>
      </c>
      <c r="BN415" s="336" t="s">
        <v>84</v>
      </c>
      <c r="BO415" s="335" t="s">
        <v>84</v>
      </c>
      <c r="BP415" s="116" t="s">
        <v>84</v>
      </c>
      <c r="BQ415" s="116" t="s">
        <v>84</v>
      </c>
      <c r="BR415" s="116" t="s">
        <v>84</v>
      </c>
      <c r="BS415" s="116" t="s">
        <v>84</v>
      </c>
      <c r="BT415" s="336" t="s">
        <v>84</v>
      </c>
      <c r="BU415" s="335" t="s">
        <v>84</v>
      </c>
      <c r="BV415" s="335" t="s">
        <v>84</v>
      </c>
      <c r="BW415" s="335" t="s">
        <v>84</v>
      </c>
      <c r="BX415" s="335" t="s">
        <v>84</v>
      </c>
    </row>
    <row r="416" spans="1:76" ht="15" customHeight="1" x14ac:dyDescent="0.3">
      <c r="A416" s="307">
        <v>82</v>
      </c>
      <c r="B416" s="114" t="s">
        <v>84</v>
      </c>
      <c r="C416" s="114" t="s">
        <v>84</v>
      </c>
      <c r="D416" s="115" t="s">
        <v>84</v>
      </c>
      <c r="E416" s="334" t="s">
        <v>84</v>
      </c>
      <c r="F416" s="334" t="s">
        <v>84</v>
      </c>
      <c r="G416" s="334" t="s">
        <v>84</v>
      </c>
      <c r="H416" s="335" t="s">
        <v>84</v>
      </c>
      <c r="I416" s="335" t="s">
        <v>84</v>
      </c>
      <c r="J416" s="335" t="s">
        <v>84</v>
      </c>
      <c r="K416" s="335" t="s">
        <v>84</v>
      </c>
      <c r="L416" s="335" t="s">
        <v>84</v>
      </c>
      <c r="M416" s="335" t="s">
        <v>84</v>
      </c>
      <c r="N416" s="335" t="s">
        <v>84</v>
      </c>
      <c r="O416" s="335" t="s">
        <v>84</v>
      </c>
      <c r="P416" s="335" t="s">
        <v>84</v>
      </c>
      <c r="Q416" s="335" t="s">
        <v>84</v>
      </c>
      <c r="R416" s="335" t="s">
        <v>84</v>
      </c>
      <c r="S416" s="335" t="s">
        <v>84</v>
      </c>
      <c r="T416" s="335" t="s">
        <v>84</v>
      </c>
      <c r="U416" s="335" t="s">
        <v>84</v>
      </c>
      <c r="V416" s="335" t="s">
        <v>84</v>
      </c>
      <c r="W416" s="335" t="s">
        <v>84</v>
      </c>
      <c r="X416" s="335" t="s">
        <v>84</v>
      </c>
      <c r="Y416" s="335" t="s">
        <v>84</v>
      </c>
      <c r="Z416" s="335" t="s">
        <v>84</v>
      </c>
      <c r="AA416" s="335" t="s">
        <v>84</v>
      </c>
      <c r="AB416" s="335" t="s">
        <v>84</v>
      </c>
      <c r="AC416" s="335" t="s">
        <v>84</v>
      </c>
      <c r="AD416" s="335" t="s">
        <v>84</v>
      </c>
      <c r="AE416" s="335" t="s">
        <v>84</v>
      </c>
      <c r="AF416" s="335" t="s">
        <v>84</v>
      </c>
      <c r="AG416" s="335" t="s">
        <v>84</v>
      </c>
      <c r="AH416" s="335" t="s">
        <v>84</v>
      </c>
      <c r="AI416" s="335" t="s">
        <v>84</v>
      </c>
      <c r="AJ416" s="335" t="s">
        <v>84</v>
      </c>
      <c r="AK416" s="335" t="s">
        <v>84</v>
      </c>
      <c r="AL416" s="335" t="s">
        <v>84</v>
      </c>
      <c r="AM416" s="335" t="s">
        <v>84</v>
      </c>
      <c r="AN416" s="335" t="s">
        <v>84</v>
      </c>
      <c r="AO416" s="335" t="s">
        <v>84</v>
      </c>
      <c r="AP416" s="335" t="s">
        <v>84</v>
      </c>
      <c r="AQ416" s="335" t="s">
        <v>84</v>
      </c>
      <c r="AR416" s="335" t="s">
        <v>84</v>
      </c>
      <c r="AS416" s="335" t="s">
        <v>84</v>
      </c>
      <c r="AT416" s="335" t="s">
        <v>84</v>
      </c>
      <c r="AU416" s="335" t="s">
        <v>84</v>
      </c>
      <c r="AV416" s="335" t="s">
        <v>84</v>
      </c>
      <c r="AW416" s="335" t="s">
        <v>84</v>
      </c>
      <c r="AX416" s="335" t="s">
        <v>84</v>
      </c>
      <c r="AY416" s="116" t="s">
        <v>84</v>
      </c>
      <c r="AZ416" s="116" t="s">
        <v>84</v>
      </c>
      <c r="BA416" s="116" t="s">
        <v>84</v>
      </c>
      <c r="BB416" s="116" t="s">
        <v>84</v>
      </c>
      <c r="BC416" s="116" t="s">
        <v>84</v>
      </c>
      <c r="BD416" s="116" t="s">
        <v>84</v>
      </c>
      <c r="BE416" s="116" t="s">
        <v>84</v>
      </c>
      <c r="BF416" s="335" t="s">
        <v>84</v>
      </c>
      <c r="BG416" s="335" t="s">
        <v>84</v>
      </c>
      <c r="BH416" s="116" t="s">
        <v>84</v>
      </c>
      <c r="BI416" s="116" t="s">
        <v>84</v>
      </c>
      <c r="BJ416" s="335" t="s">
        <v>84</v>
      </c>
      <c r="BK416" s="335" t="s">
        <v>84</v>
      </c>
      <c r="BL416" s="335" t="s">
        <v>84</v>
      </c>
      <c r="BM416" s="336" t="s">
        <v>84</v>
      </c>
      <c r="BN416" s="336" t="s">
        <v>84</v>
      </c>
      <c r="BO416" s="335" t="s">
        <v>84</v>
      </c>
      <c r="BP416" s="116" t="s">
        <v>84</v>
      </c>
      <c r="BQ416" s="116" t="s">
        <v>84</v>
      </c>
      <c r="BR416" s="116" t="s">
        <v>84</v>
      </c>
      <c r="BS416" s="116" t="s">
        <v>84</v>
      </c>
      <c r="BT416" s="336" t="s">
        <v>84</v>
      </c>
      <c r="BU416" s="335" t="s">
        <v>84</v>
      </c>
      <c r="BV416" s="335" t="s">
        <v>84</v>
      </c>
      <c r="BW416" s="335" t="s">
        <v>84</v>
      </c>
      <c r="BX416" s="335" t="s">
        <v>84</v>
      </c>
    </row>
    <row r="417" spans="1:76" ht="15" customHeight="1" x14ac:dyDescent="0.3">
      <c r="A417" s="307">
        <v>82</v>
      </c>
      <c r="B417" s="114" t="s">
        <v>84</v>
      </c>
      <c r="C417" s="114" t="s">
        <v>84</v>
      </c>
      <c r="D417" s="115" t="s">
        <v>84</v>
      </c>
      <c r="E417" s="334" t="s">
        <v>84</v>
      </c>
      <c r="F417" s="334" t="s">
        <v>84</v>
      </c>
      <c r="G417" s="334" t="s">
        <v>84</v>
      </c>
      <c r="H417" s="335" t="s">
        <v>84</v>
      </c>
      <c r="I417" s="335" t="s">
        <v>84</v>
      </c>
      <c r="J417" s="335" t="s">
        <v>84</v>
      </c>
      <c r="K417" s="335" t="s">
        <v>84</v>
      </c>
      <c r="L417" s="335" t="s">
        <v>84</v>
      </c>
      <c r="M417" s="335" t="s">
        <v>84</v>
      </c>
      <c r="N417" s="335" t="s">
        <v>84</v>
      </c>
      <c r="O417" s="335" t="s">
        <v>84</v>
      </c>
      <c r="P417" s="335" t="s">
        <v>84</v>
      </c>
      <c r="Q417" s="335" t="s">
        <v>84</v>
      </c>
      <c r="R417" s="335" t="s">
        <v>84</v>
      </c>
      <c r="S417" s="335" t="s">
        <v>84</v>
      </c>
      <c r="T417" s="335" t="s">
        <v>84</v>
      </c>
      <c r="U417" s="335" t="s">
        <v>84</v>
      </c>
      <c r="V417" s="335" t="s">
        <v>84</v>
      </c>
      <c r="W417" s="335" t="s">
        <v>84</v>
      </c>
      <c r="X417" s="335" t="s">
        <v>84</v>
      </c>
      <c r="Y417" s="335" t="s">
        <v>84</v>
      </c>
      <c r="Z417" s="335" t="s">
        <v>84</v>
      </c>
      <c r="AA417" s="335" t="s">
        <v>84</v>
      </c>
      <c r="AB417" s="335" t="s">
        <v>84</v>
      </c>
      <c r="AC417" s="335" t="s">
        <v>84</v>
      </c>
      <c r="AD417" s="335" t="s">
        <v>84</v>
      </c>
      <c r="AE417" s="335" t="s">
        <v>84</v>
      </c>
      <c r="AF417" s="335" t="s">
        <v>84</v>
      </c>
      <c r="AG417" s="335" t="s">
        <v>84</v>
      </c>
      <c r="AH417" s="335" t="s">
        <v>84</v>
      </c>
      <c r="AI417" s="335" t="s">
        <v>84</v>
      </c>
      <c r="AJ417" s="335" t="s">
        <v>84</v>
      </c>
      <c r="AK417" s="335" t="s">
        <v>84</v>
      </c>
      <c r="AL417" s="335" t="s">
        <v>84</v>
      </c>
      <c r="AM417" s="335" t="s">
        <v>84</v>
      </c>
      <c r="AN417" s="335" t="s">
        <v>84</v>
      </c>
      <c r="AO417" s="335" t="s">
        <v>84</v>
      </c>
      <c r="AP417" s="335" t="s">
        <v>84</v>
      </c>
      <c r="AQ417" s="335" t="s">
        <v>84</v>
      </c>
      <c r="AR417" s="335" t="s">
        <v>84</v>
      </c>
      <c r="AS417" s="335" t="s">
        <v>84</v>
      </c>
      <c r="AT417" s="335" t="s">
        <v>84</v>
      </c>
      <c r="AU417" s="335" t="s">
        <v>84</v>
      </c>
      <c r="AV417" s="335" t="s">
        <v>84</v>
      </c>
      <c r="AW417" s="335" t="s">
        <v>84</v>
      </c>
      <c r="AX417" s="335" t="s">
        <v>84</v>
      </c>
      <c r="AY417" s="116" t="s">
        <v>84</v>
      </c>
      <c r="AZ417" s="116" t="s">
        <v>84</v>
      </c>
      <c r="BA417" s="116" t="s">
        <v>84</v>
      </c>
      <c r="BB417" s="116" t="s">
        <v>84</v>
      </c>
      <c r="BC417" s="116" t="s">
        <v>84</v>
      </c>
      <c r="BD417" s="116" t="s">
        <v>84</v>
      </c>
      <c r="BE417" s="116" t="s">
        <v>84</v>
      </c>
      <c r="BF417" s="335" t="s">
        <v>84</v>
      </c>
      <c r="BG417" s="335" t="s">
        <v>84</v>
      </c>
      <c r="BH417" s="116" t="s">
        <v>84</v>
      </c>
      <c r="BI417" s="116" t="s">
        <v>84</v>
      </c>
      <c r="BJ417" s="335" t="s">
        <v>84</v>
      </c>
      <c r="BK417" s="335" t="s">
        <v>84</v>
      </c>
      <c r="BL417" s="335" t="s">
        <v>84</v>
      </c>
      <c r="BM417" s="336" t="s">
        <v>84</v>
      </c>
      <c r="BN417" s="336" t="s">
        <v>84</v>
      </c>
      <c r="BO417" s="335" t="s">
        <v>84</v>
      </c>
      <c r="BP417" s="116" t="s">
        <v>84</v>
      </c>
      <c r="BQ417" s="116" t="s">
        <v>84</v>
      </c>
      <c r="BR417" s="116" t="s">
        <v>84</v>
      </c>
      <c r="BS417" s="116" t="s">
        <v>84</v>
      </c>
      <c r="BT417" s="336" t="s">
        <v>84</v>
      </c>
      <c r="BU417" s="335" t="s">
        <v>84</v>
      </c>
      <c r="BV417" s="335" t="s">
        <v>84</v>
      </c>
      <c r="BW417" s="335" t="s">
        <v>84</v>
      </c>
      <c r="BX417" s="335" t="s">
        <v>84</v>
      </c>
    </row>
    <row r="418" spans="1:76" ht="15" customHeight="1" x14ac:dyDescent="0.3">
      <c r="A418" s="307">
        <v>82</v>
      </c>
      <c r="B418" s="114" t="s">
        <v>84</v>
      </c>
      <c r="C418" s="114" t="s">
        <v>84</v>
      </c>
      <c r="D418" s="115" t="s">
        <v>84</v>
      </c>
      <c r="E418" s="334" t="s">
        <v>84</v>
      </c>
      <c r="F418" s="334" t="s">
        <v>84</v>
      </c>
      <c r="G418" s="334" t="s">
        <v>84</v>
      </c>
      <c r="H418" s="335" t="s">
        <v>84</v>
      </c>
      <c r="I418" s="335" t="s">
        <v>84</v>
      </c>
      <c r="J418" s="335" t="s">
        <v>84</v>
      </c>
      <c r="K418" s="335" t="s">
        <v>84</v>
      </c>
      <c r="L418" s="335" t="s">
        <v>84</v>
      </c>
      <c r="M418" s="335" t="s">
        <v>84</v>
      </c>
      <c r="N418" s="335" t="s">
        <v>84</v>
      </c>
      <c r="O418" s="335" t="s">
        <v>84</v>
      </c>
      <c r="P418" s="335" t="s">
        <v>84</v>
      </c>
      <c r="Q418" s="335" t="s">
        <v>84</v>
      </c>
      <c r="R418" s="335" t="s">
        <v>84</v>
      </c>
      <c r="S418" s="335" t="s">
        <v>84</v>
      </c>
      <c r="T418" s="335" t="s">
        <v>84</v>
      </c>
      <c r="U418" s="335" t="s">
        <v>84</v>
      </c>
      <c r="V418" s="335" t="s">
        <v>84</v>
      </c>
      <c r="W418" s="335" t="s">
        <v>84</v>
      </c>
      <c r="X418" s="335" t="s">
        <v>84</v>
      </c>
      <c r="Y418" s="335" t="s">
        <v>84</v>
      </c>
      <c r="Z418" s="335" t="s">
        <v>84</v>
      </c>
      <c r="AA418" s="335" t="s">
        <v>84</v>
      </c>
      <c r="AB418" s="335" t="s">
        <v>84</v>
      </c>
      <c r="AC418" s="335" t="s">
        <v>84</v>
      </c>
      <c r="AD418" s="335" t="s">
        <v>84</v>
      </c>
      <c r="AE418" s="335" t="s">
        <v>84</v>
      </c>
      <c r="AF418" s="335" t="s">
        <v>84</v>
      </c>
      <c r="AG418" s="335" t="s">
        <v>84</v>
      </c>
      <c r="AH418" s="335" t="s">
        <v>84</v>
      </c>
      <c r="AI418" s="335" t="s">
        <v>84</v>
      </c>
      <c r="AJ418" s="335" t="s">
        <v>84</v>
      </c>
      <c r="AK418" s="335" t="s">
        <v>84</v>
      </c>
      <c r="AL418" s="335" t="s">
        <v>84</v>
      </c>
      <c r="AM418" s="335" t="s">
        <v>84</v>
      </c>
      <c r="AN418" s="335" t="s">
        <v>84</v>
      </c>
      <c r="AO418" s="335" t="s">
        <v>84</v>
      </c>
      <c r="AP418" s="335" t="s">
        <v>84</v>
      </c>
      <c r="AQ418" s="335" t="s">
        <v>84</v>
      </c>
      <c r="AR418" s="335" t="s">
        <v>84</v>
      </c>
      <c r="AS418" s="335" t="s">
        <v>84</v>
      </c>
      <c r="AT418" s="335" t="s">
        <v>84</v>
      </c>
      <c r="AU418" s="335" t="s">
        <v>84</v>
      </c>
      <c r="AV418" s="335" t="s">
        <v>84</v>
      </c>
      <c r="AW418" s="335" t="s">
        <v>84</v>
      </c>
      <c r="AX418" s="335" t="s">
        <v>84</v>
      </c>
      <c r="AY418" s="116" t="s">
        <v>84</v>
      </c>
      <c r="AZ418" s="116" t="s">
        <v>84</v>
      </c>
      <c r="BA418" s="116" t="s">
        <v>84</v>
      </c>
      <c r="BB418" s="116" t="s">
        <v>84</v>
      </c>
      <c r="BC418" s="116" t="s">
        <v>84</v>
      </c>
      <c r="BD418" s="116" t="s">
        <v>84</v>
      </c>
      <c r="BE418" s="116" t="s">
        <v>84</v>
      </c>
      <c r="BF418" s="335" t="s">
        <v>84</v>
      </c>
      <c r="BG418" s="335" t="s">
        <v>84</v>
      </c>
      <c r="BH418" s="116" t="s">
        <v>84</v>
      </c>
      <c r="BI418" s="116" t="s">
        <v>84</v>
      </c>
      <c r="BJ418" s="335" t="s">
        <v>84</v>
      </c>
      <c r="BK418" s="335" t="s">
        <v>84</v>
      </c>
      <c r="BL418" s="335" t="s">
        <v>84</v>
      </c>
      <c r="BM418" s="336" t="s">
        <v>84</v>
      </c>
      <c r="BN418" s="336" t="s">
        <v>84</v>
      </c>
      <c r="BO418" s="335" t="s">
        <v>84</v>
      </c>
      <c r="BP418" s="116" t="s">
        <v>84</v>
      </c>
      <c r="BQ418" s="116" t="s">
        <v>84</v>
      </c>
      <c r="BR418" s="116" t="s">
        <v>84</v>
      </c>
      <c r="BS418" s="116" t="s">
        <v>84</v>
      </c>
      <c r="BT418" s="336" t="s">
        <v>84</v>
      </c>
      <c r="BU418" s="335" t="s">
        <v>84</v>
      </c>
      <c r="BV418" s="335" t="s">
        <v>84</v>
      </c>
      <c r="BW418" s="335" t="s">
        <v>84</v>
      </c>
      <c r="BX418" s="335" t="s">
        <v>84</v>
      </c>
    </row>
    <row r="419" spans="1:76" ht="15" customHeight="1" x14ac:dyDescent="0.3">
      <c r="A419" s="307">
        <v>82</v>
      </c>
      <c r="B419" s="114" t="s">
        <v>84</v>
      </c>
      <c r="C419" s="114" t="s">
        <v>84</v>
      </c>
      <c r="D419" s="115" t="s">
        <v>84</v>
      </c>
      <c r="E419" s="334" t="s">
        <v>84</v>
      </c>
      <c r="F419" s="334" t="s">
        <v>84</v>
      </c>
      <c r="G419" s="334" t="s">
        <v>84</v>
      </c>
      <c r="H419" s="335" t="s">
        <v>84</v>
      </c>
      <c r="I419" s="335" t="s">
        <v>84</v>
      </c>
      <c r="J419" s="335" t="s">
        <v>84</v>
      </c>
      <c r="K419" s="335" t="s">
        <v>84</v>
      </c>
      <c r="L419" s="335" t="s">
        <v>84</v>
      </c>
      <c r="M419" s="335" t="s">
        <v>84</v>
      </c>
      <c r="N419" s="335" t="s">
        <v>84</v>
      </c>
      <c r="O419" s="335" t="s">
        <v>84</v>
      </c>
      <c r="P419" s="335" t="s">
        <v>84</v>
      </c>
      <c r="Q419" s="335" t="s">
        <v>84</v>
      </c>
      <c r="R419" s="335" t="s">
        <v>84</v>
      </c>
      <c r="S419" s="335" t="s">
        <v>84</v>
      </c>
      <c r="T419" s="335" t="s">
        <v>84</v>
      </c>
      <c r="U419" s="335" t="s">
        <v>84</v>
      </c>
      <c r="V419" s="335" t="s">
        <v>84</v>
      </c>
      <c r="W419" s="335" t="s">
        <v>84</v>
      </c>
      <c r="X419" s="335" t="s">
        <v>84</v>
      </c>
      <c r="Y419" s="335" t="s">
        <v>84</v>
      </c>
      <c r="Z419" s="335" t="s">
        <v>84</v>
      </c>
      <c r="AA419" s="335" t="s">
        <v>84</v>
      </c>
      <c r="AB419" s="335" t="s">
        <v>84</v>
      </c>
      <c r="AC419" s="335" t="s">
        <v>84</v>
      </c>
      <c r="AD419" s="335" t="s">
        <v>84</v>
      </c>
      <c r="AE419" s="335" t="s">
        <v>84</v>
      </c>
      <c r="AF419" s="335" t="s">
        <v>84</v>
      </c>
      <c r="AG419" s="335" t="s">
        <v>84</v>
      </c>
      <c r="AH419" s="335" t="s">
        <v>84</v>
      </c>
      <c r="AI419" s="335" t="s">
        <v>84</v>
      </c>
      <c r="AJ419" s="335" t="s">
        <v>84</v>
      </c>
      <c r="AK419" s="335" t="s">
        <v>84</v>
      </c>
      <c r="AL419" s="335" t="s">
        <v>84</v>
      </c>
      <c r="AM419" s="335" t="s">
        <v>84</v>
      </c>
      <c r="AN419" s="335" t="s">
        <v>84</v>
      </c>
      <c r="AO419" s="335" t="s">
        <v>84</v>
      </c>
      <c r="AP419" s="335" t="s">
        <v>84</v>
      </c>
      <c r="AQ419" s="335" t="s">
        <v>84</v>
      </c>
      <c r="AR419" s="335" t="s">
        <v>84</v>
      </c>
      <c r="AS419" s="335" t="s">
        <v>84</v>
      </c>
      <c r="AT419" s="335" t="s">
        <v>84</v>
      </c>
      <c r="AU419" s="335" t="s">
        <v>84</v>
      </c>
      <c r="AV419" s="335" t="s">
        <v>84</v>
      </c>
      <c r="AW419" s="335" t="s">
        <v>84</v>
      </c>
      <c r="AX419" s="335" t="s">
        <v>84</v>
      </c>
      <c r="AY419" s="116" t="s">
        <v>84</v>
      </c>
      <c r="AZ419" s="116" t="s">
        <v>84</v>
      </c>
      <c r="BA419" s="116" t="s">
        <v>84</v>
      </c>
      <c r="BB419" s="116" t="s">
        <v>84</v>
      </c>
      <c r="BC419" s="116" t="s">
        <v>84</v>
      </c>
      <c r="BD419" s="116" t="s">
        <v>84</v>
      </c>
      <c r="BE419" s="116" t="s">
        <v>84</v>
      </c>
      <c r="BF419" s="335" t="s">
        <v>84</v>
      </c>
      <c r="BG419" s="335" t="s">
        <v>84</v>
      </c>
      <c r="BH419" s="116" t="s">
        <v>84</v>
      </c>
      <c r="BI419" s="116" t="s">
        <v>84</v>
      </c>
      <c r="BJ419" s="335" t="s">
        <v>84</v>
      </c>
      <c r="BK419" s="335" t="s">
        <v>84</v>
      </c>
      <c r="BL419" s="335" t="s">
        <v>84</v>
      </c>
      <c r="BM419" s="336" t="s">
        <v>84</v>
      </c>
      <c r="BN419" s="336" t="s">
        <v>84</v>
      </c>
      <c r="BO419" s="335" t="s">
        <v>84</v>
      </c>
      <c r="BP419" s="116" t="s">
        <v>84</v>
      </c>
      <c r="BQ419" s="116" t="s">
        <v>84</v>
      </c>
      <c r="BR419" s="116" t="s">
        <v>84</v>
      </c>
      <c r="BS419" s="116" t="s">
        <v>84</v>
      </c>
      <c r="BT419" s="336" t="s">
        <v>84</v>
      </c>
      <c r="BU419" s="335" t="s">
        <v>84</v>
      </c>
      <c r="BV419" s="335" t="s">
        <v>84</v>
      </c>
      <c r="BW419" s="335" t="s">
        <v>84</v>
      </c>
      <c r="BX419" s="335" t="s">
        <v>84</v>
      </c>
    </row>
    <row r="420" spans="1:76" ht="15" customHeight="1" x14ac:dyDescent="0.3">
      <c r="A420" s="307">
        <v>82</v>
      </c>
      <c r="B420" s="114" t="s">
        <v>84</v>
      </c>
      <c r="C420" s="114" t="s">
        <v>84</v>
      </c>
      <c r="D420" s="115" t="s">
        <v>84</v>
      </c>
      <c r="E420" s="334" t="s">
        <v>84</v>
      </c>
      <c r="F420" s="334" t="s">
        <v>84</v>
      </c>
      <c r="G420" s="334" t="s">
        <v>84</v>
      </c>
      <c r="H420" s="335" t="s">
        <v>84</v>
      </c>
      <c r="I420" s="335" t="s">
        <v>84</v>
      </c>
      <c r="J420" s="335" t="s">
        <v>84</v>
      </c>
      <c r="K420" s="335" t="s">
        <v>84</v>
      </c>
      <c r="L420" s="335" t="s">
        <v>84</v>
      </c>
      <c r="M420" s="335" t="s">
        <v>84</v>
      </c>
      <c r="N420" s="335" t="s">
        <v>84</v>
      </c>
      <c r="O420" s="335" t="s">
        <v>84</v>
      </c>
      <c r="P420" s="335" t="s">
        <v>84</v>
      </c>
      <c r="Q420" s="335" t="s">
        <v>84</v>
      </c>
      <c r="R420" s="335" t="s">
        <v>84</v>
      </c>
      <c r="S420" s="335" t="s">
        <v>84</v>
      </c>
      <c r="T420" s="335" t="s">
        <v>84</v>
      </c>
      <c r="U420" s="335" t="s">
        <v>84</v>
      </c>
      <c r="V420" s="335" t="s">
        <v>84</v>
      </c>
      <c r="W420" s="335" t="s">
        <v>84</v>
      </c>
      <c r="X420" s="335" t="s">
        <v>84</v>
      </c>
      <c r="Y420" s="335" t="s">
        <v>84</v>
      </c>
      <c r="Z420" s="335" t="s">
        <v>84</v>
      </c>
      <c r="AA420" s="335" t="s">
        <v>84</v>
      </c>
      <c r="AB420" s="335" t="s">
        <v>84</v>
      </c>
      <c r="AC420" s="335" t="s">
        <v>84</v>
      </c>
      <c r="AD420" s="335" t="s">
        <v>84</v>
      </c>
      <c r="AE420" s="335" t="s">
        <v>84</v>
      </c>
      <c r="AF420" s="335" t="s">
        <v>84</v>
      </c>
      <c r="AG420" s="335" t="s">
        <v>84</v>
      </c>
      <c r="AH420" s="335" t="s">
        <v>84</v>
      </c>
      <c r="AI420" s="335" t="s">
        <v>84</v>
      </c>
      <c r="AJ420" s="335" t="s">
        <v>84</v>
      </c>
      <c r="AK420" s="335" t="s">
        <v>84</v>
      </c>
      <c r="AL420" s="335" t="s">
        <v>84</v>
      </c>
      <c r="AM420" s="335" t="s">
        <v>84</v>
      </c>
      <c r="AN420" s="335" t="s">
        <v>84</v>
      </c>
      <c r="AO420" s="335" t="s">
        <v>84</v>
      </c>
      <c r="AP420" s="335" t="s">
        <v>84</v>
      </c>
      <c r="AQ420" s="335" t="s">
        <v>84</v>
      </c>
      <c r="AR420" s="335" t="s">
        <v>84</v>
      </c>
      <c r="AS420" s="335" t="s">
        <v>84</v>
      </c>
      <c r="AT420" s="335" t="s">
        <v>84</v>
      </c>
      <c r="AU420" s="335" t="s">
        <v>84</v>
      </c>
      <c r="AV420" s="335" t="s">
        <v>84</v>
      </c>
      <c r="AW420" s="335" t="s">
        <v>84</v>
      </c>
      <c r="AX420" s="335" t="s">
        <v>84</v>
      </c>
      <c r="AY420" s="116" t="s">
        <v>84</v>
      </c>
      <c r="AZ420" s="116" t="s">
        <v>84</v>
      </c>
      <c r="BA420" s="116" t="s">
        <v>84</v>
      </c>
      <c r="BB420" s="116" t="s">
        <v>84</v>
      </c>
      <c r="BC420" s="116" t="s">
        <v>84</v>
      </c>
      <c r="BD420" s="116" t="s">
        <v>84</v>
      </c>
      <c r="BE420" s="116" t="s">
        <v>84</v>
      </c>
      <c r="BF420" s="335" t="s">
        <v>84</v>
      </c>
      <c r="BG420" s="335" t="s">
        <v>84</v>
      </c>
      <c r="BH420" s="116" t="s">
        <v>84</v>
      </c>
      <c r="BI420" s="116" t="s">
        <v>84</v>
      </c>
      <c r="BJ420" s="335" t="s">
        <v>84</v>
      </c>
      <c r="BK420" s="335" t="s">
        <v>84</v>
      </c>
      <c r="BL420" s="335" t="s">
        <v>84</v>
      </c>
      <c r="BM420" s="336" t="s">
        <v>84</v>
      </c>
      <c r="BN420" s="336" t="s">
        <v>84</v>
      </c>
      <c r="BO420" s="335" t="s">
        <v>84</v>
      </c>
      <c r="BP420" s="116" t="s">
        <v>84</v>
      </c>
      <c r="BQ420" s="116" t="s">
        <v>84</v>
      </c>
      <c r="BR420" s="116" t="s">
        <v>84</v>
      </c>
      <c r="BS420" s="116" t="s">
        <v>84</v>
      </c>
      <c r="BT420" s="336" t="s">
        <v>84</v>
      </c>
      <c r="BU420" s="335" t="s">
        <v>84</v>
      </c>
      <c r="BV420" s="335" t="s">
        <v>84</v>
      </c>
      <c r="BW420" s="335" t="s">
        <v>84</v>
      </c>
      <c r="BX420" s="335" t="s">
        <v>84</v>
      </c>
    </row>
    <row r="421" spans="1:76" ht="15" customHeight="1" x14ac:dyDescent="0.3">
      <c r="A421" s="307">
        <v>82</v>
      </c>
      <c r="B421" s="114" t="s">
        <v>84</v>
      </c>
      <c r="C421" s="114" t="s">
        <v>84</v>
      </c>
      <c r="D421" s="115" t="s">
        <v>84</v>
      </c>
      <c r="E421" s="334" t="s">
        <v>84</v>
      </c>
      <c r="F421" s="334" t="s">
        <v>84</v>
      </c>
      <c r="G421" s="334" t="s">
        <v>84</v>
      </c>
      <c r="H421" s="335" t="s">
        <v>84</v>
      </c>
      <c r="I421" s="335" t="s">
        <v>84</v>
      </c>
      <c r="J421" s="335" t="s">
        <v>84</v>
      </c>
      <c r="K421" s="335" t="s">
        <v>84</v>
      </c>
      <c r="L421" s="335" t="s">
        <v>84</v>
      </c>
      <c r="M421" s="335" t="s">
        <v>84</v>
      </c>
      <c r="N421" s="335" t="s">
        <v>84</v>
      </c>
      <c r="O421" s="335" t="s">
        <v>84</v>
      </c>
      <c r="P421" s="335" t="s">
        <v>84</v>
      </c>
      <c r="Q421" s="335" t="s">
        <v>84</v>
      </c>
      <c r="R421" s="335" t="s">
        <v>84</v>
      </c>
      <c r="S421" s="335" t="s">
        <v>84</v>
      </c>
      <c r="T421" s="335" t="s">
        <v>84</v>
      </c>
      <c r="U421" s="335" t="s">
        <v>84</v>
      </c>
      <c r="V421" s="335" t="s">
        <v>84</v>
      </c>
      <c r="W421" s="335" t="s">
        <v>84</v>
      </c>
      <c r="X421" s="335" t="s">
        <v>84</v>
      </c>
      <c r="Y421" s="335" t="s">
        <v>84</v>
      </c>
      <c r="Z421" s="335" t="s">
        <v>84</v>
      </c>
      <c r="AA421" s="335" t="s">
        <v>84</v>
      </c>
      <c r="AB421" s="335" t="s">
        <v>84</v>
      </c>
      <c r="AC421" s="335" t="s">
        <v>84</v>
      </c>
      <c r="AD421" s="335" t="s">
        <v>84</v>
      </c>
      <c r="AE421" s="335" t="s">
        <v>84</v>
      </c>
      <c r="AF421" s="335" t="s">
        <v>84</v>
      </c>
      <c r="AG421" s="335" t="s">
        <v>84</v>
      </c>
      <c r="AH421" s="335" t="s">
        <v>84</v>
      </c>
      <c r="AI421" s="335" t="s">
        <v>84</v>
      </c>
      <c r="AJ421" s="335" t="s">
        <v>84</v>
      </c>
      <c r="AK421" s="335" t="s">
        <v>84</v>
      </c>
      <c r="AL421" s="335" t="s">
        <v>84</v>
      </c>
      <c r="AM421" s="335" t="s">
        <v>84</v>
      </c>
      <c r="AN421" s="335" t="s">
        <v>84</v>
      </c>
      <c r="AO421" s="335" t="s">
        <v>84</v>
      </c>
      <c r="AP421" s="335" t="s">
        <v>84</v>
      </c>
      <c r="AQ421" s="335" t="s">
        <v>84</v>
      </c>
      <c r="AR421" s="335" t="s">
        <v>84</v>
      </c>
      <c r="AS421" s="335" t="s">
        <v>84</v>
      </c>
      <c r="AT421" s="335" t="s">
        <v>84</v>
      </c>
      <c r="AU421" s="335" t="s">
        <v>84</v>
      </c>
      <c r="AV421" s="335" t="s">
        <v>84</v>
      </c>
      <c r="AW421" s="335" t="s">
        <v>84</v>
      </c>
      <c r="AX421" s="335" t="s">
        <v>84</v>
      </c>
      <c r="AY421" s="116" t="s">
        <v>84</v>
      </c>
      <c r="AZ421" s="116" t="s">
        <v>84</v>
      </c>
      <c r="BA421" s="116" t="s">
        <v>84</v>
      </c>
      <c r="BB421" s="116" t="s">
        <v>84</v>
      </c>
      <c r="BC421" s="116" t="s">
        <v>84</v>
      </c>
      <c r="BD421" s="116" t="s">
        <v>84</v>
      </c>
      <c r="BE421" s="116" t="s">
        <v>84</v>
      </c>
      <c r="BF421" s="335" t="s">
        <v>84</v>
      </c>
      <c r="BG421" s="335" t="s">
        <v>84</v>
      </c>
      <c r="BH421" s="116" t="s">
        <v>84</v>
      </c>
      <c r="BI421" s="116" t="s">
        <v>84</v>
      </c>
      <c r="BJ421" s="335" t="s">
        <v>84</v>
      </c>
      <c r="BK421" s="335" t="s">
        <v>84</v>
      </c>
      <c r="BL421" s="335" t="s">
        <v>84</v>
      </c>
      <c r="BM421" s="336" t="s">
        <v>84</v>
      </c>
      <c r="BN421" s="336" t="s">
        <v>84</v>
      </c>
      <c r="BO421" s="335" t="s">
        <v>84</v>
      </c>
      <c r="BP421" s="116" t="s">
        <v>84</v>
      </c>
      <c r="BQ421" s="116" t="s">
        <v>84</v>
      </c>
      <c r="BR421" s="116" t="s">
        <v>84</v>
      </c>
      <c r="BS421" s="116" t="s">
        <v>84</v>
      </c>
      <c r="BT421" s="336" t="s">
        <v>84</v>
      </c>
      <c r="BU421" s="335" t="s">
        <v>84</v>
      </c>
      <c r="BV421" s="335" t="s">
        <v>84</v>
      </c>
      <c r="BW421" s="335" t="s">
        <v>84</v>
      </c>
      <c r="BX421" s="335" t="s">
        <v>84</v>
      </c>
    </row>
    <row r="422" spans="1:76" ht="15" customHeight="1" x14ac:dyDescent="0.3">
      <c r="A422" s="307">
        <v>82</v>
      </c>
      <c r="B422" s="114" t="s">
        <v>84</v>
      </c>
      <c r="C422" s="114" t="s">
        <v>84</v>
      </c>
      <c r="D422" s="115" t="s">
        <v>84</v>
      </c>
      <c r="E422" s="334" t="s">
        <v>84</v>
      </c>
      <c r="F422" s="334" t="s">
        <v>84</v>
      </c>
      <c r="G422" s="334" t="s">
        <v>84</v>
      </c>
      <c r="H422" s="335" t="s">
        <v>84</v>
      </c>
      <c r="I422" s="335" t="s">
        <v>84</v>
      </c>
      <c r="J422" s="335" t="s">
        <v>84</v>
      </c>
      <c r="K422" s="335" t="s">
        <v>84</v>
      </c>
      <c r="L422" s="335" t="s">
        <v>84</v>
      </c>
      <c r="M422" s="335" t="s">
        <v>84</v>
      </c>
      <c r="N422" s="335" t="s">
        <v>84</v>
      </c>
      <c r="O422" s="335" t="s">
        <v>84</v>
      </c>
      <c r="P422" s="335" t="s">
        <v>84</v>
      </c>
      <c r="Q422" s="335" t="s">
        <v>84</v>
      </c>
      <c r="R422" s="335" t="s">
        <v>84</v>
      </c>
      <c r="S422" s="335" t="s">
        <v>84</v>
      </c>
      <c r="T422" s="335" t="s">
        <v>84</v>
      </c>
      <c r="U422" s="335" t="s">
        <v>84</v>
      </c>
      <c r="V422" s="335" t="s">
        <v>84</v>
      </c>
      <c r="W422" s="335" t="s">
        <v>84</v>
      </c>
      <c r="X422" s="335" t="s">
        <v>84</v>
      </c>
      <c r="Y422" s="335" t="s">
        <v>84</v>
      </c>
      <c r="Z422" s="335" t="s">
        <v>84</v>
      </c>
      <c r="AA422" s="335" t="s">
        <v>84</v>
      </c>
      <c r="AB422" s="335" t="s">
        <v>84</v>
      </c>
      <c r="AC422" s="335" t="s">
        <v>84</v>
      </c>
      <c r="AD422" s="335" t="s">
        <v>84</v>
      </c>
      <c r="AE422" s="335" t="s">
        <v>84</v>
      </c>
      <c r="AF422" s="335" t="s">
        <v>84</v>
      </c>
      <c r="AG422" s="335" t="s">
        <v>84</v>
      </c>
      <c r="AH422" s="335" t="s">
        <v>84</v>
      </c>
      <c r="AI422" s="335" t="s">
        <v>84</v>
      </c>
      <c r="AJ422" s="335" t="s">
        <v>84</v>
      </c>
      <c r="AK422" s="335" t="s">
        <v>84</v>
      </c>
      <c r="AL422" s="335" t="s">
        <v>84</v>
      </c>
      <c r="AM422" s="335" t="s">
        <v>84</v>
      </c>
      <c r="AN422" s="335" t="s">
        <v>84</v>
      </c>
      <c r="AO422" s="335" t="s">
        <v>84</v>
      </c>
      <c r="AP422" s="335" t="s">
        <v>84</v>
      </c>
      <c r="AQ422" s="335" t="s">
        <v>84</v>
      </c>
      <c r="AR422" s="335" t="s">
        <v>84</v>
      </c>
      <c r="AS422" s="335" t="s">
        <v>84</v>
      </c>
      <c r="AT422" s="335" t="s">
        <v>84</v>
      </c>
      <c r="AU422" s="335" t="s">
        <v>84</v>
      </c>
      <c r="AV422" s="335" t="s">
        <v>84</v>
      </c>
      <c r="AW422" s="335" t="s">
        <v>84</v>
      </c>
      <c r="AX422" s="335" t="s">
        <v>84</v>
      </c>
      <c r="AY422" s="116" t="s">
        <v>84</v>
      </c>
      <c r="AZ422" s="116" t="s">
        <v>84</v>
      </c>
      <c r="BA422" s="116" t="s">
        <v>84</v>
      </c>
      <c r="BB422" s="116" t="s">
        <v>84</v>
      </c>
      <c r="BC422" s="116" t="s">
        <v>84</v>
      </c>
      <c r="BD422" s="116" t="s">
        <v>84</v>
      </c>
      <c r="BE422" s="116" t="s">
        <v>84</v>
      </c>
      <c r="BF422" s="335" t="s">
        <v>84</v>
      </c>
      <c r="BG422" s="335" t="s">
        <v>84</v>
      </c>
      <c r="BH422" s="116" t="s">
        <v>84</v>
      </c>
      <c r="BI422" s="116" t="s">
        <v>84</v>
      </c>
      <c r="BJ422" s="335" t="s">
        <v>84</v>
      </c>
      <c r="BK422" s="335" t="s">
        <v>84</v>
      </c>
      <c r="BL422" s="335" t="s">
        <v>84</v>
      </c>
      <c r="BM422" s="336" t="s">
        <v>84</v>
      </c>
      <c r="BN422" s="336" t="s">
        <v>84</v>
      </c>
      <c r="BO422" s="335" t="s">
        <v>84</v>
      </c>
      <c r="BP422" s="116" t="s">
        <v>84</v>
      </c>
      <c r="BQ422" s="116" t="s">
        <v>84</v>
      </c>
      <c r="BR422" s="116" t="s">
        <v>84</v>
      </c>
      <c r="BS422" s="116" t="s">
        <v>84</v>
      </c>
      <c r="BT422" s="336" t="s">
        <v>84</v>
      </c>
      <c r="BU422" s="335" t="s">
        <v>84</v>
      </c>
      <c r="BV422" s="335" t="s">
        <v>84</v>
      </c>
      <c r="BW422" s="335" t="s">
        <v>84</v>
      </c>
      <c r="BX422" s="335" t="s">
        <v>84</v>
      </c>
    </row>
    <row r="423" spans="1:76" ht="15" customHeight="1" x14ac:dyDescent="0.3">
      <c r="A423" s="307">
        <v>82</v>
      </c>
      <c r="B423" s="114" t="s">
        <v>84</v>
      </c>
      <c r="C423" s="114" t="s">
        <v>84</v>
      </c>
      <c r="D423" s="115" t="s">
        <v>84</v>
      </c>
      <c r="E423" s="334" t="s">
        <v>84</v>
      </c>
      <c r="F423" s="334" t="s">
        <v>84</v>
      </c>
      <c r="G423" s="334" t="s">
        <v>84</v>
      </c>
      <c r="H423" s="335" t="s">
        <v>84</v>
      </c>
      <c r="I423" s="335" t="s">
        <v>84</v>
      </c>
      <c r="J423" s="335" t="s">
        <v>84</v>
      </c>
      <c r="K423" s="335" t="s">
        <v>84</v>
      </c>
      <c r="L423" s="335" t="s">
        <v>84</v>
      </c>
      <c r="M423" s="335" t="s">
        <v>84</v>
      </c>
      <c r="N423" s="335" t="s">
        <v>84</v>
      </c>
      <c r="O423" s="335" t="s">
        <v>84</v>
      </c>
      <c r="P423" s="335" t="s">
        <v>84</v>
      </c>
      <c r="Q423" s="335" t="s">
        <v>84</v>
      </c>
      <c r="R423" s="335" t="s">
        <v>84</v>
      </c>
      <c r="S423" s="335" t="s">
        <v>84</v>
      </c>
      <c r="T423" s="335" t="s">
        <v>84</v>
      </c>
      <c r="U423" s="335" t="s">
        <v>84</v>
      </c>
      <c r="V423" s="335" t="s">
        <v>84</v>
      </c>
      <c r="W423" s="335" t="s">
        <v>84</v>
      </c>
      <c r="X423" s="335" t="s">
        <v>84</v>
      </c>
      <c r="Y423" s="335" t="s">
        <v>84</v>
      </c>
      <c r="Z423" s="335" t="s">
        <v>84</v>
      </c>
      <c r="AA423" s="335" t="s">
        <v>84</v>
      </c>
      <c r="AB423" s="335" t="s">
        <v>84</v>
      </c>
      <c r="AC423" s="335" t="s">
        <v>84</v>
      </c>
      <c r="AD423" s="335" t="s">
        <v>84</v>
      </c>
      <c r="AE423" s="335" t="s">
        <v>84</v>
      </c>
      <c r="AF423" s="335" t="s">
        <v>84</v>
      </c>
      <c r="AG423" s="335" t="s">
        <v>84</v>
      </c>
      <c r="AH423" s="335" t="s">
        <v>84</v>
      </c>
      <c r="AI423" s="335" t="s">
        <v>84</v>
      </c>
      <c r="AJ423" s="335" t="s">
        <v>84</v>
      </c>
      <c r="AK423" s="335" t="s">
        <v>84</v>
      </c>
      <c r="AL423" s="335" t="s">
        <v>84</v>
      </c>
      <c r="AM423" s="335" t="s">
        <v>84</v>
      </c>
      <c r="AN423" s="335" t="s">
        <v>84</v>
      </c>
      <c r="AO423" s="335" t="s">
        <v>84</v>
      </c>
      <c r="AP423" s="335" t="s">
        <v>84</v>
      </c>
      <c r="AQ423" s="335" t="s">
        <v>84</v>
      </c>
      <c r="AR423" s="335" t="s">
        <v>84</v>
      </c>
      <c r="AS423" s="335" t="s">
        <v>84</v>
      </c>
      <c r="AT423" s="335" t="s">
        <v>84</v>
      </c>
      <c r="AU423" s="335" t="s">
        <v>84</v>
      </c>
      <c r="AV423" s="335" t="s">
        <v>84</v>
      </c>
      <c r="AW423" s="335" t="s">
        <v>84</v>
      </c>
      <c r="AX423" s="335" t="s">
        <v>84</v>
      </c>
      <c r="AY423" s="116" t="s">
        <v>84</v>
      </c>
      <c r="AZ423" s="116" t="s">
        <v>84</v>
      </c>
      <c r="BA423" s="116" t="s">
        <v>84</v>
      </c>
      <c r="BB423" s="116" t="s">
        <v>84</v>
      </c>
      <c r="BC423" s="116" t="s">
        <v>84</v>
      </c>
      <c r="BD423" s="116" t="s">
        <v>84</v>
      </c>
      <c r="BE423" s="116" t="s">
        <v>84</v>
      </c>
      <c r="BF423" s="335" t="s">
        <v>84</v>
      </c>
      <c r="BG423" s="335" t="s">
        <v>84</v>
      </c>
      <c r="BH423" s="116" t="s">
        <v>84</v>
      </c>
      <c r="BI423" s="116" t="s">
        <v>84</v>
      </c>
      <c r="BJ423" s="335" t="s">
        <v>84</v>
      </c>
      <c r="BK423" s="335" t="s">
        <v>84</v>
      </c>
      <c r="BL423" s="335" t="s">
        <v>84</v>
      </c>
      <c r="BM423" s="336" t="s">
        <v>84</v>
      </c>
      <c r="BN423" s="336" t="s">
        <v>84</v>
      </c>
      <c r="BO423" s="335" t="s">
        <v>84</v>
      </c>
      <c r="BP423" s="116" t="s">
        <v>84</v>
      </c>
      <c r="BQ423" s="116" t="s">
        <v>84</v>
      </c>
      <c r="BR423" s="116" t="s">
        <v>84</v>
      </c>
      <c r="BS423" s="116" t="s">
        <v>84</v>
      </c>
      <c r="BT423" s="336" t="s">
        <v>84</v>
      </c>
      <c r="BU423" s="335" t="s">
        <v>84</v>
      </c>
      <c r="BV423" s="335" t="s">
        <v>84</v>
      </c>
      <c r="BW423" s="335" t="s">
        <v>84</v>
      </c>
      <c r="BX423" s="335" t="s">
        <v>84</v>
      </c>
    </row>
    <row r="424" spans="1:76" ht="15" customHeight="1" x14ac:dyDescent="0.3">
      <c r="A424" s="307">
        <v>82</v>
      </c>
      <c r="B424" s="114" t="s">
        <v>84</v>
      </c>
      <c r="C424" s="114" t="s">
        <v>84</v>
      </c>
      <c r="D424" s="115" t="s">
        <v>84</v>
      </c>
      <c r="E424" s="334" t="s">
        <v>84</v>
      </c>
      <c r="F424" s="334" t="s">
        <v>84</v>
      </c>
      <c r="G424" s="334" t="s">
        <v>84</v>
      </c>
      <c r="H424" s="335" t="s">
        <v>84</v>
      </c>
      <c r="I424" s="335" t="s">
        <v>84</v>
      </c>
      <c r="J424" s="335" t="s">
        <v>84</v>
      </c>
      <c r="K424" s="335" t="s">
        <v>84</v>
      </c>
      <c r="L424" s="335" t="s">
        <v>84</v>
      </c>
      <c r="M424" s="335" t="s">
        <v>84</v>
      </c>
      <c r="N424" s="335" t="s">
        <v>84</v>
      </c>
      <c r="O424" s="335" t="s">
        <v>84</v>
      </c>
      <c r="P424" s="335" t="s">
        <v>84</v>
      </c>
      <c r="Q424" s="335" t="s">
        <v>84</v>
      </c>
      <c r="R424" s="335" t="s">
        <v>84</v>
      </c>
      <c r="S424" s="335" t="s">
        <v>84</v>
      </c>
      <c r="T424" s="335" t="s">
        <v>84</v>
      </c>
      <c r="U424" s="335" t="s">
        <v>84</v>
      </c>
      <c r="V424" s="335" t="s">
        <v>84</v>
      </c>
      <c r="W424" s="335" t="s">
        <v>84</v>
      </c>
      <c r="X424" s="335" t="s">
        <v>84</v>
      </c>
      <c r="Y424" s="335" t="s">
        <v>84</v>
      </c>
      <c r="Z424" s="335" t="s">
        <v>84</v>
      </c>
      <c r="AA424" s="335" t="s">
        <v>84</v>
      </c>
      <c r="AB424" s="335" t="s">
        <v>84</v>
      </c>
      <c r="AC424" s="335" t="s">
        <v>84</v>
      </c>
      <c r="AD424" s="335" t="s">
        <v>84</v>
      </c>
      <c r="AE424" s="335" t="s">
        <v>84</v>
      </c>
      <c r="AF424" s="335" t="s">
        <v>84</v>
      </c>
      <c r="AG424" s="335" t="s">
        <v>84</v>
      </c>
      <c r="AH424" s="335" t="s">
        <v>84</v>
      </c>
      <c r="AI424" s="335" t="s">
        <v>84</v>
      </c>
      <c r="AJ424" s="335" t="s">
        <v>84</v>
      </c>
      <c r="AK424" s="335" t="s">
        <v>84</v>
      </c>
      <c r="AL424" s="335" t="s">
        <v>84</v>
      </c>
      <c r="AM424" s="335" t="s">
        <v>84</v>
      </c>
      <c r="AN424" s="335" t="s">
        <v>84</v>
      </c>
      <c r="AO424" s="335" t="s">
        <v>84</v>
      </c>
      <c r="AP424" s="335" t="s">
        <v>84</v>
      </c>
      <c r="AQ424" s="335" t="s">
        <v>84</v>
      </c>
      <c r="AR424" s="335" t="s">
        <v>84</v>
      </c>
      <c r="AS424" s="335" t="s">
        <v>84</v>
      </c>
      <c r="AT424" s="335" t="s">
        <v>84</v>
      </c>
      <c r="AU424" s="335" t="s">
        <v>84</v>
      </c>
      <c r="AV424" s="335" t="s">
        <v>84</v>
      </c>
      <c r="AW424" s="335" t="s">
        <v>84</v>
      </c>
      <c r="AX424" s="335" t="s">
        <v>84</v>
      </c>
      <c r="AY424" s="116" t="s">
        <v>84</v>
      </c>
      <c r="AZ424" s="116" t="s">
        <v>84</v>
      </c>
      <c r="BA424" s="116" t="s">
        <v>84</v>
      </c>
      <c r="BB424" s="116" t="s">
        <v>84</v>
      </c>
      <c r="BC424" s="116" t="s">
        <v>84</v>
      </c>
      <c r="BD424" s="116" t="s">
        <v>84</v>
      </c>
      <c r="BE424" s="116" t="s">
        <v>84</v>
      </c>
      <c r="BF424" s="335" t="s">
        <v>84</v>
      </c>
      <c r="BG424" s="335" t="s">
        <v>84</v>
      </c>
      <c r="BH424" s="116" t="s">
        <v>84</v>
      </c>
      <c r="BI424" s="116" t="s">
        <v>84</v>
      </c>
      <c r="BJ424" s="335" t="s">
        <v>84</v>
      </c>
      <c r="BK424" s="335" t="s">
        <v>84</v>
      </c>
      <c r="BL424" s="335" t="s">
        <v>84</v>
      </c>
      <c r="BM424" s="336" t="s">
        <v>84</v>
      </c>
      <c r="BN424" s="336" t="s">
        <v>84</v>
      </c>
      <c r="BO424" s="335" t="s">
        <v>84</v>
      </c>
      <c r="BP424" s="116" t="s">
        <v>84</v>
      </c>
      <c r="BQ424" s="116" t="s">
        <v>84</v>
      </c>
      <c r="BR424" s="116" t="s">
        <v>84</v>
      </c>
      <c r="BS424" s="116" t="s">
        <v>84</v>
      </c>
      <c r="BT424" s="336" t="s">
        <v>84</v>
      </c>
      <c r="BU424" s="335" t="s">
        <v>84</v>
      </c>
      <c r="BV424" s="335" t="s">
        <v>84</v>
      </c>
      <c r="BW424" s="335" t="s">
        <v>84</v>
      </c>
      <c r="BX424" s="335" t="s">
        <v>84</v>
      </c>
    </row>
    <row r="425" spans="1:76" ht="15" customHeight="1" x14ac:dyDescent="0.3">
      <c r="A425" s="307">
        <v>82</v>
      </c>
      <c r="B425" s="114" t="s">
        <v>84</v>
      </c>
      <c r="C425" s="114" t="s">
        <v>84</v>
      </c>
      <c r="D425" s="115" t="s">
        <v>84</v>
      </c>
      <c r="E425" s="334" t="s">
        <v>84</v>
      </c>
      <c r="F425" s="334" t="s">
        <v>84</v>
      </c>
      <c r="G425" s="334" t="s">
        <v>84</v>
      </c>
      <c r="H425" s="335" t="s">
        <v>84</v>
      </c>
      <c r="I425" s="335" t="s">
        <v>84</v>
      </c>
      <c r="J425" s="335" t="s">
        <v>84</v>
      </c>
      <c r="K425" s="335" t="s">
        <v>84</v>
      </c>
      <c r="L425" s="335" t="s">
        <v>84</v>
      </c>
      <c r="M425" s="335" t="s">
        <v>84</v>
      </c>
      <c r="N425" s="335" t="s">
        <v>84</v>
      </c>
      <c r="O425" s="335" t="s">
        <v>84</v>
      </c>
      <c r="P425" s="335" t="s">
        <v>84</v>
      </c>
      <c r="Q425" s="335" t="s">
        <v>84</v>
      </c>
      <c r="R425" s="335" t="s">
        <v>84</v>
      </c>
      <c r="S425" s="335" t="s">
        <v>84</v>
      </c>
      <c r="T425" s="335" t="s">
        <v>84</v>
      </c>
      <c r="U425" s="335" t="s">
        <v>84</v>
      </c>
      <c r="V425" s="335" t="s">
        <v>84</v>
      </c>
      <c r="W425" s="335" t="s">
        <v>84</v>
      </c>
      <c r="X425" s="335" t="s">
        <v>84</v>
      </c>
      <c r="Y425" s="335" t="s">
        <v>84</v>
      </c>
      <c r="Z425" s="335" t="s">
        <v>84</v>
      </c>
      <c r="AA425" s="335" t="s">
        <v>84</v>
      </c>
      <c r="AB425" s="335" t="s">
        <v>84</v>
      </c>
      <c r="AC425" s="335" t="s">
        <v>84</v>
      </c>
      <c r="AD425" s="335" t="s">
        <v>84</v>
      </c>
      <c r="AE425" s="335" t="s">
        <v>84</v>
      </c>
      <c r="AF425" s="335" t="s">
        <v>84</v>
      </c>
      <c r="AG425" s="335" t="s">
        <v>84</v>
      </c>
      <c r="AH425" s="335" t="s">
        <v>84</v>
      </c>
      <c r="AI425" s="335" t="s">
        <v>84</v>
      </c>
      <c r="AJ425" s="335" t="s">
        <v>84</v>
      </c>
      <c r="AK425" s="335" t="s">
        <v>84</v>
      </c>
      <c r="AL425" s="335" t="s">
        <v>84</v>
      </c>
      <c r="AM425" s="335" t="s">
        <v>84</v>
      </c>
      <c r="AN425" s="335" t="s">
        <v>84</v>
      </c>
      <c r="AO425" s="335" t="s">
        <v>84</v>
      </c>
      <c r="AP425" s="335" t="s">
        <v>84</v>
      </c>
      <c r="AQ425" s="335" t="s">
        <v>84</v>
      </c>
      <c r="AR425" s="335" t="s">
        <v>84</v>
      </c>
      <c r="AS425" s="335" t="s">
        <v>84</v>
      </c>
      <c r="AT425" s="335" t="s">
        <v>84</v>
      </c>
      <c r="AU425" s="335" t="s">
        <v>84</v>
      </c>
      <c r="AV425" s="335" t="s">
        <v>84</v>
      </c>
      <c r="AW425" s="335" t="s">
        <v>84</v>
      </c>
      <c r="AX425" s="335" t="s">
        <v>84</v>
      </c>
      <c r="AY425" s="116" t="s">
        <v>84</v>
      </c>
      <c r="AZ425" s="116" t="s">
        <v>84</v>
      </c>
      <c r="BA425" s="116" t="s">
        <v>84</v>
      </c>
      <c r="BB425" s="116" t="s">
        <v>84</v>
      </c>
      <c r="BC425" s="116" t="s">
        <v>84</v>
      </c>
      <c r="BD425" s="116" t="s">
        <v>84</v>
      </c>
      <c r="BE425" s="116" t="s">
        <v>84</v>
      </c>
      <c r="BF425" s="335" t="s">
        <v>84</v>
      </c>
      <c r="BG425" s="335" t="s">
        <v>84</v>
      </c>
      <c r="BH425" s="116" t="s">
        <v>84</v>
      </c>
      <c r="BI425" s="116" t="s">
        <v>84</v>
      </c>
      <c r="BJ425" s="335" t="s">
        <v>84</v>
      </c>
      <c r="BK425" s="335" t="s">
        <v>84</v>
      </c>
      <c r="BL425" s="335" t="s">
        <v>84</v>
      </c>
      <c r="BM425" s="336" t="s">
        <v>84</v>
      </c>
      <c r="BN425" s="336" t="s">
        <v>84</v>
      </c>
      <c r="BO425" s="335" t="s">
        <v>84</v>
      </c>
      <c r="BP425" s="116" t="s">
        <v>84</v>
      </c>
      <c r="BQ425" s="116" t="s">
        <v>84</v>
      </c>
      <c r="BR425" s="116" t="s">
        <v>84</v>
      </c>
      <c r="BS425" s="116" t="s">
        <v>84</v>
      </c>
      <c r="BT425" s="336" t="s">
        <v>84</v>
      </c>
      <c r="BU425" s="335" t="s">
        <v>84</v>
      </c>
      <c r="BV425" s="335" t="s">
        <v>84</v>
      </c>
      <c r="BW425" s="335" t="s">
        <v>84</v>
      </c>
      <c r="BX425" s="335" t="s">
        <v>84</v>
      </c>
    </row>
    <row r="426" spans="1:76" ht="15" customHeight="1" x14ac:dyDescent="0.3">
      <c r="A426" s="307">
        <v>82</v>
      </c>
      <c r="B426" s="114" t="s">
        <v>84</v>
      </c>
      <c r="C426" s="114" t="s">
        <v>84</v>
      </c>
      <c r="D426" s="115" t="s">
        <v>84</v>
      </c>
      <c r="E426" s="334" t="s">
        <v>84</v>
      </c>
      <c r="F426" s="334" t="s">
        <v>84</v>
      </c>
      <c r="G426" s="334" t="s">
        <v>84</v>
      </c>
      <c r="H426" s="335" t="s">
        <v>84</v>
      </c>
      <c r="I426" s="335" t="s">
        <v>84</v>
      </c>
      <c r="J426" s="335" t="s">
        <v>84</v>
      </c>
      <c r="K426" s="335" t="s">
        <v>84</v>
      </c>
      <c r="L426" s="335" t="s">
        <v>84</v>
      </c>
      <c r="M426" s="335" t="s">
        <v>84</v>
      </c>
      <c r="N426" s="335" t="s">
        <v>84</v>
      </c>
      <c r="O426" s="335" t="s">
        <v>84</v>
      </c>
      <c r="P426" s="335" t="s">
        <v>84</v>
      </c>
      <c r="Q426" s="335" t="s">
        <v>84</v>
      </c>
      <c r="R426" s="335" t="s">
        <v>84</v>
      </c>
      <c r="S426" s="335" t="s">
        <v>84</v>
      </c>
      <c r="T426" s="335" t="s">
        <v>84</v>
      </c>
      <c r="U426" s="335" t="s">
        <v>84</v>
      </c>
      <c r="V426" s="335" t="s">
        <v>84</v>
      </c>
      <c r="W426" s="335" t="s">
        <v>84</v>
      </c>
      <c r="X426" s="335" t="s">
        <v>84</v>
      </c>
      <c r="Y426" s="335" t="s">
        <v>84</v>
      </c>
      <c r="Z426" s="335" t="s">
        <v>84</v>
      </c>
      <c r="AA426" s="335" t="s">
        <v>84</v>
      </c>
      <c r="AB426" s="335" t="s">
        <v>84</v>
      </c>
      <c r="AC426" s="335" t="s">
        <v>84</v>
      </c>
      <c r="AD426" s="335" t="s">
        <v>84</v>
      </c>
      <c r="AE426" s="335" t="s">
        <v>84</v>
      </c>
      <c r="AF426" s="335" t="s">
        <v>84</v>
      </c>
      <c r="AG426" s="335" t="s">
        <v>84</v>
      </c>
      <c r="AH426" s="335" t="s">
        <v>84</v>
      </c>
      <c r="AI426" s="335" t="s">
        <v>84</v>
      </c>
      <c r="AJ426" s="335" t="s">
        <v>84</v>
      </c>
      <c r="AK426" s="335" t="s">
        <v>84</v>
      </c>
      <c r="AL426" s="335" t="s">
        <v>84</v>
      </c>
      <c r="AM426" s="335" t="s">
        <v>84</v>
      </c>
      <c r="AN426" s="335" t="s">
        <v>84</v>
      </c>
      <c r="AO426" s="335" t="s">
        <v>84</v>
      </c>
      <c r="AP426" s="335" t="s">
        <v>84</v>
      </c>
      <c r="AQ426" s="335" t="s">
        <v>84</v>
      </c>
      <c r="AR426" s="335" t="s">
        <v>84</v>
      </c>
      <c r="AS426" s="335" t="s">
        <v>84</v>
      </c>
      <c r="AT426" s="335" t="s">
        <v>84</v>
      </c>
      <c r="AU426" s="335" t="s">
        <v>84</v>
      </c>
      <c r="AV426" s="335" t="s">
        <v>84</v>
      </c>
      <c r="AW426" s="335" t="s">
        <v>84</v>
      </c>
      <c r="AX426" s="335" t="s">
        <v>84</v>
      </c>
      <c r="AY426" s="116" t="s">
        <v>84</v>
      </c>
      <c r="AZ426" s="116" t="s">
        <v>84</v>
      </c>
      <c r="BA426" s="116" t="s">
        <v>84</v>
      </c>
      <c r="BB426" s="116" t="s">
        <v>84</v>
      </c>
      <c r="BC426" s="116" t="s">
        <v>84</v>
      </c>
      <c r="BD426" s="116" t="s">
        <v>84</v>
      </c>
      <c r="BE426" s="116" t="s">
        <v>84</v>
      </c>
      <c r="BF426" s="335" t="s">
        <v>84</v>
      </c>
      <c r="BG426" s="335" t="s">
        <v>84</v>
      </c>
      <c r="BH426" s="116" t="s">
        <v>84</v>
      </c>
      <c r="BI426" s="116" t="s">
        <v>84</v>
      </c>
      <c r="BJ426" s="335" t="s">
        <v>84</v>
      </c>
      <c r="BK426" s="335" t="s">
        <v>84</v>
      </c>
      <c r="BL426" s="335" t="s">
        <v>84</v>
      </c>
      <c r="BM426" s="336" t="s">
        <v>84</v>
      </c>
      <c r="BN426" s="336" t="s">
        <v>84</v>
      </c>
      <c r="BO426" s="335" t="s">
        <v>84</v>
      </c>
      <c r="BP426" s="116" t="s">
        <v>84</v>
      </c>
      <c r="BQ426" s="116" t="s">
        <v>84</v>
      </c>
      <c r="BR426" s="116" t="s">
        <v>84</v>
      </c>
      <c r="BS426" s="116" t="s">
        <v>84</v>
      </c>
      <c r="BT426" s="336" t="s">
        <v>84</v>
      </c>
      <c r="BU426" s="335" t="s">
        <v>84</v>
      </c>
      <c r="BV426" s="335" t="s">
        <v>84</v>
      </c>
      <c r="BW426" s="335" t="s">
        <v>84</v>
      </c>
      <c r="BX426" s="335" t="s">
        <v>84</v>
      </c>
    </row>
    <row r="427" spans="1:76" ht="15" customHeight="1" x14ac:dyDescent="0.3">
      <c r="A427" s="307">
        <v>82</v>
      </c>
      <c r="B427" s="114" t="s">
        <v>84</v>
      </c>
      <c r="C427" s="114" t="s">
        <v>84</v>
      </c>
      <c r="D427" s="115" t="s">
        <v>84</v>
      </c>
      <c r="E427" s="334" t="s">
        <v>84</v>
      </c>
      <c r="F427" s="334" t="s">
        <v>84</v>
      </c>
      <c r="G427" s="334" t="s">
        <v>84</v>
      </c>
      <c r="H427" s="335" t="s">
        <v>84</v>
      </c>
      <c r="I427" s="335" t="s">
        <v>84</v>
      </c>
      <c r="J427" s="335" t="s">
        <v>84</v>
      </c>
      <c r="K427" s="335" t="s">
        <v>84</v>
      </c>
      <c r="L427" s="335" t="s">
        <v>84</v>
      </c>
      <c r="M427" s="335" t="s">
        <v>84</v>
      </c>
      <c r="N427" s="335" t="s">
        <v>84</v>
      </c>
      <c r="O427" s="335" t="s">
        <v>84</v>
      </c>
      <c r="P427" s="335" t="s">
        <v>84</v>
      </c>
      <c r="Q427" s="335" t="s">
        <v>84</v>
      </c>
      <c r="R427" s="335" t="s">
        <v>84</v>
      </c>
      <c r="S427" s="335" t="s">
        <v>84</v>
      </c>
      <c r="T427" s="335" t="s">
        <v>84</v>
      </c>
      <c r="U427" s="335" t="s">
        <v>84</v>
      </c>
      <c r="V427" s="335" t="s">
        <v>84</v>
      </c>
      <c r="W427" s="335" t="s">
        <v>84</v>
      </c>
      <c r="X427" s="335" t="s">
        <v>84</v>
      </c>
      <c r="Y427" s="335" t="s">
        <v>84</v>
      </c>
      <c r="Z427" s="335" t="s">
        <v>84</v>
      </c>
      <c r="AA427" s="335" t="s">
        <v>84</v>
      </c>
      <c r="AB427" s="335" t="s">
        <v>84</v>
      </c>
      <c r="AC427" s="335" t="s">
        <v>84</v>
      </c>
      <c r="AD427" s="335" t="s">
        <v>84</v>
      </c>
      <c r="AE427" s="335" t="s">
        <v>84</v>
      </c>
      <c r="AF427" s="335" t="s">
        <v>84</v>
      </c>
      <c r="AG427" s="335" t="s">
        <v>84</v>
      </c>
      <c r="AH427" s="335" t="s">
        <v>84</v>
      </c>
      <c r="AI427" s="335" t="s">
        <v>84</v>
      </c>
      <c r="AJ427" s="335" t="s">
        <v>84</v>
      </c>
      <c r="AK427" s="335" t="s">
        <v>84</v>
      </c>
      <c r="AL427" s="335" t="s">
        <v>84</v>
      </c>
      <c r="AM427" s="335" t="s">
        <v>84</v>
      </c>
      <c r="AN427" s="335" t="s">
        <v>84</v>
      </c>
      <c r="AO427" s="335" t="s">
        <v>84</v>
      </c>
      <c r="AP427" s="335" t="s">
        <v>84</v>
      </c>
      <c r="AQ427" s="335" t="s">
        <v>84</v>
      </c>
      <c r="AR427" s="335" t="s">
        <v>84</v>
      </c>
      <c r="AS427" s="335" t="s">
        <v>84</v>
      </c>
      <c r="AT427" s="335" t="s">
        <v>84</v>
      </c>
      <c r="AU427" s="335" t="s">
        <v>84</v>
      </c>
      <c r="AV427" s="335" t="s">
        <v>84</v>
      </c>
      <c r="AW427" s="335" t="s">
        <v>84</v>
      </c>
      <c r="AX427" s="335" t="s">
        <v>84</v>
      </c>
      <c r="AY427" s="116" t="s">
        <v>84</v>
      </c>
      <c r="AZ427" s="116" t="s">
        <v>84</v>
      </c>
      <c r="BA427" s="116" t="s">
        <v>84</v>
      </c>
      <c r="BB427" s="116" t="s">
        <v>84</v>
      </c>
      <c r="BC427" s="116" t="s">
        <v>84</v>
      </c>
      <c r="BD427" s="116" t="s">
        <v>84</v>
      </c>
      <c r="BE427" s="116" t="s">
        <v>84</v>
      </c>
      <c r="BF427" s="335" t="s">
        <v>84</v>
      </c>
      <c r="BG427" s="335" t="s">
        <v>84</v>
      </c>
      <c r="BH427" s="116" t="s">
        <v>84</v>
      </c>
      <c r="BI427" s="116" t="s">
        <v>84</v>
      </c>
      <c r="BJ427" s="335" t="s">
        <v>84</v>
      </c>
      <c r="BK427" s="335" t="s">
        <v>84</v>
      </c>
      <c r="BL427" s="335" t="s">
        <v>84</v>
      </c>
      <c r="BM427" s="336" t="s">
        <v>84</v>
      </c>
      <c r="BN427" s="336" t="s">
        <v>84</v>
      </c>
      <c r="BO427" s="335" t="s">
        <v>84</v>
      </c>
      <c r="BP427" s="116" t="s">
        <v>84</v>
      </c>
      <c r="BQ427" s="116" t="s">
        <v>84</v>
      </c>
      <c r="BR427" s="116" t="s">
        <v>84</v>
      </c>
      <c r="BS427" s="116" t="s">
        <v>84</v>
      </c>
      <c r="BT427" s="336" t="s">
        <v>84</v>
      </c>
      <c r="BU427" s="335" t="s">
        <v>84</v>
      </c>
      <c r="BV427" s="335" t="s">
        <v>84</v>
      </c>
      <c r="BW427" s="335" t="s">
        <v>84</v>
      </c>
      <c r="BX427" s="335" t="s">
        <v>84</v>
      </c>
    </row>
    <row r="428" spans="1:76" ht="15" customHeight="1" x14ac:dyDescent="0.3">
      <c r="A428" s="307">
        <v>82</v>
      </c>
      <c r="B428" s="114" t="s">
        <v>84</v>
      </c>
      <c r="C428" s="114" t="s">
        <v>84</v>
      </c>
      <c r="D428" s="115" t="s">
        <v>84</v>
      </c>
      <c r="E428" s="334" t="s">
        <v>84</v>
      </c>
      <c r="F428" s="334" t="s">
        <v>84</v>
      </c>
      <c r="G428" s="334" t="s">
        <v>84</v>
      </c>
      <c r="H428" s="335" t="s">
        <v>84</v>
      </c>
      <c r="I428" s="335" t="s">
        <v>84</v>
      </c>
      <c r="J428" s="335" t="s">
        <v>84</v>
      </c>
      <c r="K428" s="335" t="s">
        <v>84</v>
      </c>
      <c r="L428" s="335" t="s">
        <v>84</v>
      </c>
      <c r="M428" s="335" t="s">
        <v>84</v>
      </c>
      <c r="N428" s="335" t="s">
        <v>84</v>
      </c>
      <c r="O428" s="335" t="s">
        <v>84</v>
      </c>
      <c r="P428" s="335" t="s">
        <v>84</v>
      </c>
      <c r="Q428" s="335" t="s">
        <v>84</v>
      </c>
      <c r="R428" s="335" t="s">
        <v>84</v>
      </c>
      <c r="S428" s="335" t="s">
        <v>84</v>
      </c>
      <c r="T428" s="335" t="s">
        <v>84</v>
      </c>
      <c r="U428" s="335" t="s">
        <v>84</v>
      </c>
      <c r="V428" s="335" t="s">
        <v>84</v>
      </c>
      <c r="W428" s="335" t="s">
        <v>84</v>
      </c>
      <c r="X428" s="335" t="s">
        <v>84</v>
      </c>
      <c r="Y428" s="335" t="s">
        <v>84</v>
      </c>
      <c r="Z428" s="335" t="s">
        <v>84</v>
      </c>
      <c r="AA428" s="335" t="s">
        <v>84</v>
      </c>
      <c r="AB428" s="335" t="s">
        <v>84</v>
      </c>
      <c r="AC428" s="335" t="s">
        <v>84</v>
      </c>
      <c r="AD428" s="335" t="s">
        <v>84</v>
      </c>
      <c r="AE428" s="335" t="s">
        <v>84</v>
      </c>
      <c r="AF428" s="335" t="s">
        <v>84</v>
      </c>
      <c r="AG428" s="335" t="s">
        <v>84</v>
      </c>
      <c r="AH428" s="335" t="s">
        <v>84</v>
      </c>
      <c r="AI428" s="335" t="s">
        <v>84</v>
      </c>
      <c r="AJ428" s="335" t="s">
        <v>84</v>
      </c>
      <c r="AK428" s="335" t="s">
        <v>84</v>
      </c>
      <c r="AL428" s="335" t="s">
        <v>84</v>
      </c>
      <c r="AM428" s="335" t="s">
        <v>84</v>
      </c>
      <c r="AN428" s="335" t="s">
        <v>84</v>
      </c>
      <c r="AO428" s="335" t="s">
        <v>84</v>
      </c>
      <c r="AP428" s="335" t="s">
        <v>84</v>
      </c>
      <c r="AQ428" s="335" t="s">
        <v>84</v>
      </c>
      <c r="AR428" s="335" t="s">
        <v>84</v>
      </c>
      <c r="AS428" s="335" t="s">
        <v>84</v>
      </c>
      <c r="AT428" s="335" t="s">
        <v>84</v>
      </c>
      <c r="AU428" s="335" t="s">
        <v>84</v>
      </c>
      <c r="AV428" s="335" t="s">
        <v>84</v>
      </c>
      <c r="AW428" s="335" t="s">
        <v>84</v>
      </c>
      <c r="AX428" s="335" t="s">
        <v>84</v>
      </c>
      <c r="AY428" s="116" t="s">
        <v>84</v>
      </c>
      <c r="AZ428" s="116" t="s">
        <v>84</v>
      </c>
      <c r="BA428" s="116" t="s">
        <v>84</v>
      </c>
      <c r="BB428" s="116" t="s">
        <v>84</v>
      </c>
      <c r="BC428" s="116" t="s">
        <v>84</v>
      </c>
      <c r="BD428" s="116" t="s">
        <v>84</v>
      </c>
      <c r="BE428" s="116" t="s">
        <v>84</v>
      </c>
      <c r="BF428" s="335" t="s">
        <v>84</v>
      </c>
      <c r="BG428" s="335" t="s">
        <v>84</v>
      </c>
      <c r="BH428" s="116" t="s">
        <v>84</v>
      </c>
      <c r="BI428" s="116" t="s">
        <v>84</v>
      </c>
      <c r="BJ428" s="335" t="s">
        <v>84</v>
      </c>
      <c r="BK428" s="335" t="s">
        <v>84</v>
      </c>
      <c r="BL428" s="335" t="s">
        <v>84</v>
      </c>
      <c r="BM428" s="336" t="s">
        <v>84</v>
      </c>
      <c r="BN428" s="336" t="s">
        <v>84</v>
      </c>
      <c r="BO428" s="335" t="s">
        <v>84</v>
      </c>
      <c r="BP428" s="116" t="s">
        <v>84</v>
      </c>
      <c r="BQ428" s="116" t="s">
        <v>84</v>
      </c>
      <c r="BR428" s="116" t="s">
        <v>84</v>
      </c>
      <c r="BS428" s="116" t="s">
        <v>84</v>
      </c>
      <c r="BT428" s="336" t="s">
        <v>84</v>
      </c>
      <c r="BU428" s="335" t="s">
        <v>84</v>
      </c>
      <c r="BV428" s="335" t="s">
        <v>84</v>
      </c>
      <c r="BW428" s="335" t="s">
        <v>84</v>
      </c>
      <c r="BX428" s="335" t="s">
        <v>84</v>
      </c>
    </row>
    <row r="429" spans="1:76" ht="15" customHeight="1" x14ac:dyDescent="0.3">
      <c r="A429" s="307">
        <v>82</v>
      </c>
      <c r="B429" s="114" t="s">
        <v>84</v>
      </c>
      <c r="C429" s="114" t="s">
        <v>84</v>
      </c>
      <c r="D429" s="115" t="s">
        <v>84</v>
      </c>
      <c r="E429" s="334" t="s">
        <v>84</v>
      </c>
      <c r="F429" s="334" t="s">
        <v>84</v>
      </c>
      <c r="G429" s="334" t="s">
        <v>84</v>
      </c>
      <c r="H429" s="335" t="s">
        <v>84</v>
      </c>
      <c r="I429" s="335" t="s">
        <v>84</v>
      </c>
      <c r="J429" s="335" t="s">
        <v>84</v>
      </c>
      <c r="K429" s="335" t="s">
        <v>84</v>
      </c>
      <c r="L429" s="335" t="s">
        <v>84</v>
      </c>
      <c r="M429" s="335" t="s">
        <v>84</v>
      </c>
      <c r="N429" s="335" t="s">
        <v>84</v>
      </c>
      <c r="O429" s="335" t="s">
        <v>84</v>
      </c>
      <c r="P429" s="335" t="s">
        <v>84</v>
      </c>
      <c r="Q429" s="335" t="s">
        <v>84</v>
      </c>
      <c r="R429" s="335" t="s">
        <v>84</v>
      </c>
      <c r="S429" s="335" t="s">
        <v>84</v>
      </c>
      <c r="T429" s="335" t="s">
        <v>84</v>
      </c>
      <c r="U429" s="335" t="s">
        <v>84</v>
      </c>
      <c r="V429" s="335" t="s">
        <v>84</v>
      </c>
      <c r="W429" s="335" t="s">
        <v>84</v>
      </c>
      <c r="X429" s="335" t="s">
        <v>84</v>
      </c>
      <c r="Y429" s="335" t="s">
        <v>84</v>
      </c>
      <c r="Z429" s="335" t="s">
        <v>84</v>
      </c>
      <c r="AA429" s="335" t="s">
        <v>84</v>
      </c>
      <c r="AB429" s="335" t="s">
        <v>84</v>
      </c>
      <c r="AC429" s="335" t="s">
        <v>84</v>
      </c>
      <c r="AD429" s="335" t="s">
        <v>84</v>
      </c>
      <c r="AE429" s="335" t="s">
        <v>84</v>
      </c>
      <c r="AF429" s="335" t="s">
        <v>84</v>
      </c>
      <c r="AG429" s="335" t="s">
        <v>84</v>
      </c>
      <c r="AH429" s="335" t="s">
        <v>84</v>
      </c>
      <c r="AI429" s="335" t="s">
        <v>84</v>
      </c>
      <c r="AJ429" s="335" t="s">
        <v>84</v>
      </c>
      <c r="AK429" s="335" t="s">
        <v>84</v>
      </c>
      <c r="AL429" s="335" t="s">
        <v>84</v>
      </c>
      <c r="AM429" s="335" t="s">
        <v>84</v>
      </c>
      <c r="AN429" s="335" t="s">
        <v>84</v>
      </c>
      <c r="AO429" s="335" t="s">
        <v>84</v>
      </c>
      <c r="AP429" s="335" t="s">
        <v>84</v>
      </c>
      <c r="AQ429" s="335" t="s">
        <v>84</v>
      </c>
      <c r="AR429" s="335" t="s">
        <v>84</v>
      </c>
      <c r="AS429" s="335" t="s">
        <v>84</v>
      </c>
      <c r="AT429" s="335" t="s">
        <v>84</v>
      </c>
      <c r="AU429" s="335" t="s">
        <v>84</v>
      </c>
      <c r="AV429" s="335" t="s">
        <v>84</v>
      </c>
      <c r="AW429" s="335" t="s">
        <v>84</v>
      </c>
      <c r="AX429" s="335" t="s">
        <v>84</v>
      </c>
      <c r="AY429" s="116" t="s">
        <v>84</v>
      </c>
      <c r="AZ429" s="116" t="s">
        <v>84</v>
      </c>
      <c r="BA429" s="116" t="s">
        <v>84</v>
      </c>
      <c r="BB429" s="116" t="s">
        <v>84</v>
      </c>
      <c r="BC429" s="116" t="s">
        <v>84</v>
      </c>
      <c r="BD429" s="116" t="s">
        <v>84</v>
      </c>
      <c r="BE429" s="116" t="s">
        <v>84</v>
      </c>
      <c r="BF429" s="335" t="s">
        <v>84</v>
      </c>
      <c r="BG429" s="335" t="s">
        <v>84</v>
      </c>
      <c r="BH429" s="116" t="s">
        <v>84</v>
      </c>
      <c r="BI429" s="116" t="s">
        <v>84</v>
      </c>
      <c r="BJ429" s="335" t="s">
        <v>84</v>
      </c>
      <c r="BK429" s="335" t="s">
        <v>84</v>
      </c>
      <c r="BL429" s="335" t="s">
        <v>84</v>
      </c>
      <c r="BM429" s="336" t="s">
        <v>84</v>
      </c>
      <c r="BN429" s="336" t="s">
        <v>84</v>
      </c>
      <c r="BO429" s="335" t="s">
        <v>84</v>
      </c>
      <c r="BP429" s="116" t="s">
        <v>84</v>
      </c>
      <c r="BQ429" s="116" t="s">
        <v>84</v>
      </c>
      <c r="BR429" s="116" t="s">
        <v>84</v>
      </c>
      <c r="BS429" s="116" t="s">
        <v>84</v>
      </c>
      <c r="BT429" s="336" t="s">
        <v>84</v>
      </c>
      <c r="BU429" s="335" t="s">
        <v>84</v>
      </c>
      <c r="BV429" s="335" t="s">
        <v>84</v>
      </c>
      <c r="BW429" s="335" t="s">
        <v>84</v>
      </c>
      <c r="BX429" s="335" t="s">
        <v>84</v>
      </c>
    </row>
    <row r="430" spans="1:76" ht="15" customHeight="1" x14ac:dyDescent="0.3">
      <c r="A430" s="307">
        <v>82</v>
      </c>
      <c r="B430" s="114" t="s">
        <v>84</v>
      </c>
      <c r="C430" s="114" t="s">
        <v>84</v>
      </c>
      <c r="D430" s="115" t="s">
        <v>84</v>
      </c>
      <c r="E430" s="334" t="s">
        <v>84</v>
      </c>
      <c r="F430" s="334" t="s">
        <v>84</v>
      </c>
      <c r="G430" s="334" t="s">
        <v>84</v>
      </c>
      <c r="H430" s="335" t="s">
        <v>84</v>
      </c>
      <c r="I430" s="335" t="s">
        <v>84</v>
      </c>
      <c r="J430" s="335" t="s">
        <v>84</v>
      </c>
      <c r="K430" s="335" t="s">
        <v>84</v>
      </c>
      <c r="L430" s="335" t="s">
        <v>84</v>
      </c>
      <c r="M430" s="335" t="s">
        <v>84</v>
      </c>
      <c r="N430" s="335" t="s">
        <v>84</v>
      </c>
      <c r="O430" s="335" t="s">
        <v>84</v>
      </c>
      <c r="P430" s="335" t="s">
        <v>84</v>
      </c>
      <c r="Q430" s="335" t="s">
        <v>84</v>
      </c>
      <c r="R430" s="335" t="s">
        <v>84</v>
      </c>
      <c r="S430" s="335" t="s">
        <v>84</v>
      </c>
      <c r="T430" s="335" t="s">
        <v>84</v>
      </c>
      <c r="U430" s="335" t="s">
        <v>84</v>
      </c>
      <c r="V430" s="335" t="s">
        <v>84</v>
      </c>
      <c r="W430" s="335" t="s">
        <v>84</v>
      </c>
      <c r="X430" s="335" t="s">
        <v>84</v>
      </c>
      <c r="Y430" s="335" t="s">
        <v>84</v>
      </c>
      <c r="Z430" s="335" t="s">
        <v>84</v>
      </c>
      <c r="AA430" s="335" t="s">
        <v>84</v>
      </c>
      <c r="AB430" s="335" t="s">
        <v>84</v>
      </c>
      <c r="AC430" s="335" t="s">
        <v>84</v>
      </c>
      <c r="AD430" s="335" t="s">
        <v>84</v>
      </c>
      <c r="AE430" s="335" t="s">
        <v>84</v>
      </c>
      <c r="AF430" s="335" t="s">
        <v>84</v>
      </c>
      <c r="AG430" s="335" t="s">
        <v>84</v>
      </c>
      <c r="AH430" s="335" t="s">
        <v>84</v>
      </c>
      <c r="AI430" s="335" t="s">
        <v>84</v>
      </c>
      <c r="AJ430" s="335" t="s">
        <v>84</v>
      </c>
      <c r="AK430" s="335" t="s">
        <v>84</v>
      </c>
      <c r="AL430" s="335" t="s">
        <v>84</v>
      </c>
      <c r="AM430" s="335" t="s">
        <v>84</v>
      </c>
      <c r="AN430" s="335" t="s">
        <v>84</v>
      </c>
      <c r="AO430" s="335" t="s">
        <v>84</v>
      </c>
      <c r="AP430" s="335" t="s">
        <v>84</v>
      </c>
      <c r="AQ430" s="335" t="s">
        <v>84</v>
      </c>
      <c r="AR430" s="335" t="s">
        <v>84</v>
      </c>
      <c r="AS430" s="335" t="s">
        <v>84</v>
      </c>
      <c r="AT430" s="335" t="s">
        <v>84</v>
      </c>
      <c r="AU430" s="335" t="s">
        <v>84</v>
      </c>
      <c r="AV430" s="335" t="s">
        <v>84</v>
      </c>
      <c r="AW430" s="335" t="s">
        <v>84</v>
      </c>
      <c r="AX430" s="335" t="s">
        <v>84</v>
      </c>
      <c r="AY430" s="116" t="s">
        <v>84</v>
      </c>
      <c r="AZ430" s="116" t="s">
        <v>84</v>
      </c>
      <c r="BA430" s="116" t="s">
        <v>84</v>
      </c>
      <c r="BB430" s="116" t="s">
        <v>84</v>
      </c>
      <c r="BC430" s="116" t="s">
        <v>84</v>
      </c>
      <c r="BD430" s="116" t="s">
        <v>84</v>
      </c>
      <c r="BE430" s="116" t="s">
        <v>84</v>
      </c>
      <c r="BF430" s="335" t="s">
        <v>84</v>
      </c>
      <c r="BG430" s="335" t="s">
        <v>84</v>
      </c>
      <c r="BH430" s="116" t="s">
        <v>84</v>
      </c>
      <c r="BI430" s="116" t="s">
        <v>84</v>
      </c>
      <c r="BJ430" s="335" t="s">
        <v>84</v>
      </c>
      <c r="BK430" s="335" t="s">
        <v>84</v>
      </c>
      <c r="BL430" s="335" t="s">
        <v>84</v>
      </c>
      <c r="BM430" s="336" t="s">
        <v>84</v>
      </c>
      <c r="BN430" s="336" t="s">
        <v>84</v>
      </c>
      <c r="BO430" s="335" t="s">
        <v>84</v>
      </c>
      <c r="BP430" s="116" t="s">
        <v>84</v>
      </c>
      <c r="BQ430" s="116" t="s">
        <v>84</v>
      </c>
      <c r="BR430" s="116" t="s">
        <v>84</v>
      </c>
      <c r="BS430" s="116" t="s">
        <v>84</v>
      </c>
      <c r="BT430" s="336" t="s">
        <v>84</v>
      </c>
      <c r="BU430" s="335" t="s">
        <v>84</v>
      </c>
      <c r="BV430" s="335" t="s">
        <v>84</v>
      </c>
      <c r="BW430" s="335" t="s">
        <v>84</v>
      </c>
      <c r="BX430" s="335" t="s">
        <v>84</v>
      </c>
    </row>
    <row r="431" spans="1:76" ht="15" customHeight="1" x14ac:dyDescent="0.3">
      <c r="A431" s="307">
        <v>82</v>
      </c>
      <c r="B431" s="114" t="s">
        <v>84</v>
      </c>
      <c r="C431" s="114" t="s">
        <v>84</v>
      </c>
      <c r="D431" s="115" t="s">
        <v>84</v>
      </c>
      <c r="E431" s="334" t="s">
        <v>84</v>
      </c>
      <c r="F431" s="334" t="s">
        <v>84</v>
      </c>
      <c r="G431" s="334" t="s">
        <v>84</v>
      </c>
      <c r="H431" s="335" t="s">
        <v>84</v>
      </c>
      <c r="I431" s="335" t="s">
        <v>84</v>
      </c>
      <c r="J431" s="335" t="s">
        <v>84</v>
      </c>
      <c r="K431" s="335" t="s">
        <v>84</v>
      </c>
      <c r="L431" s="335" t="s">
        <v>84</v>
      </c>
      <c r="M431" s="335" t="s">
        <v>84</v>
      </c>
      <c r="N431" s="335" t="s">
        <v>84</v>
      </c>
      <c r="O431" s="335" t="s">
        <v>84</v>
      </c>
      <c r="P431" s="335" t="s">
        <v>84</v>
      </c>
      <c r="Q431" s="335" t="s">
        <v>84</v>
      </c>
      <c r="R431" s="335" t="s">
        <v>84</v>
      </c>
      <c r="S431" s="335" t="s">
        <v>84</v>
      </c>
      <c r="T431" s="335" t="s">
        <v>84</v>
      </c>
      <c r="U431" s="335" t="s">
        <v>84</v>
      </c>
      <c r="V431" s="335" t="s">
        <v>84</v>
      </c>
      <c r="W431" s="335" t="s">
        <v>84</v>
      </c>
      <c r="X431" s="335" t="s">
        <v>84</v>
      </c>
      <c r="Y431" s="335" t="s">
        <v>84</v>
      </c>
      <c r="Z431" s="335" t="s">
        <v>84</v>
      </c>
      <c r="AA431" s="335" t="s">
        <v>84</v>
      </c>
      <c r="AB431" s="335" t="s">
        <v>84</v>
      </c>
      <c r="AC431" s="335" t="s">
        <v>84</v>
      </c>
      <c r="AD431" s="335" t="s">
        <v>84</v>
      </c>
      <c r="AE431" s="335" t="s">
        <v>84</v>
      </c>
      <c r="AF431" s="335" t="s">
        <v>84</v>
      </c>
      <c r="AG431" s="335" t="s">
        <v>84</v>
      </c>
      <c r="AH431" s="335" t="s">
        <v>84</v>
      </c>
      <c r="AI431" s="335" t="s">
        <v>84</v>
      </c>
      <c r="AJ431" s="335" t="s">
        <v>84</v>
      </c>
      <c r="AK431" s="335" t="s">
        <v>84</v>
      </c>
      <c r="AL431" s="335" t="s">
        <v>84</v>
      </c>
      <c r="AM431" s="335" t="s">
        <v>84</v>
      </c>
      <c r="AN431" s="335" t="s">
        <v>84</v>
      </c>
      <c r="AO431" s="335" t="s">
        <v>84</v>
      </c>
      <c r="AP431" s="335" t="s">
        <v>84</v>
      </c>
      <c r="AQ431" s="335" t="s">
        <v>84</v>
      </c>
      <c r="AR431" s="335" t="s">
        <v>84</v>
      </c>
      <c r="AS431" s="335" t="s">
        <v>84</v>
      </c>
      <c r="AT431" s="335" t="s">
        <v>84</v>
      </c>
      <c r="AU431" s="335" t="s">
        <v>84</v>
      </c>
      <c r="AV431" s="335" t="s">
        <v>84</v>
      </c>
      <c r="AW431" s="335" t="s">
        <v>84</v>
      </c>
      <c r="AX431" s="335" t="s">
        <v>84</v>
      </c>
      <c r="AY431" s="116" t="s">
        <v>84</v>
      </c>
      <c r="AZ431" s="116" t="s">
        <v>84</v>
      </c>
      <c r="BA431" s="116" t="s">
        <v>84</v>
      </c>
      <c r="BB431" s="116" t="s">
        <v>84</v>
      </c>
      <c r="BC431" s="116" t="s">
        <v>84</v>
      </c>
      <c r="BD431" s="116" t="s">
        <v>84</v>
      </c>
      <c r="BE431" s="116" t="s">
        <v>84</v>
      </c>
      <c r="BF431" s="335" t="s">
        <v>84</v>
      </c>
      <c r="BG431" s="335" t="s">
        <v>84</v>
      </c>
      <c r="BH431" s="116" t="s">
        <v>84</v>
      </c>
      <c r="BI431" s="116" t="s">
        <v>84</v>
      </c>
      <c r="BJ431" s="335" t="s">
        <v>84</v>
      </c>
      <c r="BK431" s="335" t="s">
        <v>84</v>
      </c>
      <c r="BL431" s="335" t="s">
        <v>84</v>
      </c>
      <c r="BM431" s="336" t="s">
        <v>84</v>
      </c>
      <c r="BN431" s="336" t="s">
        <v>84</v>
      </c>
      <c r="BO431" s="335" t="s">
        <v>84</v>
      </c>
      <c r="BP431" s="116" t="s">
        <v>84</v>
      </c>
      <c r="BQ431" s="116" t="s">
        <v>84</v>
      </c>
      <c r="BR431" s="116" t="s">
        <v>84</v>
      </c>
      <c r="BS431" s="116" t="s">
        <v>84</v>
      </c>
      <c r="BT431" s="336" t="s">
        <v>84</v>
      </c>
      <c r="BU431" s="335" t="s">
        <v>84</v>
      </c>
      <c r="BV431" s="335" t="s">
        <v>84</v>
      </c>
      <c r="BW431" s="335" t="s">
        <v>84</v>
      </c>
      <c r="BX431" s="335" t="s">
        <v>84</v>
      </c>
    </row>
    <row r="432" spans="1:76" ht="15" customHeight="1" x14ac:dyDescent="0.3">
      <c r="A432" s="307">
        <v>82</v>
      </c>
      <c r="B432" s="114" t="s">
        <v>84</v>
      </c>
      <c r="C432" s="114" t="s">
        <v>84</v>
      </c>
      <c r="D432" s="115" t="s">
        <v>84</v>
      </c>
      <c r="E432" s="334" t="s">
        <v>84</v>
      </c>
      <c r="F432" s="334" t="s">
        <v>84</v>
      </c>
      <c r="G432" s="334" t="s">
        <v>84</v>
      </c>
      <c r="H432" s="335" t="s">
        <v>84</v>
      </c>
      <c r="I432" s="335" t="s">
        <v>84</v>
      </c>
      <c r="J432" s="335" t="s">
        <v>84</v>
      </c>
      <c r="K432" s="335" t="s">
        <v>84</v>
      </c>
      <c r="L432" s="335" t="s">
        <v>84</v>
      </c>
      <c r="M432" s="335" t="s">
        <v>84</v>
      </c>
      <c r="N432" s="335" t="s">
        <v>84</v>
      </c>
      <c r="O432" s="335" t="s">
        <v>84</v>
      </c>
      <c r="P432" s="335" t="s">
        <v>84</v>
      </c>
      <c r="Q432" s="335" t="s">
        <v>84</v>
      </c>
      <c r="R432" s="335" t="s">
        <v>84</v>
      </c>
      <c r="S432" s="335" t="s">
        <v>84</v>
      </c>
      <c r="T432" s="335" t="s">
        <v>84</v>
      </c>
      <c r="U432" s="335" t="s">
        <v>84</v>
      </c>
      <c r="V432" s="335" t="s">
        <v>84</v>
      </c>
      <c r="W432" s="335" t="s">
        <v>84</v>
      </c>
      <c r="X432" s="335" t="s">
        <v>84</v>
      </c>
      <c r="Y432" s="335" t="s">
        <v>84</v>
      </c>
      <c r="Z432" s="335" t="s">
        <v>84</v>
      </c>
      <c r="AA432" s="335" t="s">
        <v>84</v>
      </c>
      <c r="AB432" s="335" t="s">
        <v>84</v>
      </c>
      <c r="AC432" s="335" t="s">
        <v>84</v>
      </c>
      <c r="AD432" s="335" t="s">
        <v>84</v>
      </c>
      <c r="AE432" s="335" t="s">
        <v>84</v>
      </c>
      <c r="AF432" s="335" t="s">
        <v>84</v>
      </c>
      <c r="AG432" s="335" t="s">
        <v>84</v>
      </c>
      <c r="AH432" s="335" t="s">
        <v>84</v>
      </c>
      <c r="AI432" s="335" t="s">
        <v>84</v>
      </c>
      <c r="AJ432" s="335" t="s">
        <v>84</v>
      </c>
      <c r="AK432" s="335" t="s">
        <v>84</v>
      </c>
      <c r="AL432" s="335" t="s">
        <v>84</v>
      </c>
      <c r="AM432" s="335" t="s">
        <v>84</v>
      </c>
      <c r="AN432" s="335" t="s">
        <v>84</v>
      </c>
      <c r="AO432" s="335" t="s">
        <v>84</v>
      </c>
      <c r="AP432" s="335" t="s">
        <v>84</v>
      </c>
      <c r="AQ432" s="335" t="s">
        <v>84</v>
      </c>
      <c r="AR432" s="335" t="s">
        <v>84</v>
      </c>
      <c r="AS432" s="335" t="s">
        <v>84</v>
      </c>
      <c r="AT432" s="335" t="s">
        <v>84</v>
      </c>
      <c r="AU432" s="335" t="s">
        <v>84</v>
      </c>
      <c r="AV432" s="335" t="s">
        <v>84</v>
      </c>
      <c r="AW432" s="335" t="s">
        <v>84</v>
      </c>
      <c r="AX432" s="335" t="s">
        <v>84</v>
      </c>
      <c r="AY432" s="116" t="s">
        <v>84</v>
      </c>
      <c r="AZ432" s="116" t="s">
        <v>84</v>
      </c>
      <c r="BA432" s="116" t="s">
        <v>84</v>
      </c>
      <c r="BB432" s="116" t="s">
        <v>84</v>
      </c>
      <c r="BC432" s="116" t="s">
        <v>84</v>
      </c>
      <c r="BD432" s="116" t="s">
        <v>84</v>
      </c>
      <c r="BE432" s="116" t="s">
        <v>84</v>
      </c>
      <c r="BF432" s="335" t="s">
        <v>84</v>
      </c>
      <c r="BG432" s="335" t="s">
        <v>84</v>
      </c>
      <c r="BH432" s="116" t="s">
        <v>84</v>
      </c>
      <c r="BI432" s="116" t="s">
        <v>84</v>
      </c>
      <c r="BJ432" s="335" t="s">
        <v>84</v>
      </c>
      <c r="BK432" s="335" t="s">
        <v>84</v>
      </c>
      <c r="BL432" s="335" t="s">
        <v>84</v>
      </c>
      <c r="BM432" s="336" t="s">
        <v>84</v>
      </c>
      <c r="BN432" s="336" t="s">
        <v>84</v>
      </c>
      <c r="BO432" s="335" t="s">
        <v>84</v>
      </c>
      <c r="BP432" s="116" t="s">
        <v>84</v>
      </c>
      <c r="BQ432" s="116" t="s">
        <v>84</v>
      </c>
      <c r="BR432" s="116" t="s">
        <v>84</v>
      </c>
      <c r="BS432" s="116" t="s">
        <v>84</v>
      </c>
      <c r="BT432" s="336" t="s">
        <v>84</v>
      </c>
      <c r="BU432" s="335" t="s">
        <v>84</v>
      </c>
      <c r="BV432" s="335" t="s">
        <v>84</v>
      </c>
      <c r="BW432" s="335" t="s">
        <v>84</v>
      </c>
      <c r="BX432" s="335" t="s">
        <v>84</v>
      </c>
    </row>
    <row r="433" spans="1:76" ht="15" customHeight="1" x14ac:dyDescent="0.3">
      <c r="A433" s="307">
        <v>82</v>
      </c>
      <c r="B433" s="114" t="s">
        <v>84</v>
      </c>
      <c r="C433" s="114" t="s">
        <v>84</v>
      </c>
      <c r="D433" s="115" t="s">
        <v>84</v>
      </c>
      <c r="E433" s="334" t="s">
        <v>84</v>
      </c>
      <c r="F433" s="334" t="s">
        <v>84</v>
      </c>
      <c r="G433" s="334" t="s">
        <v>84</v>
      </c>
      <c r="H433" s="335" t="s">
        <v>84</v>
      </c>
      <c r="I433" s="335" t="s">
        <v>84</v>
      </c>
      <c r="J433" s="335" t="s">
        <v>84</v>
      </c>
      <c r="K433" s="335" t="s">
        <v>84</v>
      </c>
      <c r="L433" s="335" t="s">
        <v>84</v>
      </c>
      <c r="M433" s="335" t="s">
        <v>84</v>
      </c>
      <c r="N433" s="335" t="s">
        <v>84</v>
      </c>
      <c r="O433" s="335" t="s">
        <v>84</v>
      </c>
      <c r="P433" s="335" t="s">
        <v>84</v>
      </c>
      <c r="Q433" s="335" t="s">
        <v>84</v>
      </c>
      <c r="R433" s="335" t="s">
        <v>84</v>
      </c>
      <c r="S433" s="335" t="s">
        <v>84</v>
      </c>
      <c r="T433" s="335" t="s">
        <v>84</v>
      </c>
      <c r="U433" s="335" t="s">
        <v>84</v>
      </c>
      <c r="V433" s="335" t="s">
        <v>84</v>
      </c>
      <c r="W433" s="335" t="s">
        <v>84</v>
      </c>
      <c r="X433" s="335" t="s">
        <v>84</v>
      </c>
      <c r="Y433" s="335" t="s">
        <v>84</v>
      </c>
      <c r="Z433" s="335" t="s">
        <v>84</v>
      </c>
      <c r="AA433" s="335" t="s">
        <v>84</v>
      </c>
      <c r="AB433" s="335" t="s">
        <v>84</v>
      </c>
      <c r="AC433" s="335" t="s">
        <v>84</v>
      </c>
      <c r="AD433" s="335" t="s">
        <v>84</v>
      </c>
      <c r="AE433" s="335" t="s">
        <v>84</v>
      </c>
      <c r="AF433" s="335" t="s">
        <v>84</v>
      </c>
      <c r="AG433" s="335" t="s">
        <v>84</v>
      </c>
      <c r="AH433" s="335" t="s">
        <v>84</v>
      </c>
      <c r="AI433" s="335" t="s">
        <v>84</v>
      </c>
      <c r="AJ433" s="335" t="s">
        <v>84</v>
      </c>
      <c r="AK433" s="335" t="s">
        <v>84</v>
      </c>
      <c r="AL433" s="335" t="s">
        <v>84</v>
      </c>
      <c r="AM433" s="335" t="s">
        <v>84</v>
      </c>
      <c r="AN433" s="335" t="s">
        <v>84</v>
      </c>
      <c r="AO433" s="335" t="s">
        <v>84</v>
      </c>
      <c r="AP433" s="335" t="s">
        <v>84</v>
      </c>
      <c r="AQ433" s="335" t="s">
        <v>84</v>
      </c>
      <c r="AR433" s="335" t="s">
        <v>84</v>
      </c>
      <c r="AS433" s="335" t="s">
        <v>84</v>
      </c>
      <c r="AT433" s="335" t="s">
        <v>84</v>
      </c>
      <c r="AU433" s="335" t="s">
        <v>84</v>
      </c>
      <c r="AV433" s="335" t="s">
        <v>84</v>
      </c>
      <c r="AW433" s="335" t="s">
        <v>84</v>
      </c>
      <c r="AX433" s="335" t="s">
        <v>84</v>
      </c>
      <c r="AY433" s="116" t="s">
        <v>84</v>
      </c>
      <c r="AZ433" s="116" t="s">
        <v>84</v>
      </c>
      <c r="BA433" s="116" t="s">
        <v>84</v>
      </c>
      <c r="BB433" s="116" t="s">
        <v>84</v>
      </c>
      <c r="BC433" s="116" t="s">
        <v>84</v>
      </c>
      <c r="BD433" s="116" t="s">
        <v>84</v>
      </c>
      <c r="BE433" s="116" t="s">
        <v>84</v>
      </c>
      <c r="BF433" s="335" t="s">
        <v>84</v>
      </c>
      <c r="BG433" s="335" t="s">
        <v>84</v>
      </c>
      <c r="BH433" s="116" t="s">
        <v>84</v>
      </c>
      <c r="BI433" s="116" t="s">
        <v>84</v>
      </c>
      <c r="BJ433" s="335" t="s">
        <v>84</v>
      </c>
      <c r="BK433" s="335" t="s">
        <v>84</v>
      </c>
      <c r="BL433" s="335" t="s">
        <v>84</v>
      </c>
      <c r="BM433" s="336" t="s">
        <v>84</v>
      </c>
      <c r="BN433" s="336" t="s">
        <v>84</v>
      </c>
      <c r="BO433" s="335" t="s">
        <v>84</v>
      </c>
      <c r="BP433" s="116" t="s">
        <v>84</v>
      </c>
      <c r="BQ433" s="116" t="s">
        <v>84</v>
      </c>
      <c r="BR433" s="116" t="s">
        <v>84</v>
      </c>
      <c r="BS433" s="116" t="s">
        <v>84</v>
      </c>
      <c r="BT433" s="336" t="s">
        <v>84</v>
      </c>
      <c r="BU433" s="335" t="s">
        <v>84</v>
      </c>
      <c r="BV433" s="335" t="s">
        <v>84</v>
      </c>
      <c r="BW433" s="335" t="s">
        <v>84</v>
      </c>
      <c r="BX433" s="335" t="s">
        <v>84</v>
      </c>
    </row>
    <row r="434" spans="1:76" ht="15" customHeight="1" x14ac:dyDescent="0.3">
      <c r="A434" s="307">
        <v>82</v>
      </c>
      <c r="B434" s="114" t="s">
        <v>84</v>
      </c>
      <c r="C434" s="114" t="s">
        <v>84</v>
      </c>
      <c r="D434" s="115" t="s">
        <v>84</v>
      </c>
      <c r="E434" s="334" t="s">
        <v>84</v>
      </c>
      <c r="F434" s="334" t="s">
        <v>84</v>
      </c>
      <c r="G434" s="334" t="s">
        <v>84</v>
      </c>
      <c r="H434" s="335" t="s">
        <v>84</v>
      </c>
      <c r="I434" s="335" t="s">
        <v>84</v>
      </c>
      <c r="J434" s="335" t="s">
        <v>84</v>
      </c>
      <c r="K434" s="335" t="s">
        <v>84</v>
      </c>
      <c r="L434" s="335" t="s">
        <v>84</v>
      </c>
      <c r="M434" s="335" t="s">
        <v>84</v>
      </c>
      <c r="N434" s="335" t="s">
        <v>84</v>
      </c>
      <c r="O434" s="335" t="s">
        <v>84</v>
      </c>
      <c r="P434" s="335" t="s">
        <v>84</v>
      </c>
      <c r="Q434" s="335" t="s">
        <v>84</v>
      </c>
      <c r="R434" s="335" t="s">
        <v>84</v>
      </c>
      <c r="S434" s="335" t="s">
        <v>84</v>
      </c>
      <c r="T434" s="335" t="s">
        <v>84</v>
      </c>
      <c r="U434" s="335" t="s">
        <v>84</v>
      </c>
      <c r="V434" s="335" t="s">
        <v>84</v>
      </c>
      <c r="W434" s="335" t="s">
        <v>84</v>
      </c>
      <c r="X434" s="335" t="s">
        <v>84</v>
      </c>
      <c r="Y434" s="335" t="s">
        <v>84</v>
      </c>
      <c r="Z434" s="335" t="s">
        <v>84</v>
      </c>
      <c r="AA434" s="335" t="s">
        <v>84</v>
      </c>
      <c r="AB434" s="335" t="s">
        <v>84</v>
      </c>
      <c r="AC434" s="335" t="s">
        <v>84</v>
      </c>
      <c r="AD434" s="335" t="s">
        <v>84</v>
      </c>
      <c r="AE434" s="335" t="s">
        <v>84</v>
      </c>
      <c r="AF434" s="335" t="s">
        <v>84</v>
      </c>
      <c r="AG434" s="335" t="s">
        <v>84</v>
      </c>
      <c r="AH434" s="335" t="s">
        <v>84</v>
      </c>
      <c r="AI434" s="335" t="s">
        <v>84</v>
      </c>
      <c r="AJ434" s="335" t="s">
        <v>84</v>
      </c>
      <c r="AK434" s="335" t="s">
        <v>84</v>
      </c>
      <c r="AL434" s="335" t="s">
        <v>84</v>
      </c>
      <c r="AM434" s="335" t="s">
        <v>84</v>
      </c>
      <c r="AN434" s="335" t="s">
        <v>84</v>
      </c>
      <c r="AO434" s="335" t="s">
        <v>84</v>
      </c>
      <c r="AP434" s="335" t="s">
        <v>84</v>
      </c>
      <c r="AQ434" s="335" t="s">
        <v>84</v>
      </c>
      <c r="AR434" s="335" t="s">
        <v>84</v>
      </c>
      <c r="AS434" s="335" t="s">
        <v>84</v>
      </c>
      <c r="AT434" s="335" t="s">
        <v>84</v>
      </c>
      <c r="AU434" s="335" t="s">
        <v>84</v>
      </c>
      <c r="AV434" s="335" t="s">
        <v>84</v>
      </c>
      <c r="AW434" s="335" t="s">
        <v>84</v>
      </c>
      <c r="AX434" s="335" t="s">
        <v>84</v>
      </c>
      <c r="AY434" s="116" t="s">
        <v>84</v>
      </c>
      <c r="AZ434" s="116" t="s">
        <v>84</v>
      </c>
      <c r="BA434" s="116" t="s">
        <v>84</v>
      </c>
      <c r="BB434" s="116" t="s">
        <v>84</v>
      </c>
      <c r="BC434" s="116" t="s">
        <v>84</v>
      </c>
      <c r="BD434" s="116" t="s">
        <v>84</v>
      </c>
      <c r="BE434" s="116" t="s">
        <v>84</v>
      </c>
      <c r="BF434" s="335" t="s">
        <v>84</v>
      </c>
      <c r="BG434" s="335" t="s">
        <v>84</v>
      </c>
      <c r="BH434" s="116" t="s">
        <v>84</v>
      </c>
      <c r="BI434" s="116" t="s">
        <v>84</v>
      </c>
      <c r="BJ434" s="335" t="s">
        <v>84</v>
      </c>
      <c r="BK434" s="335" t="s">
        <v>84</v>
      </c>
      <c r="BL434" s="335" t="s">
        <v>84</v>
      </c>
      <c r="BM434" s="336" t="s">
        <v>84</v>
      </c>
      <c r="BN434" s="336" t="s">
        <v>84</v>
      </c>
      <c r="BO434" s="335" t="s">
        <v>84</v>
      </c>
      <c r="BP434" s="116" t="s">
        <v>84</v>
      </c>
      <c r="BQ434" s="116" t="s">
        <v>84</v>
      </c>
      <c r="BR434" s="116" t="s">
        <v>84</v>
      </c>
      <c r="BS434" s="116" t="s">
        <v>84</v>
      </c>
      <c r="BT434" s="336" t="s">
        <v>84</v>
      </c>
      <c r="BU434" s="335" t="s">
        <v>84</v>
      </c>
      <c r="BV434" s="335" t="s">
        <v>84</v>
      </c>
      <c r="BW434" s="335" t="s">
        <v>84</v>
      </c>
      <c r="BX434" s="335" t="s">
        <v>84</v>
      </c>
    </row>
    <row r="435" spans="1:76" ht="15" customHeight="1" x14ac:dyDescent="0.3">
      <c r="A435" s="307">
        <v>82</v>
      </c>
      <c r="B435" s="114" t="s">
        <v>84</v>
      </c>
      <c r="C435" s="114" t="s">
        <v>84</v>
      </c>
      <c r="D435" s="115" t="s">
        <v>84</v>
      </c>
      <c r="E435" s="334" t="s">
        <v>84</v>
      </c>
      <c r="F435" s="334" t="s">
        <v>84</v>
      </c>
      <c r="G435" s="334" t="s">
        <v>84</v>
      </c>
      <c r="H435" s="335" t="s">
        <v>84</v>
      </c>
      <c r="I435" s="335" t="s">
        <v>84</v>
      </c>
      <c r="J435" s="335" t="s">
        <v>84</v>
      </c>
      <c r="K435" s="335" t="s">
        <v>84</v>
      </c>
      <c r="L435" s="335" t="s">
        <v>84</v>
      </c>
      <c r="M435" s="335" t="s">
        <v>84</v>
      </c>
      <c r="N435" s="335" t="s">
        <v>84</v>
      </c>
      <c r="O435" s="335" t="s">
        <v>84</v>
      </c>
      <c r="P435" s="335" t="s">
        <v>84</v>
      </c>
      <c r="Q435" s="335" t="s">
        <v>84</v>
      </c>
      <c r="R435" s="335" t="s">
        <v>84</v>
      </c>
      <c r="S435" s="335" t="s">
        <v>84</v>
      </c>
      <c r="T435" s="335" t="s">
        <v>84</v>
      </c>
      <c r="U435" s="335" t="s">
        <v>84</v>
      </c>
      <c r="V435" s="335" t="s">
        <v>84</v>
      </c>
      <c r="W435" s="335" t="s">
        <v>84</v>
      </c>
      <c r="X435" s="335" t="s">
        <v>84</v>
      </c>
      <c r="Y435" s="335" t="s">
        <v>84</v>
      </c>
      <c r="Z435" s="335" t="s">
        <v>84</v>
      </c>
      <c r="AA435" s="335" t="s">
        <v>84</v>
      </c>
      <c r="AB435" s="335" t="s">
        <v>84</v>
      </c>
      <c r="AC435" s="335" t="s">
        <v>84</v>
      </c>
      <c r="AD435" s="335" t="s">
        <v>84</v>
      </c>
      <c r="AE435" s="335" t="s">
        <v>84</v>
      </c>
      <c r="AF435" s="335" t="s">
        <v>84</v>
      </c>
      <c r="AG435" s="335" t="s">
        <v>84</v>
      </c>
      <c r="AH435" s="335" t="s">
        <v>84</v>
      </c>
      <c r="AI435" s="335" t="s">
        <v>84</v>
      </c>
      <c r="AJ435" s="335" t="s">
        <v>84</v>
      </c>
      <c r="AK435" s="335" t="s">
        <v>84</v>
      </c>
      <c r="AL435" s="335" t="s">
        <v>84</v>
      </c>
      <c r="AM435" s="335" t="s">
        <v>84</v>
      </c>
      <c r="AN435" s="335" t="s">
        <v>84</v>
      </c>
      <c r="AO435" s="335" t="s">
        <v>84</v>
      </c>
      <c r="AP435" s="335" t="s">
        <v>84</v>
      </c>
      <c r="AQ435" s="335" t="s">
        <v>84</v>
      </c>
      <c r="AR435" s="335" t="s">
        <v>84</v>
      </c>
      <c r="AS435" s="335" t="s">
        <v>84</v>
      </c>
      <c r="AT435" s="335" t="s">
        <v>84</v>
      </c>
      <c r="AU435" s="335" t="s">
        <v>84</v>
      </c>
      <c r="AV435" s="335" t="s">
        <v>84</v>
      </c>
      <c r="AW435" s="335" t="s">
        <v>84</v>
      </c>
      <c r="AX435" s="335" t="s">
        <v>84</v>
      </c>
      <c r="AY435" s="116" t="s">
        <v>84</v>
      </c>
      <c r="AZ435" s="116" t="s">
        <v>84</v>
      </c>
      <c r="BA435" s="116" t="s">
        <v>84</v>
      </c>
      <c r="BB435" s="116" t="s">
        <v>84</v>
      </c>
      <c r="BC435" s="116" t="s">
        <v>84</v>
      </c>
      <c r="BD435" s="116" t="s">
        <v>84</v>
      </c>
      <c r="BE435" s="116" t="s">
        <v>84</v>
      </c>
      <c r="BF435" s="335" t="s">
        <v>84</v>
      </c>
      <c r="BG435" s="335" t="s">
        <v>84</v>
      </c>
      <c r="BH435" s="116" t="s">
        <v>84</v>
      </c>
      <c r="BI435" s="116" t="s">
        <v>84</v>
      </c>
      <c r="BJ435" s="335" t="s">
        <v>84</v>
      </c>
      <c r="BK435" s="335" t="s">
        <v>84</v>
      </c>
      <c r="BL435" s="335" t="s">
        <v>84</v>
      </c>
      <c r="BM435" s="336" t="s">
        <v>84</v>
      </c>
      <c r="BN435" s="336" t="s">
        <v>84</v>
      </c>
      <c r="BO435" s="335" t="s">
        <v>84</v>
      </c>
      <c r="BP435" s="116" t="s">
        <v>84</v>
      </c>
      <c r="BQ435" s="116" t="s">
        <v>84</v>
      </c>
      <c r="BR435" s="116" t="s">
        <v>84</v>
      </c>
      <c r="BS435" s="116" t="s">
        <v>84</v>
      </c>
      <c r="BT435" s="336" t="s">
        <v>84</v>
      </c>
      <c r="BU435" s="335" t="s">
        <v>84</v>
      </c>
      <c r="BV435" s="335" t="s">
        <v>84</v>
      </c>
      <c r="BW435" s="335" t="s">
        <v>84</v>
      </c>
      <c r="BX435" s="335" t="s">
        <v>84</v>
      </c>
    </row>
    <row r="436" spans="1:76" ht="15" customHeight="1" x14ac:dyDescent="0.3">
      <c r="A436" s="307">
        <v>82</v>
      </c>
      <c r="B436" s="114" t="s">
        <v>84</v>
      </c>
      <c r="C436" s="114" t="s">
        <v>84</v>
      </c>
      <c r="D436" s="115" t="s">
        <v>84</v>
      </c>
      <c r="E436" s="334" t="s">
        <v>84</v>
      </c>
      <c r="F436" s="334" t="s">
        <v>84</v>
      </c>
      <c r="G436" s="334" t="s">
        <v>84</v>
      </c>
      <c r="H436" s="335" t="s">
        <v>84</v>
      </c>
      <c r="I436" s="335" t="s">
        <v>84</v>
      </c>
      <c r="J436" s="335" t="s">
        <v>84</v>
      </c>
      <c r="K436" s="335" t="s">
        <v>84</v>
      </c>
      <c r="L436" s="335" t="s">
        <v>84</v>
      </c>
      <c r="M436" s="335" t="s">
        <v>84</v>
      </c>
      <c r="N436" s="335" t="s">
        <v>84</v>
      </c>
      <c r="O436" s="335" t="s">
        <v>84</v>
      </c>
      <c r="P436" s="335" t="s">
        <v>84</v>
      </c>
      <c r="Q436" s="335" t="s">
        <v>84</v>
      </c>
      <c r="R436" s="335" t="s">
        <v>84</v>
      </c>
      <c r="S436" s="335" t="s">
        <v>84</v>
      </c>
      <c r="T436" s="335" t="s">
        <v>84</v>
      </c>
      <c r="U436" s="335" t="s">
        <v>84</v>
      </c>
      <c r="V436" s="335" t="s">
        <v>84</v>
      </c>
      <c r="W436" s="335" t="s">
        <v>84</v>
      </c>
      <c r="X436" s="335" t="s">
        <v>84</v>
      </c>
      <c r="Y436" s="335" t="s">
        <v>84</v>
      </c>
      <c r="Z436" s="335" t="s">
        <v>84</v>
      </c>
      <c r="AA436" s="335" t="s">
        <v>84</v>
      </c>
      <c r="AB436" s="335" t="s">
        <v>84</v>
      </c>
      <c r="AC436" s="335" t="s">
        <v>84</v>
      </c>
      <c r="AD436" s="335" t="s">
        <v>84</v>
      </c>
      <c r="AE436" s="335" t="s">
        <v>84</v>
      </c>
      <c r="AF436" s="335" t="s">
        <v>84</v>
      </c>
      <c r="AG436" s="335" t="s">
        <v>84</v>
      </c>
      <c r="AH436" s="335" t="s">
        <v>84</v>
      </c>
      <c r="AI436" s="335" t="s">
        <v>84</v>
      </c>
      <c r="AJ436" s="335" t="s">
        <v>84</v>
      </c>
      <c r="AK436" s="335" t="s">
        <v>84</v>
      </c>
      <c r="AL436" s="335" t="s">
        <v>84</v>
      </c>
      <c r="AM436" s="335" t="s">
        <v>84</v>
      </c>
      <c r="AN436" s="335" t="s">
        <v>84</v>
      </c>
      <c r="AO436" s="335" t="s">
        <v>84</v>
      </c>
      <c r="AP436" s="335" t="s">
        <v>84</v>
      </c>
      <c r="AQ436" s="335" t="s">
        <v>84</v>
      </c>
      <c r="AR436" s="335" t="s">
        <v>84</v>
      </c>
      <c r="AS436" s="335" t="s">
        <v>84</v>
      </c>
      <c r="AT436" s="335" t="s">
        <v>84</v>
      </c>
      <c r="AU436" s="335" t="s">
        <v>84</v>
      </c>
      <c r="AV436" s="335" t="s">
        <v>84</v>
      </c>
      <c r="AW436" s="335" t="s">
        <v>84</v>
      </c>
      <c r="AX436" s="335" t="s">
        <v>84</v>
      </c>
      <c r="AY436" s="116" t="s">
        <v>84</v>
      </c>
      <c r="AZ436" s="116" t="s">
        <v>84</v>
      </c>
      <c r="BA436" s="116" t="s">
        <v>84</v>
      </c>
      <c r="BB436" s="116" t="s">
        <v>84</v>
      </c>
      <c r="BC436" s="116" t="s">
        <v>84</v>
      </c>
      <c r="BD436" s="116" t="s">
        <v>84</v>
      </c>
      <c r="BE436" s="116" t="s">
        <v>84</v>
      </c>
      <c r="BF436" s="335" t="s">
        <v>84</v>
      </c>
      <c r="BG436" s="335" t="s">
        <v>84</v>
      </c>
      <c r="BH436" s="116" t="s">
        <v>84</v>
      </c>
      <c r="BI436" s="116" t="s">
        <v>84</v>
      </c>
      <c r="BJ436" s="335" t="s">
        <v>84</v>
      </c>
      <c r="BK436" s="335" t="s">
        <v>84</v>
      </c>
      <c r="BL436" s="335" t="s">
        <v>84</v>
      </c>
      <c r="BM436" s="336" t="s">
        <v>84</v>
      </c>
      <c r="BN436" s="336" t="s">
        <v>84</v>
      </c>
      <c r="BO436" s="335" t="s">
        <v>84</v>
      </c>
      <c r="BP436" s="116" t="s">
        <v>84</v>
      </c>
      <c r="BQ436" s="116" t="s">
        <v>84</v>
      </c>
      <c r="BR436" s="116" t="s">
        <v>84</v>
      </c>
      <c r="BS436" s="116" t="s">
        <v>84</v>
      </c>
      <c r="BT436" s="336" t="s">
        <v>84</v>
      </c>
      <c r="BU436" s="335" t="s">
        <v>84</v>
      </c>
      <c r="BV436" s="335" t="s">
        <v>84</v>
      </c>
      <c r="BW436" s="335" t="s">
        <v>84</v>
      </c>
      <c r="BX436" s="335" t="s">
        <v>84</v>
      </c>
    </row>
    <row r="437" spans="1:76" ht="15" customHeight="1" x14ac:dyDescent="0.3">
      <c r="A437" s="307">
        <v>82</v>
      </c>
      <c r="B437" s="114" t="s">
        <v>84</v>
      </c>
      <c r="C437" s="114" t="s">
        <v>84</v>
      </c>
      <c r="D437" s="115" t="s">
        <v>84</v>
      </c>
      <c r="E437" s="334" t="s">
        <v>84</v>
      </c>
      <c r="F437" s="334" t="s">
        <v>84</v>
      </c>
      <c r="G437" s="334" t="s">
        <v>84</v>
      </c>
      <c r="H437" s="335" t="s">
        <v>84</v>
      </c>
      <c r="I437" s="335" t="s">
        <v>84</v>
      </c>
      <c r="J437" s="335" t="s">
        <v>84</v>
      </c>
      <c r="K437" s="335" t="s">
        <v>84</v>
      </c>
      <c r="L437" s="335" t="s">
        <v>84</v>
      </c>
      <c r="M437" s="335" t="s">
        <v>84</v>
      </c>
      <c r="N437" s="335" t="s">
        <v>84</v>
      </c>
      <c r="O437" s="335" t="s">
        <v>84</v>
      </c>
      <c r="P437" s="335" t="s">
        <v>84</v>
      </c>
      <c r="Q437" s="335" t="s">
        <v>84</v>
      </c>
      <c r="R437" s="335" t="s">
        <v>84</v>
      </c>
      <c r="S437" s="335" t="s">
        <v>84</v>
      </c>
      <c r="T437" s="335" t="s">
        <v>84</v>
      </c>
      <c r="U437" s="335" t="s">
        <v>84</v>
      </c>
      <c r="V437" s="335" t="s">
        <v>84</v>
      </c>
      <c r="W437" s="335" t="s">
        <v>84</v>
      </c>
      <c r="X437" s="335" t="s">
        <v>84</v>
      </c>
      <c r="Y437" s="335" t="s">
        <v>84</v>
      </c>
      <c r="Z437" s="335" t="s">
        <v>84</v>
      </c>
      <c r="AA437" s="335" t="s">
        <v>84</v>
      </c>
      <c r="AB437" s="335" t="s">
        <v>84</v>
      </c>
      <c r="AC437" s="335" t="s">
        <v>84</v>
      </c>
      <c r="AD437" s="335" t="s">
        <v>84</v>
      </c>
      <c r="AE437" s="335" t="s">
        <v>84</v>
      </c>
      <c r="AF437" s="335" t="s">
        <v>84</v>
      </c>
      <c r="AG437" s="335" t="s">
        <v>84</v>
      </c>
      <c r="AH437" s="335" t="s">
        <v>84</v>
      </c>
      <c r="AI437" s="335" t="s">
        <v>84</v>
      </c>
      <c r="AJ437" s="335" t="s">
        <v>84</v>
      </c>
      <c r="AK437" s="335" t="s">
        <v>84</v>
      </c>
      <c r="AL437" s="335" t="s">
        <v>84</v>
      </c>
      <c r="AM437" s="335" t="s">
        <v>84</v>
      </c>
      <c r="AN437" s="335" t="s">
        <v>84</v>
      </c>
      <c r="AO437" s="335" t="s">
        <v>84</v>
      </c>
      <c r="AP437" s="335" t="s">
        <v>84</v>
      </c>
      <c r="AQ437" s="335" t="s">
        <v>84</v>
      </c>
      <c r="AR437" s="335" t="s">
        <v>84</v>
      </c>
      <c r="AS437" s="335" t="s">
        <v>84</v>
      </c>
      <c r="AT437" s="335" t="s">
        <v>84</v>
      </c>
      <c r="AU437" s="335" t="s">
        <v>84</v>
      </c>
      <c r="AV437" s="335" t="s">
        <v>84</v>
      </c>
      <c r="AW437" s="335" t="s">
        <v>84</v>
      </c>
      <c r="AX437" s="335" t="s">
        <v>84</v>
      </c>
      <c r="AY437" s="116" t="s">
        <v>84</v>
      </c>
      <c r="AZ437" s="116" t="s">
        <v>84</v>
      </c>
      <c r="BA437" s="116" t="s">
        <v>84</v>
      </c>
      <c r="BB437" s="116" t="s">
        <v>84</v>
      </c>
      <c r="BC437" s="116" t="s">
        <v>84</v>
      </c>
      <c r="BD437" s="116" t="s">
        <v>84</v>
      </c>
      <c r="BE437" s="116" t="s">
        <v>84</v>
      </c>
      <c r="BF437" s="335" t="s">
        <v>84</v>
      </c>
      <c r="BG437" s="335" t="s">
        <v>84</v>
      </c>
      <c r="BH437" s="116" t="s">
        <v>84</v>
      </c>
      <c r="BI437" s="116" t="s">
        <v>84</v>
      </c>
      <c r="BJ437" s="335" t="s">
        <v>84</v>
      </c>
      <c r="BK437" s="335" t="s">
        <v>84</v>
      </c>
      <c r="BL437" s="335" t="s">
        <v>84</v>
      </c>
      <c r="BM437" s="336" t="s">
        <v>84</v>
      </c>
      <c r="BN437" s="336" t="s">
        <v>84</v>
      </c>
      <c r="BO437" s="335" t="s">
        <v>84</v>
      </c>
      <c r="BP437" s="116" t="s">
        <v>84</v>
      </c>
      <c r="BQ437" s="116" t="s">
        <v>84</v>
      </c>
      <c r="BR437" s="116" t="s">
        <v>84</v>
      </c>
      <c r="BS437" s="116" t="s">
        <v>84</v>
      </c>
      <c r="BT437" s="336" t="s">
        <v>84</v>
      </c>
      <c r="BU437" s="335" t="s">
        <v>84</v>
      </c>
      <c r="BV437" s="335" t="s">
        <v>84</v>
      </c>
      <c r="BW437" s="335" t="s">
        <v>84</v>
      </c>
      <c r="BX437" s="335" t="s">
        <v>84</v>
      </c>
    </row>
    <row r="438" spans="1:76" ht="15" customHeight="1" x14ac:dyDescent="0.3">
      <c r="A438" s="307">
        <v>82</v>
      </c>
      <c r="B438" s="114" t="s">
        <v>84</v>
      </c>
      <c r="C438" s="114" t="s">
        <v>84</v>
      </c>
      <c r="D438" s="115" t="s">
        <v>84</v>
      </c>
      <c r="E438" s="334" t="s">
        <v>84</v>
      </c>
      <c r="F438" s="334" t="s">
        <v>84</v>
      </c>
      <c r="G438" s="334" t="s">
        <v>84</v>
      </c>
      <c r="H438" s="335" t="s">
        <v>84</v>
      </c>
      <c r="I438" s="335" t="s">
        <v>84</v>
      </c>
      <c r="J438" s="335" t="s">
        <v>84</v>
      </c>
      <c r="K438" s="335" t="s">
        <v>84</v>
      </c>
      <c r="L438" s="335" t="s">
        <v>84</v>
      </c>
      <c r="M438" s="335" t="s">
        <v>84</v>
      </c>
      <c r="N438" s="335" t="s">
        <v>84</v>
      </c>
      <c r="O438" s="335" t="s">
        <v>84</v>
      </c>
      <c r="P438" s="335" t="s">
        <v>84</v>
      </c>
      <c r="Q438" s="335" t="s">
        <v>84</v>
      </c>
      <c r="R438" s="335" t="s">
        <v>84</v>
      </c>
      <c r="S438" s="335" t="s">
        <v>84</v>
      </c>
      <c r="T438" s="335" t="s">
        <v>84</v>
      </c>
      <c r="U438" s="335" t="s">
        <v>84</v>
      </c>
      <c r="V438" s="335" t="s">
        <v>84</v>
      </c>
      <c r="W438" s="335" t="s">
        <v>84</v>
      </c>
      <c r="X438" s="335" t="s">
        <v>84</v>
      </c>
      <c r="Y438" s="335" t="s">
        <v>84</v>
      </c>
      <c r="Z438" s="335" t="s">
        <v>84</v>
      </c>
      <c r="AA438" s="335" t="s">
        <v>84</v>
      </c>
      <c r="AB438" s="335" t="s">
        <v>84</v>
      </c>
      <c r="AC438" s="335" t="s">
        <v>84</v>
      </c>
      <c r="AD438" s="335" t="s">
        <v>84</v>
      </c>
      <c r="AE438" s="335" t="s">
        <v>84</v>
      </c>
      <c r="AF438" s="335" t="s">
        <v>84</v>
      </c>
      <c r="AG438" s="335" t="s">
        <v>84</v>
      </c>
      <c r="AH438" s="335" t="s">
        <v>84</v>
      </c>
      <c r="AI438" s="335" t="s">
        <v>84</v>
      </c>
      <c r="AJ438" s="335" t="s">
        <v>84</v>
      </c>
      <c r="AK438" s="335" t="s">
        <v>84</v>
      </c>
      <c r="AL438" s="335" t="s">
        <v>84</v>
      </c>
      <c r="AM438" s="335" t="s">
        <v>84</v>
      </c>
      <c r="AN438" s="335" t="s">
        <v>84</v>
      </c>
      <c r="AO438" s="335" t="s">
        <v>84</v>
      </c>
      <c r="AP438" s="335" t="s">
        <v>84</v>
      </c>
      <c r="AQ438" s="335" t="s">
        <v>84</v>
      </c>
      <c r="AR438" s="335" t="s">
        <v>84</v>
      </c>
      <c r="AS438" s="335" t="s">
        <v>84</v>
      </c>
      <c r="AT438" s="335" t="s">
        <v>84</v>
      </c>
      <c r="AU438" s="335" t="s">
        <v>84</v>
      </c>
      <c r="AV438" s="335" t="s">
        <v>84</v>
      </c>
      <c r="AW438" s="335" t="s">
        <v>84</v>
      </c>
      <c r="AX438" s="335" t="s">
        <v>84</v>
      </c>
      <c r="AY438" s="116" t="s">
        <v>84</v>
      </c>
      <c r="AZ438" s="116" t="s">
        <v>84</v>
      </c>
      <c r="BA438" s="116" t="s">
        <v>84</v>
      </c>
      <c r="BB438" s="116" t="s">
        <v>84</v>
      </c>
      <c r="BC438" s="116" t="s">
        <v>84</v>
      </c>
      <c r="BD438" s="116" t="s">
        <v>84</v>
      </c>
      <c r="BE438" s="116" t="s">
        <v>84</v>
      </c>
      <c r="BF438" s="335" t="s">
        <v>84</v>
      </c>
      <c r="BG438" s="335" t="s">
        <v>84</v>
      </c>
      <c r="BH438" s="116" t="s">
        <v>84</v>
      </c>
      <c r="BI438" s="116" t="s">
        <v>84</v>
      </c>
      <c r="BJ438" s="335" t="s">
        <v>84</v>
      </c>
      <c r="BK438" s="335" t="s">
        <v>84</v>
      </c>
      <c r="BL438" s="335" t="s">
        <v>84</v>
      </c>
      <c r="BM438" s="336" t="s">
        <v>84</v>
      </c>
      <c r="BN438" s="336" t="s">
        <v>84</v>
      </c>
      <c r="BO438" s="335" t="s">
        <v>84</v>
      </c>
      <c r="BP438" s="116" t="s">
        <v>84</v>
      </c>
      <c r="BQ438" s="116" t="s">
        <v>84</v>
      </c>
      <c r="BR438" s="116" t="s">
        <v>84</v>
      </c>
      <c r="BS438" s="116" t="s">
        <v>84</v>
      </c>
      <c r="BT438" s="336" t="s">
        <v>84</v>
      </c>
      <c r="BU438" s="335" t="s">
        <v>84</v>
      </c>
      <c r="BV438" s="335" t="s">
        <v>84</v>
      </c>
      <c r="BW438" s="335" t="s">
        <v>84</v>
      </c>
      <c r="BX438" s="335" t="s">
        <v>84</v>
      </c>
    </row>
    <row r="439" spans="1:76" ht="15" customHeight="1" x14ac:dyDescent="0.3">
      <c r="A439" s="307">
        <v>82</v>
      </c>
      <c r="B439" s="114" t="s">
        <v>84</v>
      </c>
      <c r="C439" s="114" t="s">
        <v>84</v>
      </c>
      <c r="D439" s="115" t="s">
        <v>84</v>
      </c>
      <c r="E439" s="334" t="s">
        <v>84</v>
      </c>
      <c r="F439" s="334" t="s">
        <v>84</v>
      </c>
      <c r="G439" s="334" t="s">
        <v>84</v>
      </c>
      <c r="H439" s="335" t="s">
        <v>84</v>
      </c>
      <c r="I439" s="335" t="s">
        <v>84</v>
      </c>
      <c r="J439" s="335" t="s">
        <v>84</v>
      </c>
      <c r="K439" s="335" t="s">
        <v>84</v>
      </c>
      <c r="L439" s="335" t="s">
        <v>84</v>
      </c>
      <c r="M439" s="335" t="s">
        <v>84</v>
      </c>
      <c r="N439" s="335" t="s">
        <v>84</v>
      </c>
      <c r="O439" s="335" t="s">
        <v>84</v>
      </c>
      <c r="P439" s="335" t="s">
        <v>84</v>
      </c>
      <c r="Q439" s="335" t="s">
        <v>84</v>
      </c>
      <c r="R439" s="335" t="s">
        <v>84</v>
      </c>
      <c r="S439" s="335" t="s">
        <v>84</v>
      </c>
      <c r="T439" s="335" t="s">
        <v>84</v>
      </c>
      <c r="U439" s="335" t="s">
        <v>84</v>
      </c>
      <c r="V439" s="335" t="s">
        <v>84</v>
      </c>
      <c r="W439" s="335" t="s">
        <v>84</v>
      </c>
      <c r="X439" s="335" t="s">
        <v>84</v>
      </c>
      <c r="Y439" s="335" t="s">
        <v>84</v>
      </c>
      <c r="Z439" s="335" t="s">
        <v>84</v>
      </c>
      <c r="AA439" s="335" t="s">
        <v>84</v>
      </c>
      <c r="AB439" s="335" t="s">
        <v>84</v>
      </c>
      <c r="AC439" s="335" t="s">
        <v>84</v>
      </c>
      <c r="AD439" s="335" t="s">
        <v>84</v>
      </c>
      <c r="AE439" s="335" t="s">
        <v>84</v>
      </c>
      <c r="AF439" s="335" t="s">
        <v>84</v>
      </c>
      <c r="AG439" s="335" t="s">
        <v>84</v>
      </c>
      <c r="AH439" s="335" t="s">
        <v>84</v>
      </c>
      <c r="AI439" s="335" t="s">
        <v>84</v>
      </c>
      <c r="AJ439" s="335" t="s">
        <v>84</v>
      </c>
      <c r="AK439" s="335" t="s">
        <v>84</v>
      </c>
      <c r="AL439" s="335" t="s">
        <v>84</v>
      </c>
      <c r="AM439" s="335" t="s">
        <v>84</v>
      </c>
      <c r="AN439" s="335" t="s">
        <v>84</v>
      </c>
      <c r="AO439" s="335" t="s">
        <v>84</v>
      </c>
      <c r="AP439" s="335" t="s">
        <v>84</v>
      </c>
      <c r="AQ439" s="335" t="s">
        <v>84</v>
      </c>
      <c r="AR439" s="335" t="s">
        <v>84</v>
      </c>
      <c r="AS439" s="335" t="s">
        <v>84</v>
      </c>
      <c r="AT439" s="335" t="s">
        <v>84</v>
      </c>
      <c r="AU439" s="335" t="s">
        <v>84</v>
      </c>
      <c r="AV439" s="335" t="s">
        <v>84</v>
      </c>
      <c r="AW439" s="335" t="s">
        <v>84</v>
      </c>
      <c r="AX439" s="335" t="s">
        <v>84</v>
      </c>
      <c r="AY439" s="116" t="s">
        <v>84</v>
      </c>
      <c r="AZ439" s="116" t="s">
        <v>84</v>
      </c>
      <c r="BA439" s="116" t="s">
        <v>84</v>
      </c>
      <c r="BB439" s="116" t="s">
        <v>84</v>
      </c>
      <c r="BC439" s="116" t="s">
        <v>84</v>
      </c>
      <c r="BD439" s="116" t="s">
        <v>84</v>
      </c>
      <c r="BE439" s="116" t="s">
        <v>84</v>
      </c>
      <c r="BF439" s="335" t="s">
        <v>84</v>
      </c>
      <c r="BG439" s="335" t="s">
        <v>84</v>
      </c>
      <c r="BH439" s="116" t="s">
        <v>84</v>
      </c>
      <c r="BI439" s="116" t="s">
        <v>84</v>
      </c>
      <c r="BJ439" s="335" t="s">
        <v>84</v>
      </c>
      <c r="BK439" s="335" t="s">
        <v>84</v>
      </c>
      <c r="BL439" s="335" t="s">
        <v>84</v>
      </c>
      <c r="BM439" s="336" t="s">
        <v>84</v>
      </c>
      <c r="BN439" s="336" t="s">
        <v>84</v>
      </c>
      <c r="BO439" s="335" t="s">
        <v>84</v>
      </c>
      <c r="BP439" s="116" t="s">
        <v>84</v>
      </c>
      <c r="BQ439" s="116" t="s">
        <v>84</v>
      </c>
      <c r="BR439" s="116" t="s">
        <v>84</v>
      </c>
      <c r="BS439" s="116" t="s">
        <v>84</v>
      </c>
      <c r="BT439" s="336" t="s">
        <v>84</v>
      </c>
      <c r="BU439" s="335" t="s">
        <v>84</v>
      </c>
      <c r="BV439" s="335" t="s">
        <v>84</v>
      </c>
      <c r="BW439" s="335" t="s">
        <v>84</v>
      </c>
      <c r="BX439" s="335" t="s">
        <v>84</v>
      </c>
    </row>
    <row r="440" spans="1:76" ht="15" customHeight="1" x14ac:dyDescent="0.3">
      <c r="A440" s="307">
        <v>82</v>
      </c>
      <c r="B440" s="114" t="s">
        <v>84</v>
      </c>
      <c r="C440" s="114" t="s">
        <v>84</v>
      </c>
      <c r="D440" s="115" t="s">
        <v>84</v>
      </c>
      <c r="E440" s="334" t="s">
        <v>84</v>
      </c>
      <c r="F440" s="334" t="s">
        <v>84</v>
      </c>
      <c r="G440" s="334" t="s">
        <v>84</v>
      </c>
      <c r="H440" s="335" t="s">
        <v>84</v>
      </c>
      <c r="I440" s="335" t="s">
        <v>84</v>
      </c>
      <c r="J440" s="335" t="s">
        <v>84</v>
      </c>
      <c r="K440" s="335" t="s">
        <v>84</v>
      </c>
      <c r="L440" s="335" t="s">
        <v>84</v>
      </c>
      <c r="M440" s="335" t="s">
        <v>84</v>
      </c>
      <c r="N440" s="335" t="s">
        <v>84</v>
      </c>
      <c r="O440" s="335" t="s">
        <v>84</v>
      </c>
      <c r="P440" s="335" t="s">
        <v>84</v>
      </c>
      <c r="Q440" s="335" t="s">
        <v>84</v>
      </c>
      <c r="R440" s="335" t="s">
        <v>84</v>
      </c>
      <c r="S440" s="335" t="s">
        <v>84</v>
      </c>
      <c r="T440" s="335" t="s">
        <v>84</v>
      </c>
      <c r="U440" s="335" t="s">
        <v>84</v>
      </c>
      <c r="V440" s="335" t="s">
        <v>84</v>
      </c>
      <c r="W440" s="335" t="s">
        <v>84</v>
      </c>
      <c r="X440" s="335" t="s">
        <v>84</v>
      </c>
      <c r="Y440" s="335" t="s">
        <v>84</v>
      </c>
      <c r="Z440" s="335" t="s">
        <v>84</v>
      </c>
      <c r="AA440" s="335" t="s">
        <v>84</v>
      </c>
      <c r="AB440" s="335" t="s">
        <v>84</v>
      </c>
      <c r="AC440" s="335" t="s">
        <v>84</v>
      </c>
      <c r="AD440" s="335" t="s">
        <v>84</v>
      </c>
      <c r="AE440" s="335" t="s">
        <v>84</v>
      </c>
      <c r="AF440" s="335" t="s">
        <v>84</v>
      </c>
      <c r="AG440" s="335" t="s">
        <v>84</v>
      </c>
      <c r="AH440" s="335" t="s">
        <v>84</v>
      </c>
      <c r="AI440" s="335" t="s">
        <v>84</v>
      </c>
      <c r="AJ440" s="335" t="s">
        <v>84</v>
      </c>
      <c r="AK440" s="335" t="s">
        <v>84</v>
      </c>
      <c r="AL440" s="335" t="s">
        <v>84</v>
      </c>
      <c r="AM440" s="335" t="s">
        <v>84</v>
      </c>
      <c r="AN440" s="335" t="s">
        <v>84</v>
      </c>
      <c r="AO440" s="335" t="s">
        <v>84</v>
      </c>
      <c r="AP440" s="335" t="s">
        <v>84</v>
      </c>
      <c r="AQ440" s="335" t="s">
        <v>84</v>
      </c>
      <c r="AR440" s="335" t="s">
        <v>84</v>
      </c>
      <c r="AS440" s="335" t="s">
        <v>84</v>
      </c>
      <c r="AT440" s="335" t="s">
        <v>84</v>
      </c>
      <c r="AU440" s="335" t="s">
        <v>84</v>
      </c>
      <c r="AV440" s="335" t="s">
        <v>84</v>
      </c>
      <c r="AW440" s="335" t="s">
        <v>84</v>
      </c>
      <c r="AX440" s="335" t="s">
        <v>84</v>
      </c>
      <c r="AY440" s="116" t="s">
        <v>84</v>
      </c>
      <c r="AZ440" s="116" t="s">
        <v>84</v>
      </c>
      <c r="BA440" s="116" t="s">
        <v>84</v>
      </c>
      <c r="BB440" s="116" t="s">
        <v>84</v>
      </c>
      <c r="BC440" s="116" t="s">
        <v>84</v>
      </c>
      <c r="BD440" s="116" t="s">
        <v>84</v>
      </c>
      <c r="BE440" s="116" t="s">
        <v>84</v>
      </c>
      <c r="BF440" s="335" t="s">
        <v>84</v>
      </c>
      <c r="BG440" s="335" t="s">
        <v>84</v>
      </c>
      <c r="BH440" s="116" t="s">
        <v>84</v>
      </c>
      <c r="BI440" s="116" t="s">
        <v>84</v>
      </c>
      <c r="BJ440" s="335" t="s">
        <v>84</v>
      </c>
      <c r="BK440" s="335" t="s">
        <v>84</v>
      </c>
      <c r="BL440" s="335" t="s">
        <v>84</v>
      </c>
      <c r="BM440" s="336" t="s">
        <v>84</v>
      </c>
      <c r="BN440" s="336" t="s">
        <v>84</v>
      </c>
      <c r="BO440" s="335" t="s">
        <v>84</v>
      </c>
      <c r="BP440" s="116" t="s">
        <v>84</v>
      </c>
      <c r="BQ440" s="116" t="s">
        <v>84</v>
      </c>
      <c r="BR440" s="116" t="s">
        <v>84</v>
      </c>
      <c r="BS440" s="116" t="s">
        <v>84</v>
      </c>
      <c r="BT440" s="336" t="s">
        <v>84</v>
      </c>
      <c r="BU440" s="335" t="s">
        <v>84</v>
      </c>
      <c r="BV440" s="335" t="s">
        <v>84</v>
      </c>
      <c r="BW440" s="335" t="s">
        <v>84</v>
      </c>
      <c r="BX440" s="335" t="s">
        <v>84</v>
      </c>
    </row>
    <row r="441" spans="1:76" ht="15" customHeight="1" x14ac:dyDescent="0.3">
      <c r="A441" s="307">
        <v>82</v>
      </c>
      <c r="B441" s="114" t="s">
        <v>84</v>
      </c>
      <c r="C441" s="114" t="s">
        <v>84</v>
      </c>
      <c r="D441" s="115" t="s">
        <v>84</v>
      </c>
      <c r="E441" s="334" t="s">
        <v>84</v>
      </c>
      <c r="F441" s="334" t="s">
        <v>84</v>
      </c>
      <c r="G441" s="334" t="s">
        <v>84</v>
      </c>
      <c r="H441" s="335" t="s">
        <v>84</v>
      </c>
      <c r="I441" s="335" t="s">
        <v>84</v>
      </c>
      <c r="J441" s="335" t="s">
        <v>84</v>
      </c>
      <c r="K441" s="335" t="s">
        <v>84</v>
      </c>
      <c r="L441" s="335" t="s">
        <v>84</v>
      </c>
      <c r="M441" s="335" t="s">
        <v>84</v>
      </c>
      <c r="N441" s="335" t="s">
        <v>84</v>
      </c>
      <c r="O441" s="335" t="s">
        <v>84</v>
      </c>
      <c r="P441" s="335" t="s">
        <v>84</v>
      </c>
      <c r="Q441" s="335" t="s">
        <v>84</v>
      </c>
      <c r="R441" s="335" t="s">
        <v>84</v>
      </c>
      <c r="S441" s="335" t="s">
        <v>84</v>
      </c>
      <c r="T441" s="335" t="s">
        <v>84</v>
      </c>
      <c r="U441" s="335" t="s">
        <v>84</v>
      </c>
      <c r="V441" s="335" t="s">
        <v>84</v>
      </c>
      <c r="W441" s="335" t="s">
        <v>84</v>
      </c>
      <c r="X441" s="335" t="s">
        <v>84</v>
      </c>
      <c r="Y441" s="335" t="s">
        <v>84</v>
      </c>
      <c r="Z441" s="335" t="s">
        <v>84</v>
      </c>
      <c r="AA441" s="335" t="s">
        <v>84</v>
      </c>
      <c r="AB441" s="335" t="s">
        <v>84</v>
      </c>
      <c r="AC441" s="335" t="s">
        <v>84</v>
      </c>
      <c r="AD441" s="335" t="s">
        <v>84</v>
      </c>
      <c r="AE441" s="335" t="s">
        <v>84</v>
      </c>
      <c r="AF441" s="335" t="s">
        <v>84</v>
      </c>
      <c r="AG441" s="335" t="s">
        <v>84</v>
      </c>
      <c r="AH441" s="335" t="s">
        <v>84</v>
      </c>
      <c r="AI441" s="335" t="s">
        <v>84</v>
      </c>
      <c r="AJ441" s="335" t="s">
        <v>84</v>
      </c>
      <c r="AK441" s="335" t="s">
        <v>84</v>
      </c>
      <c r="AL441" s="335" t="s">
        <v>84</v>
      </c>
      <c r="AM441" s="335" t="s">
        <v>84</v>
      </c>
      <c r="AN441" s="335" t="s">
        <v>84</v>
      </c>
      <c r="AO441" s="335" t="s">
        <v>84</v>
      </c>
      <c r="AP441" s="335" t="s">
        <v>84</v>
      </c>
      <c r="AQ441" s="335" t="s">
        <v>84</v>
      </c>
      <c r="AR441" s="335" t="s">
        <v>84</v>
      </c>
      <c r="AS441" s="335" t="s">
        <v>84</v>
      </c>
      <c r="AT441" s="335" t="s">
        <v>84</v>
      </c>
      <c r="AU441" s="335" t="s">
        <v>84</v>
      </c>
      <c r="AV441" s="335" t="s">
        <v>84</v>
      </c>
      <c r="AW441" s="335" t="s">
        <v>84</v>
      </c>
      <c r="AX441" s="335" t="s">
        <v>84</v>
      </c>
      <c r="AY441" s="116" t="s">
        <v>84</v>
      </c>
      <c r="AZ441" s="116" t="s">
        <v>84</v>
      </c>
      <c r="BA441" s="116" t="s">
        <v>84</v>
      </c>
      <c r="BB441" s="116" t="s">
        <v>84</v>
      </c>
      <c r="BC441" s="116" t="s">
        <v>84</v>
      </c>
      <c r="BD441" s="116" t="s">
        <v>84</v>
      </c>
      <c r="BE441" s="116" t="s">
        <v>84</v>
      </c>
      <c r="BF441" s="335" t="s">
        <v>84</v>
      </c>
      <c r="BG441" s="335" t="s">
        <v>84</v>
      </c>
      <c r="BH441" s="116" t="s">
        <v>84</v>
      </c>
      <c r="BI441" s="116" t="s">
        <v>84</v>
      </c>
      <c r="BJ441" s="335" t="s">
        <v>84</v>
      </c>
      <c r="BK441" s="335" t="s">
        <v>84</v>
      </c>
      <c r="BL441" s="335" t="s">
        <v>84</v>
      </c>
      <c r="BM441" s="336" t="s">
        <v>84</v>
      </c>
      <c r="BN441" s="336" t="s">
        <v>84</v>
      </c>
      <c r="BO441" s="335" t="s">
        <v>84</v>
      </c>
      <c r="BP441" s="116" t="s">
        <v>84</v>
      </c>
      <c r="BQ441" s="116" t="s">
        <v>84</v>
      </c>
      <c r="BR441" s="116" t="s">
        <v>84</v>
      </c>
      <c r="BS441" s="116" t="s">
        <v>84</v>
      </c>
      <c r="BT441" s="336" t="s">
        <v>84</v>
      </c>
      <c r="BU441" s="335" t="s">
        <v>84</v>
      </c>
      <c r="BV441" s="335" t="s">
        <v>84</v>
      </c>
      <c r="BW441" s="335" t="s">
        <v>84</v>
      </c>
      <c r="BX441" s="335" t="s">
        <v>84</v>
      </c>
    </row>
    <row r="442" spans="1:76" ht="15" customHeight="1" x14ac:dyDescent="0.3">
      <c r="A442" s="307">
        <v>82</v>
      </c>
      <c r="B442" s="114" t="s">
        <v>84</v>
      </c>
      <c r="C442" s="114" t="s">
        <v>84</v>
      </c>
      <c r="D442" s="115" t="s">
        <v>84</v>
      </c>
      <c r="E442" s="334" t="s">
        <v>84</v>
      </c>
      <c r="F442" s="334" t="s">
        <v>84</v>
      </c>
      <c r="G442" s="334" t="s">
        <v>84</v>
      </c>
      <c r="H442" s="335" t="s">
        <v>84</v>
      </c>
      <c r="I442" s="335" t="s">
        <v>84</v>
      </c>
      <c r="J442" s="335" t="s">
        <v>84</v>
      </c>
      <c r="K442" s="335" t="s">
        <v>84</v>
      </c>
      <c r="L442" s="335" t="s">
        <v>84</v>
      </c>
      <c r="M442" s="335" t="s">
        <v>84</v>
      </c>
      <c r="N442" s="335" t="s">
        <v>84</v>
      </c>
      <c r="O442" s="335" t="s">
        <v>84</v>
      </c>
      <c r="P442" s="335" t="s">
        <v>84</v>
      </c>
      <c r="Q442" s="335" t="s">
        <v>84</v>
      </c>
      <c r="R442" s="335" t="s">
        <v>84</v>
      </c>
      <c r="S442" s="335" t="s">
        <v>84</v>
      </c>
      <c r="T442" s="335" t="s">
        <v>84</v>
      </c>
      <c r="U442" s="335" t="s">
        <v>84</v>
      </c>
      <c r="V442" s="335" t="s">
        <v>84</v>
      </c>
      <c r="W442" s="335" t="s">
        <v>84</v>
      </c>
      <c r="X442" s="335" t="s">
        <v>84</v>
      </c>
      <c r="Y442" s="335" t="s">
        <v>84</v>
      </c>
      <c r="Z442" s="335" t="s">
        <v>84</v>
      </c>
      <c r="AA442" s="335" t="s">
        <v>84</v>
      </c>
      <c r="AB442" s="335" t="s">
        <v>84</v>
      </c>
      <c r="AC442" s="335" t="s">
        <v>84</v>
      </c>
      <c r="AD442" s="335" t="s">
        <v>84</v>
      </c>
      <c r="AE442" s="335" t="s">
        <v>84</v>
      </c>
      <c r="AF442" s="335" t="s">
        <v>84</v>
      </c>
      <c r="AG442" s="335" t="s">
        <v>84</v>
      </c>
      <c r="AH442" s="335" t="s">
        <v>84</v>
      </c>
      <c r="AI442" s="335" t="s">
        <v>84</v>
      </c>
      <c r="AJ442" s="335" t="s">
        <v>84</v>
      </c>
      <c r="AK442" s="335" t="s">
        <v>84</v>
      </c>
      <c r="AL442" s="335" t="s">
        <v>84</v>
      </c>
      <c r="AM442" s="335" t="s">
        <v>84</v>
      </c>
      <c r="AN442" s="335" t="s">
        <v>84</v>
      </c>
      <c r="AO442" s="335" t="s">
        <v>84</v>
      </c>
      <c r="AP442" s="335" t="s">
        <v>84</v>
      </c>
      <c r="AQ442" s="335" t="s">
        <v>84</v>
      </c>
      <c r="AR442" s="335" t="s">
        <v>84</v>
      </c>
      <c r="AS442" s="335" t="s">
        <v>84</v>
      </c>
      <c r="AT442" s="335" t="s">
        <v>84</v>
      </c>
      <c r="AU442" s="335" t="s">
        <v>84</v>
      </c>
      <c r="AV442" s="335" t="s">
        <v>84</v>
      </c>
      <c r="AW442" s="335" t="s">
        <v>84</v>
      </c>
      <c r="AX442" s="335" t="s">
        <v>84</v>
      </c>
      <c r="AY442" s="116" t="s">
        <v>84</v>
      </c>
      <c r="AZ442" s="116" t="s">
        <v>84</v>
      </c>
      <c r="BA442" s="116" t="s">
        <v>84</v>
      </c>
      <c r="BB442" s="116" t="s">
        <v>84</v>
      </c>
      <c r="BC442" s="116" t="s">
        <v>84</v>
      </c>
      <c r="BD442" s="116" t="s">
        <v>84</v>
      </c>
      <c r="BE442" s="116" t="s">
        <v>84</v>
      </c>
      <c r="BF442" s="335" t="s">
        <v>84</v>
      </c>
      <c r="BG442" s="335" t="s">
        <v>84</v>
      </c>
      <c r="BH442" s="116" t="s">
        <v>84</v>
      </c>
      <c r="BI442" s="116" t="s">
        <v>84</v>
      </c>
      <c r="BJ442" s="335" t="s">
        <v>84</v>
      </c>
      <c r="BK442" s="335" t="s">
        <v>84</v>
      </c>
      <c r="BL442" s="335" t="s">
        <v>84</v>
      </c>
      <c r="BM442" s="336" t="s">
        <v>84</v>
      </c>
      <c r="BN442" s="336" t="s">
        <v>84</v>
      </c>
      <c r="BO442" s="335" t="s">
        <v>84</v>
      </c>
      <c r="BP442" s="116" t="s">
        <v>84</v>
      </c>
      <c r="BQ442" s="116" t="s">
        <v>84</v>
      </c>
      <c r="BR442" s="116" t="s">
        <v>84</v>
      </c>
      <c r="BS442" s="116" t="s">
        <v>84</v>
      </c>
      <c r="BT442" s="336" t="s">
        <v>84</v>
      </c>
      <c r="BU442" s="335" t="s">
        <v>84</v>
      </c>
      <c r="BV442" s="335" t="s">
        <v>84</v>
      </c>
      <c r="BW442" s="335" t="s">
        <v>84</v>
      </c>
      <c r="BX442" s="335" t="s">
        <v>84</v>
      </c>
    </row>
    <row r="443" spans="1:76" ht="15" customHeight="1" x14ac:dyDescent="0.3">
      <c r="A443" s="307">
        <v>82</v>
      </c>
      <c r="B443" s="114" t="s">
        <v>84</v>
      </c>
      <c r="C443" s="114" t="s">
        <v>84</v>
      </c>
      <c r="D443" s="115" t="s">
        <v>84</v>
      </c>
      <c r="E443" s="334" t="s">
        <v>84</v>
      </c>
      <c r="F443" s="334" t="s">
        <v>84</v>
      </c>
      <c r="G443" s="334" t="s">
        <v>84</v>
      </c>
      <c r="H443" s="335" t="s">
        <v>84</v>
      </c>
      <c r="I443" s="335" t="s">
        <v>84</v>
      </c>
      <c r="J443" s="335" t="s">
        <v>84</v>
      </c>
      <c r="K443" s="335" t="s">
        <v>84</v>
      </c>
      <c r="L443" s="335" t="s">
        <v>84</v>
      </c>
      <c r="M443" s="335" t="s">
        <v>84</v>
      </c>
      <c r="N443" s="335" t="s">
        <v>84</v>
      </c>
      <c r="O443" s="335" t="s">
        <v>84</v>
      </c>
      <c r="P443" s="335" t="s">
        <v>84</v>
      </c>
      <c r="Q443" s="335" t="s">
        <v>84</v>
      </c>
      <c r="R443" s="335" t="s">
        <v>84</v>
      </c>
      <c r="S443" s="335" t="s">
        <v>84</v>
      </c>
      <c r="T443" s="335" t="s">
        <v>84</v>
      </c>
      <c r="U443" s="335" t="s">
        <v>84</v>
      </c>
      <c r="V443" s="335" t="s">
        <v>84</v>
      </c>
      <c r="W443" s="335" t="s">
        <v>84</v>
      </c>
      <c r="X443" s="335" t="s">
        <v>84</v>
      </c>
      <c r="Y443" s="335" t="s">
        <v>84</v>
      </c>
      <c r="Z443" s="335" t="s">
        <v>84</v>
      </c>
      <c r="AA443" s="335" t="s">
        <v>84</v>
      </c>
      <c r="AB443" s="335" t="s">
        <v>84</v>
      </c>
      <c r="AC443" s="335" t="s">
        <v>84</v>
      </c>
      <c r="AD443" s="335" t="s">
        <v>84</v>
      </c>
      <c r="AE443" s="335" t="s">
        <v>84</v>
      </c>
      <c r="AF443" s="335" t="s">
        <v>84</v>
      </c>
      <c r="AG443" s="335" t="s">
        <v>84</v>
      </c>
      <c r="AH443" s="335" t="s">
        <v>84</v>
      </c>
      <c r="AI443" s="335" t="s">
        <v>84</v>
      </c>
      <c r="AJ443" s="335" t="s">
        <v>84</v>
      </c>
      <c r="AK443" s="335" t="s">
        <v>84</v>
      </c>
      <c r="AL443" s="335" t="s">
        <v>84</v>
      </c>
      <c r="AM443" s="335" t="s">
        <v>84</v>
      </c>
      <c r="AN443" s="335" t="s">
        <v>84</v>
      </c>
      <c r="AO443" s="335" t="s">
        <v>84</v>
      </c>
      <c r="AP443" s="335" t="s">
        <v>84</v>
      </c>
      <c r="AQ443" s="335" t="s">
        <v>84</v>
      </c>
      <c r="AR443" s="335" t="s">
        <v>84</v>
      </c>
      <c r="AS443" s="335" t="s">
        <v>84</v>
      </c>
      <c r="AT443" s="335" t="s">
        <v>84</v>
      </c>
      <c r="AU443" s="335" t="s">
        <v>84</v>
      </c>
      <c r="AV443" s="335" t="s">
        <v>84</v>
      </c>
      <c r="AW443" s="335" t="s">
        <v>84</v>
      </c>
      <c r="AX443" s="335" t="s">
        <v>84</v>
      </c>
      <c r="AY443" s="116" t="s">
        <v>84</v>
      </c>
      <c r="AZ443" s="116" t="s">
        <v>84</v>
      </c>
      <c r="BA443" s="116" t="s">
        <v>84</v>
      </c>
      <c r="BB443" s="116" t="s">
        <v>84</v>
      </c>
      <c r="BC443" s="116" t="s">
        <v>84</v>
      </c>
      <c r="BD443" s="116" t="s">
        <v>84</v>
      </c>
      <c r="BE443" s="116" t="s">
        <v>84</v>
      </c>
      <c r="BF443" s="335" t="s">
        <v>84</v>
      </c>
      <c r="BG443" s="335" t="s">
        <v>84</v>
      </c>
      <c r="BH443" s="116" t="s">
        <v>84</v>
      </c>
      <c r="BI443" s="116" t="s">
        <v>84</v>
      </c>
      <c r="BJ443" s="335" t="s">
        <v>84</v>
      </c>
      <c r="BK443" s="335" t="s">
        <v>84</v>
      </c>
      <c r="BL443" s="335" t="s">
        <v>84</v>
      </c>
      <c r="BM443" s="336" t="s">
        <v>84</v>
      </c>
      <c r="BN443" s="336" t="s">
        <v>84</v>
      </c>
      <c r="BO443" s="335" t="s">
        <v>84</v>
      </c>
      <c r="BP443" s="116" t="s">
        <v>84</v>
      </c>
      <c r="BQ443" s="116" t="s">
        <v>84</v>
      </c>
      <c r="BR443" s="116" t="s">
        <v>84</v>
      </c>
      <c r="BS443" s="116" t="s">
        <v>84</v>
      </c>
      <c r="BT443" s="336" t="s">
        <v>84</v>
      </c>
      <c r="BU443" s="335" t="s">
        <v>84</v>
      </c>
      <c r="BV443" s="335" t="s">
        <v>84</v>
      </c>
      <c r="BW443" s="335" t="s">
        <v>84</v>
      </c>
      <c r="BX443" s="335" t="s">
        <v>84</v>
      </c>
    </row>
    <row r="444" spans="1:76" ht="15" customHeight="1" x14ac:dyDescent="0.3">
      <c r="A444" s="307">
        <v>82</v>
      </c>
      <c r="B444" s="114" t="s">
        <v>84</v>
      </c>
      <c r="C444" s="114" t="s">
        <v>84</v>
      </c>
      <c r="D444" s="115" t="s">
        <v>84</v>
      </c>
      <c r="E444" s="334" t="s">
        <v>84</v>
      </c>
      <c r="F444" s="334" t="s">
        <v>84</v>
      </c>
      <c r="G444" s="334" t="s">
        <v>84</v>
      </c>
      <c r="H444" s="335" t="s">
        <v>84</v>
      </c>
      <c r="I444" s="335" t="s">
        <v>84</v>
      </c>
      <c r="J444" s="335" t="s">
        <v>84</v>
      </c>
      <c r="K444" s="335" t="s">
        <v>84</v>
      </c>
      <c r="L444" s="335" t="s">
        <v>84</v>
      </c>
      <c r="M444" s="335" t="s">
        <v>84</v>
      </c>
      <c r="N444" s="335" t="s">
        <v>84</v>
      </c>
      <c r="O444" s="335" t="s">
        <v>84</v>
      </c>
      <c r="P444" s="335" t="s">
        <v>84</v>
      </c>
      <c r="Q444" s="335" t="s">
        <v>84</v>
      </c>
      <c r="R444" s="335" t="s">
        <v>84</v>
      </c>
      <c r="S444" s="335" t="s">
        <v>84</v>
      </c>
      <c r="T444" s="335" t="s">
        <v>84</v>
      </c>
      <c r="U444" s="335" t="s">
        <v>84</v>
      </c>
      <c r="V444" s="335" t="s">
        <v>84</v>
      </c>
      <c r="W444" s="335" t="s">
        <v>84</v>
      </c>
      <c r="X444" s="335" t="s">
        <v>84</v>
      </c>
      <c r="Y444" s="335" t="s">
        <v>84</v>
      </c>
      <c r="Z444" s="335" t="s">
        <v>84</v>
      </c>
      <c r="AA444" s="335" t="s">
        <v>84</v>
      </c>
      <c r="AB444" s="335" t="s">
        <v>84</v>
      </c>
      <c r="AC444" s="335" t="s">
        <v>84</v>
      </c>
      <c r="AD444" s="335" t="s">
        <v>84</v>
      </c>
      <c r="AE444" s="335" t="s">
        <v>84</v>
      </c>
      <c r="AF444" s="335" t="s">
        <v>84</v>
      </c>
      <c r="AG444" s="335" t="s">
        <v>84</v>
      </c>
      <c r="AH444" s="335" t="s">
        <v>84</v>
      </c>
      <c r="AI444" s="335" t="s">
        <v>84</v>
      </c>
      <c r="AJ444" s="335" t="s">
        <v>84</v>
      </c>
      <c r="AK444" s="335" t="s">
        <v>84</v>
      </c>
      <c r="AL444" s="335" t="s">
        <v>84</v>
      </c>
      <c r="AM444" s="335" t="s">
        <v>84</v>
      </c>
      <c r="AN444" s="335" t="s">
        <v>84</v>
      </c>
      <c r="AO444" s="335" t="s">
        <v>84</v>
      </c>
      <c r="AP444" s="335" t="s">
        <v>84</v>
      </c>
      <c r="AQ444" s="335" t="s">
        <v>84</v>
      </c>
      <c r="AR444" s="335" t="s">
        <v>84</v>
      </c>
      <c r="AS444" s="335" t="s">
        <v>84</v>
      </c>
      <c r="AT444" s="335" t="s">
        <v>84</v>
      </c>
      <c r="AU444" s="335" t="s">
        <v>84</v>
      </c>
      <c r="AV444" s="335" t="s">
        <v>84</v>
      </c>
      <c r="AW444" s="335" t="s">
        <v>84</v>
      </c>
      <c r="AX444" s="335" t="s">
        <v>84</v>
      </c>
      <c r="AY444" s="116" t="s">
        <v>84</v>
      </c>
      <c r="AZ444" s="116" t="s">
        <v>84</v>
      </c>
      <c r="BA444" s="116" t="s">
        <v>84</v>
      </c>
      <c r="BB444" s="116" t="s">
        <v>84</v>
      </c>
      <c r="BC444" s="116" t="s">
        <v>84</v>
      </c>
      <c r="BD444" s="116" t="s">
        <v>84</v>
      </c>
      <c r="BE444" s="116" t="s">
        <v>84</v>
      </c>
      <c r="BF444" s="335" t="s">
        <v>84</v>
      </c>
      <c r="BG444" s="335" t="s">
        <v>84</v>
      </c>
      <c r="BH444" s="116" t="s">
        <v>84</v>
      </c>
      <c r="BI444" s="116" t="s">
        <v>84</v>
      </c>
      <c r="BJ444" s="335" t="s">
        <v>84</v>
      </c>
      <c r="BK444" s="335" t="s">
        <v>84</v>
      </c>
      <c r="BL444" s="335" t="s">
        <v>84</v>
      </c>
      <c r="BM444" s="336" t="s">
        <v>84</v>
      </c>
      <c r="BN444" s="336" t="s">
        <v>84</v>
      </c>
      <c r="BO444" s="335" t="s">
        <v>84</v>
      </c>
      <c r="BP444" s="116" t="s">
        <v>84</v>
      </c>
      <c r="BQ444" s="116" t="s">
        <v>84</v>
      </c>
      <c r="BR444" s="116" t="s">
        <v>84</v>
      </c>
      <c r="BS444" s="116" t="s">
        <v>84</v>
      </c>
      <c r="BT444" s="336" t="s">
        <v>84</v>
      </c>
      <c r="BU444" s="335" t="s">
        <v>84</v>
      </c>
      <c r="BV444" s="335" t="s">
        <v>84</v>
      </c>
      <c r="BW444" s="335" t="s">
        <v>84</v>
      </c>
      <c r="BX444" s="335" t="s">
        <v>84</v>
      </c>
    </row>
    <row r="445" spans="1:76" ht="15" customHeight="1" x14ac:dyDescent="0.3">
      <c r="A445" s="307">
        <v>82</v>
      </c>
      <c r="B445" s="114" t="s">
        <v>84</v>
      </c>
      <c r="C445" s="114" t="s">
        <v>84</v>
      </c>
      <c r="D445" s="115" t="s">
        <v>84</v>
      </c>
      <c r="E445" s="334" t="s">
        <v>84</v>
      </c>
      <c r="F445" s="334" t="s">
        <v>84</v>
      </c>
      <c r="G445" s="334" t="s">
        <v>84</v>
      </c>
      <c r="H445" s="335" t="s">
        <v>84</v>
      </c>
      <c r="I445" s="335" t="s">
        <v>84</v>
      </c>
      <c r="J445" s="335" t="s">
        <v>84</v>
      </c>
      <c r="K445" s="335" t="s">
        <v>84</v>
      </c>
      <c r="L445" s="335" t="s">
        <v>84</v>
      </c>
      <c r="M445" s="335" t="s">
        <v>84</v>
      </c>
      <c r="N445" s="335" t="s">
        <v>84</v>
      </c>
      <c r="O445" s="335" t="s">
        <v>84</v>
      </c>
      <c r="P445" s="335" t="s">
        <v>84</v>
      </c>
      <c r="Q445" s="335" t="s">
        <v>84</v>
      </c>
      <c r="R445" s="335" t="s">
        <v>84</v>
      </c>
      <c r="S445" s="335" t="s">
        <v>84</v>
      </c>
      <c r="T445" s="335" t="s">
        <v>84</v>
      </c>
      <c r="U445" s="335" t="s">
        <v>84</v>
      </c>
      <c r="V445" s="335" t="s">
        <v>84</v>
      </c>
      <c r="W445" s="335" t="s">
        <v>84</v>
      </c>
      <c r="X445" s="335" t="s">
        <v>84</v>
      </c>
      <c r="Y445" s="335" t="s">
        <v>84</v>
      </c>
      <c r="Z445" s="335" t="s">
        <v>84</v>
      </c>
      <c r="AA445" s="335" t="s">
        <v>84</v>
      </c>
      <c r="AB445" s="335" t="s">
        <v>84</v>
      </c>
      <c r="AC445" s="335" t="s">
        <v>84</v>
      </c>
      <c r="AD445" s="335" t="s">
        <v>84</v>
      </c>
      <c r="AE445" s="335" t="s">
        <v>84</v>
      </c>
      <c r="AF445" s="335" t="s">
        <v>84</v>
      </c>
      <c r="AG445" s="335" t="s">
        <v>84</v>
      </c>
      <c r="AH445" s="335" t="s">
        <v>84</v>
      </c>
      <c r="AI445" s="335" t="s">
        <v>84</v>
      </c>
      <c r="AJ445" s="335" t="s">
        <v>84</v>
      </c>
      <c r="AK445" s="335" t="s">
        <v>84</v>
      </c>
      <c r="AL445" s="335" t="s">
        <v>84</v>
      </c>
      <c r="AM445" s="335" t="s">
        <v>84</v>
      </c>
      <c r="AN445" s="335" t="s">
        <v>84</v>
      </c>
      <c r="AO445" s="335" t="s">
        <v>84</v>
      </c>
      <c r="AP445" s="335" t="s">
        <v>84</v>
      </c>
      <c r="AQ445" s="335" t="s">
        <v>84</v>
      </c>
      <c r="AR445" s="335" t="s">
        <v>84</v>
      </c>
      <c r="AS445" s="335" t="s">
        <v>84</v>
      </c>
      <c r="AT445" s="335" t="s">
        <v>84</v>
      </c>
      <c r="AU445" s="335" t="s">
        <v>84</v>
      </c>
      <c r="AV445" s="335" t="s">
        <v>84</v>
      </c>
      <c r="AW445" s="335" t="s">
        <v>84</v>
      </c>
      <c r="AX445" s="335" t="s">
        <v>84</v>
      </c>
      <c r="AY445" s="116" t="s">
        <v>84</v>
      </c>
      <c r="AZ445" s="116" t="s">
        <v>84</v>
      </c>
      <c r="BA445" s="116" t="s">
        <v>84</v>
      </c>
      <c r="BB445" s="116" t="s">
        <v>84</v>
      </c>
      <c r="BC445" s="116" t="s">
        <v>84</v>
      </c>
      <c r="BD445" s="116" t="s">
        <v>84</v>
      </c>
      <c r="BE445" s="116" t="s">
        <v>84</v>
      </c>
      <c r="BF445" s="335" t="s">
        <v>84</v>
      </c>
      <c r="BG445" s="335" t="s">
        <v>84</v>
      </c>
      <c r="BH445" s="116" t="s">
        <v>84</v>
      </c>
      <c r="BI445" s="116" t="s">
        <v>84</v>
      </c>
      <c r="BJ445" s="335" t="s">
        <v>84</v>
      </c>
      <c r="BK445" s="335" t="s">
        <v>84</v>
      </c>
      <c r="BL445" s="335" t="s">
        <v>84</v>
      </c>
      <c r="BM445" s="336" t="s">
        <v>84</v>
      </c>
      <c r="BN445" s="336" t="s">
        <v>84</v>
      </c>
      <c r="BO445" s="335" t="s">
        <v>84</v>
      </c>
      <c r="BP445" s="116" t="s">
        <v>84</v>
      </c>
      <c r="BQ445" s="116" t="s">
        <v>84</v>
      </c>
      <c r="BR445" s="116" t="s">
        <v>84</v>
      </c>
      <c r="BS445" s="116" t="s">
        <v>84</v>
      </c>
      <c r="BT445" s="336" t="s">
        <v>84</v>
      </c>
      <c r="BU445" s="335" t="s">
        <v>84</v>
      </c>
      <c r="BV445" s="335" t="s">
        <v>84</v>
      </c>
      <c r="BW445" s="335" t="s">
        <v>84</v>
      </c>
      <c r="BX445" s="335" t="s">
        <v>84</v>
      </c>
    </row>
    <row r="446" spans="1:76" ht="15" customHeight="1" x14ac:dyDescent="0.3">
      <c r="A446" s="307">
        <v>82</v>
      </c>
      <c r="B446" s="114" t="s">
        <v>84</v>
      </c>
      <c r="C446" s="114" t="s">
        <v>84</v>
      </c>
      <c r="D446" s="115" t="s">
        <v>84</v>
      </c>
      <c r="E446" s="334" t="s">
        <v>84</v>
      </c>
      <c r="F446" s="334" t="s">
        <v>84</v>
      </c>
      <c r="G446" s="334" t="s">
        <v>84</v>
      </c>
      <c r="H446" s="335" t="s">
        <v>84</v>
      </c>
      <c r="I446" s="335" t="s">
        <v>84</v>
      </c>
      <c r="J446" s="335" t="s">
        <v>84</v>
      </c>
      <c r="K446" s="335" t="s">
        <v>84</v>
      </c>
      <c r="L446" s="335" t="s">
        <v>84</v>
      </c>
      <c r="M446" s="335" t="s">
        <v>84</v>
      </c>
      <c r="N446" s="335" t="s">
        <v>84</v>
      </c>
      <c r="O446" s="335" t="s">
        <v>84</v>
      </c>
      <c r="P446" s="335" t="s">
        <v>84</v>
      </c>
      <c r="Q446" s="335" t="s">
        <v>84</v>
      </c>
      <c r="R446" s="335" t="s">
        <v>84</v>
      </c>
      <c r="S446" s="335" t="s">
        <v>84</v>
      </c>
      <c r="T446" s="335" t="s">
        <v>84</v>
      </c>
      <c r="U446" s="335" t="s">
        <v>84</v>
      </c>
      <c r="V446" s="335" t="s">
        <v>84</v>
      </c>
      <c r="W446" s="335" t="s">
        <v>84</v>
      </c>
      <c r="X446" s="335" t="s">
        <v>84</v>
      </c>
      <c r="Y446" s="335" t="s">
        <v>84</v>
      </c>
      <c r="Z446" s="335" t="s">
        <v>84</v>
      </c>
      <c r="AA446" s="335" t="s">
        <v>84</v>
      </c>
      <c r="AB446" s="335" t="s">
        <v>84</v>
      </c>
      <c r="AC446" s="335" t="s">
        <v>84</v>
      </c>
      <c r="AD446" s="335" t="s">
        <v>84</v>
      </c>
      <c r="AE446" s="335" t="s">
        <v>84</v>
      </c>
      <c r="AF446" s="335" t="s">
        <v>84</v>
      </c>
      <c r="AG446" s="335" t="s">
        <v>84</v>
      </c>
      <c r="AH446" s="335" t="s">
        <v>84</v>
      </c>
      <c r="AI446" s="335" t="s">
        <v>84</v>
      </c>
      <c r="AJ446" s="335" t="s">
        <v>84</v>
      </c>
      <c r="AK446" s="335" t="s">
        <v>84</v>
      </c>
      <c r="AL446" s="335" t="s">
        <v>84</v>
      </c>
      <c r="AM446" s="335" t="s">
        <v>84</v>
      </c>
      <c r="AN446" s="335" t="s">
        <v>84</v>
      </c>
      <c r="AO446" s="335" t="s">
        <v>84</v>
      </c>
      <c r="AP446" s="335" t="s">
        <v>84</v>
      </c>
      <c r="AQ446" s="335" t="s">
        <v>84</v>
      </c>
      <c r="AR446" s="335" t="s">
        <v>84</v>
      </c>
      <c r="AS446" s="335" t="s">
        <v>84</v>
      </c>
      <c r="AT446" s="335" t="s">
        <v>84</v>
      </c>
      <c r="AU446" s="335" t="s">
        <v>84</v>
      </c>
      <c r="AV446" s="335" t="s">
        <v>84</v>
      </c>
      <c r="AW446" s="335" t="s">
        <v>84</v>
      </c>
      <c r="AX446" s="335" t="s">
        <v>84</v>
      </c>
      <c r="AY446" s="116" t="s">
        <v>84</v>
      </c>
      <c r="AZ446" s="116" t="s">
        <v>84</v>
      </c>
      <c r="BA446" s="116" t="s">
        <v>84</v>
      </c>
      <c r="BB446" s="116" t="s">
        <v>84</v>
      </c>
      <c r="BC446" s="116" t="s">
        <v>84</v>
      </c>
      <c r="BD446" s="116" t="s">
        <v>84</v>
      </c>
      <c r="BE446" s="116" t="s">
        <v>84</v>
      </c>
      <c r="BF446" s="335" t="s">
        <v>84</v>
      </c>
      <c r="BG446" s="335" t="s">
        <v>84</v>
      </c>
      <c r="BH446" s="116" t="s">
        <v>84</v>
      </c>
      <c r="BI446" s="116" t="s">
        <v>84</v>
      </c>
      <c r="BJ446" s="335" t="s">
        <v>84</v>
      </c>
      <c r="BK446" s="335" t="s">
        <v>84</v>
      </c>
      <c r="BL446" s="335" t="s">
        <v>84</v>
      </c>
      <c r="BM446" s="336" t="s">
        <v>84</v>
      </c>
      <c r="BN446" s="336" t="s">
        <v>84</v>
      </c>
      <c r="BO446" s="335" t="s">
        <v>84</v>
      </c>
      <c r="BP446" s="116" t="s">
        <v>84</v>
      </c>
      <c r="BQ446" s="116" t="s">
        <v>84</v>
      </c>
      <c r="BR446" s="116" t="s">
        <v>84</v>
      </c>
      <c r="BS446" s="116" t="s">
        <v>84</v>
      </c>
      <c r="BT446" s="336" t="s">
        <v>84</v>
      </c>
      <c r="BU446" s="335" t="s">
        <v>84</v>
      </c>
      <c r="BV446" s="335" t="s">
        <v>84</v>
      </c>
      <c r="BW446" s="335" t="s">
        <v>84</v>
      </c>
      <c r="BX446" s="335" t="s">
        <v>84</v>
      </c>
    </row>
    <row r="447" spans="1:76" ht="15" customHeight="1" x14ac:dyDescent="0.3">
      <c r="A447" s="307">
        <v>82</v>
      </c>
      <c r="B447" s="114" t="s">
        <v>84</v>
      </c>
      <c r="C447" s="114" t="s">
        <v>84</v>
      </c>
      <c r="D447" s="115" t="s">
        <v>84</v>
      </c>
      <c r="E447" s="334" t="s">
        <v>84</v>
      </c>
      <c r="F447" s="334" t="s">
        <v>84</v>
      </c>
      <c r="G447" s="334" t="s">
        <v>84</v>
      </c>
      <c r="H447" s="335" t="s">
        <v>84</v>
      </c>
      <c r="I447" s="335" t="s">
        <v>84</v>
      </c>
      <c r="J447" s="335" t="s">
        <v>84</v>
      </c>
      <c r="K447" s="335" t="s">
        <v>84</v>
      </c>
      <c r="L447" s="335" t="s">
        <v>84</v>
      </c>
      <c r="M447" s="335" t="s">
        <v>84</v>
      </c>
      <c r="N447" s="335" t="s">
        <v>84</v>
      </c>
      <c r="O447" s="335" t="s">
        <v>84</v>
      </c>
      <c r="P447" s="335" t="s">
        <v>84</v>
      </c>
      <c r="Q447" s="335" t="s">
        <v>84</v>
      </c>
      <c r="R447" s="335" t="s">
        <v>84</v>
      </c>
      <c r="S447" s="335" t="s">
        <v>84</v>
      </c>
      <c r="T447" s="335" t="s">
        <v>84</v>
      </c>
      <c r="U447" s="335" t="s">
        <v>84</v>
      </c>
      <c r="V447" s="335" t="s">
        <v>84</v>
      </c>
      <c r="W447" s="335" t="s">
        <v>84</v>
      </c>
      <c r="X447" s="335" t="s">
        <v>84</v>
      </c>
      <c r="Y447" s="335" t="s">
        <v>84</v>
      </c>
      <c r="Z447" s="335" t="s">
        <v>84</v>
      </c>
      <c r="AA447" s="335" t="s">
        <v>84</v>
      </c>
      <c r="AB447" s="335" t="s">
        <v>84</v>
      </c>
      <c r="AC447" s="335" t="s">
        <v>84</v>
      </c>
      <c r="AD447" s="335" t="s">
        <v>84</v>
      </c>
      <c r="AE447" s="335" t="s">
        <v>84</v>
      </c>
      <c r="AF447" s="335" t="s">
        <v>84</v>
      </c>
      <c r="AG447" s="335" t="s">
        <v>84</v>
      </c>
      <c r="AH447" s="335" t="s">
        <v>84</v>
      </c>
      <c r="AI447" s="335" t="s">
        <v>84</v>
      </c>
      <c r="AJ447" s="335" t="s">
        <v>84</v>
      </c>
      <c r="AK447" s="335" t="s">
        <v>84</v>
      </c>
      <c r="AL447" s="335" t="s">
        <v>84</v>
      </c>
      <c r="AM447" s="335" t="s">
        <v>84</v>
      </c>
      <c r="AN447" s="335" t="s">
        <v>84</v>
      </c>
      <c r="AO447" s="335" t="s">
        <v>84</v>
      </c>
      <c r="AP447" s="335" t="s">
        <v>84</v>
      </c>
      <c r="AQ447" s="335" t="s">
        <v>84</v>
      </c>
      <c r="AR447" s="335" t="s">
        <v>84</v>
      </c>
      <c r="AS447" s="335" t="s">
        <v>84</v>
      </c>
      <c r="AT447" s="335" t="s">
        <v>84</v>
      </c>
      <c r="AU447" s="335" t="s">
        <v>84</v>
      </c>
      <c r="AV447" s="335" t="s">
        <v>84</v>
      </c>
      <c r="AW447" s="335" t="s">
        <v>84</v>
      </c>
      <c r="AX447" s="335" t="s">
        <v>84</v>
      </c>
      <c r="AY447" s="116" t="s">
        <v>84</v>
      </c>
      <c r="AZ447" s="116" t="s">
        <v>84</v>
      </c>
      <c r="BA447" s="116" t="s">
        <v>84</v>
      </c>
      <c r="BB447" s="116" t="s">
        <v>84</v>
      </c>
      <c r="BC447" s="116" t="s">
        <v>84</v>
      </c>
      <c r="BD447" s="116" t="s">
        <v>84</v>
      </c>
      <c r="BE447" s="116" t="s">
        <v>84</v>
      </c>
      <c r="BF447" s="335" t="s">
        <v>84</v>
      </c>
      <c r="BG447" s="335" t="s">
        <v>84</v>
      </c>
      <c r="BH447" s="116" t="s">
        <v>84</v>
      </c>
      <c r="BI447" s="116" t="s">
        <v>84</v>
      </c>
      <c r="BJ447" s="335" t="s">
        <v>84</v>
      </c>
      <c r="BK447" s="335" t="s">
        <v>84</v>
      </c>
      <c r="BL447" s="335" t="s">
        <v>84</v>
      </c>
      <c r="BM447" s="336" t="s">
        <v>84</v>
      </c>
      <c r="BN447" s="336" t="s">
        <v>84</v>
      </c>
      <c r="BO447" s="335" t="s">
        <v>84</v>
      </c>
      <c r="BP447" s="116" t="s">
        <v>84</v>
      </c>
      <c r="BQ447" s="116" t="s">
        <v>84</v>
      </c>
      <c r="BR447" s="116" t="s">
        <v>84</v>
      </c>
      <c r="BS447" s="116" t="s">
        <v>84</v>
      </c>
      <c r="BT447" s="336" t="s">
        <v>84</v>
      </c>
      <c r="BU447" s="335" t="s">
        <v>84</v>
      </c>
      <c r="BV447" s="335" t="s">
        <v>84</v>
      </c>
      <c r="BW447" s="335" t="s">
        <v>84</v>
      </c>
      <c r="BX447" s="335" t="s">
        <v>84</v>
      </c>
    </row>
    <row r="448" spans="1:76" ht="15" customHeight="1" x14ac:dyDescent="0.3">
      <c r="A448" s="307">
        <v>82</v>
      </c>
      <c r="B448" s="114" t="s">
        <v>84</v>
      </c>
      <c r="C448" s="114" t="s">
        <v>84</v>
      </c>
      <c r="D448" s="115" t="s">
        <v>84</v>
      </c>
      <c r="E448" s="334" t="s">
        <v>84</v>
      </c>
      <c r="F448" s="334" t="s">
        <v>84</v>
      </c>
      <c r="G448" s="334" t="s">
        <v>84</v>
      </c>
      <c r="H448" s="335" t="s">
        <v>84</v>
      </c>
      <c r="I448" s="335" t="s">
        <v>84</v>
      </c>
      <c r="J448" s="335" t="s">
        <v>84</v>
      </c>
      <c r="K448" s="335" t="s">
        <v>84</v>
      </c>
      <c r="L448" s="335" t="s">
        <v>84</v>
      </c>
      <c r="M448" s="335" t="s">
        <v>84</v>
      </c>
      <c r="N448" s="335" t="s">
        <v>84</v>
      </c>
      <c r="O448" s="335" t="s">
        <v>84</v>
      </c>
      <c r="P448" s="335" t="s">
        <v>84</v>
      </c>
      <c r="Q448" s="335" t="s">
        <v>84</v>
      </c>
      <c r="R448" s="335" t="s">
        <v>84</v>
      </c>
      <c r="S448" s="335" t="s">
        <v>84</v>
      </c>
      <c r="T448" s="335" t="s">
        <v>84</v>
      </c>
      <c r="U448" s="335" t="s">
        <v>84</v>
      </c>
      <c r="V448" s="335" t="s">
        <v>84</v>
      </c>
      <c r="W448" s="335" t="s">
        <v>84</v>
      </c>
      <c r="X448" s="335" t="s">
        <v>84</v>
      </c>
      <c r="Y448" s="335" t="s">
        <v>84</v>
      </c>
      <c r="Z448" s="335" t="s">
        <v>84</v>
      </c>
      <c r="AA448" s="335" t="s">
        <v>84</v>
      </c>
      <c r="AB448" s="335" t="s">
        <v>84</v>
      </c>
      <c r="AC448" s="335" t="s">
        <v>84</v>
      </c>
      <c r="AD448" s="335" t="s">
        <v>84</v>
      </c>
      <c r="AE448" s="335" t="s">
        <v>84</v>
      </c>
      <c r="AF448" s="335" t="s">
        <v>84</v>
      </c>
      <c r="AG448" s="335" t="s">
        <v>84</v>
      </c>
      <c r="AH448" s="335" t="s">
        <v>84</v>
      </c>
      <c r="AI448" s="335" t="s">
        <v>84</v>
      </c>
      <c r="AJ448" s="335" t="s">
        <v>84</v>
      </c>
      <c r="AK448" s="335" t="s">
        <v>84</v>
      </c>
      <c r="AL448" s="335" t="s">
        <v>84</v>
      </c>
      <c r="AM448" s="335" t="s">
        <v>84</v>
      </c>
      <c r="AN448" s="335" t="s">
        <v>84</v>
      </c>
      <c r="AO448" s="335" t="s">
        <v>84</v>
      </c>
      <c r="AP448" s="335" t="s">
        <v>84</v>
      </c>
      <c r="AQ448" s="335" t="s">
        <v>84</v>
      </c>
      <c r="AR448" s="335" t="s">
        <v>84</v>
      </c>
      <c r="AS448" s="335" t="s">
        <v>84</v>
      </c>
      <c r="AT448" s="335" t="s">
        <v>84</v>
      </c>
      <c r="AU448" s="335" t="s">
        <v>84</v>
      </c>
      <c r="AV448" s="335" t="s">
        <v>84</v>
      </c>
      <c r="AW448" s="335" t="s">
        <v>84</v>
      </c>
      <c r="AX448" s="335" t="s">
        <v>84</v>
      </c>
      <c r="AY448" s="116" t="s">
        <v>84</v>
      </c>
      <c r="AZ448" s="116" t="s">
        <v>84</v>
      </c>
      <c r="BA448" s="116" t="s">
        <v>84</v>
      </c>
      <c r="BB448" s="116" t="s">
        <v>84</v>
      </c>
      <c r="BC448" s="116" t="s">
        <v>84</v>
      </c>
      <c r="BD448" s="116" t="s">
        <v>84</v>
      </c>
      <c r="BE448" s="116" t="s">
        <v>84</v>
      </c>
      <c r="BF448" s="335" t="s">
        <v>84</v>
      </c>
      <c r="BG448" s="335" t="s">
        <v>84</v>
      </c>
      <c r="BH448" s="116" t="s">
        <v>84</v>
      </c>
      <c r="BI448" s="116" t="s">
        <v>84</v>
      </c>
      <c r="BJ448" s="335" t="s">
        <v>84</v>
      </c>
      <c r="BK448" s="335" t="s">
        <v>84</v>
      </c>
      <c r="BL448" s="335" t="s">
        <v>84</v>
      </c>
      <c r="BM448" s="336" t="s">
        <v>84</v>
      </c>
      <c r="BN448" s="336" t="s">
        <v>84</v>
      </c>
      <c r="BO448" s="335" t="s">
        <v>84</v>
      </c>
      <c r="BP448" s="116" t="s">
        <v>84</v>
      </c>
      <c r="BQ448" s="116" t="s">
        <v>84</v>
      </c>
      <c r="BR448" s="116" t="s">
        <v>84</v>
      </c>
      <c r="BS448" s="116" t="s">
        <v>84</v>
      </c>
      <c r="BT448" s="336" t="s">
        <v>84</v>
      </c>
      <c r="BU448" s="335" t="s">
        <v>84</v>
      </c>
      <c r="BV448" s="335" t="s">
        <v>84</v>
      </c>
      <c r="BW448" s="335" t="s">
        <v>84</v>
      </c>
      <c r="BX448" s="335" t="s">
        <v>84</v>
      </c>
    </row>
    <row r="449" spans="1:76" ht="15" customHeight="1" x14ac:dyDescent="0.3">
      <c r="A449" s="307">
        <v>82</v>
      </c>
      <c r="B449" s="114" t="s">
        <v>84</v>
      </c>
      <c r="C449" s="114" t="s">
        <v>84</v>
      </c>
      <c r="D449" s="115" t="s">
        <v>84</v>
      </c>
      <c r="E449" s="334" t="s">
        <v>84</v>
      </c>
      <c r="F449" s="334" t="s">
        <v>84</v>
      </c>
      <c r="G449" s="334" t="s">
        <v>84</v>
      </c>
      <c r="H449" s="335" t="s">
        <v>84</v>
      </c>
      <c r="I449" s="335" t="s">
        <v>84</v>
      </c>
      <c r="J449" s="335" t="s">
        <v>84</v>
      </c>
      <c r="K449" s="335" t="s">
        <v>84</v>
      </c>
      <c r="L449" s="335" t="s">
        <v>84</v>
      </c>
      <c r="M449" s="335" t="s">
        <v>84</v>
      </c>
      <c r="N449" s="335" t="s">
        <v>84</v>
      </c>
      <c r="O449" s="335" t="s">
        <v>84</v>
      </c>
      <c r="P449" s="335" t="s">
        <v>84</v>
      </c>
      <c r="Q449" s="335" t="s">
        <v>84</v>
      </c>
      <c r="R449" s="335" t="s">
        <v>84</v>
      </c>
      <c r="S449" s="335" t="s">
        <v>84</v>
      </c>
      <c r="T449" s="335" t="s">
        <v>84</v>
      </c>
      <c r="U449" s="335" t="s">
        <v>84</v>
      </c>
      <c r="V449" s="335" t="s">
        <v>84</v>
      </c>
      <c r="W449" s="335" t="s">
        <v>84</v>
      </c>
      <c r="X449" s="335" t="s">
        <v>84</v>
      </c>
      <c r="Y449" s="335" t="s">
        <v>84</v>
      </c>
      <c r="Z449" s="335" t="s">
        <v>84</v>
      </c>
      <c r="AA449" s="335" t="s">
        <v>84</v>
      </c>
      <c r="AB449" s="335" t="s">
        <v>84</v>
      </c>
      <c r="AC449" s="335" t="s">
        <v>84</v>
      </c>
      <c r="AD449" s="335" t="s">
        <v>84</v>
      </c>
      <c r="AE449" s="335" t="s">
        <v>84</v>
      </c>
      <c r="AF449" s="335" t="s">
        <v>84</v>
      </c>
      <c r="AG449" s="335" t="s">
        <v>84</v>
      </c>
      <c r="AH449" s="335" t="s">
        <v>84</v>
      </c>
      <c r="AI449" s="335" t="s">
        <v>84</v>
      </c>
      <c r="AJ449" s="335" t="s">
        <v>84</v>
      </c>
      <c r="AK449" s="335" t="s">
        <v>84</v>
      </c>
      <c r="AL449" s="335" t="s">
        <v>84</v>
      </c>
      <c r="AM449" s="335" t="s">
        <v>84</v>
      </c>
      <c r="AN449" s="335" t="s">
        <v>84</v>
      </c>
      <c r="AO449" s="335" t="s">
        <v>84</v>
      </c>
      <c r="AP449" s="335" t="s">
        <v>84</v>
      </c>
      <c r="AQ449" s="335" t="s">
        <v>84</v>
      </c>
      <c r="AR449" s="335" t="s">
        <v>84</v>
      </c>
      <c r="AS449" s="335" t="s">
        <v>84</v>
      </c>
      <c r="AT449" s="335" t="s">
        <v>84</v>
      </c>
      <c r="AU449" s="335" t="s">
        <v>84</v>
      </c>
      <c r="AV449" s="335" t="s">
        <v>84</v>
      </c>
      <c r="AW449" s="335" t="s">
        <v>84</v>
      </c>
      <c r="AX449" s="335" t="s">
        <v>84</v>
      </c>
      <c r="AY449" s="116" t="s">
        <v>84</v>
      </c>
      <c r="AZ449" s="116" t="s">
        <v>84</v>
      </c>
      <c r="BA449" s="116" t="s">
        <v>84</v>
      </c>
      <c r="BB449" s="116" t="s">
        <v>84</v>
      </c>
      <c r="BC449" s="116" t="s">
        <v>84</v>
      </c>
      <c r="BD449" s="116" t="s">
        <v>84</v>
      </c>
      <c r="BE449" s="116" t="s">
        <v>84</v>
      </c>
      <c r="BF449" s="335" t="s">
        <v>84</v>
      </c>
      <c r="BG449" s="335" t="s">
        <v>84</v>
      </c>
      <c r="BH449" s="116" t="s">
        <v>84</v>
      </c>
      <c r="BI449" s="116" t="s">
        <v>84</v>
      </c>
      <c r="BJ449" s="335" t="s">
        <v>84</v>
      </c>
      <c r="BK449" s="335" t="s">
        <v>84</v>
      </c>
      <c r="BL449" s="335" t="s">
        <v>84</v>
      </c>
      <c r="BM449" s="336" t="s">
        <v>84</v>
      </c>
      <c r="BN449" s="336" t="s">
        <v>84</v>
      </c>
      <c r="BO449" s="335" t="s">
        <v>84</v>
      </c>
      <c r="BP449" s="116" t="s">
        <v>84</v>
      </c>
      <c r="BQ449" s="116" t="s">
        <v>84</v>
      </c>
      <c r="BR449" s="116" t="s">
        <v>84</v>
      </c>
      <c r="BS449" s="116" t="s">
        <v>84</v>
      </c>
      <c r="BT449" s="336" t="s">
        <v>84</v>
      </c>
      <c r="BU449" s="335" t="s">
        <v>84</v>
      </c>
      <c r="BV449" s="335" t="s">
        <v>84</v>
      </c>
      <c r="BW449" s="335" t="s">
        <v>84</v>
      </c>
      <c r="BX449" s="335" t="s">
        <v>84</v>
      </c>
    </row>
    <row r="450" spans="1:76" ht="15" customHeight="1" x14ac:dyDescent="0.3">
      <c r="A450" s="307">
        <v>82</v>
      </c>
      <c r="B450" s="114" t="s">
        <v>84</v>
      </c>
      <c r="C450" s="114" t="s">
        <v>84</v>
      </c>
      <c r="D450" s="115" t="s">
        <v>84</v>
      </c>
      <c r="E450" s="334" t="s">
        <v>84</v>
      </c>
      <c r="F450" s="334" t="s">
        <v>84</v>
      </c>
      <c r="G450" s="334" t="s">
        <v>84</v>
      </c>
      <c r="H450" s="335" t="s">
        <v>84</v>
      </c>
      <c r="I450" s="335" t="s">
        <v>84</v>
      </c>
      <c r="J450" s="335" t="s">
        <v>84</v>
      </c>
      <c r="K450" s="335" t="s">
        <v>84</v>
      </c>
      <c r="L450" s="335" t="s">
        <v>84</v>
      </c>
      <c r="M450" s="335" t="s">
        <v>84</v>
      </c>
      <c r="N450" s="335" t="s">
        <v>84</v>
      </c>
      <c r="O450" s="335" t="s">
        <v>84</v>
      </c>
      <c r="P450" s="335" t="s">
        <v>84</v>
      </c>
      <c r="Q450" s="335" t="s">
        <v>84</v>
      </c>
      <c r="R450" s="335" t="s">
        <v>84</v>
      </c>
      <c r="S450" s="335" t="s">
        <v>84</v>
      </c>
      <c r="T450" s="335" t="s">
        <v>84</v>
      </c>
      <c r="U450" s="335" t="s">
        <v>84</v>
      </c>
      <c r="V450" s="335" t="s">
        <v>84</v>
      </c>
      <c r="W450" s="335" t="s">
        <v>84</v>
      </c>
      <c r="X450" s="335" t="s">
        <v>84</v>
      </c>
      <c r="Y450" s="335" t="s">
        <v>84</v>
      </c>
      <c r="Z450" s="335" t="s">
        <v>84</v>
      </c>
      <c r="AA450" s="335" t="s">
        <v>84</v>
      </c>
      <c r="AB450" s="335" t="s">
        <v>84</v>
      </c>
      <c r="AC450" s="335" t="s">
        <v>84</v>
      </c>
      <c r="AD450" s="335" t="s">
        <v>84</v>
      </c>
      <c r="AE450" s="335" t="s">
        <v>84</v>
      </c>
      <c r="AF450" s="335" t="s">
        <v>84</v>
      </c>
      <c r="AG450" s="335" t="s">
        <v>84</v>
      </c>
      <c r="AH450" s="335" t="s">
        <v>84</v>
      </c>
      <c r="AI450" s="335" t="s">
        <v>84</v>
      </c>
      <c r="AJ450" s="335" t="s">
        <v>84</v>
      </c>
      <c r="AK450" s="335" t="s">
        <v>84</v>
      </c>
      <c r="AL450" s="335" t="s">
        <v>84</v>
      </c>
      <c r="AM450" s="335" t="s">
        <v>84</v>
      </c>
      <c r="AN450" s="335" t="s">
        <v>84</v>
      </c>
      <c r="AO450" s="335" t="s">
        <v>84</v>
      </c>
      <c r="AP450" s="335" t="s">
        <v>84</v>
      </c>
      <c r="AQ450" s="335" t="s">
        <v>84</v>
      </c>
      <c r="AR450" s="335" t="s">
        <v>84</v>
      </c>
      <c r="AS450" s="335" t="s">
        <v>84</v>
      </c>
      <c r="AT450" s="335" t="s">
        <v>84</v>
      </c>
      <c r="AU450" s="335" t="s">
        <v>84</v>
      </c>
      <c r="AV450" s="335" t="s">
        <v>84</v>
      </c>
      <c r="AW450" s="335" t="s">
        <v>84</v>
      </c>
      <c r="AX450" s="335" t="s">
        <v>84</v>
      </c>
      <c r="AY450" s="116" t="s">
        <v>84</v>
      </c>
      <c r="AZ450" s="116" t="s">
        <v>84</v>
      </c>
      <c r="BA450" s="116" t="s">
        <v>84</v>
      </c>
      <c r="BB450" s="116" t="s">
        <v>84</v>
      </c>
      <c r="BC450" s="116" t="s">
        <v>84</v>
      </c>
      <c r="BD450" s="116" t="s">
        <v>84</v>
      </c>
      <c r="BE450" s="116" t="s">
        <v>84</v>
      </c>
      <c r="BF450" s="335" t="s">
        <v>84</v>
      </c>
      <c r="BG450" s="335" t="s">
        <v>84</v>
      </c>
      <c r="BH450" s="116" t="s">
        <v>84</v>
      </c>
      <c r="BI450" s="116" t="s">
        <v>84</v>
      </c>
      <c r="BJ450" s="335" t="s">
        <v>84</v>
      </c>
      <c r="BK450" s="335" t="s">
        <v>84</v>
      </c>
      <c r="BL450" s="335" t="s">
        <v>84</v>
      </c>
      <c r="BM450" s="336" t="s">
        <v>84</v>
      </c>
      <c r="BN450" s="336" t="s">
        <v>84</v>
      </c>
      <c r="BO450" s="335" t="s">
        <v>84</v>
      </c>
      <c r="BP450" s="116" t="s">
        <v>84</v>
      </c>
      <c r="BQ450" s="116" t="s">
        <v>84</v>
      </c>
      <c r="BR450" s="116" t="s">
        <v>84</v>
      </c>
      <c r="BS450" s="116" t="s">
        <v>84</v>
      </c>
      <c r="BT450" s="336" t="s">
        <v>84</v>
      </c>
      <c r="BU450" s="335" t="s">
        <v>84</v>
      </c>
      <c r="BV450" s="335" t="s">
        <v>84</v>
      </c>
      <c r="BW450" s="335" t="s">
        <v>84</v>
      </c>
      <c r="BX450" s="335" t="s">
        <v>84</v>
      </c>
    </row>
    <row r="451" spans="1:76" ht="15" customHeight="1" x14ac:dyDescent="0.3">
      <c r="A451" s="307">
        <v>82</v>
      </c>
      <c r="B451" s="114" t="s">
        <v>84</v>
      </c>
      <c r="C451" s="114" t="s">
        <v>84</v>
      </c>
      <c r="D451" s="115" t="s">
        <v>84</v>
      </c>
      <c r="E451" s="334" t="s">
        <v>84</v>
      </c>
      <c r="F451" s="334" t="s">
        <v>84</v>
      </c>
      <c r="G451" s="334" t="s">
        <v>84</v>
      </c>
      <c r="H451" s="335" t="s">
        <v>84</v>
      </c>
      <c r="I451" s="335" t="s">
        <v>84</v>
      </c>
      <c r="J451" s="335" t="s">
        <v>84</v>
      </c>
      <c r="K451" s="335" t="s">
        <v>84</v>
      </c>
      <c r="L451" s="335" t="s">
        <v>84</v>
      </c>
      <c r="M451" s="335" t="s">
        <v>84</v>
      </c>
      <c r="N451" s="335" t="s">
        <v>84</v>
      </c>
      <c r="O451" s="335" t="s">
        <v>84</v>
      </c>
      <c r="P451" s="335" t="s">
        <v>84</v>
      </c>
      <c r="Q451" s="335" t="s">
        <v>84</v>
      </c>
      <c r="R451" s="335" t="s">
        <v>84</v>
      </c>
      <c r="S451" s="335" t="s">
        <v>84</v>
      </c>
      <c r="T451" s="335" t="s">
        <v>84</v>
      </c>
      <c r="U451" s="335" t="s">
        <v>84</v>
      </c>
      <c r="V451" s="335" t="s">
        <v>84</v>
      </c>
      <c r="W451" s="335" t="s">
        <v>84</v>
      </c>
      <c r="X451" s="335" t="s">
        <v>84</v>
      </c>
      <c r="Y451" s="335" t="s">
        <v>84</v>
      </c>
      <c r="Z451" s="335" t="s">
        <v>84</v>
      </c>
      <c r="AA451" s="335" t="s">
        <v>84</v>
      </c>
      <c r="AB451" s="335" t="s">
        <v>84</v>
      </c>
      <c r="AC451" s="335" t="s">
        <v>84</v>
      </c>
      <c r="AD451" s="335" t="s">
        <v>84</v>
      </c>
      <c r="AE451" s="335" t="s">
        <v>84</v>
      </c>
      <c r="AF451" s="335" t="s">
        <v>84</v>
      </c>
      <c r="AG451" s="335" t="s">
        <v>84</v>
      </c>
      <c r="AH451" s="335" t="s">
        <v>84</v>
      </c>
      <c r="AI451" s="335" t="s">
        <v>84</v>
      </c>
      <c r="AJ451" s="335" t="s">
        <v>84</v>
      </c>
      <c r="AK451" s="335" t="s">
        <v>84</v>
      </c>
      <c r="AL451" s="335" t="s">
        <v>84</v>
      </c>
      <c r="AM451" s="335" t="s">
        <v>84</v>
      </c>
      <c r="AN451" s="335" t="s">
        <v>84</v>
      </c>
      <c r="AO451" s="335" t="s">
        <v>84</v>
      </c>
      <c r="AP451" s="335" t="s">
        <v>84</v>
      </c>
      <c r="AQ451" s="335" t="s">
        <v>84</v>
      </c>
      <c r="AR451" s="335" t="s">
        <v>84</v>
      </c>
      <c r="AS451" s="335" t="s">
        <v>84</v>
      </c>
      <c r="AT451" s="335" t="s">
        <v>84</v>
      </c>
      <c r="AU451" s="335" t="s">
        <v>84</v>
      </c>
      <c r="AV451" s="335" t="s">
        <v>84</v>
      </c>
      <c r="AW451" s="335" t="s">
        <v>84</v>
      </c>
      <c r="AX451" s="335" t="s">
        <v>84</v>
      </c>
      <c r="AY451" s="116" t="s">
        <v>84</v>
      </c>
      <c r="AZ451" s="116" t="s">
        <v>84</v>
      </c>
      <c r="BA451" s="116" t="s">
        <v>84</v>
      </c>
      <c r="BB451" s="116" t="s">
        <v>84</v>
      </c>
      <c r="BC451" s="116" t="s">
        <v>84</v>
      </c>
      <c r="BD451" s="116" t="s">
        <v>84</v>
      </c>
      <c r="BE451" s="116" t="s">
        <v>84</v>
      </c>
      <c r="BF451" s="335" t="s">
        <v>84</v>
      </c>
      <c r="BG451" s="335" t="s">
        <v>84</v>
      </c>
      <c r="BH451" s="116" t="s">
        <v>84</v>
      </c>
      <c r="BI451" s="116" t="s">
        <v>84</v>
      </c>
      <c r="BJ451" s="335" t="s">
        <v>84</v>
      </c>
      <c r="BK451" s="335" t="s">
        <v>84</v>
      </c>
      <c r="BL451" s="335" t="s">
        <v>84</v>
      </c>
      <c r="BM451" s="336" t="s">
        <v>84</v>
      </c>
      <c r="BN451" s="336" t="s">
        <v>84</v>
      </c>
      <c r="BO451" s="335" t="s">
        <v>84</v>
      </c>
      <c r="BP451" s="116" t="s">
        <v>84</v>
      </c>
      <c r="BQ451" s="116" t="s">
        <v>84</v>
      </c>
      <c r="BR451" s="116" t="s">
        <v>84</v>
      </c>
      <c r="BS451" s="116" t="s">
        <v>84</v>
      </c>
      <c r="BT451" s="336" t="s">
        <v>84</v>
      </c>
      <c r="BU451" s="335" t="s">
        <v>84</v>
      </c>
      <c r="BV451" s="335" t="s">
        <v>84</v>
      </c>
      <c r="BW451" s="335" t="s">
        <v>84</v>
      </c>
      <c r="BX451" s="335" t="s">
        <v>84</v>
      </c>
    </row>
    <row r="452" spans="1:76" ht="15" customHeight="1" x14ac:dyDescent="0.3">
      <c r="A452" s="307">
        <v>82</v>
      </c>
      <c r="B452" s="114" t="s">
        <v>84</v>
      </c>
      <c r="C452" s="114" t="s">
        <v>84</v>
      </c>
      <c r="D452" s="115" t="s">
        <v>84</v>
      </c>
      <c r="E452" s="334" t="s">
        <v>84</v>
      </c>
      <c r="F452" s="334" t="s">
        <v>84</v>
      </c>
      <c r="G452" s="334" t="s">
        <v>84</v>
      </c>
      <c r="H452" s="335" t="s">
        <v>84</v>
      </c>
      <c r="I452" s="335" t="s">
        <v>84</v>
      </c>
      <c r="J452" s="335" t="s">
        <v>84</v>
      </c>
      <c r="K452" s="335" t="s">
        <v>84</v>
      </c>
      <c r="L452" s="335" t="s">
        <v>84</v>
      </c>
      <c r="M452" s="335" t="s">
        <v>84</v>
      </c>
      <c r="N452" s="335" t="s">
        <v>84</v>
      </c>
      <c r="O452" s="335" t="s">
        <v>84</v>
      </c>
      <c r="P452" s="335" t="s">
        <v>84</v>
      </c>
      <c r="Q452" s="335" t="s">
        <v>84</v>
      </c>
      <c r="R452" s="335" t="s">
        <v>84</v>
      </c>
      <c r="S452" s="335" t="s">
        <v>84</v>
      </c>
      <c r="T452" s="335" t="s">
        <v>84</v>
      </c>
      <c r="U452" s="335" t="s">
        <v>84</v>
      </c>
      <c r="V452" s="335" t="s">
        <v>84</v>
      </c>
      <c r="W452" s="335" t="s">
        <v>84</v>
      </c>
      <c r="X452" s="335" t="s">
        <v>84</v>
      </c>
      <c r="Y452" s="335" t="s">
        <v>84</v>
      </c>
      <c r="Z452" s="335" t="s">
        <v>84</v>
      </c>
      <c r="AA452" s="335" t="s">
        <v>84</v>
      </c>
      <c r="AB452" s="335" t="s">
        <v>84</v>
      </c>
      <c r="AC452" s="335" t="s">
        <v>84</v>
      </c>
      <c r="AD452" s="335" t="s">
        <v>84</v>
      </c>
      <c r="AE452" s="335" t="s">
        <v>84</v>
      </c>
      <c r="AF452" s="335" t="s">
        <v>84</v>
      </c>
      <c r="AG452" s="335" t="s">
        <v>84</v>
      </c>
      <c r="AH452" s="335" t="s">
        <v>84</v>
      </c>
      <c r="AI452" s="335" t="s">
        <v>84</v>
      </c>
      <c r="AJ452" s="335" t="s">
        <v>84</v>
      </c>
      <c r="AK452" s="335" t="s">
        <v>84</v>
      </c>
      <c r="AL452" s="335" t="s">
        <v>84</v>
      </c>
      <c r="AM452" s="335" t="s">
        <v>84</v>
      </c>
      <c r="AN452" s="335" t="s">
        <v>84</v>
      </c>
      <c r="AO452" s="335" t="s">
        <v>84</v>
      </c>
      <c r="AP452" s="335" t="s">
        <v>84</v>
      </c>
      <c r="AQ452" s="335" t="s">
        <v>84</v>
      </c>
      <c r="AR452" s="335" t="s">
        <v>84</v>
      </c>
      <c r="AS452" s="335" t="s">
        <v>84</v>
      </c>
      <c r="AT452" s="335" t="s">
        <v>84</v>
      </c>
      <c r="AU452" s="335" t="s">
        <v>84</v>
      </c>
      <c r="AV452" s="335" t="s">
        <v>84</v>
      </c>
      <c r="AW452" s="335" t="s">
        <v>84</v>
      </c>
      <c r="AX452" s="335" t="s">
        <v>84</v>
      </c>
      <c r="AY452" s="116" t="s">
        <v>84</v>
      </c>
      <c r="AZ452" s="116" t="s">
        <v>84</v>
      </c>
      <c r="BA452" s="116" t="s">
        <v>84</v>
      </c>
      <c r="BB452" s="116" t="s">
        <v>84</v>
      </c>
      <c r="BC452" s="116" t="s">
        <v>84</v>
      </c>
      <c r="BD452" s="116" t="s">
        <v>84</v>
      </c>
      <c r="BE452" s="116" t="s">
        <v>84</v>
      </c>
      <c r="BF452" s="335" t="s">
        <v>84</v>
      </c>
      <c r="BG452" s="335" t="s">
        <v>84</v>
      </c>
      <c r="BH452" s="116" t="s">
        <v>84</v>
      </c>
      <c r="BI452" s="116" t="s">
        <v>84</v>
      </c>
      <c r="BJ452" s="335" t="s">
        <v>84</v>
      </c>
      <c r="BK452" s="335" t="s">
        <v>84</v>
      </c>
      <c r="BL452" s="335" t="s">
        <v>84</v>
      </c>
      <c r="BM452" s="336" t="s">
        <v>84</v>
      </c>
      <c r="BN452" s="336" t="s">
        <v>84</v>
      </c>
      <c r="BO452" s="335" t="s">
        <v>84</v>
      </c>
      <c r="BP452" s="116" t="s">
        <v>84</v>
      </c>
      <c r="BQ452" s="116" t="s">
        <v>84</v>
      </c>
      <c r="BR452" s="116" t="s">
        <v>84</v>
      </c>
      <c r="BS452" s="116" t="s">
        <v>84</v>
      </c>
      <c r="BT452" s="336" t="s">
        <v>84</v>
      </c>
      <c r="BU452" s="335" t="s">
        <v>84</v>
      </c>
      <c r="BV452" s="335" t="s">
        <v>84</v>
      </c>
      <c r="BW452" s="335" t="s">
        <v>84</v>
      </c>
      <c r="BX452" s="335" t="s">
        <v>84</v>
      </c>
    </row>
    <row r="453" spans="1:76" ht="15" customHeight="1" x14ac:dyDescent="0.3">
      <c r="A453" s="307">
        <v>82</v>
      </c>
      <c r="B453" s="114" t="s">
        <v>84</v>
      </c>
      <c r="C453" s="114" t="s">
        <v>84</v>
      </c>
      <c r="D453" s="115" t="s">
        <v>84</v>
      </c>
      <c r="E453" s="334" t="s">
        <v>84</v>
      </c>
      <c r="F453" s="334" t="s">
        <v>84</v>
      </c>
      <c r="G453" s="334" t="s">
        <v>84</v>
      </c>
      <c r="H453" s="335" t="s">
        <v>84</v>
      </c>
      <c r="I453" s="335" t="s">
        <v>84</v>
      </c>
      <c r="J453" s="335" t="s">
        <v>84</v>
      </c>
      <c r="K453" s="335" t="s">
        <v>84</v>
      </c>
      <c r="L453" s="335" t="s">
        <v>84</v>
      </c>
      <c r="M453" s="335" t="s">
        <v>84</v>
      </c>
      <c r="N453" s="335" t="s">
        <v>84</v>
      </c>
      <c r="O453" s="335" t="s">
        <v>84</v>
      </c>
      <c r="P453" s="335" t="s">
        <v>84</v>
      </c>
      <c r="Q453" s="335" t="s">
        <v>84</v>
      </c>
      <c r="R453" s="335" t="s">
        <v>84</v>
      </c>
      <c r="S453" s="335" t="s">
        <v>84</v>
      </c>
      <c r="T453" s="335" t="s">
        <v>84</v>
      </c>
      <c r="U453" s="335" t="s">
        <v>84</v>
      </c>
      <c r="V453" s="335" t="s">
        <v>84</v>
      </c>
      <c r="W453" s="335" t="s">
        <v>84</v>
      </c>
      <c r="X453" s="335" t="s">
        <v>84</v>
      </c>
      <c r="Y453" s="335" t="s">
        <v>84</v>
      </c>
      <c r="Z453" s="335" t="s">
        <v>84</v>
      </c>
      <c r="AA453" s="335" t="s">
        <v>84</v>
      </c>
      <c r="AB453" s="335" t="s">
        <v>84</v>
      </c>
      <c r="AC453" s="335" t="s">
        <v>84</v>
      </c>
      <c r="AD453" s="335" t="s">
        <v>84</v>
      </c>
      <c r="AE453" s="335" t="s">
        <v>84</v>
      </c>
      <c r="AF453" s="335" t="s">
        <v>84</v>
      </c>
      <c r="AG453" s="335" t="s">
        <v>84</v>
      </c>
      <c r="AH453" s="335" t="s">
        <v>84</v>
      </c>
      <c r="AI453" s="335" t="s">
        <v>84</v>
      </c>
      <c r="AJ453" s="335" t="s">
        <v>84</v>
      </c>
      <c r="AK453" s="335" t="s">
        <v>84</v>
      </c>
      <c r="AL453" s="335" t="s">
        <v>84</v>
      </c>
      <c r="AM453" s="335" t="s">
        <v>84</v>
      </c>
      <c r="AN453" s="335" t="s">
        <v>84</v>
      </c>
      <c r="AO453" s="335" t="s">
        <v>84</v>
      </c>
      <c r="AP453" s="335" t="s">
        <v>84</v>
      </c>
      <c r="AQ453" s="335" t="s">
        <v>84</v>
      </c>
      <c r="AR453" s="335" t="s">
        <v>84</v>
      </c>
      <c r="AS453" s="335" t="s">
        <v>84</v>
      </c>
      <c r="AT453" s="335" t="s">
        <v>84</v>
      </c>
      <c r="AU453" s="335" t="s">
        <v>84</v>
      </c>
      <c r="AV453" s="335" t="s">
        <v>84</v>
      </c>
      <c r="AW453" s="335" t="s">
        <v>84</v>
      </c>
      <c r="AX453" s="335" t="s">
        <v>84</v>
      </c>
      <c r="AY453" s="116" t="s">
        <v>84</v>
      </c>
      <c r="AZ453" s="116" t="s">
        <v>84</v>
      </c>
      <c r="BA453" s="116" t="s">
        <v>84</v>
      </c>
      <c r="BB453" s="116" t="s">
        <v>84</v>
      </c>
      <c r="BC453" s="116" t="s">
        <v>84</v>
      </c>
      <c r="BD453" s="116" t="s">
        <v>84</v>
      </c>
      <c r="BE453" s="116" t="s">
        <v>84</v>
      </c>
      <c r="BF453" s="335" t="s">
        <v>84</v>
      </c>
      <c r="BG453" s="335" t="s">
        <v>84</v>
      </c>
      <c r="BH453" s="116" t="s">
        <v>84</v>
      </c>
      <c r="BI453" s="116" t="s">
        <v>84</v>
      </c>
      <c r="BJ453" s="335" t="s">
        <v>84</v>
      </c>
      <c r="BK453" s="335" t="s">
        <v>84</v>
      </c>
      <c r="BL453" s="335" t="s">
        <v>84</v>
      </c>
      <c r="BM453" s="336" t="s">
        <v>84</v>
      </c>
      <c r="BN453" s="336" t="s">
        <v>84</v>
      </c>
      <c r="BO453" s="335" t="s">
        <v>84</v>
      </c>
      <c r="BP453" s="116" t="s">
        <v>84</v>
      </c>
      <c r="BQ453" s="116" t="s">
        <v>84</v>
      </c>
      <c r="BR453" s="116" t="s">
        <v>84</v>
      </c>
      <c r="BS453" s="116" t="s">
        <v>84</v>
      </c>
      <c r="BT453" s="336" t="s">
        <v>84</v>
      </c>
      <c r="BU453" s="335" t="s">
        <v>84</v>
      </c>
      <c r="BV453" s="335" t="s">
        <v>84</v>
      </c>
      <c r="BW453" s="335" t="s">
        <v>84</v>
      </c>
      <c r="BX453" s="335" t="s">
        <v>84</v>
      </c>
    </row>
    <row r="454" spans="1:76" ht="15" customHeight="1" x14ac:dyDescent="0.3">
      <c r="A454" s="307">
        <v>82</v>
      </c>
      <c r="B454" s="114" t="s">
        <v>84</v>
      </c>
      <c r="C454" s="114" t="s">
        <v>84</v>
      </c>
      <c r="D454" s="115" t="s">
        <v>84</v>
      </c>
      <c r="E454" s="334" t="s">
        <v>84</v>
      </c>
      <c r="F454" s="334" t="s">
        <v>84</v>
      </c>
      <c r="G454" s="334" t="s">
        <v>84</v>
      </c>
      <c r="H454" s="335" t="s">
        <v>84</v>
      </c>
      <c r="I454" s="335" t="s">
        <v>84</v>
      </c>
      <c r="J454" s="335" t="s">
        <v>84</v>
      </c>
      <c r="K454" s="335" t="s">
        <v>84</v>
      </c>
      <c r="L454" s="335" t="s">
        <v>84</v>
      </c>
      <c r="M454" s="335" t="s">
        <v>84</v>
      </c>
      <c r="N454" s="335" t="s">
        <v>84</v>
      </c>
      <c r="O454" s="335" t="s">
        <v>84</v>
      </c>
      <c r="P454" s="335" t="s">
        <v>84</v>
      </c>
      <c r="Q454" s="335" t="s">
        <v>84</v>
      </c>
      <c r="R454" s="335" t="s">
        <v>84</v>
      </c>
      <c r="S454" s="335" t="s">
        <v>84</v>
      </c>
      <c r="T454" s="335" t="s">
        <v>84</v>
      </c>
      <c r="U454" s="335" t="s">
        <v>84</v>
      </c>
      <c r="V454" s="335" t="s">
        <v>84</v>
      </c>
      <c r="W454" s="335" t="s">
        <v>84</v>
      </c>
      <c r="X454" s="335" t="s">
        <v>84</v>
      </c>
      <c r="Y454" s="335" t="s">
        <v>84</v>
      </c>
      <c r="Z454" s="335" t="s">
        <v>84</v>
      </c>
      <c r="AA454" s="335" t="s">
        <v>84</v>
      </c>
      <c r="AB454" s="335" t="s">
        <v>84</v>
      </c>
      <c r="AC454" s="335" t="s">
        <v>84</v>
      </c>
      <c r="AD454" s="335" t="s">
        <v>84</v>
      </c>
      <c r="AE454" s="335" t="s">
        <v>84</v>
      </c>
      <c r="AF454" s="335" t="s">
        <v>84</v>
      </c>
      <c r="AG454" s="335" t="s">
        <v>84</v>
      </c>
      <c r="AH454" s="335" t="s">
        <v>84</v>
      </c>
      <c r="AI454" s="335" t="s">
        <v>84</v>
      </c>
      <c r="AJ454" s="335" t="s">
        <v>84</v>
      </c>
      <c r="AK454" s="335" t="s">
        <v>84</v>
      </c>
      <c r="AL454" s="335" t="s">
        <v>84</v>
      </c>
      <c r="AM454" s="335" t="s">
        <v>84</v>
      </c>
      <c r="AN454" s="335" t="s">
        <v>84</v>
      </c>
      <c r="AO454" s="335" t="s">
        <v>84</v>
      </c>
      <c r="AP454" s="335" t="s">
        <v>84</v>
      </c>
      <c r="AQ454" s="335" t="s">
        <v>84</v>
      </c>
      <c r="AR454" s="335" t="s">
        <v>84</v>
      </c>
      <c r="AS454" s="335" t="s">
        <v>84</v>
      </c>
      <c r="AT454" s="335" t="s">
        <v>84</v>
      </c>
      <c r="AU454" s="335" t="s">
        <v>84</v>
      </c>
      <c r="AV454" s="335" t="s">
        <v>84</v>
      </c>
      <c r="AW454" s="335" t="s">
        <v>84</v>
      </c>
      <c r="AX454" s="335" t="s">
        <v>84</v>
      </c>
      <c r="AY454" s="116" t="s">
        <v>84</v>
      </c>
      <c r="AZ454" s="116" t="s">
        <v>84</v>
      </c>
      <c r="BA454" s="116" t="s">
        <v>84</v>
      </c>
      <c r="BB454" s="116" t="s">
        <v>84</v>
      </c>
      <c r="BC454" s="116" t="s">
        <v>84</v>
      </c>
      <c r="BD454" s="116" t="s">
        <v>84</v>
      </c>
      <c r="BE454" s="116" t="s">
        <v>84</v>
      </c>
      <c r="BF454" s="335" t="s">
        <v>84</v>
      </c>
      <c r="BG454" s="335" t="s">
        <v>84</v>
      </c>
      <c r="BH454" s="116" t="s">
        <v>84</v>
      </c>
      <c r="BI454" s="116" t="s">
        <v>84</v>
      </c>
      <c r="BJ454" s="335" t="s">
        <v>84</v>
      </c>
      <c r="BK454" s="335" t="s">
        <v>84</v>
      </c>
      <c r="BL454" s="335" t="s">
        <v>84</v>
      </c>
      <c r="BM454" s="336" t="s">
        <v>84</v>
      </c>
      <c r="BN454" s="336" t="s">
        <v>84</v>
      </c>
      <c r="BO454" s="335" t="s">
        <v>84</v>
      </c>
      <c r="BP454" s="116" t="s">
        <v>84</v>
      </c>
      <c r="BQ454" s="116" t="s">
        <v>84</v>
      </c>
      <c r="BR454" s="116" t="s">
        <v>84</v>
      </c>
      <c r="BS454" s="116" t="s">
        <v>84</v>
      </c>
      <c r="BT454" s="336" t="s">
        <v>84</v>
      </c>
      <c r="BU454" s="335" t="s">
        <v>84</v>
      </c>
      <c r="BV454" s="335" t="s">
        <v>84</v>
      </c>
      <c r="BW454" s="335" t="s">
        <v>84</v>
      </c>
      <c r="BX454" s="335" t="s">
        <v>84</v>
      </c>
    </row>
    <row r="455" spans="1:76" ht="15" customHeight="1" x14ac:dyDescent="0.3">
      <c r="A455" s="307">
        <v>82</v>
      </c>
      <c r="B455" s="114" t="s">
        <v>84</v>
      </c>
      <c r="C455" s="114" t="s">
        <v>84</v>
      </c>
      <c r="D455" s="115" t="s">
        <v>84</v>
      </c>
      <c r="E455" s="334" t="s">
        <v>84</v>
      </c>
      <c r="F455" s="334" t="s">
        <v>84</v>
      </c>
      <c r="G455" s="334" t="s">
        <v>84</v>
      </c>
      <c r="H455" s="335" t="s">
        <v>84</v>
      </c>
      <c r="I455" s="335" t="s">
        <v>84</v>
      </c>
      <c r="J455" s="335" t="s">
        <v>84</v>
      </c>
      <c r="K455" s="335" t="s">
        <v>84</v>
      </c>
      <c r="L455" s="335" t="s">
        <v>84</v>
      </c>
      <c r="M455" s="335" t="s">
        <v>84</v>
      </c>
      <c r="N455" s="335" t="s">
        <v>84</v>
      </c>
      <c r="O455" s="335" t="s">
        <v>84</v>
      </c>
      <c r="P455" s="335" t="s">
        <v>84</v>
      </c>
      <c r="Q455" s="335" t="s">
        <v>84</v>
      </c>
      <c r="R455" s="335" t="s">
        <v>84</v>
      </c>
      <c r="S455" s="335" t="s">
        <v>84</v>
      </c>
      <c r="T455" s="335" t="s">
        <v>84</v>
      </c>
      <c r="U455" s="335" t="s">
        <v>84</v>
      </c>
      <c r="V455" s="335" t="s">
        <v>84</v>
      </c>
      <c r="W455" s="335" t="s">
        <v>84</v>
      </c>
      <c r="X455" s="335" t="s">
        <v>84</v>
      </c>
      <c r="Y455" s="335" t="s">
        <v>84</v>
      </c>
      <c r="Z455" s="335" t="s">
        <v>84</v>
      </c>
      <c r="AA455" s="335" t="s">
        <v>84</v>
      </c>
      <c r="AB455" s="335" t="s">
        <v>84</v>
      </c>
      <c r="AC455" s="335" t="s">
        <v>84</v>
      </c>
      <c r="AD455" s="335" t="s">
        <v>84</v>
      </c>
      <c r="AE455" s="335" t="s">
        <v>84</v>
      </c>
      <c r="AF455" s="335" t="s">
        <v>84</v>
      </c>
      <c r="AG455" s="335" t="s">
        <v>84</v>
      </c>
      <c r="AH455" s="335" t="s">
        <v>84</v>
      </c>
      <c r="AI455" s="335" t="s">
        <v>84</v>
      </c>
      <c r="AJ455" s="335" t="s">
        <v>84</v>
      </c>
      <c r="AK455" s="335" t="s">
        <v>84</v>
      </c>
      <c r="AL455" s="335" t="s">
        <v>84</v>
      </c>
      <c r="AM455" s="335" t="s">
        <v>84</v>
      </c>
      <c r="AN455" s="335" t="s">
        <v>84</v>
      </c>
      <c r="AO455" s="335" t="s">
        <v>84</v>
      </c>
      <c r="AP455" s="335" t="s">
        <v>84</v>
      </c>
      <c r="AQ455" s="335" t="s">
        <v>84</v>
      </c>
      <c r="AR455" s="335" t="s">
        <v>84</v>
      </c>
      <c r="AS455" s="335" t="s">
        <v>84</v>
      </c>
      <c r="AT455" s="335" t="s">
        <v>84</v>
      </c>
      <c r="AU455" s="335" t="s">
        <v>84</v>
      </c>
      <c r="AV455" s="335" t="s">
        <v>84</v>
      </c>
      <c r="AW455" s="335" t="s">
        <v>84</v>
      </c>
      <c r="AX455" s="335" t="s">
        <v>84</v>
      </c>
      <c r="AY455" s="116" t="s">
        <v>84</v>
      </c>
      <c r="AZ455" s="116" t="s">
        <v>84</v>
      </c>
      <c r="BA455" s="116" t="s">
        <v>84</v>
      </c>
      <c r="BB455" s="116" t="s">
        <v>84</v>
      </c>
      <c r="BC455" s="116" t="s">
        <v>84</v>
      </c>
      <c r="BD455" s="116" t="s">
        <v>84</v>
      </c>
      <c r="BE455" s="116" t="s">
        <v>84</v>
      </c>
      <c r="BF455" s="335" t="s">
        <v>84</v>
      </c>
      <c r="BG455" s="335" t="s">
        <v>84</v>
      </c>
      <c r="BH455" s="116" t="s">
        <v>84</v>
      </c>
      <c r="BI455" s="116" t="s">
        <v>84</v>
      </c>
      <c r="BJ455" s="335" t="s">
        <v>84</v>
      </c>
      <c r="BK455" s="335" t="s">
        <v>84</v>
      </c>
      <c r="BL455" s="335" t="s">
        <v>84</v>
      </c>
      <c r="BM455" s="336" t="s">
        <v>84</v>
      </c>
      <c r="BN455" s="336" t="s">
        <v>84</v>
      </c>
      <c r="BO455" s="335" t="s">
        <v>84</v>
      </c>
      <c r="BP455" s="116" t="s">
        <v>84</v>
      </c>
      <c r="BQ455" s="116" t="s">
        <v>84</v>
      </c>
      <c r="BR455" s="116" t="s">
        <v>84</v>
      </c>
      <c r="BS455" s="116" t="s">
        <v>84</v>
      </c>
      <c r="BT455" s="336" t="s">
        <v>84</v>
      </c>
      <c r="BU455" s="335" t="s">
        <v>84</v>
      </c>
      <c r="BV455" s="335" t="s">
        <v>84</v>
      </c>
      <c r="BW455" s="335" t="s">
        <v>84</v>
      </c>
      <c r="BX455" s="335" t="s">
        <v>84</v>
      </c>
    </row>
    <row r="456" spans="1:76" ht="15" customHeight="1" x14ac:dyDescent="0.3">
      <c r="A456" s="307">
        <v>82</v>
      </c>
      <c r="B456" s="114" t="s">
        <v>84</v>
      </c>
      <c r="C456" s="114" t="s">
        <v>84</v>
      </c>
      <c r="D456" s="115" t="s">
        <v>84</v>
      </c>
      <c r="E456" s="334" t="s">
        <v>84</v>
      </c>
      <c r="F456" s="334" t="s">
        <v>84</v>
      </c>
      <c r="G456" s="334" t="s">
        <v>84</v>
      </c>
      <c r="H456" s="335" t="s">
        <v>84</v>
      </c>
      <c r="I456" s="335" t="s">
        <v>84</v>
      </c>
      <c r="J456" s="335" t="s">
        <v>84</v>
      </c>
      <c r="K456" s="335" t="s">
        <v>84</v>
      </c>
      <c r="L456" s="335" t="s">
        <v>84</v>
      </c>
      <c r="M456" s="335" t="s">
        <v>84</v>
      </c>
      <c r="N456" s="335" t="s">
        <v>84</v>
      </c>
      <c r="O456" s="335" t="s">
        <v>84</v>
      </c>
      <c r="P456" s="335" t="s">
        <v>84</v>
      </c>
      <c r="Q456" s="335" t="s">
        <v>84</v>
      </c>
      <c r="R456" s="335" t="s">
        <v>84</v>
      </c>
      <c r="S456" s="335" t="s">
        <v>84</v>
      </c>
      <c r="T456" s="335" t="s">
        <v>84</v>
      </c>
      <c r="U456" s="335" t="s">
        <v>84</v>
      </c>
      <c r="V456" s="335" t="s">
        <v>84</v>
      </c>
      <c r="W456" s="335" t="s">
        <v>84</v>
      </c>
      <c r="X456" s="335" t="s">
        <v>84</v>
      </c>
      <c r="Y456" s="335" t="s">
        <v>84</v>
      </c>
      <c r="Z456" s="335" t="s">
        <v>84</v>
      </c>
      <c r="AA456" s="335" t="s">
        <v>84</v>
      </c>
      <c r="AB456" s="335" t="s">
        <v>84</v>
      </c>
      <c r="AC456" s="335" t="s">
        <v>84</v>
      </c>
      <c r="AD456" s="335" t="s">
        <v>84</v>
      </c>
      <c r="AE456" s="335" t="s">
        <v>84</v>
      </c>
      <c r="AF456" s="335" t="s">
        <v>84</v>
      </c>
      <c r="AG456" s="335" t="s">
        <v>84</v>
      </c>
      <c r="AH456" s="335" t="s">
        <v>84</v>
      </c>
      <c r="AI456" s="335" t="s">
        <v>84</v>
      </c>
      <c r="AJ456" s="335" t="s">
        <v>84</v>
      </c>
      <c r="AK456" s="335" t="s">
        <v>84</v>
      </c>
      <c r="AL456" s="335" t="s">
        <v>84</v>
      </c>
      <c r="AM456" s="335" t="s">
        <v>84</v>
      </c>
      <c r="AN456" s="335" t="s">
        <v>84</v>
      </c>
      <c r="AO456" s="335" t="s">
        <v>84</v>
      </c>
      <c r="AP456" s="335" t="s">
        <v>84</v>
      </c>
      <c r="AQ456" s="335" t="s">
        <v>84</v>
      </c>
      <c r="AR456" s="335" t="s">
        <v>84</v>
      </c>
      <c r="AS456" s="335" t="s">
        <v>84</v>
      </c>
      <c r="AT456" s="335" t="s">
        <v>84</v>
      </c>
      <c r="AU456" s="335" t="s">
        <v>84</v>
      </c>
      <c r="AV456" s="335" t="s">
        <v>84</v>
      </c>
      <c r="AW456" s="335" t="s">
        <v>84</v>
      </c>
      <c r="AX456" s="335" t="s">
        <v>84</v>
      </c>
      <c r="AY456" s="116" t="s">
        <v>84</v>
      </c>
      <c r="AZ456" s="116" t="s">
        <v>84</v>
      </c>
      <c r="BA456" s="116" t="s">
        <v>84</v>
      </c>
      <c r="BB456" s="116" t="s">
        <v>84</v>
      </c>
      <c r="BC456" s="116" t="s">
        <v>84</v>
      </c>
      <c r="BD456" s="116" t="s">
        <v>84</v>
      </c>
      <c r="BE456" s="116" t="s">
        <v>84</v>
      </c>
      <c r="BF456" s="335" t="s">
        <v>84</v>
      </c>
      <c r="BG456" s="335" t="s">
        <v>84</v>
      </c>
      <c r="BH456" s="116" t="s">
        <v>84</v>
      </c>
      <c r="BI456" s="116" t="s">
        <v>84</v>
      </c>
      <c r="BJ456" s="335" t="s">
        <v>84</v>
      </c>
      <c r="BK456" s="335" t="s">
        <v>84</v>
      </c>
      <c r="BL456" s="335" t="s">
        <v>84</v>
      </c>
      <c r="BM456" s="336" t="s">
        <v>84</v>
      </c>
      <c r="BN456" s="336" t="s">
        <v>84</v>
      </c>
      <c r="BO456" s="335" t="s">
        <v>84</v>
      </c>
      <c r="BP456" s="116" t="s">
        <v>84</v>
      </c>
      <c r="BQ456" s="116" t="s">
        <v>84</v>
      </c>
      <c r="BR456" s="116" t="s">
        <v>84</v>
      </c>
      <c r="BS456" s="116" t="s">
        <v>84</v>
      </c>
      <c r="BT456" s="336" t="s">
        <v>84</v>
      </c>
      <c r="BU456" s="335" t="s">
        <v>84</v>
      </c>
      <c r="BV456" s="335" t="s">
        <v>84</v>
      </c>
      <c r="BW456" s="335" t="s">
        <v>84</v>
      </c>
      <c r="BX456" s="335" t="s">
        <v>84</v>
      </c>
    </row>
    <row r="457" spans="1:76" ht="15" customHeight="1" x14ac:dyDescent="0.3">
      <c r="A457" s="307">
        <v>82</v>
      </c>
      <c r="B457" s="114" t="s">
        <v>84</v>
      </c>
      <c r="C457" s="114" t="s">
        <v>84</v>
      </c>
      <c r="D457" s="115" t="s">
        <v>84</v>
      </c>
      <c r="E457" s="334" t="s">
        <v>84</v>
      </c>
      <c r="F457" s="334" t="s">
        <v>84</v>
      </c>
      <c r="G457" s="334" t="s">
        <v>84</v>
      </c>
      <c r="H457" s="335" t="s">
        <v>84</v>
      </c>
      <c r="I457" s="335" t="s">
        <v>84</v>
      </c>
      <c r="J457" s="335" t="s">
        <v>84</v>
      </c>
      <c r="K457" s="335" t="s">
        <v>84</v>
      </c>
      <c r="L457" s="335" t="s">
        <v>84</v>
      </c>
      <c r="M457" s="335" t="s">
        <v>84</v>
      </c>
      <c r="N457" s="335" t="s">
        <v>84</v>
      </c>
      <c r="O457" s="335" t="s">
        <v>84</v>
      </c>
      <c r="P457" s="335" t="s">
        <v>84</v>
      </c>
      <c r="Q457" s="335" t="s">
        <v>84</v>
      </c>
      <c r="R457" s="335" t="s">
        <v>84</v>
      </c>
      <c r="S457" s="335" t="s">
        <v>84</v>
      </c>
      <c r="T457" s="335" t="s">
        <v>84</v>
      </c>
      <c r="U457" s="335" t="s">
        <v>84</v>
      </c>
      <c r="V457" s="335" t="s">
        <v>84</v>
      </c>
      <c r="W457" s="335" t="s">
        <v>84</v>
      </c>
      <c r="X457" s="335" t="s">
        <v>84</v>
      </c>
      <c r="Y457" s="335" t="s">
        <v>84</v>
      </c>
      <c r="Z457" s="335" t="s">
        <v>84</v>
      </c>
      <c r="AA457" s="335" t="s">
        <v>84</v>
      </c>
      <c r="AB457" s="335" t="s">
        <v>84</v>
      </c>
      <c r="AC457" s="335" t="s">
        <v>84</v>
      </c>
      <c r="AD457" s="335" t="s">
        <v>84</v>
      </c>
      <c r="AE457" s="335" t="s">
        <v>84</v>
      </c>
      <c r="AF457" s="335" t="s">
        <v>84</v>
      </c>
      <c r="AG457" s="335" t="s">
        <v>84</v>
      </c>
      <c r="AH457" s="335" t="s">
        <v>84</v>
      </c>
      <c r="AI457" s="335" t="s">
        <v>84</v>
      </c>
      <c r="AJ457" s="335" t="s">
        <v>84</v>
      </c>
      <c r="AK457" s="335" t="s">
        <v>84</v>
      </c>
      <c r="AL457" s="335" t="s">
        <v>84</v>
      </c>
      <c r="AM457" s="335" t="s">
        <v>84</v>
      </c>
      <c r="AN457" s="335" t="s">
        <v>84</v>
      </c>
      <c r="AO457" s="335" t="s">
        <v>84</v>
      </c>
      <c r="AP457" s="335" t="s">
        <v>84</v>
      </c>
      <c r="AQ457" s="335" t="s">
        <v>84</v>
      </c>
      <c r="AR457" s="335" t="s">
        <v>84</v>
      </c>
      <c r="AS457" s="335" t="s">
        <v>84</v>
      </c>
      <c r="AT457" s="335" t="s">
        <v>84</v>
      </c>
      <c r="AU457" s="335" t="s">
        <v>84</v>
      </c>
      <c r="AV457" s="335" t="s">
        <v>84</v>
      </c>
      <c r="AW457" s="335" t="s">
        <v>84</v>
      </c>
      <c r="AX457" s="335" t="s">
        <v>84</v>
      </c>
      <c r="AY457" s="116" t="s">
        <v>84</v>
      </c>
      <c r="AZ457" s="116" t="s">
        <v>84</v>
      </c>
      <c r="BA457" s="116" t="s">
        <v>84</v>
      </c>
      <c r="BB457" s="116" t="s">
        <v>84</v>
      </c>
      <c r="BC457" s="116" t="s">
        <v>84</v>
      </c>
      <c r="BD457" s="116" t="s">
        <v>84</v>
      </c>
      <c r="BE457" s="116" t="s">
        <v>84</v>
      </c>
      <c r="BF457" s="335" t="s">
        <v>84</v>
      </c>
      <c r="BG457" s="335" t="s">
        <v>84</v>
      </c>
      <c r="BH457" s="116" t="s">
        <v>84</v>
      </c>
      <c r="BI457" s="116" t="s">
        <v>84</v>
      </c>
      <c r="BJ457" s="335" t="s">
        <v>84</v>
      </c>
      <c r="BK457" s="335" t="s">
        <v>84</v>
      </c>
      <c r="BL457" s="335" t="s">
        <v>84</v>
      </c>
      <c r="BM457" s="336" t="s">
        <v>84</v>
      </c>
      <c r="BN457" s="336" t="s">
        <v>84</v>
      </c>
      <c r="BO457" s="335" t="s">
        <v>84</v>
      </c>
      <c r="BP457" s="116" t="s">
        <v>84</v>
      </c>
      <c r="BQ457" s="116" t="s">
        <v>84</v>
      </c>
      <c r="BR457" s="116" t="s">
        <v>84</v>
      </c>
      <c r="BS457" s="116" t="s">
        <v>84</v>
      </c>
      <c r="BT457" s="336" t="s">
        <v>84</v>
      </c>
      <c r="BU457" s="335" t="s">
        <v>84</v>
      </c>
      <c r="BV457" s="335" t="s">
        <v>84</v>
      </c>
      <c r="BW457" s="335" t="s">
        <v>84</v>
      </c>
      <c r="BX457" s="335" t="s">
        <v>84</v>
      </c>
    </row>
    <row r="458" spans="1:76" ht="15" customHeight="1" x14ac:dyDescent="0.3">
      <c r="A458" s="307">
        <v>82</v>
      </c>
      <c r="B458" s="114" t="s">
        <v>84</v>
      </c>
      <c r="C458" s="114" t="s">
        <v>84</v>
      </c>
      <c r="D458" s="115" t="s">
        <v>84</v>
      </c>
      <c r="E458" s="334" t="s">
        <v>84</v>
      </c>
      <c r="F458" s="334" t="s">
        <v>84</v>
      </c>
      <c r="G458" s="334" t="s">
        <v>84</v>
      </c>
      <c r="H458" s="335" t="s">
        <v>84</v>
      </c>
      <c r="I458" s="335" t="s">
        <v>84</v>
      </c>
      <c r="J458" s="335" t="s">
        <v>84</v>
      </c>
      <c r="K458" s="335" t="s">
        <v>84</v>
      </c>
      <c r="L458" s="335" t="s">
        <v>84</v>
      </c>
      <c r="M458" s="335" t="s">
        <v>84</v>
      </c>
      <c r="N458" s="335" t="s">
        <v>84</v>
      </c>
      <c r="O458" s="335" t="s">
        <v>84</v>
      </c>
      <c r="P458" s="335" t="s">
        <v>84</v>
      </c>
      <c r="Q458" s="335" t="s">
        <v>84</v>
      </c>
      <c r="R458" s="335" t="s">
        <v>84</v>
      </c>
      <c r="S458" s="335" t="s">
        <v>84</v>
      </c>
      <c r="T458" s="335" t="s">
        <v>84</v>
      </c>
      <c r="U458" s="335" t="s">
        <v>84</v>
      </c>
      <c r="V458" s="335" t="s">
        <v>84</v>
      </c>
      <c r="W458" s="335" t="s">
        <v>84</v>
      </c>
      <c r="X458" s="335" t="s">
        <v>84</v>
      </c>
      <c r="Y458" s="335" t="s">
        <v>84</v>
      </c>
      <c r="Z458" s="335" t="s">
        <v>84</v>
      </c>
      <c r="AA458" s="335" t="s">
        <v>84</v>
      </c>
      <c r="AB458" s="335" t="s">
        <v>84</v>
      </c>
      <c r="AC458" s="335" t="s">
        <v>84</v>
      </c>
      <c r="AD458" s="335" t="s">
        <v>84</v>
      </c>
      <c r="AE458" s="335" t="s">
        <v>84</v>
      </c>
      <c r="AF458" s="335" t="s">
        <v>84</v>
      </c>
      <c r="AG458" s="335" t="s">
        <v>84</v>
      </c>
      <c r="AH458" s="335" t="s">
        <v>84</v>
      </c>
      <c r="AI458" s="335" t="s">
        <v>84</v>
      </c>
      <c r="AJ458" s="335" t="s">
        <v>84</v>
      </c>
      <c r="AK458" s="335" t="s">
        <v>84</v>
      </c>
      <c r="AL458" s="335" t="s">
        <v>84</v>
      </c>
      <c r="AM458" s="335" t="s">
        <v>84</v>
      </c>
      <c r="AN458" s="335" t="s">
        <v>84</v>
      </c>
      <c r="AO458" s="335" t="s">
        <v>84</v>
      </c>
      <c r="AP458" s="335" t="s">
        <v>84</v>
      </c>
      <c r="AQ458" s="335" t="s">
        <v>84</v>
      </c>
      <c r="AR458" s="335" t="s">
        <v>84</v>
      </c>
      <c r="AS458" s="335" t="s">
        <v>84</v>
      </c>
      <c r="AT458" s="335" t="s">
        <v>84</v>
      </c>
      <c r="AU458" s="335" t="s">
        <v>84</v>
      </c>
      <c r="AV458" s="335" t="s">
        <v>84</v>
      </c>
      <c r="AW458" s="335" t="s">
        <v>84</v>
      </c>
      <c r="AX458" s="335" t="s">
        <v>84</v>
      </c>
      <c r="AY458" s="116" t="s">
        <v>84</v>
      </c>
      <c r="AZ458" s="116" t="s">
        <v>84</v>
      </c>
      <c r="BA458" s="116" t="s">
        <v>84</v>
      </c>
      <c r="BB458" s="116" t="s">
        <v>84</v>
      </c>
      <c r="BC458" s="116" t="s">
        <v>84</v>
      </c>
      <c r="BD458" s="116" t="s">
        <v>84</v>
      </c>
      <c r="BE458" s="116" t="s">
        <v>84</v>
      </c>
      <c r="BF458" s="335" t="s">
        <v>84</v>
      </c>
      <c r="BG458" s="335" t="s">
        <v>84</v>
      </c>
      <c r="BH458" s="116" t="s">
        <v>84</v>
      </c>
      <c r="BI458" s="116" t="s">
        <v>84</v>
      </c>
      <c r="BJ458" s="335" t="s">
        <v>84</v>
      </c>
      <c r="BK458" s="335" t="s">
        <v>84</v>
      </c>
      <c r="BL458" s="335" t="s">
        <v>84</v>
      </c>
      <c r="BM458" s="336" t="s">
        <v>84</v>
      </c>
      <c r="BN458" s="336" t="s">
        <v>84</v>
      </c>
      <c r="BO458" s="335" t="s">
        <v>84</v>
      </c>
      <c r="BP458" s="116" t="s">
        <v>84</v>
      </c>
      <c r="BQ458" s="116" t="s">
        <v>84</v>
      </c>
      <c r="BR458" s="116" t="s">
        <v>84</v>
      </c>
      <c r="BS458" s="116" t="s">
        <v>84</v>
      </c>
      <c r="BT458" s="336" t="s">
        <v>84</v>
      </c>
      <c r="BU458" s="335" t="s">
        <v>84</v>
      </c>
      <c r="BV458" s="335" t="s">
        <v>84</v>
      </c>
      <c r="BW458" s="335" t="s">
        <v>84</v>
      </c>
      <c r="BX458" s="335" t="s">
        <v>84</v>
      </c>
    </row>
    <row r="459" spans="1:76" ht="15" customHeight="1" x14ac:dyDescent="0.3">
      <c r="A459" s="307">
        <v>82</v>
      </c>
      <c r="B459" s="114" t="s">
        <v>84</v>
      </c>
      <c r="C459" s="114" t="s">
        <v>84</v>
      </c>
      <c r="D459" s="115" t="s">
        <v>84</v>
      </c>
      <c r="E459" s="334" t="s">
        <v>84</v>
      </c>
      <c r="F459" s="334" t="s">
        <v>84</v>
      </c>
      <c r="G459" s="334" t="s">
        <v>84</v>
      </c>
      <c r="H459" s="335" t="s">
        <v>84</v>
      </c>
      <c r="I459" s="335" t="s">
        <v>84</v>
      </c>
      <c r="J459" s="335" t="s">
        <v>84</v>
      </c>
      <c r="K459" s="335" t="s">
        <v>84</v>
      </c>
      <c r="L459" s="335" t="s">
        <v>84</v>
      </c>
      <c r="M459" s="335" t="s">
        <v>84</v>
      </c>
      <c r="N459" s="335" t="s">
        <v>84</v>
      </c>
      <c r="O459" s="335" t="s">
        <v>84</v>
      </c>
      <c r="P459" s="335" t="s">
        <v>84</v>
      </c>
      <c r="Q459" s="335" t="s">
        <v>84</v>
      </c>
      <c r="R459" s="335" t="s">
        <v>84</v>
      </c>
      <c r="S459" s="335" t="s">
        <v>84</v>
      </c>
      <c r="T459" s="335" t="s">
        <v>84</v>
      </c>
      <c r="U459" s="335" t="s">
        <v>84</v>
      </c>
      <c r="V459" s="335" t="s">
        <v>84</v>
      </c>
      <c r="W459" s="335" t="s">
        <v>84</v>
      </c>
      <c r="X459" s="335" t="s">
        <v>84</v>
      </c>
      <c r="Y459" s="335" t="s">
        <v>84</v>
      </c>
      <c r="Z459" s="335" t="s">
        <v>84</v>
      </c>
      <c r="AA459" s="335" t="s">
        <v>84</v>
      </c>
      <c r="AB459" s="335" t="s">
        <v>84</v>
      </c>
      <c r="AC459" s="335" t="s">
        <v>84</v>
      </c>
      <c r="AD459" s="335" t="s">
        <v>84</v>
      </c>
      <c r="AE459" s="335" t="s">
        <v>84</v>
      </c>
      <c r="AF459" s="335" t="s">
        <v>84</v>
      </c>
      <c r="AG459" s="335" t="s">
        <v>84</v>
      </c>
      <c r="AH459" s="335" t="s">
        <v>84</v>
      </c>
      <c r="AI459" s="335" t="s">
        <v>84</v>
      </c>
      <c r="AJ459" s="335" t="s">
        <v>84</v>
      </c>
      <c r="AK459" s="335" t="s">
        <v>84</v>
      </c>
      <c r="AL459" s="335" t="s">
        <v>84</v>
      </c>
      <c r="AM459" s="335" t="s">
        <v>84</v>
      </c>
      <c r="AN459" s="335" t="s">
        <v>84</v>
      </c>
      <c r="AO459" s="335" t="s">
        <v>84</v>
      </c>
      <c r="AP459" s="335" t="s">
        <v>84</v>
      </c>
      <c r="AQ459" s="335" t="s">
        <v>84</v>
      </c>
      <c r="AR459" s="335" t="s">
        <v>84</v>
      </c>
      <c r="AS459" s="335" t="s">
        <v>84</v>
      </c>
      <c r="AT459" s="335" t="s">
        <v>84</v>
      </c>
      <c r="AU459" s="335" t="s">
        <v>84</v>
      </c>
      <c r="AV459" s="335" t="s">
        <v>84</v>
      </c>
      <c r="AW459" s="335" t="s">
        <v>84</v>
      </c>
      <c r="AX459" s="335" t="s">
        <v>84</v>
      </c>
      <c r="AY459" s="116" t="s">
        <v>84</v>
      </c>
      <c r="AZ459" s="116" t="s">
        <v>84</v>
      </c>
      <c r="BA459" s="116" t="s">
        <v>84</v>
      </c>
      <c r="BB459" s="116" t="s">
        <v>84</v>
      </c>
      <c r="BC459" s="116" t="s">
        <v>84</v>
      </c>
      <c r="BD459" s="116" t="s">
        <v>84</v>
      </c>
      <c r="BE459" s="116" t="s">
        <v>84</v>
      </c>
      <c r="BF459" s="335" t="s">
        <v>84</v>
      </c>
      <c r="BG459" s="335" t="s">
        <v>84</v>
      </c>
      <c r="BH459" s="116" t="s">
        <v>84</v>
      </c>
      <c r="BI459" s="116" t="s">
        <v>84</v>
      </c>
      <c r="BJ459" s="335" t="s">
        <v>84</v>
      </c>
      <c r="BK459" s="335" t="s">
        <v>84</v>
      </c>
      <c r="BL459" s="335" t="s">
        <v>84</v>
      </c>
      <c r="BM459" s="336" t="s">
        <v>84</v>
      </c>
      <c r="BN459" s="336" t="s">
        <v>84</v>
      </c>
      <c r="BO459" s="335" t="s">
        <v>84</v>
      </c>
      <c r="BP459" s="116" t="s">
        <v>84</v>
      </c>
      <c r="BQ459" s="116" t="s">
        <v>84</v>
      </c>
      <c r="BR459" s="116" t="s">
        <v>84</v>
      </c>
      <c r="BS459" s="116" t="s">
        <v>84</v>
      </c>
      <c r="BT459" s="336" t="s">
        <v>84</v>
      </c>
      <c r="BU459" s="335" t="s">
        <v>84</v>
      </c>
      <c r="BV459" s="335" t="s">
        <v>84</v>
      </c>
      <c r="BW459" s="335" t="s">
        <v>84</v>
      </c>
      <c r="BX459" s="335" t="s">
        <v>84</v>
      </c>
    </row>
    <row r="460" spans="1:76" ht="15" customHeight="1" x14ac:dyDescent="0.3">
      <c r="A460" s="307">
        <v>82</v>
      </c>
      <c r="B460" s="114" t="s">
        <v>84</v>
      </c>
      <c r="C460" s="114" t="s">
        <v>84</v>
      </c>
      <c r="D460" s="115" t="s">
        <v>84</v>
      </c>
      <c r="E460" s="334" t="s">
        <v>84</v>
      </c>
      <c r="F460" s="334" t="s">
        <v>84</v>
      </c>
      <c r="G460" s="334" t="s">
        <v>84</v>
      </c>
      <c r="H460" s="335" t="s">
        <v>84</v>
      </c>
      <c r="I460" s="335" t="s">
        <v>84</v>
      </c>
      <c r="J460" s="335" t="s">
        <v>84</v>
      </c>
      <c r="K460" s="335" t="s">
        <v>84</v>
      </c>
      <c r="L460" s="335" t="s">
        <v>84</v>
      </c>
      <c r="M460" s="335" t="s">
        <v>84</v>
      </c>
      <c r="N460" s="335" t="s">
        <v>84</v>
      </c>
      <c r="O460" s="335" t="s">
        <v>84</v>
      </c>
      <c r="P460" s="335" t="s">
        <v>84</v>
      </c>
      <c r="Q460" s="335" t="s">
        <v>84</v>
      </c>
      <c r="R460" s="335" t="s">
        <v>84</v>
      </c>
      <c r="S460" s="335" t="s">
        <v>84</v>
      </c>
      <c r="T460" s="335" t="s">
        <v>84</v>
      </c>
      <c r="U460" s="335" t="s">
        <v>84</v>
      </c>
      <c r="V460" s="335" t="s">
        <v>84</v>
      </c>
      <c r="W460" s="335" t="s">
        <v>84</v>
      </c>
      <c r="X460" s="335" t="s">
        <v>84</v>
      </c>
      <c r="Y460" s="335" t="s">
        <v>84</v>
      </c>
      <c r="Z460" s="335" t="s">
        <v>84</v>
      </c>
      <c r="AA460" s="335" t="s">
        <v>84</v>
      </c>
      <c r="AB460" s="335" t="s">
        <v>84</v>
      </c>
      <c r="AC460" s="335" t="s">
        <v>84</v>
      </c>
      <c r="AD460" s="335" t="s">
        <v>84</v>
      </c>
      <c r="AE460" s="335" t="s">
        <v>84</v>
      </c>
      <c r="AF460" s="335" t="s">
        <v>84</v>
      </c>
      <c r="AG460" s="335" t="s">
        <v>84</v>
      </c>
      <c r="AH460" s="335" t="s">
        <v>84</v>
      </c>
      <c r="AI460" s="335" t="s">
        <v>84</v>
      </c>
      <c r="AJ460" s="335" t="s">
        <v>84</v>
      </c>
      <c r="AK460" s="335" t="s">
        <v>84</v>
      </c>
      <c r="AL460" s="335" t="s">
        <v>84</v>
      </c>
      <c r="AM460" s="335" t="s">
        <v>84</v>
      </c>
      <c r="AN460" s="335" t="s">
        <v>84</v>
      </c>
      <c r="AO460" s="335" t="s">
        <v>84</v>
      </c>
      <c r="AP460" s="335" t="s">
        <v>84</v>
      </c>
      <c r="AQ460" s="335" t="s">
        <v>84</v>
      </c>
      <c r="AR460" s="335" t="s">
        <v>84</v>
      </c>
      <c r="AS460" s="335" t="s">
        <v>84</v>
      </c>
      <c r="AT460" s="335" t="s">
        <v>84</v>
      </c>
      <c r="AU460" s="335" t="s">
        <v>84</v>
      </c>
      <c r="AV460" s="335" t="s">
        <v>84</v>
      </c>
      <c r="AW460" s="335" t="s">
        <v>84</v>
      </c>
      <c r="AX460" s="335" t="s">
        <v>84</v>
      </c>
      <c r="AY460" s="116" t="s">
        <v>84</v>
      </c>
      <c r="AZ460" s="116" t="s">
        <v>84</v>
      </c>
      <c r="BA460" s="116" t="s">
        <v>84</v>
      </c>
      <c r="BB460" s="116" t="s">
        <v>84</v>
      </c>
      <c r="BC460" s="116" t="s">
        <v>84</v>
      </c>
      <c r="BD460" s="116" t="s">
        <v>84</v>
      </c>
      <c r="BE460" s="116" t="s">
        <v>84</v>
      </c>
      <c r="BF460" s="335" t="s">
        <v>84</v>
      </c>
      <c r="BG460" s="335" t="s">
        <v>84</v>
      </c>
      <c r="BH460" s="116" t="s">
        <v>84</v>
      </c>
      <c r="BI460" s="116" t="s">
        <v>84</v>
      </c>
      <c r="BJ460" s="335" t="s">
        <v>84</v>
      </c>
      <c r="BK460" s="335" t="s">
        <v>84</v>
      </c>
      <c r="BL460" s="335" t="s">
        <v>84</v>
      </c>
      <c r="BM460" s="336" t="s">
        <v>84</v>
      </c>
      <c r="BN460" s="336" t="s">
        <v>84</v>
      </c>
      <c r="BO460" s="335" t="s">
        <v>84</v>
      </c>
      <c r="BP460" s="116" t="s">
        <v>84</v>
      </c>
      <c r="BQ460" s="116" t="s">
        <v>84</v>
      </c>
      <c r="BR460" s="116" t="s">
        <v>84</v>
      </c>
      <c r="BS460" s="116" t="s">
        <v>84</v>
      </c>
      <c r="BT460" s="336" t="s">
        <v>84</v>
      </c>
      <c r="BU460" s="335" t="s">
        <v>84</v>
      </c>
      <c r="BV460" s="335" t="s">
        <v>84</v>
      </c>
      <c r="BW460" s="335" t="s">
        <v>84</v>
      </c>
      <c r="BX460" s="335" t="s">
        <v>84</v>
      </c>
    </row>
    <row r="461" spans="1:76" ht="15" customHeight="1" x14ac:dyDescent="0.3">
      <c r="A461" s="307">
        <v>82</v>
      </c>
      <c r="B461" s="114" t="s">
        <v>84</v>
      </c>
      <c r="C461" s="114" t="s">
        <v>84</v>
      </c>
      <c r="D461" s="115" t="s">
        <v>84</v>
      </c>
      <c r="E461" s="334" t="s">
        <v>84</v>
      </c>
      <c r="F461" s="334" t="s">
        <v>84</v>
      </c>
      <c r="G461" s="334" t="s">
        <v>84</v>
      </c>
      <c r="H461" s="335" t="s">
        <v>84</v>
      </c>
      <c r="I461" s="335" t="s">
        <v>84</v>
      </c>
      <c r="J461" s="335" t="s">
        <v>84</v>
      </c>
      <c r="K461" s="335" t="s">
        <v>84</v>
      </c>
      <c r="L461" s="335" t="s">
        <v>84</v>
      </c>
      <c r="M461" s="335" t="s">
        <v>84</v>
      </c>
      <c r="N461" s="335" t="s">
        <v>84</v>
      </c>
      <c r="O461" s="335" t="s">
        <v>84</v>
      </c>
      <c r="P461" s="335" t="s">
        <v>84</v>
      </c>
      <c r="Q461" s="335" t="s">
        <v>84</v>
      </c>
      <c r="R461" s="335" t="s">
        <v>84</v>
      </c>
      <c r="S461" s="335" t="s">
        <v>84</v>
      </c>
      <c r="T461" s="335" t="s">
        <v>84</v>
      </c>
      <c r="U461" s="335" t="s">
        <v>84</v>
      </c>
      <c r="V461" s="335" t="s">
        <v>84</v>
      </c>
      <c r="W461" s="335" t="s">
        <v>84</v>
      </c>
      <c r="X461" s="335" t="s">
        <v>84</v>
      </c>
      <c r="Y461" s="335" t="s">
        <v>84</v>
      </c>
      <c r="Z461" s="335" t="s">
        <v>84</v>
      </c>
      <c r="AA461" s="335" t="s">
        <v>84</v>
      </c>
      <c r="AB461" s="335" t="s">
        <v>84</v>
      </c>
      <c r="AC461" s="335" t="s">
        <v>84</v>
      </c>
      <c r="AD461" s="335" t="s">
        <v>84</v>
      </c>
      <c r="AE461" s="335" t="s">
        <v>84</v>
      </c>
      <c r="AF461" s="335" t="s">
        <v>84</v>
      </c>
      <c r="AG461" s="335" t="s">
        <v>84</v>
      </c>
      <c r="AH461" s="335" t="s">
        <v>84</v>
      </c>
      <c r="AI461" s="335" t="s">
        <v>84</v>
      </c>
      <c r="AJ461" s="335" t="s">
        <v>84</v>
      </c>
      <c r="AK461" s="335" t="s">
        <v>84</v>
      </c>
      <c r="AL461" s="335" t="s">
        <v>84</v>
      </c>
      <c r="AM461" s="335" t="s">
        <v>84</v>
      </c>
      <c r="AN461" s="335" t="s">
        <v>84</v>
      </c>
      <c r="AO461" s="335" t="s">
        <v>84</v>
      </c>
      <c r="AP461" s="335" t="s">
        <v>84</v>
      </c>
      <c r="AQ461" s="335" t="s">
        <v>84</v>
      </c>
      <c r="AR461" s="335" t="s">
        <v>84</v>
      </c>
      <c r="AS461" s="335" t="s">
        <v>84</v>
      </c>
      <c r="AT461" s="335" t="s">
        <v>84</v>
      </c>
      <c r="AU461" s="335" t="s">
        <v>84</v>
      </c>
      <c r="AV461" s="335" t="s">
        <v>84</v>
      </c>
      <c r="AW461" s="335" t="s">
        <v>84</v>
      </c>
      <c r="AX461" s="335" t="s">
        <v>84</v>
      </c>
      <c r="AY461" s="116" t="s">
        <v>84</v>
      </c>
      <c r="AZ461" s="116" t="s">
        <v>84</v>
      </c>
      <c r="BA461" s="116" t="s">
        <v>84</v>
      </c>
      <c r="BB461" s="116" t="s">
        <v>84</v>
      </c>
      <c r="BC461" s="116" t="s">
        <v>84</v>
      </c>
      <c r="BD461" s="116" t="s">
        <v>84</v>
      </c>
      <c r="BE461" s="116" t="s">
        <v>84</v>
      </c>
      <c r="BF461" s="335" t="s">
        <v>84</v>
      </c>
      <c r="BG461" s="335" t="s">
        <v>84</v>
      </c>
      <c r="BH461" s="116" t="s">
        <v>84</v>
      </c>
      <c r="BI461" s="116" t="s">
        <v>84</v>
      </c>
      <c r="BJ461" s="335" t="s">
        <v>84</v>
      </c>
      <c r="BK461" s="335" t="s">
        <v>84</v>
      </c>
      <c r="BL461" s="335" t="s">
        <v>84</v>
      </c>
      <c r="BM461" s="336" t="s">
        <v>84</v>
      </c>
      <c r="BN461" s="336" t="s">
        <v>84</v>
      </c>
      <c r="BO461" s="335" t="s">
        <v>84</v>
      </c>
      <c r="BP461" s="116" t="s">
        <v>84</v>
      </c>
      <c r="BQ461" s="116" t="s">
        <v>84</v>
      </c>
      <c r="BR461" s="116" t="s">
        <v>84</v>
      </c>
      <c r="BS461" s="116" t="s">
        <v>84</v>
      </c>
      <c r="BT461" s="336" t="s">
        <v>84</v>
      </c>
      <c r="BU461" s="335" t="s">
        <v>84</v>
      </c>
      <c r="BV461" s="335" t="s">
        <v>84</v>
      </c>
      <c r="BW461" s="335" t="s">
        <v>84</v>
      </c>
      <c r="BX461" s="335" t="s">
        <v>84</v>
      </c>
    </row>
    <row r="462" spans="1:76" ht="15" customHeight="1" x14ac:dyDescent="0.3">
      <c r="A462" s="307">
        <v>82</v>
      </c>
      <c r="B462" s="114" t="s">
        <v>84</v>
      </c>
      <c r="C462" s="114" t="s">
        <v>84</v>
      </c>
      <c r="D462" s="115" t="s">
        <v>84</v>
      </c>
      <c r="E462" s="334" t="s">
        <v>84</v>
      </c>
      <c r="F462" s="334" t="s">
        <v>84</v>
      </c>
      <c r="G462" s="334" t="s">
        <v>84</v>
      </c>
      <c r="H462" s="335" t="s">
        <v>84</v>
      </c>
      <c r="I462" s="335" t="s">
        <v>84</v>
      </c>
      <c r="J462" s="335" t="s">
        <v>84</v>
      </c>
      <c r="K462" s="335" t="s">
        <v>84</v>
      </c>
      <c r="L462" s="335" t="s">
        <v>84</v>
      </c>
      <c r="M462" s="335" t="s">
        <v>84</v>
      </c>
      <c r="N462" s="335" t="s">
        <v>84</v>
      </c>
      <c r="O462" s="335" t="s">
        <v>84</v>
      </c>
      <c r="P462" s="335" t="s">
        <v>84</v>
      </c>
      <c r="Q462" s="335" t="s">
        <v>84</v>
      </c>
      <c r="R462" s="335" t="s">
        <v>84</v>
      </c>
      <c r="S462" s="335" t="s">
        <v>84</v>
      </c>
      <c r="T462" s="335" t="s">
        <v>84</v>
      </c>
      <c r="U462" s="335" t="s">
        <v>84</v>
      </c>
      <c r="V462" s="335" t="s">
        <v>84</v>
      </c>
      <c r="W462" s="335" t="s">
        <v>84</v>
      </c>
      <c r="X462" s="335" t="s">
        <v>84</v>
      </c>
      <c r="Y462" s="335" t="s">
        <v>84</v>
      </c>
      <c r="Z462" s="335" t="s">
        <v>84</v>
      </c>
      <c r="AA462" s="335" t="s">
        <v>84</v>
      </c>
      <c r="AB462" s="335" t="s">
        <v>84</v>
      </c>
      <c r="AC462" s="335" t="s">
        <v>84</v>
      </c>
      <c r="AD462" s="335" t="s">
        <v>84</v>
      </c>
      <c r="AE462" s="335" t="s">
        <v>84</v>
      </c>
      <c r="AF462" s="335" t="s">
        <v>84</v>
      </c>
      <c r="AG462" s="335" t="s">
        <v>84</v>
      </c>
      <c r="AH462" s="335" t="s">
        <v>84</v>
      </c>
      <c r="AI462" s="335" t="s">
        <v>84</v>
      </c>
      <c r="AJ462" s="335" t="s">
        <v>84</v>
      </c>
      <c r="AK462" s="335" t="s">
        <v>84</v>
      </c>
      <c r="AL462" s="335" t="s">
        <v>84</v>
      </c>
      <c r="AM462" s="335" t="s">
        <v>84</v>
      </c>
      <c r="AN462" s="335" t="s">
        <v>84</v>
      </c>
      <c r="AO462" s="335" t="s">
        <v>84</v>
      </c>
      <c r="AP462" s="335" t="s">
        <v>84</v>
      </c>
      <c r="AQ462" s="335" t="s">
        <v>84</v>
      </c>
      <c r="AR462" s="335" t="s">
        <v>84</v>
      </c>
      <c r="AS462" s="335" t="s">
        <v>84</v>
      </c>
      <c r="AT462" s="335" t="s">
        <v>84</v>
      </c>
      <c r="AU462" s="335" t="s">
        <v>84</v>
      </c>
      <c r="AV462" s="335" t="s">
        <v>84</v>
      </c>
      <c r="AW462" s="335" t="s">
        <v>84</v>
      </c>
      <c r="AX462" s="335" t="s">
        <v>84</v>
      </c>
      <c r="AY462" s="116" t="s">
        <v>84</v>
      </c>
      <c r="AZ462" s="116" t="s">
        <v>84</v>
      </c>
      <c r="BA462" s="116" t="s">
        <v>84</v>
      </c>
      <c r="BB462" s="116" t="s">
        <v>84</v>
      </c>
      <c r="BC462" s="116" t="s">
        <v>84</v>
      </c>
      <c r="BD462" s="116" t="s">
        <v>84</v>
      </c>
      <c r="BE462" s="116" t="s">
        <v>84</v>
      </c>
      <c r="BF462" s="335" t="s">
        <v>84</v>
      </c>
      <c r="BG462" s="335" t="s">
        <v>84</v>
      </c>
      <c r="BH462" s="116" t="s">
        <v>84</v>
      </c>
      <c r="BI462" s="116" t="s">
        <v>84</v>
      </c>
      <c r="BJ462" s="335" t="s">
        <v>84</v>
      </c>
      <c r="BK462" s="335" t="s">
        <v>84</v>
      </c>
      <c r="BL462" s="335" t="s">
        <v>84</v>
      </c>
      <c r="BM462" s="336" t="s">
        <v>84</v>
      </c>
      <c r="BN462" s="336" t="s">
        <v>84</v>
      </c>
      <c r="BO462" s="335" t="s">
        <v>84</v>
      </c>
      <c r="BP462" s="116" t="s">
        <v>84</v>
      </c>
      <c r="BQ462" s="116" t="s">
        <v>84</v>
      </c>
      <c r="BR462" s="116" t="s">
        <v>84</v>
      </c>
      <c r="BS462" s="116" t="s">
        <v>84</v>
      </c>
      <c r="BT462" s="336" t="s">
        <v>84</v>
      </c>
      <c r="BU462" s="335" t="s">
        <v>84</v>
      </c>
      <c r="BV462" s="335" t="s">
        <v>84</v>
      </c>
      <c r="BW462" s="335" t="s">
        <v>84</v>
      </c>
      <c r="BX462" s="335" t="s">
        <v>84</v>
      </c>
    </row>
    <row r="463" spans="1:76" ht="15" customHeight="1" x14ac:dyDescent="0.3">
      <c r="A463" s="307">
        <v>82</v>
      </c>
      <c r="B463" s="114" t="s">
        <v>84</v>
      </c>
      <c r="C463" s="114" t="s">
        <v>84</v>
      </c>
      <c r="D463" s="115" t="s">
        <v>84</v>
      </c>
      <c r="E463" s="334" t="s">
        <v>84</v>
      </c>
      <c r="F463" s="334" t="s">
        <v>84</v>
      </c>
      <c r="G463" s="334" t="s">
        <v>84</v>
      </c>
      <c r="H463" s="335" t="s">
        <v>84</v>
      </c>
      <c r="I463" s="335" t="s">
        <v>84</v>
      </c>
      <c r="J463" s="335" t="s">
        <v>84</v>
      </c>
      <c r="K463" s="335" t="s">
        <v>84</v>
      </c>
      <c r="L463" s="335" t="s">
        <v>84</v>
      </c>
      <c r="M463" s="335" t="s">
        <v>84</v>
      </c>
      <c r="N463" s="335" t="s">
        <v>84</v>
      </c>
      <c r="O463" s="335" t="s">
        <v>84</v>
      </c>
      <c r="P463" s="335" t="s">
        <v>84</v>
      </c>
      <c r="Q463" s="335" t="s">
        <v>84</v>
      </c>
      <c r="R463" s="335" t="s">
        <v>84</v>
      </c>
      <c r="S463" s="335" t="s">
        <v>84</v>
      </c>
      <c r="T463" s="335" t="s">
        <v>84</v>
      </c>
      <c r="U463" s="335" t="s">
        <v>84</v>
      </c>
      <c r="V463" s="335" t="s">
        <v>84</v>
      </c>
      <c r="W463" s="335" t="s">
        <v>84</v>
      </c>
      <c r="X463" s="335" t="s">
        <v>84</v>
      </c>
      <c r="Y463" s="335" t="s">
        <v>84</v>
      </c>
      <c r="Z463" s="335" t="s">
        <v>84</v>
      </c>
      <c r="AA463" s="335" t="s">
        <v>84</v>
      </c>
      <c r="AB463" s="335" t="s">
        <v>84</v>
      </c>
      <c r="AC463" s="335" t="s">
        <v>84</v>
      </c>
      <c r="AD463" s="335" t="s">
        <v>84</v>
      </c>
      <c r="AE463" s="335" t="s">
        <v>84</v>
      </c>
      <c r="AF463" s="335" t="s">
        <v>84</v>
      </c>
      <c r="AG463" s="335" t="s">
        <v>84</v>
      </c>
      <c r="AH463" s="335" t="s">
        <v>84</v>
      </c>
      <c r="AI463" s="335" t="s">
        <v>84</v>
      </c>
      <c r="AJ463" s="335" t="s">
        <v>84</v>
      </c>
      <c r="AK463" s="335" t="s">
        <v>84</v>
      </c>
      <c r="AL463" s="335" t="s">
        <v>84</v>
      </c>
      <c r="AM463" s="335" t="s">
        <v>84</v>
      </c>
      <c r="AN463" s="335" t="s">
        <v>84</v>
      </c>
      <c r="AO463" s="335" t="s">
        <v>84</v>
      </c>
      <c r="AP463" s="335" t="s">
        <v>84</v>
      </c>
      <c r="AQ463" s="335" t="s">
        <v>84</v>
      </c>
      <c r="AR463" s="335" t="s">
        <v>84</v>
      </c>
      <c r="AS463" s="335" t="s">
        <v>84</v>
      </c>
      <c r="AT463" s="335" t="s">
        <v>84</v>
      </c>
      <c r="AU463" s="335" t="s">
        <v>84</v>
      </c>
      <c r="AV463" s="335" t="s">
        <v>84</v>
      </c>
      <c r="AW463" s="335" t="s">
        <v>84</v>
      </c>
      <c r="AX463" s="335" t="s">
        <v>84</v>
      </c>
      <c r="AY463" s="116" t="s">
        <v>84</v>
      </c>
      <c r="AZ463" s="116" t="s">
        <v>84</v>
      </c>
      <c r="BA463" s="116" t="s">
        <v>84</v>
      </c>
      <c r="BB463" s="116" t="s">
        <v>84</v>
      </c>
      <c r="BC463" s="116" t="s">
        <v>84</v>
      </c>
      <c r="BD463" s="116" t="s">
        <v>84</v>
      </c>
      <c r="BE463" s="116" t="s">
        <v>84</v>
      </c>
      <c r="BF463" s="335" t="s">
        <v>84</v>
      </c>
      <c r="BG463" s="335" t="s">
        <v>84</v>
      </c>
      <c r="BH463" s="116" t="s">
        <v>84</v>
      </c>
      <c r="BI463" s="116" t="s">
        <v>84</v>
      </c>
      <c r="BJ463" s="335" t="s">
        <v>84</v>
      </c>
      <c r="BK463" s="335" t="s">
        <v>84</v>
      </c>
      <c r="BL463" s="335" t="s">
        <v>84</v>
      </c>
      <c r="BM463" s="336" t="s">
        <v>84</v>
      </c>
      <c r="BN463" s="336" t="s">
        <v>84</v>
      </c>
      <c r="BO463" s="335" t="s">
        <v>84</v>
      </c>
      <c r="BP463" s="116" t="s">
        <v>84</v>
      </c>
      <c r="BQ463" s="116" t="s">
        <v>84</v>
      </c>
      <c r="BR463" s="116" t="s">
        <v>84</v>
      </c>
      <c r="BS463" s="116" t="s">
        <v>84</v>
      </c>
      <c r="BT463" s="336" t="s">
        <v>84</v>
      </c>
      <c r="BU463" s="335" t="s">
        <v>84</v>
      </c>
      <c r="BV463" s="335" t="s">
        <v>84</v>
      </c>
      <c r="BW463" s="335" t="s">
        <v>84</v>
      </c>
      <c r="BX463" s="335" t="s">
        <v>84</v>
      </c>
    </row>
    <row r="464" spans="1:76" ht="15" customHeight="1" x14ac:dyDescent="0.3">
      <c r="A464" s="307">
        <v>82</v>
      </c>
      <c r="B464" s="114" t="s">
        <v>84</v>
      </c>
      <c r="C464" s="114" t="s">
        <v>84</v>
      </c>
      <c r="D464" s="115" t="s">
        <v>84</v>
      </c>
      <c r="E464" s="334" t="s">
        <v>84</v>
      </c>
      <c r="F464" s="334" t="s">
        <v>84</v>
      </c>
      <c r="G464" s="334" t="s">
        <v>84</v>
      </c>
      <c r="H464" s="335" t="s">
        <v>84</v>
      </c>
      <c r="I464" s="335" t="s">
        <v>84</v>
      </c>
      <c r="J464" s="335" t="s">
        <v>84</v>
      </c>
      <c r="K464" s="335" t="s">
        <v>84</v>
      </c>
      <c r="L464" s="335" t="s">
        <v>84</v>
      </c>
      <c r="M464" s="335" t="s">
        <v>84</v>
      </c>
      <c r="N464" s="335" t="s">
        <v>84</v>
      </c>
      <c r="O464" s="335" t="s">
        <v>84</v>
      </c>
      <c r="P464" s="335" t="s">
        <v>84</v>
      </c>
      <c r="Q464" s="335" t="s">
        <v>84</v>
      </c>
      <c r="R464" s="335" t="s">
        <v>84</v>
      </c>
      <c r="S464" s="335" t="s">
        <v>84</v>
      </c>
      <c r="T464" s="335" t="s">
        <v>84</v>
      </c>
      <c r="U464" s="335" t="s">
        <v>84</v>
      </c>
      <c r="V464" s="335" t="s">
        <v>84</v>
      </c>
      <c r="W464" s="335" t="s">
        <v>84</v>
      </c>
      <c r="X464" s="335" t="s">
        <v>84</v>
      </c>
      <c r="Y464" s="335" t="s">
        <v>84</v>
      </c>
      <c r="Z464" s="335" t="s">
        <v>84</v>
      </c>
      <c r="AA464" s="335" t="s">
        <v>84</v>
      </c>
      <c r="AB464" s="335" t="s">
        <v>84</v>
      </c>
      <c r="AC464" s="335" t="s">
        <v>84</v>
      </c>
      <c r="AD464" s="335" t="s">
        <v>84</v>
      </c>
      <c r="AE464" s="335" t="s">
        <v>84</v>
      </c>
      <c r="AF464" s="335" t="s">
        <v>84</v>
      </c>
      <c r="AG464" s="335" t="s">
        <v>84</v>
      </c>
      <c r="AH464" s="335" t="s">
        <v>84</v>
      </c>
      <c r="AI464" s="335" t="s">
        <v>84</v>
      </c>
      <c r="AJ464" s="335" t="s">
        <v>84</v>
      </c>
      <c r="AK464" s="335" t="s">
        <v>84</v>
      </c>
      <c r="AL464" s="335" t="s">
        <v>84</v>
      </c>
      <c r="AM464" s="335" t="s">
        <v>84</v>
      </c>
      <c r="AN464" s="335" t="s">
        <v>84</v>
      </c>
      <c r="AO464" s="335" t="s">
        <v>84</v>
      </c>
      <c r="AP464" s="335" t="s">
        <v>84</v>
      </c>
      <c r="AQ464" s="335" t="s">
        <v>84</v>
      </c>
      <c r="AR464" s="335" t="s">
        <v>84</v>
      </c>
      <c r="AS464" s="335" t="s">
        <v>84</v>
      </c>
      <c r="AT464" s="335" t="s">
        <v>84</v>
      </c>
      <c r="AU464" s="335" t="s">
        <v>84</v>
      </c>
      <c r="AV464" s="335" t="s">
        <v>84</v>
      </c>
      <c r="AW464" s="335" t="s">
        <v>84</v>
      </c>
      <c r="AX464" s="335" t="s">
        <v>84</v>
      </c>
      <c r="AY464" s="116" t="s">
        <v>84</v>
      </c>
      <c r="AZ464" s="116" t="s">
        <v>84</v>
      </c>
      <c r="BA464" s="116" t="s">
        <v>84</v>
      </c>
      <c r="BB464" s="116" t="s">
        <v>84</v>
      </c>
      <c r="BC464" s="116" t="s">
        <v>84</v>
      </c>
      <c r="BD464" s="116" t="s">
        <v>84</v>
      </c>
      <c r="BE464" s="116" t="s">
        <v>84</v>
      </c>
      <c r="BF464" s="335" t="s">
        <v>84</v>
      </c>
      <c r="BG464" s="335" t="s">
        <v>84</v>
      </c>
      <c r="BH464" s="116" t="s">
        <v>84</v>
      </c>
      <c r="BI464" s="116" t="s">
        <v>84</v>
      </c>
      <c r="BJ464" s="335" t="s">
        <v>84</v>
      </c>
      <c r="BK464" s="335" t="s">
        <v>84</v>
      </c>
      <c r="BL464" s="335" t="s">
        <v>84</v>
      </c>
      <c r="BM464" s="336" t="s">
        <v>84</v>
      </c>
      <c r="BN464" s="336" t="s">
        <v>84</v>
      </c>
      <c r="BO464" s="335" t="s">
        <v>84</v>
      </c>
      <c r="BP464" s="116" t="s">
        <v>84</v>
      </c>
      <c r="BQ464" s="116" t="s">
        <v>84</v>
      </c>
      <c r="BR464" s="116" t="s">
        <v>84</v>
      </c>
      <c r="BS464" s="116" t="s">
        <v>84</v>
      </c>
      <c r="BT464" s="336" t="s">
        <v>84</v>
      </c>
      <c r="BU464" s="335" t="s">
        <v>84</v>
      </c>
      <c r="BV464" s="335" t="s">
        <v>84</v>
      </c>
      <c r="BW464" s="335" t="s">
        <v>84</v>
      </c>
      <c r="BX464" s="335" t="s">
        <v>84</v>
      </c>
    </row>
    <row r="465" spans="1:76" ht="15" customHeight="1" x14ac:dyDescent="0.3">
      <c r="A465" s="307">
        <v>82</v>
      </c>
      <c r="B465" s="114" t="s">
        <v>84</v>
      </c>
      <c r="C465" s="114" t="s">
        <v>84</v>
      </c>
      <c r="D465" s="115" t="s">
        <v>84</v>
      </c>
      <c r="E465" s="334" t="s">
        <v>84</v>
      </c>
      <c r="F465" s="334" t="s">
        <v>84</v>
      </c>
      <c r="G465" s="334" t="s">
        <v>84</v>
      </c>
      <c r="H465" s="335" t="s">
        <v>84</v>
      </c>
      <c r="I465" s="335" t="s">
        <v>84</v>
      </c>
      <c r="J465" s="335" t="s">
        <v>84</v>
      </c>
      <c r="K465" s="335" t="s">
        <v>84</v>
      </c>
      <c r="L465" s="335" t="s">
        <v>84</v>
      </c>
      <c r="M465" s="335" t="s">
        <v>84</v>
      </c>
      <c r="N465" s="335" t="s">
        <v>84</v>
      </c>
      <c r="O465" s="335" t="s">
        <v>84</v>
      </c>
      <c r="P465" s="335" t="s">
        <v>84</v>
      </c>
      <c r="Q465" s="335" t="s">
        <v>84</v>
      </c>
      <c r="R465" s="335" t="s">
        <v>84</v>
      </c>
      <c r="S465" s="335" t="s">
        <v>84</v>
      </c>
      <c r="T465" s="335" t="s">
        <v>84</v>
      </c>
      <c r="U465" s="335" t="s">
        <v>84</v>
      </c>
      <c r="V465" s="335" t="s">
        <v>84</v>
      </c>
      <c r="W465" s="335" t="s">
        <v>84</v>
      </c>
      <c r="X465" s="335" t="s">
        <v>84</v>
      </c>
      <c r="Y465" s="335" t="s">
        <v>84</v>
      </c>
      <c r="Z465" s="335" t="s">
        <v>84</v>
      </c>
      <c r="AA465" s="335" t="s">
        <v>84</v>
      </c>
      <c r="AB465" s="335" t="s">
        <v>84</v>
      </c>
      <c r="AC465" s="335" t="s">
        <v>84</v>
      </c>
      <c r="AD465" s="335" t="s">
        <v>84</v>
      </c>
      <c r="AE465" s="335" t="s">
        <v>84</v>
      </c>
      <c r="AF465" s="335" t="s">
        <v>84</v>
      </c>
      <c r="AG465" s="335" t="s">
        <v>84</v>
      </c>
      <c r="AH465" s="335" t="s">
        <v>84</v>
      </c>
      <c r="AI465" s="335" t="s">
        <v>84</v>
      </c>
      <c r="AJ465" s="335" t="s">
        <v>84</v>
      </c>
      <c r="AK465" s="335" t="s">
        <v>84</v>
      </c>
      <c r="AL465" s="335" t="s">
        <v>84</v>
      </c>
      <c r="AM465" s="335" t="s">
        <v>84</v>
      </c>
      <c r="AN465" s="335" t="s">
        <v>84</v>
      </c>
      <c r="AO465" s="335" t="s">
        <v>84</v>
      </c>
      <c r="AP465" s="335" t="s">
        <v>84</v>
      </c>
      <c r="AQ465" s="335" t="s">
        <v>84</v>
      </c>
      <c r="AR465" s="335" t="s">
        <v>84</v>
      </c>
      <c r="AS465" s="335" t="s">
        <v>84</v>
      </c>
      <c r="AT465" s="335" t="s">
        <v>84</v>
      </c>
      <c r="AU465" s="335" t="s">
        <v>84</v>
      </c>
      <c r="AV465" s="335" t="s">
        <v>84</v>
      </c>
      <c r="AW465" s="335" t="s">
        <v>84</v>
      </c>
      <c r="AX465" s="335" t="s">
        <v>84</v>
      </c>
      <c r="AY465" s="116" t="s">
        <v>84</v>
      </c>
      <c r="AZ465" s="116" t="s">
        <v>84</v>
      </c>
      <c r="BA465" s="116" t="s">
        <v>84</v>
      </c>
      <c r="BB465" s="116" t="s">
        <v>84</v>
      </c>
      <c r="BC465" s="116" t="s">
        <v>84</v>
      </c>
      <c r="BD465" s="116" t="s">
        <v>84</v>
      </c>
      <c r="BE465" s="116" t="s">
        <v>84</v>
      </c>
      <c r="BF465" s="335" t="s">
        <v>84</v>
      </c>
      <c r="BG465" s="335" t="s">
        <v>84</v>
      </c>
      <c r="BH465" s="116" t="s">
        <v>84</v>
      </c>
      <c r="BI465" s="116" t="s">
        <v>84</v>
      </c>
      <c r="BJ465" s="335" t="s">
        <v>84</v>
      </c>
      <c r="BK465" s="335" t="s">
        <v>84</v>
      </c>
      <c r="BL465" s="335" t="s">
        <v>84</v>
      </c>
      <c r="BM465" s="336" t="s">
        <v>84</v>
      </c>
      <c r="BN465" s="336" t="s">
        <v>84</v>
      </c>
      <c r="BO465" s="335" t="s">
        <v>84</v>
      </c>
      <c r="BP465" s="116" t="s">
        <v>84</v>
      </c>
      <c r="BQ465" s="116" t="s">
        <v>84</v>
      </c>
      <c r="BR465" s="116" t="s">
        <v>84</v>
      </c>
      <c r="BS465" s="116" t="s">
        <v>84</v>
      </c>
      <c r="BT465" s="336" t="s">
        <v>84</v>
      </c>
      <c r="BU465" s="335" t="s">
        <v>84</v>
      </c>
      <c r="BV465" s="335" t="s">
        <v>84</v>
      </c>
      <c r="BW465" s="335" t="s">
        <v>84</v>
      </c>
      <c r="BX465" s="335" t="s">
        <v>84</v>
      </c>
    </row>
    <row r="466" spans="1:76" ht="15" customHeight="1" x14ac:dyDescent="0.3">
      <c r="A466" s="307">
        <v>82</v>
      </c>
      <c r="B466" s="114" t="s">
        <v>84</v>
      </c>
      <c r="C466" s="114" t="s">
        <v>84</v>
      </c>
      <c r="D466" s="115" t="s">
        <v>84</v>
      </c>
      <c r="E466" s="334" t="s">
        <v>84</v>
      </c>
      <c r="F466" s="334" t="s">
        <v>84</v>
      </c>
      <c r="G466" s="334" t="s">
        <v>84</v>
      </c>
      <c r="H466" s="335" t="s">
        <v>84</v>
      </c>
      <c r="I466" s="335" t="s">
        <v>84</v>
      </c>
      <c r="J466" s="335" t="s">
        <v>84</v>
      </c>
      <c r="K466" s="335" t="s">
        <v>84</v>
      </c>
      <c r="L466" s="335" t="s">
        <v>84</v>
      </c>
      <c r="M466" s="335" t="s">
        <v>84</v>
      </c>
      <c r="N466" s="335" t="s">
        <v>84</v>
      </c>
      <c r="O466" s="335" t="s">
        <v>84</v>
      </c>
      <c r="P466" s="335" t="s">
        <v>84</v>
      </c>
      <c r="Q466" s="335" t="s">
        <v>84</v>
      </c>
      <c r="R466" s="335" t="s">
        <v>84</v>
      </c>
      <c r="S466" s="335" t="s">
        <v>84</v>
      </c>
      <c r="T466" s="335" t="s">
        <v>84</v>
      </c>
      <c r="U466" s="335" t="s">
        <v>84</v>
      </c>
      <c r="V466" s="335" t="s">
        <v>84</v>
      </c>
      <c r="W466" s="335" t="s">
        <v>84</v>
      </c>
      <c r="X466" s="335" t="s">
        <v>84</v>
      </c>
      <c r="Y466" s="335" t="s">
        <v>84</v>
      </c>
      <c r="Z466" s="335" t="s">
        <v>84</v>
      </c>
      <c r="AA466" s="335" t="s">
        <v>84</v>
      </c>
      <c r="AB466" s="335" t="s">
        <v>84</v>
      </c>
      <c r="AC466" s="335" t="s">
        <v>84</v>
      </c>
      <c r="AD466" s="335" t="s">
        <v>84</v>
      </c>
      <c r="AE466" s="335" t="s">
        <v>84</v>
      </c>
      <c r="AF466" s="335" t="s">
        <v>84</v>
      </c>
      <c r="AG466" s="335" t="s">
        <v>84</v>
      </c>
      <c r="AH466" s="335" t="s">
        <v>84</v>
      </c>
      <c r="AI466" s="335" t="s">
        <v>84</v>
      </c>
      <c r="AJ466" s="335" t="s">
        <v>84</v>
      </c>
      <c r="AK466" s="335" t="s">
        <v>84</v>
      </c>
      <c r="AL466" s="335" t="s">
        <v>84</v>
      </c>
      <c r="AM466" s="335" t="s">
        <v>84</v>
      </c>
      <c r="AN466" s="335" t="s">
        <v>84</v>
      </c>
      <c r="AO466" s="335" t="s">
        <v>84</v>
      </c>
      <c r="AP466" s="335" t="s">
        <v>84</v>
      </c>
      <c r="AQ466" s="335" t="s">
        <v>84</v>
      </c>
      <c r="AR466" s="335" t="s">
        <v>84</v>
      </c>
      <c r="AS466" s="335" t="s">
        <v>84</v>
      </c>
      <c r="AT466" s="335" t="s">
        <v>84</v>
      </c>
      <c r="AU466" s="335" t="s">
        <v>84</v>
      </c>
      <c r="AV466" s="335" t="s">
        <v>84</v>
      </c>
      <c r="AW466" s="335" t="s">
        <v>84</v>
      </c>
      <c r="AX466" s="335" t="s">
        <v>84</v>
      </c>
      <c r="AY466" s="116" t="s">
        <v>84</v>
      </c>
      <c r="AZ466" s="116" t="s">
        <v>84</v>
      </c>
      <c r="BA466" s="116" t="s">
        <v>84</v>
      </c>
      <c r="BB466" s="116" t="s">
        <v>84</v>
      </c>
      <c r="BC466" s="116" t="s">
        <v>84</v>
      </c>
      <c r="BD466" s="116" t="s">
        <v>84</v>
      </c>
      <c r="BE466" s="116" t="s">
        <v>84</v>
      </c>
      <c r="BF466" s="335" t="s">
        <v>84</v>
      </c>
      <c r="BG466" s="335" t="s">
        <v>84</v>
      </c>
      <c r="BH466" s="116" t="s">
        <v>84</v>
      </c>
      <c r="BI466" s="116" t="s">
        <v>84</v>
      </c>
      <c r="BJ466" s="335" t="s">
        <v>84</v>
      </c>
      <c r="BK466" s="335" t="s">
        <v>84</v>
      </c>
      <c r="BL466" s="335" t="s">
        <v>84</v>
      </c>
      <c r="BM466" s="336" t="s">
        <v>84</v>
      </c>
      <c r="BN466" s="336" t="s">
        <v>84</v>
      </c>
      <c r="BO466" s="335" t="s">
        <v>84</v>
      </c>
      <c r="BP466" s="116" t="s">
        <v>84</v>
      </c>
      <c r="BQ466" s="116" t="s">
        <v>84</v>
      </c>
      <c r="BR466" s="116" t="s">
        <v>84</v>
      </c>
      <c r="BS466" s="116" t="s">
        <v>84</v>
      </c>
      <c r="BT466" s="336" t="s">
        <v>84</v>
      </c>
      <c r="BU466" s="335" t="s">
        <v>84</v>
      </c>
      <c r="BV466" s="335" t="s">
        <v>84</v>
      </c>
      <c r="BW466" s="335" t="s">
        <v>84</v>
      </c>
      <c r="BX466" s="335" t="s">
        <v>84</v>
      </c>
    </row>
    <row r="467" spans="1:76" ht="15" customHeight="1" x14ac:dyDescent="0.3">
      <c r="A467" s="307">
        <v>82</v>
      </c>
      <c r="B467" s="114" t="s">
        <v>84</v>
      </c>
      <c r="C467" s="114" t="s">
        <v>84</v>
      </c>
      <c r="D467" s="115" t="s">
        <v>84</v>
      </c>
      <c r="E467" s="334" t="s">
        <v>84</v>
      </c>
      <c r="F467" s="334" t="s">
        <v>84</v>
      </c>
      <c r="G467" s="334" t="s">
        <v>84</v>
      </c>
      <c r="H467" s="335" t="s">
        <v>84</v>
      </c>
      <c r="I467" s="335" t="s">
        <v>84</v>
      </c>
      <c r="J467" s="335" t="s">
        <v>84</v>
      </c>
      <c r="K467" s="335" t="s">
        <v>84</v>
      </c>
      <c r="L467" s="335" t="s">
        <v>84</v>
      </c>
      <c r="M467" s="335" t="s">
        <v>84</v>
      </c>
      <c r="N467" s="335" t="s">
        <v>84</v>
      </c>
      <c r="O467" s="335" t="s">
        <v>84</v>
      </c>
      <c r="P467" s="335" t="s">
        <v>84</v>
      </c>
      <c r="Q467" s="335" t="s">
        <v>84</v>
      </c>
      <c r="R467" s="335" t="s">
        <v>84</v>
      </c>
      <c r="S467" s="335" t="s">
        <v>84</v>
      </c>
      <c r="T467" s="335" t="s">
        <v>84</v>
      </c>
      <c r="U467" s="335" t="s">
        <v>84</v>
      </c>
      <c r="V467" s="335" t="s">
        <v>84</v>
      </c>
      <c r="W467" s="335" t="s">
        <v>84</v>
      </c>
      <c r="X467" s="335" t="s">
        <v>84</v>
      </c>
      <c r="Y467" s="335" t="s">
        <v>84</v>
      </c>
      <c r="Z467" s="335" t="s">
        <v>84</v>
      </c>
      <c r="AA467" s="335" t="s">
        <v>84</v>
      </c>
      <c r="AB467" s="335" t="s">
        <v>84</v>
      </c>
      <c r="AC467" s="335" t="s">
        <v>84</v>
      </c>
      <c r="AD467" s="335" t="s">
        <v>84</v>
      </c>
      <c r="AE467" s="335" t="s">
        <v>84</v>
      </c>
      <c r="AF467" s="335" t="s">
        <v>84</v>
      </c>
      <c r="AG467" s="335" t="s">
        <v>84</v>
      </c>
      <c r="AH467" s="335" t="s">
        <v>84</v>
      </c>
      <c r="AI467" s="335" t="s">
        <v>84</v>
      </c>
      <c r="AJ467" s="335" t="s">
        <v>84</v>
      </c>
      <c r="AK467" s="335" t="s">
        <v>84</v>
      </c>
      <c r="AL467" s="335" t="s">
        <v>84</v>
      </c>
      <c r="AM467" s="335" t="s">
        <v>84</v>
      </c>
      <c r="AN467" s="335" t="s">
        <v>84</v>
      </c>
      <c r="AO467" s="335" t="s">
        <v>84</v>
      </c>
      <c r="AP467" s="335" t="s">
        <v>84</v>
      </c>
      <c r="AQ467" s="335" t="s">
        <v>84</v>
      </c>
      <c r="AR467" s="335" t="s">
        <v>84</v>
      </c>
      <c r="AS467" s="335" t="s">
        <v>84</v>
      </c>
      <c r="AT467" s="335" t="s">
        <v>84</v>
      </c>
      <c r="AU467" s="335" t="s">
        <v>84</v>
      </c>
      <c r="AV467" s="335" t="s">
        <v>84</v>
      </c>
      <c r="AW467" s="335" t="s">
        <v>84</v>
      </c>
      <c r="AX467" s="335" t="s">
        <v>84</v>
      </c>
      <c r="AY467" s="116" t="s">
        <v>84</v>
      </c>
      <c r="AZ467" s="116" t="s">
        <v>84</v>
      </c>
      <c r="BA467" s="116" t="s">
        <v>84</v>
      </c>
      <c r="BB467" s="116" t="s">
        <v>84</v>
      </c>
      <c r="BC467" s="116" t="s">
        <v>84</v>
      </c>
      <c r="BD467" s="116" t="s">
        <v>84</v>
      </c>
      <c r="BE467" s="116" t="s">
        <v>84</v>
      </c>
      <c r="BF467" s="335" t="s">
        <v>84</v>
      </c>
      <c r="BG467" s="335" t="s">
        <v>84</v>
      </c>
      <c r="BH467" s="116" t="s">
        <v>84</v>
      </c>
      <c r="BI467" s="116" t="s">
        <v>84</v>
      </c>
      <c r="BJ467" s="335" t="s">
        <v>84</v>
      </c>
      <c r="BK467" s="335" t="s">
        <v>84</v>
      </c>
      <c r="BL467" s="335" t="s">
        <v>84</v>
      </c>
      <c r="BM467" s="336" t="s">
        <v>84</v>
      </c>
      <c r="BN467" s="336" t="s">
        <v>84</v>
      </c>
      <c r="BO467" s="335" t="s">
        <v>84</v>
      </c>
      <c r="BP467" s="116" t="s">
        <v>84</v>
      </c>
      <c r="BQ467" s="116" t="s">
        <v>84</v>
      </c>
      <c r="BR467" s="116" t="s">
        <v>84</v>
      </c>
      <c r="BS467" s="116" t="s">
        <v>84</v>
      </c>
      <c r="BT467" s="336" t="s">
        <v>84</v>
      </c>
      <c r="BU467" s="335" t="s">
        <v>84</v>
      </c>
      <c r="BV467" s="335" t="s">
        <v>84</v>
      </c>
      <c r="BW467" s="335" t="s">
        <v>84</v>
      </c>
      <c r="BX467" s="335" t="s">
        <v>84</v>
      </c>
    </row>
    <row r="468" spans="1:76" ht="15" customHeight="1" x14ac:dyDescent="0.3">
      <c r="A468" s="307">
        <v>82</v>
      </c>
      <c r="B468" s="114" t="s">
        <v>84</v>
      </c>
      <c r="C468" s="114" t="s">
        <v>84</v>
      </c>
      <c r="D468" s="115" t="s">
        <v>84</v>
      </c>
      <c r="E468" s="334" t="s">
        <v>84</v>
      </c>
      <c r="F468" s="334" t="s">
        <v>84</v>
      </c>
      <c r="G468" s="334" t="s">
        <v>84</v>
      </c>
      <c r="H468" s="335" t="s">
        <v>84</v>
      </c>
      <c r="I468" s="335" t="s">
        <v>84</v>
      </c>
      <c r="J468" s="335" t="s">
        <v>84</v>
      </c>
      <c r="K468" s="335" t="s">
        <v>84</v>
      </c>
      <c r="L468" s="335" t="s">
        <v>84</v>
      </c>
      <c r="M468" s="335" t="s">
        <v>84</v>
      </c>
      <c r="N468" s="335" t="s">
        <v>84</v>
      </c>
      <c r="O468" s="335" t="s">
        <v>84</v>
      </c>
      <c r="P468" s="335" t="s">
        <v>84</v>
      </c>
      <c r="Q468" s="335" t="s">
        <v>84</v>
      </c>
      <c r="R468" s="335" t="s">
        <v>84</v>
      </c>
      <c r="S468" s="335" t="s">
        <v>84</v>
      </c>
      <c r="T468" s="335" t="s">
        <v>84</v>
      </c>
      <c r="U468" s="335" t="s">
        <v>84</v>
      </c>
      <c r="V468" s="335" t="s">
        <v>84</v>
      </c>
      <c r="W468" s="335" t="s">
        <v>84</v>
      </c>
      <c r="X468" s="335" t="s">
        <v>84</v>
      </c>
      <c r="Y468" s="335" t="s">
        <v>84</v>
      </c>
      <c r="Z468" s="335" t="s">
        <v>84</v>
      </c>
      <c r="AA468" s="335" t="s">
        <v>84</v>
      </c>
      <c r="AB468" s="335" t="s">
        <v>84</v>
      </c>
      <c r="AC468" s="335" t="s">
        <v>84</v>
      </c>
      <c r="AD468" s="335" t="s">
        <v>84</v>
      </c>
      <c r="AE468" s="335" t="s">
        <v>84</v>
      </c>
      <c r="AF468" s="335" t="s">
        <v>84</v>
      </c>
      <c r="AG468" s="335" t="s">
        <v>84</v>
      </c>
      <c r="AH468" s="335" t="s">
        <v>84</v>
      </c>
      <c r="AI468" s="335" t="s">
        <v>84</v>
      </c>
      <c r="AJ468" s="335" t="s">
        <v>84</v>
      </c>
      <c r="AK468" s="335" t="s">
        <v>84</v>
      </c>
      <c r="AL468" s="335" t="s">
        <v>84</v>
      </c>
      <c r="AM468" s="335" t="s">
        <v>84</v>
      </c>
      <c r="AN468" s="335" t="s">
        <v>84</v>
      </c>
      <c r="AO468" s="335" t="s">
        <v>84</v>
      </c>
      <c r="AP468" s="335" t="s">
        <v>84</v>
      </c>
      <c r="AQ468" s="335" t="s">
        <v>84</v>
      </c>
      <c r="AR468" s="335" t="s">
        <v>84</v>
      </c>
      <c r="AS468" s="335" t="s">
        <v>84</v>
      </c>
      <c r="AT468" s="335" t="s">
        <v>84</v>
      </c>
      <c r="AU468" s="335" t="s">
        <v>84</v>
      </c>
      <c r="AV468" s="335" t="s">
        <v>84</v>
      </c>
      <c r="AW468" s="335" t="s">
        <v>84</v>
      </c>
      <c r="AX468" s="335" t="s">
        <v>84</v>
      </c>
      <c r="AY468" s="116" t="s">
        <v>84</v>
      </c>
      <c r="AZ468" s="116" t="s">
        <v>84</v>
      </c>
      <c r="BA468" s="116" t="s">
        <v>84</v>
      </c>
      <c r="BB468" s="116" t="s">
        <v>84</v>
      </c>
      <c r="BC468" s="116" t="s">
        <v>84</v>
      </c>
      <c r="BD468" s="116" t="s">
        <v>84</v>
      </c>
      <c r="BE468" s="116" t="s">
        <v>84</v>
      </c>
      <c r="BF468" s="335" t="s">
        <v>84</v>
      </c>
      <c r="BG468" s="335" t="s">
        <v>84</v>
      </c>
      <c r="BH468" s="116" t="s">
        <v>84</v>
      </c>
      <c r="BI468" s="116" t="s">
        <v>84</v>
      </c>
      <c r="BJ468" s="335" t="s">
        <v>84</v>
      </c>
      <c r="BK468" s="335" t="s">
        <v>84</v>
      </c>
      <c r="BL468" s="335" t="s">
        <v>84</v>
      </c>
      <c r="BM468" s="336" t="s">
        <v>84</v>
      </c>
      <c r="BN468" s="336" t="s">
        <v>84</v>
      </c>
      <c r="BO468" s="335" t="s">
        <v>84</v>
      </c>
      <c r="BP468" s="116" t="s">
        <v>84</v>
      </c>
      <c r="BQ468" s="116" t="s">
        <v>84</v>
      </c>
      <c r="BR468" s="116" t="s">
        <v>84</v>
      </c>
      <c r="BS468" s="116" t="s">
        <v>84</v>
      </c>
      <c r="BT468" s="336" t="s">
        <v>84</v>
      </c>
      <c r="BU468" s="335" t="s">
        <v>84</v>
      </c>
      <c r="BV468" s="335" t="s">
        <v>84</v>
      </c>
      <c r="BW468" s="335" t="s">
        <v>84</v>
      </c>
      <c r="BX468" s="335" t="s">
        <v>84</v>
      </c>
    </row>
    <row r="469" spans="1:76" ht="15" customHeight="1" x14ac:dyDescent="0.3">
      <c r="A469" s="307">
        <v>82</v>
      </c>
      <c r="B469" s="114" t="s">
        <v>84</v>
      </c>
      <c r="C469" s="114" t="s">
        <v>84</v>
      </c>
      <c r="D469" s="115" t="s">
        <v>84</v>
      </c>
      <c r="E469" s="334" t="s">
        <v>84</v>
      </c>
      <c r="F469" s="334" t="s">
        <v>84</v>
      </c>
      <c r="G469" s="334" t="s">
        <v>84</v>
      </c>
      <c r="H469" s="335" t="s">
        <v>84</v>
      </c>
      <c r="I469" s="335" t="s">
        <v>84</v>
      </c>
      <c r="J469" s="335" t="s">
        <v>84</v>
      </c>
      <c r="K469" s="335" t="s">
        <v>84</v>
      </c>
      <c r="L469" s="335" t="s">
        <v>84</v>
      </c>
      <c r="M469" s="335" t="s">
        <v>84</v>
      </c>
      <c r="N469" s="335" t="s">
        <v>84</v>
      </c>
      <c r="O469" s="335" t="s">
        <v>84</v>
      </c>
      <c r="P469" s="335" t="s">
        <v>84</v>
      </c>
      <c r="Q469" s="335" t="s">
        <v>84</v>
      </c>
      <c r="R469" s="335" t="s">
        <v>84</v>
      </c>
      <c r="S469" s="335" t="s">
        <v>84</v>
      </c>
      <c r="T469" s="335" t="s">
        <v>84</v>
      </c>
      <c r="U469" s="335" t="s">
        <v>84</v>
      </c>
      <c r="V469" s="335" t="s">
        <v>84</v>
      </c>
      <c r="W469" s="335" t="s">
        <v>84</v>
      </c>
      <c r="X469" s="335" t="s">
        <v>84</v>
      </c>
      <c r="Y469" s="335" t="s">
        <v>84</v>
      </c>
      <c r="Z469" s="335" t="s">
        <v>84</v>
      </c>
      <c r="AA469" s="335" t="s">
        <v>84</v>
      </c>
      <c r="AB469" s="335" t="s">
        <v>84</v>
      </c>
      <c r="AC469" s="335" t="s">
        <v>84</v>
      </c>
      <c r="AD469" s="335" t="s">
        <v>84</v>
      </c>
      <c r="AE469" s="335" t="s">
        <v>84</v>
      </c>
      <c r="AF469" s="335" t="s">
        <v>84</v>
      </c>
      <c r="AG469" s="335" t="s">
        <v>84</v>
      </c>
      <c r="AH469" s="335" t="s">
        <v>84</v>
      </c>
      <c r="AI469" s="335" t="s">
        <v>84</v>
      </c>
      <c r="AJ469" s="335" t="s">
        <v>84</v>
      </c>
      <c r="AK469" s="335" t="s">
        <v>84</v>
      </c>
      <c r="AL469" s="335" t="s">
        <v>84</v>
      </c>
      <c r="AM469" s="335" t="s">
        <v>84</v>
      </c>
      <c r="AN469" s="335" t="s">
        <v>84</v>
      </c>
      <c r="AO469" s="335" t="s">
        <v>84</v>
      </c>
      <c r="AP469" s="335" t="s">
        <v>84</v>
      </c>
      <c r="AQ469" s="335" t="s">
        <v>84</v>
      </c>
      <c r="AR469" s="335" t="s">
        <v>84</v>
      </c>
      <c r="AS469" s="335" t="s">
        <v>84</v>
      </c>
      <c r="AT469" s="335" t="s">
        <v>84</v>
      </c>
      <c r="AU469" s="335" t="s">
        <v>84</v>
      </c>
      <c r="AV469" s="335" t="s">
        <v>84</v>
      </c>
      <c r="AW469" s="335" t="s">
        <v>84</v>
      </c>
      <c r="AX469" s="335" t="s">
        <v>84</v>
      </c>
      <c r="AY469" s="116" t="s">
        <v>84</v>
      </c>
      <c r="AZ469" s="116" t="s">
        <v>84</v>
      </c>
      <c r="BA469" s="116" t="s">
        <v>84</v>
      </c>
      <c r="BB469" s="116" t="s">
        <v>84</v>
      </c>
      <c r="BC469" s="116" t="s">
        <v>84</v>
      </c>
      <c r="BD469" s="116" t="s">
        <v>84</v>
      </c>
      <c r="BE469" s="116" t="s">
        <v>84</v>
      </c>
      <c r="BF469" s="335" t="s">
        <v>84</v>
      </c>
      <c r="BG469" s="335" t="s">
        <v>84</v>
      </c>
      <c r="BH469" s="116" t="s">
        <v>84</v>
      </c>
      <c r="BI469" s="116" t="s">
        <v>84</v>
      </c>
      <c r="BJ469" s="335" t="s">
        <v>84</v>
      </c>
      <c r="BK469" s="335" t="s">
        <v>84</v>
      </c>
      <c r="BL469" s="335" t="s">
        <v>84</v>
      </c>
      <c r="BM469" s="336" t="s">
        <v>84</v>
      </c>
      <c r="BN469" s="336" t="s">
        <v>84</v>
      </c>
      <c r="BO469" s="335" t="s">
        <v>84</v>
      </c>
      <c r="BP469" s="116" t="s">
        <v>84</v>
      </c>
      <c r="BQ469" s="116" t="s">
        <v>84</v>
      </c>
      <c r="BR469" s="116" t="s">
        <v>84</v>
      </c>
      <c r="BS469" s="116" t="s">
        <v>84</v>
      </c>
      <c r="BT469" s="336" t="s">
        <v>84</v>
      </c>
      <c r="BU469" s="335" t="s">
        <v>84</v>
      </c>
      <c r="BV469" s="335" t="s">
        <v>84</v>
      </c>
      <c r="BW469" s="335" t="s">
        <v>84</v>
      </c>
      <c r="BX469" s="335" t="s">
        <v>84</v>
      </c>
    </row>
    <row r="470" spans="1:76" ht="15" customHeight="1" x14ac:dyDescent="0.3">
      <c r="A470" s="307">
        <v>82</v>
      </c>
      <c r="B470" s="114" t="s">
        <v>84</v>
      </c>
      <c r="C470" s="114" t="s">
        <v>84</v>
      </c>
      <c r="D470" s="115" t="s">
        <v>84</v>
      </c>
      <c r="E470" s="334" t="s">
        <v>84</v>
      </c>
      <c r="F470" s="334" t="s">
        <v>84</v>
      </c>
      <c r="G470" s="334" t="s">
        <v>84</v>
      </c>
      <c r="H470" s="335" t="s">
        <v>84</v>
      </c>
      <c r="I470" s="335" t="s">
        <v>84</v>
      </c>
      <c r="J470" s="335" t="s">
        <v>84</v>
      </c>
      <c r="K470" s="335" t="s">
        <v>84</v>
      </c>
      <c r="L470" s="335" t="s">
        <v>84</v>
      </c>
      <c r="M470" s="335" t="s">
        <v>84</v>
      </c>
      <c r="N470" s="335" t="s">
        <v>84</v>
      </c>
      <c r="O470" s="335" t="s">
        <v>84</v>
      </c>
      <c r="P470" s="335" t="s">
        <v>84</v>
      </c>
      <c r="Q470" s="335" t="s">
        <v>84</v>
      </c>
      <c r="R470" s="335" t="s">
        <v>84</v>
      </c>
      <c r="S470" s="335" t="s">
        <v>84</v>
      </c>
      <c r="T470" s="335" t="s">
        <v>84</v>
      </c>
      <c r="U470" s="335" t="s">
        <v>84</v>
      </c>
      <c r="V470" s="335" t="s">
        <v>84</v>
      </c>
      <c r="W470" s="335" t="s">
        <v>84</v>
      </c>
      <c r="X470" s="335" t="s">
        <v>84</v>
      </c>
      <c r="Y470" s="335" t="s">
        <v>84</v>
      </c>
      <c r="Z470" s="335" t="s">
        <v>84</v>
      </c>
      <c r="AA470" s="335" t="s">
        <v>84</v>
      </c>
      <c r="AB470" s="335" t="s">
        <v>84</v>
      </c>
      <c r="AC470" s="335" t="s">
        <v>84</v>
      </c>
      <c r="AD470" s="335" t="s">
        <v>84</v>
      </c>
      <c r="AE470" s="335" t="s">
        <v>84</v>
      </c>
      <c r="AF470" s="335" t="s">
        <v>84</v>
      </c>
      <c r="AG470" s="335" t="s">
        <v>84</v>
      </c>
      <c r="AH470" s="335" t="s">
        <v>84</v>
      </c>
      <c r="AI470" s="335" t="s">
        <v>84</v>
      </c>
      <c r="AJ470" s="335" t="s">
        <v>84</v>
      </c>
      <c r="AK470" s="335" t="s">
        <v>84</v>
      </c>
      <c r="AL470" s="335" t="s">
        <v>84</v>
      </c>
      <c r="AM470" s="335" t="s">
        <v>84</v>
      </c>
      <c r="AN470" s="335" t="s">
        <v>84</v>
      </c>
      <c r="AO470" s="335" t="s">
        <v>84</v>
      </c>
      <c r="AP470" s="335" t="s">
        <v>84</v>
      </c>
      <c r="AQ470" s="335" t="s">
        <v>84</v>
      </c>
      <c r="AR470" s="335" t="s">
        <v>84</v>
      </c>
      <c r="AS470" s="335" t="s">
        <v>84</v>
      </c>
      <c r="AT470" s="335" t="s">
        <v>84</v>
      </c>
      <c r="AU470" s="335" t="s">
        <v>84</v>
      </c>
      <c r="AV470" s="335" t="s">
        <v>84</v>
      </c>
      <c r="AW470" s="335" t="s">
        <v>84</v>
      </c>
      <c r="AX470" s="335" t="s">
        <v>84</v>
      </c>
      <c r="AY470" s="116" t="s">
        <v>84</v>
      </c>
      <c r="AZ470" s="116" t="s">
        <v>84</v>
      </c>
      <c r="BA470" s="116" t="s">
        <v>84</v>
      </c>
      <c r="BB470" s="116" t="s">
        <v>84</v>
      </c>
      <c r="BC470" s="116" t="s">
        <v>84</v>
      </c>
      <c r="BD470" s="116" t="s">
        <v>84</v>
      </c>
      <c r="BE470" s="116" t="s">
        <v>84</v>
      </c>
      <c r="BF470" s="335" t="s">
        <v>84</v>
      </c>
      <c r="BG470" s="335" t="s">
        <v>84</v>
      </c>
      <c r="BH470" s="116" t="s">
        <v>84</v>
      </c>
      <c r="BI470" s="116" t="s">
        <v>84</v>
      </c>
      <c r="BJ470" s="335" t="s">
        <v>84</v>
      </c>
      <c r="BK470" s="335" t="s">
        <v>84</v>
      </c>
      <c r="BL470" s="335" t="s">
        <v>84</v>
      </c>
      <c r="BM470" s="336" t="s">
        <v>84</v>
      </c>
      <c r="BN470" s="336" t="s">
        <v>84</v>
      </c>
      <c r="BO470" s="335" t="s">
        <v>84</v>
      </c>
      <c r="BP470" s="116" t="s">
        <v>84</v>
      </c>
      <c r="BQ470" s="116" t="s">
        <v>84</v>
      </c>
      <c r="BR470" s="116" t="s">
        <v>84</v>
      </c>
      <c r="BS470" s="116" t="s">
        <v>84</v>
      </c>
      <c r="BT470" s="336" t="s">
        <v>84</v>
      </c>
      <c r="BU470" s="335" t="s">
        <v>84</v>
      </c>
      <c r="BV470" s="335" t="s">
        <v>84</v>
      </c>
      <c r="BW470" s="335" t="s">
        <v>84</v>
      </c>
      <c r="BX470" s="335" t="s">
        <v>84</v>
      </c>
    </row>
    <row r="471" spans="1:76" ht="15" customHeight="1" x14ac:dyDescent="0.3">
      <c r="A471" s="307">
        <v>82</v>
      </c>
      <c r="B471" s="114" t="s">
        <v>84</v>
      </c>
      <c r="C471" s="114" t="s">
        <v>84</v>
      </c>
      <c r="D471" s="115" t="s">
        <v>84</v>
      </c>
      <c r="E471" s="334" t="s">
        <v>84</v>
      </c>
      <c r="F471" s="334" t="s">
        <v>84</v>
      </c>
      <c r="G471" s="334" t="s">
        <v>84</v>
      </c>
      <c r="H471" s="335" t="s">
        <v>84</v>
      </c>
      <c r="I471" s="335" t="s">
        <v>84</v>
      </c>
      <c r="J471" s="335" t="s">
        <v>84</v>
      </c>
      <c r="K471" s="335" t="s">
        <v>84</v>
      </c>
      <c r="L471" s="335" t="s">
        <v>84</v>
      </c>
      <c r="M471" s="335" t="s">
        <v>84</v>
      </c>
      <c r="N471" s="335" t="s">
        <v>84</v>
      </c>
      <c r="O471" s="335" t="s">
        <v>84</v>
      </c>
      <c r="P471" s="335" t="s">
        <v>84</v>
      </c>
      <c r="Q471" s="335" t="s">
        <v>84</v>
      </c>
      <c r="R471" s="335" t="s">
        <v>84</v>
      </c>
      <c r="S471" s="335" t="s">
        <v>84</v>
      </c>
      <c r="T471" s="335" t="s">
        <v>84</v>
      </c>
      <c r="U471" s="335" t="s">
        <v>84</v>
      </c>
      <c r="V471" s="335" t="s">
        <v>84</v>
      </c>
      <c r="W471" s="335" t="s">
        <v>84</v>
      </c>
      <c r="X471" s="335" t="s">
        <v>84</v>
      </c>
      <c r="Y471" s="335" t="s">
        <v>84</v>
      </c>
      <c r="Z471" s="335" t="s">
        <v>84</v>
      </c>
      <c r="AA471" s="335" t="s">
        <v>84</v>
      </c>
      <c r="AB471" s="335" t="s">
        <v>84</v>
      </c>
      <c r="AC471" s="335" t="s">
        <v>84</v>
      </c>
      <c r="AD471" s="335" t="s">
        <v>84</v>
      </c>
      <c r="AE471" s="335" t="s">
        <v>84</v>
      </c>
      <c r="AF471" s="335" t="s">
        <v>84</v>
      </c>
      <c r="AG471" s="335" t="s">
        <v>84</v>
      </c>
      <c r="AH471" s="335" t="s">
        <v>84</v>
      </c>
      <c r="AI471" s="335" t="s">
        <v>84</v>
      </c>
      <c r="AJ471" s="335" t="s">
        <v>84</v>
      </c>
      <c r="AK471" s="335" t="s">
        <v>84</v>
      </c>
      <c r="AL471" s="335" t="s">
        <v>84</v>
      </c>
      <c r="AM471" s="335" t="s">
        <v>84</v>
      </c>
      <c r="AN471" s="335" t="s">
        <v>84</v>
      </c>
      <c r="AO471" s="335" t="s">
        <v>84</v>
      </c>
      <c r="AP471" s="335" t="s">
        <v>84</v>
      </c>
      <c r="AQ471" s="335" t="s">
        <v>84</v>
      </c>
      <c r="AR471" s="335" t="s">
        <v>84</v>
      </c>
      <c r="AS471" s="335" t="s">
        <v>84</v>
      </c>
      <c r="AT471" s="335" t="s">
        <v>84</v>
      </c>
      <c r="AU471" s="335" t="s">
        <v>84</v>
      </c>
      <c r="AV471" s="335" t="s">
        <v>84</v>
      </c>
      <c r="AW471" s="335" t="s">
        <v>84</v>
      </c>
      <c r="AX471" s="335" t="s">
        <v>84</v>
      </c>
      <c r="AY471" s="116" t="s">
        <v>84</v>
      </c>
      <c r="AZ471" s="116" t="s">
        <v>84</v>
      </c>
      <c r="BA471" s="116" t="s">
        <v>84</v>
      </c>
      <c r="BB471" s="116" t="s">
        <v>84</v>
      </c>
      <c r="BC471" s="116" t="s">
        <v>84</v>
      </c>
      <c r="BD471" s="116" t="s">
        <v>84</v>
      </c>
      <c r="BE471" s="116" t="s">
        <v>84</v>
      </c>
      <c r="BF471" s="335" t="s">
        <v>84</v>
      </c>
      <c r="BG471" s="335" t="s">
        <v>84</v>
      </c>
      <c r="BH471" s="116" t="s">
        <v>84</v>
      </c>
      <c r="BI471" s="116" t="s">
        <v>84</v>
      </c>
      <c r="BJ471" s="335" t="s">
        <v>84</v>
      </c>
      <c r="BK471" s="335" t="s">
        <v>84</v>
      </c>
      <c r="BL471" s="335" t="s">
        <v>84</v>
      </c>
      <c r="BM471" s="336" t="s">
        <v>84</v>
      </c>
      <c r="BN471" s="336" t="s">
        <v>84</v>
      </c>
      <c r="BO471" s="335" t="s">
        <v>84</v>
      </c>
      <c r="BP471" s="116" t="s">
        <v>84</v>
      </c>
      <c r="BQ471" s="116" t="s">
        <v>84</v>
      </c>
      <c r="BR471" s="116" t="s">
        <v>84</v>
      </c>
      <c r="BS471" s="116" t="s">
        <v>84</v>
      </c>
      <c r="BT471" s="336" t="s">
        <v>84</v>
      </c>
      <c r="BU471" s="335" t="s">
        <v>84</v>
      </c>
      <c r="BV471" s="335" t="s">
        <v>84</v>
      </c>
      <c r="BW471" s="335" t="s">
        <v>84</v>
      </c>
      <c r="BX471" s="335" t="s">
        <v>84</v>
      </c>
    </row>
    <row r="472" spans="1:76" ht="15" customHeight="1" x14ac:dyDescent="0.3">
      <c r="A472" s="307">
        <v>82</v>
      </c>
      <c r="B472" s="114" t="s">
        <v>84</v>
      </c>
      <c r="C472" s="114" t="s">
        <v>84</v>
      </c>
      <c r="D472" s="115" t="s">
        <v>84</v>
      </c>
      <c r="E472" s="334" t="s">
        <v>84</v>
      </c>
      <c r="F472" s="334" t="s">
        <v>84</v>
      </c>
      <c r="G472" s="334" t="s">
        <v>84</v>
      </c>
      <c r="H472" s="335" t="s">
        <v>84</v>
      </c>
      <c r="I472" s="335" t="s">
        <v>84</v>
      </c>
      <c r="J472" s="335" t="s">
        <v>84</v>
      </c>
      <c r="K472" s="335" t="s">
        <v>84</v>
      </c>
      <c r="L472" s="335" t="s">
        <v>84</v>
      </c>
      <c r="M472" s="335" t="s">
        <v>84</v>
      </c>
      <c r="N472" s="335" t="s">
        <v>84</v>
      </c>
      <c r="O472" s="335" t="s">
        <v>84</v>
      </c>
      <c r="P472" s="335" t="s">
        <v>84</v>
      </c>
      <c r="Q472" s="335" t="s">
        <v>84</v>
      </c>
      <c r="R472" s="335" t="s">
        <v>84</v>
      </c>
      <c r="S472" s="335" t="s">
        <v>84</v>
      </c>
      <c r="T472" s="335" t="s">
        <v>84</v>
      </c>
      <c r="U472" s="335" t="s">
        <v>84</v>
      </c>
      <c r="V472" s="335" t="s">
        <v>84</v>
      </c>
      <c r="W472" s="335" t="s">
        <v>84</v>
      </c>
      <c r="X472" s="335" t="s">
        <v>84</v>
      </c>
      <c r="Y472" s="335" t="s">
        <v>84</v>
      </c>
      <c r="Z472" s="335" t="s">
        <v>84</v>
      </c>
      <c r="AA472" s="335" t="s">
        <v>84</v>
      </c>
      <c r="AB472" s="335" t="s">
        <v>84</v>
      </c>
      <c r="AC472" s="335" t="s">
        <v>84</v>
      </c>
      <c r="AD472" s="335" t="s">
        <v>84</v>
      </c>
      <c r="AE472" s="335" t="s">
        <v>84</v>
      </c>
      <c r="AF472" s="335" t="s">
        <v>84</v>
      </c>
      <c r="AG472" s="335" t="s">
        <v>84</v>
      </c>
      <c r="AH472" s="335" t="s">
        <v>84</v>
      </c>
      <c r="AI472" s="335" t="s">
        <v>84</v>
      </c>
      <c r="AJ472" s="335" t="s">
        <v>84</v>
      </c>
      <c r="AK472" s="335" t="s">
        <v>84</v>
      </c>
      <c r="AL472" s="335" t="s">
        <v>84</v>
      </c>
      <c r="AM472" s="335" t="s">
        <v>84</v>
      </c>
      <c r="AN472" s="335" t="s">
        <v>84</v>
      </c>
      <c r="AO472" s="335" t="s">
        <v>84</v>
      </c>
      <c r="AP472" s="335" t="s">
        <v>84</v>
      </c>
      <c r="AQ472" s="335" t="s">
        <v>84</v>
      </c>
      <c r="AR472" s="335" t="s">
        <v>84</v>
      </c>
      <c r="AS472" s="335" t="s">
        <v>84</v>
      </c>
      <c r="AT472" s="335" t="s">
        <v>84</v>
      </c>
      <c r="AU472" s="335" t="s">
        <v>84</v>
      </c>
      <c r="AV472" s="335" t="s">
        <v>84</v>
      </c>
      <c r="AW472" s="335" t="s">
        <v>84</v>
      </c>
      <c r="AX472" s="335" t="s">
        <v>84</v>
      </c>
      <c r="AY472" s="116" t="s">
        <v>84</v>
      </c>
      <c r="AZ472" s="116" t="s">
        <v>84</v>
      </c>
      <c r="BA472" s="116" t="s">
        <v>84</v>
      </c>
      <c r="BB472" s="116" t="s">
        <v>84</v>
      </c>
      <c r="BC472" s="116" t="s">
        <v>84</v>
      </c>
      <c r="BD472" s="116" t="s">
        <v>84</v>
      </c>
      <c r="BE472" s="116" t="s">
        <v>84</v>
      </c>
      <c r="BF472" s="335" t="s">
        <v>84</v>
      </c>
      <c r="BG472" s="335" t="s">
        <v>84</v>
      </c>
      <c r="BH472" s="116" t="s">
        <v>84</v>
      </c>
      <c r="BI472" s="116" t="s">
        <v>84</v>
      </c>
      <c r="BJ472" s="335" t="s">
        <v>84</v>
      </c>
      <c r="BK472" s="335" t="s">
        <v>84</v>
      </c>
      <c r="BL472" s="335" t="s">
        <v>84</v>
      </c>
      <c r="BM472" s="336" t="s">
        <v>84</v>
      </c>
      <c r="BN472" s="336" t="s">
        <v>84</v>
      </c>
      <c r="BO472" s="335" t="s">
        <v>84</v>
      </c>
      <c r="BP472" s="116" t="s">
        <v>84</v>
      </c>
      <c r="BQ472" s="116" t="s">
        <v>84</v>
      </c>
      <c r="BR472" s="116" t="s">
        <v>84</v>
      </c>
      <c r="BS472" s="116" t="s">
        <v>84</v>
      </c>
      <c r="BT472" s="336" t="s">
        <v>84</v>
      </c>
      <c r="BU472" s="335" t="s">
        <v>84</v>
      </c>
      <c r="BV472" s="335" t="s">
        <v>84</v>
      </c>
      <c r="BW472" s="335" t="s">
        <v>84</v>
      </c>
      <c r="BX472" s="335" t="s">
        <v>84</v>
      </c>
    </row>
    <row r="473" spans="1:76" ht="15" customHeight="1" x14ac:dyDescent="0.3">
      <c r="A473" s="307">
        <v>82</v>
      </c>
      <c r="B473" s="114" t="s">
        <v>84</v>
      </c>
      <c r="C473" s="114" t="s">
        <v>84</v>
      </c>
      <c r="D473" s="115" t="s">
        <v>84</v>
      </c>
      <c r="E473" s="334" t="s">
        <v>84</v>
      </c>
      <c r="F473" s="334" t="s">
        <v>84</v>
      </c>
      <c r="G473" s="334" t="s">
        <v>84</v>
      </c>
      <c r="H473" s="335" t="s">
        <v>84</v>
      </c>
      <c r="I473" s="335" t="s">
        <v>84</v>
      </c>
      <c r="J473" s="335" t="s">
        <v>84</v>
      </c>
      <c r="K473" s="335" t="s">
        <v>84</v>
      </c>
      <c r="L473" s="335" t="s">
        <v>84</v>
      </c>
      <c r="M473" s="335" t="s">
        <v>84</v>
      </c>
      <c r="N473" s="335" t="s">
        <v>84</v>
      </c>
      <c r="O473" s="335" t="s">
        <v>84</v>
      </c>
      <c r="P473" s="335" t="s">
        <v>84</v>
      </c>
      <c r="Q473" s="335" t="s">
        <v>84</v>
      </c>
      <c r="R473" s="335" t="s">
        <v>84</v>
      </c>
      <c r="S473" s="335" t="s">
        <v>84</v>
      </c>
      <c r="T473" s="335" t="s">
        <v>84</v>
      </c>
      <c r="U473" s="335" t="s">
        <v>84</v>
      </c>
      <c r="V473" s="335" t="s">
        <v>84</v>
      </c>
      <c r="W473" s="335" t="s">
        <v>84</v>
      </c>
      <c r="X473" s="335" t="s">
        <v>84</v>
      </c>
      <c r="Y473" s="335" t="s">
        <v>84</v>
      </c>
      <c r="Z473" s="335" t="s">
        <v>84</v>
      </c>
      <c r="AA473" s="335" t="s">
        <v>84</v>
      </c>
      <c r="AB473" s="335" t="s">
        <v>84</v>
      </c>
      <c r="AC473" s="335" t="s">
        <v>84</v>
      </c>
      <c r="AD473" s="335" t="s">
        <v>84</v>
      </c>
      <c r="AE473" s="335" t="s">
        <v>84</v>
      </c>
      <c r="AF473" s="335" t="s">
        <v>84</v>
      </c>
      <c r="AG473" s="335" t="s">
        <v>84</v>
      </c>
      <c r="AH473" s="335" t="s">
        <v>84</v>
      </c>
      <c r="AI473" s="335" t="s">
        <v>84</v>
      </c>
      <c r="AJ473" s="335" t="s">
        <v>84</v>
      </c>
      <c r="AK473" s="335" t="s">
        <v>84</v>
      </c>
      <c r="AL473" s="335" t="s">
        <v>84</v>
      </c>
      <c r="AM473" s="335" t="s">
        <v>84</v>
      </c>
      <c r="AN473" s="335" t="s">
        <v>84</v>
      </c>
      <c r="AO473" s="335" t="s">
        <v>84</v>
      </c>
      <c r="AP473" s="335" t="s">
        <v>84</v>
      </c>
      <c r="AQ473" s="335" t="s">
        <v>84</v>
      </c>
      <c r="AR473" s="335" t="s">
        <v>84</v>
      </c>
      <c r="AS473" s="335" t="s">
        <v>84</v>
      </c>
      <c r="AT473" s="335" t="s">
        <v>84</v>
      </c>
      <c r="AU473" s="335" t="s">
        <v>84</v>
      </c>
      <c r="AV473" s="335" t="s">
        <v>84</v>
      </c>
      <c r="AW473" s="335" t="s">
        <v>84</v>
      </c>
      <c r="AX473" s="335" t="s">
        <v>84</v>
      </c>
      <c r="AY473" s="116" t="s">
        <v>84</v>
      </c>
      <c r="AZ473" s="116" t="s">
        <v>84</v>
      </c>
      <c r="BA473" s="116" t="s">
        <v>84</v>
      </c>
      <c r="BB473" s="116" t="s">
        <v>84</v>
      </c>
      <c r="BC473" s="116" t="s">
        <v>84</v>
      </c>
      <c r="BD473" s="116" t="s">
        <v>84</v>
      </c>
      <c r="BE473" s="116" t="s">
        <v>84</v>
      </c>
      <c r="BF473" s="335" t="s">
        <v>84</v>
      </c>
      <c r="BG473" s="335" t="s">
        <v>84</v>
      </c>
      <c r="BH473" s="116" t="s">
        <v>84</v>
      </c>
      <c r="BI473" s="116" t="s">
        <v>84</v>
      </c>
      <c r="BJ473" s="335" t="s">
        <v>84</v>
      </c>
      <c r="BK473" s="335" t="s">
        <v>84</v>
      </c>
      <c r="BL473" s="335" t="s">
        <v>84</v>
      </c>
      <c r="BM473" s="336" t="s">
        <v>84</v>
      </c>
      <c r="BN473" s="336" t="s">
        <v>84</v>
      </c>
      <c r="BO473" s="335" t="s">
        <v>84</v>
      </c>
      <c r="BP473" s="116" t="s">
        <v>84</v>
      </c>
      <c r="BQ473" s="116" t="s">
        <v>84</v>
      </c>
      <c r="BR473" s="116" t="s">
        <v>84</v>
      </c>
      <c r="BS473" s="116" t="s">
        <v>84</v>
      </c>
      <c r="BT473" s="336" t="s">
        <v>84</v>
      </c>
      <c r="BU473" s="335" t="s">
        <v>84</v>
      </c>
      <c r="BV473" s="335" t="s">
        <v>84</v>
      </c>
      <c r="BW473" s="335" t="s">
        <v>84</v>
      </c>
      <c r="BX473" s="335" t="s">
        <v>84</v>
      </c>
    </row>
    <row r="474" spans="1:76" ht="15" customHeight="1" x14ac:dyDescent="0.3">
      <c r="A474" s="307">
        <v>82</v>
      </c>
      <c r="B474" s="114" t="s">
        <v>84</v>
      </c>
      <c r="C474" s="114" t="s">
        <v>84</v>
      </c>
      <c r="D474" s="115" t="s">
        <v>84</v>
      </c>
      <c r="E474" s="334" t="s">
        <v>84</v>
      </c>
      <c r="F474" s="334" t="s">
        <v>84</v>
      </c>
      <c r="G474" s="334" t="s">
        <v>84</v>
      </c>
      <c r="H474" s="335" t="s">
        <v>84</v>
      </c>
      <c r="I474" s="335" t="s">
        <v>84</v>
      </c>
      <c r="J474" s="335" t="s">
        <v>84</v>
      </c>
      <c r="K474" s="335" t="s">
        <v>84</v>
      </c>
      <c r="L474" s="335" t="s">
        <v>84</v>
      </c>
      <c r="M474" s="335" t="s">
        <v>84</v>
      </c>
      <c r="N474" s="335" t="s">
        <v>84</v>
      </c>
      <c r="O474" s="335" t="s">
        <v>84</v>
      </c>
      <c r="P474" s="335" t="s">
        <v>84</v>
      </c>
      <c r="Q474" s="335" t="s">
        <v>84</v>
      </c>
      <c r="R474" s="335" t="s">
        <v>84</v>
      </c>
      <c r="S474" s="335" t="s">
        <v>84</v>
      </c>
      <c r="T474" s="335" t="s">
        <v>84</v>
      </c>
      <c r="U474" s="335" t="s">
        <v>84</v>
      </c>
      <c r="V474" s="335" t="s">
        <v>84</v>
      </c>
      <c r="W474" s="335" t="s">
        <v>84</v>
      </c>
      <c r="X474" s="335" t="s">
        <v>84</v>
      </c>
      <c r="Y474" s="335" t="s">
        <v>84</v>
      </c>
      <c r="Z474" s="335" t="s">
        <v>84</v>
      </c>
      <c r="AA474" s="335" t="s">
        <v>84</v>
      </c>
      <c r="AB474" s="335" t="s">
        <v>84</v>
      </c>
      <c r="AC474" s="335" t="s">
        <v>84</v>
      </c>
      <c r="AD474" s="335" t="s">
        <v>84</v>
      </c>
      <c r="AE474" s="335" t="s">
        <v>84</v>
      </c>
      <c r="AF474" s="335" t="s">
        <v>84</v>
      </c>
      <c r="AG474" s="335" t="s">
        <v>84</v>
      </c>
      <c r="AH474" s="335" t="s">
        <v>84</v>
      </c>
      <c r="AI474" s="335" t="s">
        <v>84</v>
      </c>
      <c r="AJ474" s="335" t="s">
        <v>84</v>
      </c>
      <c r="AK474" s="335" t="s">
        <v>84</v>
      </c>
      <c r="AL474" s="335" t="s">
        <v>84</v>
      </c>
      <c r="AM474" s="335" t="s">
        <v>84</v>
      </c>
      <c r="AN474" s="335" t="s">
        <v>84</v>
      </c>
      <c r="AO474" s="335" t="s">
        <v>84</v>
      </c>
      <c r="AP474" s="335" t="s">
        <v>84</v>
      </c>
      <c r="AQ474" s="335" t="s">
        <v>84</v>
      </c>
      <c r="AR474" s="335" t="s">
        <v>84</v>
      </c>
      <c r="AS474" s="335" t="s">
        <v>84</v>
      </c>
      <c r="AT474" s="335" t="s">
        <v>84</v>
      </c>
      <c r="AU474" s="335" t="s">
        <v>84</v>
      </c>
      <c r="AV474" s="335" t="s">
        <v>84</v>
      </c>
      <c r="AW474" s="335" t="s">
        <v>84</v>
      </c>
      <c r="AX474" s="335" t="s">
        <v>84</v>
      </c>
      <c r="AY474" s="116" t="s">
        <v>84</v>
      </c>
      <c r="AZ474" s="116" t="s">
        <v>84</v>
      </c>
      <c r="BA474" s="116" t="s">
        <v>84</v>
      </c>
      <c r="BB474" s="116" t="s">
        <v>84</v>
      </c>
      <c r="BC474" s="116" t="s">
        <v>84</v>
      </c>
      <c r="BD474" s="116" t="s">
        <v>84</v>
      </c>
      <c r="BE474" s="116" t="s">
        <v>84</v>
      </c>
      <c r="BF474" s="335" t="s">
        <v>84</v>
      </c>
      <c r="BG474" s="335" t="s">
        <v>84</v>
      </c>
      <c r="BH474" s="116" t="s">
        <v>84</v>
      </c>
      <c r="BI474" s="116" t="s">
        <v>84</v>
      </c>
      <c r="BJ474" s="335" t="s">
        <v>84</v>
      </c>
      <c r="BK474" s="335" t="s">
        <v>84</v>
      </c>
      <c r="BL474" s="335" t="s">
        <v>84</v>
      </c>
      <c r="BM474" s="336" t="s">
        <v>84</v>
      </c>
      <c r="BN474" s="336" t="s">
        <v>84</v>
      </c>
      <c r="BO474" s="335" t="s">
        <v>84</v>
      </c>
      <c r="BP474" s="116" t="s">
        <v>84</v>
      </c>
      <c r="BQ474" s="116" t="s">
        <v>84</v>
      </c>
      <c r="BR474" s="116" t="s">
        <v>84</v>
      </c>
      <c r="BS474" s="116" t="s">
        <v>84</v>
      </c>
      <c r="BT474" s="336" t="s">
        <v>84</v>
      </c>
      <c r="BU474" s="335" t="s">
        <v>84</v>
      </c>
      <c r="BV474" s="335" t="s">
        <v>84</v>
      </c>
      <c r="BW474" s="335" t="s">
        <v>84</v>
      </c>
      <c r="BX474" s="335" t="s">
        <v>84</v>
      </c>
    </row>
    <row r="475" spans="1:76" ht="15" customHeight="1" x14ac:dyDescent="0.3">
      <c r="A475" s="307">
        <v>82</v>
      </c>
      <c r="B475" s="114" t="s">
        <v>84</v>
      </c>
      <c r="C475" s="114" t="s">
        <v>84</v>
      </c>
      <c r="D475" s="115" t="s">
        <v>84</v>
      </c>
      <c r="E475" s="334" t="s">
        <v>84</v>
      </c>
      <c r="F475" s="334" t="s">
        <v>84</v>
      </c>
      <c r="G475" s="334" t="s">
        <v>84</v>
      </c>
      <c r="H475" s="335" t="s">
        <v>84</v>
      </c>
      <c r="I475" s="335" t="s">
        <v>84</v>
      </c>
      <c r="J475" s="335" t="s">
        <v>84</v>
      </c>
      <c r="K475" s="335" t="s">
        <v>84</v>
      </c>
      <c r="L475" s="335" t="s">
        <v>84</v>
      </c>
      <c r="M475" s="335" t="s">
        <v>84</v>
      </c>
      <c r="N475" s="335" t="s">
        <v>84</v>
      </c>
      <c r="O475" s="335" t="s">
        <v>84</v>
      </c>
      <c r="P475" s="335" t="s">
        <v>84</v>
      </c>
      <c r="Q475" s="335" t="s">
        <v>84</v>
      </c>
      <c r="R475" s="335" t="s">
        <v>84</v>
      </c>
      <c r="S475" s="335" t="s">
        <v>84</v>
      </c>
      <c r="T475" s="335" t="s">
        <v>84</v>
      </c>
      <c r="U475" s="335" t="s">
        <v>84</v>
      </c>
      <c r="V475" s="335" t="s">
        <v>84</v>
      </c>
      <c r="W475" s="335" t="s">
        <v>84</v>
      </c>
      <c r="X475" s="335" t="s">
        <v>84</v>
      </c>
      <c r="Y475" s="335" t="s">
        <v>84</v>
      </c>
      <c r="Z475" s="335" t="s">
        <v>84</v>
      </c>
      <c r="AA475" s="335" t="s">
        <v>84</v>
      </c>
      <c r="AB475" s="335" t="s">
        <v>84</v>
      </c>
      <c r="AC475" s="335" t="s">
        <v>84</v>
      </c>
      <c r="AD475" s="335" t="s">
        <v>84</v>
      </c>
      <c r="AE475" s="335" t="s">
        <v>84</v>
      </c>
      <c r="AF475" s="335" t="s">
        <v>84</v>
      </c>
      <c r="AG475" s="335" t="s">
        <v>84</v>
      </c>
      <c r="AH475" s="335" t="s">
        <v>84</v>
      </c>
      <c r="AI475" s="335" t="s">
        <v>84</v>
      </c>
      <c r="AJ475" s="335" t="s">
        <v>84</v>
      </c>
      <c r="AK475" s="335" t="s">
        <v>84</v>
      </c>
      <c r="AL475" s="335" t="s">
        <v>84</v>
      </c>
      <c r="AM475" s="335" t="s">
        <v>84</v>
      </c>
      <c r="AN475" s="335" t="s">
        <v>84</v>
      </c>
      <c r="AO475" s="335" t="s">
        <v>84</v>
      </c>
      <c r="AP475" s="335" t="s">
        <v>84</v>
      </c>
      <c r="AQ475" s="335" t="s">
        <v>84</v>
      </c>
      <c r="AR475" s="335" t="s">
        <v>84</v>
      </c>
      <c r="AS475" s="335" t="s">
        <v>84</v>
      </c>
      <c r="AT475" s="335" t="s">
        <v>84</v>
      </c>
      <c r="AU475" s="335" t="s">
        <v>84</v>
      </c>
      <c r="AV475" s="335" t="s">
        <v>84</v>
      </c>
      <c r="AW475" s="335" t="s">
        <v>84</v>
      </c>
      <c r="AX475" s="335" t="s">
        <v>84</v>
      </c>
      <c r="AY475" s="116" t="s">
        <v>84</v>
      </c>
      <c r="AZ475" s="116" t="s">
        <v>84</v>
      </c>
      <c r="BA475" s="116" t="s">
        <v>84</v>
      </c>
      <c r="BB475" s="116" t="s">
        <v>84</v>
      </c>
      <c r="BC475" s="116" t="s">
        <v>84</v>
      </c>
      <c r="BD475" s="116" t="s">
        <v>84</v>
      </c>
      <c r="BE475" s="116" t="s">
        <v>84</v>
      </c>
      <c r="BF475" s="335" t="s">
        <v>84</v>
      </c>
      <c r="BG475" s="335" t="s">
        <v>84</v>
      </c>
      <c r="BH475" s="116" t="s">
        <v>84</v>
      </c>
      <c r="BI475" s="116" t="s">
        <v>84</v>
      </c>
      <c r="BJ475" s="335" t="s">
        <v>84</v>
      </c>
      <c r="BK475" s="335" t="s">
        <v>84</v>
      </c>
      <c r="BL475" s="335" t="s">
        <v>84</v>
      </c>
      <c r="BM475" s="336" t="s">
        <v>84</v>
      </c>
      <c r="BN475" s="336" t="s">
        <v>84</v>
      </c>
      <c r="BO475" s="335" t="s">
        <v>84</v>
      </c>
      <c r="BP475" s="116" t="s">
        <v>84</v>
      </c>
      <c r="BQ475" s="116" t="s">
        <v>84</v>
      </c>
      <c r="BR475" s="116" t="s">
        <v>84</v>
      </c>
      <c r="BS475" s="116" t="s">
        <v>84</v>
      </c>
      <c r="BT475" s="336" t="s">
        <v>84</v>
      </c>
      <c r="BU475" s="335" t="s">
        <v>84</v>
      </c>
      <c r="BV475" s="335" t="s">
        <v>84</v>
      </c>
      <c r="BW475" s="335" t="s">
        <v>84</v>
      </c>
      <c r="BX475" s="335" t="s">
        <v>84</v>
      </c>
    </row>
    <row r="476" spans="1:76" ht="15" customHeight="1" x14ac:dyDescent="0.3">
      <c r="A476" s="307">
        <v>82</v>
      </c>
      <c r="B476" s="114" t="s">
        <v>84</v>
      </c>
      <c r="C476" s="114" t="s">
        <v>84</v>
      </c>
      <c r="D476" s="115" t="s">
        <v>84</v>
      </c>
      <c r="E476" s="334" t="s">
        <v>84</v>
      </c>
      <c r="F476" s="334" t="s">
        <v>84</v>
      </c>
      <c r="G476" s="334" t="s">
        <v>84</v>
      </c>
      <c r="H476" s="335" t="s">
        <v>84</v>
      </c>
      <c r="I476" s="335" t="s">
        <v>84</v>
      </c>
      <c r="J476" s="335" t="s">
        <v>84</v>
      </c>
      <c r="K476" s="335" t="s">
        <v>84</v>
      </c>
      <c r="L476" s="335" t="s">
        <v>84</v>
      </c>
      <c r="M476" s="335" t="s">
        <v>84</v>
      </c>
      <c r="N476" s="335" t="s">
        <v>84</v>
      </c>
      <c r="O476" s="335" t="s">
        <v>84</v>
      </c>
      <c r="P476" s="335" t="s">
        <v>84</v>
      </c>
      <c r="Q476" s="335" t="s">
        <v>84</v>
      </c>
      <c r="R476" s="335" t="s">
        <v>84</v>
      </c>
      <c r="S476" s="335" t="s">
        <v>84</v>
      </c>
      <c r="T476" s="335" t="s">
        <v>84</v>
      </c>
      <c r="U476" s="335" t="s">
        <v>84</v>
      </c>
      <c r="V476" s="335" t="s">
        <v>84</v>
      </c>
      <c r="W476" s="335" t="s">
        <v>84</v>
      </c>
      <c r="X476" s="335" t="s">
        <v>84</v>
      </c>
      <c r="Y476" s="335" t="s">
        <v>84</v>
      </c>
      <c r="Z476" s="335" t="s">
        <v>84</v>
      </c>
      <c r="AA476" s="335" t="s">
        <v>84</v>
      </c>
      <c r="AB476" s="335" t="s">
        <v>84</v>
      </c>
      <c r="AC476" s="335" t="s">
        <v>84</v>
      </c>
      <c r="AD476" s="335" t="s">
        <v>84</v>
      </c>
      <c r="AE476" s="335" t="s">
        <v>84</v>
      </c>
      <c r="AF476" s="335" t="s">
        <v>84</v>
      </c>
      <c r="AG476" s="335" t="s">
        <v>84</v>
      </c>
      <c r="AH476" s="335" t="s">
        <v>84</v>
      </c>
      <c r="AI476" s="335" t="s">
        <v>84</v>
      </c>
      <c r="AJ476" s="335" t="s">
        <v>84</v>
      </c>
      <c r="AK476" s="335" t="s">
        <v>84</v>
      </c>
      <c r="AL476" s="335" t="s">
        <v>84</v>
      </c>
      <c r="AM476" s="335" t="s">
        <v>84</v>
      </c>
      <c r="AN476" s="335" t="s">
        <v>84</v>
      </c>
      <c r="AO476" s="335" t="s">
        <v>84</v>
      </c>
      <c r="AP476" s="335" t="s">
        <v>84</v>
      </c>
      <c r="AQ476" s="335" t="s">
        <v>84</v>
      </c>
      <c r="AR476" s="335" t="s">
        <v>84</v>
      </c>
      <c r="AS476" s="335" t="s">
        <v>84</v>
      </c>
      <c r="AT476" s="335" t="s">
        <v>84</v>
      </c>
      <c r="AU476" s="335" t="s">
        <v>84</v>
      </c>
      <c r="AV476" s="335" t="s">
        <v>84</v>
      </c>
      <c r="AW476" s="335" t="s">
        <v>84</v>
      </c>
      <c r="AX476" s="335" t="s">
        <v>84</v>
      </c>
      <c r="AY476" s="116" t="s">
        <v>84</v>
      </c>
      <c r="AZ476" s="116" t="s">
        <v>84</v>
      </c>
      <c r="BA476" s="116" t="s">
        <v>84</v>
      </c>
      <c r="BB476" s="116" t="s">
        <v>84</v>
      </c>
      <c r="BC476" s="116" t="s">
        <v>84</v>
      </c>
      <c r="BD476" s="116" t="s">
        <v>84</v>
      </c>
      <c r="BE476" s="116" t="s">
        <v>84</v>
      </c>
      <c r="BF476" s="335" t="s">
        <v>84</v>
      </c>
      <c r="BG476" s="335" t="s">
        <v>84</v>
      </c>
      <c r="BH476" s="116" t="s">
        <v>84</v>
      </c>
      <c r="BI476" s="116" t="s">
        <v>84</v>
      </c>
      <c r="BJ476" s="335" t="s">
        <v>84</v>
      </c>
      <c r="BK476" s="335" t="s">
        <v>84</v>
      </c>
      <c r="BL476" s="335" t="s">
        <v>84</v>
      </c>
      <c r="BM476" s="336" t="s">
        <v>84</v>
      </c>
      <c r="BN476" s="336" t="s">
        <v>84</v>
      </c>
      <c r="BO476" s="335" t="s">
        <v>84</v>
      </c>
      <c r="BP476" s="116" t="s">
        <v>84</v>
      </c>
      <c r="BQ476" s="116" t="s">
        <v>84</v>
      </c>
      <c r="BR476" s="116" t="s">
        <v>84</v>
      </c>
      <c r="BS476" s="116" t="s">
        <v>84</v>
      </c>
      <c r="BT476" s="336" t="s">
        <v>84</v>
      </c>
      <c r="BU476" s="335" t="s">
        <v>84</v>
      </c>
      <c r="BV476" s="335" t="s">
        <v>84</v>
      </c>
      <c r="BW476" s="335" t="s">
        <v>84</v>
      </c>
      <c r="BX476" s="335" t="s">
        <v>84</v>
      </c>
    </row>
    <row r="477" spans="1:76" ht="15" customHeight="1" x14ac:dyDescent="0.3">
      <c r="A477" s="307">
        <v>82</v>
      </c>
      <c r="B477" s="114" t="s">
        <v>84</v>
      </c>
      <c r="C477" s="114" t="s">
        <v>84</v>
      </c>
      <c r="D477" s="115" t="s">
        <v>84</v>
      </c>
      <c r="E477" s="334" t="s">
        <v>84</v>
      </c>
      <c r="F477" s="334" t="s">
        <v>84</v>
      </c>
      <c r="G477" s="334" t="s">
        <v>84</v>
      </c>
      <c r="H477" s="335" t="s">
        <v>84</v>
      </c>
      <c r="I477" s="335" t="s">
        <v>84</v>
      </c>
      <c r="J477" s="335" t="s">
        <v>84</v>
      </c>
      <c r="K477" s="335" t="s">
        <v>84</v>
      </c>
      <c r="L477" s="335" t="s">
        <v>84</v>
      </c>
      <c r="M477" s="335" t="s">
        <v>84</v>
      </c>
      <c r="N477" s="335" t="s">
        <v>84</v>
      </c>
      <c r="O477" s="335" t="s">
        <v>84</v>
      </c>
      <c r="P477" s="335" t="s">
        <v>84</v>
      </c>
      <c r="Q477" s="335" t="s">
        <v>84</v>
      </c>
      <c r="R477" s="335" t="s">
        <v>84</v>
      </c>
      <c r="S477" s="335" t="s">
        <v>84</v>
      </c>
      <c r="T477" s="335" t="s">
        <v>84</v>
      </c>
      <c r="U477" s="335" t="s">
        <v>84</v>
      </c>
      <c r="V477" s="335" t="s">
        <v>84</v>
      </c>
      <c r="W477" s="335" t="s">
        <v>84</v>
      </c>
      <c r="X477" s="335" t="s">
        <v>84</v>
      </c>
      <c r="Y477" s="335" t="s">
        <v>84</v>
      </c>
      <c r="Z477" s="335" t="s">
        <v>84</v>
      </c>
      <c r="AA477" s="335" t="s">
        <v>84</v>
      </c>
      <c r="AB477" s="335" t="s">
        <v>84</v>
      </c>
      <c r="AC477" s="335" t="s">
        <v>84</v>
      </c>
      <c r="AD477" s="335" t="s">
        <v>84</v>
      </c>
      <c r="AE477" s="335" t="s">
        <v>84</v>
      </c>
      <c r="AF477" s="335" t="s">
        <v>84</v>
      </c>
      <c r="AG477" s="335" t="s">
        <v>84</v>
      </c>
      <c r="AH477" s="335" t="s">
        <v>84</v>
      </c>
      <c r="AI477" s="335" t="s">
        <v>84</v>
      </c>
      <c r="AJ477" s="335" t="s">
        <v>84</v>
      </c>
      <c r="AK477" s="335" t="s">
        <v>84</v>
      </c>
      <c r="AL477" s="335" t="s">
        <v>84</v>
      </c>
      <c r="AM477" s="335" t="s">
        <v>84</v>
      </c>
      <c r="AN477" s="335" t="s">
        <v>84</v>
      </c>
      <c r="AO477" s="335" t="s">
        <v>84</v>
      </c>
      <c r="AP477" s="335" t="s">
        <v>84</v>
      </c>
      <c r="AQ477" s="335" t="s">
        <v>84</v>
      </c>
      <c r="AR477" s="335" t="s">
        <v>84</v>
      </c>
      <c r="AS477" s="335" t="s">
        <v>84</v>
      </c>
      <c r="AT477" s="335" t="s">
        <v>84</v>
      </c>
      <c r="AU477" s="335" t="s">
        <v>84</v>
      </c>
      <c r="AV477" s="335" t="s">
        <v>84</v>
      </c>
      <c r="AW477" s="335" t="s">
        <v>84</v>
      </c>
      <c r="AX477" s="335" t="s">
        <v>84</v>
      </c>
      <c r="AY477" s="116" t="s">
        <v>84</v>
      </c>
      <c r="AZ477" s="116" t="s">
        <v>84</v>
      </c>
      <c r="BA477" s="116" t="s">
        <v>84</v>
      </c>
      <c r="BB477" s="116" t="s">
        <v>84</v>
      </c>
      <c r="BC477" s="116" t="s">
        <v>84</v>
      </c>
      <c r="BD477" s="116" t="s">
        <v>84</v>
      </c>
      <c r="BE477" s="116" t="s">
        <v>84</v>
      </c>
      <c r="BF477" s="335" t="s">
        <v>84</v>
      </c>
      <c r="BG477" s="335" t="s">
        <v>84</v>
      </c>
      <c r="BH477" s="116" t="s">
        <v>84</v>
      </c>
      <c r="BI477" s="116" t="s">
        <v>84</v>
      </c>
      <c r="BJ477" s="335" t="s">
        <v>84</v>
      </c>
      <c r="BK477" s="335" t="s">
        <v>84</v>
      </c>
      <c r="BL477" s="335" t="s">
        <v>84</v>
      </c>
      <c r="BM477" s="336" t="s">
        <v>84</v>
      </c>
      <c r="BN477" s="336" t="s">
        <v>84</v>
      </c>
      <c r="BO477" s="335" t="s">
        <v>84</v>
      </c>
      <c r="BP477" s="116" t="s">
        <v>84</v>
      </c>
      <c r="BQ477" s="116" t="s">
        <v>84</v>
      </c>
      <c r="BR477" s="116" t="s">
        <v>84</v>
      </c>
      <c r="BS477" s="116" t="s">
        <v>84</v>
      </c>
      <c r="BT477" s="336" t="s">
        <v>84</v>
      </c>
      <c r="BU477" s="335" t="s">
        <v>84</v>
      </c>
      <c r="BV477" s="335" t="s">
        <v>84</v>
      </c>
      <c r="BW477" s="335" t="s">
        <v>84</v>
      </c>
      <c r="BX477" s="335" t="s">
        <v>84</v>
      </c>
    </row>
    <row r="478" spans="1:76" ht="15" customHeight="1" x14ac:dyDescent="0.3">
      <c r="A478" s="307">
        <v>82</v>
      </c>
      <c r="B478" s="114" t="s">
        <v>84</v>
      </c>
      <c r="C478" s="114" t="s">
        <v>84</v>
      </c>
      <c r="D478" s="115" t="s">
        <v>84</v>
      </c>
      <c r="E478" s="334" t="s">
        <v>84</v>
      </c>
      <c r="F478" s="334" t="s">
        <v>84</v>
      </c>
      <c r="G478" s="334" t="s">
        <v>84</v>
      </c>
      <c r="H478" s="335" t="s">
        <v>84</v>
      </c>
      <c r="I478" s="335" t="s">
        <v>84</v>
      </c>
      <c r="J478" s="335" t="s">
        <v>84</v>
      </c>
      <c r="K478" s="335" t="s">
        <v>84</v>
      </c>
      <c r="L478" s="335" t="s">
        <v>84</v>
      </c>
      <c r="M478" s="335" t="s">
        <v>84</v>
      </c>
      <c r="N478" s="335" t="s">
        <v>84</v>
      </c>
      <c r="O478" s="335" t="s">
        <v>84</v>
      </c>
      <c r="P478" s="335" t="s">
        <v>84</v>
      </c>
      <c r="Q478" s="335" t="s">
        <v>84</v>
      </c>
      <c r="R478" s="335" t="s">
        <v>84</v>
      </c>
      <c r="S478" s="335" t="s">
        <v>84</v>
      </c>
      <c r="T478" s="335" t="s">
        <v>84</v>
      </c>
      <c r="U478" s="335" t="s">
        <v>84</v>
      </c>
      <c r="V478" s="335" t="s">
        <v>84</v>
      </c>
      <c r="W478" s="335" t="s">
        <v>84</v>
      </c>
      <c r="X478" s="335" t="s">
        <v>84</v>
      </c>
      <c r="Y478" s="335" t="s">
        <v>84</v>
      </c>
      <c r="Z478" s="335" t="s">
        <v>84</v>
      </c>
      <c r="AA478" s="335" t="s">
        <v>84</v>
      </c>
      <c r="AB478" s="335" t="s">
        <v>84</v>
      </c>
      <c r="AC478" s="335" t="s">
        <v>84</v>
      </c>
      <c r="AD478" s="335" t="s">
        <v>84</v>
      </c>
      <c r="AE478" s="335" t="s">
        <v>84</v>
      </c>
      <c r="AF478" s="335" t="s">
        <v>84</v>
      </c>
      <c r="AG478" s="335" t="s">
        <v>84</v>
      </c>
      <c r="AH478" s="335" t="s">
        <v>84</v>
      </c>
      <c r="AI478" s="335" t="s">
        <v>84</v>
      </c>
      <c r="AJ478" s="335" t="s">
        <v>84</v>
      </c>
      <c r="AK478" s="335" t="s">
        <v>84</v>
      </c>
      <c r="AL478" s="335" t="s">
        <v>84</v>
      </c>
      <c r="AM478" s="335" t="s">
        <v>84</v>
      </c>
      <c r="AN478" s="335" t="s">
        <v>84</v>
      </c>
      <c r="AO478" s="335" t="s">
        <v>84</v>
      </c>
      <c r="AP478" s="335" t="s">
        <v>84</v>
      </c>
      <c r="AQ478" s="335" t="s">
        <v>84</v>
      </c>
      <c r="AR478" s="335" t="s">
        <v>84</v>
      </c>
      <c r="AS478" s="335" t="s">
        <v>84</v>
      </c>
      <c r="AT478" s="335" t="s">
        <v>84</v>
      </c>
      <c r="AU478" s="335" t="s">
        <v>84</v>
      </c>
      <c r="AV478" s="335" t="s">
        <v>84</v>
      </c>
      <c r="AW478" s="335" t="s">
        <v>84</v>
      </c>
      <c r="AX478" s="335" t="s">
        <v>84</v>
      </c>
      <c r="AY478" s="116" t="s">
        <v>84</v>
      </c>
      <c r="AZ478" s="116" t="s">
        <v>84</v>
      </c>
      <c r="BA478" s="116" t="s">
        <v>84</v>
      </c>
      <c r="BB478" s="116" t="s">
        <v>84</v>
      </c>
      <c r="BC478" s="116" t="s">
        <v>84</v>
      </c>
      <c r="BD478" s="116" t="s">
        <v>84</v>
      </c>
      <c r="BE478" s="116" t="s">
        <v>84</v>
      </c>
      <c r="BF478" s="335" t="s">
        <v>84</v>
      </c>
      <c r="BG478" s="335" t="s">
        <v>84</v>
      </c>
      <c r="BH478" s="116" t="s">
        <v>84</v>
      </c>
      <c r="BI478" s="116" t="s">
        <v>84</v>
      </c>
      <c r="BJ478" s="335" t="s">
        <v>84</v>
      </c>
      <c r="BK478" s="335" t="s">
        <v>84</v>
      </c>
      <c r="BL478" s="335" t="s">
        <v>84</v>
      </c>
      <c r="BM478" s="336" t="s">
        <v>84</v>
      </c>
      <c r="BN478" s="336" t="s">
        <v>84</v>
      </c>
      <c r="BO478" s="335" t="s">
        <v>84</v>
      </c>
      <c r="BP478" s="116" t="s">
        <v>84</v>
      </c>
      <c r="BQ478" s="116" t="s">
        <v>84</v>
      </c>
      <c r="BR478" s="116" t="s">
        <v>84</v>
      </c>
      <c r="BS478" s="116" t="s">
        <v>84</v>
      </c>
      <c r="BT478" s="336" t="s">
        <v>84</v>
      </c>
      <c r="BU478" s="335" t="s">
        <v>84</v>
      </c>
      <c r="BV478" s="335" t="s">
        <v>84</v>
      </c>
      <c r="BW478" s="335" t="s">
        <v>84</v>
      </c>
      <c r="BX478" s="335" t="s">
        <v>84</v>
      </c>
    </row>
    <row r="479" spans="1:76" ht="15" customHeight="1" x14ac:dyDescent="0.3">
      <c r="A479" s="307">
        <v>82</v>
      </c>
      <c r="B479" s="114" t="s">
        <v>84</v>
      </c>
      <c r="C479" s="114" t="s">
        <v>84</v>
      </c>
      <c r="D479" s="115" t="s">
        <v>84</v>
      </c>
      <c r="E479" s="334" t="s">
        <v>84</v>
      </c>
      <c r="F479" s="334" t="s">
        <v>84</v>
      </c>
      <c r="G479" s="334" t="s">
        <v>84</v>
      </c>
      <c r="H479" s="335" t="s">
        <v>84</v>
      </c>
      <c r="I479" s="335" t="s">
        <v>84</v>
      </c>
      <c r="J479" s="335" t="s">
        <v>84</v>
      </c>
      <c r="K479" s="335" t="s">
        <v>84</v>
      </c>
      <c r="L479" s="335" t="s">
        <v>84</v>
      </c>
      <c r="M479" s="335" t="s">
        <v>84</v>
      </c>
      <c r="N479" s="335" t="s">
        <v>84</v>
      </c>
      <c r="O479" s="335" t="s">
        <v>84</v>
      </c>
      <c r="P479" s="335" t="s">
        <v>84</v>
      </c>
      <c r="Q479" s="335" t="s">
        <v>84</v>
      </c>
      <c r="R479" s="335" t="s">
        <v>84</v>
      </c>
      <c r="S479" s="335" t="s">
        <v>84</v>
      </c>
      <c r="T479" s="335" t="s">
        <v>84</v>
      </c>
      <c r="U479" s="335" t="s">
        <v>84</v>
      </c>
      <c r="V479" s="335" t="s">
        <v>84</v>
      </c>
      <c r="W479" s="335" t="s">
        <v>84</v>
      </c>
      <c r="X479" s="335" t="s">
        <v>84</v>
      </c>
      <c r="Y479" s="335" t="s">
        <v>84</v>
      </c>
      <c r="Z479" s="335" t="s">
        <v>84</v>
      </c>
      <c r="AA479" s="335" t="s">
        <v>84</v>
      </c>
      <c r="AB479" s="335" t="s">
        <v>84</v>
      </c>
      <c r="AC479" s="335" t="s">
        <v>84</v>
      </c>
      <c r="AD479" s="335" t="s">
        <v>84</v>
      </c>
      <c r="AE479" s="335" t="s">
        <v>84</v>
      </c>
      <c r="AF479" s="335" t="s">
        <v>84</v>
      </c>
      <c r="AG479" s="335" t="s">
        <v>84</v>
      </c>
      <c r="AH479" s="335" t="s">
        <v>84</v>
      </c>
      <c r="AI479" s="335" t="s">
        <v>84</v>
      </c>
      <c r="AJ479" s="335" t="s">
        <v>84</v>
      </c>
      <c r="AK479" s="335" t="s">
        <v>84</v>
      </c>
      <c r="AL479" s="335" t="s">
        <v>84</v>
      </c>
      <c r="AM479" s="335" t="s">
        <v>84</v>
      </c>
      <c r="AN479" s="335" t="s">
        <v>84</v>
      </c>
      <c r="AO479" s="335" t="s">
        <v>84</v>
      </c>
      <c r="AP479" s="335" t="s">
        <v>84</v>
      </c>
      <c r="AQ479" s="335" t="s">
        <v>84</v>
      </c>
      <c r="AR479" s="335" t="s">
        <v>84</v>
      </c>
      <c r="AS479" s="335" t="s">
        <v>84</v>
      </c>
      <c r="AT479" s="335" t="s">
        <v>84</v>
      </c>
      <c r="AU479" s="335" t="s">
        <v>84</v>
      </c>
      <c r="AV479" s="335" t="s">
        <v>84</v>
      </c>
      <c r="AW479" s="335" t="s">
        <v>84</v>
      </c>
      <c r="AX479" s="335" t="s">
        <v>84</v>
      </c>
      <c r="AY479" s="116" t="s">
        <v>84</v>
      </c>
      <c r="AZ479" s="116" t="s">
        <v>84</v>
      </c>
      <c r="BA479" s="116" t="s">
        <v>84</v>
      </c>
      <c r="BB479" s="116" t="s">
        <v>84</v>
      </c>
      <c r="BC479" s="116" t="s">
        <v>84</v>
      </c>
      <c r="BD479" s="116" t="s">
        <v>84</v>
      </c>
      <c r="BE479" s="116" t="s">
        <v>84</v>
      </c>
      <c r="BF479" s="335" t="s">
        <v>84</v>
      </c>
      <c r="BG479" s="335" t="s">
        <v>84</v>
      </c>
      <c r="BH479" s="116" t="s">
        <v>84</v>
      </c>
      <c r="BI479" s="116" t="s">
        <v>84</v>
      </c>
      <c r="BJ479" s="335" t="s">
        <v>84</v>
      </c>
      <c r="BK479" s="335" t="s">
        <v>84</v>
      </c>
      <c r="BL479" s="335" t="s">
        <v>84</v>
      </c>
      <c r="BM479" s="336" t="s">
        <v>84</v>
      </c>
      <c r="BN479" s="336" t="s">
        <v>84</v>
      </c>
      <c r="BO479" s="335" t="s">
        <v>84</v>
      </c>
      <c r="BP479" s="116" t="s">
        <v>84</v>
      </c>
      <c r="BQ479" s="116" t="s">
        <v>84</v>
      </c>
      <c r="BR479" s="116" t="s">
        <v>84</v>
      </c>
      <c r="BS479" s="116" t="s">
        <v>84</v>
      </c>
      <c r="BT479" s="336" t="s">
        <v>84</v>
      </c>
      <c r="BU479" s="335" t="s">
        <v>84</v>
      </c>
      <c r="BV479" s="335" t="s">
        <v>84</v>
      </c>
      <c r="BW479" s="335" t="s">
        <v>84</v>
      </c>
      <c r="BX479" s="335" t="s">
        <v>84</v>
      </c>
    </row>
    <row r="480" spans="1:76" ht="15" customHeight="1" x14ac:dyDescent="0.3">
      <c r="A480" s="307">
        <v>82</v>
      </c>
      <c r="B480" s="114" t="s">
        <v>84</v>
      </c>
      <c r="C480" s="114" t="s">
        <v>84</v>
      </c>
      <c r="D480" s="115" t="s">
        <v>84</v>
      </c>
      <c r="E480" s="334" t="s">
        <v>84</v>
      </c>
      <c r="F480" s="334" t="s">
        <v>84</v>
      </c>
      <c r="G480" s="334" t="s">
        <v>84</v>
      </c>
      <c r="H480" s="335" t="s">
        <v>84</v>
      </c>
      <c r="I480" s="335" t="s">
        <v>84</v>
      </c>
      <c r="J480" s="335" t="s">
        <v>84</v>
      </c>
      <c r="K480" s="335" t="s">
        <v>84</v>
      </c>
      <c r="L480" s="335" t="s">
        <v>84</v>
      </c>
      <c r="M480" s="335" t="s">
        <v>84</v>
      </c>
      <c r="N480" s="335" t="s">
        <v>84</v>
      </c>
      <c r="O480" s="335" t="s">
        <v>84</v>
      </c>
      <c r="P480" s="335" t="s">
        <v>84</v>
      </c>
      <c r="Q480" s="335" t="s">
        <v>84</v>
      </c>
      <c r="R480" s="335" t="s">
        <v>84</v>
      </c>
      <c r="S480" s="335" t="s">
        <v>84</v>
      </c>
      <c r="T480" s="335" t="s">
        <v>84</v>
      </c>
      <c r="U480" s="335" t="s">
        <v>84</v>
      </c>
      <c r="V480" s="335" t="s">
        <v>84</v>
      </c>
      <c r="W480" s="335" t="s">
        <v>84</v>
      </c>
      <c r="X480" s="335" t="s">
        <v>84</v>
      </c>
      <c r="Y480" s="335" t="s">
        <v>84</v>
      </c>
      <c r="Z480" s="335" t="s">
        <v>84</v>
      </c>
      <c r="AA480" s="335" t="s">
        <v>84</v>
      </c>
      <c r="AB480" s="335" t="s">
        <v>84</v>
      </c>
      <c r="AC480" s="335" t="s">
        <v>84</v>
      </c>
      <c r="AD480" s="335" t="s">
        <v>84</v>
      </c>
      <c r="AE480" s="335" t="s">
        <v>84</v>
      </c>
      <c r="AF480" s="335" t="s">
        <v>84</v>
      </c>
      <c r="AG480" s="335" t="s">
        <v>84</v>
      </c>
      <c r="AH480" s="335" t="s">
        <v>84</v>
      </c>
      <c r="AI480" s="335" t="s">
        <v>84</v>
      </c>
      <c r="AJ480" s="335" t="s">
        <v>84</v>
      </c>
      <c r="AK480" s="335" t="s">
        <v>84</v>
      </c>
      <c r="AL480" s="335" t="s">
        <v>84</v>
      </c>
      <c r="AM480" s="335" t="s">
        <v>84</v>
      </c>
      <c r="AN480" s="335" t="s">
        <v>84</v>
      </c>
      <c r="AO480" s="335" t="s">
        <v>84</v>
      </c>
      <c r="AP480" s="335" t="s">
        <v>84</v>
      </c>
      <c r="AQ480" s="335" t="s">
        <v>84</v>
      </c>
      <c r="AR480" s="335" t="s">
        <v>84</v>
      </c>
      <c r="AS480" s="335" t="s">
        <v>84</v>
      </c>
      <c r="AT480" s="335" t="s">
        <v>84</v>
      </c>
      <c r="AU480" s="335" t="s">
        <v>84</v>
      </c>
      <c r="AV480" s="335" t="s">
        <v>84</v>
      </c>
      <c r="AW480" s="335" t="s">
        <v>84</v>
      </c>
      <c r="AX480" s="335" t="s">
        <v>84</v>
      </c>
      <c r="AY480" s="116" t="s">
        <v>84</v>
      </c>
      <c r="AZ480" s="116" t="s">
        <v>84</v>
      </c>
      <c r="BA480" s="116" t="s">
        <v>84</v>
      </c>
      <c r="BB480" s="116" t="s">
        <v>84</v>
      </c>
      <c r="BC480" s="116" t="s">
        <v>84</v>
      </c>
      <c r="BD480" s="116" t="s">
        <v>84</v>
      </c>
      <c r="BE480" s="116" t="s">
        <v>84</v>
      </c>
      <c r="BF480" s="335" t="s">
        <v>84</v>
      </c>
      <c r="BG480" s="335" t="s">
        <v>84</v>
      </c>
      <c r="BH480" s="116" t="s">
        <v>84</v>
      </c>
      <c r="BI480" s="116" t="s">
        <v>84</v>
      </c>
      <c r="BJ480" s="335" t="s">
        <v>84</v>
      </c>
      <c r="BK480" s="335" t="s">
        <v>84</v>
      </c>
      <c r="BL480" s="335" t="s">
        <v>84</v>
      </c>
      <c r="BM480" s="336" t="s">
        <v>84</v>
      </c>
      <c r="BN480" s="336" t="s">
        <v>84</v>
      </c>
      <c r="BO480" s="335" t="s">
        <v>84</v>
      </c>
      <c r="BP480" s="116" t="s">
        <v>84</v>
      </c>
      <c r="BQ480" s="116" t="s">
        <v>84</v>
      </c>
      <c r="BR480" s="116" t="s">
        <v>84</v>
      </c>
      <c r="BS480" s="116" t="s">
        <v>84</v>
      </c>
      <c r="BT480" s="336" t="s">
        <v>84</v>
      </c>
      <c r="BU480" s="335" t="s">
        <v>84</v>
      </c>
      <c r="BV480" s="335" t="s">
        <v>84</v>
      </c>
      <c r="BW480" s="335" t="s">
        <v>84</v>
      </c>
      <c r="BX480" s="335" t="s">
        <v>84</v>
      </c>
    </row>
    <row r="481" spans="1:76" ht="15" customHeight="1" x14ac:dyDescent="0.3">
      <c r="A481" s="307">
        <v>82</v>
      </c>
      <c r="B481" s="114" t="s">
        <v>84</v>
      </c>
      <c r="C481" s="114" t="s">
        <v>84</v>
      </c>
      <c r="D481" s="115" t="s">
        <v>84</v>
      </c>
      <c r="E481" s="334" t="s">
        <v>84</v>
      </c>
      <c r="F481" s="334" t="s">
        <v>84</v>
      </c>
      <c r="G481" s="334" t="s">
        <v>84</v>
      </c>
      <c r="H481" s="335" t="s">
        <v>84</v>
      </c>
      <c r="I481" s="335" t="s">
        <v>84</v>
      </c>
      <c r="J481" s="335" t="s">
        <v>84</v>
      </c>
      <c r="K481" s="335" t="s">
        <v>84</v>
      </c>
      <c r="L481" s="335" t="s">
        <v>84</v>
      </c>
      <c r="M481" s="335" t="s">
        <v>84</v>
      </c>
      <c r="N481" s="335" t="s">
        <v>84</v>
      </c>
      <c r="O481" s="335" t="s">
        <v>84</v>
      </c>
      <c r="P481" s="335" t="s">
        <v>84</v>
      </c>
      <c r="Q481" s="335" t="s">
        <v>84</v>
      </c>
      <c r="R481" s="335" t="s">
        <v>84</v>
      </c>
      <c r="S481" s="335" t="s">
        <v>84</v>
      </c>
      <c r="T481" s="335" t="s">
        <v>84</v>
      </c>
      <c r="U481" s="335" t="s">
        <v>84</v>
      </c>
      <c r="V481" s="335" t="s">
        <v>84</v>
      </c>
      <c r="W481" s="335" t="s">
        <v>84</v>
      </c>
      <c r="X481" s="335" t="s">
        <v>84</v>
      </c>
      <c r="Y481" s="335" t="s">
        <v>84</v>
      </c>
      <c r="Z481" s="335" t="s">
        <v>84</v>
      </c>
      <c r="AA481" s="335" t="s">
        <v>84</v>
      </c>
      <c r="AB481" s="335" t="s">
        <v>84</v>
      </c>
      <c r="AC481" s="335" t="s">
        <v>84</v>
      </c>
      <c r="AD481" s="335" t="s">
        <v>84</v>
      </c>
      <c r="AE481" s="335" t="s">
        <v>84</v>
      </c>
      <c r="AF481" s="335" t="s">
        <v>84</v>
      </c>
      <c r="AG481" s="335" t="s">
        <v>84</v>
      </c>
      <c r="AH481" s="335" t="s">
        <v>84</v>
      </c>
      <c r="AI481" s="335" t="s">
        <v>84</v>
      </c>
      <c r="AJ481" s="335" t="s">
        <v>84</v>
      </c>
      <c r="AK481" s="335" t="s">
        <v>84</v>
      </c>
      <c r="AL481" s="335" t="s">
        <v>84</v>
      </c>
      <c r="AM481" s="335" t="s">
        <v>84</v>
      </c>
      <c r="AN481" s="335" t="s">
        <v>84</v>
      </c>
      <c r="AO481" s="335" t="s">
        <v>84</v>
      </c>
      <c r="AP481" s="335" t="s">
        <v>84</v>
      </c>
      <c r="AQ481" s="335" t="s">
        <v>84</v>
      </c>
      <c r="AR481" s="335" t="s">
        <v>84</v>
      </c>
      <c r="AS481" s="335" t="s">
        <v>84</v>
      </c>
      <c r="AT481" s="335" t="s">
        <v>84</v>
      </c>
      <c r="AU481" s="335" t="s">
        <v>84</v>
      </c>
      <c r="AV481" s="335" t="s">
        <v>84</v>
      </c>
      <c r="AW481" s="335" t="s">
        <v>84</v>
      </c>
      <c r="AX481" s="335" t="s">
        <v>84</v>
      </c>
      <c r="AY481" s="116" t="s">
        <v>84</v>
      </c>
      <c r="AZ481" s="116" t="s">
        <v>84</v>
      </c>
      <c r="BA481" s="116" t="s">
        <v>84</v>
      </c>
      <c r="BB481" s="116" t="s">
        <v>84</v>
      </c>
      <c r="BC481" s="116" t="s">
        <v>84</v>
      </c>
      <c r="BD481" s="116" t="s">
        <v>84</v>
      </c>
      <c r="BE481" s="116" t="s">
        <v>84</v>
      </c>
      <c r="BF481" s="335" t="s">
        <v>84</v>
      </c>
      <c r="BG481" s="335" t="s">
        <v>84</v>
      </c>
      <c r="BH481" s="116" t="s">
        <v>84</v>
      </c>
      <c r="BI481" s="116" t="s">
        <v>84</v>
      </c>
      <c r="BJ481" s="335" t="s">
        <v>84</v>
      </c>
      <c r="BK481" s="335" t="s">
        <v>84</v>
      </c>
      <c r="BL481" s="335" t="s">
        <v>84</v>
      </c>
      <c r="BM481" s="336" t="s">
        <v>84</v>
      </c>
      <c r="BN481" s="336" t="s">
        <v>84</v>
      </c>
      <c r="BO481" s="335" t="s">
        <v>84</v>
      </c>
      <c r="BP481" s="116" t="s">
        <v>84</v>
      </c>
      <c r="BQ481" s="116" t="s">
        <v>84</v>
      </c>
      <c r="BR481" s="116" t="s">
        <v>84</v>
      </c>
      <c r="BS481" s="116" t="s">
        <v>84</v>
      </c>
      <c r="BT481" s="336" t="s">
        <v>84</v>
      </c>
      <c r="BU481" s="335" t="s">
        <v>84</v>
      </c>
      <c r="BV481" s="335" t="s">
        <v>84</v>
      </c>
      <c r="BW481" s="335" t="s">
        <v>84</v>
      </c>
      <c r="BX481" s="335" t="s">
        <v>84</v>
      </c>
    </row>
    <row r="482" spans="1:76" ht="15" customHeight="1" x14ac:dyDescent="0.3">
      <c r="A482" s="307">
        <v>82</v>
      </c>
      <c r="B482" s="114" t="s">
        <v>84</v>
      </c>
      <c r="C482" s="114" t="s">
        <v>84</v>
      </c>
      <c r="D482" s="115" t="s">
        <v>84</v>
      </c>
      <c r="E482" s="334" t="s">
        <v>84</v>
      </c>
      <c r="F482" s="334" t="s">
        <v>84</v>
      </c>
      <c r="G482" s="334" t="s">
        <v>84</v>
      </c>
      <c r="H482" s="335" t="s">
        <v>84</v>
      </c>
      <c r="I482" s="335" t="s">
        <v>84</v>
      </c>
      <c r="J482" s="335" t="s">
        <v>84</v>
      </c>
      <c r="K482" s="335" t="s">
        <v>84</v>
      </c>
      <c r="L482" s="335" t="s">
        <v>84</v>
      </c>
      <c r="M482" s="335" t="s">
        <v>84</v>
      </c>
      <c r="N482" s="335" t="s">
        <v>84</v>
      </c>
      <c r="O482" s="335" t="s">
        <v>84</v>
      </c>
      <c r="P482" s="335" t="s">
        <v>84</v>
      </c>
      <c r="Q482" s="335" t="s">
        <v>84</v>
      </c>
      <c r="R482" s="335" t="s">
        <v>84</v>
      </c>
      <c r="S482" s="335" t="s">
        <v>84</v>
      </c>
      <c r="T482" s="335" t="s">
        <v>84</v>
      </c>
      <c r="U482" s="335" t="s">
        <v>84</v>
      </c>
      <c r="V482" s="335" t="s">
        <v>84</v>
      </c>
      <c r="W482" s="335" t="s">
        <v>84</v>
      </c>
      <c r="X482" s="335" t="s">
        <v>84</v>
      </c>
      <c r="Y482" s="335" t="s">
        <v>84</v>
      </c>
      <c r="Z482" s="335" t="s">
        <v>84</v>
      </c>
      <c r="AA482" s="335" t="s">
        <v>84</v>
      </c>
      <c r="AB482" s="335" t="s">
        <v>84</v>
      </c>
      <c r="AC482" s="335" t="s">
        <v>84</v>
      </c>
      <c r="AD482" s="335" t="s">
        <v>84</v>
      </c>
      <c r="AE482" s="335" t="s">
        <v>84</v>
      </c>
      <c r="AF482" s="335" t="s">
        <v>84</v>
      </c>
      <c r="AG482" s="335" t="s">
        <v>84</v>
      </c>
      <c r="AH482" s="335" t="s">
        <v>84</v>
      </c>
      <c r="AI482" s="335" t="s">
        <v>84</v>
      </c>
      <c r="AJ482" s="335" t="s">
        <v>84</v>
      </c>
      <c r="AK482" s="335" t="s">
        <v>84</v>
      </c>
      <c r="AL482" s="335" t="s">
        <v>84</v>
      </c>
      <c r="AM482" s="335" t="s">
        <v>84</v>
      </c>
      <c r="AN482" s="335" t="s">
        <v>84</v>
      </c>
      <c r="AO482" s="335" t="s">
        <v>84</v>
      </c>
      <c r="AP482" s="335" t="s">
        <v>84</v>
      </c>
      <c r="AQ482" s="335" t="s">
        <v>84</v>
      </c>
      <c r="AR482" s="335" t="s">
        <v>84</v>
      </c>
      <c r="AS482" s="335" t="s">
        <v>84</v>
      </c>
      <c r="AT482" s="335" t="s">
        <v>84</v>
      </c>
      <c r="AU482" s="335" t="s">
        <v>84</v>
      </c>
      <c r="AV482" s="335" t="s">
        <v>84</v>
      </c>
      <c r="AW482" s="335" t="s">
        <v>84</v>
      </c>
      <c r="AX482" s="335" t="s">
        <v>84</v>
      </c>
      <c r="AY482" s="116" t="s">
        <v>84</v>
      </c>
      <c r="AZ482" s="116" t="s">
        <v>84</v>
      </c>
      <c r="BA482" s="116" t="s">
        <v>84</v>
      </c>
      <c r="BB482" s="116" t="s">
        <v>84</v>
      </c>
      <c r="BC482" s="116" t="s">
        <v>84</v>
      </c>
      <c r="BD482" s="116" t="s">
        <v>84</v>
      </c>
      <c r="BE482" s="116" t="s">
        <v>84</v>
      </c>
      <c r="BF482" s="335" t="s">
        <v>84</v>
      </c>
      <c r="BG482" s="335" t="s">
        <v>84</v>
      </c>
      <c r="BH482" s="116" t="s">
        <v>84</v>
      </c>
      <c r="BI482" s="116" t="s">
        <v>84</v>
      </c>
      <c r="BJ482" s="335" t="s">
        <v>84</v>
      </c>
      <c r="BK482" s="335" t="s">
        <v>84</v>
      </c>
      <c r="BL482" s="335" t="s">
        <v>84</v>
      </c>
      <c r="BM482" s="336" t="s">
        <v>84</v>
      </c>
      <c r="BN482" s="336" t="s">
        <v>84</v>
      </c>
      <c r="BO482" s="335" t="s">
        <v>84</v>
      </c>
      <c r="BP482" s="116" t="s">
        <v>84</v>
      </c>
      <c r="BQ482" s="116" t="s">
        <v>84</v>
      </c>
      <c r="BR482" s="116" t="s">
        <v>84</v>
      </c>
      <c r="BS482" s="116" t="s">
        <v>84</v>
      </c>
      <c r="BT482" s="336" t="s">
        <v>84</v>
      </c>
      <c r="BU482" s="335" t="s">
        <v>84</v>
      </c>
      <c r="BV482" s="335" t="s">
        <v>84</v>
      </c>
      <c r="BW482" s="335" t="s">
        <v>84</v>
      </c>
      <c r="BX482" s="335" t="s">
        <v>84</v>
      </c>
    </row>
    <row r="483" spans="1:76" ht="15" customHeight="1" x14ac:dyDescent="0.3">
      <c r="A483" s="307">
        <v>82</v>
      </c>
      <c r="B483" s="114" t="s">
        <v>84</v>
      </c>
      <c r="C483" s="114" t="s">
        <v>84</v>
      </c>
      <c r="D483" s="115" t="s">
        <v>84</v>
      </c>
      <c r="E483" s="334" t="s">
        <v>84</v>
      </c>
      <c r="F483" s="334" t="s">
        <v>84</v>
      </c>
      <c r="G483" s="334" t="s">
        <v>84</v>
      </c>
      <c r="H483" s="335" t="s">
        <v>84</v>
      </c>
      <c r="I483" s="335" t="s">
        <v>84</v>
      </c>
      <c r="J483" s="335" t="s">
        <v>84</v>
      </c>
      <c r="K483" s="335" t="s">
        <v>84</v>
      </c>
      <c r="L483" s="335" t="s">
        <v>84</v>
      </c>
      <c r="M483" s="335" t="s">
        <v>84</v>
      </c>
      <c r="N483" s="335" t="s">
        <v>84</v>
      </c>
      <c r="O483" s="335" t="s">
        <v>84</v>
      </c>
      <c r="P483" s="335" t="s">
        <v>84</v>
      </c>
      <c r="Q483" s="335" t="s">
        <v>84</v>
      </c>
      <c r="R483" s="335" t="s">
        <v>84</v>
      </c>
      <c r="S483" s="335" t="s">
        <v>84</v>
      </c>
      <c r="T483" s="335" t="s">
        <v>84</v>
      </c>
      <c r="U483" s="335" t="s">
        <v>84</v>
      </c>
      <c r="V483" s="335" t="s">
        <v>84</v>
      </c>
      <c r="W483" s="335" t="s">
        <v>84</v>
      </c>
      <c r="X483" s="335" t="s">
        <v>84</v>
      </c>
      <c r="Y483" s="335" t="s">
        <v>84</v>
      </c>
      <c r="Z483" s="335" t="s">
        <v>84</v>
      </c>
      <c r="AA483" s="335" t="s">
        <v>84</v>
      </c>
      <c r="AB483" s="335" t="s">
        <v>84</v>
      </c>
      <c r="AC483" s="335" t="s">
        <v>84</v>
      </c>
      <c r="AD483" s="335" t="s">
        <v>84</v>
      </c>
      <c r="AE483" s="335" t="s">
        <v>84</v>
      </c>
      <c r="AF483" s="335" t="s">
        <v>84</v>
      </c>
      <c r="AG483" s="335" t="s">
        <v>84</v>
      </c>
      <c r="AH483" s="335" t="s">
        <v>84</v>
      </c>
      <c r="AI483" s="335" t="s">
        <v>84</v>
      </c>
      <c r="AJ483" s="335" t="s">
        <v>84</v>
      </c>
      <c r="AK483" s="335" t="s">
        <v>84</v>
      </c>
      <c r="AL483" s="335" t="s">
        <v>84</v>
      </c>
      <c r="AM483" s="335" t="s">
        <v>84</v>
      </c>
      <c r="AN483" s="335" t="s">
        <v>84</v>
      </c>
      <c r="AO483" s="335" t="s">
        <v>84</v>
      </c>
      <c r="AP483" s="335" t="s">
        <v>84</v>
      </c>
      <c r="AQ483" s="335" t="s">
        <v>84</v>
      </c>
      <c r="AR483" s="335" t="s">
        <v>84</v>
      </c>
      <c r="AS483" s="335" t="s">
        <v>84</v>
      </c>
      <c r="AT483" s="335" t="s">
        <v>84</v>
      </c>
      <c r="AU483" s="335" t="s">
        <v>84</v>
      </c>
      <c r="AV483" s="335" t="s">
        <v>84</v>
      </c>
      <c r="AW483" s="335" t="s">
        <v>84</v>
      </c>
      <c r="AX483" s="335" t="s">
        <v>84</v>
      </c>
      <c r="AY483" s="116" t="s">
        <v>84</v>
      </c>
      <c r="AZ483" s="116" t="s">
        <v>84</v>
      </c>
      <c r="BA483" s="116" t="s">
        <v>84</v>
      </c>
      <c r="BB483" s="116" t="s">
        <v>84</v>
      </c>
      <c r="BC483" s="116" t="s">
        <v>84</v>
      </c>
      <c r="BD483" s="116" t="s">
        <v>84</v>
      </c>
      <c r="BE483" s="116" t="s">
        <v>84</v>
      </c>
      <c r="BF483" s="335" t="s">
        <v>84</v>
      </c>
      <c r="BG483" s="335" t="s">
        <v>84</v>
      </c>
      <c r="BH483" s="116" t="s">
        <v>84</v>
      </c>
      <c r="BI483" s="116" t="s">
        <v>84</v>
      </c>
      <c r="BJ483" s="335" t="s">
        <v>84</v>
      </c>
      <c r="BK483" s="335" t="s">
        <v>84</v>
      </c>
      <c r="BL483" s="335" t="s">
        <v>84</v>
      </c>
      <c r="BM483" s="336" t="s">
        <v>84</v>
      </c>
      <c r="BN483" s="336" t="s">
        <v>84</v>
      </c>
      <c r="BO483" s="335" t="s">
        <v>84</v>
      </c>
      <c r="BP483" s="116" t="s">
        <v>84</v>
      </c>
      <c r="BQ483" s="116" t="s">
        <v>84</v>
      </c>
      <c r="BR483" s="116" t="s">
        <v>84</v>
      </c>
      <c r="BS483" s="116" t="s">
        <v>84</v>
      </c>
      <c r="BT483" s="336" t="s">
        <v>84</v>
      </c>
      <c r="BU483" s="335" t="s">
        <v>84</v>
      </c>
      <c r="BV483" s="335" t="s">
        <v>84</v>
      </c>
      <c r="BW483" s="335" t="s">
        <v>84</v>
      </c>
      <c r="BX483" s="335" t="s">
        <v>84</v>
      </c>
    </row>
    <row r="484" spans="1:76" ht="15" customHeight="1" x14ac:dyDescent="0.3">
      <c r="A484" s="307">
        <v>82</v>
      </c>
      <c r="B484" s="114" t="s">
        <v>84</v>
      </c>
      <c r="C484" s="114" t="s">
        <v>84</v>
      </c>
      <c r="D484" s="115" t="s">
        <v>84</v>
      </c>
      <c r="E484" s="334" t="s">
        <v>84</v>
      </c>
      <c r="F484" s="334" t="s">
        <v>84</v>
      </c>
      <c r="G484" s="334" t="s">
        <v>84</v>
      </c>
      <c r="H484" s="335" t="s">
        <v>84</v>
      </c>
      <c r="I484" s="335" t="s">
        <v>84</v>
      </c>
      <c r="J484" s="335" t="s">
        <v>84</v>
      </c>
      <c r="K484" s="335" t="s">
        <v>84</v>
      </c>
      <c r="L484" s="335" t="s">
        <v>84</v>
      </c>
      <c r="M484" s="335" t="s">
        <v>84</v>
      </c>
      <c r="N484" s="335" t="s">
        <v>84</v>
      </c>
      <c r="O484" s="335" t="s">
        <v>84</v>
      </c>
      <c r="P484" s="335" t="s">
        <v>84</v>
      </c>
      <c r="Q484" s="335" t="s">
        <v>84</v>
      </c>
      <c r="R484" s="335" t="s">
        <v>84</v>
      </c>
      <c r="S484" s="335" t="s">
        <v>84</v>
      </c>
      <c r="T484" s="335" t="s">
        <v>84</v>
      </c>
      <c r="U484" s="335" t="s">
        <v>84</v>
      </c>
      <c r="V484" s="335" t="s">
        <v>84</v>
      </c>
      <c r="W484" s="335" t="s">
        <v>84</v>
      </c>
      <c r="X484" s="335" t="s">
        <v>84</v>
      </c>
      <c r="Y484" s="335" t="s">
        <v>84</v>
      </c>
      <c r="Z484" s="335" t="s">
        <v>84</v>
      </c>
      <c r="AA484" s="335" t="s">
        <v>84</v>
      </c>
      <c r="AB484" s="335" t="s">
        <v>84</v>
      </c>
      <c r="AC484" s="335" t="s">
        <v>84</v>
      </c>
      <c r="AD484" s="335" t="s">
        <v>84</v>
      </c>
      <c r="AE484" s="335" t="s">
        <v>84</v>
      </c>
      <c r="AF484" s="335" t="s">
        <v>84</v>
      </c>
      <c r="AG484" s="335" t="s">
        <v>84</v>
      </c>
      <c r="AH484" s="335" t="s">
        <v>84</v>
      </c>
      <c r="AI484" s="335" t="s">
        <v>84</v>
      </c>
      <c r="AJ484" s="335" t="s">
        <v>84</v>
      </c>
      <c r="AK484" s="335" t="s">
        <v>84</v>
      </c>
      <c r="AL484" s="335" t="s">
        <v>84</v>
      </c>
      <c r="AM484" s="335" t="s">
        <v>84</v>
      </c>
      <c r="AN484" s="335" t="s">
        <v>84</v>
      </c>
      <c r="AO484" s="335" t="s">
        <v>84</v>
      </c>
      <c r="AP484" s="335" t="s">
        <v>84</v>
      </c>
      <c r="AQ484" s="335" t="s">
        <v>84</v>
      </c>
      <c r="AR484" s="335" t="s">
        <v>84</v>
      </c>
      <c r="AS484" s="335" t="s">
        <v>84</v>
      </c>
      <c r="AT484" s="335" t="s">
        <v>84</v>
      </c>
      <c r="AU484" s="335" t="s">
        <v>84</v>
      </c>
      <c r="AV484" s="335" t="s">
        <v>84</v>
      </c>
      <c r="AW484" s="335" t="s">
        <v>84</v>
      </c>
      <c r="AX484" s="335" t="s">
        <v>84</v>
      </c>
      <c r="AY484" s="116" t="s">
        <v>84</v>
      </c>
      <c r="AZ484" s="116" t="s">
        <v>84</v>
      </c>
      <c r="BA484" s="116" t="s">
        <v>84</v>
      </c>
      <c r="BB484" s="116" t="s">
        <v>84</v>
      </c>
      <c r="BC484" s="116" t="s">
        <v>84</v>
      </c>
      <c r="BD484" s="116" t="s">
        <v>84</v>
      </c>
      <c r="BE484" s="116" t="s">
        <v>84</v>
      </c>
      <c r="BF484" s="335" t="s">
        <v>84</v>
      </c>
      <c r="BG484" s="335" t="s">
        <v>84</v>
      </c>
      <c r="BH484" s="116" t="s">
        <v>84</v>
      </c>
      <c r="BI484" s="116" t="s">
        <v>84</v>
      </c>
      <c r="BJ484" s="335" t="s">
        <v>84</v>
      </c>
      <c r="BK484" s="335" t="s">
        <v>84</v>
      </c>
      <c r="BL484" s="335" t="s">
        <v>84</v>
      </c>
      <c r="BM484" s="336" t="s">
        <v>84</v>
      </c>
      <c r="BN484" s="336" t="s">
        <v>84</v>
      </c>
      <c r="BO484" s="335" t="s">
        <v>84</v>
      </c>
      <c r="BP484" s="116" t="s">
        <v>84</v>
      </c>
      <c r="BQ484" s="116" t="s">
        <v>84</v>
      </c>
      <c r="BR484" s="116" t="s">
        <v>84</v>
      </c>
      <c r="BS484" s="116" t="s">
        <v>84</v>
      </c>
      <c r="BT484" s="336" t="s">
        <v>84</v>
      </c>
      <c r="BU484" s="335" t="s">
        <v>84</v>
      </c>
      <c r="BV484" s="335" t="s">
        <v>84</v>
      </c>
      <c r="BW484" s="335" t="s">
        <v>84</v>
      </c>
      <c r="BX484" s="335" t="s">
        <v>84</v>
      </c>
    </row>
    <row r="485" spans="1:76" ht="15" customHeight="1" x14ac:dyDescent="0.3">
      <c r="A485" s="307">
        <v>82</v>
      </c>
      <c r="B485" s="114" t="s">
        <v>84</v>
      </c>
      <c r="C485" s="114" t="s">
        <v>84</v>
      </c>
      <c r="D485" s="115" t="s">
        <v>84</v>
      </c>
      <c r="E485" s="334" t="s">
        <v>84</v>
      </c>
      <c r="F485" s="334" t="s">
        <v>84</v>
      </c>
      <c r="G485" s="334" t="s">
        <v>84</v>
      </c>
      <c r="H485" s="335" t="s">
        <v>84</v>
      </c>
      <c r="I485" s="335" t="s">
        <v>84</v>
      </c>
      <c r="J485" s="335" t="s">
        <v>84</v>
      </c>
      <c r="K485" s="335" t="s">
        <v>84</v>
      </c>
      <c r="L485" s="335" t="s">
        <v>84</v>
      </c>
      <c r="M485" s="335" t="s">
        <v>84</v>
      </c>
      <c r="N485" s="335" t="s">
        <v>84</v>
      </c>
      <c r="O485" s="335" t="s">
        <v>84</v>
      </c>
      <c r="P485" s="335" t="s">
        <v>84</v>
      </c>
      <c r="Q485" s="335" t="s">
        <v>84</v>
      </c>
      <c r="R485" s="335" t="s">
        <v>84</v>
      </c>
      <c r="S485" s="335" t="s">
        <v>84</v>
      </c>
      <c r="T485" s="335" t="s">
        <v>84</v>
      </c>
      <c r="U485" s="335" t="s">
        <v>84</v>
      </c>
      <c r="V485" s="335" t="s">
        <v>84</v>
      </c>
      <c r="W485" s="335" t="s">
        <v>84</v>
      </c>
      <c r="X485" s="335" t="s">
        <v>84</v>
      </c>
      <c r="Y485" s="335" t="s">
        <v>84</v>
      </c>
      <c r="Z485" s="335" t="s">
        <v>84</v>
      </c>
      <c r="AA485" s="335" t="s">
        <v>84</v>
      </c>
      <c r="AB485" s="335" t="s">
        <v>84</v>
      </c>
      <c r="AC485" s="335" t="s">
        <v>84</v>
      </c>
      <c r="AD485" s="335" t="s">
        <v>84</v>
      </c>
      <c r="AE485" s="335" t="s">
        <v>84</v>
      </c>
      <c r="AF485" s="335" t="s">
        <v>84</v>
      </c>
      <c r="AG485" s="335" t="s">
        <v>84</v>
      </c>
      <c r="AH485" s="335" t="s">
        <v>84</v>
      </c>
      <c r="AI485" s="335" t="s">
        <v>84</v>
      </c>
      <c r="AJ485" s="335" t="s">
        <v>84</v>
      </c>
      <c r="AK485" s="335" t="s">
        <v>84</v>
      </c>
      <c r="AL485" s="335" t="s">
        <v>84</v>
      </c>
      <c r="AM485" s="335" t="s">
        <v>84</v>
      </c>
      <c r="AN485" s="335" t="s">
        <v>84</v>
      </c>
      <c r="AO485" s="335" t="s">
        <v>84</v>
      </c>
      <c r="AP485" s="335" t="s">
        <v>84</v>
      </c>
      <c r="AQ485" s="335" t="s">
        <v>84</v>
      </c>
      <c r="AR485" s="335" t="s">
        <v>84</v>
      </c>
      <c r="AS485" s="335" t="s">
        <v>84</v>
      </c>
      <c r="AT485" s="335" t="s">
        <v>84</v>
      </c>
      <c r="AU485" s="335" t="s">
        <v>84</v>
      </c>
      <c r="AV485" s="335" t="s">
        <v>84</v>
      </c>
      <c r="AW485" s="335" t="s">
        <v>84</v>
      </c>
      <c r="AX485" s="335" t="s">
        <v>84</v>
      </c>
      <c r="AY485" s="116" t="s">
        <v>84</v>
      </c>
      <c r="AZ485" s="116" t="s">
        <v>84</v>
      </c>
      <c r="BA485" s="116" t="s">
        <v>84</v>
      </c>
      <c r="BB485" s="116" t="s">
        <v>84</v>
      </c>
      <c r="BC485" s="116" t="s">
        <v>84</v>
      </c>
      <c r="BD485" s="116" t="s">
        <v>84</v>
      </c>
      <c r="BE485" s="116" t="s">
        <v>84</v>
      </c>
      <c r="BF485" s="335" t="s">
        <v>84</v>
      </c>
      <c r="BG485" s="335" t="s">
        <v>84</v>
      </c>
      <c r="BH485" s="116" t="s">
        <v>84</v>
      </c>
      <c r="BI485" s="116" t="s">
        <v>84</v>
      </c>
      <c r="BJ485" s="335" t="s">
        <v>84</v>
      </c>
      <c r="BK485" s="335" t="s">
        <v>84</v>
      </c>
      <c r="BL485" s="335" t="s">
        <v>84</v>
      </c>
      <c r="BM485" s="336" t="s">
        <v>84</v>
      </c>
      <c r="BN485" s="336" t="s">
        <v>84</v>
      </c>
      <c r="BO485" s="335" t="s">
        <v>84</v>
      </c>
      <c r="BP485" s="116" t="s">
        <v>84</v>
      </c>
      <c r="BQ485" s="116" t="s">
        <v>84</v>
      </c>
      <c r="BR485" s="116" t="s">
        <v>84</v>
      </c>
      <c r="BS485" s="116" t="s">
        <v>84</v>
      </c>
      <c r="BT485" s="336" t="s">
        <v>84</v>
      </c>
      <c r="BU485" s="335" t="s">
        <v>84</v>
      </c>
      <c r="BV485" s="335" t="s">
        <v>84</v>
      </c>
      <c r="BW485" s="335" t="s">
        <v>84</v>
      </c>
      <c r="BX485" s="335" t="s">
        <v>84</v>
      </c>
    </row>
    <row r="486" spans="1:76" ht="15" customHeight="1" x14ac:dyDescent="0.3">
      <c r="A486" s="307">
        <v>82</v>
      </c>
      <c r="B486" s="114" t="s">
        <v>84</v>
      </c>
      <c r="C486" s="114" t="s">
        <v>84</v>
      </c>
      <c r="D486" s="115" t="s">
        <v>84</v>
      </c>
      <c r="E486" s="334" t="s">
        <v>84</v>
      </c>
      <c r="F486" s="334" t="s">
        <v>84</v>
      </c>
      <c r="G486" s="334" t="s">
        <v>84</v>
      </c>
      <c r="H486" s="335" t="s">
        <v>84</v>
      </c>
      <c r="I486" s="335" t="s">
        <v>84</v>
      </c>
      <c r="J486" s="335" t="s">
        <v>84</v>
      </c>
      <c r="K486" s="335" t="s">
        <v>84</v>
      </c>
      <c r="L486" s="335" t="s">
        <v>84</v>
      </c>
      <c r="M486" s="335" t="s">
        <v>84</v>
      </c>
      <c r="N486" s="335" t="s">
        <v>84</v>
      </c>
      <c r="O486" s="335" t="s">
        <v>84</v>
      </c>
      <c r="P486" s="335" t="s">
        <v>84</v>
      </c>
      <c r="Q486" s="335" t="s">
        <v>84</v>
      </c>
      <c r="R486" s="335" t="s">
        <v>84</v>
      </c>
      <c r="S486" s="335" t="s">
        <v>84</v>
      </c>
      <c r="T486" s="335" t="s">
        <v>84</v>
      </c>
      <c r="U486" s="335" t="s">
        <v>84</v>
      </c>
      <c r="V486" s="335" t="s">
        <v>84</v>
      </c>
      <c r="W486" s="335" t="s">
        <v>84</v>
      </c>
      <c r="X486" s="335" t="s">
        <v>84</v>
      </c>
      <c r="Y486" s="335" t="s">
        <v>84</v>
      </c>
      <c r="Z486" s="335" t="s">
        <v>84</v>
      </c>
      <c r="AA486" s="335" t="s">
        <v>84</v>
      </c>
      <c r="AB486" s="335" t="s">
        <v>84</v>
      </c>
      <c r="AC486" s="335" t="s">
        <v>84</v>
      </c>
      <c r="AD486" s="335" t="s">
        <v>84</v>
      </c>
      <c r="AE486" s="335" t="s">
        <v>84</v>
      </c>
      <c r="AF486" s="335" t="s">
        <v>84</v>
      </c>
      <c r="AG486" s="335" t="s">
        <v>84</v>
      </c>
      <c r="AH486" s="335" t="s">
        <v>84</v>
      </c>
      <c r="AI486" s="335" t="s">
        <v>84</v>
      </c>
      <c r="AJ486" s="335" t="s">
        <v>84</v>
      </c>
      <c r="AK486" s="335" t="s">
        <v>84</v>
      </c>
      <c r="AL486" s="335" t="s">
        <v>84</v>
      </c>
      <c r="AM486" s="335" t="s">
        <v>84</v>
      </c>
      <c r="AN486" s="335" t="s">
        <v>84</v>
      </c>
      <c r="AO486" s="335" t="s">
        <v>84</v>
      </c>
      <c r="AP486" s="335" t="s">
        <v>84</v>
      </c>
      <c r="AQ486" s="335" t="s">
        <v>84</v>
      </c>
      <c r="AR486" s="335" t="s">
        <v>84</v>
      </c>
      <c r="AS486" s="335" t="s">
        <v>84</v>
      </c>
      <c r="AT486" s="335" t="s">
        <v>84</v>
      </c>
      <c r="AU486" s="335" t="s">
        <v>84</v>
      </c>
      <c r="AV486" s="335" t="s">
        <v>84</v>
      </c>
      <c r="AW486" s="335" t="s">
        <v>84</v>
      </c>
      <c r="AX486" s="335" t="s">
        <v>84</v>
      </c>
      <c r="AY486" s="116" t="s">
        <v>84</v>
      </c>
      <c r="AZ486" s="116" t="s">
        <v>84</v>
      </c>
      <c r="BA486" s="116" t="s">
        <v>84</v>
      </c>
      <c r="BB486" s="116" t="s">
        <v>84</v>
      </c>
      <c r="BC486" s="116" t="s">
        <v>84</v>
      </c>
      <c r="BD486" s="116" t="s">
        <v>84</v>
      </c>
      <c r="BE486" s="116" t="s">
        <v>84</v>
      </c>
      <c r="BF486" s="335" t="s">
        <v>84</v>
      </c>
      <c r="BG486" s="335" t="s">
        <v>84</v>
      </c>
      <c r="BH486" s="116" t="s">
        <v>84</v>
      </c>
      <c r="BI486" s="116" t="s">
        <v>84</v>
      </c>
      <c r="BJ486" s="335" t="s">
        <v>84</v>
      </c>
      <c r="BK486" s="335" t="s">
        <v>84</v>
      </c>
      <c r="BL486" s="335" t="s">
        <v>84</v>
      </c>
      <c r="BM486" s="336" t="s">
        <v>84</v>
      </c>
      <c r="BN486" s="336" t="s">
        <v>84</v>
      </c>
      <c r="BO486" s="335" t="s">
        <v>84</v>
      </c>
      <c r="BP486" s="116" t="s">
        <v>84</v>
      </c>
      <c r="BQ486" s="116" t="s">
        <v>84</v>
      </c>
      <c r="BR486" s="116" t="s">
        <v>84</v>
      </c>
      <c r="BS486" s="116" t="s">
        <v>84</v>
      </c>
      <c r="BT486" s="336" t="s">
        <v>84</v>
      </c>
      <c r="BU486" s="335" t="s">
        <v>84</v>
      </c>
      <c r="BV486" s="335" t="s">
        <v>84</v>
      </c>
      <c r="BW486" s="335" t="s">
        <v>84</v>
      </c>
      <c r="BX486" s="335" t="s">
        <v>84</v>
      </c>
    </row>
    <row r="487" spans="1:76" ht="15" customHeight="1" x14ac:dyDescent="0.3">
      <c r="A487" s="307">
        <v>82</v>
      </c>
      <c r="B487" s="114" t="s">
        <v>84</v>
      </c>
      <c r="C487" s="114" t="s">
        <v>84</v>
      </c>
      <c r="D487" s="115" t="s">
        <v>84</v>
      </c>
      <c r="E487" s="334" t="s">
        <v>84</v>
      </c>
      <c r="F487" s="334" t="s">
        <v>84</v>
      </c>
      <c r="G487" s="334" t="s">
        <v>84</v>
      </c>
      <c r="H487" s="335" t="s">
        <v>84</v>
      </c>
      <c r="I487" s="335" t="s">
        <v>84</v>
      </c>
      <c r="J487" s="335" t="s">
        <v>84</v>
      </c>
      <c r="K487" s="335" t="s">
        <v>84</v>
      </c>
      <c r="L487" s="335" t="s">
        <v>84</v>
      </c>
      <c r="M487" s="335" t="s">
        <v>84</v>
      </c>
      <c r="N487" s="335" t="s">
        <v>84</v>
      </c>
      <c r="O487" s="335" t="s">
        <v>84</v>
      </c>
      <c r="P487" s="335" t="s">
        <v>84</v>
      </c>
      <c r="Q487" s="335" t="s">
        <v>84</v>
      </c>
      <c r="R487" s="335" t="s">
        <v>84</v>
      </c>
      <c r="S487" s="335" t="s">
        <v>84</v>
      </c>
      <c r="T487" s="335" t="s">
        <v>84</v>
      </c>
      <c r="U487" s="335" t="s">
        <v>84</v>
      </c>
      <c r="V487" s="335" t="s">
        <v>84</v>
      </c>
      <c r="W487" s="335" t="s">
        <v>84</v>
      </c>
      <c r="X487" s="335" t="s">
        <v>84</v>
      </c>
      <c r="Y487" s="335" t="s">
        <v>84</v>
      </c>
      <c r="Z487" s="335" t="s">
        <v>84</v>
      </c>
      <c r="AA487" s="335" t="s">
        <v>84</v>
      </c>
      <c r="AB487" s="335" t="s">
        <v>84</v>
      </c>
      <c r="AC487" s="335" t="s">
        <v>84</v>
      </c>
      <c r="AD487" s="335" t="s">
        <v>84</v>
      </c>
      <c r="AE487" s="335" t="s">
        <v>84</v>
      </c>
      <c r="AF487" s="335" t="s">
        <v>84</v>
      </c>
      <c r="AG487" s="335" t="s">
        <v>84</v>
      </c>
      <c r="AH487" s="335" t="s">
        <v>84</v>
      </c>
      <c r="AI487" s="335" t="s">
        <v>84</v>
      </c>
      <c r="AJ487" s="335" t="s">
        <v>84</v>
      </c>
      <c r="AK487" s="335" t="s">
        <v>84</v>
      </c>
      <c r="AL487" s="335" t="s">
        <v>84</v>
      </c>
      <c r="AM487" s="335" t="s">
        <v>84</v>
      </c>
      <c r="AN487" s="335" t="s">
        <v>84</v>
      </c>
      <c r="AO487" s="335" t="s">
        <v>84</v>
      </c>
      <c r="AP487" s="335" t="s">
        <v>84</v>
      </c>
      <c r="AQ487" s="335" t="s">
        <v>84</v>
      </c>
      <c r="AR487" s="335" t="s">
        <v>84</v>
      </c>
      <c r="AS487" s="335" t="s">
        <v>84</v>
      </c>
      <c r="AT487" s="335" t="s">
        <v>84</v>
      </c>
      <c r="AU487" s="335" t="s">
        <v>84</v>
      </c>
      <c r="AV487" s="335" t="s">
        <v>84</v>
      </c>
      <c r="AW487" s="335" t="s">
        <v>84</v>
      </c>
      <c r="AX487" s="335" t="s">
        <v>84</v>
      </c>
      <c r="AY487" s="116" t="s">
        <v>84</v>
      </c>
      <c r="AZ487" s="116" t="s">
        <v>84</v>
      </c>
      <c r="BA487" s="116" t="s">
        <v>84</v>
      </c>
      <c r="BB487" s="116" t="s">
        <v>84</v>
      </c>
      <c r="BC487" s="116" t="s">
        <v>84</v>
      </c>
      <c r="BD487" s="116" t="s">
        <v>84</v>
      </c>
      <c r="BE487" s="116" t="s">
        <v>84</v>
      </c>
      <c r="BF487" s="335" t="s">
        <v>84</v>
      </c>
      <c r="BG487" s="335" t="s">
        <v>84</v>
      </c>
      <c r="BH487" s="116" t="s">
        <v>84</v>
      </c>
      <c r="BI487" s="116" t="s">
        <v>84</v>
      </c>
      <c r="BJ487" s="335" t="s">
        <v>84</v>
      </c>
      <c r="BK487" s="335" t="s">
        <v>84</v>
      </c>
      <c r="BL487" s="335" t="s">
        <v>84</v>
      </c>
      <c r="BM487" s="336" t="s">
        <v>84</v>
      </c>
      <c r="BN487" s="336" t="s">
        <v>84</v>
      </c>
      <c r="BO487" s="335" t="s">
        <v>84</v>
      </c>
      <c r="BP487" s="116" t="s">
        <v>84</v>
      </c>
      <c r="BQ487" s="116" t="s">
        <v>84</v>
      </c>
      <c r="BR487" s="116" t="s">
        <v>84</v>
      </c>
      <c r="BS487" s="116" t="s">
        <v>84</v>
      </c>
      <c r="BT487" s="336" t="s">
        <v>84</v>
      </c>
      <c r="BU487" s="335" t="s">
        <v>84</v>
      </c>
      <c r="BV487" s="335" t="s">
        <v>84</v>
      </c>
      <c r="BW487" s="335" t="s">
        <v>84</v>
      </c>
      <c r="BX487" s="335" t="s">
        <v>84</v>
      </c>
    </row>
    <row r="488" spans="1:76" ht="15" customHeight="1" x14ac:dyDescent="0.3">
      <c r="A488" s="307">
        <v>82</v>
      </c>
      <c r="B488" s="114" t="s">
        <v>84</v>
      </c>
      <c r="C488" s="114" t="s">
        <v>84</v>
      </c>
      <c r="D488" s="115" t="s">
        <v>84</v>
      </c>
      <c r="E488" s="334" t="s">
        <v>84</v>
      </c>
      <c r="F488" s="334" t="s">
        <v>84</v>
      </c>
      <c r="G488" s="334" t="s">
        <v>84</v>
      </c>
      <c r="H488" s="335" t="s">
        <v>84</v>
      </c>
      <c r="I488" s="335" t="s">
        <v>84</v>
      </c>
      <c r="J488" s="335" t="s">
        <v>84</v>
      </c>
      <c r="K488" s="335" t="s">
        <v>84</v>
      </c>
      <c r="L488" s="335" t="s">
        <v>84</v>
      </c>
      <c r="M488" s="335" t="s">
        <v>84</v>
      </c>
      <c r="N488" s="335" t="s">
        <v>84</v>
      </c>
      <c r="O488" s="335" t="s">
        <v>84</v>
      </c>
      <c r="P488" s="335" t="s">
        <v>84</v>
      </c>
      <c r="Q488" s="335" t="s">
        <v>84</v>
      </c>
      <c r="R488" s="335" t="s">
        <v>84</v>
      </c>
      <c r="S488" s="335" t="s">
        <v>84</v>
      </c>
      <c r="T488" s="335" t="s">
        <v>84</v>
      </c>
      <c r="U488" s="335" t="s">
        <v>84</v>
      </c>
      <c r="V488" s="335" t="s">
        <v>84</v>
      </c>
      <c r="W488" s="335" t="s">
        <v>84</v>
      </c>
      <c r="X488" s="335" t="s">
        <v>84</v>
      </c>
      <c r="Y488" s="335" t="s">
        <v>84</v>
      </c>
      <c r="Z488" s="335" t="s">
        <v>84</v>
      </c>
      <c r="AA488" s="335" t="s">
        <v>84</v>
      </c>
      <c r="AB488" s="335" t="s">
        <v>84</v>
      </c>
      <c r="AC488" s="335" t="s">
        <v>84</v>
      </c>
      <c r="AD488" s="335" t="s">
        <v>84</v>
      </c>
      <c r="AE488" s="335" t="s">
        <v>84</v>
      </c>
      <c r="AF488" s="335" t="s">
        <v>84</v>
      </c>
      <c r="AG488" s="335" t="s">
        <v>84</v>
      </c>
      <c r="AH488" s="335" t="s">
        <v>84</v>
      </c>
      <c r="AI488" s="335" t="s">
        <v>84</v>
      </c>
      <c r="AJ488" s="335" t="s">
        <v>84</v>
      </c>
      <c r="AK488" s="335" t="s">
        <v>84</v>
      </c>
      <c r="AL488" s="335" t="s">
        <v>84</v>
      </c>
      <c r="AM488" s="335" t="s">
        <v>84</v>
      </c>
      <c r="AN488" s="335" t="s">
        <v>84</v>
      </c>
      <c r="AO488" s="335" t="s">
        <v>84</v>
      </c>
      <c r="AP488" s="335" t="s">
        <v>84</v>
      </c>
      <c r="AQ488" s="335" t="s">
        <v>84</v>
      </c>
      <c r="AR488" s="335" t="s">
        <v>84</v>
      </c>
      <c r="AS488" s="335" t="s">
        <v>84</v>
      </c>
      <c r="AT488" s="335" t="s">
        <v>84</v>
      </c>
      <c r="AU488" s="335" t="s">
        <v>84</v>
      </c>
      <c r="AV488" s="335" t="s">
        <v>84</v>
      </c>
      <c r="AW488" s="335" t="s">
        <v>84</v>
      </c>
      <c r="AX488" s="335" t="s">
        <v>84</v>
      </c>
      <c r="AY488" s="116" t="s">
        <v>84</v>
      </c>
      <c r="AZ488" s="116" t="s">
        <v>84</v>
      </c>
      <c r="BA488" s="116" t="s">
        <v>84</v>
      </c>
      <c r="BB488" s="116" t="s">
        <v>84</v>
      </c>
      <c r="BC488" s="116" t="s">
        <v>84</v>
      </c>
      <c r="BD488" s="116" t="s">
        <v>84</v>
      </c>
      <c r="BE488" s="116" t="s">
        <v>84</v>
      </c>
      <c r="BF488" s="335" t="s">
        <v>84</v>
      </c>
      <c r="BG488" s="335" t="s">
        <v>84</v>
      </c>
      <c r="BH488" s="116" t="s">
        <v>84</v>
      </c>
      <c r="BI488" s="116" t="s">
        <v>84</v>
      </c>
      <c r="BJ488" s="335" t="s">
        <v>84</v>
      </c>
      <c r="BK488" s="335" t="s">
        <v>84</v>
      </c>
      <c r="BL488" s="335" t="s">
        <v>84</v>
      </c>
      <c r="BM488" s="336" t="s">
        <v>84</v>
      </c>
      <c r="BN488" s="336" t="s">
        <v>84</v>
      </c>
      <c r="BO488" s="335" t="s">
        <v>84</v>
      </c>
      <c r="BP488" s="116" t="s">
        <v>84</v>
      </c>
      <c r="BQ488" s="116" t="s">
        <v>84</v>
      </c>
      <c r="BR488" s="116" t="s">
        <v>84</v>
      </c>
      <c r="BS488" s="116" t="s">
        <v>84</v>
      </c>
      <c r="BT488" s="336" t="s">
        <v>84</v>
      </c>
      <c r="BU488" s="335" t="s">
        <v>84</v>
      </c>
      <c r="BV488" s="335" t="s">
        <v>84</v>
      </c>
      <c r="BW488" s="335" t="s">
        <v>84</v>
      </c>
      <c r="BX488" s="335" t="s">
        <v>84</v>
      </c>
    </row>
    <row r="489" spans="1:76" ht="15" customHeight="1" x14ac:dyDescent="0.3">
      <c r="A489" s="307">
        <v>82</v>
      </c>
      <c r="B489" s="114" t="s">
        <v>84</v>
      </c>
      <c r="C489" s="114" t="s">
        <v>84</v>
      </c>
      <c r="D489" s="115" t="s">
        <v>84</v>
      </c>
      <c r="E489" s="334" t="s">
        <v>84</v>
      </c>
      <c r="F489" s="334" t="s">
        <v>84</v>
      </c>
      <c r="G489" s="334" t="s">
        <v>84</v>
      </c>
      <c r="H489" s="335" t="s">
        <v>84</v>
      </c>
      <c r="I489" s="335" t="s">
        <v>84</v>
      </c>
      <c r="J489" s="335" t="s">
        <v>84</v>
      </c>
      <c r="K489" s="335" t="s">
        <v>84</v>
      </c>
      <c r="L489" s="335" t="s">
        <v>84</v>
      </c>
      <c r="M489" s="335" t="s">
        <v>84</v>
      </c>
      <c r="N489" s="335" t="s">
        <v>84</v>
      </c>
      <c r="O489" s="335" t="s">
        <v>84</v>
      </c>
      <c r="P489" s="335" t="s">
        <v>84</v>
      </c>
      <c r="Q489" s="335" t="s">
        <v>84</v>
      </c>
      <c r="R489" s="335" t="s">
        <v>84</v>
      </c>
      <c r="S489" s="335" t="s">
        <v>84</v>
      </c>
      <c r="T489" s="335" t="s">
        <v>84</v>
      </c>
      <c r="U489" s="335" t="s">
        <v>84</v>
      </c>
      <c r="V489" s="335" t="s">
        <v>84</v>
      </c>
      <c r="W489" s="335" t="s">
        <v>84</v>
      </c>
      <c r="X489" s="335" t="s">
        <v>84</v>
      </c>
      <c r="Y489" s="335" t="s">
        <v>84</v>
      </c>
      <c r="Z489" s="335" t="s">
        <v>84</v>
      </c>
      <c r="AA489" s="335" t="s">
        <v>84</v>
      </c>
      <c r="AB489" s="335" t="s">
        <v>84</v>
      </c>
      <c r="AC489" s="335" t="s">
        <v>84</v>
      </c>
      <c r="AD489" s="335" t="s">
        <v>84</v>
      </c>
      <c r="AE489" s="335" t="s">
        <v>84</v>
      </c>
      <c r="AF489" s="335" t="s">
        <v>84</v>
      </c>
      <c r="AG489" s="335" t="s">
        <v>84</v>
      </c>
      <c r="AH489" s="335" t="s">
        <v>84</v>
      </c>
      <c r="AI489" s="335" t="s">
        <v>84</v>
      </c>
      <c r="AJ489" s="335" t="s">
        <v>84</v>
      </c>
      <c r="AK489" s="335" t="s">
        <v>84</v>
      </c>
      <c r="AL489" s="335" t="s">
        <v>84</v>
      </c>
      <c r="AM489" s="335" t="s">
        <v>84</v>
      </c>
      <c r="AN489" s="335" t="s">
        <v>84</v>
      </c>
      <c r="AO489" s="335" t="s">
        <v>84</v>
      </c>
      <c r="AP489" s="335" t="s">
        <v>84</v>
      </c>
      <c r="AQ489" s="335" t="s">
        <v>84</v>
      </c>
      <c r="AR489" s="335" t="s">
        <v>84</v>
      </c>
      <c r="AS489" s="335" t="s">
        <v>84</v>
      </c>
      <c r="AT489" s="335" t="s">
        <v>84</v>
      </c>
      <c r="AU489" s="335" t="s">
        <v>84</v>
      </c>
      <c r="AV489" s="335" t="s">
        <v>84</v>
      </c>
      <c r="AW489" s="335" t="s">
        <v>84</v>
      </c>
      <c r="AX489" s="335" t="s">
        <v>84</v>
      </c>
      <c r="AY489" s="116" t="s">
        <v>84</v>
      </c>
      <c r="AZ489" s="116" t="s">
        <v>84</v>
      </c>
      <c r="BA489" s="116" t="s">
        <v>84</v>
      </c>
      <c r="BB489" s="116" t="s">
        <v>84</v>
      </c>
      <c r="BC489" s="116" t="s">
        <v>84</v>
      </c>
      <c r="BD489" s="116" t="s">
        <v>84</v>
      </c>
      <c r="BE489" s="116" t="s">
        <v>84</v>
      </c>
      <c r="BF489" s="335" t="s">
        <v>84</v>
      </c>
      <c r="BG489" s="335" t="s">
        <v>84</v>
      </c>
      <c r="BH489" s="116" t="s">
        <v>84</v>
      </c>
      <c r="BI489" s="116" t="s">
        <v>84</v>
      </c>
      <c r="BJ489" s="335" t="s">
        <v>84</v>
      </c>
      <c r="BK489" s="335" t="s">
        <v>84</v>
      </c>
      <c r="BL489" s="335" t="s">
        <v>84</v>
      </c>
      <c r="BM489" s="336" t="s">
        <v>84</v>
      </c>
      <c r="BN489" s="336" t="s">
        <v>84</v>
      </c>
      <c r="BO489" s="335" t="s">
        <v>84</v>
      </c>
      <c r="BP489" s="116" t="s">
        <v>84</v>
      </c>
      <c r="BQ489" s="116" t="s">
        <v>84</v>
      </c>
      <c r="BR489" s="116" t="s">
        <v>84</v>
      </c>
      <c r="BS489" s="116" t="s">
        <v>84</v>
      </c>
      <c r="BT489" s="336" t="s">
        <v>84</v>
      </c>
      <c r="BU489" s="335" t="s">
        <v>84</v>
      </c>
      <c r="BV489" s="335" t="s">
        <v>84</v>
      </c>
      <c r="BW489" s="335" t="s">
        <v>84</v>
      </c>
      <c r="BX489" s="335" t="s">
        <v>84</v>
      </c>
    </row>
    <row r="490" spans="1:76" ht="15" customHeight="1" x14ac:dyDescent="0.3">
      <c r="A490" s="307">
        <v>82</v>
      </c>
      <c r="B490" s="114" t="s">
        <v>84</v>
      </c>
      <c r="C490" s="114" t="s">
        <v>84</v>
      </c>
      <c r="D490" s="115" t="s">
        <v>84</v>
      </c>
      <c r="E490" s="334" t="s">
        <v>84</v>
      </c>
      <c r="F490" s="334" t="s">
        <v>84</v>
      </c>
      <c r="G490" s="334" t="s">
        <v>84</v>
      </c>
      <c r="H490" s="335" t="s">
        <v>84</v>
      </c>
      <c r="I490" s="335" t="s">
        <v>84</v>
      </c>
      <c r="J490" s="335" t="s">
        <v>84</v>
      </c>
      <c r="K490" s="335" t="s">
        <v>84</v>
      </c>
      <c r="L490" s="335" t="s">
        <v>84</v>
      </c>
      <c r="M490" s="335" t="s">
        <v>84</v>
      </c>
      <c r="N490" s="335" t="s">
        <v>84</v>
      </c>
      <c r="O490" s="335" t="s">
        <v>84</v>
      </c>
      <c r="P490" s="335" t="s">
        <v>84</v>
      </c>
      <c r="Q490" s="335" t="s">
        <v>84</v>
      </c>
      <c r="R490" s="335" t="s">
        <v>84</v>
      </c>
      <c r="S490" s="335" t="s">
        <v>84</v>
      </c>
      <c r="T490" s="335" t="s">
        <v>84</v>
      </c>
      <c r="U490" s="335" t="s">
        <v>84</v>
      </c>
      <c r="V490" s="335" t="s">
        <v>84</v>
      </c>
      <c r="W490" s="335" t="s">
        <v>84</v>
      </c>
      <c r="X490" s="335" t="s">
        <v>84</v>
      </c>
      <c r="Y490" s="335" t="s">
        <v>84</v>
      </c>
      <c r="Z490" s="335" t="s">
        <v>84</v>
      </c>
      <c r="AA490" s="335" t="s">
        <v>84</v>
      </c>
      <c r="AB490" s="335" t="s">
        <v>84</v>
      </c>
      <c r="AC490" s="335" t="s">
        <v>84</v>
      </c>
      <c r="AD490" s="335" t="s">
        <v>84</v>
      </c>
      <c r="AE490" s="335" t="s">
        <v>84</v>
      </c>
      <c r="AF490" s="335" t="s">
        <v>84</v>
      </c>
      <c r="AG490" s="335" t="s">
        <v>84</v>
      </c>
      <c r="AH490" s="335" t="s">
        <v>84</v>
      </c>
      <c r="AI490" s="335" t="s">
        <v>84</v>
      </c>
      <c r="AJ490" s="335" t="s">
        <v>84</v>
      </c>
      <c r="AK490" s="335" t="s">
        <v>84</v>
      </c>
      <c r="AL490" s="335" t="s">
        <v>84</v>
      </c>
      <c r="AM490" s="335" t="s">
        <v>84</v>
      </c>
      <c r="AN490" s="335" t="s">
        <v>84</v>
      </c>
      <c r="AO490" s="335" t="s">
        <v>84</v>
      </c>
      <c r="AP490" s="335" t="s">
        <v>84</v>
      </c>
      <c r="AQ490" s="335" t="s">
        <v>84</v>
      </c>
      <c r="AR490" s="335" t="s">
        <v>84</v>
      </c>
      <c r="AS490" s="335" t="s">
        <v>84</v>
      </c>
      <c r="AT490" s="335" t="s">
        <v>84</v>
      </c>
      <c r="AU490" s="335" t="s">
        <v>84</v>
      </c>
      <c r="AV490" s="335" t="s">
        <v>84</v>
      </c>
      <c r="AW490" s="335" t="s">
        <v>84</v>
      </c>
      <c r="AX490" s="335" t="s">
        <v>84</v>
      </c>
      <c r="AY490" s="116" t="s">
        <v>84</v>
      </c>
      <c r="AZ490" s="116" t="s">
        <v>84</v>
      </c>
      <c r="BA490" s="116" t="s">
        <v>84</v>
      </c>
      <c r="BB490" s="116" t="s">
        <v>84</v>
      </c>
      <c r="BC490" s="116" t="s">
        <v>84</v>
      </c>
      <c r="BD490" s="116" t="s">
        <v>84</v>
      </c>
      <c r="BE490" s="116" t="s">
        <v>84</v>
      </c>
      <c r="BF490" s="335" t="s">
        <v>84</v>
      </c>
      <c r="BG490" s="335" t="s">
        <v>84</v>
      </c>
      <c r="BH490" s="116" t="s">
        <v>84</v>
      </c>
      <c r="BI490" s="116" t="s">
        <v>84</v>
      </c>
      <c r="BJ490" s="335" t="s">
        <v>84</v>
      </c>
      <c r="BK490" s="335" t="s">
        <v>84</v>
      </c>
      <c r="BL490" s="335" t="s">
        <v>84</v>
      </c>
      <c r="BM490" s="336" t="s">
        <v>84</v>
      </c>
      <c r="BN490" s="336" t="s">
        <v>84</v>
      </c>
      <c r="BO490" s="335" t="s">
        <v>84</v>
      </c>
      <c r="BP490" s="116" t="s">
        <v>84</v>
      </c>
      <c r="BQ490" s="116" t="s">
        <v>84</v>
      </c>
      <c r="BR490" s="116" t="s">
        <v>84</v>
      </c>
      <c r="BS490" s="116" t="s">
        <v>84</v>
      </c>
      <c r="BT490" s="336" t="s">
        <v>84</v>
      </c>
      <c r="BU490" s="335" t="s">
        <v>84</v>
      </c>
      <c r="BV490" s="335" t="s">
        <v>84</v>
      </c>
      <c r="BW490" s="335" t="s">
        <v>84</v>
      </c>
      <c r="BX490" s="335" t="s">
        <v>84</v>
      </c>
    </row>
    <row r="491" spans="1:76" ht="15" customHeight="1" x14ac:dyDescent="0.3">
      <c r="A491" s="307">
        <v>82</v>
      </c>
      <c r="B491" s="114" t="s">
        <v>84</v>
      </c>
      <c r="C491" s="114" t="s">
        <v>84</v>
      </c>
      <c r="D491" s="115" t="s">
        <v>84</v>
      </c>
      <c r="E491" s="334" t="s">
        <v>84</v>
      </c>
      <c r="F491" s="334" t="s">
        <v>84</v>
      </c>
      <c r="G491" s="334" t="s">
        <v>84</v>
      </c>
      <c r="H491" s="335" t="s">
        <v>84</v>
      </c>
      <c r="I491" s="335" t="s">
        <v>84</v>
      </c>
      <c r="J491" s="335" t="s">
        <v>84</v>
      </c>
      <c r="K491" s="335" t="s">
        <v>84</v>
      </c>
      <c r="L491" s="335" t="s">
        <v>84</v>
      </c>
      <c r="M491" s="335" t="s">
        <v>84</v>
      </c>
      <c r="N491" s="335" t="s">
        <v>84</v>
      </c>
      <c r="O491" s="335" t="s">
        <v>84</v>
      </c>
      <c r="P491" s="335" t="s">
        <v>84</v>
      </c>
      <c r="Q491" s="335" t="s">
        <v>84</v>
      </c>
      <c r="R491" s="335" t="s">
        <v>84</v>
      </c>
      <c r="S491" s="335" t="s">
        <v>84</v>
      </c>
      <c r="T491" s="335" t="s">
        <v>84</v>
      </c>
      <c r="U491" s="335" t="s">
        <v>84</v>
      </c>
      <c r="V491" s="335" t="s">
        <v>84</v>
      </c>
      <c r="W491" s="335" t="s">
        <v>84</v>
      </c>
      <c r="X491" s="335" t="s">
        <v>84</v>
      </c>
      <c r="Y491" s="335" t="s">
        <v>84</v>
      </c>
      <c r="Z491" s="335" t="s">
        <v>84</v>
      </c>
      <c r="AA491" s="335" t="s">
        <v>84</v>
      </c>
      <c r="AB491" s="335" t="s">
        <v>84</v>
      </c>
      <c r="AC491" s="335" t="s">
        <v>84</v>
      </c>
      <c r="AD491" s="335" t="s">
        <v>84</v>
      </c>
      <c r="AE491" s="335" t="s">
        <v>84</v>
      </c>
      <c r="AF491" s="335" t="s">
        <v>84</v>
      </c>
      <c r="AG491" s="335" t="s">
        <v>84</v>
      </c>
      <c r="AH491" s="335" t="s">
        <v>84</v>
      </c>
      <c r="AI491" s="335" t="s">
        <v>84</v>
      </c>
      <c r="AJ491" s="335" t="s">
        <v>84</v>
      </c>
      <c r="AK491" s="335" t="s">
        <v>84</v>
      </c>
      <c r="AL491" s="335" t="s">
        <v>84</v>
      </c>
      <c r="AM491" s="335" t="s">
        <v>84</v>
      </c>
      <c r="AN491" s="335" t="s">
        <v>84</v>
      </c>
      <c r="AO491" s="335" t="s">
        <v>84</v>
      </c>
      <c r="AP491" s="335" t="s">
        <v>84</v>
      </c>
      <c r="AQ491" s="335" t="s">
        <v>84</v>
      </c>
      <c r="AR491" s="335" t="s">
        <v>84</v>
      </c>
      <c r="AS491" s="335" t="s">
        <v>84</v>
      </c>
      <c r="AT491" s="335" t="s">
        <v>84</v>
      </c>
      <c r="AU491" s="335" t="s">
        <v>84</v>
      </c>
      <c r="AV491" s="335" t="s">
        <v>84</v>
      </c>
      <c r="AW491" s="335" t="s">
        <v>84</v>
      </c>
      <c r="AX491" s="335" t="s">
        <v>84</v>
      </c>
      <c r="AY491" s="116" t="s">
        <v>84</v>
      </c>
      <c r="AZ491" s="116" t="s">
        <v>84</v>
      </c>
      <c r="BA491" s="116" t="s">
        <v>84</v>
      </c>
      <c r="BB491" s="116" t="s">
        <v>84</v>
      </c>
      <c r="BC491" s="116" t="s">
        <v>84</v>
      </c>
      <c r="BD491" s="116" t="s">
        <v>84</v>
      </c>
      <c r="BE491" s="116" t="s">
        <v>84</v>
      </c>
      <c r="BF491" s="335" t="s">
        <v>84</v>
      </c>
      <c r="BG491" s="335" t="s">
        <v>84</v>
      </c>
      <c r="BH491" s="116" t="s">
        <v>84</v>
      </c>
      <c r="BI491" s="116" t="s">
        <v>84</v>
      </c>
      <c r="BJ491" s="335" t="s">
        <v>84</v>
      </c>
      <c r="BK491" s="335" t="s">
        <v>84</v>
      </c>
      <c r="BL491" s="335" t="s">
        <v>84</v>
      </c>
      <c r="BM491" s="336" t="s">
        <v>84</v>
      </c>
      <c r="BN491" s="336" t="s">
        <v>84</v>
      </c>
      <c r="BO491" s="335" t="s">
        <v>84</v>
      </c>
      <c r="BP491" s="116" t="s">
        <v>84</v>
      </c>
      <c r="BQ491" s="116" t="s">
        <v>84</v>
      </c>
      <c r="BR491" s="116" t="s">
        <v>84</v>
      </c>
      <c r="BS491" s="116" t="s">
        <v>84</v>
      </c>
      <c r="BT491" s="336" t="s">
        <v>84</v>
      </c>
      <c r="BU491" s="335" t="s">
        <v>84</v>
      </c>
      <c r="BV491" s="335" t="s">
        <v>84</v>
      </c>
      <c r="BW491" s="335" t="s">
        <v>84</v>
      </c>
      <c r="BX491" s="335" t="s">
        <v>84</v>
      </c>
    </row>
    <row r="492" spans="1:76" ht="15" customHeight="1" x14ac:dyDescent="0.3">
      <c r="A492" s="307">
        <v>82</v>
      </c>
      <c r="B492" s="114" t="s">
        <v>84</v>
      </c>
      <c r="C492" s="114" t="s">
        <v>84</v>
      </c>
      <c r="D492" s="115" t="s">
        <v>84</v>
      </c>
      <c r="E492" s="334" t="s">
        <v>84</v>
      </c>
      <c r="F492" s="334" t="s">
        <v>84</v>
      </c>
      <c r="G492" s="334" t="s">
        <v>84</v>
      </c>
      <c r="H492" s="335" t="s">
        <v>84</v>
      </c>
      <c r="I492" s="335" t="s">
        <v>84</v>
      </c>
      <c r="J492" s="335" t="s">
        <v>84</v>
      </c>
      <c r="K492" s="335" t="s">
        <v>84</v>
      </c>
      <c r="L492" s="335" t="s">
        <v>84</v>
      </c>
      <c r="M492" s="335" t="s">
        <v>84</v>
      </c>
      <c r="N492" s="335" t="s">
        <v>84</v>
      </c>
      <c r="O492" s="335" t="s">
        <v>84</v>
      </c>
      <c r="P492" s="335" t="s">
        <v>84</v>
      </c>
      <c r="Q492" s="335" t="s">
        <v>84</v>
      </c>
      <c r="R492" s="335" t="s">
        <v>84</v>
      </c>
      <c r="S492" s="335" t="s">
        <v>84</v>
      </c>
      <c r="T492" s="335" t="s">
        <v>84</v>
      </c>
      <c r="U492" s="335" t="s">
        <v>84</v>
      </c>
      <c r="V492" s="335" t="s">
        <v>84</v>
      </c>
      <c r="W492" s="335" t="s">
        <v>84</v>
      </c>
      <c r="X492" s="335" t="s">
        <v>84</v>
      </c>
      <c r="Y492" s="335" t="s">
        <v>84</v>
      </c>
      <c r="Z492" s="335" t="s">
        <v>84</v>
      </c>
      <c r="AA492" s="335" t="s">
        <v>84</v>
      </c>
      <c r="AB492" s="335" t="s">
        <v>84</v>
      </c>
      <c r="AC492" s="335" t="s">
        <v>84</v>
      </c>
      <c r="AD492" s="335" t="s">
        <v>84</v>
      </c>
      <c r="AE492" s="335" t="s">
        <v>84</v>
      </c>
      <c r="AF492" s="335" t="s">
        <v>84</v>
      </c>
      <c r="AG492" s="335" t="s">
        <v>84</v>
      </c>
      <c r="AH492" s="335" t="s">
        <v>84</v>
      </c>
      <c r="AI492" s="335" t="s">
        <v>84</v>
      </c>
      <c r="AJ492" s="335" t="s">
        <v>84</v>
      </c>
      <c r="AK492" s="335" t="s">
        <v>84</v>
      </c>
      <c r="AL492" s="335" t="s">
        <v>84</v>
      </c>
      <c r="AM492" s="335" t="s">
        <v>84</v>
      </c>
      <c r="AN492" s="335" t="s">
        <v>84</v>
      </c>
      <c r="AO492" s="335" t="s">
        <v>84</v>
      </c>
      <c r="AP492" s="335" t="s">
        <v>84</v>
      </c>
      <c r="AQ492" s="335" t="s">
        <v>84</v>
      </c>
      <c r="AR492" s="335" t="s">
        <v>84</v>
      </c>
      <c r="AS492" s="335" t="s">
        <v>84</v>
      </c>
      <c r="AT492" s="335" t="s">
        <v>84</v>
      </c>
      <c r="AU492" s="335" t="s">
        <v>84</v>
      </c>
      <c r="AV492" s="335" t="s">
        <v>84</v>
      </c>
      <c r="AW492" s="335" t="s">
        <v>84</v>
      </c>
      <c r="AX492" s="335" t="s">
        <v>84</v>
      </c>
      <c r="AY492" s="116" t="s">
        <v>84</v>
      </c>
      <c r="AZ492" s="116" t="s">
        <v>84</v>
      </c>
      <c r="BA492" s="116" t="s">
        <v>84</v>
      </c>
      <c r="BB492" s="116" t="s">
        <v>84</v>
      </c>
      <c r="BC492" s="116" t="s">
        <v>84</v>
      </c>
      <c r="BD492" s="116" t="s">
        <v>84</v>
      </c>
      <c r="BE492" s="116" t="s">
        <v>84</v>
      </c>
      <c r="BF492" s="335" t="s">
        <v>84</v>
      </c>
      <c r="BG492" s="335" t="s">
        <v>84</v>
      </c>
      <c r="BH492" s="116" t="s">
        <v>84</v>
      </c>
      <c r="BI492" s="116" t="s">
        <v>84</v>
      </c>
      <c r="BJ492" s="335" t="s">
        <v>84</v>
      </c>
      <c r="BK492" s="335" t="s">
        <v>84</v>
      </c>
      <c r="BL492" s="335" t="s">
        <v>84</v>
      </c>
      <c r="BM492" s="336" t="s">
        <v>84</v>
      </c>
      <c r="BN492" s="336" t="s">
        <v>84</v>
      </c>
      <c r="BO492" s="335" t="s">
        <v>84</v>
      </c>
      <c r="BP492" s="116" t="s">
        <v>84</v>
      </c>
      <c r="BQ492" s="116" t="s">
        <v>84</v>
      </c>
      <c r="BR492" s="116" t="s">
        <v>84</v>
      </c>
      <c r="BS492" s="116" t="s">
        <v>84</v>
      </c>
      <c r="BT492" s="336" t="s">
        <v>84</v>
      </c>
      <c r="BU492" s="335" t="s">
        <v>84</v>
      </c>
      <c r="BV492" s="335" t="s">
        <v>84</v>
      </c>
      <c r="BW492" s="335" t="s">
        <v>84</v>
      </c>
      <c r="BX492" s="335" t="s">
        <v>84</v>
      </c>
    </row>
    <row r="493" spans="1:76" ht="15" customHeight="1" x14ac:dyDescent="0.3">
      <c r="A493" s="307">
        <v>82</v>
      </c>
      <c r="B493" s="114" t="s">
        <v>84</v>
      </c>
      <c r="C493" s="114" t="s">
        <v>84</v>
      </c>
      <c r="D493" s="115" t="s">
        <v>84</v>
      </c>
      <c r="E493" s="334" t="s">
        <v>84</v>
      </c>
      <c r="F493" s="334" t="s">
        <v>84</v>
      </c>
      <c r="G493" s="334" t="s">
        <v>84</v>
      </c>
      <c r="H493" s="335" t="s">
        <v>84</v>
      </c>
      <c r="I493" s="335" t="s">
        <v>84</v>
      </c>
      <c r="J493" s="335" t="s">
        <v>84</v>
      </c>
      <c r="K493" s="335" t="s">
        <v>84</v>
      </c>
      <c r="L493" s="335" t="s">
        <v>84</v>
      </c>
      <c r="M493" s="335" t="s">
        <v>84</v>
      </c>
      <c r="N493" s="335" t="s">
        <v>84</v>
      </c>
      <c r="O493" s="335" t="s">
        <v>84</v>
      </c>
      <c r="P493" s="335" t="s">
        <v>84</v>
      </c>
      <c r="Q493" s="335" t="s">
        <v>84</v>
      </c>
      <c r="R493" s="335" t="s">
        <v>84</v>
      </c>
      <c r="S493" s="335" t="s">
        <v>84</v>
      </c>
      <c r="T493" s="335" t="s">
        <v>84</v>
      </c>
      <c r="U493" s="335" t="s">
        <v>84</v>
      </c>
      <c r="V493" s="335" t="s">
        <v>84</v>
      </c>
      <c r="W493" s="335" t="s">
        <v>84</v>
      </c>
      <c r="X493" s="335" t="s">
        <v>84</v>
      </c>
      <c r="Y493" s="335" t="s">
        <v>84</v>
      </c>
      <c r="Z493" s="335" t="s">
        <v>84</v>
      </c>
      <c r="AA493" s="335" t="s">
        <v>84</v>
      </c>
      <c r="AB493" s="335" t="s">
        <v>84</v>
      </c>
      <c r="AC493" s="335" t="s">
        <v>84</v>
      </c>
      <c r="AD493" s="335" t="s">
        <v>84</v>
      </c>
      <c r="AE493" s="335" t="s">
        <v>84</v>
      </c>
      <c r="AF493" s="335" t="s">
        <v>84</v>
      </c>
      <c r="AG493" s="335" t="s">
        <v>84</v>
      </c>
      <c r="AH493" s="335" t="s">
        <v>84</v>
      </c>
      <c r="AI493" s="335" t="s">
        <v>84</v>
      </c>
      <c r="AJ493" s="335" t="s">
        <v>84</v>
      </c>
      <c r="AK493" s="335" t="s">
        <v>84</v>
      </c>
      <c r="AL493" s="335" t="s">
        <v>84</v>
      </c>
      <c r="AM493" s="335" t="s">
        <v>84</v>
      </c>
      <c r="AN493" s="335" t="s">
        <v>84</v>
      </c>
      <c r="AO493" s="335" t="s">
        <v>84</v>
      </c>
      <c r="AP493" s="335" t="s">
        <v>84</v>
      </c>
      <c r="AQ493" s="335" t="s">
        <v>84</v>
      </c>
      <c r="AR493" s="335" t="s">
        <v>84</v>
      </c>
      <c r="AS493" s="335" t="s">
        <v>84</v>
      </c>
      <c r="AT493" s="335" t="s">
        <v>84</v>
      </c>
      <c r="AU493" s="335" t="s">
        <v>84</v>
      </c>
      <c r="AV493" s="335" t="s">
        <v>84</v>
      </c>
      <c r="AW493" s="335" t="s">
        <v>84</v>
      </c>
      <c r="AX493" s="335" t="s">
        <v>84</v>
      </c>
      <c r="AY493" s="116" t="s">
        <v>84</v>
      </c>
      <c r="AZ493" s="116" t="s">
        <v>84</v>
      </c>
      <c r="BA493" s="116" t="s">
        <v>84</v>
      </c>
      <c r="BB493" s="116" t="s">
        <v>84</v>
      </c>
      <c r="BC493" s="116" t="s">
        <v>84</v>
      </c>
      <c r="BD493" s="116" t="s">
        <v>84</v>
      </c>
      <c r="BE493" s="116" t="s">
        <v>84</v>
      </c>
      <c r="BF493" s="335" t="s">
        <v>84</v>
      </c>
      <c r="BG493" s="335" t="s">
        <v>84</v>
      </c>
      <c r="BH493" s="116" t="s">
        <v>84</v>
      </c>
      <c r="BI493" s="116" t="s">
        <v>84</v>
      </c>
      <c r="BJ493" s="335" t="s">
        <v>84</v>
      </c>
      <c r="BK493" s="335" t="s">
        <v>84</v>
      </c>
      <c r="BL493" s="335" t="s">
        <v>84</v>
      </c>
      <c r="BM493" s="336" t="s">
        <v>84</v>
      </c>
      <c r="BN493" s="336" t="s">
        <v>84</v>
      </c>
      <c r="BO493" s="335" t="s">
        <v>84</v>
      </c>
      <c r="BP493" s="116" t="s">
        <v>84</v>
      </c>
      <c r="BQ493" s="116" t="s">
        <v>84</v>
      </c>
      <c r="BR493" s="116" t="s">
        <v>84</v>
      </c>
      <c r="BS493" s="116" t="s">
        <v>84</v>
      </c>
      <c r="BT493" s="336" t="s">
        <v>84</v>
      </c>
      <c r="BU493" s="335" t="s">
        <v>84</v>
      </c>
      <c r="BV493" s="335" t="s">
        <v>84</v>
      </c>
      <c r="BW493" s="335" t="s">
        <v>84</v>
      </c>
      <c r="BX493" s="335" t="s">
        <v>84</v>
      </c>
    </row>
    <row r="494" spans="1:76" ht="15" customHeight="1" x14ac:dyDescent="0.3">
      <c r="A494" s="307">
        <v>82</v>
      </c>
      <c r="B494" s="114" t="s">
        <v>84</v>
      </c>
      <c r="C494" s="114" t="s">
        <v>84</v>
      </c>
      <c r="D494" s="115" t="s">
        <v>84</v>
      </c>
      <c r="E494" s="334" t="s">
        <v>84</v>
      </c>
      <c r="F494" s="334" t="s">
        <v>84</v>
      </c>
      <c r="G494" s="334" t="s">
        <v>84</v>
      </c>
      <c r="H494" s="335" t="s">
        <v>84</v>
      </c>
      <c r="I494" s="335" t="s">
        <v>84</v>
      </c>
      <c r="J494" s="335" t="s">
        <v>84</v>
      </c>
      <c r="K494" s="335" t="s">
        <v>84</v>
      </c>
      <c r="L494" s="335" t="s">
        <v>84</v>
      </c>
      <c r="M494" s="335" t="s">
        <v>84</v>
      </c>
      <c r="N494" s="335" t="s">
        <v>84</v>
      </c>
      <c r="O494" s="335" t="s">
        <v>84</v>
      </c>
      <c r="P494" s="335" t="s">
        <v>84</v>
      </c>
      <c r="Q494" s="335" t="s">
        <v>84</v>
      </c>
      <c r="R494" s="335" t="s">
        <v>84</v>
      </c>
      <c r="S494" s="335" t="s">
        <v>84</v>
      </c>
      <c r="T494" s="335" t="s">
        <v>84</v>
      </c>
      <c r="U494" s="335" t="s">
        <v>84</v>
      </c>
      <c r="V494" s="335" t="s">
        <v>84</v>
      </c>
      <c r="W494" s="335" t="s">
        <v>84</v>
      </c>
      <c r="X494" s="335" t="s">
        <v>84</v>
      </c>
      <c r="Y494" s="335" t="s">
        <v>84</v>
      </c>
      <c r="Z494" s="335" t="s">
        <v>84</v>
      </c>
      <c r="AA494" s="335" t="s">
        <v>84</v>
      </c>
      <c r="AB494" s="335" t="s">
        <v>84</v>
      </c>
      <c r="AC494" s="335" t="s">
        <v>84</v>
      </c>
      <c r="AD494" s="335" t="s">
        <v>84</v>
      </c>
      <c r="AE494" s="335" t="s">
        <v>84</v>
      </c>
      <c r="AF494" s="335" t="s">
        <v>84</v>
      </c>
      <c r="AG494" s="335" t="s">
        <v>84</v>
      </c>
      <c r="AH494" s="335" t="s">
        <v>84</v>
      </c>
      <c r="AI494" s="335" t="s">
        <v>84</v>
      </c>
      <c r="AJ494" s="335" t="s">
        <v>84</v>
      </c>
      <c r="AK494" s="335" t="s">
        <v>84</v>
      </c>
      <c r="AL494" s="335" t="s">
        <v>84</v>
      </c>
      <c r="AM494" s="335" t="s">
        <v>84</v>
      </c>
      <c r="AN494" s="335" t="s">
        <v>84</v>
      </c>
      <c r="AO494" s="335" t="s">
        <v>84</v>
      </c>
      <c r="AP494" s="335" t="s">
        <v>84</v>
      </c>
      <c r="AQ494" s="335" t="s">
        <v>84</v>
      </c>
      <c r="AR494" s="335" t="s">
        <v>84</v>
      </c>
      <c r="AS494" s="335" t="s">
        <v>84</v>
      </c>
      <c r="AT494" s="335" t="s">
        <v>84</v>
      </c>
      <c r="AU494" s="335" t="s">
        <v>84</v>
      </c>
      <c r="AV494" s="335" t="s">
        <v>84</v>
      </c>
      <c r="AW494" s="335" t="s">
        <v>84</v>
      </c>
      <c r="AX494" s="335" t="s">
        <v>84</v>
      </c>
      <c r="AY494" s="116" t="s">
        <v>84</v>
      </c>
      <c r="AZ494" s="116" t="s">
        <v>84</v>
      </c>
      <c r="BA494" s="116" t="s">
        <v>84</v>
      </c>
      <c r="BB494" s="116" t="s">
        <v>84</v>
      </c>
      <c r="BC494" s="116" t="s">
        <v>84</v>
      </c>
      <c r="BD494" s="116" t="s">
        <v>84</v>
      </c>
      <c r="BE494" s="116" t="s">
        <v>84</v>
      </c>
      <c r="BF494" s="335" t="s">
        <v>84</v>
      </c>
      <c r="BG494" s="335" t="s">
        <v>84</v>
      </c>
      <c r="BH494" s="116" t="s">
        <v>84</v>
      </c>
      <c r="BI494" s="116" t="s">
        <v>84</v>
      </c>
      <c r="BJ494" s="335" t="s">
        <v>84</v>
      </c>
      <c r="BK494" s="335" t="s">
        <v>84</v>
      </c>
      <c r="BL494" s="335" t="s">
        <v>84</v>
      </c>
      <c r="BM494" s="336" t="s">
        <v>84</v>
      </c>
      <c r="BN494" s="336" t="s">
        <v>84</v>
      </c>
      <c r="BO494" s="335" t="s">
        <v>84</v>
      </c>
      <c r="BP494" s="116" t="s">
        <v>84</v>
      </c>
      <c r="BQ494" s="116" t="s">
        <v>84</v>
      </c>
      <c r="BR494" s="116" t="s">
        <v>84</v>
      </c>
      <c r="BS494" s="116" t="s">
        <v>84</v>
      </c>
      <c r="BT494" s="336" t="s">
        <v>84</v>
      </c>
      <c r="BU494" s="335" t="s">
        <v>84</v>
      </c>
      <c r="BV494" s="335" t="s">
        <v>84</v>
      </c>
      <c r="BW494" s="335" t="s">
        <v>84</v>
      </c>
      <c r="BX494" s="335" t="s">
        <v>84</v>
      </c>
    </row>
    <row r="495" spans="1:76" ht="15" customHeight="1" x14ac:dyDescent="0.3">
      <c r="A495" s="307">
        <v>82</v>
      </c>
      <c r="B495" s="114" t="s">
        <v>84</v>
      </c>
      <c r="C495" s="114" t="s">
        <v>84</v>
      </c>
      <c r="D495" s="115" t="s">
        <v>84</v>
      </c>
      <c r="E495" s="334" t="s">
        <v>84</v>
      </c>
      <c r="F495" s="334" t="s">
        <v>84</v>
      </c>
      <c r="G495" s="334" t="s">
        <v>84</v>
      </c>
      <c r="H495" s="335" t="s">
        <v>84</v>
      </c>
      <c r="I495" s="335" t="s">
        <v>84</v>
      </c>
      <c r="J495" s="335" t="s">
        <v>84</v>
      </c>
      <c r="K495" s="335" t="s">
        <v>84</v>
      </c>
      <c r="L495" s="335" t="s">
        <v>84</v>
      </c>
      <c r="M495" s="335" t="s">
        <v>84</v>
      </c>
      <c r="N495" s="335" t="s">
        <v>84</v>
      </c>
      <c r="O495" s="335" t="s">
        <v>84</v>
      </c>
      <c r="P495" s="335" t="s">
        <v>84</v>
      </c>
      <c r="Q495" s="335" t="s">
        <v>84</v>
      </c>
      <c r="R495" s="335" t="s">
        <v>84</v>
      </c>
      <c r="S495" s="335" t="s">
        <v>84</v>
      </c>
      <c r="T495" s="335" t="s">
        <v>84</v>
      </c>
      <c r="U495" s="335" t="s">
        <v>84</v>
      </c>
      <c r="V495" s="335" t="s">
        <v>84</v>
      </c>
      <c r="W495" s="335" t="s">
        <v>84</v>
      </c>
      <c r="X495" s="335" t="s">
        <v>84</v>
      </c>
      <c r="Y495" s="335" t="s">
        <v>84</v>
      </c>
      <c r="Z495" s="335" t="s">
        <v>84</v>
      </c>
      <c r="AA495" s="335" t="s">
        <v>84</v>
      </c>
      <c r="AB495" s="335" t="s">
        <v>84</v>
      </c>
      <c r="AC495" s="335" t="s">
        <v>84</v>
      </c>
      <c r="AD495" s="335" t="s">
        <v>84</v>
      </c>
      <c r="AE495" s="335" t="s">
        <v>84</v>
      </c>
      <c r="AF495" s="335" t="s">
        <v>84</v>
      </c>
      <c r="AG495" s="335" t="s">
        <v>84</v>
      </c>
      <c r="AH495" s="335" t="s">
        <v>84</v>
      </c>
      <c r="AI495" s="335" t="s">
        <v>84</v>
      </c>
      <c r="AJ495" s="335" t="s">
        <v>84</v>
      </c>
      <c r="AK495" s="335" t="s">
        <v>84</v>
      </c>
      <c r="AL495" s="335" t="s">
        <v>84</v>
      </c>
      <c r="AM495" s="335" t="s">
        <v>84</v>
      </c>
      <c r="AN495" s="335" t="s">
        <v>84</v>
      </c>
      <c r="AO495" s="335" t="s">
        <v>84</v>
      </c>
      <c r="AP495" s="335" t="s">
        <v>84</v>
      </c>
      <c r="AQ495" s="335" t="s">
        <v>84</v>
      </c>
      <c r="AR495" s="335" t="s">
        <v>84</v>
      </c>
      <c r="AS495" s="335" t="s">
        <v>84</v>
      </c>
      <c r="AT495" s="335" t="s">
        <v>84</v>
      </c>
      <c r="AU495" s="335" t="s">
        <v>84</v>
      </c>
      <c r="AV495" s="335" t="s">
        <v>84</v>
      </c>
      <c r="AW495" s="335" t="s">
        <v>84</v>
      </c>
      <c r="AX495" s="335" t="s">
        <v>84</v>
      </c>
      <c r="AY495" s="116" t="s">
        <v>84</v>
      </c>
      <c r="AZ495" s="116" t="s">
        <v>84</v>
      </c>
      <c r="BA495" s="116" t="s">
        <v>84</v>
      </c>
      <c r="BB495" s="116" t="s">
        <v>84</v>
      </c>
      <c r="BC495" s="116" t="s">
        <v>84</v>
      </c>
      <c r="BD495" s="116" t="s">
        <v>84</v>
      </c>
      <c r="BE495" s="116" t="s">
        <v>84</v>
      </c>
      <c r="BF495" s="335" t="s">
        <v>84</v>
      </c>
      <c r="BG495" s="335" t="s">
        <v>84</v>
      </c>
      <c r="BH495" s="116" t="s">
        <v>84</v>
      </c>
      <c r="BI495" s="116" t="s">
        <v>84</v>
      </c>
      <c r="BJ495" s="335" t="s">
        <v>84</v>
      </c>
      <c r="BK495" s="335" t="s">
        <v>84</v>
      </c>
      <c r="BL495" s="335" t="s">
        <v>84</v>
      </c>
      <c r="BM495" s="336" t="s">
        <v>84</v>
      </c>
      <c r="BN495" s="336" t="s">
        <v>84</v>
      </c>
      <c r="BO495" s="335" t="s">
        <v>84</v>
      </c>
      <c r="BP495" s="116" t="s">
        <v>84</v>
      </c>
      <c r="BQ495" s="116" t="s">
        <v>84</v>
      </c>
      <c r="BR495" s="116" t="s">
        <v>84</v>
      </c>
      <c r="BS495" s="116" t="s">
        <v>84</v>
      </c>
      <c r="BT495" s="336" t="s">
        <v>84</v>
      </c>
      <c r="BU495" s="335" t="s">
        <v>84</v>
      </c>
      <c r="BV495" s="335" t="s">
        <v>84</v>
      </c>
      <c r="BW495" s="335" t="s">
        <v>84</v>
      </c>
      <c r="BX495" s="335" t="s">
        <v>84</v>
      </c>
    </row>
    <row r="496" spans="1:76" ht="15" customHeight="1" x14ac:dyDescent="0.3">
      <c r="A496" s="307">
        <v>82</v>
      </c>
      <c r="B496" s="114" t="s">
        <v>84</v>
      </c>
      <c r="C496" s="114" t="s">
        <v>84</v>
      </c>
      <c r="D496" s="115" t="s">
        <v>84</v>
      </c>
      <c r="E496" s="334" t="s">
        <v>84</v>
      </c>
      <c r="F496" s="334" t="s">
        <v>84</v>
      </c>
      <c r="G496" s="334" t="s">
        <v>84</v>
      </c>
      <c r="H496" s="335" t="s">
        <v>84</v>
      </c>
      <c r="I496" s="335" t="s">
        <v>84</v>
      </c>
      <c r="J496" s="335" t="s">
        <v>84</v>
      </c>
      <c r="K496" s="335" t="s">
        <v>84</v>
      </c>
      <c r="L496" s="335" t="s">
        <v>84</v>
      </c>
      <c r="M496" s="335" t="s">
        <v>84</v>
      </c>
      <c r="N496" s="335" t="s">
        <v>84</v>
      </c>
      <c r="O496" s="335" t="s">
        <v>84</v>
      </c>
      <c r="P496" s="335" t="s">
        <v>84</v>
      </c>
      <c r="Q496" s="335" t="s">
        <v>84</v>
      </c>
      <c r="R496" s="335" t="s">
        <v>84</v>
      </c>
      <c r="S496" s="335" t="s">
        <v>84</v>
      </c>
      <c r="T496" s="335" t="s">
        <v>84</v>
      </c>
      <c r="U496" s="335" t="s">
        <v>84</v>
      </c>
      <c r="V496" s="335" t="s">
        <v>84</v>
      </c>
      <c r="W496" s="335" t="s">
        <v>84</v>
      </c>
      <c r="X496" s="335" t="s">
        <v>84</v>
      </c>
      <c r="Y496" s="335" t="s">
        <v>84</v>
      </c>
      <c r="Z496" s="335" t="s">
        <v>84</v>
      </c>
      <c r="AA496" s="335" t="s">
        <v>84</v>
      </c>
      <c r="AB496" s="335" t="s">
        <v>84</v>
      </c>
      <c r="AC496" s="335" t="s">
        <v>84</v>
      </c>
      <c r="AD496" s="335" t="s">
        <v>84</v>
      </c>
      <c r="AE496" s="335" t="s">
        <v>84</v>
      </c>
      <c r="AF496" s="335" t="s">
        <v>84</v>
      </c>
      <c r="AG496" s="335" t="s">
        <v>84</v>
      </c>
      <c r="AH496" s="335" t="s">
        <v>84</v>
      </c>
      <c r="AI496" s="335" t="s">
        <v>84</v>
      </c>
      <c r="AJ496" s="335" t="s">
        <v>84</v>
      </c>
      <c r="AK496" s="335" t="s">
        <v>84</v>
      </c>
      <c r="AL496" s="335" t="s">
        <v>84</v>
      </c>
      <c r="AM496" s="335" t="s">
        <v>84</v>
      </c>
      <c r="AN496" s="335" t="s">
        <v>84</v>
      </c>
      <c r="AO496" s="335" t="s">
        <v>84</v>
      </c>
      <c r="AP496" s="335" t="s">
        <v>84</v>
      </c>
      <c r="AQ496" s="335" t="s">
        <v>84</v>
      </c>
      <c r="AR496" s="335" t="s">
        <v>84</v>
      </c>
      <c r="AS496" s="335" t="s">
        <v>84</v>
      </c>
      <c r="AT496" s="335" t="s">
        <v>84</v>
      </c>
      <c r="AU496" s="335" t="s">
        <v>84</v>
      </c>
      <c r="AV496" s="335" t="s">
        <v>84</v>
      </c>
      <c r="AW496" s="335" t="s">
        <v>84</v>
      </c>
      <c r="AX496" s="335" t="s">
        <v>84</v>
      </c>
      <c r="AY496" s="116" t="s">
        <v>84</v>
      </c>
      <c r="AZ496" s="116" t="s">
        <v>84</v>
      </c>
      <c r="BA496" s="116" t="s">
        <v>84</v>
      </c>
      <c r="BB496" s="116" t="s">
        <v>84</v>
      </c>
      <c r="BC496" s="116" t="s">
        <v>84</v>
      </c>
      <c r="BD496" s="116" t="s">
        <v>84</v>
      </c>
      <c r="BE496" s="116" t="s">
        <v>84</v>
      </c>
      <c r="BF496" s="335" t="s">
        <v>84</v>
      </c>
      <c r="BG496" s="335" t="s">
        <v>84</v>
      </c>
      <c r="BH496" s="116" t="s">
        <v>84</v>
      </c>
      <c r="BI496" s="116" t="s">
        <v>84</v>
      </c>
      <c r="BJ496" s="335" t="s">
        <v>84</v>
      </c>
      <c r="BK496" s="335" t="s">
        <v>84</v>
      </c>
      <c r="BL496" s="335" t="s">
        <v>84</v>
      </c>
      <c r="BM496" s="336" t="s">
        <v>84</v>
      </c>
      <c r="BN496" s="336" t="s">
        <v>84</v>
      </c>
      <c r="BO496" s="335" t="s">
        <v>84</v>
      </c>
      <c r="BP496" s="116" t="s">
        <v>84</v>
      </c>
      <c r="BQ496" s="116" t="s">
        <v>84</v>
      </c>
      <c r="BR496" s="116" t="s">
        <v>84</v>
      </c>
      <c r="BS496" s="116" t="s">
        <v>84</v>
      </c>
      <c r="BT496" s="336" t="s">
        <v>84</v>
      </c>
      <c r="BU496" s="335" t="s">
        <v>84</v>
      </c>
      <c r="BV496" s="335" t="s">
        <v>84</v>
      </c>
      <c r="BW496" s="335" t="s">
        <v>84</v>
      </c>
      <c r="BX496" s="335" t="s">
        <v>84</v>
      </c>
    </row>
    <row r="497" spans="1:76" ht="15" customHeight="1" x14ac:dyDescent="0.3">
      <c r="A497" s="307">
        <v>82</v>
      </c>
      <c r="B497" s="114" t="s">
        <v>84</v>
      </c>
      <c r="C497" s="114" t="s">
        <v>84</v>
      </c>
      <c r="D497" s="115" t="s">
        <v>84</v>
      </c>
      <c r="E497" s="334" t="s">
        <v>84</v>
      </c>
      <c r="F497" s="334" t="s">
        <v>84</v>
      </c>
      <c r="G497" s="334" t="s">
        <v>84</v>
      </c>
      <c r="H497" s="335" t="s">
        <v>84</v>
      </c>
      <c r="I497" s="335" t="s">
        <v>84</v>
      </c>
      <c r="J497" s="335" t="s">
        <v>84</v>
      </c>
      <c r="K497" s="335" t="s">
        <v>84</v>
      </c>
      <c r="L497" s="335" t="s">
        <v>84</v>
      </c>
      <c r="M497" s="335" t="s">
        <v>84</v>
      </c>
      <c r="N497" s="335" t="s">
        <v>84</v>
      </c>
      <c r="O497" s="335" t="s">
        <v>84</v>
      </c>
      <c r="P497" s="335" t="s">
        <v>84</v>
      </c>
      <c r="Q497" s="335" t="s">
        <v>84</v>
      </c>
      <c r="R497" s="335" t="s">
        <v>84</v>
      </c>
      <c r="S497" s="335" t="s">
        <v>84</v>
      </c>
      <c r="T497" s="335" t="s">
        <v>84</v>
      </c>
      <c r="U497" s="335" t="s">
        <v>84</v>
      </c>
      <c r="V497" s="335" t="s">
        <v>84</v>
      </c>
      <c r="W497" s="335" t="s">
        <v>84</v>
      </c>
      <c r="X497" s="335" t="s">
        <v>84</v>
      </c>
      <c r="Y497" s="335" t="s">
        <v>84</v>
      </c>
      <c r="Z497" s="335" t="s">
        <v>84</v>
      </c>
      <c r="AA497" s="335" t="s">
        <v>84</v>
      </c>
      <c r="AB497" s="335" t="s">
        <v>84</v>
      </c>
      <c r="AC497" s="335" t="s">
        <v>84</v>
      </c>
      <c r="AD497" s="335" t="s">
        <v>84</v>
      </c>
      <c r="AE497" s="335" t="s">
        <v>84</v>
      </c>
      <c r="AF497" s="335" t="s">
        <v>84</v>
      </c>
      <c r="AG497" s="335" t="s">
        <v>84</v>
      </c>
      <c r="AH497" s="335" t="s">
        <v>84</v>
      </c>
      <c r="AI497" s="335" t="s">
        <v>84</v>
      </c>
      <c r="AJ497" s="335" t="s">
        <v>84</v>
      </c>
      <c r="AK497" s="335" t="s">
        <v>84</v>
      </c>
      <c r="AL497" s="335" t="s">
        <v>84</v>
      </c>
      <c r="AM497" s="335" t="s">
        <v>84</v>
      </c>
      <c r="AN497" s="335" t="s">
        <v>84</v>
      </c>
      <c r="AO497" s="335" t="s">
        <v>84</v>
      </c>
      <c r="AP497" s="335" t="s">
        <v>84</v>
      </c>
      <c r="AQ497" s="335" t="s">
        <v>84</v>
      </c>
      <c r="AR497" s="335" t="s">
        <v>84</v>
      </c>
      <c r="AS497" s="335" t="s">
        <v>84</v>
      </c>
      <c r="AT497" s="335" t="s">
        <v>84</v>
      </c>
      <c r="AU497" s="335" t="s">
        <v>84</v>
      </c>
      <c r="AV497" s="335" t="s">
        <v>84</v>
      </c>
      <c r="AW497" s="335" t="s">
        <v>84</v>
      </c>
      <c r="AX497" s="335" t="s">
        <v>84</v>
      </c>
      <c r="AY497" s="116" t="s">
        <v>84</v>
      </c>
      <c r="AZ497" s="116" t="s">
        <v>84</v>
      </c>
      <c r="BA497" s="116" t="s">
        <v>84</v>
      </c>
      <c r="BB497" s="116" t="s">
        <v>84</v>
      </c>
      <c r="BC497" s="116" t="s">
        <v>84</v>
      </c>
      <c r="BD497" s="116" t="s">
        <v>84</v>
      </c>
      <c r="BE497" s="116" t="s">
        <v>84</v>
      </c>
      <c r="BF497" s="335" t="s">
        <v>84</v>
      </c>
      <c r="BG497" s="335" t="s">
        <v>84</v>
      </c>
      <c r="BH497" s="116" t="s">
        <v>84</v>
      </c>
      <c r="BI497" s="116" t="s">
        <v>84</v>
      </c>
      <c r="BJ497" s="335" t="s">
        <v>84</v>
      </c>
      <c r="BK497" s="335" t="s">
        <v>84</v>
      </c>
      <c r="BL497" s="335" t="s">
        <v>84</v>
      </c>
      <c r="BM497" s="336" t="s">
        <v>84</v>
      </c>
      <c r="BN497" s="336" t="s">
        <v>84</v>
      </c>
      <c r="BO497" s="335" t="s">
        <v>84</v>
      </c>
      <c r="BP497" s="116" t="s">
        <v>84</v>
      </c>
      <c r="BQ497" s="116" t="s">
        <v>84</v>
      </c>
      <c r="BR497" s="116" t="s">
        <v>84</v>
      </c>
      <c r="BS497" s="116" t="s">
        <v>84</v>
      </c>
      <c r="BT497" s="336" t="s">
        <v>84</v>
      </c>
      <c r="BU497" s="335" t="s">
        <v>84</v>
      </c>
      <c r="BV497" s="335" t="s">
        <v>84</v>
      </c>
      <c r="BW497" s="335" t="s">
        <v>84</v>
      </c>
      <c r="BX497" s="335" t="s">
        <v>84</v>
      </c>
    </row>
    <row r="498" spans="1:76" ht="15" customHeight="1" x14ac:dyDescent="0.3">
      <c r="A498" s="307">
        <v>82</v>
      </c>
      <c r="B498" s="114" t="s">
        <v>84</v>
      </c>
      <c r="C498" s="114" t="s">
        <v>84</v>
      </c>
      <c r="D498" s="115" t="s">
        <v>84</v>
      </c>
      <c r="E498" s="334" t="s">
        <v>84</v>
      </c>
      <c r="F498" s="334" t="s">
        <v>84</v>
      </c>
      <c r="G498" s="334" t="s">
        <v>84</v>
      </c>
      <c r="H498" s="335" t="s">
        <v>84</v>
      </c>
      <c r="I498" s="335" t="s">
        <v>84</v>
      </c>
      <c r="J498" s="335" t="s">
        <v>84</v>
      </c>
      <c r="K498" s="335" t="s">
        <v>84</v>
      </c>
      <c r="L498" s="335" t="s">
        <v>84</v>
      </c>
      <c r="M498" s="335" t="s">
        <v>84</v>
      </c>
      <c r="N498" s="335" t="s">
        <v>84</v>
      </c>
      <c r="O498" s="335" t="s">
        <v>84</v>
      </c>
      <c r="P498" s="335" t="s">
        <v>84</v>
      </c>
      <c r="Q498" s="335" t="s">
        <v>84</v>
      </c>
      <c r="R498" s="335" t="s">
        <v>84</v>
      </c>
      <c r="S498" s="335" t="s">
        <v>84</v>
      </c>
      <c r="T498" s="335" t="s">
        <v>84</v>
      </c>
      <c r="U498" s="335" t="s">
        <v>84</v>
      </c>
      <c r="V498" s="335" t="s">
        <v>84</v>
      </c>
      <c r="W498" s="335" t="s">
        <v>84</v>
      </c>
      <c r="X498" s="335" t="s">
        <v>84</v>
      </c>
      <c r="Y498" s="335" t="s">
        <v>84</v>
      </c>
      <c r="Z498" s="335" t="s">
        <v>84</v>
      </c>
      <c r="AA498" s="335" t="s">
        <v>84</v>
      </c>
      <c r="AB498" s="335" t="s">
        <v>84</v>
      </c>
      <c r="AC498" s="335" t="s">
        <v>84</v>
      </c>
      <c r="AD498" s="335" t="s">
        <v>84</v>
      </c>
      <c r="AE498" s="335" t="s">
        <v>84</v>
      </c>
      <c r="AF498" s="335" t="s">
        <v>84</v>
      </c>
      <c r="AG498" s="335" t="s">
        <v>84</v>
      </c>
      <c r="AH498" s="335" t="s">
        <v>84</v>
      </c>
      <c r="AI498" s="335" t="s">
        <v>84</v>
      </c>
      <c r="AJ498" s="335" t="s">
        <v>84</v>
      </c>
      <c r="AK498" s="335" t="s">
        <v>84</v>
      </c>
      <c r="AL498" s="335" t="s">
        <v>84</v>
      </c>
      <c r="AM498" s="335" t="s">
        <v>84</v>
      </c>
      <c r="AN498" s="335" t="s">
        <v>84</v>
      </c>
      <c r="AO498" s="335" t="s">
        <v>84</v>
      </c>
      <c r="AP498" s="335" t="s">
        <v>84</v>
      </c>
      <c r="AQ498" s="335" t="s">
        <v>84</v>
      </c>
      <c r="AR498" s="335" t="s">
        <v>84</v>
      </c>
      <c r="AS498" s="335" t="s">
        <v>84</v>
      </c>
      <c r="AT498" s="335" t="s">
        <v>84</v>
      </c>
      <c r="AU498" s="335" t="s">
        <v>84</v>
      </c>
      <c r="AV498" s="335" t="s">
        <v>84</v>
      </c>
      <c r="AW498" s="335" t="s">
        <v>84</v>
      </c>
      <c r="AX498" s="335" t="s">
        <v>84</v>
      </c>
      <c r="AY498" s="116" t="s">
        <v>84</v>
      </c>
      <c r="AZ498" s="116" t="s">
        <v>84</v>
      </c>
      <c r="BA498" s="116" t="s">
        <v>84</v>
      </c>
      <c r="BB498" s="116" t="s">
        <v>84</v>
      </c>
      <c r="BC498" s="116" t="s">
        <v>84</v>
      </c>
      <c r="BD498" s="116" t="s">
        <v>84</v>
      </c>
      <c r="BE498" s="116" t="s">
        <v>84</v>
      </c>
      <c r="BF498" s="335" t="s">
        <v>84</v>
      </c>
      <c r="BG498" s="335" t="s">
        <v>84</v>
      </c>
      <c r="BH498" s="116" t="s">
        <v>84</v>
      </c>
      <c r="BI498" s="116" t="s">
        <v>84</v>
      </c>
      <c r="BJ498" s="335" t="s">
        <v>84</v>
      </c>
      <c r="BK498" s="335" t="s">
        <v>84</v>
      </c>
      <c r="BL498" s="335" t="s">
        <v>84</v>
      </c>
      <c r="BM498" s="336" t="s">
        <v>84</v>
      </c>
      <c r="BN498" s="336" t="s">
        <v>84</v>
      </c>
      <c r="BO498" s="335" t="s">
        <v>84</v>
      </c>
      <c r="BP498" s="116" t="s">
        <v>84</v>
      </c>
      <c r="BQ498" s="116" t="s">
        <v>84</v>
      </c>
      <c r="BR498" s="116" t="s">
        <v>84</v>
      </c>
      <c r="BS498" s="116" t="s">
        <v>84</v>
      </c>
      <c r="BT498" s="336" t="s">
        <v>84</v>
      </c>
      <c r="BU498" s="335" t="s">
        <v>84</v>
      </c>
      <c r="BV498" s="335" t="s">
        <v>84</v>
      </c>
      <c r="BW498" s="335" t="s">
        <v>84</v>
      </c>
      <c r="BX498" s="335" t="s">
        <v>84</v>
      </c>
    </row>
    <row r="499" spans="1:76" ht="15" customHeight="1" x14ac:dyDescent="0.3">
      <c r="A499" s="307">
        <v>82</v>
      </c>
      <c r="B499" s="114" t="s">
        <v>84</v>
      </c>
      <c r="C499" s="114" t="s">
        <v>84</v>
      </c>
      <c r="D499" s="115" t="s">
        <v>84</v>
      </c>
      <c r="E499" s="334" t="s">
        <v>84</v>
      </c>
      <c r="F499" s="334" t="s">
        <v>84</v>
      </c>
      <c r="G499" s="334" t="s">
        <v>84</v>
      </c>
      <c r="H499" s="335" t="s">
        <v>84</v>
      </c>
      <c r="I499" s="335" t="s">
        <v>84</v>
      </c>
      <c r="J499" s="335" t="s">
        <v>84</v>
      </c>
      <c r="K499" s="335" t="s">
        <v>84</v>
      </c>
      <c r="L499" s="335" t="s">
        <v>84</v>
      </c>
      <c r="M499" s="335" t="s">
        <v>84</v>
      </c>
      <c r="N499" s="335" t="s">
        <v>84</v>
      </c>
      <c r="O499" s="335" t="s">
        <v>84</v>
      </c>
      <c r="P499" s="335" t="s">
        <v>84</v>
      </c>
      <c r="Q499" s="335" t="s">
        <v>84</v>
      </c>
      <c r="R499" s="335" t="s">
        <v>84</v>
      </c>
      <c r="S499" s="335" t="s">
        <v>84</v>
      </c>
      <c r="T499" s="335" t="s">
        <v>84</v>
      </c>
      <c r="U499" s="335" t="s">
        <v>84</v>
      </c>
      <c r="V499" s="335" t="s">
        <v>84</v>
      </c>
      <c r="W499" s="335" t="s">
        <v>84</v>
      </c>
      <c r="X499" s="335" t="s">
        <v>84</v>
      </c>
      <c r="Y499" s="335" t="s">
        <v>84</v>
      </c>
      <c r="Z499" s="335" t="s">
        <v>84</v>
      </c>
      <c r="AA499" s="335" t="s">
        <v>84</v>
      </c>
      <c r="AB499" s="335" t="s">
        <v>84</v>
      </c>
      <c r="AC499" s="335" t="s">
        <v>84</v>
      </c>
      <c r="AD499" s="335" t="s">
        <v>84</v>
      </c>
      <c r="AE499" s="335" t="s">
        <v>84</v>
      </c>
      <c r="AF499" s="335" t="s">
        <v>84</v>
      </c>
      <c r="AG499" s="335" t="s">
        <v>84</v>
      </c>
      <c r="AH499" s="335" t="s">
        <v>84</v>
      </c>
      <c r="AI499" s="335" t="s">
        <v>84</v>
      </c>
      <c r="AJ499" s="335" t="s">
        <v>84</v>
      </c>
      <c r="AK499" s="335" t="s">
        <v>84</v>
      </c>
      <c r="AL499" s="335" t="s">
        <v>84</v>
      </c>
      <c r="AM499" s="335" t="s">
        <v>84</v>
      </c>
      <c r="AN499" s="335" t="s">
        <v>84</v>
      </c>
      <c r="AO499" s="335" t="s">
        <v>84</v>
      </c>
      <c r="AP499" s="335" t="s">
        <v>84</v>
      </c>
      <c r="AQ499" s="335" t="s">
        <v>84</v>
      </c>
      <c r="AR499" s="335" t="s">
        <v>84</v>
      </c>
      <c r="AS499" s="335" t="s">
        <v>84</v>
      </c>
      <c r="AT499" s="335" t="s">
        <v>84</v>
      </c>
      <c r="AU499" s="335" t="s">
        <v>84</v>
      </c>
      <c r="AV499" s="335" t="s">
        <v>84</v>
      </c>
      <c r="AW499" s="335" t="s">
        <v>84</v>
      </c>
      <c r="AX499" s="335" t="s">
        <v>84</v>
      </c>
      <c r="AY499" s="116" t="s">
        <v>84</v>
      </c>
      <c r="AZ499" s="116" t="s">
        <v>84</v>
      </c>
      <c r="BA499" s="116" t="s">
        <v>84</v>
      </c>
      <c r="BB499" s="116" t="s">
        <v>84</v>
      </c>
      <c r="BC499" s="116" t="s">
        <v>84</v>
      </c>
      <c r="BD499" s="116" t="s">
        <v>84</v>
      </c>
      <c r="BE499" s="116" t="s">
        <v>84</v>
      </c>
      <c r="BF499" s="335" t="s">
        <v>84</v>
      </c>
      <c r="BG499" s="335" t="s">
        <v>84</v>
      </c>
      <c r="BH499" s="116" t="s">
        <v>84</v>
      </c>
      <c r="BI499" s="116" t="s">
        <v>84</v>
      </c>
      <c r="BJ499" s="335" t="s">
        <v>84</v>
      </c>
      <c r="BK499" s="335" t="s">
        <v>84</v>
      </c>
      <c r="BL499" s="335" t="s">
        <v>84</v>
      </c>
      <c r="BM499" s="336" t="s">
        <v>84</v>
      </c>
      <c r="BN499" s="336" t="s">
        <v>84</v>
      </c>
      <c r="BO499" s="335" t="s">
        <v>84</v>
      </c>
      <c r="BP499" s="116" t="s">
        <v>84</v>
      </c>
      <c r="BQ499" s="116" t="s">
        <v>84</v>
      </c>
      <c r="BR499" s="116" t="s">
        <v>84</v>
      </c>
      <c r="BS499" s="116" t="s">
        <v>84</v>
      </c>
      <c r="BT499" s="336" t="s">
        <v>84</v>
      </c>
      <c r="BU499" s="335" t="s">
        <v>84</v>
      </c>
      <c r="BV499" s="335" t="s">
        <v>84</v>
      </c>
      <c r="BW499" s="335" t="s">
        <v>84</v>
      </c>
      <c r="BX499" s="335" t="s">
        <v>84</v>
      </c>
    </row>
    <row r="500" spans="1:76" ht="15" customHeight="1" x14ac:dyDescent="0.3">
      <c r="A500" s="307">
        <v>82</v>
      </c>
      <c r="B500" s="114" t="s">
        <v>84</v>
      </c>
      <c r="C500" s="114" t="s">
        <v>84</v>
      </c>
      <c r="D500" s="115" t="s">
        <v>84</v>
      </c>
      <c r="E500" s="334" t="s">
        <v>84</v>
      </c>
      <c r="F500" s="334" t="s">
        <v>84</v>
      </c>
      <c r="G500" s="334" t="s">
        <v>84</v>
      </c>
      <c r="H500" s="335" t="s">
        <v>84</v>
      </c>
      <c r="I500" s="335" t="s">
        <v>84</v>
      </c>
      <c r="J500" s="335" t="s">
        <v>84</v>
      </c>
      <c r="K500" s="335" t="s">
        <v>84</v>
      </c>
      <c r="L500" s="335" t="s">
        <v>84</v>
      </c>
      <c r="M500" s="335" t="s">
        <v>84</v>
      </c>
      <c r="N500" s="335" t="s">
        <v>84</v>
      </c>
      <c r="O500" s="335" t="s">
        <v>84</v>
      </c>
      <c r="P500" s="335" t="s">
        <v>84</v>
      </c>
      <c r="Q500" s="335" t="s">
        <v>84</v>
      </c>
      <c r="R500" s="335" t="s">
        <v>84</v>
      </c>
      <c r="S500" s="335" t="s">
        <v>84</v>
      </c>
      <c r="T500" s="335" t="s">
        <v>84</v>
      </c>
      <c r="U500" s="335" t="s">
        <v>84</v>
      </c>
      <c r="V500" s="335" t="s">
        <v>84</v>
      </c>
      <c r="W500" s="335" t="s">
        <v>84</v>
      </c>
      <c r="X500" s="335" t="s">
        <v>84</v>
      </c>
      <c r="Y500" s="335" t="s">
        <v>84</v>
      </c>
      <c r="Z500" s="335" t="s">
        <v>84</v>
      </c>
      <c r="AA500" s="335" t="s">
        <v>84</v>
      </c>
      <c r="AB500" s="335" t="s">
        <v>84</v>
      </c>
      <c r="AC500" s="335" t="s">
        <v>84</v>
      </c>
      <c r="AD500" s="335" t="s">
        <v>84</v>
      </c>
      <c r="AE500" s="335" t="s">
        <v>84</v>
      </c>
      <c r="AF500" s="335" t="s">
        <v>84</v>
      </c>
      <c r="AG500" s="335" t="s">
        <v>84</v>
      </c>
      <c r="AH500" s="335" t="s">
        <v>84</v>
      </c>
      <c r="AI500" s="335" t="s">
        <v>84</v>
      </c>
      <c r="AJ500" s="335" t="s">
        <v>84</v>
      </c>
      <c r="AK500" s="335" t="s">
        <v>84</v>
      </c>
      <c r="AL500" s="335" t="s">
        <v>84</v>
      </c>
      <c r="AM500" s="335" t="s">
        <v>84</v>
      </c>
      <c r="AN500" s="335" t="s">
        <v>84</v>
      </c>
      <c r="AO500" s="335" t="s">
        <v>84</v>
      </c>
      <c r="AP500" s="335" t="s">
        <v>84</v>
      </c>
      <c r="AQ500" s="335" t="s">
        <v>84</v>
      </c>
      <c r="AR500" s="335" t="s">
        <v>84</v>
      </c>
      <c r="AS500" s="335" t="s">
        <v>84</v>
      </c>
      <c r="AT500" s="335" t="s">
        <v>84</v>
      </c>
      <c r="AU500" s="335" t="s">
        <v>84</v>
      </c>
      <c r="AV500" s="335" t="s">
        <v>84</v>
      </c>
      <c r="AW500" s="335" t="s">
        <v>84</v>
      </c>
      <c r="AX500" s="335" t="s">
        <v>84</v>
      </c>
      <c r="AY500" s="116" t="s">
        <v>84</v>
      </c>
      <c r="AZ500" s="116" t="s">
        <v>84</v>
      </c>
      <c r="BA500" s="116" t="s">
        <v>84</v>
      </c>
      <c r="BB500" s="116" t="s">
        <v>84</v>
      </c>
      <c r="BC500" s="116" t="s">
        <v>84</v>
      </c>
      <c r="BD500" s="116" t="s">
        <v>84</v>
      </c>
      <c r="BE500" s="116" t="s">
        <v>84</v>
      </c>
      <c r="BF500" s="335" t="s">
        <v>84</v>
      </c>
      <c r="BG500" s="335" t="s">
        <v>84</v>
      </c>
      <c r="BH500" s="116" t="s">
        <v>84</v>
      </c>
      <c r="BI500" s="116" t="s">
        <v>84</v>
      </c>
      <c r="BJ500" s="335" t="s">
        <v>84</v>
      </c>
      <c r="BK500" s="335" t="s">
        <v>84</v>
      </c>
      <c r="BL500" s="335" t="s">
        <v>84</v>
      </c>
      <c r="BM500" s="336" t="s">
        <v>84</v>
      </c>
      <c r="BN500" s="336" t="s">
        <v>84</v>
      </c>
      <c r="BO500" s="335" t="s">
        <v>84</v>
      </c>
      <c r="BP500" s="116" t="s">
        <v>84</v>
      </c>
      <c r="BQ500" s="116" t="s">
        <v>84</v>
      </c>
      <c r="BR500" s="116" t="s">
        <v>84</v>
      </c>
      <c r="BS500" s="116" t="s">
        <v>84</v>
      </c>
      <c r="BT500" s="336" t="s">
        <v>84</v>
      </c>
      <c r="BU500" s="335" t="s">
        <v>84</v>
      </c>
      <c r="BV500" s="335" t="s">
        <v>84</v>
      </c>
      <c r="BW500" s="335" t="s">
        <v>84</v>
      </c>
      <c r="BX500" s="335" t="s">
        <v>84</v>
      </c>
    </row>
    <row r="501" spans="1:76" ht="15" customHeight="1" x14ac:dyDescent="0.3">
      <c r="A501" s="307">
        <v>82</v>
      </c>
      <c r="B501" s="114" t="s">
        <v>84</v>
      </c>
      <c r="C501" s="114" t="s">
        <v>84</v>
      </c>
      <c r="D501" s="115" t="s">
        <v>84</v>
      </c>
      <c r="E501" s="334" t="s">
        <v>84</v>
      </c>
      <c r="F501" s="334" t="s">
        <v>84</v>
      </c>
      <c r="G501" s="334" t="s">
        <v>84</v>
      </c>
      <c r="H501" s="335" t="s">
        <v>84</v>
      </c>
      <c r="I501" s="335" t="s">
        <v>84</v>
      </c>
      <c r="J501" s="335" t="s">
        <v>84</v>
      </c>
      <c r="K501" s="335" t="s">
        <v>84</v>
      </c>
      <c r="L501" s="335" t="s">
        <v>84</v>
      </c>
      <c r="M501" s="335" t="s">
        <v>84</v>
      </c>
      <c r="N501" s="335" t="s">
        <v>84</v>
      </c>
      <c r="O501" s="335" t="s">
        <v>84</v>
      </c>
      <c r="P501" s="335" t="s">
        <v>84</v>
      </c>
      <c r="Q501" s="335" t="s">
        <v>84</v>
      </c>
      <c r="R501" s="335" t="s">
        <v>84</v>
      </c>
      <c r="S501" s="335" t="s">
        <v>84</v>
      </c>
      <c r="T501" s="335" t="s">
        <v>84</v>
      </c>
      <c r="U501" s="335" t="s">
        <v>84</v>
      </c>
      <c r="V501" s="335" t="s">
        <v>84</v>
      </c>
      <c r="W501" s="335" t="s">
        <v>84</v>
      </c>
      <c r="X501" s="335" t="s">
        <v>84</v>
      </c>
      <c r="Y501" s="335" t="s">
        <v>84</v>
      </c>
      <c r="Z501" s="335" t="s">
        <v>84</v>
      </c>
      <c r="AA501" s="335" t="s">
        <v>84</v>
      </c>
      <c r="AB501" s="335" t="s">
        <v>84</v>
      </c>
      <c r="AC501" s="335" t="s">
        <v>84</v>
      </c>
      <c r="AD501" s="335" t="s">
        <v>84</v>
      </c>
      <c r="AE501" s="335" t="s">
        <v>84</v>
      </c>
      <c r="AF501" s="335" t="s">
        <v>84</v>
      </c>
      <c r="AG501" s="335" t="s">
        <v>84</v>
      </c>
      <c r="AH501" s="335" t="s">
        <v>84</v>
      </c>
      <c r="AI501" s="335" t="s">
        <v>84</v>
      </c>
      <c r="AJ501" s="335" t="s">
        <v>84</v>
      </c>
      <c r="AK501" s="335" t="s">
        <v>84</v>
      </c>
      <c r="AL501" s="335" t="s">
        <v>84</v>
      </c>
      <c r="AM501" s="335" t="s">
        <v>84</v>
      </c>
      <c r="AN501" s="335" t="s">
        <v>84</v>
      </c>
      <c r="AO501" s="335" t="s">
        <v>84</v>
      </c>
      <c r="AP501" s="335" t="s">
        <v>84</v>
      </c>
      <c r="AQ501" s="335" t="s">
        <v>84</v>
      </c>
      <c r="AR501" s="335" t="s">
        <v>84</v>
      </c>
      <c r="AS501" s="335" t="s">
        <v>84</v>
      </c>
      <c r="AT501" s="335" t="s">
        <v>84</v>
      </c>
      <c r="AU501" s="335" t="s">
        <v>84</v>
      </c>
      <c r="AV501" s="335" t="s">
        <v>84</v>
      </c>
      <c r="AW501" s="335" t="s">
        <v>84</v>
      </c>
      <c r="AX501" s="335" t="s">
        <v>84</v>
      </c>
      <c r="AY501" s="116" t="s">
        <v>84</v>
      </c>
      <c r="AZ501" s="116" t="s">
        <v>84</v>
      </c>
      <c r="BA501" s="116" t="s">
        <v>84</v>
      </c>
      <c r="BB501" s="116" t="s">
        <v>84</v>
      </c>
      <c r="BC501" s="116" t="s">
        <v>84</v>
      </c>
      <c r="BD501" s="116" t="s">
        <v>84</v>
      </c>
      <c r="BE501" s="116" t="s">
        <v>84</v>
      </c>
      <c r="BF501" s="335" t="s">
        <v>84</v>
      </c>
      <c r="BG501" s="335" t="s">
        <v>84</v>
      </c>
      <c r="BH501" s="116" t="s">
        <v>84</v>
      </c>
      <c r="BI501" s="116" t="s">
        <v>84</v>
      </c>
      <c r="BJ501" s="335" t="s">
        <v>84</v>
      </c>
      <c r="BK501" s="335" t="s">
        <v>84</v>
      </c>
      <c r="BL501" s="335" t="s">
        <v>84</v>
      </c>
      <c r="BM501" s="336" t="s">
        <v>84</v>
      </c>
      <c r="BN501" s="336" t="s">
        <v>84</v>
      </c>
      <c r="BO501" s="335" t="s">
        <v>84</v>
      </c>
      <c r="BP501" s="116" t="s">
        <v>84</v>
      </c>
      <c r="BQ501" s="116" t="s">
        <v>84</v>
      </c>
      <c r="BR501" s="116" t="s">
        <v>84</v>
      </c>
      <c r="BS501" s="116" t="s">
        <v>84</v>
      </c>
      <c r="BT501" s="336" t="s">
        <v>84</v>
      </c>
      <c r="BU501" s="335" t="s">
        <v>84</v>
      </c>
      <c r="BV501" s="335" t="s">
        <v>84</v>
      </c>
      <c r="BW501" s="335" t="s">
        <v>84</v>
      </c>
      <c r="BX501" s="335" t="s">
        <v>84</v>
      </c>
    </row>
    <row r="502" spans="1:76" ht="15" customHeight="1" x14ac:dyDescent="0.3">
      <c r="A502" s="307">
        <v>82</v>
      </c>
      <c r="B502" s="114" t="s">
        <v>84</v>
      </c>
      <c r="C502" s="114" t="s">
        <v>84</v>
      </c>
      <c r="D502" s="115" t="s">
        <v>84</v>
      </c>
      <c r="E502" s="334" t="s">
        <v>84</v>
      </c>
      <c r="F502" s="334" t="s">
        <v>84</v>
      </c>
      <c r="G502" s="334" t="s">
        <v>84</v>
      </c>
      <c r="H502" s="335" t="s">
        <v>84</v>
      </c>
      <c r="I502" s="335" t="s">
        <v>84</v>
      </c>
      <c r="J502" s="335" t="s">
        <v>84</v>
      </c>
      <c r="K502" s="335" t="s">
        <v>84</v>
      </c>
      <c r="L502" s="335" t="s">
        <v>84</v>
      </c>
      <c r="M502" s="335" t="s">
        <v>84</v>
      </c>
      <c r="N502" s="335" t="s">
        <v>84</v>
      </c>
      <c r="O502" s="335" t="s">
        <v>84</v>
      </c>
      <c r="P502" s="335" t="s">
        <v>84</v>
      </c>
      <c r="Q502" s="335" t="s">
        <v>84</v>
      </c>
      <c r="R502" s="335" t="s">
        <v>84</v>
      </c>
      <c r="S502" s="335" t="s">
        <v>84</v>
      </c>
      <c r="T502" s="335" t="s">
        <v>84</v>
      </c>
      <c r="U502" s="335" t="s">
        <v>84</v>
      </c>
      <c r="V502" s="335" t="s">
        <v>84</v>
      </c>
      <c r="W502" s="335" t="s">
        <v>84</v>
      </c>
      <c r="X502" s="335" t="s">
        <v>84</v>
      </c>
      <c r="Y502" s="335" t="s">
        <v>84</v>
      </c>
      <c r="Z502" s="335" t="s">
        <v>84</v>
      </c>
      <c r="AA502" s="335" t="s">
        <v>84</v>
      </c>
      <c r="AB502" s="335" t="s">
        <v>84</v>
      </c>
      <c r="AC502" s="335" t="s">
        <v>84</v>
      </c>
      <c r="AD502" s="335" t="s">
        <v>84</v>
      </c>
      <c r="AE502" s="335" t="s">
        <v>84</v>
      </c>
      <c r="AF502" s="335" t="s">
        <v>84</v>
      </c>
      <c r="AG502" s="335" t="s">
        <v>84</v>
      </c>
      <c r="AH502" s="335" t="s">
        <v>84</v>
      </c>
      <c r="AI502" s="335" t="s">
        <v>84</v>
      </c>
      <c r="AJ502" s="335" t="s">
        <v>84</v>
      </c>
      <c r="AK502" s="335" t="s">
        <v>84</v>
      </c>
      <c r="AL502" s="335" t="s">
        <v>84</v>
      </c>
      <c r="AM502" s="335" t="s">
        <v>84</v>
      </c>
      <c r="AN502" s="335" t="s">
        <v>84</v>
      </c>
      <c r="AO502" s="335" t="s">
        <v>84</v>
      </c>
      <c r="AP502" s="335" t="s">
        <v>84</v>
      </c>
      <c r="AQ502" s="335" t="s">
        <v>84</v>
      </c>
      <c r="AR502" s="335" t="s">
        <v>84</v>
      </c>
      <c r="AS502" s="335" t="s">
        <v>84</v>
      </c>
      <c r="AT502" s="335" t="s">
        <v>84</v>
      </c>
      <c r="AU502" s="335" t="s">
        <v>84</v>
      </c>
      <c r="AV502" s="335" t="s">
        <v>84</v>
      </c>
      <c r="AW502" s="335" t="s">
        <v>84</v>
      </c>
      <c r="AX502" s="335" t="s">
        <v>84</v>
      </c>
      <c r="AY502" s="116" t="s">
        <v>84</v>
      </c>
      <c r="AZ502" s="116" t="s">
        <v>84</v>
      </c>
      <c r="BA502" s="116" t="s">
        <v>84</v>
      </c>
      <c r="BB502" s="116" t="s">
        <v>84</v>
      </c>
      <c r="BC502" s="116" t="s">
        <v>84</v>
      </c>
      <c r="BD502" s="116" t="s">
        <v>84</v>
      </c>
      <c r="BE502" s="116" t="s">
        <v>84</v>
      </c>
      <c r="BF502" s="335" t="s">
        <v>84</v>
      </c>
      <c r="BG502" s="335" t="s">
        <v>84</v>
      </c>
      <c r="BH502" s="116" t="s">
        <v>84</v>
      </c>
      <c r="BI502" s="116" t="s">
        <v>84</v>
      </c>
      <c r="BJ502" s="335" t="s">
        <v>84</v>
      </c>
      <c r="BK502" s="335" t="s">
        <v>84</v>
      </c>
      <c r="BL502" s="335" t="s">
        <v>84</v>
      </c>
      <c r="BM502" s="336" t="s">
        <v>84</v>
      </c>
      <c r="BN502" s="336" t="s">
        <v>84</v>
      </c>
      <c r="BO502" s="335" t="s">
        <v>84</v>
      </c>
      <c r="BP502" s="116" t="s">
        <v>84</v>
      </c>
      <c r="BQ502" s="116" t="s">
        <v>84</v>
      </c>
      <c r="BR502" s="116" t="s">
        <v>84</v>
      </c>
      <c r="BS502" s="116" t="s">
        <v>84</v>
      </c>
      <c r="BT502" s="336" t="s">
        <v>84</v>
      </c>
      <c r="BU502" s="335" t="s">
        <v>84</v>
      </c>
      <c r="BV502" s="335" t="s">
        <v>84</v>
      </c>
      <c r="BW502" s="335" t="s">
        <v>84</v>
      </c>
      <c r="BX502" s="335" t="s">
        <v>84</v>
      </c>
    </row>
    <row r="503" spans="1:76" ht="15" customHeight="1" x14ac:dyDescent="0.3">
      <c r="A503" s="307">
        <v>82</v>
      </c>
      <c r="B503" s="114" t="s">
        <v>84</v>
      </c>
      <c r="C503" s="114" t="s">
        <v>84</v>
      </c>
      <c r="D503" s="115" t="s">
        <v>84</v>
      </c>
      <c r="E503" s="334" t="s">
        <v>84</v>
      </c>
      <c r="F503" s="334" t="s">
        <v>84</v>
      </c>
      <c r="G503" s="334" t="s">
        <v>84</v>
      </c>
      <c r="H503" s="335" t="s">
        <v>84</v>
      </c>
      <c r="I503" s="335" t="s">
        <v>84</v>
      </c>
      <c r="J503" s="335" t="s">
        <v>84</v>
      </c>
      <c r="K503" s="335" t="s">
        <v>84</v>
      </c>
      <c r="L503" s="335" t="s">
        <v>84</v>
      </c>
      <c r="M503" s="335" t="s">
        <v>84</v>
      </c>
      <c r="N503" s="335" t="s">
        <v>84</v>
      </c>
      <c r="O503" s="335" t="s">
        <v>84</v>
      </c>
      <c r="P503" s="335" t="s">
        <v>84</v>
      </c>
      <c r="Q503" s="335" t="s">
        <v>84</v>
      </c>
      <c r="R503" s="335" t="s">
        <v>84</v>
      </c>
      <c r="S503" s="335" t="s">
        <v>84</v>
      </c>
      <c r="T503" s="335" t="s">
        <v>84</v>
      </c>
      <c r="U503" s="335" t="s">
        <v>84</v>
      </c>
      <c r="V503" s="335" t="s">
        <v>84</v>
      </c>
      <c r="W503" s="335" t="s">
        <v>84</v>
      </c>
      <c r="X503" s="335" t="s">
        <v>84</v>
      </c>
      <c r="Y503" s="335" t="s">
        <v>84</v>
      </c>
      <c r="Z503" s="335" t="s">
        <v>84</v>
      </c>
      <c r="AA503" s="335" t="s">
        <v>84</v>
      </c>
      <c r="AB503" s="335" t="s">
        <v>84</v>
      </c>
      <c r="AC503" s="335" t="s">
        <v>84</v>
      </c>
      <c r="AD503" s="335" t="s">
        <v>84</v>
      </c>
      <c r="AE503" s="335" t="s">
        <v>84</v>
      </c>
      <c r="AF503" s="335" t="s">
        <v>84</v>
      </c>
      <c r="AG503" s="335" t="s">
        <v>84</v>
      </c>
      <c r="AH503" s="335" t="s">
        <v>84</v>
      </c>
      <c r="AI503" s="335" t="s">
        <v>84</v>
      </c>
      <c r="AJ503" s="335" t="s">
        <v>84</v>
      </c>
      <c r="AK503" s="335" t="s">
        <v>84</v>
      </c>
      <c r="AL503" s="335" t="s">
        <v>84</v>
      </c>
      <c r="AM503" s="335" t="s">
        <v>84</v>
      </c>
      <c r="AN503" s="335" t="s">
        <v>84</v>
      </c>
      <c r="AO503" s="335" t="s">
        <v>84</v>
      </c>
      <c r="AP503" s="335" t="s">
        <v>84</v>
      </c>
      <c r="AQ503" s="335" t="s">
        <v>84</v>
      </c>
      <c r="AR503" s="335" t="s">
        <v>84</v>
      </c>
      <c r="AS503" s="335" t="s">
        <v>84</v>
      </c>
      <c r="AT503" s="335" t="s">
        <v>84</v>
      </c>
      <c r="AU503" s="335" t="s">
        <v>84</v>
      </c>
      <c r="AV503" s="335" t="s">
        <v>84</v>
      </c>
      <c r="AW503" s="335" t="s">
        <v>84</v>
      </c>
      <c r="AX503" s="335" t="s">
        <v>84</v>
      </c>
      <c r="AY503" s="116" t="s">
        <v>84</v>
      </c>
      <c r="AZ503" s="116" t="s">
        <v>84</v>
      </c>
      <c r="BA503" s="116" t="s">
        <v>84</v>
      </c>
      <c r="BB503" s="116" t="s">
        <v>84</v>
      </c>
      <c r="BC503" s="116" t="s">
        <v>84</v>
      </c>
      <c r="BD503" s="116" t="s">
        <v>84</v>
      </c>
      <c r="BE503" s="116" t="s">
        <v>84</v>
      </c>
      <c r="BF503" s="335" t="s">
        <v>84</v>
      </c>
      <c r="BG503" s="335" t="s">
        <v>84</v>
      </c>
      <c r="BH503" s="116" t="s">
        <v>84</v>
      </c>
      <c r="BI503" s="116" t="s">
        <v>84</v>
      </c>
      <c r="BJ503" s="335" t="s">
        <v>84</v>
      </c>
      <c r="BK503" s="335" t="s">
        <v>84</v>
      </c>
      <c r="BL503" s="335" t="s">
        <v>84</v>
      </c>
      <c r="BM503" s="336" t="s">
        <v>84</v>
      </c>
      <c r="BN503" s="336" t="s">
        <v>84</v>
      </c>
      <c r="BO503" s="335" t="s">
        <v>84</v>
      </c>
      <c r="BP503" s="116" t="s">
        <v>84</v>
      </c>
      <c r="BQ503" s="116" t="s">
        <v>84</v>
      </c>
      <c r="BR503" s="116" t="s">
        <v>84</v>
      </c>
      <c r="BS503" s="116" t="s">
        <v>84</v>
      </c>
      <c r="BT503" s="336" t="s">
        <v>84</v>
      </c>
      <c r="BU503" s="335" t="s">
        <v>84</v>
      </c>
      <c r="BV503" s="335" t="s">
        <v>84</v>
      </c>
      <c r="BW503" s="335" t="s">
        <v>84</v>
      </c>
      <c r="BX503" s="335" t="s">
        <v>84</v>
      </c>
    </row>
    <row r="504" spans="1:76" ht="15" customHeight="1" x14ac:dyDescent="0.3">
      <c r="A504" s="307">
        <v>82</v>
      </c>
      <c r="B504" s="114" t="s">
        <v>84</v>
      </c>
      <c r="C504" s="114" t="s">
        <v>84</v>
      </c>
      <c r="D504" s="115" t="s">
        <v>84</v>
      </c>
      <c r="E504" s="334" t="s">
        <v>84</v>
      </c>
      <c r="F504" s="334" t="s">
        <v>84</v>
      </c>
      <c r="G504" s="334" t="s">
        <v>84</v>
      </c>
      <c r="H504" s="335" t="s">
        <v>84</v>
      </c>
      <c r="I504" s="335" t="s">
        <v>84</v>
      </c>
      <c r="J504" s="335" t="s">
        <v>84</v>
      </c>
      <c r="K504" s="335" t="s">
        <v>84</v>
      </c>
      <c r="L504" s="335" t="s">
        <v>84</v>
      </c>
      <c r="M504" s="335" t="s">
        <v>84</v>
      </c>
      <c r="N504" s="335" t="s">
        <v>84</v>
      </c>
      <c r="O504" s="335" t="s">
        <v>84</v>
      </c>
      <c r="P504" s="335" t="s">
        <v>84</v>
      </c>
      <c r="Q504" s="335" t="s">
        <v>84</v>
      </c>
      <c r="R504" s="335" t="s">
        <v>84</v>
      </c>
      <c r="S504" s="335" t="s">
        <v>84</v>
      </c>
      <c r="T504" s="335" t="s">
        <v>84</v>
      </c>
      <c r="U504" s="335" t="s">
        <v>84</v>
      </c>
      <c r="V504" s="335" t="s">
        <v>84</v>
      </c>
      <c r="W504" s="335" t="s">
        <v>84</v>
      </c>
      <c r="X504" s="335" t="s">
        <v>84</v>
      </c>
      <c r="Y504" s="335" t="s">
        <v>84</v>
      </c>
      <c r="Z504" s="335" t="s">
        <v>84</v>
      </c>
      <c r="AA504" s="335" t="s">
        <v>84</v>
      </c>
      <c r="AB504" s="335" t="s">
        <v>84</v>
      </c>
      <c r="AC504" s="335" t="s">
        <v>84</v>
      </c>
      <c r="AD504" s="335" t="s">
        <v>84</v>
      </c>
      <c r="AE504" s="335" t="s">
        <v>84</v>
      </c>
      <c r="AF504" s="335" t="s">
        <v>84</v>
      </c>
      <c r="AG504" s="335" t="s">
        <v>84</v>
      </c>
      <c r="AH504" s="335" t="s">
        <v>84</v>
      </c>
      <c r="AI504" s="335" t="s">
        <v>84</v>
      </c>
      <c r="AJ504" s="335" t="s">
        <v>84</v>
      </c>
      <c r="AK504" s="335" t="s">
        <v>84</v>
      </c>
      <c r="AL504" s="335" t="s">
        <v>84</v>
      </c>
      <c r="AM504" s="335" t="s">
        <v>84</v>
      </c>
      <c r="AN504" s="335" t="s">
        <v>84</v>
      </c>
      <c r="AO504" s="335" t="s">
        <v>84</v>
      </c>
      <c r="AP504" s="335" t="s">
        <v>84</v>
      </c>
      <c r="AQ504" s="335" t="s">
        <v>84</v>
      </c>
      <c r="AR504" s="335" t="s">
        <v>84</v>
      </c>
      <c r="AS504" s="335" t="s">
        <v>84</v>
      </c>
      <c r="AT504" s="335" t="s">
        <v>84</v>
      </c>
      <c r="AU504" s="335" t="s">
        <v>84</v>
      </c>
      <c r="AV504" s="335" t="s">
        <v>84</v>
      </c>
      <c r="AW504" s="335" t="s">
        <v>84</v>
      </c>
      <c r="AX504" s="335" t="s">
        <v>84</v>
      </c>
      <c r="AY504" s="116" t="s">
        <v>84</v>
      </c>
      <c r="AZ504" s="116" t="s">
        <v>84</v>
      </c>
      <c r="BA504" s="116" t="s">
        <v>84</v>
      </c>
      <c r="BB504" s="116" t="s">
        <v>84</v>
      </c>
      <c r="BC504" s="116" t="s">
        <v>84</v>
      </c>
      <c r="BD504" s="116" t="s">
        <v>84</v>
      </c>
      <c r="BE504" s="116" t="s">
        <v>84</v>
      </c>
      <c r="BF504" s="335" t="s">
        <v>84</v>
      </c>
      <c r="BG504" s="335" t="s">
        <v>84</v>
      </c>
      <c r="BH504" s="116" t="s">
        <v>84</v>
      </c>
      <c r="BI504" s="116" t="s">
        <v>84</v>
      </c>
      <c r="BJ504" s="335" t="s">
        <v>84</v>
      </c>
      <c r="BK504" s="335" t="s">
        <v>84</v>
      </c>
      <c r="BL504" s="335" t="s">
        <v>84</v>
      </c>
      <c r="BM504" s="336" t="s">
        <v>84</v>
      </c>
      <c r="BN504" s="336" t="s">
        <v>84</v>
      </c>
      <c r="BO504" s="335" t="s">
        <v>84</v>
      </c>
      <c r="BP504" s="116" t="s">
        <v>84</v>
      </c>
      <c r="BQ504" s="116" t="s">
        <v>84</v>
      </c>
      <c r="BR504" s="116" t="s">
        <v>84</v>
      </c>
      <c r="BS504" s="116" t="s">
        <v>84</v>
      </c>
      <c r="BT504" s="336" t="s">
        <v>84</v>
      </c>
      <c r="BU504" s="335" t="s">
        <v>84</v>
      </c>
      <c r="BV504" s="335" t="s">
        <v>84</v>
      </c>
      <c r="BW504" s="335" t="s">
        <v>84</v>
      </c>
      <c r="BX504" s="335" t="s">
        <v>84</v>
      </c>
    </row>
    <row r="505" spans="1:76" ht="15" customHeight="1" x14ac:dyDescent="0.3">
      <c r="A505" s="307">
        <v>82</v>
      </c>
      <c r="B505" s="114" t="s">
        <v>84</v>
      </c>
      <c r="C505" s="114" t="s">
        <v>84</v>
      </c>
      <c r="D505" s="115" t="s">
        <v>84</v>
      </c>
      <c r="E505" s="334" t="s">
        <v>84</v>
      </c>
      <c r="F505" s="334" t="s">
        <v>84</v>
      </c>
      <c r="G505" s="334" t="s">
        <v>84</v>
      </c>
      <c r="H505" s="335" t="s">
        <v>84</v>
      </c>
      <c r="I505" s="335" t="s">
        <v>84</v>
      </c>
      <c r="J505" s="335" t="s">
        <v>84</v>
      </c>
      <c r="K505" s="335" t="s">
        <v>84</v>
      </c>
      <c r="L505" s="335" t="s">
        <v>84</v>
      </c>
      <c r="M505" s="335" t="s">
        <v>84</v>
      </c>
      <c r="N505" s="335" t="s">
        <v>84</v>
      </c>
      <c r="O505" s="335" t="s">
        <v>84</v>
      </c>
      <c r="P505" s="335" t="s">
        <v>84</v>
      </c>
      <c r="Q505" s="335" t="s">
        <v>84</v>
      </c>
      <c r="R505" s="335" t="s">
        <v>84</v>
      </c>
      <c r="S505" s="335" t="s">
        <v>84</v>
      </c>
      <c r="T505" s="335" t="s">
        <v>84</v>
      </c>
      <c r="U505" s="335" t="s">
        <v>84</v>
      </c>
      <c r="V505" s="335" t="s">
        <v>84</v>
      </c>
      <c r="W505" s="335" t="s">
        <v>84</v>
      </c>
      <c r="X505" s="335" t="s">
        <v>84</v>
      </c>
      <c r="Y505" s="335" t="s">
        <v>84</v>
      </c>
      <c r="Z505" s="335" t="s">
        <v>84</v>
      </c>
      <c r="AA505" s="335" t="s">
        <v>84</v>
      </c>
      <c r="AB505" s="335" t="s">
        <v>84</v>
      </c>
      <c r="AC505" s="335" t="s">
        <v>84</v>
      </c>
      <c r="AD505" s="335" t="s">
        <v>84</v>
      </c>
      <c r="AE505" s="335" t="s">
        <v>84</v>
      </c>
      <c r="AF505" s="335" t="s">
        <v>84</v>
      </c>
      <c r="AG505" s="335" t="s">
        <v>84</v>
      </c>
      <c r="AH505" s="335" t="s">
        <v>84</v>
      </c>
      <c r="AI505" s="335" t="s">
        <v>84</v>
      </c>
      <c r="AJ505" s="335" t="s">
        <v>84</v>
      </c>
      <c r="AK505" s="335" t="s">
        <v>84</v>
      </c>
      <c r="AL505" s="335" t="s">
        <v>84</v>
      </c>
      <c r="AM505" s="335" t="s">
        <v>84</v>
      </c>
      <c r="AN505" s="335" t="s">
        <v>84</v>
      </c>
      <c r="AO505" s="335" t="s">
        <v>84</v>
      </c>
      <c r="AP505" s="335" t="s">
        <v>84</v>
      </c>
      <c r="AQ505" s="335" t="s">
        <v>84</v>
      </c>
      <c r="AR505" s="335" t="s">
        <v>84</v>
      </c>
      <c r="AS505" s="335" t="s">
        <v>84</v>
      </c>
      <c r="AT505" s="335" t="s">
        <v>84</v>
      </c>
      <c r="AU505" s="335" t="s">
        <v>84</v>
      </c>
      <c r="AV505" s="335" t="s">
        <v>84</v>
      </c>
      <c r="AW505" s="335" t="s">
        <v>84</v>
      </c>
      <c r="AX505" s="335" t="s">
        <v>84</v>
      </c>
      <c r="AY505" s="116" t="s">
        <v>84</v>
      </c>
      <c r="AZ505" s="116" t="s">
        <v>84</v>
      </c>
      <c r="BA505" s="116" t="s">
        <v>84</v>
      </c>
      <c r="BB505" s="116" t="s">
        <v>84</v>
      </c>
      <c r="BC505" s="116" t="s">
        <v>84</v>
      </c>
      <c r="BD505" s="116" t="s">
        <v>84</v>
      </c>
      <c r="BE505" s="116" t="s">
        <v>84</v>
      </c>
      <c r="BF505" s="335" t="s">
        <v>84</v>
      </c>
      <c r="BG505" s="335" t="s">
        <v>84</v>
      </c>
      <c r="BH505" s="116" t="s">
        <v>84</v>
      </c>
      <c r="BI505" s="116" t="s">
        <v>84</v>
      </c>
      <c r="BJ505" s="335" t="s">
        <v>84</v>
      </c>
      <c r="BK505" s="335" t="s">
        <v>84</v>
      </c>
      <c r="BL505" s="335" t="s">
        <v>84</v>
      </c>
      <c r="BM505" s="336" t="s">
        <v>84</v>
      </c>
      <c r="BN505" s="336" t="s">
        <v>84</v>
      </c>
      <c r="BO505" s="335" t="s">
        <v>84</v>
      </c>
      <c r="BP505" s="116" t="s">
        <v>84</v>
      </c>
      <c r="BQ505" s="116" t="s">
        <v>84</v>
      </c>
      <c r="BR505" s="116" t="s">
        <v>84</v>
      </c>
      <c r="BS505" s="116" t="s">
        <v>84</v>
      </c>
      <c r="BT505" s="336" t="s">
        <v>84</v>
      </c>
      <c r="BU505" s="335" t="s">
        <v>84</v>
      </c>
      <c r="BV505" s="335" t="s">
        <v>84</v>
      </c>
      <c r="BW505" s="335" t="s">
        <v>84</v>
      </c>
      <c r="BX505" s="335" t="s">
        <v>84</v>
      </c>
    </row>
    <row r="506" spans="1:76" ht="15" customHeight="1" x14ac:dyDescent="0.3">
      <c r="A506" s="307">
        <v>82</v>
      </c>
      <c r="B506" s="114" t="s">
        <v>84</v>
      </c>
      <c r="C506" s="114" t="s">
        <v>84</v>
      </c>
      <c r="D506" s="115" t="s">
        <v>84</v>
      </c>
      <c r="E506" s="334" t="s">
        <v>84</v>
      </c>
      <c r="F506" s="334" t="s">
        <v>84</v>
      </c>
      <c r="G506" s="334" t="s">
        <v>84</v>
      </c>
      <c r="H506" s="335" t="s">
        <v>84</v>
      </c>
      <c r="I506" s="335" t="s">
        <v>84</v>
      </c>
      <c r="J506" s="335" t="s">
        <v>84</v>
      </c>
      <c r="K506" s="335" t="s">
        <v>84</v>
      </c>
      <c r="L506" s="335" t="s">
        <v>84</v>
      </c>
      <c r="M506" s="335" t="s">
        <v>84</v>
      </c>
      <c r="N506" s="335" t="s">
        <v>84</v>
      </c>
      <c r="O506" s="335" t="s">
        <v>84</v>
      </c>
      <c r="P506" s="335" t="s">
        <v>84</v>
      </c>
      <c r="Q506" s="335" t="s">
        <v>84</v>
      </c>
      <c r="R506" s="335" t="s">
        <v>84</v>
      </c>
      <c r="S506" s="335" t="s">
        <v>84</v>
      </c>
      <c r="T506" s="335" t="s">
        <v>84</v>
      </c>
      <c r="U506" s="335" t="s">
        <v>84</v>
      </c>
      <c r="V506" s="335" t="s">
        <v>84</v>
      </c>
      <c r="W506" s="335" t="s">
        <v>84</v>
      </c>
      <c r="X506" s="335" t="s">
        <v>84</v>
      </c>
      <c r="Y506" s="335" t="s">
        <v>84</v>
      </c>
      <c r="Z506" s="335" t="s">
        <v>84</v>
      </c>
      <c r="AA506" s="335" t="s">
        <v>84</v>
      </c>
      <c r="AB506" s="335" t="s">
        <v>84</v>
      </c>
      <c r="AC506" s="335" t="s">
        <v>84</v>
      </c>
      <c r="AD506" s="335" t="s">
        <v>84</v>
      </c>
      <c r="AE506" s="335" t="s">
        <v>84</v>
      </c>
      <c r="AF506" s="335" t="s">
        <v>84</v>
      </c>
      <c r="AG506" s="335" t="s">
        <v>84</v>
      </c>
      <c r="AH506" s="335" t="s">
        <v>84</v>
      </c>
      <c r="AI506" s="335" t="s">
        <v>84</v>
      </c>
      <c r="AJ506" s="335" t="s">
        <v>84</v>
      </c>
      <c r="AK506" s="335" t="s">
        <v>84</v>
      </c>
      <c r="AL506" s="335" t="s">
        <v>84</v>
      </c>
      <c r="AM506" s="335" t="s">
        <v>84</v>
      </c>
      <c r="AN506" s="335" t="s">
        <v>84</v>
      </c>
      <c r="AO506" s="335" t="s">
        <v>84</v>
      </c>
      <c r="AP506" s="335" t="s">
        <v>84</v>
      </c>
      <c r="AQ506" s="335" t="s">
        <v>84</v>
      </c>
      <c r="AR506" s="335" t="s">
        <v>84</v>
      </c>
      <c r="AS506" s="335" t="s">
        <v>84</v>
      </c>
      <c r="AT506" s="335" t="s">
        <v>84</v>
      </c>
      <c r="AU506" s="335" t="s">
        <v>84</v>
      </c>
      <c r="AV506" s="335" t="s">
        <v>84</v>
      </c>
      <c r="AW506" s="335" t="s">
        <v>84</v>
      </c>
      <c r="AX506" s="335" t="s">
        <v>84</v>
      </c>
      <c r="AY506" s="116" t="s">
        <v>84</v>
      </c>
      <c r="AZ506" s="116" t="s">
        <v>84</v>
      </c>
      <c r="BA506" s="116" t="s">
        <v>84</v>
      </c>
      <c r="BB506" s="116" t="s">
        <v>84</v>
      </c>
      <c r="BC506" s="116" t="s">
        <v>84</v>
      </c>
      <c r="BD506" s="116" t="s">
        <v>84</v>
      </c>
      <c r="BE506" s="116" t="s">
        <v>84</v>
      </c>
      <c r="BF506" s="335" t="s">
        <v>84</v>
      </c>
      <c r="BG506" s="335" t="s">
        <v>84</v>
      </c>
      <c r="BH506" s="116" t="s">
        <v>84</v>
      </c>
      <c r="BI506" s="116" t="s">
        <v>84</v>
      </c>
      <c r="BJ506" s="335" t="s">
        <v>84</v>
      </c>
      <c r="BK506" s="335" t="s">
        <v>84</v>
      </c>
      <c r="BL506" s="335" t="s">
        <v>84</v>
      </c>
      <c r="BM506" s="336" t="s">
        <v>84</v>
      </c>
      <c r="BN506" s="336" t="s">
        <v>84</v>
      </c>
      <c r="BO506" s="335" t="s">
        <v>84</v>
      </c>
      <c r="BP506" s="116" t="s">
        <v>84</v>
      </c>
      <c r="BQ506" s="116" t="s">
        <v>84</v>
      </c>
      <c r="BR506" s="116" t="s">
        <v>84</v>
      </c>
      <c r="BS506" s="116" t="s">
        <v>84</v>
      </c>
      <c r="BT506" s="336" t="s">
        <v>84</v>
      </c>
      <c r="BU506" s="335" t="s">
        <v>84</v>
      </c>
      <c r="BV506" s="335" t="s">
        <v>84</v>
      </c>
      <c r="BW506" s="335" t="s">
        <v>84</v>
      </c>
      <c r="BX506" s="335" t="s">
        <v>84</v>
      </c>
    </row>
    <row r="507" spans="1:76" ht="15" customHeight="1" x14ac:dyDescent="0.3">
      <c r="A507" s="307">
        <v>82</v>
      </c>
      <c r="B507" s="114" t="s">
        <v>84</v>
      </c>
      <c r="C507" s="114" t="s">
        <v>84</v>
      </c>
      <c r="D507" s="115" t="s">
        <v>84</v>
      </c>
      <c r="E507" s="334" t="s">
        <v>84</v>
      </c>
      <c r="F507" s="334" t="s">
        <v>84</v>
      </c>
      <c r="G507" s="334" t="s">
        <v>84</v>
      </c>
      <c r="H507" s="335" t="s">
        <v>84</v>
      </c>
      <c r="I507" s="335" t="s">
        <v>84</v>
      </c>
      <c r="J507" s="335" t="s">
        <v>84</v>
      </c>
      <c r="K507" s="335" t="s">
        <v>84</v>
      </c>
      <c r="L507" s="335" t="s">
        <v>84</v>
      </c>
      <c r="M507" s="335" t="s">
        <v>84</v>
      </c>
      <c r="N507" s="335" t="s">
        <v>84</v>
      </c>
      <c r="O507" s="335" t="s">
        <v>84</v>
      </c>
      <c r="P507" s="335" t="s">
        <v>84</v>
      </c>
      <c r="Q507" s="335" t="s">
        <v>84</v>
      </c>
      <c r="R507" s="335" t="s">
        <v>84</v>
      </c>
      <c r="S507" s="335" t="s">
        <v>84</v>
      </c>
      <c r="T507" s="335" t="s">
        <v>84</v>
      </c>
      <c r="U507" s="335" t="s">
        <v>84</v>
      </c>
      <c r="V507" s="335" t="s">
        <v>84</v>
      </c>
      <c r="W507" s="335" t="s">
        <v>84</v>
      </c>
      <c r="X507" s="335" t="s">
        <v>84</v>
      </c>
      <c r="Y507" s="335" t="s">
        <v>84</v>
      </c>
      <c r="Z507" s="335" t="s">
        <v>84</v>
      </c>
      <c r="AA507" s="335" t="s">
        <v>84</v>
      </c>
      <c r="AB507" s="335" t="s">
        <v>84</v>
      </c>
      <c r="AC507" s="335" t="s">
        <v>84</v>
      </c>
      <c r="AD507" s="335" t="s">
        <v>84</v>
      </c>
      <c r="AE507" s="335" t="s">
        <v>84</v>
      </c>
      <c r="AF507" s="335" t="s">
        <v>84</v>
      </c>
      <c r="AG507" s="335" t="s">
        <v>84</v>
      </c>
      <c r="AH507" s="335" t="s">
        <v>84</v>
      </c>
      <c r="AI507" s="335" t="s">
        <v>84</v>
      </c>
      <c r="AJ507" s="335" t="s">
        <v>84</v>
      </c>
      <c r="AK507" s="335" t="s">
        <v>84</v>
      </c>
      <c r="AL507" s="335" t="s">
        <v>84</v>
      </c>
      <c r="AM507" s="335" t="s">
        <v>84</v>
      </c>
      <c r="AN507" s="335" t="s">
        <v>84</v>
      </c>
      <c r="AO507" s="335" t="s">
        <v>84</v>
      </c>
      <c r="AP507" s="335" t="s">
        <v>84</v>
      </c>
      <c r="AQ507" s="335" t="s">
        <v>84</v>
      </c>
      <c r="AR507" s="335" t="s">
        <v>84</v>
      </c>
      <c r="AS507" s="335" t="s">
        <v>84</v>
      </c>
      <c r="AT507" s="335" t="s">
        <v>84</v>
      </c>
      <c r="AU507" s="335" t="s">
        <v>84</v>
      </c>
      <c r="AV507" s="335" t="s">
        <v>84</v>
      </c>
      <c r="AW507" s="335" t="s">
        <v>84</v>
      </c>
      <c r="AX507" s="335" t="s">
        <v>84</v>
      </c>
      <c r="AY507" s="116" t="s">
        <v>84</v>
      </c>
      <c r="AZ507" s="116" t="s">
        <v>84</v>
      </c>
      <c r="BA507" s="116" t="s">
        <v>84</v>
      </c>
      <c r="BB507" s="116" t="s">
        <v>84</v>
      </c>
      <c r="BC507" s="116" t="s">
        <v>84</v>
      </c>
      <c r="BD507" s="116" t="s">
        <v>84</v>
      </c>
      <c r="BE507" s="116" t="s">
        <v>84</v>
      </c>
      <c r="BF507" s="335" t="s">
        <v>84</v>
      </c>
      <c r="BG507" s="335" t="s">
        <v>84</v>
      </c>
      <c r="BH507" s="116" t="s">
        <v>84</v>
      </c>
      <c r="BI507" s="116" t="s">
        <v>84</v>
      </c>
      <c r="BJ507" s="335" t="s">
        <v>84</v>
      </c>
      <c r="BK507" s="335" t="s">
        <v>84</v>
      </c>
      <c r="BL507" s="335" t="s">
        <v>84</v>
      </c>
      <c r="BM507" s="336" t="s">
        <v>84</v>
      </c>
      <c r="BN507" s="336" t="s">
        <v>84</v>
      </c>
      <c r="BO507" s="335" t="s">
        <v>84</v>
      </c>
      <c r="BP507" s="116" t="s">
        <v>84</v>
      </c>
      <c r="BQ507" s="116" t="s">
        <v>84</v>
      </c>
      <c r="BR507" s="116" t="s">
        <v>84</v>
      </c>
      <c r="BS507" s="116" t="s">
        <v>84</v>
      </c>
      <c r="BT507" s="336" t="s">
        <v>84</v>
      </c>
      <c r="BU507" s="335" t="s">
        <v>84</v>
      </c>
      <c r="BV507" s="335" t="s">
        <v>84</v>
      </c>
      <c r="BW507" s="335" t="s">
        <v>84</v>
      </c>
      <c r="BX507" s="335" t="s">
        <v>84</v>
      </c>
    </row>
    <row r="508" spans="1:76" ht="15" customHeight="1" x14ac:dyDescent="0.3">
      <c r="A508" s="307">
        <v>82</v>
      </c>
      <c r="B508" s="114" t="s">
        <v>84</v>
      </c>
      <c r="C508" s="114" t="s">
        <v>84</v>
      </c>
      <c r="D508" s="115" t="s">
        <v>84</v>
      </c>
      <c r="E508" s="334" t="s">
        <v>84</v>
      </c>
      <c r="F508" s="334" t="s">
        <v>84</v>
      </c>
      <c r="G508" s="334" t="s">
        <v>84</v>
      </c>
      <c r="H508" s="335" t="s">
        <v>84</v>
      </c>
      <c r="I508" s="335" t="s">
        <v>84</v>
      </c>
      <c r="J508" s="335" t="s">
        <v>84</v>
      </c>
      <c r="K508" s="335" t="s">
        <v>84</v>
      </c>
      <c r="L508" s="335" t="s">
        <v>84</v>
      </c>
      <c r="M508" s="335" t="s">
        <v>84</v>
      </c>
      <c r="N508" s="335" t="s">
        <v>84</v>
      </c>
      <c r="O508" s="335" t="s">
        <v>84</v>
      </c>
      <c r="P508" s="335" t="s">
        <v>84</v>
      </c>
      <c r="Q508" s="335" t="s">
        <v>84</v>
      </c>
      <c r="R508" s="335" t="s">
        <v>84</v>
      </c>
      <c r="S508" s="335" t="s">
        <v>84</v>
      </c>
      <c r="T508" s="335" t="s">
        <v>84</v>
      </c>
      <c r="U508" s="335" t="s">
        <v>84</v>
      </c>
      <c r="V508" s="335" t="s">
        <v>84</v>
      </c>
      <c r="W508" s="335" t="s">
        <v>84</v>
      </c>
      <c r="X508" s="335" t="s">
        <v>84</v>
      </c>
      <c r="Y508" s="335" t="s">
        <v>84</v>
      </c>
      <c r="Z508" s="335" t="s">
        <v>84</v>
      </c>
      <c r="AA508" s="335" t="s">
        <v>84</v>
      </c>
      <c r="AB508" s="335" t="s">
        <v>84</v>
      </c>
      <c r="AC508" s="335" t="s">
        <v>84</v>
      </c>
      <c r="AD508" s="335" t="s">
        <v>84</v>
      </c>
      <c r="AE508" s="335" t="s">
        <v>84</v>
      </c>
      <c r="AF508" s="335" t="s">
        <v>84</v>
      </c>
      <c r="AG508" s="335" t="s">
        <v>84</v>
      </c>
      <c r="AH508" s="335" t="s">
        <v>84</v>
      </c>
      <c r="AI508" s="335" t="s">
        <v>84</v>
      </c>
      <c r="AJ508" s="335" t="s">
        <v>84</v>
      </c>
      <c r="AK508" s="335" t="s">
        <v>84</v>
      </c>
      <c r="AL508" s="335" t="s">
        <v>84</v>
      </c>
      <c r="AM508" s="335" t="s">
        <v>84</v>
      </c>
      <c r="AN508" s="335" t="s">
        <v>84</v>
      </c>
      <c r="AO508" s="335" t="s">
        <v>84</v>
      </c>
      <c r="AP508" s="335" t="s">
        <v>84</v>
      </c>
      <c r="AQ508" s="335" t="s">
        <v>84</v>
      </c>
      <c r="AR508" s="335" t="s">
        <v>84</v>
      </c>
      <c r="AS508" s="335" t="s">
        <v>84</v>
      </c>
      <c r="AT508" s="335" t="s">
        <v>84</v>
      </c>
      <c r="AU508" s="335" t="s">
        <v>84</v>
      </c>
      <c r="AV508" s="335" t="s">
        <v>84</v>
      </c>
      <c r="AW508" s="335" t="s">
        <v>84</v>
      </c>
      <c r="AX508" s="335" t="s">
        <v>84</v>
      </c>
      <c r="AY508" s="116" t="s">
        <v>84</v>
      </c>
      <c r="AZ508" s="116" t="s">
        <v>84</v>
      </c>
      <c r="BA508" s="116" t="s">
        <v>84</v>
      </c>
      <c r="BB508" s="116" t="s">
        <v>84</v>
      </c>
      <c r="BC508" s="116" t="s">
        <v>84</v>
      </c>
      <c r="BD508" s="116" t="s">
        <v>84</v>
      </c>
      <c r="BE508" s="116" t="s">
        <v>84</v>
      </c>
      <c r="BF508" s="335" t="s">
        <v>84</v>
      </c>
      <c r="BG508" s="335" t="s">
        <v>84</v>
      </c>
      <c r="BH508" s="116" t="s">
        <v>84</v>
      </c>
      <c r="BI508" s="116" t="s">
        <v>84</v>
      </c>
      <c r="BJ508" s="335" t="s">
        <v>84</v>
      </c>
      <c r="BK508" s="335" t="s">
        <v>84</v>
      </c>
      <c r="BL508" s="335" t="s">
        <v>84</v>
      </c>
      <c r="BM508" s="336" t="s">
        <v>84</v>
      </c>
      <c r="BN508" s="336" t="s">
        <v>84</v>
      </c>
      <c r="BO508" s="335" t="s">
        <v>84</v>
      </c>
      <c r="BP508" s="116" t="s">
        <v>84</v>
      </c>
      <c r="BQ508" s="116" t="s">
        <v>84</v>
      </c>
      <c r="BR508" s="116" t="s">
        <v>84</v>
      </c>
      <c r="BS508" s="116" t="s">
        <v>84</v>
      </c>
      <c r="BT508" s="336" t="s">
        <v>84</v>
      </c>
      <c r="BU508" s="335" t="s">
        <v>84</v>
      </c>
      <c r="BV508" s="335" t="s">
        <v>84</v>
      </c>
      <c r="BW508" s="335" t="s">
        <v>84</v>
      </c>
      <c r="BX508" s="335" t="s">
        <v>84</v>
      </c>
    </row>
    <row r="509" spans="1:76" ht="15" customHeight="1" x14ac:dyDescent="0.3">
      <c r="A509" s="307">
        <v>82</v>
      </c>
      <c r="B509" s="114" t="s">
        <v>84</v>
      </c>
      <c r="C509" s="114" t="s">
        <v>84</v>
      </c>
      <c r="D509" s="115" t="s">
        <v>84</v>
      </c>
      <c r="E509" s="334" t="s">
        <v>84</v>
      </c>
      <c r="F509" s="334" t="s">
        <v>84</v>
      </c>
      <c r="G509" s="334" t="s">
        <v>84</v>
      </c>
      <c r="H509" s="335" t="s">
        <v>84</v>
      </c>
      <c r="I509" s="335" t="s">
        <v>84</v>
      </c>
      <c r="J509" s="335" t="s">
        <v>84</v>
      </c>
      <c r="K509" s="335" t="s">
        <v>84</v>
      </c>
      <c r="L509" s="335" t="s">
        <v>84</v>
      </c>
      <c r="M509" s="335" t="s">
        <v>84</v>
      </c>
      <c r="N509" s="335" t="s">
        <v>84</v>
      </c>
      <c r="O509" s="335" t="s">
        <v>84</v>
      </c>
      <c r="P509" s="335" t="s">
        <v>84</v>
      </c>
      <c r="Q509" s="335" t="s">
        <v>84</v>
      </c>
      <c r="R509" s="335" t="s">
        <v>84</v>
      </c>
      <c r="S509" s="335" t="s">
        <v>84</v>
      </c>
      <c r="T509" s="335" t="s">
        <v>84</v>
      </c>
      <c r="U509" s="335" t="s">
        <v>84</v>
      </c>
      <c r="V509" s="335" t="s">
        <v>84</v>
      </c>
      <c r="W509" s="335" t="s">
        <v>84</v>
      </c>
      <c r="X509" s="335" t="s">
        <v>84</v>
      </c>
      <c r="Y509" s="335" t="s">
        <v>84</v>
      </c>
      <c r="Z509" s="335" t="s">
        <v>84</v>
      </c>
      <c r="AA509" s="335" t="s">
        <v>84</v>
      </c>
      <c r="AB509" s="335" t="s">
        <v>84</v>
      </c>
      <c r="AC509" s="335" t="s">
        <v>84</v>
      </c>
      <c r="AD509" s="335" t="s">
        <v>84</v>
      </c>
      <c r="AE509" s="335" t="s">
        <v>84</v>
      </c>
      <c r="AF509" s="335" t="s">
        <v>84</v>
      </c>
      <c r="AG509" s="335" t="s">
        <v>84</v>
      </c>
      <c r="AH509" s="335" t="s">
        <v>84</v>
      </c>
      <c r="AI509" s="335" t="s">
        <v>84</v>
      </c>
      <c r="AJ509" s="335" t="s">
        <v>84</v>
      </c>
      <c r="AK509" s="335" t="s">
        <v>84</v>
      </c>
      <c r="AL509" s="335" t="s">
        <v>84</v>
      </c>
      <c r="AM509" s="335" t="s">
        <v>84</v>
      </c>
      <c r="AN509" s="335" t="s">
        <v>84</v>
      </c>
      <c r="AO509" s="335" t="s">
        <v>84</v>
      </c>
      <c r="AP509" s="335" t="s">
        <v>84</v>
      </c>
      <c r="AQ509" s="335" t="s">
        <v>84</v>
      </c>
      <c r="AR509" s="335" t="s">
        <v>84</v>
      </c>
      <c r="AS509" s="335" t="s">
        <v>84</v>
      </c>
      <c r="AT509" s="335" t="s">
        <v>84</v>
      </c>
      <c r="AU509" s="335" t="s">
        <v>84</v>
      </c>
      <c r="AV509" s="335" t="s">
        <v>84</v>
      </c>
      <c r="AW509" s="335" t="s">
        <v>84</v>
      </c>
      <c r="AX509" s="335" t="s">
        <v>84</v>
      </c>
      <c r="AY509" s="116" t="s">
        <v>84</v>
      </c>
      <c r="AZ509" s="116" t="s">
        <v>84</v>
      </c>
      <c r="BA509" s="116" t="s">
        <v>84</v>
      </c>
      <c r="BB509" s="116" t="s">
        <v>84</v>
      </c>
      <c r="BC509" s="116" t="s">
        <v>84</v>
      </c>
      <c r="BD509" s="116" t="s">
        <v>84</v>
      </c>
      <c r="BE509" s="116" t="s">
        <v>84</v>
      </c>
      <c r="BF509" s="335" t="s">
        <v>84</v>
      </c>
      <c r="BG509" s="335" t="s">
        <v>84</v>
      </c>
      <c r="BH509" s="116" t="s">
        <v>84</v>
      </c>
      <c r="BI509" s="116" t="s">
        <v>84</v>
      </c>
      <c r="BJ509" s="335" t="s">
        <v>84</v>
      </c>
      <c r="BK509" s="335" t="s">
        <v>84</v>
      </c>
      <c r="BL509" s="335" t="s">
        <v>84</v>
      </c>
      <c r="BM509" s="336" t="s">
        <v>84</v>
      </c>
      <c r="BN509" s="336" t="s">
        <v>84</v>
      </c>
      <c r="BO509" s="335" t="s">
        <v>84</v>
      </c>
      <c r="BP509" s="116" t="s">
        <v>84</v>
      </c>
      <c r="BQ509" s="116" t="s">
        <v>84</v>
      </c>
      <c r="BR509" s="116" t="s">
        <v>84</v>
      </c>
      <c r="BS509" s="116" t="s">
        <v>84</v>
      </c>
      <c r="BT509" s="336" t="s">
        <v>84</v>
      </c>
      <c r="BU509" s="335" t="s">
        <v>84</v>
      </c>
      <c r="BV509" s="335" t="s">
        <v>84</v>
      </c>
      <c r="BW509" s="335" t="s">
        <v>84</v>
      </c>
      <c r="BX509" s="335" t="s">
        <v>84</v>
      </c>
    </row>
    <row r="510" spans="1:76" ht="15" customHeight="1" x14ac:dyDescent="0.3">
      <c r="A510" s="307">
        <v>82</v>
      </c>
      <c r="B510" s="114" t="s">
        <v>84</v>
      </c>
      <c r="C510" s="114" t="s">
        <v>84</v>
      </c>
      <c r="D510" s="115" t="s">
        <v>84</v>
      </c>
      <c r="E510" s="334" t="s">
        <v>84</v>
      </c>
      <c r="F510" s="334" t="s">
        <v>84</v>
      </c>
      <c r="G510" s="334" t="s">
        <v>84</v>
      </c>
      <c r="H510" s="335" t="s">
        <v>84</v>
      </c>
      <c r="I510" s="335" t="s">
        <v>84</v>
      </c>
      <c r="J510" s="335" t="s">
        <v>84</v>
      </c>
      <c r="K510" s="335" t="s">
        <v>84</v>
      </c>
      <c r="L510" s="335" t="s">
        <v>84</v>
      </c>
      <c r="M510" s="335" t="s">
        <v>84</v>
      </c>
      <c r="N510" s="335" t="s">
        <v>84</v>
      </c>
      <c r="O510" s="335" t="s">
        <v>84</v>
      </c>
      <c r="P510" s="335" t="s">
        <v>84</v>
      </c>
      <c r="Q510" s="335" t="s">
        <v>84</v>
      </c>
      <c r="R510" s="335" t="s">
        <v>84</v>
      </c>
      <c r="S510" s="335" t="s">
        <v>84</v>
      </c>
      <c r="T510" s="335" t="s">
        <v>84</v>
      </c>
      <c r="U510" s="335" t="s">
        <v>84</v>
      </c>
      <c r="V510" s="335" t="s">
        <v>84</v>
      </c>
      <c r="W510" s="335" t="s">
        <v>84</v>
      </c>
      <c r="X510" s="335" t="s">
        <v>84</v>
      </c>
      <c r="Y510" s="335" t="s">
        <v>84</v>
      </c>
      <c r="Z510" s="335" t="s">
        <v>84</v>
      </c>
      <c r="AA510" s="335" t="s">
        <v>84</v>
      </c>
      <c r="AB510" s="335" t="s">
        <v>84</v>
      </c>
      <c r="AC510" s="335" t="s">
        <v>84</v>
      </c>
      <c r="AD510" s="335" t="s">
        <v>84</v>
      </c>
      <c r="AE510" s="335" t="s">
        <v>84</v>
      </c>
      <c r="AF510" s="335" t="s">
        <v>84</v>
      </c>
      <c r="AG510" s="335" t="s">
        <v>84</v>
      </c>
      <c r="AH510" s="335" t="s">
        <v>84</v>
      </c>
      <c r="AI510" s="335" t="s">
        <v>84</v>
      </c>
      <c r="AJ510" s="335" t="s">
        <v>84</v>
      </c>
      <c r="AK510" s="335" t="s">
        <v>84</v>
      </c>
      <c r="AL510" s="335" t="s">
        <v>84</v>
      </c>
      <c r="AM510" s="335" t="s">
        <v>84</v>
      </c>
      <c r="AN510" s="335" t="s">
        <v>84</v>
      </c>
      <c r="AO510" s="335" t="s">
        <v>84</v>
      </c>
      <c r="AP510" s="335" t="s">
        <v>84</v>
      </c>
      <c r="AQ510" s="335" t="s">
        <v>84</v>
      </c>
      <c r="AR510" s="335" t="s">
        <v>84</v>
      </c>
      <c r="AS510" s="335" t="s">
        <v>84</v>
      </c>
      <c r="AT510" s="335" t="s">
        <v>84</v>
      </c>
      <c r="AU510" s="335" t="s">
        <v>84</v>
      </c>
      <c r="AV510" s="335" t="s">
        <v>84</v>
      </c>
      <c r="AW510" s="335" t="s">
        <v>84</v>
      </c>
      <c r="AX510" s="335" t="s">
        <v>84</v>
      </c>
      <c r="AY510" s="116" t="s">
        <v>84</v>
      </c>
      <c r="AZ510" s="116" t="s">
        <v>84</v>
      </c>
      <c r="BA510" s="116" t="s">
        <v>84</v>
      </c>
      <c r="BB510" s="116" t="s">
        <v>84</v>
      </c>
      <c r="BC510" s="116" t="s">
        <v>84</v>
      </c>
      <c r="BD510" s="116" t="s">
        <v>84</v>
      </c>
      <c r="BE510" s="116" t="s">
        <v>84</v>
      </c>
      <c r="BF510" s="335" t="s">
        <v>84</v>
      </c>
      <c r="BG510" s="335" t="s">
        <v>84</v>
      </c>
      <c r="BH510" s="116" t="s">
        <v>84</v>
      </c>
      <c r="BI510" s="116" t="s">
        <v>84</v>
      </c>
      <c r="BJ510" s="335" t="s">
        <v>84</v>
      </c>
      <c r="BK510" s="335" t="s">
        <v>84</v>
      </c>
      <c r="BL510" s="335" t="s">
        <v>84</v>
      </c>
      <c r="BM510" s="336" t="s">
        <v>84</v>
      </c>
      <c r="BN510" s="336" t="s">
        <v>84</v>
      </c>
      <c r="BO510" s="335" t="s">
        <v>84</v>
      </c>
      <c r="BP510" s="116" t="s">
        <v>84</v>
      </c>
      <c r="BQ510" s="116" t="s">
        <v>84</v>
      </c>
      <c r="BR510" s="116" t="s">
        <v>84</v>
      </c>
      <c r="BS510" s="116" t="s">
        <v>84</v>
      </c>
      <c r="BT510" s="336" t="s">
        <v>84</v>
      </c>
      <c r="BU510" s="335" t="s">
        <v>84</v>
      </c>
      <c r="BV510" s="335" t="s">
        <v>84</v>
      </c>
      <c r="BW510" s="335" t="s">
        <v>84</v>
      </c>
      <c r="BX510" s="335" t="s">
        <v>84</v>
      </c>
    </row>
    <row r="511" spans="1:76" ht="15" customHeight="1" x14ac:dyDescent="0.3">
      <c r="A511" s="307">
        <v>82</v>
      </c>
      <c r="B511" s="114" t="s">
        <v>84</v>
      </c>
      <c r="C511" s="114" t="s">
        <v>84</v>
      </c>
      <c r="D511" s="115" t="s">
        <v>84</v>
      </c>
      <c r="E511" s="334" t="s">
        <v>84</v>
      </c>
      <c r="F511" s="334" t="s">
        <v>84</v>
      </c>
      <c r="G511" s="334" t="s">
        <v>84</v>
      </c>
      <c r="H511" s="335" t="s">
        <v>84</v>
      </c>
      <c r="I511" s="335" t="s">
        <v>84</v>
      </c>
      <c r="J511" s="335" t="s">
        <v>84</v>
      </c>
      <c r="K511" s="335" t="s">
        <v>84</v>
      </c>
      <c r="L511" s="335" t="s">
        <v>84</v>
      </c>
      <c r="M511" s="335" t="s">
        <v>84</v>
      </c>
      <c r="N511" s="335" t="s">
        <v>84</v>
      </c>
      <c r="O511" s="335" t="s">
        <v>84</v>
      </c>
      <c r="P511" s="335" t="s">
        <v>84</v>
      </c>
      <c r="Q511" s="335" t="s">
        <v>84</v>
      </c>
      <c r="R511" s="335" t="s">
        <v>84</v>
      </c>
      <c r="S511" s="335" t="s">
        <v>84</v>
      </c>
      <c r="T511" s="335" t="s">
        <v>84</v>
      </c>
      <c r="U511" s="335" t="s">
        <v>84</v>
      </c>
      <c r="V511" s="335" t="s">
        <v>84</v>
      </c>
      <c r="W511" s="335" t="s">
        <v>84</v>
      </c>
      <c r="X511" s="335" t="s">
        <v>84</v>
      </c>
      <c r="Y511" s="335" t="s">
        <v>84</v>
      </c>
      <c r="Z511" s="335" t="s">
        <v>84</v>
      </c>
      <c r="AA511" s="335" t="s">
        <v>84</v>
      </c>
      <c r="AB511" s="335" t="s">
        <v>84</v>
      </c>
      <c r="AC511" s="335" t="s">
        <v>84</v>
      </c>
      <c r="AD511" s="335" t="s">
        <v>84</v>
      </c>
      <c r="AE511" s="335" t="s">
        <v>84</v>
      </c>
      <c r="AF511" s="335" t="s">
        <v>84</v>
      </c>
      <c r="AG511" s="335" t="s">
        <v>84</v>
      </c>
      <c r="AH511" s="335" t="s">
        <v>84</v>
      </c>
      <c r="AI511" s="335" t="s">
        <v>84</v>
      </c>
      <c r="AJ511" s="335" t="s">
        <v>84</v>
      </c>
      <c r="AK511" s="335" t="s">
        <v>84</v>
      </c>
      <c r="AL511" s="335" t="s">
        <v>84</v>
      </c>
      <c r="AM511" s="335" t="s">
        <v>84</v>
      </c>
      <c r="AN511" s="335" t="s">
        <v>84</v>
      </c>
      <c r="AO511" s="335" t="s">
        <v>84</v>
      </c>
      <c r="AP511" s="335" t="s">
        <v>84</v>
      </c>
      <c r="AQ511" s="335" t="s">
        <v>84</v>
      </c>
      <c r="AR511" s="335" t="s">
        <v>84</v>
      </c>
      <c r="AS511" s="335" t="s">
        <v>84</v>
      </c>
      <c r="AT511" s="335" t="s">
        <v>84</v>
      </c>
      <c r="AU511" s="335" t="s">
        <v>84</v>
      </c>
      <c r="AV511" s="335" t="s">
        <v>84</v>
      </c>
      <c r="AW511" s="335" t="s">
        <v>84</v>
      </c>
      <c r="AX511" s="335" t="s">
        <v>84</v>
      </c>
      <c r="AY511" s="116" t="s">
        <v>84</v>
      </c>
      <c r="AZ511" s="116" t="s">
        <v>84</v>
      </c>
      <c r="BA511" s="116" t="s">
        <v>84</v>
      </c>
      <c r="BB511" s="116" t="s">
        <v>84</v>
      </c>
      <c r="BC511" s="116" t="s">
        <v>84</v>
      </c>
      <c r="BD511" s="116" t="s">
        <v>84</v>
      </c>
      <c r="BE511" s="116" t="s">
        <v>84</v>
      </c>
      <c r="BF511" s="335" t="s">
        <v>84</v>
      </c>
      <c r="BG511" s="335" t="s">
        <v>84</v>
      </c>
      <c r="BH511" s="116" t="s">
        <v>84</v>
      </c>
      <c r="BI511" s="116" t="s">
        <v>84</v>
      </c>
      <c r="BJ511" s="335" t="s">
        <v>84</v>
      </c>
      <c r="BK511" s="335" t="s">
        <v>84</v>
      </c>
      <c r="BL511" s="335" t="s">
        <v>84</v>
      </c>
      <c r="BM511" s="336" t="s">
        <v>84</v>
      </c>
      <c r="BN511" s="336" t="s">
        <v>84</v>
      </c>
      <c r="BO511" s="335" t="s">
        <v>84</v>
      </c>
      <c r="BP511" s="116" t="s">
        <v>84</v>
      </c>
      <c r="BQ511" s="116" t="s">
        <v>84</v>
      </c>
      <c r="BR511" s="116" t="s">
        <v>84</v>
      </c>
      <c r="BS511" s="116" t="s">
        <v>84</v>
      </c>
      <c r="BT511" s="336" t="s">
        <v>84</v>
      </c>
      <c r="BU511" s="335" t="s">
        <v>84</v>
      </c>
      <c r="BV511" s="335" t="s">
        <v>84</v>
      </c>
      <c r="BW511" s="335" t="s">
        <v>84</v>
      </c>
      <c r="BX511" s="335" t="s">
        <v>84</v>
      </c>
    </row>
    <row r="512" spans="1:76" ht="15" customHeight="1" x14ac:dyDescent="0.3">
      <c r="A512" s="307">
        <v>82</v>
      </c>
      <c r="B512" s="114" t="s">
        <v>84</v>
      </c>
      <c r="C512" s="114" t="s">
        <v>84</v>
      </c>
      <c r="D512" s="115" t="s">
        <v>84</v>
      </c>
      <c r="E512" s="334" t="s">
        <v>84</v>
      </c>
      <c r="F512" s="334" t="s">
        <v>84</v>
      </c>
      <c r="G512" s="334" t="s">
        <v>84</v>
      </c>
      <c r="H512" s="335" t="s">
        <v>84</v>
      </c>
      <c r="I512" s="335" t="s">
        <v>84</v>
      </c>
      <c r="J512" s="335" t="s">
        <v>84</v>
      </c>
      <c r="K512" s="335" t="s">
        <v>84</v>
      </c>
      <c r="L512" s="335" t="s">
        <v>84</v>
      </c>
      <c r="M512" s="335" t="s">
        <v>84</v>
      </c>
      <c r="N512" s="335" t="s">
        <v>84</v>
      </c>
      <c r="O512" s="335" t="s">
        <v>84</v>
      </c>
      <c r="P512" s="335" t="s">
        <v>84</v>
      </c>
      <c r="Q512" s="335" t="s">
        <v>84</v>
      </c>
      <c r="R512" s="335" t="s">
        <v>84</v>
      </c>
      <c r="S512" s="335" t="s">
        <v>84</v>
      </c>
      <c r="T512" s="335" t="s">
        <v>84</v>
      </c>
      <c r="U512" s="335" t="s">
        <v>84</v>
      </c>
      <c r="V512" s="335" t="s">
        <v>84</v>
      </c>
      <c r="W512" s="335" t="s">
        <v>84</v>
      </c>
      <c r="X512" s="335" t="s">
        <v>84</v>
      </c>
      <c r="Y512" s="335" t="s">
        <v>84</v>
      </c>
      <c r="Z512" s="335" t="s">
        <v>84</v>
      </c>
      <c r="AA512" s="335" t="s">
        <v>84</v>
      </c>
      <c r="AB512" s="335" t="s">
        <v>84</v>
      </c>
      <c r="AC512" s="335" t="s">
        <v>84</v>
      </c>
      <c r="AD512" s="335" t="s">
        <v>84</v>
      </c>
      <c r="AE512" s="335" t="s">
        <v>84</v>
      </c>
      <c r="AF512" s="335" t="s">
        <v>84</v>
      </c>
      <c r="AG512" s="335" t="s">
        <v>84</v>
      </c>
      <c r="AH512" s="335" t="s">
        <v>84</v>
      </c>
      <c r="AI512" s="335" t="s">
        <v>84</v>
      </c>
      <c r="AJ512" s="335" t="s">
        <v>84</v>
      </c>
      <c r="AK512" s="335" t="s">
        <v>84</v>
      </c>
      <c r="AL512" s="335" t="s">
        <v>84</v>
      </c>
      <c r="AM512" s="335" t="s">
        <v>84</v>
      </c>
      <c r="AN512" s="335" t="s">
        <v>84</v>
      </c>
      <c r="AO512" s="335" t="s">
        <v>84</v>
      </c>
      <c r="AP512" s="335" t="s">
        <v>84</v>
      </c>
      <c r="AQ512" s="335" t="s">
        <v>84</v>
      </c>
      <c r="AR512" s="335" t="s">
        <v>84</v>
      </c>
      <c r="AS512" s="335" t="s">
        <v>84</v>
      </c>
      <c r="AT512" s="335" t="s">
        <v>84</v>
      </c>
      <c r="AU512" s="335" t="s">
        <v>84</v>
      </c>
      <c r="AV512" s="335" t="s">
        <v>84</v>
      </c>
      <c r="AW512" s="335" t="s">
        <v>84</v>
      </c>
      <c r="AX512" s="335" t="s">
        <v>84</v>
      </c>
      <c r="AY512" s="116" t="s">
        <v>84</v>
      </c>
      <c r="AZ512" s="116" t="s">
        <v>84</v>
      </c>
      <c r="BA512" s="116" t="s">
        <v>84</v>
      </c>
      <c r="BB512" s="116" t="s">
        <v>84</v>
      </c>
      <c r="BC512" s="116" t="s">
        <v>84</v>
      </c>
      <c r="BD512" s="116" t="s">
        <v>84</v>
      </c>
      <c r="BE512" s="116" t="s">
        <v>84</v>
      </c>
      <c r="BF512" s="335" t="s">
        <v>84</v>
      </c>
      <c r="BG512" s="335" t="s">
        <v>84</v>
      </c>
      <c r="BH512" s="116" t="s">
        <v>84</v>
      </c>
      <c r="BI512" s="116" t="s">
        <v>84</v>
      </c>
      <c r="BJ512" s="335" t="s">
        <v>84</v>
      </c>
      <c r="BK512" s="335" t="s">
        <v>84</v>
      </c>
      <c r="BL512" s="335" t="s">
        <v>84</v>
      </c>
      <c r="BM512" s="336" t="s">
        <v>84</v>
      </c>
      <c r="BN512" s="336" t="s">
        <v>84</v>
      </c>
      <c r="BO512" s="335" t="s">
        <v>84</v>
      </c>
      <c r="BP512" s="116" t="s">
        <v>84</v>
      </c>
      <c r="BQ512" s="116" t="s">
        <v>84</v>
      </c>
      <c r="BR512" s="116" t="s">
        <v>84</v>
      </c>
      <c r="BS512" s="116" t="s">
        <v>84</v>
      </c>
      <c r="BT512" s="336" t="s">
        <v>84</v>
      </c>
      <c r="BU512" s="335" t="s">
        <v>84</v>
      </c>
      <c r="BV512" s="335" t="s">
        <v>84</v>
      </c>
      <c r="BW512" s="335" t="s">
        <v>84</v>
      </c>
      <c r="BX512" s="335" t="s">
        <v>84</v>
      </c>
    </row>
    <row r="513" spans="1:76" ht="15" customHeight="1" x14ac:dyDescent="0.3">
      <c r="A513" s="307">
        <v>82</v>
      </c>
      <c r="B513" s="114" t="s">
        <v>84</v>
      </c>
      <c r="C513" s="114" t="s">
        <v>84</v>
      </c>
      <c r="D513" s="115" t="s">
        <v>84</v>
      </c>
      <c r="E513" s="334" t="s">
        <v>84</v>
      </c>
      <c r="F513" s="334" t="s">
        <v>84</v>
      </c>
      <c r="G513" s="334" t="s">
        <v>84</v>
      </c>
      <c r="H513" s="335" t="s">
        <v>84</v>
      </c>
      <c r="I513" s="335" t="s">
        <v>84</v>
      </c>
      <c r="J513" s="335" t="s">
        <v>84</v>
      </c>
      <c r="K513" s="335" t="s">
        <v>84</v>
      </c>
      <c r="L513" s="335" t="s">
        <v>84</v>
      </c>
      <c r="M513" s="335" t="s">
        <v>84</v>
      </c>
      <c r="N513" s="335" t="s">
        <v>84</v>
      </c>
      <c r="O513" s="335" t="s">
        <v>84</v>
      </c>
      <c r="P513" s="335" t="s">
        <v>84</v>
      </c>
      <c r="Q513" s="335" t="s">
        <v>84</v>
      </c>
      <c r="R513" s="335" t="s">
        <v>84</v>
      </c>
      <c r="S513" s="335" t="s">
        <v>84</v>
      </c>
      <c r="T513" s="335" t="s">
        <v>84</v>
      </c>
      <c r="U513" s="335" t="s">
        <v>84</v>
      </c>
      <c r="V513" s="335" t="s">
        <v>84</v>
      </c>
      <c r="W513" s="335" t="s">
        <v>84</v>
      </c>
      <c r="X513" s="335" t="s">
        <v>84</v>
      </c>
      <c r="Y513" s="335" t="s">
        <v>84</v>
      </c>
      <c r="Z513" s="335" t="s">
        <v>84</v>
      </c>
      <c r="AA513" s="335" t="s">
        <v>84</v>
      </c>
      <c r="AB513" s="335" t="s">
        <v>84</v>
      </c>
      <c r="AC513" s="335" t="s">
        <v>84</v>
      </c>
      <c r="AD513" s="335" t="s">
        <v>84</v>
      </c>
      <c r="AE513" s="335" t="s">
        <v>84</v>
      </c>
      <c r="AF513" s="335" t="s">
        <v>84</v>
      </c>
      <c r="AG513" s="335" t="s">
        <v>84</v>
      </c>
      <c r="AH513" s="335" t="s">
        <v>84</v>
      </c>
      <c r="AI513" s="335" t="s">
        <v>84</v>
      </c>
      <c r="AJ513" s="335" t="s">
        <v>84</v>
      </c>
      <c r="AK513" s="335" t="s">
        <v>84</v>
      </c>
      <c r="AL513" s="335" t="s">
        <v>84</v>
      </c>
      <c r="AM513" s="335" t="s">
        <v>84</v>
      </c>
      <c r="AN513" s="335" t="s">
        <v>84</v>
      </c>
      <c r="AO513" s="335" t="s">
        <v>84</v>
      </c>
      <c r="AP513" s="335" t="s">
        <v>84</v>
      </c>
      <c r="AQ513" s="335" t="s">
        <v>84</v>
      </c>
      <c r="AR513" s="335" t="s">
        <v>84</v>
      </c>
      <c r="AS513" s="335" t="s">
        <v>84</v>
      </c>
      <c r="AT513" s="335" t="s">
        <v>84</v>
      </c>
      <c r="AU513" s="335" t="s">
        <v>84</v>
      </c>
      <c r="AV513" s="335" t="s">
        <v>84</v>
      </c>
      <c r="AW513" s="335" t="s">
        <v>84</v>
      </c>
      <c r="AX513" s="335" t="s">
        <v>84</v>
      </c>
      <c r="AY513" s="116" t="s">
        <v>84</v>
      </c>
      <c r="AZ513" s="116" t="s">
        <v>84</v>
      </c>
      <c r="BA513" s="116" t="s">
        <v>84</v>
      </c>
      <c r="BB513" s="116" t="s">
        <v>84</v>
      </c>
      <c r="BC513" s="116" t="s">
        <v>84</v>
      </c>
      <c r="BD513" s="116" t="s">
        <v>84</v>
      </c>
      <c r="BE513" s="116" t="s">
        <v>84</v>
      </c>
      <c r="BF513" s="335" t="s">
        <v>84</v>
      </c>
      <c r="BG513" s="335" t="s">
        <v>84</v>
      </c>
      <c r="BH513" s="116" t="s">
        <v>84</v>
      </c>
      <c r="BI513" s="116" t="s">
        <v>84</v>
      </c>
      <c r="BJ513" s="335" t="s">
        <v>84</v>
      </c>
      <c r="BK513" s="335" t="s">
        <v>84</v>
      </c>
      <c r="BL513" s="335" t="s">
        <v>84</v>
      </c>
      <c r="BM513" s="336" t="s">
        <v>84</v>
      </c>
      <c r="BN513" s="336" t="s">
        <v>84</v>
      </c>
      <c r="BO513" s="335" t="s">
        <v>84</v>
      </c>
      <c r="BP513" s="116" t="s">
        <v>84</v>
      </c>
      <c r="BQ513" s="116" t="s">
        <v>84</v>
      </c>
      <c r="BR513" s="116" t="s">
        <v>84</v>
      </c>
      <c r="BS513" s="116" t="s">
        <v>84</v>
      </c>
      <c r="BT513" s="336" t="s">
        <v>84</v>
      </c>
      <c r="BU513" s="335" t="s">
        <v>84</v>
      </c>
      <c r="BV513" s="335" t="s">
        <v>84</v>
      </c>
      <c r="BW513" s="335" t="s">
        <v>84</v>
      </c>
      <c r="BX513" s="335" t="s">
        <v>84</v>
      </c>
    </row>
    <row r="514" spans="1:76" ht="15" customHeight="1" x14ac:dyDescent="0.3">
      <c r="A514" s="307">
        <v>82</v>
      </c>
      <c r="B514" s="114" t="s">
        <v>84</v>
      </c>
      <c r="C514" s="114" t="s">
        <v>84</v>
      </c>
      <c r="D514" s="115" t="s">
        <v>84</v>
      </c>
      <c r="E514" s="334" t="s">
        <v>84</v>
      </c>
      <c r="F514" s="334" t="s">
        <v>84</v>
      </c>
      <c r="G514" s="334" t="s">
        <v>84</v>
      </c>
      <c r="H514" s="335" t="s">
        <v>84</v>
      </c>
      <c r="I514" s="335" t="s">
        <v>84</v>
      </c>
      <c r="J514" s="335" t="s">
        <v>84</v>
      </c>
      <c r="K514" s="335" t="s">
        <v>84</v>
      </c>
      <c r="L514" s="335" t="s">
        <v>84</v>
      </c>
      <c r="M514" s="335" t="s">
        <v>84</v>
      </c>
      <c r="N514" s="335" t="s">
        <v>84</v>
      </c>
      <c r="O514" s="335" t="s">
        <v>84</v>
      </c>
      <c r="P514" s="335" t="s">
        <v>84</v>
      </c>
      <c r="Q514" s="335" t="s">
        <v>84</v>
      </c>
      <c r="R514" s="335" t="s">
        <v>84</v>
      </c>
      <c r="S514" s="335" t="s">
        <v>84</v>
      </c>
      <c r="T514" s="335" t="s">
        <v>84</v>
      </c>
      <c r="U514" s="335" t="s">
        <v>84</v>
      </c>
      <c r="V514" s="335" t="s">
        <v>84</v>
      </c>
      <c r="W514" s="335" t="s">
        <v>84</v>
      </c>
      <c r="X514" s="335" t="s">
        <v>84</v>
      </c>
      <c r="Y514" s="335" t="s">
        <v>84</v>
      </c>
      <c r="Z514" s="335" t="s">
        <v>84</v>
      </c>
      <c r="AA514" s="335" t="s">
        <v>84</v>
      </c>
      <c r="AB514" s="335" t="s">
        <v>84</v>
      </c>
      <c r="AC514" s="335" t="s">
        <v>84</v>
      </c>
      <c r="AD514" s="335" t="s">
        <v>84</v>
      </c>
      <c r="AE514" s="335" t="s">
        <v>84</v>
      </c>
      <c r="AF514" s="335" t="s">
        <v>84</v>
      </c>
      <c r="AG514" s="335" t="s">
        <v>84</v>
      </c>
      <c r="AH514" s="335" t="s">
        <v>84</v>
      </c>
      <c r="AI514" s="335" t="s">
        <v>84</v>
      </c>
      <c r="AJ514" s="335" t="s">
        <v>84</v>
      </c>
      <c r="AK514" s="335" t="s">
        <v>84</v>
      </c>
      <c r="AL514" s="335" t="s">
        <v>84</v>
      </c>
      <c r="AM514" s="335" t="s">
        <v>84</v>
      </c>
      <c r="AN514" s="335" t="s">
        <v>84</v>
      </c>
      <c r="AO514" s="335" t="s">
        <v>84</v>
      </c>
      <c r="AP514" s="335" t="s">
        <v>84</v>
      </c>
      <c r="AQ514" s="335" t="s">
        <v>84</v>
      </c>
      <c r="AR514" s="335" t="s">
        <v>84</v>
      </c>
      <c r="AS514" s="335" t="s">
        <v>84</v>
      </c>
      <c r="AT514" s="335" t="s">
        <v>84</v>
      </c>
      <c r="AU514" s="335" t="s">
        <v>84</v>
      </c>
      <c r="AV514" s="335" t="s">
        <v>84</v>
      </c>
      <c r="AW514" s="335" t="s">
        <v>84</v>
      </c>
      <c r="AX514" s="335" t="s">
        <v>84</v>
      </c>
      <c r="AY514" s="116" t="s">
        <v>84</v>
      </c>
      <c r="AZ514" s="116" t="s">
        <v>84</v>
      </c>
      <c r="BA514" s="116" t="s">
        <v>84</v>
      </c>
      <c r="BB514" s="116" t="s">
        <v>84</v>
      </c>
      <c r="BC514" s="116" t="s">
        <v>84</v>
      </c>
      <c r="BD514" s="116" t="s">
        <v>84</v>
      </c>
      <c r="BE514" s="116" t="s">
        <v>84</v>
      </c>
      <c r="BF514" s="335" t="s">
        <v>84</v>
      </c>
      <c r="BG514" s="335" t="s">
        <v>84</v>
      </c>
      <c r="BH514" s="116" t="s">
        <v>84</v>
      </c>
      <c r="BI514" s="116" t="s">
        <v>84</v>
      </c>
      <c r="BJ514" s="335" t="s">
        <v>84</v>
      </c>
      <c r="BK514" s="335" t="s">
        <v>84</v>
      </c>
      <c r="BL514" s="335" t="s">
        <v>84</v>
      </c>
      <c r="BM514" s="336" t="s">
        <v>84</v>
      </c>
      <c r="BN514" s="336" t="s">
        <v>84</v>
      </c>
      <c r="BO514" s="335" t="s">
        <v>84</v>
      </c>
      <c r="BP514" s="116" t="s">
        <v>84</v>
      </c>
      <c r="BQ514" s="116" t="s">
        <v>84</v>
      </c>
      <c r="BR514" s="116" t="s">
        <v>84</v>
      </c>
      <c r="BS514" s="116" t="s">
        <v>84</v>
      </c>
      <c r="BT514" s="336" t="s">
        <v>84</v>
      </c>
      <c r="BU514" s="335" t="s">
        <v>84</v>
      </c>
      <c r="BV514" s="335" t="s">
        <v>84</v>
      </c>
      <c r="BW514" s="335" t="s">
        <v>84</v>
      </c>
      <c r="BX514" s="335" t="s">
        <v>84</v>
      </c>
    </row>
    <row r="515" spans="1:76" ht="15" customHeight="1" x14ac:dyDescent="0.3">
      <c r="A515" s="307">
        <v>82</v>
      </c>
      <c r="B515" s="114" t="s">
        <v>84</v>
      </c>
      <c r="C515" s="114" t="s">
        <v>84</v>
      </c>
      <c r="D515" s="115" t="s">
        <v>84</v>
      </c>
      <c r="E515" s="334" t="s">
        <v>84</v>
      </c>
      <c r="F515" s="334" t="s">
        <v>84</v>
      </c>
      <c r="G515" s="334" t="s">
        <v>84</v>
      </c>
      <c r="H515" s="335" t="s">
        <v>84</v>
      </c>
      <c r="I515" s="335" t="s">
        <v>84</v>
      </c>
      <c r="J515" s="335" t="s">
        <v>84</v>
      </c>
      <c r="K515" s="335" t="s">
        <v>84</v>
      </c>
      <c r="L515" s="335" t="s">
        <v>84</v>
      </c>
      <c r="M515" s="335" t="s">
        <v>84</v>
      </c>
      <c r="N515" s="335" t="s">
        <v>84</v>
      </c>
      <c r="O515" s="335" t="s">
        <v>84</v>
      </c>
      <c r="P515" s="335" t="s">
        <v>84</v>
      </c>
      <c r="Q515" s="335" t="s">
        <v>84</v>
      </c>
      <c r="R515" s="335" t="s">
        <v>84</v>
      </c>
      <c r="S515" s="335" t="s">
        <v>84</v>
      </c>
      <c r="T515" s="335" t="s">
        <v>84</v>
      </c>
      <c r="U515" s="335" t="s">
        <v>84</v>
      </c>
      <c r="V515" s="335" t="s">
        <v>84</v>
      </c>
      <c r="W515" s="335" t="s">
        <v>84</v>
      </c>
      <c r="X515" s="335" t="s">
        <v>84</v>
      </c>
      <c r="Y515" s="335" t="s">
        <v>84</v>
      </c>
      <c r="Z515" s="335" t="s">
        <v>84</v>
      </c>
      <c r="AA515" s="335" t="s">
        <v>84</v>
      </c>
      <c r="AB515" s="335" t="s">
        <v>84</v>
      </c>
      <c r="AC515" s="335" t="s">
        <v>84</v>
      </c>
      <c r="AD515" s="335" t="s">
        <v>84</v>
      </c>
      <c r="AE515" s="335" t="s">
        <v>84</v>
      </c>
      <c r="AF515" s="335" t="s">
        <v>84</v>
      </c>
      <c r="AG515" s="335" t="s">
        <v>84</v>
      </c>
      <c r="AH515" s="335" t="s">
        <v>84</v>
      </c>
      <c r="AI515" s="335" t="s">
        <v>84</v>
      </c>
      <c r="AJ515" s="335" t="s">
        <v>84</v>
      </c>
      <c r="AK515" s="335" t="s">
        <v>84</v>
      </c>
      <c r="AL515" s="335" t="s">
        <v>84</v>
      </c>
      <c r="AM515" s="335" t="s">
        <v>84</v>
      </c>
      <c r="AN515" s="335" t="s">
        <v>84</v>
      </c>
      <c r="AO515" s="335" t="s">
        <v>84</v>
      </c>
      <c r="AP515" s="335" t="s">
        <v>84</v>
      </c>
      <c r="AQ515" s="335" t="s">
        <v>84</v>
      </c>
      <c r="AR515" s="335" t="s">
        <v>84</v>
      </c>
      <c r="AS515" s="335" t="s">
        <v>84</v>
      </c>
      <c r="AT515" s="335" t="s">
        <v>84</v>
      </c>
      <c r="AU515" s="335" t="s">
        <v>84</v>
      </c>
      <c r="AV515" s="335" t="s">
        <v>84</v>
      </c>
      <c r="AW515" s="335" t="s">
        <v>84</v>
      </c>
      <c r="AX515" s="335" t="s">
        <v>84</v>
      </c>
      <c r="AY515" s="116" t="s">
        <v>84</v>
      </c>
      <c r="AZ515" s="116" t="s">
        <v>84</v>
      </c>
      <c r="BA515" s="116" t="s">
        <v>84</v>
      </c>
      <c r="BB515" s="116" t="s">
        <v>84</v>
      </c>
      <c r="BC515" s="116" t="s">
        <v>84</v>
      </c>
      <c r="BD515" s="116" t="s">
        <v>84</v>
      </c>
      <c r="BE515" s="116" t="s">
        <v>84</v>
      </c>
      <c r="BF515" s="335" t="s">
        <v>84</v>
      </c>
      <c r="BG515" s="335" t="s">
        <v>84</v>
      </c>
      <c r="BH515" s="116" t="s">
        <v>84</v>
      </c>
      <c r="BI515" s="116" t="s">
        <v>84</v>
      </c>
      <c r="BJ515" s="335" t="s">
        <v>84</v>
      </c>
      <c r="BK515" s="335" t="s">
        <v>84</v>
      </c>
      <c r="BL515" s="335" t="s">
        <v>84</v>
      </c>
      <c r="BM515" s="336" t="s">
        <v>84</v>
      </c>
      <c r="BN515" s="336" t="s">
        <v>84</v>
      </c>
      <c r="BO515" s="335" t="s">
        <v>84</v>
      </c>
      <c r="BP515" s="116" t="s">
        <v>84</v>
      </c>
      <c r="BQ515" s="116" t="s">
        <v>84</v>
      </c>
      <c r="BR515" s="116" t="s">
        <v>84</v>
      </c>
      <c r="BS515" s="116" t="s">
        <v>84</v>
      </c>
      <c r="BT515" s="336" t="s">
        <v>84</v>
      </c>
      <c r="BU515" s="335" t="s">
        <v>84</v>
      </c>
      <c r="BV515" s="335" t="s">
        <v>84</v>
      </c>
      <c r="BW515" s="335" t="s">
        <v>84</v>
      </c>
      <c r="BX515" s="335" t="s">
        <v>84</v>
      </c>
    </row>
    <row r="516" spans="1:76" ht="15" customHeight="1" x14ac:dyDescent="0.3">
      <c r="A516" s="307">
        <v>82</v>
      </c>
      <c r="B516" s="114" t="s">
        <v>84</v>
      </c>
      <c r="C516" s="114" t="s">
        <v>84</v>
      </c>
      <c r="D516" s="115" t="s">
        <v>84</v>
      </c>
      <c r="E516" s="334" t="s">
        <v>84</v>
      </c>
      <c r="F516" s="334" t="s">
        <v>84</v>
      </c>
      <c r="G516" s="334" t="s">
        <v>84</v>
      </c>
      <c r="H516" s="335" t="s">
        <v>84</v>
      </c>
      <c r="I516" s="335" t="s">
        <v>84</v>
      </c>
      <c r="J516" s="335" t="s">
        <v>84</v>
      </c>
      <c r="K516" s="335" t="s">
        <v>84</v>
      </c>
      <c r="L516" s="335" t="s">
        <v>84</v>
      </c>
      <c r="M516" s="335" t="s">
        <v>84</v>
      </c>
      <c r="N516" s="335" t="s">
        <v>84</v>
      </c>
      <c r="O516" s="335" t="s">
        <v>84</v>
      </c>
      <c r="P516" s="335" t="s">
        <v>84</v>
      </c>
      <c r="Q516" s="335" t="s">
        <v>84</v>
      </c>
      <c r="R516" s="335" t="s">
        <v>84</v>
      </c>
      <c r="S516" s="335" t="s">
        <v>84</v>
      </c>
      <c r="T516" s="335" t="s">
        <v>84</v>
      </c>
      <c r="U516" s="335" t="s">
        <v>84</v>
      </c>
      <c r="V516" s="335" t="s">
        <v>84</v>
      </c>
      <c r="W516" s="335" t="s">
        <v>84</v>
      </c>
      <c r="X516" s="335" t="s">
        <v>84</v>
      </c>
      <c r="Y516" s="335" t="s">
        <v>84</v>
      </c>
      <c r="Z516" s="335" t="s">
        <v>84</v>
      </c>
      <c r="AA516" s="335" t="s">
        <v>84</v>
      </c>
      <c r="AB516" s="335" t="s">
        <v>84</v>
      </c>
      <c r="AC516" s="335" t="s">
        <v>84</v>
      </c>
      <c r="AD516" s="335" t="s">
        <v>84</v>
      </c>
      <c r="AE516" s="335" t="s">
        <v>84</v>
      </c>
      <c r="AF516" s="335" t="s">
        <v>84</v>
      </c>
      <c r="AG516" s="335" t="s">
        <v>84</v>
      </c>
      <c r="AH516" s="335" t="s">
        <v>84</v>
      </c>
      <c r="AI516" s="335" t="s">
        <v>84</v>
      </c>
      <c r="AJ516" s="335" t="s">
        <v>84</v>
      </c>
      <c r="AK516" s="335" t="s">
        <v>84</v>
      </c>
      <c r="AL516" s="335" t="s">
        <v>84</v>
      </c>
      <c r="AM516" s="335" t="s">
        <v>84</v>
      </c>
      <c r="AN516" s="335" t="s">
        <v>84</v>
      </c>
      <c r="AO516" s="335" t="s">
        <v>84</v>
      </c>
      <c r="AP516" s="335" t="s">
        <v>84</v>
      </c>
      <c r="AQ516" s="335" t="s">
        <v>84</v>
      </c>
      <c r="AR516" s="335" t="s">
        <v>84</v>
      </c>
      <c r="AS516" s="335" t="s">
        <v>84</v>
      </c>
      <c r="AT516" s="335" t="s">
        <v>84</v>
      </c>
      <c r="AU516" s="335" t="s">
        <v>84</v>
      </c>
      <c r="AV516" s="335" t="s">
        <v>84</v>
      </c>
      <c r="AW516" s="335" t="s">
        <v>84</v>
      </c>
      <c r="AX516" s="335" t="s">
        <v>84</v>
      </c>
      <c r="AY516" s="116" t="s">
        <v>84</v>
      </c>
      <c r="AZ516" s="116" t="s">
        <v>84</v>
      </c>
      <c r="BA516" s="116" t="s">
        <v>84</v>
      </c>
      <c r="BB516" s="116" t="s">
        <v>84</v>
      </c>
      <c r="BC516" s="116" t="s">
        <v>84</v>
      </c>
      <c r="BD516" s="116" t="s">
        <v>84</v>
      </c>
      <c r="BE516" s="116" t="s">
        <v>84</v>
      </c>
      <c r="BF516" s="335" t="s">
        <v>84</v>
      </c>
      <c r="BG516" s="335" t="s">
        <v>84</v>
      </c>
      <c r="BH516" s="116" t="s">
        <v>84</v>
      </c>
      <c r="BI516" s="116" t="s">
        <v>84</v>
      </c>
      <c r="BJ516" s="335" t="s">
        <v>84</v>
      </c>
      <c r="BK516" s="335" t="s">
        <v>84</v>
      </c>
      <c r="BL516" s="335" t="s">
        <v>84</v>
      </c>
      <c r="BM516" s="336" t="s">
        <v>84</v>
      </c>
      <c r="BN516" s="336" t="s">
        <v>84</v>
      </c>
      <c r="BO516" s="335" t="s">
        <v>84</v>
      </c>
      <c r="BP516" s="116" t="s">
        <v>84</v>
      </c>
      <c r="BQ516" s="116" t="s">
        <v>84</v>
      </c>
      <c r="BR516" s="116" t="s">
        <v>84</v>
      </c>
      <c r="BS516" s="116" t="s">
        <v>84</v>
      </c>
      <c r="BT516" s="336" t="s">
        <v>84</v>
      </c>
      <c r="BU516" s="335" t="s">
        <v>84</v>
      </c>
      <c r="BV516" s="335" t="s">
        <v>84</v>
      </c>
      <c r="BW516" s="335" t="s">
        <v>84</v>
      </c>
      <c r="BX516" s="335" t="s">
        <v>84</v>
      </c>
    </row>
    <row r="517" spans="1:76" ht="15" customHeight="1" x14ac:dyDescent="0.3">
      <c r="A517" s="307">
        <v>82</v>
      </c>
      <c r="B517" s="114" t="s">
        <v>84</v>
      </c>
      <c r="C517" s="114" t="s">
        <v>84</v>
      </c>
      <c r="D517" s="115" t="s">
        <v>84</v>
      </c>
      <c r="E517" s="334" t="s">
        <v>84</v>
      </c>
      <c r="F517" s="334" t="s">
        <v>84</v>
      </c>
      <c r="G517" s="334" t="s">
        <v>84</v>
      </c>
      <c r="H517" s="335" t="s">
        <v>84</v>
      </c>
      <c r="I517" s="335" t="s">
        <v>84</v>
      </c>
      <c r="J517" s="335" t="s">
        <v>84</v>
      </c>
      <c r="K517" s="335" t="s">
        <v>84</v>
      </c>
      <c r="L517" s="335" t="s">
        <v>84</v>
      </c>
      <c r="M517" s="335" t="s">
        <v>84</v>
      </c>
      <c r="N517" s="335" t="s">
        <v>84</v>
      </c>
      <c r="O517" s="335" t="s">
        <v>84</v>
      </c>
      <c r="P517" s="335" t="s">
        <v>84</v>
      </c>
      <c r="Q517" s="335" t="s">
        <v>84</v>
      </c>
      <c r="R517" s="335" t="s">
        <v>84</v>
      </c>
      <c r="S517" s="335" t="s">
        <v>84</v>
      </c>
      <c r="T517" s="335" t="s">
        <v>84</v>
      </c>
      <c r="U517" s="335" t="s">
        <v>84</v>
      </c>
      <c r="V517" s="335" t="s">
        <v>84</v>
      </c>
      <c r="W517" s="335" t="s">
        <v>84</v>
      </c>
      <c r="X517" s="335" t="s">
        <v>84</v>
      </c>
      <c r="Y517" s="335" t="s">
        <v>84</v>
      </c>
      <c r="Z517" s="335" t="s">
        <v>84</v>
      </c>
      <c r="AA517" s="335" t="s">
        <v>84</v>
      </c>
      <c r="AB517" s="335" t="s">
        <v>84</v>
      </c>
      <c r="AC517" s="335" t="s">
        <v>84</v>
      </c>
      <c r="AD517" s="335" t="s">
        <v>84</v>
      </c>
      <c r="AE517" s="335" t="s">
        <v>84</v>
      </c>
      <c r="AF517" s="335" t="s">
        <v>84</v>
      </c>
      <c r="AG517" s="335" t="s">
        <v>84</v>
      </c>
      <c r="AH517" s="335" t="s">
        <v>84</v>
      </c>
      <c r="AI517" s="335" t="s">
        <v>84</v>
      </c>
      <c r="AJ517" s="335" t="s">
        <v>84</v>
      </c>
      <c r="AK517" s="335" t="s">
        <v>84</v>
      </c>
      <c r="AL517" s="335" t="s">
        <v>84</v>
      </c>
      <c r="AM517" s="335" t="s">
        <v>84</v>
      </c>
      <c r="AN517" s="335" t="s">
        <v>84</v>
      </c>
      <c r="AO517" s="335" t="s">
        <v>84</v>
      </c>
      <c r="AP517" s="335" t="s">
        <v>84</v>
      </c>
      <c r="AQ517" s="335" t="s">
        <v>84</v>
      </c>
      <c r="AR517" s="335" t="s">
        <v>84</v>
      </c>
      <c r="AS517" s="335" t="s">
        <v>84</v>
      </c>
      <c r="AT517" s="335" t="s">
        <v>84</v>
      </c>
      <c r="AU517" s="335" t="s">
        <v>84</v>
      </c>
      <c r="AV517" s="335" t="s">
        <v>84</v>
      </c>
      <c r="AW517" s="335" t="s">
        <v>84</v>
      </c>
      <c r="AX517" s="335" t="s">
        <v>84</v>
      </c>
      <c r="AY517" s="116" t="s">
        <v>84</v>
      </c>
      <c r="AZ517" s="116" t="s">
        <v>84</v>
      </c>
      <c r="BA517" s="116" t="s">
        <v>84</v>
      </c>
      <c r="BB517" s="116" t="s">
        <v>84</v>
      </c>
      <c r="BC517" s="116" t="s">
        <v>84</v>
      </c>
      <c r="BD517" s="116" t="s">
        <v>84</v>
      </c>
      <c r="BE517" s="116" t="s">
        <v>84</v>
      </c>
      <c r="BF517" s="335" t="s">
        <v>84</v>
      </c>
      <c r="BG517" s="335" t="s">
        <v>84</v>
      </c>
      <c r="BH517" s="116" t="s">
        <v>84</v>
      </c>
      <c r="BI517" s="116" t="s">
        <v>84</v>
      </c>
      <c r="BJ517" s="335" t="s">
        <v>84</v>
      </c>
      <c r="BK517" s="335" t="s">
        <v>84</v>
      </c>
      <c r="BL517" s="335" t="s">
        <v>84</v>
      </c>
      <c r="BM517" s="336" t="s">
        <v>84</v>
      </c>
      <c r="BN517" s="336" t="s">
        <v>84</v>
      </c>
      <c r="BO517" s="335" t="s">
        <v>84</v>
      </c>
      <c r="BP517" s="116" t="s">
        <v>84</v>
      </c>
      <c r="BQ517" s="116" t="s">
        <v>84</v>
      </c>
      <c r="BR517" s="116" t="s">
        <v>84</v>
      </c>
      <c r="BS517" s="116" t="s">
        <v>84</v>
      </c>
      <c r="BT517" s="336" t="s">
        <v>84</v>
      </c>
      <c r="BU517" s="335" t="s">
        <v>84</v>
      </c>
      <c r="BV517" s="335" t="s">
        <v>84</v>
      </c>
      <c r="BW517" s="335" t="s">
        <v>84</v>
      </c>
      <c r="BX517" s="335" t="s">
        <v>84</v>
      </c>
    </row>
    <row r="518" spans="1:76" ht="15" customHeight="1" x14ac:dyDescent="0.3">
      <c r="A518" s="307">
        <v>82</v>
      </c>
      <c r="B518" s="114" t="s">
        <v>84</v>
      </c>
      <c r="C518" s="114" t="s">
        <v>84</v>
      </c>
      <c r="D518" s="115" t="s">
        <v>84</v>
      </c>
      <c r="E518" s="334" t="s">
        <v>84</v>
      </c>
      <c r="F518" s="334" t="s">
        <v>84</v>
      </c>
      <c r="G518" s="334" t="s">
        <v>84</v>
      </c>
      <c r="H518" s="335" t="s">
        <v>84</v>
      </c>
      <c r="I518" s="335" t="s">
        <v>84</v>
      </c>
      <c r="J518" s="335" t="s">
        <v>84</v>
      </c>
      <c r="K518" s="335" t="s">
        <v>84</v>
      </c>
      <c r="L518" s="335" t="s">
        <v>84</v>
      </c>
      <c r="M518" s="335" t="s">
        <v>84</v>
      </c>
      <c r="N518" s="335" t="s">
        <v>84</v>
      </c>
      <c r="O518" s="335" t="s">
        <v>84</v>
      </c>
      <c r="P518" s="335" t="s">
        <v>84</v>
      </c>
      <c r="Q518" s="335" t="s">
        <v>84</v>
      </c>
      <c r="R518" s="335" t="s">
        <v>84</v>
      </c>
      <c r="S518" s="335" t="s">
        <v>84</v>
      </c>
      <c r="T518" s="335" t="s">
        <v>84</v>
      </c>
      <c r="U518" s="335" t="s">
        <v>84</v>
      </c>
      <c r="V518" s="335" t="s">
        <v>84</v>
      </c>
      <c r="W518" s="335" t="s">
        <v>84</v>
      </c>
      <c r="X518" s="335" t="s">
        <v>84</v>
      </c>
      <c r="Y518" s="335" t="s">
        <v>84</v>
      </c>
      <c r="Z518" s="335" t="s">
        <v>84</v>
      </c>
      <c r="AA518" s="335" t="s">
        <v>84</v>
      </c>
      <c r="AB518" s="335" t="s">
        <v>84</v>
      </c>
      <c r="AC518" s="335" t="s">
        <v>84</v>
      </c>
      <c r="AD518" s="335" t="s">
        <v>84</v>
      </c>
      <c r="AE518" s="335" t="s">
        <v>84</v>
      </c>
      <c r="AF518" s="335" t="s">
        <v>84</v>
      </c>
      <c r="AG518" s="335" t="s">
        <v>84</v>
      </c>
      <c r="AH518" s="335" t="s">
        <v>84</v>
      </c>
      <c r="AI518" s="335" t="s">
        <v>84</v>
      </c>
      <c r="AJ518" s="335" t="s">
        <v>84</v>
      </c>
      <c r="AK518" s="335" t="s">
        <v>84</v>
      </c>
      <c r="AL518" s="335" t="s">
        <v>84</v>
      </c>
      <c r="AM518" s="335" t="s">
        <v>84</v>
      </c>
      <c r="AN518" s="335" t="s">
        <v>84</v>
      </c>
      <c r="AO518" s="335" t="s">
        <v>84</v>
      </c>
      <c r="AP518" s="335" t="s">
        <v>84</v>
      </c>
      <c r="AQ518" s="335" t="s">
        <v>84</v>
      </c>
      <c r="AR518" s="335" t="s">
        <v>84</v>
      </c>
      <c r="AS518" s="335" t="s">
        <v>84</v>
      </c>
      <c r="AT518" s="335" t="s">
        <v>84</v>
      </c>
      <c r="AU518" s="335" t="s">
        <v>84</v>
      </c>
      <c r="AV518" s="335" t="s">
        <v>84</v>
      </c>
      <c r="AW518" s="335" t="s">
        <v>84</v>
      </c>
      <c r="AX518" s="335" t="s">
        <v>84</v>
      </c>
      <c r="AY518" s="116" t="s">
        <v>84</v>
      </c>
      <c r="AZ518" s="116" t="s">
        <v>84</v>
      </c>
      <c r="BA518" s="116" t="s">
        <v>84</v>
      </c>
      <c r="BB518" s="116" t="s">
        <v>84</v>
      </c>
      <c r="BC518" s="116" t="s">
        <v>84</v>
      </c>
      <c r="BD518" s="116" t="s">
        <v>84</v>
      </c>
      <c r="BE518" s="116" t="s">
        <v>84</v>
      </c>
      <c r="BF518" s="335" t="s">
        <v>84</v>
      </c>
      <c r="BG518" s="335" t="s">
        <v>84</v>
      </c>
      <c r="BH518" s="116" t="s">
        <v>84</v>
      </c>
      <c r="BI518" s="116" t="s">
        <v>84</v>
      </c>
      <c r="BJ518" s="335" t="s">
        <v>84</v>
      </c>
      <c r="BK518" s="335" t="s">
        <v>84</v>
      </c>
      <c r="BL518" s="335" t="s">
        <v>84</v>
      </c>
      <c r="BM518" s="336" t="s">
        <v>84</v>
      </c>
      <c r="BN518" s="336" t="s">
        <v>84</v>
      </c>
      <c r="BO518" s="335" t="s">
        <v>84</v>
      </c>
      <c r="BP518" s="116" t="s">
        <v>84</v>
      </c>
      <c r="BQ518" s="116" t="s">
        <v>84</v>
      </c>
      <c r="BR518" s="116" t="s">
        <v>84</v>
      </c>
      <c r="BS518" s="116" t="s">
        <v>84</v>
      </c>
      <c r="BT518" s="336" t="s">
        <v>84</v>
      </c>
      <c r="BU518" s="335" t="s">
        <v>84</v>
      </c>
      <c r="BV518" s="335" t="s">
        <v>84</v>
      </c>
      <c r="BW518" s="335" t="s">
        <v>84</v>
      </c>
      <c r="BX518" s="335" t="s">
        <v>84</v>
      </c>
    </row>
    <row r="519" spans="1:76" ht="15" customHeight="1" x14ac:dyDescent="0.3">
      <c r="A519" s="307">
        <v>82</v>
      </c>
      <c r="B519" s="114" t="s">
        <v>84</v>
      </c>
      <c r="C519" s="114" t="s">
        <v>84</v>
      </c>
      <c r="D519" s="115" t="s">
        <v>84</v>
      </c>
      <c r="E519" s="334" t="s">
        <v>84</v>
      </c>
      <c r="F519" s="334" t="s">
        <v>84</v>
      </c>
      <c r="G519" s="334" t="s">
        <v>84</v>
      </c>
      <c r="H519" s="335" t="s">
        <v>84</v>
      </c>
      <c r="I519" s="335" t="s">
        <v>84</v>
      </c>
      <c r="J519" s="335" t="s">
        <v>84</v>
      </c>
      <c r="K519" s="335" t="s">
        <v>84</v>
      </c>
      <c r="L519" s="335" t="s">
        <v>84</v>
      </c>
      <c r="M519" s="335" t="s">
        <v>84</v>
      </c>
      <c r="N519" s="335" t="s">
        <v>84</v>
      </c>
      <c r="O519" s="335" t="s">
        <v>84</v>
      </c>
      <c r="P519" s="335" t="s">
        <v>84</v>
      </c>
      <c r="Q519" s="335" t="s">
        <v>84</v>
      </c>
      <c r="R519" s="335" t="s">
        <v>84</v>
      </c>
      <c r="S519" s="335" t="s">
        <v>84</v>
      </c>
      <c r="T519" s="335" t="s">
        <v>84</v>
      </c>
      <c r="U519" s="335" t="s">
        <v>84</v>
      </c>
      <c r="V519" s="335" t="s">
        <v>84</v>
      </c>
      <c r="W519" s="335" t="s">
        <v>84</v>
      </c>
      <c r="X519" s="335" t="s">
        <v>84</v>
      </c>
      <c r="Y519" s="335" t="s">
        <v>84</v>
      </c>
      <c r="Z519" s="335" t="s">
        <v>84</v>
      </c>
      <c r="AA519" s="335" t="s">
        <v>84</v>
      </c>
      <c r="AB519" s="335" t="s">
        <v>84</v>
      </c>
      <c r="AC519" s="335" t="s">
        <v>84</v>
      </c>
      <c r="AD519" s="335" t="s">
        <v>84</v>
      </c>
      <c r="AE519" s="335" t="s">
        <v>84</v>
      </c>
      <c r="AF519" s="335" t="s">
        <v>84</v>
      </c>
      <c r="AG519" s="335" t="s">
        <v>84</v>
      </c>
      <c r="AH519" s="335" t="s">
        <v>84</v>
      </c>
      <c r="AI519" s="335" t="s">
        <v>84</v>
      </c>
      <c r="AJ519" s="335" t="s">
        <v>84</v>
      </c>
      <c r="AK519" s="335" t="s">
        <v>84</v>
      </c>
      <c r="AL519" s="335" t="s">
        <v>84</v>
      </c>
      <c r="AM519" s="335" t="s">
        <v>84</v>
      </c>
      <c r="AN519" s="335" t="s">
        <v>84</v>
      </c>
      <c r="AO519" s="335" t="s">
        <v>84</v>
      </c>
      <c r="AP519" s="335" t="s">
        <v>84</v>
      </c>
      <c r="AQ519" s="335" t="s">
        <v>84</v>
      </c>
      <c r="AR519" s="335" t="s">
        <v>84</v>
      </c>
      <c r="AS519" s="335" t="s">
        <v>84</v>
      </c>
      <c r="AT519" s="335" t="s">
        <v>84</v>
      </c>
      <c r="AU519" s="335" t="s">
        <v>84</v>
      </c>
      <c r="AV519" s="335" t="s">
        <v>84</v>
      </c>
      <c r="AW519" s="335" t="s">
        <v>84</v>
      </c>
      <c r="AX519" s="335" t="s">
        <v>84</v>
      </c>
      <c r="AY519" s="116" t="s">
        <v>84</v>
      </c>
      <c r="AZ519" s="116" t="s">
        <v>84</v>
      </c>
      <c r="BA519" s="116" t="s">
        <v>84</v>
      </c>
      <c r="BB519" s="116" t="s">
        <v>84</v>
      </c>
      <c r="BC519" s="116" t="s">
        <v>84</v>
      </c>
      <c r="BD519" s="116" t="s">
        <v>84</v>
      </c>
      <c r="BE519" s="116" t="s">
        <v>84</v>
      </c>
      <c r="BF519" s="335" t="s">
        <v>84</v>
      </c>
      <c r="BG519" s="335" t="s">
        <v>84</v>
      </c>
      <c r="BH519" s="116" t="s">
        <v>84</v>
      </c>
      <c r="BI519" s="116" t="s">
        <v>84</v>
      </c>
      <c r="BJ519" s="335" t="s">
        <v>84</v>
      </c>
      <c r="BK519" s="335" t="s">
        <v>84</v>
      </c>
      <c r="BL519" s="335" t="s">
        <v>84</v>
      </c>
      <c r="BM519" s="336" t="s">
        <v>84</v>
      </c>
      <c r="BN519" s="336" t="s">
        <v>84</v>
      </c>
      <c r="BO519" s="335" t="s">
        <v>84</v>
      </c>
      <c r="BP519" s="116" t="s">
        <v>84</v>
      </c>
      <c r="BQ519" s="116" t="s">
        <v>84</v>
      </c>
      <c r="BR519" s="116" t="s">
        <v>84</v>
      </c>
      <c r="BS519" s="116" t="s">
        <v>84</v>
      </c>
      <c r="BT519" s="336" t="s">
        <v>84</v>
      </c>
      <c r="BU519" s="335" t="s">
        <v>84</v>
      </c>
      <c r="BV519" s="335" t="s">
        <v>84</v>
      </c>
      <c r="BW519" s="335" t="s">
        <v>84</v>
      </c>
      <c r="BX519" s="335" t="s">
        <v>84</v>
      </c>
    </row>
    <row r="520" spans="1:76" ht="15" customHeight="1" x14ac:dyDescent="0.3">
      <c r="A520" s="307">
        <v>82</v>
      </c>
      <c r="B520" s="114" t="s">
        <v>84</v>
      </c>
      <c r="C520" s="114" t="s">
        <v>84</v>
      </c>
      <c r="D520" s="115" t="s">
        <v>84</v>
      </c>
      <c r="E520" s="334" t="s">
        <v>84</v>
      </c>
      <c r="F520" s="334" t="s">
        <v>84</v>
      </c>
      <c r="G520" s="334" t="s">
        <v>84</v>
      </c>
      <c r="H520" s="335" t="s">
        <v>84</v>
      </c>
      <c r="I520" s="335" t="s">
        <v>84</v>
      </c>
      <c r="J520" s="335" t="s">
        <v>84</v>
      </c>
      <c r="K520" s="335" t="s">
        <v>84</v>
      </c>
      <c r="L520" s="335" t="s">
        <v>84</v>
      </c>
      <c r="M520" s="335" t="s">
        <v>84</v>
      </c>
      <c r="N520" s="335" t="s">
        <v>84</v>
      </c>
      <c r="O520" s="335" t="s">
        <v>84</v>
      </c>
      <c r="P520" s="335" t="s">
        <v>84</v>
      </c>
      <c r="Q520" s="335" t="s">
        <v>84</v>
      </c>
      <c r="R520" s="335" t="s">
        <v>84</v>
      </c>
      <c r="S520" s="335" t="s">
        <v>84</v>
      </c>
      <c r="T520" s="335" t="s">
        <v>84</v>
      </c>
      <c r="U520" s="335" t="s">
        <v>84</v>
      </c>
      <c r="V520" s="335" t="s">
        <v>84</v>
      </c>
      <c r="W520" s="335" t="s">
        <v>84</v>
      </c>
      <c r="X520" s="335" t="s">
        <v>84</v>
      </c>
      <c r="Y520" s="335" t="s">
        <v>84</v>
      </c>
      <c r="Z520" s="335" t="s">
        <v>84</v>
      </c>
      <c r="AA520" s="335" t="s">
        <v>84</v>
      </c>
      <c r="AB520" s="335" t="s">
        <v>84</v>
      </c>
      <c r="AC520" s="335" t="s">
        <v>84</v>
      </c>
      <c r="AD520" s="335" t="s">
        <v>84</v>
      </c>
      <c r="AE520" s="335" t="s">
        <v>84</v>
      </c>
      <c r="AF520" s="335" t="s">
        <v>84</v>
      </c>
      <c r="AG520" s="335" t="s">
        <v>84</v>
      </c>
      <c r="AH520" s="335" t="s">
        <v>84</v>
      </c>
      <c r="AI520" s="335" t="s">
        <v>84</v>
      </c>
      <c r="AJ520" s="335" t="s">
        <v>84</v>
      </c>
      <c r="AK520" s="335" t="s">
        <v>84</v>
      </c>
      <c r="AL520" s="335" t="s">
        <v>84</v>
      </c>
      <c r="AM520" s="335" t="s">
        <v>84</v>
      </c>
      <c r="AN520" s="335" t="s">
        <v>84</v>
      </c>
      <c r="AO520" s="335" t="s">
        <v>84</v>
      </c>
      <c r="AP520" s="335" t="s">
        <v>84</v>
      </c>
      <c r="AQ520" s="335" t="s">
        <v>84</v>
      </c>
      <c r="AR520" s="335" t="s">
        <v>84</v>
      </c>
      <c r="AS520" s="335" t="s">
        <v>84</v>
      </c>
      <c r="AT520" s="335" t="s">
        <v>84</v>
      </c>
      <c r="AU520" s="335" t="s">
        <v>84</v>
      </c>
      <c r="AV520" s="335" t="s">
        <v>84</v>
      </c>
      <c r="AW520" s="335" t="s">
        <v>84</v>
      </c>
      <c r="AX520" s="335" t="s">
        <v>84</v>
      </c>
      <c r="AY520" s="116" t="s">
        <v>84</v>
      </c>
      <c r="AZ520" s="116" t="s">
        <v>84</v>
      </c>
      <c r="BA520" s="116" t="s">
        <v>84</v>
      </c>
      <c r="BB520" s="116" t="s">
        <v>84</v>
      </c>
      <c r="BC520" s="116" t="s">
        <v>84</v>
      </c>
      <c r="BD520" s="116" t="s">
        <v>84</v>
      </c>
      <c r="BE520" s="116" t="s">
        <v>84</v>
      </c>
      <c r="BF520" s="335" t="s">
        <v>84</v>
      </c>
      <c r="BG520" s="335" t="s">
        <v>84</v>
      </c>
      <c r="BH520" s="116" t="s">
        <v>84</v>
      </c>
      <c r="BI520" s="116" t="s">
        <v>84</v>
      </c>
      <c r="BJ520" s="335" t="s">
        <v>84</v>
      </c>
      <c r="BK520" s="335" t="s">
        <v>84</v>
      </c>
      <c r="BL520" s="335" t="s">
        <v>84</v>
      </c>
      <c r="BM520" s="336" t="s">
        <v>84</v>
      </c>
      <c r="BN520" s="336" t="s">
        <v>84</v>
      </c>
      <c r="BO520" s="335" t="s">
        <v>84</v>
      </c>
      <c r="BP520" s="116" t="s">
        <v>84</v>
      </c>
      <c r="BQ520" s="116" t="s">
        <v>84</v>
      </c>
      <c r="BR520" s="116" t="s">
        <v>84</v>
      </c>
      <c r="BS520" s="116" t="s">
        <v>84</v>
      </c>
      <c r="BT520" s="336" t="s">
        <v>84</v>
      </c>
      <c r="BU520" s="335" t="s">
        <v>84</v>
      </c>
      <c r="BV520" s="335" t="s">
        <v>84</v>
      </c>
      <c r="BW520" s="335" t="s">
        <v>84</v>
      </c>
      <c r="BX520" s="335" t="s">
        <v>84</v>
      </c>
    </row>
    <row r="521" spans="1:76" ht="15" customHeight="1" x14ac:dyDescent="0.3">
      <c r="A521" s="307">
        <v>82</v>
      </c>
      <c r="B521" s="114" t="s">
        <v>84</v>
      </c>
      <c r="C521" s="114" t="s">
        <v>84</v>
      </c>
      <c r="D521" s="115" t="s">
        <v>84</v>
      </c>
      <c r="E521" s="334" t="s">
        <v>84</v>
      </c>
      <c r="F521" s="334" t="s">
        <v>84</v>
      </c>
      <c r="G521" s="334" t="s">
        <v>84</v>
      </c>
      <c r="H521" s="335" t="s">
        <v>84</v>
      </c>
      <c r="I521" s="335" t="s">
        <v>84</v>
      </c>
      <c r="J521" s="335" t="s">
        <v>84</v>
      </c>
      <c r="K521" s="335" t="s">
        <v>84</v>
      </c>
      <c r="L521" s="335" t="s">
        <v>84</v>
      </c>
      <c r="M521" s="335" t="s">
        <v>84</v>
      </c>
      <c r="N521" s="335" t="s">
        <v>84</v>
      </c>
      <c r="O521" s="335" t="s">
        <v>84</v>
      </c>
      <c r="P521" s="335" t="s">
        <v>84</v>
      </c>
      <c r="Q521" s="335" t="s">
        <v>84</v>
      </c>
      <c r="R521" s="335" t="s">
        <v>84</v>
      </c>
      <c r="S521" s="335" t="s">
        <v>84</v>
      </c>
      <c r="T521" s="335" t="s">
        <v>84</v>
      </c>
      <c r="U521" s="335" t="s">
        <v>84</v>
      </c>
      <c r="V521" s="335" t="s">
        <v>84</v>
      </c>
      <c r="W521" s="335" t="s">
        <v>84</v>
      </c>
      <c r="X521" s="335" t="s">
        <v>84</v>
      </c>
      <c r="Y521" s="335" t="s">
        <v>84</v>
      </c>
      <c r="Z521" s="335" t="s">
        <v>84</v>
      </c>
      <c r="AA521" s="335" t="s">
        <v>84</v>
      </c>
      <c r="AB521" s="335" t="s">
        <v>84</v>
      </c>
      <c r="AC521" s="335" t="s">
        <v>84</v>
      </c>
      <c r="AD521" s="335" t="s">
        <v>84</v>
      </c>
      <c r="AE521" s="335" t="s">
        <v>84</v>
      </c>
      <c r="AF521" s="335" t="s">
        <v>84</v>
      </c>
      <c r="AG521" s="335" t="s">
        <v>84</v>
      </c>
      <c r="AH521" s="335" t="s">
        <v>84</v>
      </c>
      <c r="AI521" s="335" t="s">
        <v>84</v>
      </c>
      <c r="AJ521" s="335" t="s">
        <v>84</v>
      </c>
      <c r="AK521" s="335" t="s">
        <v>84</v>
      </c>
      <c r="AL521" s="335" t="s">
        <v>84</v>
      </c>
      <c r="AM521" s="335" t="s">
        <v>84</v>
      </c>
      <c r="AN521" s="335" t="s">
        <v>84</v>
      </c>
      <c r="AO521" s="335" t="s">
        <v>84</v>
      </c>
      <c r="AP521" s="335" t="s">
        <v>84</v>
      </c>
      <c r="AQ521" s="335" t="s">
        <v>84</v>
      </c>
      <c r="AR521" s="335" t="s">
        <v>84</v>
      </c>
      <c r="AS521" s="335" t="s">
        <v>84</v>
      </c>
      <c r="AT521" s="335" t="s">
        <v>84</v>
      </c>
      <c r="AU521" s="335" t="s">
        <v>84</v>
      </c>
      <c r="AV521" s="335" t="s">
        <v>84</v>
      </c>
      <c r="AW521" s="335" t="s">
        <v>84</v>
      </c>
      <c r="AX521" s="335" t="s">
        <v>84</v>
      </c>
      <c r="AY521" s="116" t="s">
        <v>84</v>
      </c>
      <c r="AZ521" s="116" t="s">
        <v>84</v>
      </c>
      <c r="BA521" s="116" t="s">
        <v>84</v>
      </c>
      <c r="BB521" s="116" t="s">
        <v>84</v>
      </c>
      <c r="BC521" s="116" t="s">
        <v>84</v>
      </c>
      <c r="BD521" s="116" t="s">
        <v>84</v>
      </c>
      <c r="BE521" s="116" t="s">
        <v>84</v>
      </c>
      <c r="BF521" s="335" t="s">
        <v>84</v>
      </c>
      <c r="BG521" s="335" t="s">
        <v>84</v>
      </c>
      <c r="BH521" s="116" t="s">
        <v>84</v>
      </c>
      <c r="BI521" s="116" t="s">
        <v>84</v>
      </c>
      <c r="BJ521" s="335" t="s">
        <v>84</v>
      </c>
      <c r="BK521" s="335" t="s">
        <v>84</v>
      </c>
      <c r="BL521" s="335" t="s">
        <v>84</v>
      </c>
      <c r="BM521" s="336" t="s">
        <v>84</v>
      </c>
      <c r="BN521" s="336" t="s">
        <v>84</v>
      </c>
      <c r="BO521" s="335" t="s">
        <v>84</v>
      </c>
      <c r="BP521" s="116" t="s">
        <v>84</v>
      </c>
      <c r="BQ521" s="116" t="s">
        <v>84</v>
      </c>
      <c r="BR521" s="116" t="s">
        <v>84</v>
      </c>
      <c r="BS521" s="116" t="s">
        <v>84</v>
      </c>
      <c r="BT521" s="336" t="s">
        <v>84</v>
      </c>
      <c r="BU521" s="335" t="s">
        <v>84</v>
      </c>
      <c r="BV521" s="335" t="s">
        <v>84</v>
      </c>
      <c r="BW521" s="335" t="s">
        <v>84</v>
      </c>
      <c r="BX521" s="335" t="s">
        <v>84</v>
      </c>
    </row>
    <row r="522" spans="1:76" ht="15" customHeight="1" x14ac:dyDescent="0.3">
      <c r="A522" s="307">
        <v>82</v>
      </c>
      <c r="B522" s="114" t="s">
        <v>84</v>
      </c>
      <c r="C522" s="114" t="s">
        <v>84</v>
      </c>
      <c r="D522" s="115" t="s">
        <v>84</v>
      </c>
      <c r="E522" s="334" t="s">
        <v>84</v>
      </c>
      <c r="F522" s="334" t="s">
        <v>84</v>
      </c>
      <c r="G522" s="334" t="s">
        <v>84</v>
      </c>
      <c r="H522" s="335" t="s">
        <v>84</v>
      </c>
      <c r="I522" s="335" t="s">
        <v>84</v>
      </c>
      <c r="J522" s="335" t="s">
        <v>84</v>
      </c>
      <c r="K522" s="335" t="s">
        <v>84</v>
      </c>
      <c r="L522" s="335" t="s">
        <v>84</v>
      </c>
      <c r="M522" s="335" t="s">
        <v>84</v>
      </c>
      <c r="N522" s="335" t="s">
        <v>84</v>
      </c>
      <c r="O522" s="335" t="s">
        <v>84</v>
      </c>
      <c r="P522" s="335" t="s">
        <v>84</v>
      </c>
      <c r="Q522" s="335" t="s">
        <v>84</v>
      </c>
      <c r="R522" s="335" t="s">
        <v>84</v>
      </c>
      <c r="S522" s="335" t="s">
        <v>84</v>
      </c>
      <c r="T522" s="335" t="s">
        <v>84</v>
      </c>
      <c r="U522" s="335" t="s">
        <v>84</v>
      </c>
      <c r="V522" s="335" t="s">
        <v>84</v>
      </c>
      <c r="W522" s="335" t="s">
        <v>84</v>
      </c>
      <c r="X522" s="335" t="s">
        <v>84</v>
      </c>
      <c r="Y522" s="335" t="s">
        <v>84</v>
      </c>
      <c r="Z522" s="335" t="s">
        <v>84</v>
      </c>
      <c r="AA522" s="335" t="s">
        <v>84</v>
      </c>
      <c r="AB522" s="335" t="s">
        <v>84</v>
      </c>
      <c r="AC522" s="335" t="s">
        <v>84</v>
      </c>
      <c r="AD522" s="335" t="s">
        <v>84</v>
      </c>
      <c r="AE522" s="335" t="s">
        <v>84</v>
      </c>
      <c r="AF522" s="335" t="s">
        <v>84</v>
      </c>
      <c r="AG522" s="335" t="s">
        <v>84</v>
      </c>
      <c r="AH522" s="335" t="s">
        <v>84</v>
      </c>
      <c r="AI522" s="335" t="s">
        <v>84</v>
      </c>
      <c r="AJ522" s="335" t="s">
        <v>84</v>
      </c>
      <c r="AK522" s="335" t="s">
        <v>84</v>
      </c>
      <c r="AL522" s="335" t="s">
        <v>84</v>
      </c>
      <c r="AM522" s="335" t="s">
        <v>84</v>
      </c>
      <c r="AN522" s="335" t="s">
        <v>84</v>
      </c>
      <c r="AO522" s="335" t="s">
        <v>84</v>
      </c>
      <c r="AP522" s="335" t="s">
        <v>84</v>
      </c>
      <c r="AQ522" s="335" t="s">
        <v>84</v>
      </c>
      <c r="AR522" s="335" t="s">
        <v>84</v>
      </c>
      <c r="AS522" s="335" t="s">
        <v>84</v>
      </c>
      <c r="AT522" s="335" t="s">
        <v>84</v>
      </c>
      <c r="AU522" s="335" t="s">
        <v>84</v>
      </c>
      <c r="AV522" s="335" t="s">
        <v>84</v>
      </c>
      <c r="AW522" s="335" t="s">
        <v>84</v>
      </c>
      <c r="AX522" s="335" t="s">
        <v>84</v>
      </c>
      <c r="AY522" s="116" t="s">
        <v>84</v>
      </c>
      <c r="AZ522" s="116" t="s">
        <v>84</v>
      </c>
      <c r="BA522" s="116" t="s">
        <v>84</v>
      </c>
      <c r="BB522" s="116" t="s">
        <v>84</v>
      </c>
      <c r="BC522" s="116" t="s">
        <v>84</v>
      </c>
      <c r="BD522" s="116" t="s">
        <v>84</v>
      </c>
      <c r="BE522" s="116" t="s">
        <v>84</v>
      </c>
      <c r="BF522" s="335" t="s">
        <v>84</v>
      </c>
      <c r="BG522" s="335" t="s">
        <v>84</v>
      </c>
      <c r="BH522" s="116" t="s">
        <v>84</v>
      </c>
      <c r="BI522" s="116" t="s">
        <v>84</v>
      </c>
      <c r="BJ522" s="335" t="s">
        <v>84</v>
      </c>
      <c r="BK522" s="335" t="s">
        <v>84</v>
      </c>
      <c r="BL522" s="335" t="s">
        <v>84</v>
      </c>
      <c r="BM522" s="336" t="s">
        <v>84</v>
      </c>
      <c r="BN522" s="336" t="s">
        <v>84</v>
      </c>
      <c r="BO522" s="335" t="s">
        <v>84</v>
      </c>
      <c r="BP522" s="116" t="s">
        <v>84</v>
      </c>
      <c r="BQ522" s="116" t="s">
        <v>84</v>
      </c>
      <c r="BR522" s="116" t="s">
        <v>84</v>
      </c>
      <c r="BS522" s="116" t="s">
        <v>84</v>
      </c>
      <c r="BT522" s="336" t="s">
        <v>84</v>
      </c>
      <c r="BU522" s="335" t="s">
        <v>84</v>
      </c>
      <c r="BV522" s="335" t="s">
        <v>84</v>
      </c>
      <c r="BW522" s="335" t="s">
        <v>84</v>
      </c>
      <c r="BX522" s="335" t="s">
        <v>84</v>
      </c>
    </row>
    <row r="523" spans="1:76" ht="15" customHeight="1" x14ac:dyDescent="0.3">
      <c r="A523" s="307">
        <v>82</v>
      </c>
      <c r="B523" s="114" t="s">
        <v>84</v>
      </c>
      <c r="C523" s="114" t="s">
        <v>84</v>
      </c>
      <c r="D523" s="115" t="s">
        <v>84</v>
      </c>
      <c r="E523" s="334" t="s">
        <v>84</v>
      </c>
      <c r="F523" s="334" t="s">
        <v>84</v>
      </c>
      <c r="G523" s="334" t="s">
        <v>84</v>
      </c>
      <c r="H523" s="335" t="s">
        <v>84</v>
      </c>
      <c r="I523" s="335" t="s">
        <v>84</v>
      </c>
      <c r="J523" s="335" t="s">
        <v>84</v>
      </c>
      <c r="K523" s="335" t="s">
        <v>84</v>
      </c>
      <c r="L523" s="335" t="s">
        <v>84</v>
      </c>
      <c r="M523" s="335" t="s">
        <v>84</v>
      </c>
      <c r="N523" s="335" t="s">
        <v>84</v>
      </c>
      <c r="O523" s="335" t="s">
        <v>84</v>
      </c>
      <c r="P523" s="335" t="s">
        <v>84</v>
      </c>
      <c r="Q523" s="335" t="s">
        <v>84</v>
      </c>
      <c r="R523" s="335" t="s">
        <v>84</v>
      </c>
      <c r="S523" s="335" t="s">
        <v>84</v>
      </c>
      <c r="T523" s="335" t="s">
        <v>84</v>
      </c>
      <c r="U523" s="335" t="s">
        <v>84</v>
      </c>
      <c r="V523" s="335" t="s">
        <v>84</v>
      </c>
      <c r="W523" s="335" t="s">
        <v>84</v>
      </c>
      <c r="X523" s="335" t="s">
        <v>84</v>
      </c>
      <c r="Y523" s="335" t="s">
        <v>84</v>
      </c>
      <c r="Z523" s="335" t="s">
        <v>84</v>
      </c>
      <c r="AA523" s="335" t="s">
        <v>84</v>
      </c>
      <c r="AB523" s="335" t="s">
        <v>84</v>
      </c>
      <c r="AC523" s="335" t="s">
        <v>84</v>
      </c>
      <c r="AD523" s="335" t="s">
        <v>84</v>
      </c>
      <c r="AE523" s="335" t="s">
        <v>84</v>
      </c>
      <c r="AF523" s="335" t="s">
        <v>84</v>
      </c>
      <c r="AG523" s="335" t="s">
        <v>84</v>
      </c>
      <c r="AH523" s="335" t="s">
        <v>84</v>
      </c>
      <c r="AI523" s="335" t="s">
        <v>84</v>
      </c>
      <c r="AJ523" s="335" t="s">
        <v>84</v>
      </c>
      <c r="AK523" s="335" t="s">
        <v>84</v>
      </c>
      <c r="AL523" s="335" t="s">
        <v>84</v>
      </c>
      <c r="AM523" s="335" t="s">
        <v>84</v>
      </c>
      <c r="AN523" s="335" t="s">
        <v>84</v>
      </c>
      <c r="AO523" s="335" t="s">
        <v>84</v>
      </c>
      <c r="AP523" s="335" t="s">
        <v>84</v>
      </c>
      <c r="AQ523" s="335" t="s">
        <v>84</v>
      </c>
      <c r="AR523" s="335" t="s">
        <v>84</v>
      </c>
      <c r="AS523" s="335" t="s">
        <v>84</v>
      </c>
      <c r="AT523" s="335" t="s">
        <v>84</v>
      </c>
      <c r="AU523" s="335" t="s">
        <v>84</v>
      </c>
      <c r="AV523" s="335" t="s">
        <v>84</v>
      </c>
      <c r="AW523" s="335" t="s">
        <v>84</v>
      </c>
      <c r="AX523" s="335" t="s">
        <v>84</v>
      </c>
      <c r="AY523" s="116" t="s">
        <v>84</v>
      </c>
      <c r="AZ523" s="116" t="s">
        <v>84</v>
      </c>
      <c r="BA523" s="116" t="s">
        <v>84</v>
      </c>
      <c r="BB523" s="116" t="s">
        <v>84</v>
      </c>
      <c r="BC523" s="116" t="s">
        <v>84</v>
      </c>
      <c r="BD523" s="116" t="s">
        <v>84</v>
      </c>
      <c r="BE523" s="116" t="s">
        <v>84</v>
      </c>
      <c r="BF523" s="335" t="s">
        <v>84</v>
      </c>
      <c r="BG523" s="335" t="s">
        <v>84</v>
      </c>
      <c r="BH523" s="116" t="s">
        <v>84</v>
      </c>
      <c r="BI523" s="116" t="s">
        <v>84</v>
      </c>
      <c r="BJ523" s="335" t="s">
        <v>84</v>
      </c>
      <c r="BK523" s="335" t="s">
        <v>84</v>
      </c>
      <c r="BL523" s="335" t="s">
        <v>84</v>
      </c>
      <c r="BM523" s="336" t="s">
        <v>84</v>
      </c>
      <c r="BN523" s="336" t="s">
        <v>84</v>
      </c>
      <c r="BO523" s="335" t="s">
        <v>84</v>
      </c>
      <c r="BP523" s="116" t="s">
        <v>84</v>
      </c>
      <c r="BQ523" s="116" t="s">
        <v>84</v>
      </c>
      <c r="BR523" s="116" t="s">
        <v>84</v>
      </c>
      <c r="BS523" s="116" t="s">
        <v>84</v>
      </c>
      <c r="BT523" s="336" t="s">
        <v>84</v>
      </c>
      <c r="BU523" s="335" t="s">
        <v>84</v>
      </c>
      <c r="BV523" s="335" t="s">
        <v>84</v>
      </c>
      <c r="BW523" s="335" t="s">
        <v>84</v>
      </c>
      <c r="BX523" s="335" t="s">
        <v>84</v>
      </c>
    </row>
    <row r="524" spans="1:76" ht="15" customHeight="1" x14ac:dyDescent="0.3">
      <c r="A524" s="307">
        <v>82</v>
      </c>
      <c r="B524" s="114" t="s">
        <v>84</v>
      </c>
      <c r="C524" s="114" t="s">
        <v>84</v>
      </c>
      <c r="D524" s="115" t="s">
        <v>84</v>
      </c>
      <c r="E524" s="334" t="s">
        <v>84</v>
      </c>
      <c r="F524" s="334" t="s">
        <v>84</v>
      </c>
      <c r="G524" s="334" t="s">
        <v>84</v>
      </c>
      <c r="H524" s="335" t="s">
        <v>84</v>
      </c>
      <c r="I524" s="335" t="s">
        <v>84</v>
      </c>
      <c r="J524" s="335" t="s">
        <v>84</v>
      </c>
      <c r="K524" s="335" t="s">
        <v>84</v>
      </c>
      <c r="L524" s="335" t="s">
        <v>84</v>
      </c>
      <c r="M524" s="335" t="s">
        <v>84</v>
      </c>
      <c r="N524" s="335" t="s">
        <v>84</v>
      </c>
      <c r="O524" s="335" t="s">
        <v>84</v>
      </c>
      <c r="P524" s="335" t="s">
        <v>84</v>
      </c>
      <c r="Q524" s="335" t="s">
        <v>84</v>
      </c>
      <c r="R524" s="335" t="s">
        <v>84</v>
      </c>
      <c r="S524" s="335" t="s">
        <v>84</v>
      </c>
      <c r="T524" s="335" t="s">
        <v>84</v>
      </c>
      <c r="U524" s="335" t="s">
        <v>84</v>
      </c>
      <c r="V524" s="335" t="s">
        <v>84</v>
      </c>
      <c r="W524" s="335" t="s">
        <v>84</v>
      </c>
      <c r="X524" s="335" t="s">
        <v>84</v>
      </c>
      <c r="Y524" s="335" t="s">
        <v>84</v>
      </c>
      <c r="Z524" s="335" t="s">
        <v>84</v>
      </c>
      <c r="AA524" s="335" t="s">
        <v>84</v>
      </c>
      <c r="AB524" s="335" t="s">
        <v>84</v>
      </c>
      <c r="AC524" s="335" t="s">
        <v>84</v>
      </c>
      <c r="AD524" s="335" t="s">
        <v>84</v>
      </c>
      <c r="AE524" s="335" t="s">
        <v>84</v>
      </c>
      <c r="AF524" s="335" t="s">
        <v>84</v>
      </c>
      <c r="AG524" s="335" t="s">
        <v>84</v>
      </c>
      <c r="AH524" s="335" t="s">
        <v>84</v>
      </c>
      <c r="AI524" s="335" t="s">
        <v>84</v>
      </c>
      <c r="AJ524" s="335" t="s">
        <v>84</v>
      </c>
      <c r="AK524" s="335" t="s">
        <v>84</v>
      </c>
      <c r="AL524" s="335" t="s">
        <v>84</v>
      </c>
      <c r="AM524" s="335" t="s">
        <v>84</v>
      </c>
      <c r="AN524" s="335" t="s">
        <v>84</v>
      </c>
      <c r="AO524" s="335" t="s">
        <v>84</v>
      </c>
      <c r="AP524" s="335" t="s">
        <v>84</v>
      </c>
      <c r="AQ524" s="335" t="s">
        <v>84</v>
      </c>
      <c r="AR524" s="335" t="s">
        <v>84</v>
      </c>
      <c r="AS524" s="335" t="s">
        <v>84</v>
      </c>
      <c r="AT524" s="335" t="s">
        <v>84</v>
      </c>
      <c r="AU524" s="335" t="s">
        <v>84</v>
      </c>
      <c r="AV524" s="335" t="s">
        <v>84</v>
      </c>
      <c r="AW524" s="335" t="s">
        <v>84</v>
      </c>
      <c r="AX524" s="335" t="s">
        <v>84</v>
      </c>
      <c r="AY524" s="116" t="s">
        <v>84</v>
      </c>
      <c r="AZ524" s="116" t="s">
        <v>84</v>
      </c>
      <c r="BA524" s="116" t="s">
        <v>84</v>
      </c>
      <c r="BB524" s="116" t="s">
        <v>84</v>
      </c>
      <c r="BC524" s="116" t="s">
        <v>84</v>
      </c>
      <c r="BD524" s="116" t="s">
        <v>84</v>
      </c>
      <c r="BE524" s="116" t="s">
        <v>84</v>
      </c>
      <c r="BF524" s="335" t="s">
        <v>84</v>
      </c>
      <c r="BG524" s="335" t="s">
        <v>84</v>
      </c>
      <c r="BH524" s="116" t="s">
        <v>84</v>
      </c>
      <c r="BI524" s="116" t="s">
        <v>84</v>
      </c>
      <c r="BJ524" s="335" t="s">
        <v>84</v>
      </c>
      <c r="BK524" s="335" t="s">
        <v>84</v>
      </c>
      <c r="BL524" s="335" t="s">
        <v>84</v>
      </c>
      <c r="BM524" s="336" t="s">
        <v>84</v>
      </c>
      <c r="BN524" s="336" t="s">
        <v>84</v>
      </c>
      <c r="BO524" s="335" t="s">
        <v>84</v>
      </c>
      <c r="BP524" s="116" t="s">
        <v>84</v>
      </c>
      <c r="BQ524" s="116" t="s">
        <v>84</v>
      </c>
      <c r="BR524" s="116" t="s">
        <v>84</v>
      </c>
      <c r="BS524" s="116" t="s">
        <v>84</v>
      </c>
      <c r="BT524" s="336" t="s">
        <v>84</v>
      </c>
      <c r="BU524" s="335" t="s">
        <v>84</v>
      </c>
      <c r="BV524" s="335" t="s">
        <v>84</v>
      </c>
      <c r="BW524" s="335" t="s">
        <v>84</v>
      </c>
      <c r="BX524" s="335" t="s">
        <v>84</v>
      </c>
    </row>
    <row r="525" spans="1:76" ht="15" customHeight="1" x14ac:dyDescent="0.3">
      <c r="A525" s="307">
        <v>82</v>
      </c>
      <c r="B525" s="114" t="s">
        <v>84</v>
      </c>
      <c r="C525" s="114" t="s">
        <v>84</v>
      </c>
      <c r="D525" s="115" t="s">
        <v>84</v>
      </c>
      <c r="E525" s="334" t="s">
        <v>84</v>
      </c>
      <c r="F525" s="334" t="s">
        <v>84</v>
      </c>
      <c r="G525" s="334" t="s">
        <v>84</v>
      </c>
      <c r="H525" s="335" t="s">
        <v>84</v>
      </c>
      <c r="I525" s="335" t="s">
        <v>84</v>
      </c>
      <c r="J525" s="335" t="s">
        <v>84</v>
      </c>
      <c r="K525" s="335" t="s">
        <v>84</v>
      </c>
      <c r="L525" s="335" t="s">
        <v>84</v>
      </c>
      <c r="M525" s="335" t="s">
        <v>84</v>
      </c>
      <c r="N525" s="335" t="s">
        <v>84</v>
      </c>
      <c r="O525" s="335" t="s">
        <v>84</v>
      </c>
      <c r="P525" s="335" t="s">
        <v>84</v>
      </c>
      <c r="Q525" s="335" t="s">
        <v>84</v>
      </c>
      <c r="R525" s="335" t="s">
        <v>84</v>
      </c>
      <c r="S525" s="335" t="s">
        <v>84</v>
      </c>
      <c r="T525" s="335" t="s">
        <v>84</v>
      </c>
      <c r="U525" s="335" t="s">
        <v>84</v>
      </c>
      <c r="V525" s="335" t="s">
        <v>84</v>
      </c>
      <c r="W525" s="335" t="s">
        <v>84</v>
      </c>
      <c r="X525" s="335" t="s">
        <v>84</v>
      </c>
      <c r="Y525" s="335" t="s">
        <v>84</v>
      </c>
      <c r="Z525" s="335" t="s">
        <v>84</v>
      </c>
      <c r="AA525" s="335" t="s">
        <v>84</v>
      </c>
      <c r="AB525" s="335" t="s">
        <v>84</v>
      </c>
      <c r="AC525" s="335" t="s">
        <v>84</v>
      </c>
      <c r="AD525" s="335" t="s">
        <v>84</v>
      </c>
      <c r="AE525" s="335" t="s">
        <v>84</v>
      </c>
      <c r="AF525" s="335" t="s">
        <v>84</v>
      </c>
      <c r="AG525" s="335" t="s">
        <v>84</v>
      </c>
      <c r="AH525" s="335" t="s">
        <v>84</v>
      </c>
      <c r="AI525" s="335" t="s">
        <v>84</v>
      </c>
      <c r="AJ525" s="335" t="s">
        <v>84</v>
      </c>
      <c r="AK525" s="335" t="s">
        <v>84</v>
      </c>
      <c r="AL525" s="335" t="s">
        <v>84</v>
      </c>
      <c r="AM525" s="335" t="s">
        <v>84</v>
      </c>
      <c r="AN525" s="335" t="s">
        <v>84</v>
      </c>
      <c r="AO525" s="335" t="s">
        <v>84</v>
      </c>
      <c r="AP525" s="335" t="s">
        <v>84</v>
      </c>
      <c r="AQ525" s="335" t="s">
        <v>84</v>
      </c>
      <c r="AR525" s="335" t="s">
        <v>84</v>
      </c>
      <c r="AS525" s="335" t="s">
        <v>84</v>
      </c>
      <c r="AT525" s="335" t="s">
        <v>84</v>
      </c>
      <c r="AU525" s="335" t="s">
        <v>84</v>
      </c>
      <c r="AV525" s="335" t="s">
        <v>84</v>
      </c>
      <c r="AW525" s="335" t="s">
        <v>84</v>
      </c>
      <c r="AX525" s="335" t="s">
        <v>84</v>
      </c>
      <c r="AY525" s="116" t="s">
        <v>84</v>
      </c>
      <c r="AZ525" s="116" t="s">
        <v>84</v>
      </c>
      <c r="BA525" s="116" t="s">
        <v>84</v>
      </c>
      <c r="BB525" s="116" t="s">
        <v>84</v>
      </c>
      <c r="BC525" s="116" t="s">
        <v>84</v>
      </c>
      <c r="BD525" s="116" t="s">
        <v>84</v>
      </c>
      <c r="BE525" s="116" t="s">
        <v>84</v>
      </c>
      <c r="BF525" s="335" t="s">
        <v>84</v>
      </c>
      <c r="BG525" s="335" t="s">
        <v>84</v>
      </c>
      <c r="BH525" s="116" t="s">
        <v>84</v>
      </c>
      <c r="BI525" s="116" t="s">
        <v>84</v>
      </c>
      <c r="BJ525" s="335" t="s">
        <v>84</v>
      </c>
      <c r="BK525" s="335" t="s">
        <v>84</v>
      </c>
      <c r="BL525" s="335" t="s">
        <v>84</v>
      </c>
      <c r="BM525" s="336" t="s">
        <v>84</v>
      </c>
      <c r="BN525" s="336" t="s">
        <v>84</v>
      </c>
      <c r="BO525" s="335" t="s">
        <v>84</v>
      </c>
      <c r="BP525" s="116" t="s">
        <v>84</v>
      </c>
      <c r="BQ525" s="116" t="s">
        <v>84</v>
      </c>
      <c r="BR525" s="116" t="s">
        <v>84</v>
      </c>
      <c r="BS525" s="116" t="s">
        <v>84</v>
      </c>
      <c r="BT525" s="336" t="s">
        <v>84</v>
      </c>
      <c r="BU525" s="335" t="s">
        <v>84</v>
      </c>
      <c r="BV525" s="335" t="s">
        <v>84</v>
      </c>
      <c r="BW525" s="335" t="s">
        <v>84</v>
      </c>
      <c r="BX525" s="335" t="s">
        <v>84</v>
      </c>
    </row>
    <row r="526" spans="1:76" ht="15" customHeight="1" x14ac:dyDescent="0.3">
      <c r="A526" s="307">
        <v>82</v>
      </c>
      <c r="B526" s="114" t="s">
        <v>84</v>
      </c>
      <c r="C526" s="114" t="s">
        <v>84</v>
      </c>
      <c r="D526" s="115" t="s">
        <v>84</v>
      </c>
      <c r="E526" s="334" t="s">
        <v>84</v>
      </c>
      <c r="F526" s="334" t="s">
        <v>84</v>
      </c>
      <c r="G526" s="334" t="s">
        <v>84</v>
      </c>
      <c r="H526" s="335" t="s">
        <v>84</v>
      </c>
      <c r="I526" s="335" t="s">
        <v>84</v>
      </c>
      <c r="J526" s="335" t="s">
        <v>84</v>
      </c>
      <c r="K526" s="335" t="s">
        <v>84</v>
      </c>
      <c r="L526" s="335" t="s">
        <v>84</v>
      </c>
      <c r="M526" s="335" t="s">
        <v>84</v>
      </c>
      <c r="N526" s="335" t="s">
        <v>84</v>
      </c>
      <c r="O526" s="335" t="s">
        <v>84</v>
      </c>
      <c r="P526" s="335" t="s">
        <v>84</v>
      </c>
      <c r="Q526" s="335" t="s">
        <v>84</v>
      </c>
      <c r="R526" s="335" t="s">
        <v>84</v>
      </c>
      <c r="S526" s="335" t="s">
        <v>84</v>
      </c>
      <c r="T526" s="335" t="s">
        <v>84</v>
      </c>
      <c r="U526" s="335" t="s">
        <v>84</v>
      </c>
      <c r="V526" s="335" t="s">
        <v>84</v>
      </c>
      <c r="W526" s="335" t="s">
        <v>84</v>
      </c>
      <c r="X526" s="335" t="s">
        <v>84</v>
      </c>
      <c r="Y526" s="335" t="s">
        <v>84</v>
      </c>
      <c r="Z526" s="335" t="s">
        <v>84</v>
      </c>
      <c r="AA526" s="335" t="s">
        <v>84</v>
      </c>
      <c r="AB526" s="335" t="s">
        <v>84</v>
      </c>
      <c r="AC526" s="335" t="s">
        <v>84</v>
      </c>
      <c r="AD526" s="335" t="s">
        <v>84</v>
      </c>
      <c r="AE526" s="335" t="s">
        <v>84</v>
      </c>
      <c r="AF526" s="335" t="s">
        <v>84</v>
      </c>
      <c r="AG526" s="335" t="s">
        <v>84</v>
      </c>
      <c r="AH526" s="335" t="s">
        <v>84</v>
      </c>
      <c r="AI526" s="335" t="s">
        <v>84</v>
      </c>
      <c r="AJ526" s="335" t="s">
        <v>84</v>
      </c>
      <c r="AK526" s="335" t="s">
        <v>84</v>
      </c>
      <c r="AL526" s="335" t="s">
        <v>84</v>
      </c>
      <c r="AM526" s="335" t="s">
        <v>84</v>
      </c>
      <c r="AN526" s="335" t="s">
        <v>84</v>
      </c>
      <c r="AO526" s="335" t="s">
        <v>84</v>
      </c>
      <c r="AP526" s="335" t="s">
        <v>84</v>
      </c>
      <c r="AQ526" s="335" t="s">
        <v>84</v>
      </c>
      <c r="AR526" s="335" t="s">
        <v>84</v>
      </c>
      <c r="AS526" s="335" t="s">
        <v>84</v>
      </c>
      <c r="AT526" s="335" t="s">
        <v>84</v>
      </c>
      <c r="AU526" s="335" t="s">
        <v>84</v>
      </c>
      <c r="AV526" s="335" t="s">
        <v>84</v>
      </c>
      <c r="AW526" s="335" t="s">
        <v>84</v>
      </c>
      <c r="AX526" s="335" t="s">
        <v>84</v>
      </c>
      <c r="AY526" s="116" t="s">
        <v>84</v>
      </c>
      <c r="AZ526" s="116" t="s">
        <v>84</v>
      </c>
      <c r="BA526" s="116" t="s">
        <v>84</v>
      </c>
      <c r="BB526" s="116" t="s">
        <v>84</v>
      </c>
      <c r="BC526" s="116" t="s">
        <v>84</v>
      </c>
      <c r="BD526" s="116" t="s">
        <v>84</v>
      </c>
      <c r="BE526" s="116" t="s">
        <v>84</v>
      </c>
      <c r="BF526" s="335" t="s">
        <v>84</v>
      </c>
      <c r="BG526" s="335" t="s">
        <v>84</v>
      </c>
      <c r="BH526" s="116" t="s">
        <v>84</v>
      </c>
      <c r="BI526" s="116" t="s">
        <v>84</v>
      </c>
      <c r="BJ526" s="335" t="s">
        <v>84</v>
      </c>
      <c r="BK526" s="335" t="s">
        <v>84</v>
      </c>
      <c r="BL526" s="335" t="s">
        <v>84</v>
      </c>
      <c r="BM526" s="336" t="s">
        <v>84</v>
      </c>
      <c r="BN526" s="336" t="s">
        <v>84</v>
      </c>
      <c r="BO526" s="335" t="s">
        <v>84</v>
      </c>
      <c r="BP526" s="116" t="s">
        <v>84</v>
      </c>
      <c r="BQ526" s="116" t="s">
        <v>84</v>
      </c>
      <c r="BR526" s="116" t="s">
        <v>84</v>
      </c>
      <c r="BS526" s="116" t="s">
        <v>84</v>
      </c>
      <c r="BT526" s="336" t="s">
        <v>84</v>
      </c>
      <c r="BU526" s="335" t="s">
        <v>84</v>
      </c>
      <c r="BV526" s="335" t="s">
        <v>84</v>
      </c>
      <c r="BW526" s="335" t="s">
        <v>84</v>
      </c>
      <c r="BX526" s="335" t="s">
        <v>84</v>
      </c>
    </row>
    <row r="527" spans="1:76" ht="15" customHeight="1" x14ac:dyDescent="0.3">
      <c r="A527" s="307">
        <v>82</v>
      </c>
      <c r="B527" s="114" t="s">
        <v>84</v>
      </c>
      <c r="C527" s="114" t="s">
        <v>84</v>
      </c>
      <c r="D527" s="115" t="s">
        <v>84</v>
      </c>
      <c r="E527" s="334" t="s">
        <v>84</v>
      </c>
      <c r="F527" s="334" t="s">
        <v>84</v>
      </c>
      <c r="G527" s="334" t="s">
        <v>84</v>
      </c>
      <c r="H527" s="335" t="s">
        <v>84</v>
      </c>
      <c r="I527" s="335" t="s">
        <v>84</v>
      </c>
      <c r="J527" s="335" t="s">
        <v>84</v>
      </c>
      <c r="K527" s="335" t="s">
        <v>84</v>
      </c>
      <c r="L527" s="335" t="s">
        <v>84</v>
      </c>
      <c r="M527" s="335" t="s">
        <v>84</v>
      </c>
      <c r="N527" s="335" t="s">
        <v>84</v>
      </c>
      <c r="O527" s="335" t="s">
        <v>84</v>
      </c>
      <c r="P527" s="335" t="s">
        <v>84</v>
      </c>
      <c r="Q527" s="335" t="s">
        <v>84</v>
      </c>
      <c r="R527" s="335" t="s">
        <v>84</v>
      </c>
      <c r="S527" s="335" t="s">
        <v>84</v>
      </c>
      <c r="T527" s="335" t="s">
        <v>84</v>
      </c>
      <c r="U527" s="335" t="s">
        <v>84</v>
      </c>
      <c r="V527" s="335" t="s">
        <v>84</v>
      </c>
      <c r="W527" s="335" t="s">
        <v>84</v>
      </c>
      <c r="X527" s="335" t="s">
        <v>84</v>
      </c>
      <c r="Y527" s="335" t="s">
        <v>84</v>
      </c>
      <c r="Z527" s="335" t="s">
        <v>84</v>
      </c>
      <c r="AA527" s="335" t="s">
        <v>84</v>
      </c>
      <c r="AB527" s="335" t="s">
        <v>84</v>
      </c>
      <c r="AC527" s="335" t="s">
        <v>84</v>
      </c>
      <c r="AD527" s="335" t="s">
        <v>84</v>
      </c>
      <c r="AE527" s="335" t="s">
        <v>84</v>
      </c>
      <c r="AF527" s="335" t="s">
        <v>84</v>
      </c>
      <c r="AG527" s="335" t="s">
        <v>84</v>
      </c>
      <c r="AH527" s="335" t="s">
        <v>84</v>
      </c>
      <c r="AI527" s="335" t="s">
        <v>84</v>
      </c>
      <c r="AJ527" s="335" t="s">
        <v>84</v>
      </c>
      <c r="AK527" s="335" t="s">
        <v>84</v>
      </c>
      <c r="AL527" s="335" t="s">
        <v>84</v>
      </c>
      <c r="AM527" s="335" t="s">
        <v>84</v>
      </c>
      <c r="AN527" s="335" t="s">
        <v>84</v>
      </c>
      <c r="AO527" s="335" t="s">
        <v>84</v>
      </c>
      <c r="AP527" s="335" t="s">
        <v>84</v>
      </c>
      <c r="AQ527" s="335" t="s">
        <v>84</v>
      </c>
      <c r="AR527" s="335" t="s">
        <v>84</v>
      </c>
      <c r="AS527" s="335" t="s">
        <v>84</v>
      </c>
      <c r="AT527" s="335" t="s">
        <v>84</v>
      </c>
      <c r="AU527" s="335" t="s">
        <v>84</v>
      </c>
      <c r="AV527" s="335" t="s">
        <v>84</v>
      </c>
      <c r="AW527" s="335" t="s">
        <v>84</v>
      </c>
      <c r="AX527" s="335" t="s">
        <v>84</v>
      </c>
      <c r="AY527" s="116" t="s">
        <v>84</v>
      </c>
      <c r="AZ527" s="116" t="s">
        <v>84</v>
      </c>
      <c r="BA527" s="116" t="s">
        <v>84</v>
      </c>
      <c r="BB527" s="116" t="s">
        <v>84</v>
      </c>
      <c r="BC527" s="116" t="s">
        <v>84</v>
      </c>
      <c r="BD527" s="116" t="s">
        <v>84</v>
      </c>
      <c r="BE527" s="116" t="s">
        <v>84</v>
      </c>
      <c r="BF527" s="335" t="s">
        <v>84</v>
      </c>
      <c r="BG527" s="335" t="s">
        <v>84</v>
      </c>
      <c r="BH527" s="116" t="s">
        <v>84</v>
      </c>
      <c r="BI527" s="116" t="s">
        <v>84</v>
      </c>
      <c r="BJ527" s="335" t="s">
        <v>84</v>
      </c>
      <c r="BK527" s="335" t="s">
        <v>84</v>
      </c>
      <c r="BL527" s="335" t="s">
        <v>84</v>
      </c>
      <c r="BM527" s="336" t="s">
        <v>84</v>
      </c>
      <c r="BN527" s="336" t="s">
        <v>84</v>
      </c>
      <c r="BO527" s="335" t="s">
        <v>84</v>
      </c>
      <c r="BP527" s="116" t="s">
        <v>84</v>
      </c>
      <c r="BQ527" s="116" t="s">
        <v>84</v>
      </c>
      <c r="BR527" s="116" t="s">
        <v>84</v>
      </c>
      <c r="BS527" s="116" t="s">
        <v>84</v>
      </c>
      <c r="BT527" s="336" t="s">
        <v>84</v>
      </c>
      <c r="BU527" s="335" t="s">
        <v>84</v>
      </c>
      <c r="BV527" s="335" t="s">
        <v>84</v>
      </c>
      <c r="BW527" s="335" t="s">
        <v>84</v>
      </c>
      <c r="BX527" s="335" t="s">
        <v>84</v>
      </c>
    </row>
    <row r="528" spans="1:76" ht="15" customHeight="1" x14ac:dyDescent="0.3">
      <c r="A528" s="307">
        <v>82</v>
      </c>
      <c r="B528" s="114" t="s">
        <v>84</v>
      </c>
      <c r="C528" s="114" t="s">
        <v>84</v>
      </c>
      <c r="D528" s="115" t="s">
        <v>84</v>
      </c>
      <c r="E528" s="334" t="s">
        <v>84</v>
      </c>
      <c r="F528" s="334" t="s">
        <v>84</v>
      </c>
      <c r="G528" s="334" t="s">
        <v>84</v>
      </c>
      <c r="H528" s="335" t="s">
        <v>84</v>
      </c>
      <c r="I528" s="335" t="s">
        <v>84</v>
      </c>
      <c r="J528" s="335" t="s">
        <v>84</v>
      </c>
      <c r="K528" s="335" t="s">
        <v>84</v>
      </c>
      <c r="L528" s="335" t="s">
        <v>84</v>
      </c>
      <c r="M528" s="335" t="s">
        <v>84</v>
      </c>
      <c r="N528" s="335" t="s">
        <v>84</v>
      </c>
      <c r="O528" s="335" t="s">
        <v>84</v>
      </c>
      <c r="P528" s="335" t="s">
        <v>84</v>
      </c>
      <c r="Q528" s="335" t="s">
        <v>84</v>
      </c>
      <c r="R528" s="335" t="s">
        <v>84</v>
      </c>
      <c r="S528" s="335" t="s">
        <v>84</v>
      </c>
      <c r="T528" s="335" t="s">
        <v>84</v>
      </c>
      <c r="U528" s="335" t="s">
        <v>84</v>
      </c>
      <c r="V528" s="335" t="s">
        <v>84</v>
      </c>
      <c r="W528" s="335" t="s">
        <v>84</v>
      </c>
      <c r="X528" s="335" t="s">
        <v>84</v>
      </c>
      <c r="Y528" s="335" t="s">
        <v>84</v>
      </c>
      <c r="Z528" s="335" t="s">
        <v>84</v>
      </c>
      <c r="AA528" s="335" t="s">
        <v>84</v>
      </c>
      <c r="AB528" s="335" t="s">
        <v>84</v>
      </c>
      <c r="AC528" s="335" t="s">
        <v>84</v>
      </c>
      <c r="AD528" s="335" t="s">
        <v>84</v>
      </c>
      <c r="AE528" s="335" t="s">
        <v>84</v>
      </c>
      <c r="AF528" s="335" t="s">
        <v>84</v>
      </c>
      <c r="AG528" s="335" t="s">
        <v>84</v>
      </c>
      <c r="AH528" s="335" t="s">
        <v>84</v>
      </c>
      <c r="AI528" s="335" t="s">
        <v>84</v>
      </c>
      <c r="AJ528" s="335" t="s">
        <v>84</v>
      </c>
      <c r="AK528" s="335" t="s">
        <v>84</v>
      </c>
      <c r="AL528" s="335" t="s">
        <v>84</v>
      </c>
      <c r="AM528" s="335" t="s">
        <v>84</v>
      </c>
      <c r="AN528" s="335" t="s">
        <v>84</v>
      </c>
      <c r="AO528" s="335" t="s">
        <v>84</v>
      </c>
      <c r="AP528" s="335" t="s">
        <v>84</v>
      </c>
      <c r="AQ528" s="335" t="s">
        <v>84</v>
      </c>
      <c r="AR528" s="335" t="s">
        <v>84</v>
      </c>
      <c r="AS528" s="335" t="s">
        <v>84</v>
      </c>
      <c r="AT528" s="335" t="s">
        <v>84</v>
      </c>
      <c r="AU528" s="335" t="s">
        <v>84</v>
      </c>
      <c r="AV528" s="335" t="s">
        <v>84</v>
      </c>
      <c r="AW528" s="335" t="s">
        <v>84</v>
      </c>
      <c r="AX528" s="335" t="s">
        <v>84</v>
      </c>
      <c r="AY528" s="116" t="s">
        <v>84</v>
      </c>
      <c r="AZ528" s="116" t="s">
        <v>84</v>
      </c>
      <c r="BA528" s="116" t="s">
        <v>84</v>
      </c>
      <c r="BB528" s="116" t="s">
        <v>84</v>
      </c>
      <c r="BC528" s="116" t="s">
        <v>84</v>
      </c>
      <c r="BD528" s="116" t="s">
        <v>84</v>
      </c>
      <c r="BE528" s="116" t="s">
        <v>84</v>
      </c>
      <c r="BF528" s="335" t="s">
        <v>84</v>
      </c>
      <c r="BG528" s="335" t="s">
        <v>84</v>
      </c>
      <c r="BH528" s="116" t="s">
        <v>84</v>
      </c>
      <c r="BI528" s="116" t="s">
        <v>84</v>
      </c>
      <c r="BJ528" s="335" t="s">
        <v>84</v>
      </c>
      <c r="BK528" s="335" t="s">
        <v>84</v>
      </c>
      <c r="BL528" s="335" t="s">
        <v>84</v>
      </c>
      <c r="BM528" s="336" t="s">
        <v>84</v>
      </c>
      <c r="BN528" s="336" t="s">
        <v>84</v>
      </c>
      <c r="BO528" s="335" t="s">
        <v>84</v>
      </c>
      <c r="BP528" s="116" t="s">
        <v>84</v>
      </c>
      <c r="BQ528" s="116" t="s">
        <v>84</v>
      </c>
      <c r="BR528" s="116" t="s">
        <v>84</v>
      </c>
      <c r="BS528" s="116" t="s">
        <v>84</v>
      </c>
      <c r="BT528" s="336" t="s">
        <v>84</v>
      </c>
      <c r="BU528" s="335" t="s">
        <v>84</v>
      </c>
      <c r="BV528" s="335" t="s">
        <v>84</v>
      </c>
      <c r="BW528" s="335" t="s">
        <v>84</v>
      </c>
      <c r="BX528" s="335" t="s">
        <v>84</v>
      </c>
    </row>
    <row r="529" spans="1:76" ht="15" customHeight="1" x14ac:dyDescent="0.3">
      <c r="A529" s="307">
        <v>82</v>
      </c>
      <c r="B529" s="114" t="s">
        <v>84</v>
      </c>
      <c r="C529" s="114" t="s">
        <v>84</v>
      </c>
      <c r="D529" s="115" t="s">
        <v>84</v>
      </c>
      <c r="E529" s="334" t="s">
        <v>84</v>
      </c>
      <c r="F529" s="334" t="s">
        <v>84</v>
      </c>
      <c r="G529" s="334" t="s">
        <v>84</v>
      </c>
      <c r="H529" s="335" t="s">
        <v>84</v>
      </c>
      <c r="I529" s="335" t="s">
        <v>84</v>
      </c>
      <c r="J529" s="335" t="s">
        <v>84</v>
      </c>
      <c r="K529" s="335" t="s">
        <v>84</v>
      </c>
      <c r="L529" s="335" t="s">
        <v>84</v>
      </c>
      <c r="M529" s="335" t="s">
        <v>84</v>
      </c>
      <c r="N529" s="335" t="s">
        <v>84</v>
      </c>
      <c r="O529" s="335" t="s">
        <v>84</v>
      </c>
      <c r="P529" s="335" t="s">
        <v>84</v>
      </c>
      <c r="Q529" s="335" t="s">
        <v>84</v>
      </c>
      <c r="R529" s="335" t="s">
        <v>84</v>
      </c>
      <c r="S529" s="335" t="s">
        <v>84</v>
      </c>
      <c r="T529" s="335" t="s">
        <v>84</v>
      </c>
      <c r="U529" s="335" t="s">
        <v>84</v>
      </c>
      <c r="V529" s="335" t="s">
        <v>84</v>
      </c>
      <c r="W529" s="335" t="s">
        <v>84</v>
      </c>
      <c r="X529" s="335" t="s">
        <v>84</v>
      </c>
      <c r="Y529" s="335" t="s">
        <v>84</v>
      </c>
      <c r="Z529" s="335" t="s">
        <v>84</v>
      </c>
      <c r="AA529" s="335" t="s">
        <v>84</v>
      </c>
      <c r="AB529" s="335" t="s">
        <v>84</v>
      </c>
      <c r="AC529" s="335" t="s">
        <v>84</v>
      </c>
      <c r="AD529" s="335" t="s">
        <v>84</v>
      </c>
      <c r="AE529" s="335" t="s">
        <v>84</v>
      </c>
      <c r="AF529" s="335" t="s">
        <v>84</v>
      </c>
      <c r="AG529" s="335" t="s">
        <v>84</v>
      </c>
      <c r="AH529" s="335" t="s">
        <v>84</v>
      </c>
      <c r="AI529" s="335" t="s">
        <v>84</v>
      </c>
      <c r="AJ529" s="335" t="s">
        <v>84</v>
      </c>
      <c r="AK529" s="335" t="s">
        <v>84</v>
      </c>
      <c r="AL529" s="335" t="s">
        <v>84</v>
      </c>
      <c r="AM529" s="335" t="s">
        <v>84</v>
      </c>
      <c r="AN529" s="335" t="s">
        <v>84</v>
      </c>
      <c r="AO529" s="335" t="s">
        <v>84</v>
      </c>
      <c r="AP529" s="335" t="s">
        <v>84</v>
      </c>
      <c r="AQ529" s="335" t="s">
        <v>84</v>
      </c>
      <c r="AR529" s="335" t="s">
        <v>84</v>
      </c>
      <c r="AS529" s="335" t="s">
        <v>84</v>
      </c>
      <c r="AT529" s="335" t="s">
        <v>84</v>
      </c>
      <c r="AU529" s="335" t="s">
        <v>84</v>
      </c>
      <c r="AV529" s="335" t="s">
        <v>84</v>
      </c>
      <c r="AW529" s="335" t="s">
        <v>84</v>
      </c>
      <c r="AX529" s="335" t="s">
        <v>84</v>
      </c>
      <c r="AY529" s="116" t="s">
        <v>84</v>
      </c>
      <c r="AZ529" s="116" t="s">
        <v>84</v>
      </c>
      <c r="BA529" s="116" t="s">
        <v>84</v>
      </c>
      <c r="BB529" s="116" t="s">
        <v>84</v>
      </c>
      <c r="BC529" s="116" t="s">
        <v>84</v>
      </c>
      <c r="BD529" s="116" t="s">
        <v>84</v>
      </c>
      <c r="BE529" s="116" t="s">
        <v>84</v>
      </c>
      <c r="BF529" s="335" t="s">
        <v>84</v>
      </c>
      <c r="BG529" s="335" t="s">
        <v>84</v>
      </c>
      <c r="BH529" s="116" t="s">
        <v>84</v>
      </c>
      <c r="BI529" s="116" t="s">
        <v>84</v>
      </c>
      <c r="BJ529" s="335" t="s">
        <v>84</v>
      </c>
      <c r="BK529" s="335" t="s">
        <v>84</v>
      </c>
      <c r="BL529" s="335" t="s">
        <v>84</v>
      </c>
      <c r="BM529" s="336" t="s">
        <v>84</v>
      </c>
      <c r="BN529" s="336" t="s">
        <v>84</v>
      </c>
      <c r="BO529" s="335" t="s">
        <v>84</v>
      </c>
      <c r="BP529" s="116" t="s">
        <v>84</v>
      </c>
      <c r="BQ529" s="116" t="s">
        <v>84</v>
      </c>
      <c r="BR529" s="116" t="s">
        <v>84</v>
      </c>
      <c r="BS529" s="116" t="s">
        <v>84</v>
      </c>
      <c r="BT529" s="336" t="s">
        <v>84</v>
      </c>
      <c r="BU529" s="335" t="s">
        <v>84</v>
      </c>
      <c r="BV529" s="335" t="s">
        <v>84</v>
      </c>
      <c r="BW529" s="335" t="s">
        <v>84</v>
      </c>
      <c r="BX529" s="335" t="s">
        <v>84</v>
      </c>
    </row>
    <row r="530" spans="1:76" ht="15" customHeight="1" x14ac:dyDescent="0.3">
      <c r="A530" s="307">
        <v>82</v>
      </c>
      <c r="B530" s="114" t="s">
        <v>84</v>
      </c>
      <c r="C530" s="114" t="s">
        <v>84</v>
      </c>
      <c r="D530" s="115" t="s">
        <v>84</v>
      </c>
      <c r="E530" s="334" t="s">
        <v>84</v>
      </c>
      <c r="F530" s="334" t="s">
        <v>84</v>
      </c>
      <c r="G530" s="334" t="s">
        <v>84</v>
      </c>
      <c r="H530" s="335" t="s">
        <v>84</v>
      </c>
      <c r="I530" s="335" t="s">
        <v>84</v>
      </c>
      <c r="J530" s="335" t="s">
        <v>84</v>
      </c>
      <c r="K530" s="335" t="s">
        <v>84</v>
      </c>
      <c r="L530" s="335" t="s">
        <v>84</v>
      </c>
      <c r="M530" s="335" t="s">
        <v>84</v>
      </c>
      <c r="N530" s="335" t="s">
        <v>84</v>
      </c>
      <c r="O530" s="335" t="s">
        <v>84</v>
      </c>
      <c r="P530" s="335" t="s">
        <v>84</v>
      </c>
      <c r="Q530" s="335" t="s">
        <v>84</v>
      </c>
      <c r="R530" s="335" t="s">
        <v>84</v>
      </c>
      <c r="S530" s="335" t="s">
        <v>84</v>
      </c>
      <c r="T530" s="335" t="s">
        <v>84</v>
      </c>
      <c r="U530" s="335" t="s">
        <v>84</v>
      </c>
      <c r="V530" s="335" t="s">
        <v>84</v>
      </c>
      <c r="W530" s="335" t="s">
        <v>84</v>
      </c>
      <c r="X530" s="335" t="s">
        <v>84</v>
      </c>
      <c r="Y530" s="335" t="s">
        <v>84</v>
      </c>
      <c r="Z530" s="335" t="s">
        <v>84</v>
      </c>
      <c r="AA530" s="335" t="s">
        <v>84</v>
      </c>
      <c r="AB530" s="335" t="s">
        <v>84</v>
      </c>
      <c r="AC530" s="335" t="s">
        <v>84</v>
      </c>
      <c r="AD530" s="335" t="s">
        <v>84</v>
      </c>
      <c r="AE530" s="335" t="s">
        <v>84</v>
      </c>
      <c r="AF530" s="335" t="s">
        <v>84</v>
      </c>
      <c r="AG530" s="335" t="s">
        <v>84</v>
      </c>
      <c r="AH530" s="335" t="s">
        <v>84</v>
      </c>
      <c r="AI530" s="335" t="s">
        <v>84</v>
      </c>
      <c r="AJ530" s="335" t="s">
        <v>84</v>
      </c>
      <c r="AK530" s="335" t="s">
        <v>84</v>
      </c>
      <c r="AL530" s="335" t="s">
        <v>84</v>
      </c>
      <c r="AM530" s="335" t="s">
        <v>84</v>
      </c>
      <c r="AN530" s="335" t="s">
        <v>84</v>
      </c>
      <c r="AO530" s="335" t="s">
        <v>84</v>
      </c>
      <c r="AP530" s="335" t="s">
        <v>84</v>
      </c>
      <c r="AQ530" s="335" t="s">
        <v>84</v>
      </c>
      <c r="AR530" s="335" t="s">
        <v>84</v>
      </c>
      <c r="AS530" s="335" t="s">
        <v>84</v>
      </c>
      <c r="AT530" s="335" t="s">
        <v>84</v>
      </c>
      <c r="AU530" s="335" t="s">
        <v>84</v>
      </c>
      <c r="AV530" s="335" t="s">
        <v>84</v>
      </c>
      <c r="AW530" s="335" t="s">
        <v>84</v>
      </c>
      <c r="AX530" s="335" t="s">
        <v>84</v>
      </c>
      <c r="AY530" s="116" t="s">
        <v>84</v>
      </c>
      <c r="AZ530" s="116" t="s">
        <v>84</v>
      </c>
      <c r="BA530" s="116" t="s">
        <v>84</v>
      </c>
      <c r="BB530" s="116" t="s">
        <v>84</v>
      </c>
      <c r="BC530" s="116" t="s">
        <v>84</v>
      </c>
      <c r="BD530" s="116" t="s">
        <v>84</v>
      </c>
      <c r="BE530" s="116" t="s">
        <v>84</v>
      </c>
      <c r="BF530" s="335" t="s">
        <v>84</v>
      </c>
      <c r="BG530" s="335" t="s">
        <v>84</v>
      </c>
      <c r="BH530" s="116" t="s">
        <v>84</v>
      </c>
      <c r="BI530" s="116" t="s">
        <v>84</v>
      </c>
      <c r="BJ530" s="335" t="s">
        <v>84</v>
      </c>
      <c r="BK530" s="335" t="s">
        <v>84</v>
      </c>
      <c r="BL530" s="335" t="s">
        <v>84</v>
      </c>
      <c r="BM530" s="336" t="s">
        <v>84</v>
      </c>
      <c r="BN530" s="336" t="s">
        <v>84</v>
      </c>
      <c r="BO530" s="335" t="s">
        <v>84</v>
      </c>
      <c r="BP530" s="116" t="s">
        <v>84</v>
      </c>
      <c r="BQ530" s="116" t="s">
        <v>84</v>
      </c>
      <c r="BR530" s="116" t="s">
        <v>84</v>
      </c>
      <c r="BS530" s="116" t="s">
        <v>84</v>
      </c>
      <c r="BT530" s="336" t="s">
        <v>84</v>
      </c>
      <c r="BU530" s="335" t="s">
        <v>84</v>
      </c>
      <c r="BV530" s="335" t="s">
        <v>84</v>
      </c>
      <c r="BW530" s="335" t="s">
        <v>84</v>
      </c>
      <c r="BX530" s="335" t="s">
        <v>84</v>
      </c>
    </row>
    <row r="531" spans="1:76" ht="15" customHeight="1" x14ac:dyDescent="0.3">
      <c r="A531" s="307">
        <v>82</v>
      </c>
      <c r="B531" s="114" t="s">
        <v>84</v>
      </c>
      <c r="C531" s="114" t="s">
        <v>84</v>
      </c>
      <c r="D531" s="115" t="s">
        <v>84</v>
      </c>
      <c r="E531" s="334" t="s">
        <v>84</v>
      </c>
      <c r="F531" s="334" t="s">
        <v>84</v>
      </c>
      <c r="G531" s="334" t="s">
        <v>84</v>
      </c>
      <c r="H531" s="335" t="s">
        <v>84</v>
      </c>
      <c r="I531" s="335" t="s">
        <v>84</v>
      </c>
      <c r="J531" s="335" t="s">
        <v>84</v>
      </c>
      <c r="K531" s="335" t="s">
        <v>84</v>
      </c>
      <c r="L531" s="335" t="s">
        <v>84</v>
      </c>
      <c r="M531" s="335" t="s">
        <v>84</v>
      </c>
      <c r="N531" s="335" t="s">
        <v>84</v>
      </c>
      <c r="O531" s="335" t="s">
        <v>84</v>
      </c>
      <c r="P531" s="335" t="s">
        <v>84</v>
      </c>
      <c r="Q531" s="335" t="s">
        <v>84</v>
      </c>
      <c r="R531" s="335" t="s">
        <v>84</v>
      </c>
      <c r="S531" s="335" t="s">
        <v>84</v>
      </c>
      <c r="T531" s="335" t="s">
        <v>84</v>
      </c>
      <c r="U531" s="335" t="s">
        <v>84</v>
      </c>
      <c r="V531" s="335" t="s">
        <v>84</v>
      </c>
      <c r="W531" s="335" t="s">
        <v>84</v>
      </c>
      <c r="X531" s="335" t="s">
        <v>84</v>
      </c>
      <c r="Y531" s="335" t="s">
        <v>84</v>
      </c>
      <c r="Z531" s="335" t="s">
        <v>84</v>
      </c>
      <c r="AA531" s="335" t="s">
        <v>84</v>
      </c>
      <c r="AB531" s="335" t="s">
        <v>84</v>
      </c>
      <c r="AC531" s="335" t="s">
        <v>84</v>
      </c>
      <c r="AD531" s="335" t="s">
        <v>84</v>
      </c>
      <c r="AE531" s="335" t="s">
        <v>84</v>
      </c>
      <c r="AF531" s="335" t="s">
        <v>84</v>
      </c>
      <c r="AG531" s="335" t="s">
        <v>84</v>
      </c>
      <c r="AH531" s="335" t="s">
        <v>84</v>
      </c>
      <c r="AI531" s="335" t="s">
        <v>84</v>
      </c>
      <c r="AJ531" s="335" t="s">
        <v>84</v>
      </c>
      <c r="AK531" s="335" t="s">
        <v>84</v>
      </c>
      <c r="AL531" s="335" t="s">
        <v>84</v>
      </c>
      <c r="AM531" s="335" t="s">
        <v>84</v>
      </c>
      <c r="AN531" s="335" t="s">
        <v>84</v>
      </c>
      <c r="AO531" s="335" t="s">
        <v>84</v>
      </c>
      <c r="AP531" s="335" t="s">
        <v>84</v>
      </c>
      <c r="AQ531" s="335" t="s">
        <v>84</v>
      </c>
      <c r="AR531" s="335" t="s">
        <v>84</v>
      </c>
      <c r="AS531" s="335" t="s">
        <v>84</v>
      </c>
      <c r="AT531" s="335" t="s">
        <v>84</v>
      </c>
      <c r="AU531" s="335" t="s">
        <v>84</v>
      </c>
      <c r="AV531" s="335" t="s">
        <v>84</v>
      </c>
      <c r="AW531" s="335" t="s">
        <v>84</v>
      </c>
      <c r="AX531" s="335" t="s">
        <v>84</v>
      </c>
      <c r="AY531" s="116" t="s">
        <v>84</v>
      </c>
      <c r="AZ531" s="116" t="s">
        <v>84</v>
      </c>
      <c r="BA531" s="116" t="s">
        <v>84</v>
      </c>
      <c r="BB531" s="116" t="s">
        <v>84</v>
      </c>
      <c r="BC531" s="116" t="s">
        <v>84</v>
      </c>
      <c r="BD531" s="116" t="s">
        <v>84</v>
      </c>
      <c r="BE531" s="116" t="s">
        <v>84</v>
      </c>
      <c r="BF531" s="335" t="s">
        <v>84</v>
      </c>
      <c r="BG531" s="335" t="s">
        <v>84</v>
      </c>
      <c r="BH531" s="116" t="s">
        <v>84</v>
      </c>
      <c r="BI531" s="116" t="s">
        <v>84</v>
      </c>
      <c r="BJ531" s="335" t="s">
        <v>84</v>
      </c>
      <c r="BK531" s="335" t="s">
        <v>84</v>
      </c>
      <c r="BL531" s="335" t="s">
        <v>84</v>
      </c>
      <c r="BM531" s="336" t="s">
        <v>84</v>
      </c>
      <c r="BN531" s="336" t="s">
        <v>84</v>
      </c>
      <c r="BO531" s="335" t="s">
        <v>84</v>
      </c>
      <c r="BP531" s="116" t="s">
        <v>84</v>
      </c>
      <c r="BQ531" s="116" t="s">
        <v>84</v>
      </c>
      <c r="BR531" s="116" t="s">
        <v>84</v>
      </c>
      <c r="BS531" s="116" t="s">
        <v>84</v>
      </c>
      <c r="BT531" s="336" t="s">
        <v>84</v>
      </c>
      <c r="BU531" s="335" t="s">
        <v>84</v>
      </c>
      <c r="BV531" s="335" t="s">
        <v>84</v>
      </c>
      <c r="BW531" s="335" t="s">
        <v>84</v>
      </c>
      <c r="BX531" s="335" t="s">
        <v>84</v>
      </c>
    </row>
    <row r="532" spans="1:76" ht="15" customHeight="1" x14ac:dyDescent="0.3">
      <c r="A532" s="307">
        <v>82</v>
      </c>
      <c r="B532" s="114" t="s">
        <v>84</v>
      </c>
      <c r="C532" s="114" t="s">
        <v>84</v>
      </c>
      <c r="D532" s="115" t="s">
        <v>84</v>
      </c>
      <c r="E532" s="334" t="s">
        <v>84</v>
      </c>
      <c r="F532" s="334" t="s">
        <v>84</v>
      </c>
      <c r="G532" s="334" t="s">
        <v>84</v>
      </c>
      <c r="H532" s="335" t="s">
        <v>84</v>
      </c>
      <c r="I532" s="335" t="s">
        <v>84</v>
      </c>
      <c r="J532" s="335" t="s">
        <v>84</v>
      </c>
      <c r="K532" s="335" t="s">
        <v>84</v>
      </c>
      <c r="L532" s="335" t="s">
        <v>84</v>
      </c>
      <c r="M532" s="335" t="s">
        <v>84</v>
      </c>
      <c r="N532" s="335" t="s">
        <v>84</v>
      </c>
      <c r="O532" s="335" t="s">
        <v>84</v>
      </c>
      <c r="P532" s="335" t="s">
        <v>84</v>
      </c>
      <c r="Q532" s="335" t="s">
        <v>84</v>
      </c>
      <c r="R532" s="335" t="s">
        <v>84</v>
      </c>
      <c r="S532" s="335" t="s">
        <v>84</v>
      </c>
      <c r="T532" s="335" t="s">
        <v>84</v>
      </c>
      <c r="U532" s="335" t="s">
        <v>84</v>
      </c>
      <c r="V532" s="335" t="s">
        <v>84</v>
      </c>
      <c r="W532" s="335" t="s">
        <v>84</v>
      </c>
      <c r="X532" s="335" t="s">
        <v>84</v>
      </c>
      <c r="Y532" s="335" t="s">
        <v>84</v>
      </c>
      <c r="Z532" s="335" t="s">
        <v>84</v>
      </c>
      <c r="AA532" s="335" t="s">
        <v>84</v>
      </c>
      <c r="AB532" s="335" t="s">
        <v>84</v>
      </c>
      <c r="AC532" s="335" t="s">
        <v>84</v>
      </c>
      <c r="AD532" s="335" t="s">
        <v>84</v>
      </c>
      <c r="AE532" s="335" t="s">
        <v>84</v>
      </c>
      <c r="AF532" s="335" t="s">
        <v>84</v>
      </c>
      <c r="AG532" s="335" t="s">
        <v>84</v>
      </c>
      <c r="AH532" s="335" t="s">
        <v>84</v>
      </c>
      <c r="AI532" s="335" t="s">
        <v>84</v>
      </c>
      <c r="AJ532" s="335" t="s">
        <v>84</v>
      </c>
      <c r="AK532" s="335" t="s">
        <v>84</v>
      </c>
      <c r="AL532" s="335" t="s">
        <v>84</v>
      </c>
      <c r="AM532" s="335" t="s">
        <v>84</v>
      </c>
      <c r="AN532" s="335" t="s">
        <v>84</v>
      </c>
      <c r="AO532" s="335" t="s">
        <v>84</v>
      </c>
      <c r="AP532" s="335" t="s">
        <v>84</v>
      </c>
      <c r="AQ532" s="335" t="s">
        <v>84</v>
      </c>
      <c r="AR532" s="335" t="s">
        <v>84</v>
      </c>
      <c r="AS532" s="335" t="s">
        <v>84</v>
      </c>
      <c r="AT532" s="335" t="s">
        <v>84</v>
      </c>
      <c r="AU532" s="335" t="s">
        <v>84</v>
      </c>
      <c r="AV532" s="335" t="s">
        <v>84</v>
      </c>
      <c r="AW532" s="335" t="s">
        <v>84</v>
      </c>
      <c r="AX532" s="335" t="s">
        <v>84</v>
      </c>
      <c r="AY532" s="116" t="s">
        <v>84</v>
      </c>
      <c r="AZ532" s="116" t="s">
        <v>84</v>
      </c>
      <c r="BA532" s="116" t="s">
        <v>84</v>
      </c>
      <c r="BB532" s="116" t="s">
        <v>84</v>
      </c>
      <c r="BC532" s="116" t="s">
        <v>84</v>
      </c>
      <c r="BD532" s="116" t="s">
        <v>84</v>
      </c>
      <c r="BE532" s="116" t="s">
        <v>84</v>
      </c>
      <c r="BF532" s="335" t="s">
        <v>84</v>
      </c>
      <c r="BG532" s="335" t="s">
        <v>84</v>
      </c>
      <c r="BH532" s="116" t="s">
        <v>84</v>
      </c>
      <c r="BI532" s="116" t="s">
        <v>84</v>
      </c>
      <c r="BJ532" s="335" t="s">
        <v>84</v>
      </c>
      <c r="BK532" s="335" t="s">
        <v>84</v>
      </c>
      <c r="BL532" s="335" t="s">
        <v>84</v>
      </c>
      <c r="BM532" s="336" t="s">
        <v>84</v>
      </c>
      <c r="BN532" s="336" t="s">
        <v>84</v>
      </c>
      <c r="BO532" s="335" t="s">
        <v>84</v>
      </c>
      <c r="BP532" s="116" t="s">
        <v>84</v>
      </c>
      <c r="BQ532" s="116" t="s">
        <v>84</v>
      </c>
      <c r="BR532" s="116" t="s">
        <v>84</v>
      </c>
      <c r="BS532" s="116" t="s">
        <v>84</v>
      </c>
      <c r="BT532" s="336" t="s">
        <v>84</v>
      </c>
      <c r="BU532" s="335" t="s">
        <v>84</v>
      </c>
      <c r="BV532" s="335" t="s">
        <v>84</v>
      </c>
      <c r="BW532" s="335" t="s">
        <v>84</v>
      </c>
      <c r="BX532" s="335" t="s">
        <v>84</v>
      </c>
    </row>
    <row r="533" spans="1:76" ht="15" customHeight="1" x14ac:dyDescent="0.3">
      <c r="A533" s="307">
        <v>82</v>
      </c>
      <c r="B533" s="114" t="s">
        <v>84</v>
      </c>
      <c r="C533" s="114" t="s">
        <v>84</v>
      </c>
      <c r="D533" s="115" t="s">
        <v>84</v>
      </c>
      <c r="E533" s="334" t="s">
        <v>84</v>
      </c>
      <c r="F533" s="334" t="s">
        <v>84</v>
      </c>
      <c r="G533" s="334" t="s">
        <v>84</v>
      </c>
      <c r="H533" s="335" t="s">
        <v>84</v>
      </c>
      <c r="I533" s="335" t="s">
        <v>84</v>
      </c>
      <c r="J533" s="335" t="s">
        <v>84</v>
      </c>
      <c r="K533" s="335" t="s">
        <v>84</v>
      </c>
      <c r="L533" s="335" t="s">
        <v>84</v>
      </c>
      <c r="M533" s="335" t="s">
        <v>84</v>
      </c>
      <c r="N533" s="335" t="s">
        <v>84</v>
      </c>
      <c r="O533" s="335" t="s">
        <v>84</v>
      </c>
      <c r="P533" s="335" t="s">
        <v>84</v>
      </c>
      <c r="Q533" s="335" t="s">
        <v>84</v>
      </c>
      <c r="R533" s="335" t="s">
        <v>84</v>
      </c>
      <c r="S533" s="335" t="s">
        <v>84</v>
      </c>
      <c r="T533" s="335" t="s">
        <v>84</v>
      </c>
      <c r="U533" s="335" t="s">
        <v>84</v>
      </c>
      <c r="V533" s="335" t="s">
        <v>84</v>
      </c>
      <c r="W533" s="335" t="s">
        <v>84</v>
      </c>
      <c r="X533" s="335" t="s">
        <v>84</v>
      </c>
      <c r="Y533" s="335" t="s">
        <v>84</v>
      </c>
      <c r="Z533" s="335" t="s">
        <v>84</v>
      </c>
      <c r="AA533" s="335" t="s">
        <v>84</v>
      </c>
      <c r="AB533" s="335" t="s">
        <v>84</v>
      </c>
      <c r="AC533" s="335" t="s">
        <v>84</v>
      </c>
      <c r="AD533" s="335" t="s">
        <v>84</v>
      </c>
      <c r="AE533" s="335" t="s">
        <v>84</v>
      </c>
      <c r="AF533" s="335" t="s">
        <v>84</v>
      </c>
      <c r="AG533" s="335" t="s">
        <v>84</v>
      </c>
      <c r="AH533" s="335" t="s">
        <v>84</v>
      </c>
      <c r="AI533" s="335" t="s">
        <v>84</v>
      </c>
      <c r="AJ533" s="335" t="s">
        <v>84</v>
      </c>
      <c r="AK533" s="335" t="s">
        <v>84</v>
      </c>
      <c r="AL533" s="335" t="s">
        <v>84</v>
      </c>
      <c r="AM533" s="335" t="s">
        <v>84</v>
      </c>
      <c r="AN533" s="335" t="s">
        <v>84</v>
      </c>
      <c r="AO533" s="335" t="s">
        <v>84</v>
      </c>
      <c r="AP533" s="335" t="s">
        <v>84</v>
      </c>
      <c r="AQ533" s="335" t="s">
        <v>84</v>
      </c>
      <c r="AR533" s="335" t="s">
        <v>84</v>
      </c>
      <c r="AS533" s="335" t="s">
        <v>84</v>
      </c>
      <c r="AT533" s="335" t="s">
        <v>84</v>
      </c>
      <c r="AU533" s="335" t="s">
        <v>84</v>
      </c>
      <c r="AV533" s="335" t="s">
        <v>84</v>
      </c>
      <c r="AW533" s="335" t="s">
        <v>84</v>
      </c>
      <c r="AX533" s="335" t="s">
        <v>84</v>
      </c>
      <c r="AY533" s="116" t="s">
        <v>84</v>
      </c>
      <c r="AZ533" s="116" t="s">
        <v>84</v>
      </c>
      <c r="BA533" s="116" t="s">
        <v>84</v>
      </c>
      <c r="BB533" s="116" t="s">
        <v>84</v>
      </c>
      <c r="BC533" s="116" t="s">
        <v>84</v>
      </c>
      <c r="BD533" s="116" t="s">
        <v>84</v>
      </c>
      <c r="BE533" s="116" t="s">
        <v>84</v>
      </c>
      <c r="BF533" s="335" t="s">
        <v>84</v>
      </c>
      <c r="BG533" s="335" t="s">
        <v>84</v>
      </c>
      <c r="BH533" s="116" t="s">
        <v>84</v>
      </c>
      <c r="BI533" s="116" t="s">
        <v>84</v>
      </c>
      <c r="BJ533" s="335" t="s">
        <v>84</v>
      </c>
      <c r="BK533" s="335" t="s">
        <v>84</v>
      </c>
      <c r="BL533" s="335" t="s">
        <v>84</v>
      </c>
      <c r="BM533" s="336" t="s">
        <v>84</v>
      </c>
      <c r="BN533" s="336" t="s">
        <v>84</v>
      </c>
      <c r="BO533" s="335" t="s">
        <v>84</v>
      </c>
      <c r="BP533" s="116" t="s">
        <v>84</v>
      </c>
      <c r="BQ533" s="116" t="s">
        <v>84</v>
      </c>
      <c r="BR533" s="116" t="s">
        <v>84</v>
      </c>
      <c r="BS533" s="116" t="s">
        <v>84</v>
      </c>
      <c r="BT533" s="336" t="s">
        <v>84</v>
      </c>
      <c r="BU533" s="335" t="s">
        <v>84</v>
      </c>
      <c r="BV533" s="335" t="s">
        <v>84</v>
      </c>
      <c r="BW533" s="335" t="s">
        <v>84</v>
      </c>
      <c r="BX533" s="335" t="s">
        <v>84</v>
      </c>
    </row>
    <row r="534" spans="1:76" ht="15" customHeight="1" x14ac:dyDescent="0.3">
      <c r="A534" s="307">
        <v>82</v>
      </c>
      <c r="B534" s="114" t="s">
        <v>84</v>
      </c>
      <c r="C534" s="114" t="s">
        <v>84</v>
      </c>
      <c r="D534" s="115" t="s">
        <v>84</v>
      </c>
      <c r="E534" s="334" t="s">
        <v>84</v>
      </c>
      <c r="F534" s="334" t="s">
        <v>84</v>
      </c>
      <c r="G534" s="334" t="s">
        <v>84</v>
      </c>
      <c r="H534" s="335" t="s">
        <v>84</v>
      </c>
      <c r="I534" s="335" t="s">
        <v>84</v>
      </c>
      <c r="J534" s="335" t="s">
        <v>84</v>
      </c>
      <c r="K534" s="335" t="s">
        <v>84</v>
      </c>
      <c r="L534" s="335" t="s">
        <v>84</v>
      </c>
      <c r="M534" s="335" t="s">
        <v>84</v>
      </c>
      <c r="N534" s="335" t="s">
        <v>84</v>
      </c>
      <c r="O534" s="335" t="s">
        <v>84</v>
      </c>
      <c r="P534" s="335" t="s">
        <v>84</v>
      </c>
      <c r="Q534" s="335" t="s">
        <v>84</v>
      </c>
      <c r="R534" s="335" t="s">
        <v>84</v>
      </c>
      <c r="S534" s="335" t="s">
        <v>84</v>
      </c>
      <c r="T534" s="335" t="s">
        <v>84</v>
      </c>
      <c r="U534" s="335" t="s">
        <v>84</v>
      </c>
      <c r="V534" s="335" t="s">
        <v>84</v>
      </c>
      <c r="W534" s="335" t="s">
        <v>84</v>
      </c>
      <c r="X534" s="335" t="s">
        <v>84</v>
      </c>
      <c r="Y534" s="335" t="s">
        <v>84</v>
      </c>
      <c r="Z534" s="335" t="s">
        <v>84</v>
      </c>
      <c r="AA534" s="335" t="s">
        <v>84</v>
      </c>
      <c r="AB534" s="335" t="s">
        <v>84</v>
      </c>
      <c r="AC534" s="335" t="s">
        <v>84</v>
      </c>
      <c r="AD534" s="335" t="s">
        <v>84</v>
      </c>
      <c r="AE534" s="335" t="s">
        <v>84</v>
      </c>
      <c r="AF534" s="335" t="s">
        <v>84</v>
      </c>
      <c r="AG534" s="335" t="s">
        <v>84</v>
      </c>
      <c r="AH534" s="335" t="s">
        <v>84</v>
      </c>
      <c r="AI534" s="335" t="s">
        <v>84</v>
      </c>
      <c r="AJ534" s="335" t="s">
        <v>84</v>
      </c>
      <c r="AK534" s="335" t="s">
        <v>84</v>
      </c>
      <c r="AL534" s="335" t="s">
        <v>84</v>
      </c>
      <c r="AM534" s="335" t="s">
        <v>84</v>
      </c>
      <c r="AN534" s="335" t="s">
        <v>84</v>
      </c>
      <c r="AO534" s="335" t="s">
        <v>84</v>
      </c>
      <c r="AP534" s="335" t="s">
        <v>84</v>
      </c>
      <c r="AQ534" s="335" t="s">
        <v>84</v>
      </c>
      <c r="AR534" s="335" t="s">
        <v>84</v>
      </c>
      <c r="AS534" s="335" t="s">
        <v>84</v>
      </c>
      <c r="AT534" s="335" t="s">
        <v>84</v>
      </c>
      <c r="AU534" s="335" t="s">
        <v>84</v>
      </c>
      <c r="AV534" s="335" t="s">
        <v>84</v>
      </c>
      <c r="AW534" s="335" t="s">
        <v>84</v>
      </c>
      <c r="AX534" s="335" t="s">
        <v>84</v>
      </c>
      <c r="AY534" s="116" t="s">
        <v>84</v>
      </c>
      <c r="AZ534" s="116" t="s">
        <v>84</v>
      </c>
      <c r="BA534" s="116" t="s">
        <v>84</v>
      </c>
      <c r="BB534" s="116" t="s">
        <v>84</v>
      </c>
      <c r="BC534" s="116" t="s">
        <v>84</v>
      </c>
      <c r="BD534" s="116" t="s">
        <v>84</v>
      </c>
      <c r="BE534" s="116" t="s">
        <v>84</v>
      </c>
      <c r="BF534" s="335" t="s">
        <v>84</v>
      </c>
      <c r="BG534" s="335" t="s">
        <v>84</v>
      </c>
      <c r="BH534" s="116" t="s">
        <v>84</v>
      </c>
      <c r="BI534" s="116" t="s">
        <v>84</v>
      </c>
      <c r="BJ534" s="335" t="s">
        <v>84</v>
      </c>
      <c r="BK534" s="335" t="s">
        <v>84</v>
      </c>
      <c r="BL534" s="335" t="s">
        <v>84</v>
      </c>
      <c r="BM534" s="336" t="s">
        <v>84</v>
      </c>
      <c r="BN534" s="336" t="s">
        <v>84</v>
      </c>
      <c r="BO534" s="335" t="s">
        <v>84</v>
      </c>
      <c r="BP534" s="116" t="s">
        <v>84</v>
      </c>
      <c r="BQ534" s="116" t="s">
        <v>84</v>
      </c>
      <c r="BR534" s="116" t="s">
        <v>84</v>
      </c>
      <c r="BS534" s="116" t="s">
        <v>84</v>
      </c>
      <c r="BT534" s="336" t="s">
        <v>84</v>
      </c>
      <c r="BU534" s="335" t="s">
        <v>84</v>
      </c>
      <c r="BV534" s="335" t="s">
        <v>84</v>
      </c>
      <c r="BW534" s="335" t="s">
        <v>84</v>
      </c>
      <c r="BX534" s="335" t="s">
        <v>84</v>
      </c>
    </row>
    <row r="535" spans="1:76" ht="15" customHeight="1" x14ac:dyDescent="0.3">
      <c r="A535" s="307">
        <v>82</v>
      </c>
      <c r="B535" s="114" t="s">
        <v>84</v>
      </c>
      <c r="C535" s="114" t="s">
        <v>84</v>
      </c>
      <c r="D535" s="115" t="s">
        <v>84</v>
      </c>
      <c r="E535" s="334" t="s">
        <v>84</v>
      </c>
      <c r="F535" s="334" t="s">
        <v>84</v>
      </c>
      <c r="G535" s="334" t="s">
        <v>84</v>
      </c>
      <c r="H535" s="335" t="s">
        <v>84</v>
      </c>
      <c r="I535" s="335" t="s">
        <v>84</v>
      </c>
      <c r="J535" s="335" t="s">
        <v>84</v>
      </c>
      <c r="K535" s="335" t="s">
        <v>84</v>
      </c>
      <c r="L535" s="335" t="s">
        <v>84</v>
      </c>
      <c r="M535" s="335" t="s">
        <v>84</v>
      </c>
      <c r="N535" s="335" t="s">
        <v>84</v>
      </c>
      <c r="O535" s="335" t="s">
        <v>84</v>
      </c>
      <c r="P535" s="335" t="s">
        <v>84</v>
      </c>
      <c r="Q535" s="335" t="s">
        <v>84</v>
      </c>
      <c r="R535" s="335" t="s">
        <v>84</v>
      </c>
      <c r="S535" s="335" t="s">
        <v>84</v>
      </c>
      <c r="T535" s="335" t="s">
        <v>84</v>
      </c>
      <c r="U535" s="335" t="s">
        <v>84</v>
      </c>
      <c r="V535" s="335" t="s">
        <v>84</v>
      </c>
      <c r="W535" s="335" t="s">
        <v>84</v>
      </c>
      <c r="X535" s="335" t="s">
        <v>84</v>
      </c>
      <c r="Y535" s="335" t="s">
        <v>84</v>
      </c>
      <c r="Z535" s="335" t="s">
        <v>84</v>
      </c>
      <c r="AA535" s="335" t="s">
        <v>84</v>
      </c>
      <c r="AB535" s="335" t="s">
        <v>84</v>
      </c>
      <c r="AC535" s="335" t="s">
        <v>84</v>
      </c>
      <c r="AD535" s="335" t="s">
        <v>84</v>
      </c>
      <c r="AE535" s="335" t="s">
        <v>84</v>
      </c>
      <c r="AF535" s="335" t="s">
        <v>84</v>
      </c>
      <c r="AG535" s="335" t="s">
        <v>84</v>
      </c>
      <c r="AH535" s="335" t="s">
        <v>84</v>
      </c>
      <c r="AI535" s="335" t="s">
        <v>84</v>
      </c>
      <c r="AJ535" s="335" t="s">
        <v>84</v>
      </c>
      <c r="AK535" s="335" t="s">
        <v>84</v>
      </c>
      <c r="AL535" s="335" t="s">
        <v>84</v>
      </c>
      <c r="AM535" s="335" t="s">
        <v>84</v>
      </c>
      <c r="AN535" s="335" t="s">
        <v>84</v>
      </c>
      <c r="AO535" s="335" t="s">
        <v>84</v>
      </c>
      <c r="AP535" s="335" t="s">
        <v>84</v>
      </c>
      <c r="AQ535" s="335" t="s">
        <v>84</v>
      </c>
      <c r="AR535" s="335" t="s">
        <v>84</v>
      </c>
      <c r="AS535" s="335" t="s">
        <v>84</v>
      </c>
      <c r="AT535" s="335" t="s">
        <v>84</v>
      </c>
      <c r="AU535" s="335" t="s">
        <v>84</v>
      </c>
      <c r="AV535" s="335" t="s">
        <v>84</v>
      </c>
      <c r="AW535" s="335" t="s">
        <v>84</v>
      </c>
      <c r="AX535" s="335" t="s">
        <v>84</v>
      </c>
      <c r="AY535" s="116" t="s">
        <v>84</v>
      </c>
      <c r="AZ535" s="116" t="s">
        <v>84</v>
      </c>
      <c r="BA535" s="116" t="s">
        <v>84</v>
      </c>
      <c r="BB535" s="116" t="s">
        <v>84</v>
      </c>
      <c r="BC535" s="116" t="s">
        <v>84</v>
      </c>
      <c r="BD535" s="116" t="s">
        <v>84</v>
      </c>
      <c r="BE535" s="116" t="s">
        <v>84</v>
      </c>
      <c r="BF535" s="335" t="s">
        <v>84</v>
      </c>
      <c r="BG535" s="335" t="s">
        <v>84</v>
      </c>
      <c r="BH535" s="116" t="s">
        <v>84</v>
      </c>
      <c r="BI535" s="116" t="s">
        <v>84</v>
      </c>
      <c r="BJ535" s="335" t="s">
        <v>84</v>
      </c>
      <c r="BK535" s="335" t="s">
        <v>84</v>
      </c>
      <c r="BL535" s="335" t="s">
        <v>84</v>
      </c>
      <c r="BM535" s="336" t="s">
        <v>84</v>
      </c>
      <c r="BN535" s="336" t="s">
        <v>84</v>
      </c>
      <c r="BO535" s="335" t="s">
        <v>84</v>
      </c>
      <c r="BP535" s="116" t="s">
        <v>84</v>
      </c>
      <c r="BQ535" s="116" t="s">
        <v>84</v>
      </c>
      <c r="BR535" s="116" t="s">
        <v>84</v>
      </c>
      <c r="BS535" s="116" t="s">
        <v>84</v>
      </c>
      <c r="BT535" s="336" t="s">
        <v>84</v>
      </c>
      <c r="BU535" s="335" t="s">
        <v>84</v>
      </c>
      <c r="BV535" s="335" t="s">
        <v>84</v>
      </c>
      <c r="BW535" s="335" t="s">
        <v>84</v>
      </c>
      <c r="BX535" s="335" t="s">
        <v>84</v>
      </c>
    </row>
    <row r="536" spans="1:76" ht="15" customHeight="1" x14ac:dyDescent="0.3">
      <c r="A536" s="307">
        <v>82</v>
      </c>
      <c r="B536" s="114" t="s">
        <v>84</v>
      </c>
      <c r="C536" s="114" t="s">
        <v>84</v>
      </c>
      <c r="D536" s="115" t="s">
        <v>84</v>
      </c>
      <c r="E536" s="334" t="s">
        <v>84</v>
      </c>
      <c r="F536" s="334" t="s">
        <v>84</v>
      </c>
      <c r="G536" s="334" t="s">
        <v>84</v>
      </c>
      <c r="H536" s="335" t="s">
        <v>84</v>
      </c>
      <c r="I536" s="335" t="s">
        <v>84</v>
      </c>
      <c r="J536" s="335" t="s">
        <v>84</v>
      </c>
      <c r="K536" s="335" t="s">
        <v>84</v>
      </c>
      <c r="L536" s="335" t="s">
        <v>84</v>
      </c>
      <c r="M536" s="335" t="s">
        <v>84</v>
      </c>
      <c r="N536" s="335" t="s">
        <v>84</v>
      </c>
      <c r="O536" s="335" t="s">
        <v>84</v>
      </c>
      <c r="P536" s="335" t="s">
        <v>84</v>
      </c>
      <c r="Q536" s="335" t="s">
        <v>84</v>
      </c>
      <c r="R536" s="335" t="s">
        <v>84</v>
      </c>
      <c r="S536" s="335" t="s">
        <v>84</v>
      </c>
      <c r="T536" s="335" t="s">
        <v>84</v>
      </c>
      <c r="U536" s="335" t="s">
        <v>84</v>
      </c>
      <c r="V536" s="335" t="s">
        <v>84</v>
      </c>
      <c r="W536" s="335" t="s">
        <v>84</v>
      </c>
      <c r="X536" s="335" t="s">
        <v>84</v>
      </c>
      <c r="Y536" s="335" t="s">
        <v>84</v>
      </c>
      <c r="Z536" s="335" t="s">
        <v>84</v>
      </c>
      <c r="AA536" s="335" t="s">
        <v>84</v>
      </c>
      <c r="AB536" s="335" t="s">
        <v>84</v>
      </c>
      <c r="AC536" s="335" t="s">
        <v>84</v>
      </c>
      <c r="AD536" s="335" t="s">
        <v>84</v>
      </c>
      <c r="AE536" s="335" t="s">
        <v>84</v>
      </c>
      <c r="AF536" s="335" t="s">
        <v>84</v>
      </c>
      <c r="AG536" s="335" t="s">
        <v>84</v>
      </c>
      <c r="AH536" s="335" t="s">
        <v>84</v>
      </c>
      <c r="AI536" s="335" t="s">
        <v>84</v>
      </c>
      <c r="AJ536" s="335" t="s">
        <v>84</v>
      </c>
      <c r="AK536" s="335" t="s">
        <v>84</v>
      </c>
      <c r="AL536" s="335" t="s">
        <v>84</v>
      </c>
      <c r="AM536" s="335" t="s">
        <v>84</v>
      </c>
      <c r="AN536" s="335" t="s">
        <v>84</v>
      </c>
      <c r="AO536" s="335" t="s">
        <v>84</v>
      </c>
      <c r="AP536" s="335" t="s">
        <v>84</v>
      </c>
      <c r="AQ536" s="335" t="s">
        <v>84</v>
      </c>
      <c r="AR536" s="335" t="s">
        <v>84</v>
      </c>
      <c r="AS536" s="335" t="s">
        <v>84</v>
      </c>
      <c r="AT536" s="335" t="s">
        <v>84</v>
      </c>
      <c r="AU536" s="335" t="s">
        <v>84</v>
      </c>
      <c r="AV536" s="335" t="s">
        <v>84</v>
      </c>
      <c r="AW536" s="335" t="s">
        <v>84</v>
      </c>
      <c r="AX536" s="335" t="s">
        <v>84</v>
      </c>
      <c r="AY536" s="116" t="s">
        <v>84</v>
      </c>
      <c r="AZ536" s="116" t="s">
        <v>84</v>
      </c>
      <c r="BA536" s="116" t="s">
        <v>84</v>
      </c>
      <c r="BB536" s="116" t="s">
        <v>84</v>
      </c>
      <c r="BC536" s="116" t="s">
        <v>84</v>
      </c>
      <c r="BD536" s="116" t="s">
        <v>84</v>
      </c>
      <c r="BE536" s="116" t="s">
        <v>84</v>
      </c>
      <c r="BF536" s="335" t="s">
        <v>84</v>
      </c>
      <c r="BG536" s="335" t="s">
        <v>84</v>
      </c>
      <c r="BH536" s="116" t="s">
        <v>84</v>
      </c>
      <c r="BI536" s="116" t="s">
        <v>84</v>
      </c>
      <c r="BJ536" s="335" t="s">
        <v>84</v>
      </c>
      <c r="BK536" s="335" t="s">
        <v>84</v>
      </c>
      <c r="BL536" s="335" t="s">
        <v>84</v>
      </c>
      <c r="BM536" s="336" t="s">
        <v>84</v>
      </c>
      <c r="BN536" s="336" t="s">
        <v>84</v>
      </c>
      <c r="BO536" s="335" t="s">
        <v>84</v>
      </c>
      <c r="BP536" s="116" t="s">
        <v>84</v>
      </c>
      <c r="BQ536" s="116" t="s">
        <v>84</v>
      </c>
      <c r="BR536" s="116" t="s">
        <v>84</v>
      </c>
      <c r="BS536" s="116" t="s">
        <v>84</v>
      </c>
      <c r="BT536" s="336" t="s">
        <v>84</v>
      </c>
      <c r="BU536" s="335" t="s">
        <v>84</v>
      </c>
      <c r="BV536" s="335" t="s">
        <v>84</v>
      </c>
      <c r="BW536" s="335" t="s">
        <v>84</v>
      </c>
      <c r="BX536" s="335" t="s">
        <v>84</v>
      </c>
    </row>
    <row r="537" spans="1:76" ht="15" customHeight="1" x14ac:dyDescent="0.3">
      <c r="A537" s="307">
        <v>82</v>
      </c>
      <c r="B537" s="114" t="s">
        <v>84</v>
      </c>
      <c r="C537" s="114" t="s">
        <v>84</v>
      </c>
      <c r="D537" s="115" t="s">
        <v>84</v>
      </c>
      <c r="E537" s="334" t="s">
        <v>84</v>
      </c>
      <c r="F537" s="334" t="s">
        <v>84</v>
      </c>
      <c r="G537" s="334" t="s">
        <v>84</v>
      </c>
      <c r="H537" s="335" t="s">
        <v>84</v>
      </c>
      <c r="I537" s="335" t="s">
        <v>84</v>
      </c>
      <c r="J537" s="335" t="s">
        <v>84</v>
      </c>
      <c r="K537" s="335" t="s">
        <v>84</v>
      </c>
      <c r="L537" s="335" t="s">
        <v>84</v>
      </c>
      <c r="M537" s="335" t="s">
        <v>84</v>
      </c>
      <c r="N537" s="335" t="s">
        <v>84</v>
      </c>
      <c r="O537" s="335" t="s">
        <v>84</v>
      </c>
      <c r="P537" s="335" t="s">
        <v>84</v>
      </c>
      <c r="Q537" s="335" t="s">
        <v>84</v>
      </c>
      <c r="R537" s="335" t="s">
        <v>84</v>
      </c>
      <c r="S537" s="335" t="s">
        <v>84</v>
      </c>
      <c r="T537" s="335" t="s">
        <v>84</v>
      </c>
      <c r="U537" s="335" t="s">
        <v>84</v>
      </c>
      <c r="V537" s="335" t="s">
        <v>84</v>
      </c>
      <c r="W537" s="335" t="s">
        <v>84</v>
      </c>
      <c r="X537" s="335" t="s">
        <v>84</v>
      </c>
      <c r="Y537" s="335" t="s">
        <v>84</v>
      </c>
      <c r="Z537" s="335" t="s">
        <v>84</v>
      </c>
      <c r="AA537" s="335" t="s">
        <v>84</v>
      </c>
      <c r="AB537" s="335" t="s">
        <v>84</v>
      </c>
      <c r="AC537" s="335" t="s">
        <v>84</v>
      </c>
      <c r="AD537" s="335" t="s">
        <v>84</v>
      </c>
      <c r="AE537" s="335" t="s">
        <v>84</v>
      </c>
      <c r="AF537" s="335" t="s">
        <v>84</v>
      </c>
      <c r="AG537" s="335" t="s">
        <v>84</v>
      </c>
      <c r="AH537" s="335" t="s">
        <v>84</v>
      </c>
      <c r="AI537" s="335" t="s">
        <v>84</v>
      </c>
      <c r="AJ537" s="335" t="s">
        <v>84</v>
      </c>
      <c r="AK537" s="335" t="s">
        <v>84</v>
      </c>
      <c r="AL537" s="335" t="s">
        <v>84</v>
      </c>
      <c r="AM537" s="335" t="s">
        <v>84</v>
      </c>
      <c r="AN537" s="335" t="s">
        <v>84</v>
      </c>
      <c r="AO537" s="335" t="s">
        <v>84</v>
      </c>
      <c r="AP537" s="335" t="s">
        <v>84</v>
      </c>
      <c r="AQ537" s="335" t="s">
        <v>84</v>
      </c>
      <c r="AR537" s="335" t="s">
        <v>84</v>
      </c>
      <c r="AS537" s="335" t="s">
        <v>84</v>
      </c>
      <c r="AT537" s="335" t="s">
        <v>84</v>
      </c>
      <c r="AU537" s="335" t="s">
        <v>84</v>
      </c>
      <c r="AV537" s="335" t="s">
        <v>84</v>
      </c>
      <c r="AW537" s="335" t="s">
        <v>84</v>
      </c>
      <c r="AX537" s="335" t="s">
        <v>84</v>
      </c>
      <c r="AY537" s="116" t="s">
        <v>84</v>
      </c>
      <c r="AZ537" s="116" t="s">
        <v>84</v>
      </c>
      <c r="BA537" s="116" t="s">
        <v>84</v>
      </c>
      <c r="BB537" s="116" t="s">
        <v>84</v>
      </c>
      <c r="BC537" s="116" t="s">
        <v>84</v>
      </c>
      <c r="BD537" s="116" t="s">
        <v>84</v>
      </c>
      <c r="BE537" s="116" t="s">
        <v>84</v>
      </c>
      <c r="BF537" s="335" t="s">
        <v>84</v>
      </c>
      <c r="BG537" s="335" t="s">
        <v>84</v>
      </c>
      <c r="BH537" s="116" t="s">
        <v>84</v>
      </c>
      <c r="BI537" s="116" t="s">
        <v>84</v>
      </c>
      <c r="BJ537" s="335" t="s">
        <v>84</v>
      </c>
      <c r="BK537" s="335" t="s">
        <v>84</v>
      </c>
      <c r="BL537" s="335" t="s">
        <v>84</v>
      </c>
      <c r="BM537" s="336" t="s">
        <v>84</v>
      </c>
      <c r="BN537" s="336" t="s">
        <v>84</v>
      </c>
      <c r="BO537" s="335" t="s">
        <v>84</v>
      </c>
      <c r="BP537" s="116" t="s">
        <v>84</v>
      </c>
      <c r="BQ537" s="116" t="s">
        <v>84</v>
      </c>
      <c r="BR537" s="116" t="s">
        <v>84</v>
      </c>
      <c r="BS537" s="116" t="s">
        <v>84</v>
      </c>
      <c r="BT537" s="336" t="s">
        <v>84</v>
      </c>
      <c r="BU537" s="335" t="s">
        <v>84</v>
      </c>
      <c r="BV537" s="335" t="s">
        <v>84</v>
      </c>
      <c r="BW537" s="335" t="s">
        <v>84</v>
      </c>
      <c r="BX537" s="335" t="s">
        <v>84</v>
      </c>
    </row>
    <row r="538" spans="1:76" ht="15" customHeight="1" x14ac:dyDescent="0.3">
      <c r="A538" s="307">
        <v>82</v>
      </c>
      <c r="B538" s="114" t="s">
        <v>84</v>
      </c>
      <c r="C538" s="114" t="s">
        <v>84</v>
      </c>
      <c r="D538" s="115" t="s">
        <v>84</v>
      </c>
      <c r="E538" s="334" t="s">
        <v>84</v>
      </c>
      <c r="F538" s="334" t="s">
        <v>84</v>
      </c>
      <c r="G538" s="334" t="s">
        <v>84</v>
      </c>
      <c r="H538" s="335" t="s">
        <v>84</v>
      </c>
      <c r="I538" s="335" t="s">
        <v>84</v>
      </c>
      <c r="J538" s="335" t="s">
        <v>84</v>
      </c>
      <c r="K538" s="335" t="s">
        <v>84</v>
      </c>
      <c r="L538" s="335" t="s">
        <v>84</v>
      </c>
      <c r="M538" s="335" t="s">
        <v>84</v>
      </c>
      <c r="N538" s="335" t="s">
        <v>84</v>
      </c>
      <c r="O538" s="335" t="s">
        <v>84</v>
      </c>
      <c r="P538" s="335" t="s">
        <v>84</v>
      </c>
      <c r="Q538" s="335" t="s">
        <v>84</v>
      </c>
      <c r="R538" s="335" t="s">
        <v>84</v>
      </c>
      <c r="S538" s="335" t="s">
        <v>84</v>
      </c>
      <c r="T538" s="335" t="s">
        <v>84</v>
      </c>
      <c r="U538" s="335" t="s">
        <v>84</v>
      </c>
      <c r="V538" s="335" t="s">
        <v>84</v>
      </c>
      <c r="W538" s="335" t="s">
        <v>84</v>
      </c>
      <c r="X538" s="335" t="s">
        <v>84</v>
      </c>
      <c r="Y538" s="335" t="s">
        <v>84</v>
      </c>
      <c r="Z538" s="335" t="s">
        <v>84</v>
      </c>
      <c r="AA538" s="335" t="s">
        <v>84</v>
      </c>
      <c r="AB538" s="335" t="s">
        <v>84</v>
      </c>
      <c r="AC538" s="335" t="s">
        <v>84</v>
      </c>
      <c r="AD538" s="335" t="s">
        <v>84</v>
      </c>
      <c r="AE538" s="335" t="s">
        <v>84</v>
      </c>
      <c r="AF538" s="335" t="s">
        <v>84</v>
      </c>
      <c r="AG538" s="335" t="s">
        <v>84</v>
      </c>
      <c r="AH538" s="335" t="s">
        <v>84</v>
      </c>
      <c r="AI538" s="335" t="s">
        <v>84</v>
      </c>
      <c r="AJ538" s="335" t="s">
        <v>84</v>
      </c>
      <c r="AK538" s="335" t="s">
        <v>84</v>
      </c>
      <c r="AL538" s="335" t="s">
        <v>84</v>
      </c>
      <c r="AM538" s="335" t="s">
        <v>84</v>
      </c>
      <c r="AN538" s="335" t="s">
        <v>84</v>
      </c>
      <c r="AO538" s="335" t="s">
        <v>84</v>
      </c>
      <c r="AP538" s="335" t="s">
        <v>84</v>
      </c>
      <c r="AQ538" s="335" t="s">
        <v>84</v>
      </c>
      <c r="AR538" s="335" t="s">
        <v>84</v>
      </c>
      <c r="AS538" s="335" t="s">
        <v>84</v>
      </c>
      <c r="AT538" s="335" t="s">
        <v>84</v>
      </c>
      <c r="AU538" s="335" t="s">
        <v>84</v>
      </c>
      <c r="AV538" s="335" t="s">
        <v>84</v>
      </c>
      <c r="AW538" s="335" t="s">
        <v>84</v>
      </c>
      <c r="AX538" s="335" t="s">
        <v>84</v>
      </c>
      <c r="AY538" s="116" t="s">
        <v>84</v>
      </c>
      <c r="AZ538" s="116" t="s">
        <v>84</v>
      </c>
      <c r="BA538" s="116" t="s">
        <v>84</v>
      </c>
      <c r="BB538" s="116" t="s">
        <v>84</v>
      </c>
      <c r="BC538" s="116" t="s">
        <v>84</v>
      </c>
      <c r="BD538" s="116" t="s">
        <v>84</v>
      </c>
      <c r="BE538" s="116" t="s">
        <v>84</v>
      </c>
      <c r="BF538" s="335" t="s">
        <v>84</v>
      </c>
      <c r="BG538" s="335" t="s">
        <v>84</v>
      </c>
      <c r="BH538" s="116" t="s">
        <v>84</v>
      </c>
      <c r="BI538" s="116" t="s">
        <v>84</v>
      </c>
      <c r="BJ538" s="335" t="s">
        <v>84</v>
      </c>
      <c r="BK538" s="335" t="s">
        <v>84</v>
      </c>
      <c r="BL538" s="335" t="s">
        <v>84</v>
      </c>
      <c r="BM538" s="336" t="s">
        <v>84</v>
      </c>
      <c r="BN538" s="336" t="s">
        <v>84</v>
      </c>
      <c r="BO538" s="335" t="s">
        <v>84</v>
      </c>
      <c r="BP538" s="116" t="s">
        <v>84</v>
      </c>
      <c r="BQ538" s="116" t="s">
        <v>84</v>
      </c>
      <c r="BR538" s="116" t="s">
        <v>84</v>
      </c>
      <c r="BS538" s="116" t="s">
        <v>84</v>
      </c>
      <c r="BT538" s="336" t="s">
        <v>84</v>
      </c>
      <c r="BU538" s="335" t="s">
        <v>84</v>
      </c>
      <c r="BV538" s="335" t="s">
        <v>84</v>
      </c>
      <c r="BW538" s="335" t="s">
        <v>84</v>
      </c>
      <c r="BX538" s="335" t="s">
        <v>84</v>
      </c>
    </row>
    <row r="539" spans="1:76" ht="15" customHeight="1" x14ac:dyDescent="0.3">
      <c r="A539" s="307">
        <v>82</v>
      </c>
      <c r="B539" s="114" t="s">
        <v>84</v>
      </c>
      <c r="C539" s="114" t="s">
        <v>84</v>
      </c>
      <c r="D539" s="115" t="s">
        <v>84</v>
      </c>
      <c r="E539" s="334" t="s">
        <v>84</v>
      </c>
      <c r="F539" s="334" t="s">
        <v>84</v>
      </c>
      <c r="G539" s="334" t="s">
        <v>84</v>
      </c>
      <c r="H539" s="335" t="s">
        <v>84</v>
      </c>
      <c r="I539" s="335" t="s">
        <v>84</v>
      </c>
      <c r="J539" s="335" t="s">
        <v>84</v>
      </c>
      <c r="K539" s="335" t="s">
        <v>84</v>
      </c>
      <c r="L539" s="335" t="s">
        <v>84</v>
      </c>
      <c r="M539" s="335" t="s">
        <v>84</v>
      </c>
      <c r="N539" s="335" t="s">
        <v>84</v>
      </c>
      <c r="O539" s="335" t="s">
        <v>84</v>
      </c>
      <c r="P539" s="335" t="s">
        <v>84</v>
      </c>
      <c r="Q539" s="335" t="s">
        <v>84</v>
      </c>
      <c r="R539" s="335" t="s">
        <v>84</v>
      </c>
      <c r="S539" s="335" t="s">
        <v>84</v>
      </c>
      <c r="T539" s="335" t="s">
        <v>84</v>
      </c>
      <c r="U539" s="335" t="s">
        <v>84</v>
      </c>
      <c r="V539" s="335" t="s">
        <v>84</v>
      </c>
      <c r="W539" s="335" t="s">
        <v>84</v>
      </c>
      <c r="X539" s="335" t="s">
        <v>84</v>
      </c>
      <c r="Y539" s="335" t="s">
        <v>84</v>
      </c>
      <c r="Z539" s="335" t="s">
        <v>84</v>
      </c>
      <c r="AA539" s="335" t="s">
        <v>84</v>
      </c>
      <c r="AB539" s="335" t="s">
        <v>84</v>
      </c>
      <c r="AC539" s="335" t="s">
        <v>84</v>
      </c>
      <c r="AD539" s="335" t="s">
        <v>84</v>
      </c>
      <c r="AE539" s="335" t="s">
        <v>84</v>
      </c>
      <c r="AF539" s="335" t="s">
        <v>84</v>
      </c>
      <c r="AG539" s="335" t="s">
        <v>84</v>
      </c>
      <c r="AH539" s="335" t="s">
        <v>84</v>
      </c>
      <c r="AI539" s="335" t="s">
        <v>84</v>
      </c>
      <c r="AJ539" s="335" t="s">
        <v>84</v>
      </c>
      <c r="AK539" s="335" t="s">
        <v>84</v>
      </c>
      <c r="AL539" s="335" t="s">
        <v>84</v>
      </c>
      <c r="AM539" s="335" t="s">
        <v>84</v>
      </c>
      <c r="AN539" s="335" t="s">
        <v>84</v>
      </c>
      <c r="AO539" s="335" t="s">
        <v>84</v>
      </c>
      <c r="AP539" s="335" t="s">
        <v>84</v>
      </c>
      <c r="AQ539" s="335" t="s">
        <v>84</v>
      </c>
      <c r="AR539" s="335" t="s">
        <v>84</v>
      </c>
      <c r="AS539" s="335" t="s">
        <v>84</v>
      </c>
      <c r="AT539" s="335" t="s">
        <v>84</v>
      </c>
      <c r="AU539" s="335" t="s">
        <v>84</v>
      </c>
      <c r="AV539" s="335" t="s">
        <v>84</v>
      </c>
      <c r="AW539" s="335" t="s">
        <v>84</v>
      </c>
      <c r="AX539" s="335" t="s">
        <v>84</v>
      </c>
      <c r="AY539" s="116" t="s">
        <v>84</v>
      </c>
      <c r="AZ539" s="116" t="s">
        <v>84</v>
      </c>
      <c r="BA539" s="116" t="s">
        <v>84</v>
      </c>
      <c r="BB539" s="116" t="s">
        <v>84</v>
      </c>
      <c r="BC539" s="116" t="s">
        <v>84</v>
      </c>
      <c r="BD539" s="116" t="s">
        <v>84</v>
      </c>
      <c r="BE539" s="116" t="s">
        <v>84</v>
      </c>
      <c r="BF539" s="335" t="s">
        <v>84</v>
      </c>
      <c r="BG539" s="335" t="s">
        <v>84</v>
      </c>
      <c r="BH539" s="116" t="s">
        <v>84</v>
      </c>
      <c r="BI539" s="116" t="s">
        <v>84</v>
      </c>
      <c r="BJ539" s="335" t="s">
        <v>84</v>
      </c>
      <c r="BK539" s="335" t="s">
        <v>84</v>
      </c>
      <c r="BL539" s="335" t="s">
        <v>84</v>
      </c>
      <c r="BM539" s="336" t="s">
        <v>84</v>
      </c>
      <c r="BN539" s="336" t="s">
        <v>84</v>
      </c>
      <c r="BO539" s="335" t="s">
        <v>84</v>
      </c>
      <c r="BP539" s="116" t="s">
        <v>84</v>
      </c>
      <c r="BQ539" s="116" t="s">
        <v>84</v>
      </c>
      <c r="BR539" s="116" t="s">
        <v>84</v>
      </c>
      <c r="BS539" s="116" t="s">
        <v>84</v>
      </c>
      <c r="BT539" s="336" t="s">
        <v>84</v>
      </c>
      <c r="BU539" s="335" t="s">
        <v>84</v>
      </c>
      <c r="BV539" s="335" t="s">
        <v>84</v>
      </c>
      <c r="BW539" s="335" t="s">
        <v>84</v>
      </c>
      <c r="BX539" s="335" t="s">
        <v>84</v>
      </c>
    </row>
    <row r="540" spans="1:76" ht="15" customHeight="1" x14ac:dyDescent="0.3">
      <c r="A540" s="307">
        <v>82</v>
      </c>
      <c r="B540" s="114" t="s">
        <v>84</v>
      </c>
      <c r="C540" s="114" t="s">
        <v>84</v>
      </c>
      <c r="D540" s="115" t="s">
        <v>84</v>
      </c>
      <c r="E540" s="334" t="s">
        <v>84</v>
      </c>
      <c r="F540" s="334" t="s">
        <v>84</v>
      </c>
      <c r="G540" s="334" t="s">
        <v>84</v>
      </c>
      <c r="H540" s="335" t="s">
        <v>84</v>
      </c>
      <c r="I540" s="335" t="s">
        <v>84</v>
      </c>
      <c r="J540" s="335" t="s">
        <v>84</v>
      </c>
      <c r="K540" s="335" t="s">
        <v>84</v>
      </c>
      <c r="L540" s="335" t="s">
        <v>84</v>
      </c>
      <c r="M540" s="335" t="s">
        <v>84</v>
      </c>
      <c r="N540" s="335" t="s">
        <v>84</v>
      </c>
      <c r="O540" s="335" t="s">
        <v>84</v>
      </c>
      <c r="P540" s="335" t="s">
        <v>84</v>
      </c>
      <c r="Q540" s="335" t="s">
        <v>84</v>
      </c>
      <c r="R540" s="335" t="s">
        <v>84</v>
      </c>
      <c r="S540" s="335" t="s">
        <v>84</v>
      </c>
      <c r="T540" s="335" t="s">
        <v>84</v>
      </c>
      <c r="U540" s="335" t="s">
        <v>84</v>
      </c>
      <c r="V540" s="335" t="s">
        <v>84</v>
      </c>
      <c r="W540" s="335" t="s">
        <v>84</v>
      </c>
      <c r="X540" s="335" t="s">
        <v>84</v>
      </c>
      <c r="Y540" s="335" t="s">
        <v>84</v>
      </c>
      <c r="Z540" s="335" t="s">
        <v>84</v>
      </c>
      <c r="AA540" s="335" t="s">
        <v>84</v>
      </c>
      <c r="AB540" s="335" t="s">
        <v>84</v>
      </c>
      <c r="AC540" s="335" t="s">
        <v>84</v>
      </c>
      <c r="AD540" s="335" t="s">
        <v>84</v>
      </c>
      <c r="AE540" s="335" t="s">
        <v>84</v>
      </c>
      <c r="AF540" s="335" t="s">
        <v>84</v>
      </c>
      <c r="AG540" s="335" t="s">
        <v>84</v>
      </c>
      <c r="AH540" s="335" t="s">
        <v>84</v>
      </c>
      <c r="AI540" s="335" t="s">
        <v>84</v>
      </c>
      <c r="AJ540" s="335" t="s">
        <v>84</v>
      </c>
      <c r="AK540" s="335" t="s">
        <v>84</v>
      </c>
      <c r="AL540" s="335" t="s">
        <v>84</v>
      </c>
      <c r="AM540" s="335" t="s">
        <v>84</v>
      </c>
      <c r="AN540" s="335" t="s">
        <v>84</v>
      </c>
      <c r="AO540" s="335" t="s">
        <v>84</v>
      </c>
      <c r="AP540" s="335" t="s">
        <v>84</v>
      </c>
      <c r="AQ540" s="335" t="s">
        <v>84</v>
      </c>
      <c r="AR540" s="335" t="s">
        <v>84</v>
      </c>
      <c r="AS540" s="335" t="s">
        <v>84</v>
      </c>
      <c r="AT540" s="335" t="s">
        <v>84</v>
      </c>
      <c r="AU540" s="335" t="s">
        <v>84</v>
      </c>
      <c r="AV540" s="335" t="s">
        <v>84</v>
      </c>
      <c r="AW540" s="335" t="s">
        <v>84</v>
      </c>
      <c r="AX540" s="335" t="s">
        <v>84</v>
      </c>
      <c r="AY540" s="116" t="s">
        <v>84</v>
      </c>
      <c r="AZ540" s="116" t="s">
        <v>84</v>
      </c>
      <c r="BA540" s="116" t="s">
        <v>84</v>
      </c>
      <c r="BB540" s="116" t="s">
        <v>84</v>
      </c>
      <c r="BC540" s="116" t="s">
        <v>84</v>
      </c>
      <c r="BD540" s="116" t="s">
        <v>84</v>
      </c>
      <c r="BE540" s="116" t="s">
        <v>84</v>
      </c>
      <c r="BF540" s="335" t="s">
        <v>84</v>
      </c>
      <c r="BG540" s="335" t="s">
        <v>84</v>
      </c>
      <c r="BH540" s="116" t="s">
        <v>84</v>
      </c>
      <c r="BI540" s="116" t="s">
        <v>84</v>
      </c>
      <c r="BJ540" s="335" t="s">
        <v>84</v>
      </c>
      <c r="BK540" s="335" t="s">
        <v>84</v>
      </c>
      <c r="BL540" s="335" t="s">
        <v>84</v>
      </c>
      <c r="BM540" s="336" t="s">
        <v>84</v>
      </c>
      <c r="BN540" s="336" t="s">
        <v>84</v>
      </c>
      <c r="BO540" s="335" t="s">
        <v>84</v>
      </c>
      <c r="BP540" s="116" t="s">
        <v>84</v>
      </c>
      <c r="BQ540" s="116" t="s">
        <v>84</v>
      </c>
      <c r="BR540" s="116" t="s">
        <v>84</v>
      </c>
      <c r="BS540" s="116" t="s">
        <v>84</v>
      </c>
      <c r="BT540" s="336" t="s">
        <v>84</v>
      </c>
      <c r="BU540" s="335" t="s">
        <v>84</v>
      </c>
      <c r="BV540" s="335" t="s">
        <v>84</v>
      </c>
      <c r="BW540" s="335" t="s">
        <v>84</v>
      </c>
      <c r="BX540" s="335" t="s">
        <v>84</v>
      </c>
    </row>
    <row r="541" spans="1:76" ht="15" customHeight="1" x14ac:dyDescent="0.3">
      <c r="A541" s="307">
        <v>82</v>
      </c>
      <c r="B541" s="114" t="s">
        <v>84</v>
      </c>
      <c r="C541" s="114" t="s">
        <v>84</v>
      </c>
      <c r="D541" s="115" t="s">
        <v>84</v>
      </c>
      <c r="E541" s="334" t="s">
        <v>84</v>
      </c>
      <c r="F541" s="334" t="s">
        <v>84</v>
      </c>
      <c r="G541" s="334" t="s">
        <v>84</v>
      </c>
      <c r="H541" s="335" t="s">
        <v>84</v>
      </c>
      <c r="I541" s="335" t="s">
        <v>84</v>
      </c>
      <c r="J541" s="335" t="s">
        <v>84</v>
      </c>
      <c r="K541" s="335" t="s">
        <v>84</v>
      </c>
      <c r="L541" s="335" t="s">
        <v>84</v>
      </c>
      <c r="M541" s="335" t="s">
        <v>84</v>
      </c>
      <c r="N541" s="335" t="s">
        <v>84</v>
      </c>
      <c r="O541" s="335" t="s">
        <v>84</v>
      </c>
      <c r="P541" s="335" t="s">
        <v>84</v>
      </c>
      <c r="Q541" s="335" t="s">
        <v>84</v>
      </c>
      <c r="R541" s="335" t="s">
        <v>84</v>
      </c>
      <c r="S541" s="335" t="s">
        <v>84</v>
      </c>
      <c r="T541" s="335" t="s">
        <v>84</v>
      </c>
      <c r="U541" s="335" t="s">
        <v>84</v>
      </c>
      <c r="V541" s="335" t="s">
        <v>84</v>
      </c>
      <c r="W541" s="335" t="s">
        <v>84</v>
      </c>
      <c r="X541" s="335" t="s">
        <v>84</v>
      </c>
      <c r="Y541" s="335" t="s">
        <v>84</v>
      </c>
      <c r="Z541" s="335" t="s">
        <v>84</v>
      </c>
      <c r="AA541" s="335" t="s">
        <v>84</v>
      </c>
      <c r="AB541" s="335" t="s">
        <v>84</v>
      </c>
      <c r="AC541" s="335" t="s">
        <v>84</v>
      </c>
      <c r="AD541" s="335" t="s">
        <v>84</v>
      </c>
      <c r="AE541" s="335" t="s">
        <v>84</v>
      </c>
      <c r="AF541" s="335" t="s">
        <v>84</v>
      </c>
      <c r="AG541" s="335" t="s">
        <v>84</v>
      </c>
      <c r="AH541" s="335" t="s">
        <v>84</v>
      </c>
      <c r="AI541" s="335" t="s">
        <v>84</v>
      </c>
      <c r="AJ541" s="335" t="s">
        <v>84</v>
      </c>
      <c r="AK541" s="335" t="s">
        <v>84</v>
      </c>
      <c r="AL541" s="335" t="s">
        <v>84</v>
      </c>
      <c r="AM541" s="335" t="s">
        <v>84</v>
      </c>
      <c r="AN541" s="335" t="s">
        <v>84</v>
      </c>
      <c r="AO541" s="335" t="s">
        <v>84</v>
      </c>
      <c r="AP541" s="335" t="s">
        <v>84</v>
      </c>
      <c r="AQ541" s="335" t="s">
        <v>84</v>
      </c>
      <c r="AR541" s="335" t="s">
        <v>84</v>
      </c>
      <c r="AS541" s="335" t="s">
        <v>84</v>
      </c>
      <c r="AT541" s="335" t="s">
        <v>84</v>
      </c>
      <c r="AU541" s="335" t="s">
        <v>84</v>
      </c>
      <c r="AV541" s="335" t="s">
        <v>84</v>
      </c>
      <c r="AW541" s="335" t="s">
        <v>84</v>
      </c>
      <c r="AX541" s="335" t="s">
        <v>84</v>
      </c>
      <c r="AY541" s="116" t="s">
        <v>84</v>
      </c>
      <c r="AZ541" s="116" t="s">
        <v>84</v>
      </c>
      <c r="BA541" s="116" t="s">
        <v>84</v>
      </c>
      <c r="BB541" s="116" t="s">
        <v>84</v>
      </c>
      <c r="BC541" s="116" t="s">
        <v>84</v>
      </c>
      <c r="BD541" s="116" t="s">
        <v>84</v>
      </c>
      <c r="BE541" s="116" t="s">
        <v>84</v>
      </c>
      <c r="BF541" s="335" t="s">
        <v>84</v>
      </c>
      <c r="BG541" s="335" t="s">
        <v>84</v>
      </c>
      <c r="BH541" s="116" t="s">
        <v>84</v>
      </c>
      <c r="BI541" s="116" t="s">
        <v>84</v>
      </c>
      <c r="BJ541" s="335" t="s">
        <v>84</v>
      </c>
      <c r="BK541" s="335" t="s">
        <v>84</v>
      </c>
      <c r="BL541" s="335" t="s">
        <v>84</v>
      </c>
      <c r="BM541" s="336" t="s">
        <v>84</v>
      </c>
      <c r="BN541" s="336" t="s">
        <v>84</v>
      </c>
      <c r="BO541" s="335" t="s">
        <v>84</v>
      </c>
      <c r="BP541" s="116" t="s">
        <v>84</v>
      </c>
      <c r="BQ541" s="116" t="s">
        <v>84</v>
      </c>
      <c r="BR541" s="116" t="s">
        <v>84</v>
      </c>
      <c r="BS541" s="116" t="s">
        <v>84</v>
      </c>
      <c r="BT541" s="336" t="s">
        <v>84</v>
      </c>
      <c r="BU541" s="335" t="s">
        <v>84</v>
      </c>
      <c r="BV541" s="335" t="s">
        <v>84</v>
      </c>
      <c r="BW541" s="335" t="s">
        <v>84</v>
      </c>
      <c r="BX541" s="335" t="s">
        <v>84</v>
      </c>
    </row>
    <row r="542" spans="1:76" ht="15" customHeight="1" x14ac:dyDescent="0.3">
      <c r="A542" s="307">
        <v>82</v>
      </c>
      <c r="B542" s="114" t="s">
        <v>84</v>
      </c>
      <c r="C542" s="114" t="s">
        <v>84</v>
      </c>
      <c r="D542" s="115" t="s">
        <v>84</v>
      </c>
      <c r="E542" s="334" t="s">
        <v>84</v>
      </c>
      <c r="F542" s="334" t="s">
        <v>84</v>
      </c>
      <c r="G542" s="334" t="s">
        <v>84</v>
      </c>
      <c r="H542" s="335" t="s">
        <v>84</v>
      </c>
      <c r="I542" s="335" t="s">
        <v>84</v>
      </c>
      <c r="J542" s="335" t="s">
        <v>84</v>
      </c>
      <c r="K542" s="335" t="s">
        <v>84</v>
      </c>
      <c r="L542" s="335" t="s">
        <v>84</v>
      </c>
      <c r="M542" s="335" t="s">
        <v>84</v>
      </c>
      <c r="N542" s="335" t="s">
        <v>84</v>
      </c>
      <c r="O542" s="335" t="s">
        <v>84</v>
      </c>
      <c r="P542" s="335" t="s">
        <v>84</v>
      </c>
      <c r="Q542" s="335" t="s">
        <v>84</v>
      </c>
      <c r="R542" s="335" t="s">
        <v>84</v>
      </c>
      <c r="S542" s="335" t="s">
        <v>84</v>
      </c>
      <c r="T542" s="335" t="s">
        <v>84</v>
      </c>
      <c r="U542" s="335" t="s">
        <v>84</v>
      </c>
      <c r="V542" s="335" t="s">
        <v>84</v>
      </c>
      <c r="W542" s="335" t="s">
        <v>84</v>
      </c>
      <c r="X542" s="335" t="s">
        <v>84</v>
      </c>
      <c r="Y542" s="335" t="s">
        <v>84</v>
      </c>
      <c r="Z542" s="335" t="s">
        <v>84</v>
      </c>
      <c r="AA542" s="335" t="s">
        <v>84</v>
      </c>
      <c r="AB542" s="335" t="s">
        <v>84</v>
      </c>
      <c r="AC542" s="335" t="s">
        <v>84</v>
      </c>
      <c r="AD542" s="335" t="s">
        <v>84</v>
      </c>
      <c r="AE542" s="335" t="s">
        <v>84</v>
      </c>
      <c r="AF542" s="335" t="s">
        <v>84</v>
      </c>
      <c r="AG542" s="335" t="s">
        <v>84</v>
      </c>
      <c r="AH542" s="335" t="s">
        <v>84</v>
      </c>
      <c r="AI542" s="335" t="s">
        <v>84</v>
      </c>
      <c r="AJ542" s="335" t="s">
        <v>84</v>
      </c>
      <c r="AK542" s="335" t="s">
        <v>84</v>
      </c>
      <c r="AL542" s="335" t="s">
        <v>84</v>
      </c>
      <c r="AM542" s="335" t="s">
        <v>84</v>
      </c>
      <c r="AN542" s="335" t="s">
        <v>84</v>
      </c>
      <c r="AO542" s="335" t="s">
        <v>84</v>
      </c>
      <c r="AP542" s="335" t="s">
        <v>84</v>
      </c>
      <c r="AQ542" s="335" t="s">
        <v>84</v>
      </c>
      <c r="AR542" s="335" t="s">
        <v>84</v>
      </c>
      <c r="AS542" s="335" t="s">
        <v>84</v>
      </c>
      <c r="AT542" s="335" t="s">
        <v>84</v>
      </c>
      <c r="AU542" s="335" t="s">
        <v>84</v>
      </c>
      <c r="AV542" s="335" t="s">
        <v>84</v>
      </c>
      <c r="AW542" s="335" t="s">
        <v>84</v>
      </c>
      <c r="AX542" s="335" t="s">
        <v>84</v>
      </c>
      <c r="AY542" s="116" t="s">
        <v>84</v>
      </c>
      <c r="AZ542" s="116" t="s">
        <v>84</v>
      </c>
      <c r="BA542" s="116" t="s">
        <v>84</v>
      </c>
      <c r="BB542" s="116" t="s">
        <v>84</v>
      </c>
      <c r="BC542" s="116" t="s">
        <v>84</v>
      </c>
      <c r="BD542" s="116" t="s">
        <v>84</v>
      </c>
      <c r="BE542" s="116" t="s">
        <v>84</v>
      </c>
      <c r="BF542" s="335" t="s">
        <v>84</v>
      </c>
      <c r="BG542" s="335" t="s">
        <v>84</v>
      </c>
      <c r="BH542" s="116" t="s">
        <v>84</v>
      </c>
      <c r="BI542" s="116" t="s">
        <v>84</v>
      </c>
      <c r="BJ542" s="335" t="s">
        <v>84</v>
      </c>
      <c r="BK542" s="335" t="s">
        <v>84</v>
      </c>
      <c r="BL542" s="335" t="s">
        <v>84</v>
      </c>
      <c r="BM542" s="336" t="s">
        <v>84</v>
      </c>
      <c r="BN542" s="336" t="s">
        <v>84</v>
      </c>
      <c r="BO542" s="335" t="s">
        <v>84</v>
      </c>
      <c r="BP542" s="116" t="s">
        <v>84</v>
      </c>
      <c r="BQ542" s="116" t="s">
        <v>84</v>
      </c>
      <c r="BR542" s="116" t="s">
        <v>84</v>
      </c>
      <c r="BS542" s="116" t="s">
        <v>84</v>
      </c>
      <c r="BT542" s="336" t="s">
        <v>84</v>
      </c>
      <c r="BU542" s="335" t="s">
        <v>84</v>
      </c>
      <c r="BV542" s="335" t="s">
        <v>84</v>
      </c>
      <c r="BW542" s="335" t="s">
        <v>84</v>
      </c>
      <c r="BX542" s="335" t="s">
        <v>84</v>
      </c>
    </row>
    <row r="543" spans="1:76" ht="15" customHeight="1" x14ac:dyDescent="0.3">
      <c r="A543" s="307">
        <v>82</v>
      </c>
      <c r="B543" s="114" t="s">
        <v>84</v>
      </c>
      <c r="C543" s="114" t="s">
        <v>84</v>
      </c>
      <c r="D543" s="115" t="s">
        <v>84</v>
      </c>
      <c r="E543" s="334" t="s">
        <v>84</v>
      </c>
      <c r="F543" s="334" t="s">
        <v>84</v>
      </c>
      <c r="G543" s="334" t="s">
        <v>84</v>
      </c>
      <c r="H543" s="335" t="s">
        <v>84</v>
      </c>
      <c r="I543" s="335" t="s">
        <v>84</v>
      </c>
      <c r="J543" s="335" t="s">
        <v>84</v>
      </c>
      <c r="K543" s="335" t="s">
        <v>84</v>
      </c>
      <c r="L543" s="335" t="s">
        <v>84</v>
      </c>
      <c r="M543" s="335" t="s">
        <v>84</v>
      </c>
      <c r="N543" s="335" t="s">
        <v>84</v>
      </c>
      <c r="O543" s="335" t="s">
        <v>84</v>
      </c>
      <c r="P543" s="335" t="s">
        <v>84</v>
      </c>
      <c r="Q543" s="335" t="s">
        <v>84</v>
      </c>
      <c r="R543" s="335" t="s">
        <v>84</v>
      </c>
      <c r="S543" s="335" t="s">
        <v>84</v>
      </c>
      <c r="T543" s="335" t="s">
        <v>84</v>
      </c>
      <c r="U543" s="335" t="s">
        <v>84</v>
      </c>
      <c r="V543" s="335" t="s">
        <v>84</v>
      </c>
      <c r="W543" s="335" t="s">
        <v>84</v>
      </c>
      <c r="X543" s="335" t="s">
        <v>84</v>
      </c>
      <c r="Y543" s="335" t="s">
        <v>84</v>
      </c>
      <c r="Z543" s="335" t="s">
        <v>84</v>
      </c>
      <c r="AA543" s="335" t="s">
        <v>84</v>
      </c>
      <c r="AB543" s="335" t="s">
        <v>84</v>
      </c>
      <c r="AC543" s="335" t="s">
        <v>84</v>
      </c>
      <c r="AD543" s="335" t="s">
        <v>84</v>
      </c>
      <c r="AE543" s="335" t="s">
        <v>84</v>
      </c>
      <c r="AF543" s="335" t="s">
        <v>84</v>
      </c>
      <c r="AG543" s="335" t="s">
        <v>84</v>
      </c>
      <c r="AH543" s="335" t="s">
        <v>84</v>
      </c>
      <c r="AI543" s="335" t="s">
        <v>84</v>
      </c>
      <c r="AJ543" s="335" t="s">
        <v>84</v>
      </c>
      <c r="AK543" s="335" t="s">
        <v>84</v>
      </c>
      <c r="AL543" s="335" t="s">
        <v>84</v>
      </c>
      <c r="AM543" s="335" t="s">
        <v>84</v>
      </c>
      <c r="AN543" s="335" t="s">
        <v>84</v>
      </c>
      <c r="AO543" s="335" t="s">
        <v>84</v>
      </c>
      <c r="AP543" s="335" t="s">
        <v>84</v>
      </c>
      <c r="AQ543" s="335" t="s">
        <v>84</v>
      </c>
      <c r="AR543" s="335" t="s">
        <v>84</v>
      </c>
      <c r="AS543" s="335" t="s">
        <v>84</v>
      </c>
      <c r="AT543" s="335" t="s">
        <v>84</v>
      </c>
      <c r="AU543" s="335" t="s">
        <v>84</v>
      </c>
      <c r="AV543" s="335" t="s">
        <v>84</v>
      </c>
      <c r="AW543" s="335" t="s">
        <v>84</v>
      </c>
      <c r="AX543" s="335" t="s">
        <v>84</v>
      </c>
      <c r="AY543" s="116" t="s">
        <v>84</v>
      </c>
      <c r="AZ543" s="116" t="s">
        <v>84</v>
      </c>
      <c r="BA543" s="116" t="s">
        <v>84</v>
      </c>
      <c r="BB543" s="116" t="s">
        <v>84</v>
      </c>
      <c r="BC543" s="116" t="s">
        <v>84</v>
      </c>
      <c r="BD543" s="116" t="s">
        <v>84</v>
      </c>
      <c r="BE543" s="116" t="s">
        <v>84</v>
      </c>
      <c r="BF543" s="335" t="s">
        <v>84</v>
      </c>
      <c r="BG543" s="335" t="s">
        <v>84</v>
      </c>
      <c r="BH543" s="116" t="s">
        <v>84</v>
      </c>
      <c r="BI543" s="116" t="s">
        <v>84</v>
      </c>
      <c r="BJ543" s="335" t="s">
        <v>84</v>
      </c>
      <c r="BK543" s="335" t="s">
        <v>84</v>
      </c>
      <c r="BL543" s="335" t="s">
        <v>84</v>
      </c>
      <c r="BM543" s="336" t="s">
        <v>84</v>
      </c>
      <c r="BN543" s="336" t="s">
        <v>84</v>
      </c>
      <c r="BO543" s="335" t="s">
        <v>84</v>
      </c>
      <c r="BP543" s="116" t="s">
        <v>84</v>
      </c>
      <c r="BQ543" s="116" t="s">
        <v>84</v>
      </c>
      <c r="BR543" s="116" t="s">
        <v>84</v>
      </c>
      <c r="BS543" s="116" t="s">
        <v>84</v>
      </c>
      <c r="BT543" s="336" t="s">
        <v>84</v>
      </c>
      <c r="BU543" s="335" t="s">
        <v>84</v>
      </c>
      <c r="BV543" s="335" t="s">
        <v>84</v>
      </c>
      <c r="BW543" s="335" t="s">
        <v>84</v>
      </c>
      <c r="BX543" s="335" t="s">
        <v>84</v>
      </c>
    </row>
    <row r="544" spans="1:76" ht="15" customHeight="1" x14ac:dyDescent="0.3">
      <c r="A544" s="307">
        <v>82</v>
      </c>
      <c r="B544" s="114" t="s">
        <v>84</v>
      </c>
      <c r="C544" s="114" t="s">
        <v>84</v>
      </c>
      <c r="D544" s="115" t="s">
        <v>84</v>
      </c>
      <c r="E544" s="334" t="s">
        <v>84</v>
      </c>
      <c r="F544" s="334" t="s">
        <v>84</v>
      </c>
      <c r="G544" s="334" t="s">
        <v>84</v>
      </c>
      <c r="H544" s="335" t="s">
        <v>84</v>
      </c>
      <c r="I544" s="335" t="s">
        <v>84</v>
      </c>
      <c r="J544" s="335" t="s">
        <v>84</v>
      </c>
      <c r="K544" s="335" t="s">
        <v>84</v>
      </c>
      <c r="L544" s="335" t="s">
        <v>84</v>
      </c>
      <c r="M544" s="335" t="s">
        <v>84</v>
      </c>
      <c r="N544" s="335" t="s">
        <v>84</v>
      </c>
      <c r="O544" s="335" t="s">
        <v>84</v>
      </c>
      <c r="P544" s="335" t="s">
        <v>84</v>
      </c>
      <c r="Q544" s="335" t="s">
        <v>84</v>
      </c>
      <c r="R544" s="335" t="s">
        <v>84</v>
      </c>
      <c r="S544" s="335" t="s">
        <v>84</v>
      </c>
      <c r="T544" s="335" t="s">
        <v>84</v>
      </c>
      <c r="U544" s="335" t="s">
        <v>84</v>
      </c>
      <c r="V544" s="335" t="s">
        <v>84</v>
      </c>
      <c r="W544" s="335" t="s">
        <v>84</v>
      </c>
      <c r="X544" s="335" t="s">
        <v>84</v>
      </c>
      <c r="Y544" s="335" t="s">
        <v>84</v>
      </c>
      <c r="Z544" s="335" t="s">
        <v>84</v>
      </c>
      <c r="AA544" s="335" t="s">
        <v>84</v>
      </c>
      <c r="AB544" s="335" t="s">
        <v>84</v>
      </c>
      <c r="AC544" s="335" t="s">
        <v>84</v>
      </c>
      <c r="AD544" s="335" t="s">
        <v>84</v>
      </c>
      <c r="AE544" s="335" t="s">
        <v>84</v>
      </c>
      <c r="AF544" s="335" t="s">
        <v>84</v>
      </c>
      <c r="AG544" s="335" t="s">
        <v>84</v>
      </c>
      <c r="AH544" s="335" t="s">
        <v>84</v>
      </c>
      <c r="AI544" s="335" t="s">
        <v>84</v>
      </c>
      <c r="AJ544" s="335" t="s">
        <v>84</v>
      </c>
      <c r="AK544" s="335" t="s">
        <v>84</v>
      </c>
      <c r="AL544" s="335" t="s">
        <v>84</v>
      </c>
      <c r="AM544" s="335" t="s">
        <v>84</v>
      </c>
      <c r="AN544" s="335" t="s">
        <v>84</v>
      </c>
      <c r="AO544" s="335" t="s">
        <v>84</v>
      </c>
      <c r="AP544" s="335" t="s">
        <v>84</v>
      </c>
      <c r="AQ544" s="335" t="s">
        <v>84</v>
      </c>
      <c r="AR544" s="335" t="s">
        <v>84</v>
      </c>
      <c r="AS544" s="335" t="s">
        <v>84</v>
      </c>
      <c r="AT544" s="335" t="s">
        <v>84</v>
      </c>
      <c r="AU544" s="335" t="s">
        <v>84</v>
      </c>
      <c r="AV544" s="335" t="s">
        <v>84</v>
      </c>
      <c r="AW544" s="335" t="s">
        <v>84</v>
      </c>
      <c r="AX544" s="335" t="s">
        <v>84</v>
      </c>
      <c r="AY544" s="116" t="s">
        <v>84</v>
      </c>
      <c r="AZ544" s="116" t="s">
        <v>84</v>
      </c>
      <c r="BA544" s="116" t="s">
        <v>84</v>
      </c>
      <c r="BB544" s="116" t="s">
        <v>84</v>
      </c>
      <c r="BC544" s="116" t="s">
        <v>84</v>
      </c>
      <c r="BD544" s="116" t="s">
        <v>84</v>
      </c>
      <c r="BE544" s="116" t="s">
        <v>84</v>
      </c>
      <c r="BF544" s="335" t="s">
        <v>84</v>
      </c>
      <c r="BG544" s="335" t="s">
        <v>84</v>
      </c>
      <c r="BH544" s="116" t="s">
        <v>84</v>
      </c>
      <c r="BI544" s="116" t="s">
        <v>84</v>
      </c>
      <c r="BJ544" s="335" t="s">
        <v>84</v>
      </c>
      <c r="BK544" s="335" t="s">
        <v>84</v>
      </c>
      <c r="BL544" s="335" t="s">
        <v>84</v>
      </c>
      <c r="BM544" s="336" t="s">
        <v>84</v>
      </c>
      <c r="BN544" s="336" t="s">
        <v>84</v>
      </c>
      <c r="BO544" s="335" t="s">
        <v>84</v>
      </c>
      <c r="BP544" s="116" t="s">
        <v>84</v>
      </c>
      <c r="BQ544" s="116" t="s">
        <v>84</v>
      </c>
      <c r="BR544" s="116" t="s">
        <v>84</v>
      </c>
      <c r="BS544" s="116" t="s">
        <v>84</v>
      </c>
      <c r="BT544" s="336" t="s">
        <v>84</v>
      </c>
      <c r="BU544" s="335" t="s">
        <v>84</v>
      </c>
      <c r="BV544" s="335" t="s">
        <v>84</v>
      </c>
      <c r="BW544" s="335" t="s">
        <v>84</v>
      </c>
      <c r="BX544" s="335" t="s">
        <v>84</v>
      </c>
    </row>
    <row r="545" spans="1:76" ht="15" customHeight="1" x14ac:dyDescent="0.3">
      <c r="A545" s="307">
        <v>82</v>
      </c>
      <c r="B545" s="114" t="s">
        <v>84</v>
      </c>
      <c r="C545" s="114" t="s">
        <v>84</v>
      </c>
      <c r="D545" s="115" t="s">
        <v>84</v>
      </c>
      <c r="E545" s="334" t="s">
        <v>84</v>
      </c>
      <c r="F545" s="334" t="s">
        <v>84</v>
      </c>
      <c r="G545" s="334" t="s">
        <v>84</v>
      </c>
      <c r="H545" s="335" t="s">
        <v>84</v>
      </c>
      <c r="I545" s="335" t="s">
        <v>84</v>
      </c>
      <c r="J545" s="335" t="s">
        <v>84</v>
      </c>
      <c r="K545" s="335" t="s">
        <v>84</v>
      </c>
      <c r="L545" s="335" t="s">
        <v>84</v>
      </c>
      <c r="M545" s="335" t="s">
        <v>84</v>
      </c>
      <c r="N545" s="335" t="s">
        <v>84</v>
      </c>
      <c r="O545" s="335" t="s">
        <v>84</v>
      </c>
      <c r="P545" s="335" t="s">
        <v>84</v>
      </c>
      <c r="Q545" s="335" t="s">
        <v>84</v>
      </c>
      <c r="R545" s="335" t="s">
        <v>84</v>
      </c>
      <c r="S545" s="335" t="s">
        <v>84</v>
      </c>
      <c r="T545" s="335" t="s">
        <v>84</v>
      </c>
      <c r="U545" s="335" t="s">
        <v>84</v>
      </c>
      <c r="V545" s="335" t="s">
        <v>84</v>
      </c>
      <c r="W545" s="335" t="s">
        <v>84</v>
      </c>
      <c r="X545" s="335" t="s">
        <v>84</v>
      </c>
      <c r="Y545" s="335" t="s">
        <v>84</v>
      </c>
      <c r="Z545" s="335" t="s">
        <v>84</v>
      </c>
      <c r="AA545" s="335" t="s">
        <v>84</v>
      </c>
      <c r="AB545" s="335" t="s">
        <v>84</v>
      </c>
      <c r="AC545" s="335" t="s">
        <v>84</v>
      </c>
      <c r="AD545" s="335" t="s">
        <v>84</v>
      </c>
      <c r="AE545" s="335" t="s">
        <v>84</v>
      </c>
      <c r="AF545" s="335" t="s">
        <v>84</v>
      </c>
      <c r="AG545" s="335" t="s">
        <v>84</v>
      </c>
      <c r="AH545" s="335" t="s">
        <v>84</v>
      </c>
      <c r="AI545" s="335" t="s">
        <v>84</v>
      </c>
      <c r="AJ545" s="335" t="s">
        <v>84</v>
      </c>
      <c r="AK545" s="335" t="s">
        <v>84</v>
      </c>
      <c r="AL545" s="335" t="s">
        <v>84</v>
      </c>
      <c r="AM545" s="335" t="s">
        <v>84</v>
      </c>
      <c r="AN545" s="335" t="s">
        <v>84</v>
      </c>
      <c r="AO545" s="335" t="s">
        <v>84</v>
      </c>
      <c r="AP545" s="335" t="s">
        <v>84</v>
      </c>
      <c r="AQ545" s="335" t="s">
        <v>84</v>
      </c>
      <c r="AR545" s="335" t="s">
        <v>84</v>
      </c>
      <c r="AS545" s="335" t="s">
        <v>84</v>
      </c>
      <c r="AT545" s="335" t="s">
        <v>84</v>
      </c>
      <c r="AU545" s="335" t="s">
        <v>84</v>
      </c>
      <c r="AV545" s="335" t="s">
        <v>84</v>
      </c>
      <c r="AW545" s="335" t="s">
        <v>84</v>
      </c>
      <c r="AX545" s="335" t="s">
        <v>84</v>
      </c>
      <c r="AY545" s="116" t="s">
        <v>84</v>
      </c>
      <c r="AZ545" s="116" t="s">
        <v>84</v>
      </c>
      <c r="BA545" s="116" t="s">
        <v>84</v>
      </c>
      <c r="BB545" s="116" t="s">
        <v>84</v>
      </c>
      <c r="BC545" s="116" t="s">
        <v>84</v>
      </c>
      <c r="BD545" s="116" t="s">
        <v>84</v>
      </c>
      <c r="BE545" s="116" t="s">
        <v>84</v>
      </c>
      <c r="BF545" s="335" t="s">
        <v>84</v>
      </c>
      <c r="BG545" s="335" t="s">
        <v>84</v>
      </c>
      <c r="BH545" s="116" t="s">
        <v>84</v>
      </c>
      <c r="BI545" s="116" t="s">
        <v>84</v>
      </c>
      <c r="BJ545" s="335" t="s">
        <v>84</v>
      </c>
      <c r="BK545" s="335" t="s">
        <v>84</v>
      </c>
      <c r="BL545" s="335" t="s">
        <v>84</v>
      </c>
      <c r="BM545" s="336" t="s">
        <v>84</v>
      </c>
      <c r="BN545" s="336" t="s">
        <v>84</v>
      </c>
      <c r="BO545" s="335" t="s">
        <v>84</v>
      </c>
      <c r="BP545" s="116" t="s">
        <v>84</v>
      </c>
      <c r="BQ545" s="116" t="s">
        <v>84</v>
      </c>
      <c r="BR545" s="116" t="s">
        <v>84</v>
      </c>
      <c r="BS545" s="116" t="s">
        <v>84</v>
      </c>
      <c r="BT545" s="336" t="s">
        <v>84</v>
      </c>
      <c r="BU545" s="335" t="s">
        <v>84</v>
      </c>
      <c r="BV545" s="335" t="s">
        <v>84</v>
      </c>
      <c r="BW545" s="335" t="s">
        <v>84</v>
      </c>
      <c r="BX545" s="335" t="s">
        <v>84</v>
      </c>
    </row>
    <row r="546" spans="1:76" ht="15" customHeight="1" x14ac:dyDescent="0.3">
      <c r="A546" s="307">
        <v>82</v>
      </c>
      <c r="B546" s="114" t="s">
        <v>84</v>
      </c>
      <c r="C546" s="114" t="s">
        <v>84</v>
      </c>
      <c r="D546" s="115" t="s">
        <v>84</v>
      </c>
      <c r="E546" s="334" t="s">
        <v>84</v>
      </c>
      <c r="F546" s="334" t="s">
        <v>84</v>
      </c>
      <c r="G546" s="334" t="s">
        <v>84</v>
      </c>
      <c r="H546" s="335" t="s">
        <v>84</v>
      </c>
      <c r="I546" s="335" t="s">
        <v>84</v>
      </c>
      <c r="J546" s="335" t="s">
        <v>84</v>
      </c>
      <c r="K546" s="335" t="s">
        <v>84</v>
      </c>
      <c r="L546" s="335" t="s">
        <v>84</v>
      </c>
      <c r="M546" s="335" t="s">
        <v>84</v>
      </c>
      <c r="N546" s="335" t="s">
        <v>84</v>
      </c>
      <c r="O546" s="335" t="s">
        <v>84</v>
      </c>
      <c r="P546" s="335" t="s">
        <v>84</v>
      </c>
      <c r="Q546" s="335" t="s">
        <v>84</v>
      </c>
      <c r="R546" s="335" t="s">
        <v>84</v>
      </c>
      <c r="S546" s="335" t="s">
        <v>84</v>
      </c>
      <c r="T546" s="335" t="s">
        <v>84</v>
      </c>
      <c r="U546" s="335" t="s">
        <v>84</v>
      </c>
      <c r="V546" s="335" t="s">
        <v>84</v>
      </c>
      <c r="W546" s="335" t="s">
        <v>84</v>
      </c>
      <c r="X546" s="335" t="s">
        <v>84</v>
      </c>
      <c r="Y546" s="335" t="s">
        <v>84</v>
      </c>
      <c r="Z546" s="335" t="s">
        <v>84</v>
      </c>
      <c r="AA546" s="335" t="s">
        <v>84</v>
      </c>
      <c r="AB546" s="335" t="s">
        <v>84</v>
      </c>
      <c r="AC546" s="335" t="s">
        <v>84</v>
      </c>
      <c r="AD546" s="335" t="s">
        <v>84</v>
      </c>
      <c r="AE546" s="335" t="s">
        <v>84</v>
      </c>
      <c r="AF546" s="335" t="s">
        <v>84</v>
      </c>
      <c r="AG546" s="335" t="s">
        <v>84</v>
      </c>
      <c r="AH546" s="335" t="s">
        <v>84</v>
      </c>
      <c r="AI546" s="335" t="s">
        <v>84</v>
      </c>
      <c r="AJ546" s="335" t="s">
        <v>84</v>
      </c>
      <c r="AK546" s="335" t="s">
        <v>84</v>
      </c>
      <c r="AL546" s="335" t="s">
        <v>84</v>
      </c>
      <c r="AM546" s="335" t="s">
        <v>84</v>
      </c>
      <c r="AN546" s="335" t="s">
        <v>84</v>
      </c>
      <c r="AO546" s="335" t="s">
        <v>84</v>
      </c>
      <c r="AP546" s="335" t="s">
        <v>84</v>
      </c>
      <c r="AQ546" s="335" t="s">
        <v>84</v>
      </c>
      <c r="AR546" s="335" t="s">
        <v>84</v>
      </c>
      <c r="AS546" s="335" t="s">
        <v>84</v>
      </c>
      <c r="AT546" s="335" t="s">
        <v>84</v>
      </c>
      <c r="AU546" s="335" t="s">
        <v>84</v>
      </c>
      <c r="AV546" s="335" t="s">
        <v>84</v>
      </c>
      <c r="AW546" s="335" t="s">
        <v>84</v>
      </c>
      <c r="AX546" s="335" t="s">
        <v>84</v>
      </c>
      <c r="AY546" s="116" t="s">
        <v>84</v>
      </c>
      <c r="AZ546" s="116" t="s">
        <v>84</v>
      </c>
      <c r="BA546" s="116" t="s">
        <v>84</v>
      </c>
      <c r="BB546" s="116" t="s">
        <v>84</v>
      </c>
      <c r="BC546" s="116" t="s">
        <v>84</v>
      </c>
      <c r="BD546" s="116" t="s">
        <v>84</v>
      </c>
      <c r="BE546" s="116" t="s">
        <v>84</v>
      </c>
      <c r="BF546" s="335" t="s">
        <v>84</v>
      </c>
      <c r="BG546" s="335" t="s">
        <v>84</v>
      </c>
      <c r="BH546" s="116" t="s">
        <v>84</v>
      </c>
      <c r="BI546" s="116" t="s">
        <v>84</v>
      </c>
      <c r="BJ546" s="335" t="s">
        <v>84</v>
      </c>
      <c r="BK546" s="335" t="s">
        <v>84</v>
      </c>
      <c r="BL546" s="335" t="s">
        <v>84</v>
      </c>
      <c r="BM546" s="336" t="s">
        <v>84</v>
      </c>
      <c r="BN546" s="336" t="s">
        <v>84</v>
      </c>
      <c r="BO546" s="335" t="s">
        <v>84</v>
      </c>
      <c r="BP546" s="116" t="s">
        <v>84</v>
      </c>
      <c r="BQ546" s="116" t="s">
        <v>84</v>
      </c>
      <c r="BR546" s="116" t="s">
        <v>84</v>
      </c>
      <c r="BS546" s="116" t="s">
        <v>84</v>
      </c>
      <c r="BT546" s="336" t="s">
        <v>84</v>
      </c>
      <c r="BU546" s="335" t="s">
        <v>84</v>
      </c>
      <c r="BV546" s="335" t="s">
        <v>84</v>
      </c>
      <c r="BW546" s="335" t="s">
        <v>84</v>
      </c>
      <c r="BX546" s="335" t="s">
        <v>84</v>
      </c>
    </row>
    <row r="547" spans="1:76" ht="15" customHeight="1" x14ac:dyDescent="0.3">
      <c r="A547" s="307">
        <v>82</v>
      </c>
      <c r="B547" s="114" t="s">
        <v>84</v>
      </c>
      <c r="C547" s="114" t="s">
        <v>84</v>
      </c>
      <c r="D547" s="115" t="s">
        <v>84</v>
      </c>
      <c r="E547" s="334" t="s">
        <v>84</v>
      </c>
      <c r="F547" s="334" t="s">
        <v>84</v>
      </c>
      <c r="G547" s="334" t="s">
        <v>84</v>
      </c>
      <c r="H547" s="335" t="s">
        <v>84</v>
      </c>
      <c r="I547" s="335" t="s">
        <v>84</v>
      </c>
      <c r="J547" s="335" t="s">
        <v>84</v>
      </c>
      <c r="K547" s="335" t="s">
        <v>84</v>
      </c>
      <c r="L547" s="335" t="s">
        <v>84</v>
      </c>
      <c r="M547" s="335" t="s">
        <v>84</v>
      </c>
      <c r="N547" s="335" t="s">
        <v>84</v>
      </c>
      <c r="O547" s="335" t="s">
        <v>84</v>
      </c>
      <c r="P547" s="335" t="s">
        <v>84</v>
      </c>
      <c r="Q547" s="335" t="s">
        <v>84</v>
      </c>
      <c r="R547" s="335" t="s">
        <v>84</v>
      </c>
      <c r="S547" s="335" t="s">
        <v>84</v>
      </c>
      <c r="T547" s="335" t="s">
        <v>84</v>
      </c>
      <c r="U547" s="335" t="s">
        <v>84</v>
      </c>
      <c r="V547" s="335" t="s">
        <v>84</v>
      </c>
      <c r="W547" s="335" t="s">
        <v>84</v>
      </c>
      <c r="X547" s="335" t="s">
        <v>84</v>
      </c>
      <c r="Y547" s="335" t="s">
        <v>84</v>
      </c>
      <c r="Z547" s="335" t="s">
        <v>84</v>
      </c>
      <c r="AA547" s="335" t="s">
        <v>84</v>
      </c>
      <c r="AB547" s="335" t="s">
        <v>84</v>
      </c>
      <c r="AC547" s="335" t="s">
        <v>84</v>
      </c>
      <c r="AD547" s="335" t="s">
        <v>84</v>
      </c>
      <c r="AE547" s="335" t="s">
        <v>84</v>
      </c>
      <c r="AF547" s="335" t="s">
        <v>84</v>
      </c>
      <c r="AG547" s="335" t="s">
        <v>84</v>
      </c>
      <c r="AH547" s="335" t="s">
        <v>84</v>
      </c>
      <c r="AI547" s="335" t="s">
        <v>84</v>
      </c>
      <c r="AJ547" s="335" t="s">
        <v>84</v>
      </c>
      <c r="AK547" s="335" t="s">
        <v>84</v>
      </c>
      <c r="AL547" s="335" t="s">
        <v>84</v>
      </c>
      <c r="AM547" s="335" t="s">
        <v>84</v>
      </c>
      <c r="AN547" s="335" t="s">
        <v>84</v>
      </c>
      <c r="AO547" s="335" t="s">
        <v>84</v>
      </c>
      <c r="AP547" s="335" t="s">
        <v>84</v>
      </c>
      <c r="AQ547" s="335" t="s">
        <v>84</v>
      </c>
      <c r="AR547" s="335" t="s">
        <v>84</v>
      </c>
      <c r="AS547" s="335" t="s">
        <v>84</v>
      </c>
      <c r="AT547" s="335" t="s">
        <v>84</v>
      </c>
      <c r="AU547" s="335" t="s">
        <v>84</v>
      </c>
      <c r="AV547" s="335" t="s">
        <v>84</v>
      </c>
      <c r="AW547" s="335" t="s">
        <v>84</v>
      </c>
      <c r="AX547" s="335" t="s">
        <v>84</v>
      </c>
      <c r="AY547" s="116" t="s">
        <v>84</v>
      </c>
      <c r="AZ547" s="116" t="s">
        <v>84</v>
      </c>
      <c r="BA547" s="116" t="s">
        <v>84</v>
      </c>
      <c r="BB547" s="116" t="s">
        <v>84</v>
      </c>
      <c r="BC547" s="116" t="s">
        <v>84</v>
      </c>
      <c r="BD547" s="116" t="s">
        <v>84</v>
      </c>
      <c r="BE547" s="116" t="s">
        <v>84</v>
      </c>
      <c r="BF547" s="335" t="s">
        <v>84</v>
      </c>
      <c r="BG547" s="335" t="s">
        <v>84</v>
      </c>
      <c r="BH547" s="116" t="s">
        <v>84</v>
      </c>
      <c r="BI547" s="116" t="s">
        <v>84</v>
      </c>
      <c r="BJ547" s="335" t="s">
        <v>84</v>
      </c>
      <c r="BK547" s="335" t="s">
        <v>84</v>
      </c>
      <c r="BL547" s="335" t="s">
        <v>84</v>
      </c>
      <c r="BM547" s="336" t="s">
        <v>84</v>
      </c>
      <c r="BN547" s="336" t="s">
        <v>84</v>
      </c>
      <c r="BO547" s="335" t="s">
        <v>84</v>
      </c>
      <c r="BP547" s="116" t="s">
        <v>84</v>
      </c>
      <c r="BQ547" s="116" t="s">
        <v>84</v>
      </c>
      <c r="BR547" s="116" t="s">
        <v>84</v>
      </c>
      <c r="BS547" s="116" t="s">
        <v>84</v>
      </c>
      <c r="BT547" s="336" t="s">
        <v>84</v>
      </c>
      <c r="BU547" s="335" t="s">
        <v>84</v>
      </c>
      <c r="BV547" s="335" t="s">
        <v>84</v>
      </c>
      <c r="BW547" s="335" t="s">
        <v>84</v>
      </c>
      <c r="BX547" s="335" t="s">
        <v>84</v>
      </c>
    </row>
    <row r="548" spans="1:76" ht="15" customHeight="1" x14ac:dyDescent="0.3">
      <c r="A548" s="307">
        <v>82</v>
      </c>
      <c r="B548" s="114" t="s">
        <v>84</v>
      </c>
      <c r="C548" s="114" t="s">
        <v>84</v>
      </c>
      <c r="D548" s="115" t="s">
        <v>84</v>
      </c>
      <c r="E548" s="334" t="s">
        <v>84</v>
      </c>
      <c r="F548" s="334" t="s">
        <v>84</v>
      </c>
      <c r="G548" s="334" t="s">
        <v>84</v>
      </c>
      <c r="H548" s="335" t="s">
        <v>84</v>
      </c>
      <c r="I548" s="335" t="s">
        <v>84</v>
      </c>
      <c r="J548" s="335" t="s">
        <v>84</v>
      </c>
      <c r="K548" s="335" t="s">
        <v>84</v>
      </c>
      <c r="L548" s="335" t="s">
        <v>84</v>
      </c>
      <c r="M548" s="335" t="s">
        <v>84</v>
      </c>
      <c r="N548" s="335" t="s">
        <v>84</v>
      </c>
      <c r="O548" s="335" t="s">
        <v>84</v>
      </c>
      <c r="P548" s="335" t="s">
        <v>84</v>
      </c>
      <c r="Q548" s="335" t="s">
        <v>84</v>
      </c>
      <c r="R548" s="335" t="s">
        <v>84</v>
      </c>
      <c r="S548" s="335" t="s">
        <v>84</v>
      </c>
      <c r="T548" s="335" t="s">
        <v>84</v>
      </c>
      <c r="U548" s="335" t="s">
        <v>84</v>
      </c>
      <c r="V548" s="335" t="s">
        <v>84</v>
      </c>
      <c r="W548" s="335" t="s">
        <v>84</v>
      </c>
      <c r="X548" s="335" t="s">
        <v>84</v>
      </c>
      <c r="Y548" s="335" t="s">
        <v>84</v>
      </c>
      <c r="Z548" s="335" t="s">
        <v>84</v>
      </c>
      <c r="AA548" s="335" t="s">
        <v>84</v>
      </c>
      <c r="AB548" s="335" t="s">
        <v>84</v>
      </c>
      <c r="AC548" s="335" t="s">
        <v>84</v>
      </c>
      <c r="AD548" s="335" t="s">
        <v>84</v>
      </c>
      <c r="AE548" s="335" t="s">
        <v>84</v>
      </c>
      <c r="AF548" s="335" t="s">
        <v>84</v>
      </c>
      <c r="AG548" s="335" t="s">
        <v>84</v>
      </c>
      <c r="AH548" s="335" t="s">
        <v>84</v>
      </c>
      <c r="AI548" s="335" t="s">
        <v>84</v>
      </c>
      <c r="AJ548" s="335" t="s">
        <v>84</v>
      </c>
      <c r="AK548" s="335" t="s">
        <v>84</v>
      </c>
      <c r="AL548" s="335" t="s">
        <v>84</v>
      </c>
      <c r="AM548" s="335" t="s">
        <v>84</v>
      </c>
      <c r="AN548" s="335" t="s">
        <v>84</v>
      </c>
      <c r="AO548" s="335" t="s">
        <v>84</v>
      </c>
      <c r="AP548" s="335" t="s">
        <v>84</v>
      </c>
      <c r="AQ548" s="335" t="s">
        <v>84</v>
      </c>
      <c r="AR548" s="335" t="s">
        <v>84</v>
      </c>
      <c r="AS548" s="335" t="s">
        <v>84</v>
      </c>
      <c r="AT548" s="335" t="s">
        <v>84</v>
      </c>
      <c r="AU548" s="335" t="s">
        <v>84</v>
      </c>
      <c r="AV548" s="335" t="s">
        <v>84</v>
      </c>
      <c r="AW548" s="335" t="s">
        <v>84</v>
      </c>
      <c r="AX548" s="335" t="s">
        <v>84</v>
      </c>
      <c r="AY548" s="116" t="s">
        <v>84</v>
      </c>
      <c r="AZ548" s="116" t="s">
        <v>84</v>
      </c>
      <c r="BA548" s="116" t="s">
        <v>84</v>
      </c>
      <c r="BB548" s="116" t="s">
        <v>84</v>
      </c>
      <c r="BC548" s="116" t="s">
        <v>84</v>
      </c>
      <c r="BD548" s="116" t="s">
        <v>84</v>
      </c>
      <c r="BE548" s="116" t="s">
        <v>84</v>
      </c>
      <c r="BF548" s="335" t="s">
        <v>84</v>
      </c>
      <c r="BG548" s="335" t="s">
        <v>84</v>
      </c>
      <c r="BH548" s="116" t="s">
        <v>84</v>
      </c>
      <c r="BI548" s="116" t="s">
        <v>84</v>
      </c>
      <c r="BJ548" s="335" t="s">
        <v>84</v>
      </c>
      <c r="BK548" s="335" t="s">
        <v>84</v>
      </c>
      <c r="BL548" s="335" t="s">
        <v>84</v>
      </c>
      <c r="BM548" s="336" t="s">
        <v>84</v>
      </c>
      <c r="BN548" s="336" t="s">
        <v>84</v>
      </c>
      <c r="BO548" s="335" t="s">
        <v>84</v>
      </c>
      <c r="BP548" s="116" t="s">
        <v>84</v>
      </c>
      <c r="BQ548" s="116" t="s">
        <v>84</v>
      </c>
      <c r="BR548" s="116" t="s">
        <v>84</v>
      </c>
      <c r="BS548" s="116" t="s">
        <v>84</v>
      </c>
      <c r="BT548" s="336" t="s">
        <v>84</v>
      </c>
      <c r="BU548" s="335" t="s">
        <v>84</v>
      </c>
      <c r="BV548" s="335" t="s">
        <v>84</v>
      </c>
      <c r="BW548" s="335" t="s">
        <v>84</v>
      </c>
      <c r="BX548" s="335" t="s">
        <v>84</v>
      </c>
    </row>
    <row r="549" spans="1:76" ht="15" customHeight="1" x14ac:dyDescent="0.3">
      <c r="A549" s="307">
        <v>82</v>
      </c>
      <c r="B549" s="114" t="s">
        <v>84</v>
      </c>
      <c r="C549" s="114" t="s">
        <v>84</v>
      </c>
      <c r="D549" s="115" t="s">
        <v>84</v>
      </c>
      <c r="E549" s="334" t="s">
        <v>84</v>
      </c>
      <c r="F549" s="334" t="s">
        <v>84</v>
      </c>
      <c r="G549" s="334" t="s">
        <v>84</v>
      </c>
      <c r="H549" s="335" t="s">
        <v>84</v>
      </c>
      <c r="I549" s="335" t="s">
        <v>84</v>
      </c>
      <c r="J549" s="335" t="s">
        <v>84</v>
      </c>
      <c r="K549" s="335" t="s">
        <v>84</v>
      </c>
      <c r="L549" s="335" t="s">
        <v>84</v>
      </c>
      <c r="M549" s="335" t="s">
        <v>84</v>
      </c>
      <c r="N549" s="335" t="s">
        <v>84</v>
      </c>
      <c r="O549" s="335" t="s">
        <v>84</v>
      </c>
      <c r="P549" s="335" t="s">
        <v>84</v>
      </c>
      <c r="Q549" s="335" t="s">
        <v>84</v>
      </c>
      <c r="R549" s="335" t="s">
        <v>84</v>
      </c>
      <c r="S549" s="335" t="s">
        <v>84</v>
      </c>
      <c r="T549" s="335" t="s">
        <v>84</v>
      </c>
      <c r="U549" s="335" t="s">
        <v>84</v>
      </c>
      <c r="V549" s="335" t="s">
        <v>84</v>
      </c>
      <c r="W549" s="335" t="s">
        <v>84</v>
      </c>
      <c r="X549" s="335" t="s">
        <v>84</v>
      </c>
      <c r="Y549" s="335" t="s">
        <v>84</v>
      </c>
      <c r="Z549" s="335" t="s">
        <v>84</v>
      </c>
      <c r="AA549" s="335" t="s">
        <v>84</v>
      </c>
      <c r="AB549" s="335" t="s">
        <v>84</v>
      </c>
      <c r="AC549" s="335" t="s">
        <v>84</v>
      </c>
      <c r="AD549" s="335" t="s">
        <v>84</v>
      </c>
      <c r="AE549" s="335" t="s">
        <v>84</v>
      </c>
      <c r="AF549" s="335" t="s">
        <v>84</v>
      </c>
      <c r="AG549" s="335" t="s">
        <v>84</v>
      </c>
      <c r="AH549" s="335" t="s">
        <v>84</v>
      </c>
      <c r="AI549" s="335" t="s">
        <v>84</v>
      </c>
      <c r="AJ549" s="335" t="s">
        <v>84</v>
      </c>
      <c r="AK549" s="335" t="s">
        <v>84</v>
      </c>
      <c r="AL549" s="335" t="s">
        <v>84</v>
      </c>
      <c r="AM549" s="335" t="s">
        <v>84</v>
      </c>
      <c r="AN549" s="335" t="s">
        <v>84</v>
      </c>
      <c r="AO549" s="335" t="s">
        <v>84</v>
      </c>
      <c r="AP549" s="335" t="s">
        <v>84</v>
      </c>
      <c r="AQ549" s="335" t="s">
        <v>84</v>
      </c>
      <c r="AR549" s="335" t="s">
        <v>84</v>
      </c>
      <c r="AS549" s="335" t="s">
        <v>84</v>
      </c>
      <c r="AT549" s="335" t="s">
        <v>84</v>
      </c>
      <c r="AU549" s="335" t="s">
        <v>84</v>
      </c>
      <c r="AV549" s="335" t="s">
        <v>84</v>
      </c>
      <c r="AW549" s="335" t="s">
        <v>84</v>
      </c>
      <c r="AX549" s="335" t="s">
        <v>84</v>
      </c>
      <c r="AY549" s="116" t="s">
        <v>84</v>
      </c>
      <c r="AZ549" s="116" t="s">
        <v>84</v>
      </c>
      <c r="BA549" s="116" t="s">
        <v>84</v>
      </c>
      <c r="BB549" s="116" t="s">
        <v>84</v>
      </c>
      <c r="BC549" s="116" t="s">
        <v>84</v>
      </c>
      <c r="BD549" s="116" t="s">
        <v>84</v>
      </c>
      <c r="BE549" s="116" t="s">
        <v>84</v>
      </c>
      <c r="BF549" s="335" t="s">
        <v>84</v>
      </c>
      <c r="BG549" s="335" t="s">
        <v>84</v>
      </c>
      <c r="BH549" s="116" t="s">
        <v>84</v>
      </c>
      <c r="BI549" s="116" t="s">
        <v>84</v>
      </c>
      <c r="BJ549" s="335" t="s">
        <v>84</v>
      </c>
      <c r="BK549" s="335" t="s">
        <v>84</v>
      </c>
      <c r="BL549" s="335" t="s">
        <v>84</v>
      </c>
      <c r="BM549" s="336" t="s">
        <v>84</v>
      </c>
      <c r="BN549" s="336" t="s">
        <v>84</v>
      </c>
      <c r="BO549" s="335" t="s">
        <v>84</v>
      </c>
      <c r="BP549" s="116" t="s">
        <v>84</v>
      </c>
      <c r="BQ549" s="116" t="s">
        <v>84</v>
      </c>
      <c r="BR549" s="116" t="s">
        <v>84</v>
      </c>
      <c r="BS549" s="116" t="s">
        <v>84</v>
      </c>
      <c r="BT549" s="336" t="s">
        <v>84</v>
      </c>
      <c r="BU549" s="335" t="s">
        <v>84</v>
      </c>
      <c r="BV549" s="335" t="s">
        <v>84</v>
      </c>
      <c r="BW549" s="335" t="s">
        <v>84</v>
      </c>
      <c r="BX549" s="335" t="s">
        <v>84</v>
      </c>
    </row>
    <row r="550" spans="1:76" ht="15" customHeight="1" x14ac:dyDescent="0.3">
      <c r="A550" s="307">
        <v>82</v>
      </c>
      <c r="B550" s="114" t="s">
        <v>84</v>
      </c>
      <c r="C550" s="114" t="s">
        <v>84</v>
      </c>
      <c r="D550" s="115" t="s">
        <v>84</v>
      </c>
      <c r="E550" s="334" t="s">
        <v>84</v>
      </c>
      <c r="F550" s="334" t="s">
        <v>84</v>
      </c>
      <c r="G550" s="334" t="s">
        <v>84</v>
      </c>
      <c r="H550" s="335" t="s">
        <v>84</v>
      </c>
      <c r="I550" s="335" t="s">
        <v>84</v>
      </c>
      <c r="J550" s="335" t="s">
        <v>84</v>
      </c>
      <c r="K550" s="335" t="s">
        <v>84</v>
      </c>
      <c r="L550" s="335" t="s">
        <v>84</v>
      </c>
      <c r="M550" s="335" t="s">
        <v>84</v>
      </c>
      <c r="N550" s="335" t="s">
        <v>84</v>
      </c>
      <c r="O550" s="335" t="s">
        <v>84</v>
      </c>
      <c r="P550" s="335" t="s">
        <v>84</v>
      </c>
      <c r="Q550" s="335" t="s">
        <v>84</v>
      </c>
      <c r="R550" s="335" t="s">
        <v>84</v>
      </c>
      <c r="S550" s="335" t="s">
        <v>84</v>
      </c>
      <c r="T550" s="335" t="s">
        <v>84</v>
      </c>
      <c r="U550" s="335" t="s">
        <v>84</v>
      </c>
      <c r="V550" s="335" t="s">
        <v>84</v>
      </c>
      <c r="W550" s="335" t="s">
        <v>84</v>
      </c>
      <c r="X550" s="335" t="s">
        <v>84</v>
      </c>
      <c r="Y550" s="335" t="s">
        <v>84</v>
      </c>
      <c r="Z550" s="335" t="s">
        <v>84</v>
      </c>
      <c r="AA550" s="335" t="s">
        <v>84</v>
      </c>
      <c r="AB550" s="335" t="s">
        <v>84</v>
      </c>
      <c r="AC550" s="335" t="s">
        <v>84</v>
      </c>
      <c r="AD550" s="335" t="s">
        <v>84</v>
      </c>
      <c r="AE550" s="335" t="s">
        <v>84</v>
      </c>
      <c r="AF550" s="335" t="s">
        <v>84</v>
      </c>
      <c r="AG550" s="335" t="s">
        <v>84</v>
      </c>
      <c r="AH550" s="335" t="s">
        <v>84</v>
      </c>
      <c r="AI550" s="335" t="s">
        <v>84</v>
      </c>
      <c r="AJ550" s="335" t="s">
        <v>84</v>
      </c>
      <c r="AK550" s="335" t="s">
        <v>84</v>
      </c>
      <c r="AL550" s="335" t="s">
        <v>84</v>
      </c>
      <c r="AM550" s="335" t="s">
        <v>84</v>
      </c>
      <c r="AN550" s="335" t="s">
        <v>84</v>
      </c>
      <c r="AO550" s="335" t="s">
        <v>84</v>
      </c>
      <c r="AP550" s="335" t="s">
        <v>84</v>
      </c>
      <c r="AQ550" s="335" t="s">
        <v>84</v>
      </c>
      <c r="AR550" s="335" t="s">
        <v>84</v>
      </c>
      <c r="AS550" s="335" t="s">
        <v>84</v>
      </c>
      <c r="AT550" s="335" t="s">
        <v>84</v>
      </c>
      <c r="AU550" s="335" t="s">
        <v>84</v>
      </c>
      <c r="AV550" s="335" t="s">
        <v>84</v>
      </c>
      <c r="AW550" s="335" t="s">
        <v>84</v>
      </c>
      <c r="AX550" s="335" t="s">
        <v>84</v>
      </c>
      <c r="AY550" s="116" t="s">
        <v>84</v>
      </c>
      <c r="AZ550" s="116" t="s">
        <v>84</v>
      </c>
      <c r="BA550" s="116" t="s">
        <v>84</v>
      </c>
      <c r="BB550" s="116" t="s">
        <v>84</v>
      </c>
      <c r="BC550" s="116" t="s">
        <v>84</v>
      </c>
      <c r="BD550" s="116" t="s">
        <v>84</v>
      </c>
      <c r="BE550" s="116" t="s">
        <v>84</v>
      </c>
      <c r="BF550" s="335" t="s">
        <v>84</v>
      </c>
      <c r="BG550" s="335" t="s">
        <v>84</v>
      </c>
      <c r="BH550" s="116" t="s">
        <v>84</v>
      </c>
      <c r="BI550" s="116" t="s">
        <v>84</v>
      </c>
      <c r="BJ550" s="335" t="s">
        <v>84</v>
      </c>
      <c r="BK550" s="335" t="s">
        <v>84</v>
      </c>
      <c r="BL550" s="335" t="s">
        <v>84</v>
      </c>
      <c r="BM550" s="336" t="s">
        <v>84</v>
      </c>
      <c r="BN550" s="336" t="s">
        <v>84</v>
      </c>
      <c r="BO550" s="335" t="s">
        <v>84</v>
      </c>
      <c r="BP550" s="116" t="s">
        <v>84</v>
      </c>
      <c r="BQ550" s="116" t="s">
        <v>84</v>
      </c>
      <c r="BR550" s="116" t="s">
        <v>84</v>
      </c>
      <c r="BS550" s="116" t="s">
        <v>84</v>
      </c>
      <c r="BT550" s="336" t="s">
        <v>84</v>
      </c>
      <c r="BU550" s="335" t="s">
        <v>84</v>
      </c>
      <c r="BV550" s="335" t="s">
        <v>84</v>
      </c>
      <c r="BW550" s="335" t="s">
        <v>84</v>
      </c>
      <c r="BX550" s="335" t="s">
        <v>84</v>
      </c>
    </row>
    <row r="551" spans="1:76" ht="15" customHeight="1" x14ac:dyDescent="0.3">
      <c r="A551" s="307">
        <v>82</v>
      </c>
      <c r="B551" s="114" t="s">
        <v>84</v>
      </c>
      <c r="C551" s="114" t="s">
        <v>84</v>
      </c>
      <c r="D551" s="115" t="s">
        <v>84</v>
      </c>
      <c r="E551" s="334" t="s">
        <v>84</v>
      </c>
      <c r="F551" s="334" t="s">
        <v>84</v>
      </c>
      <c r="G551" s="334" t="s">
        <v>84</v>
      </c>
      <c r="H551" s="335" t="s">
        <v>84</v>
      </c>
      <c r="I551" s="335" t="s">
        <v>84</v>
      </c>
      <c r="J551" s="335" t="s">
        <v>84</v>
      </c>
      <c r="K551" s="335" t="s">
        <v>84</v>
      </c>
      <c r="L551" s="335" t="s">
        <v>84</v>
      </c>
      <c r="M551" s="335" t="s">
        <v>84</v>
      </c>
      <c r="N551" s="335" t="s">
        <v>84</v>
      </c>
      <c r="O551" s="335" t="s">
        <v>84</v>
      </c>
      <c r="P551" s="335" t="s">
        <v>84</v>
      </c>
      <c r="Q551" s="335" t="s">
        <v>84</v>
      </c>
      <c r="R551" s="335" t="s">
        <v>84</v>
      </c>
      <c r="S551" s="335" t="s">
        <v>84</v>
      </c>
      <c r="T551" s="335" t="s">
        <v>84</v>
      </c>
      <c r="U551" s="335" t="s">
        <v>84</v>
      </c>
      <c r="V551" s="335" t="s">
        <v>84</v>
      </c>
      <c r="W551" s="335" t="s">
        <v>84</v>
      </c>
      <c r="X551" s="335" t="s">
        <v>84</v>
      </c>
      <c r="Y551" s="335" t="s">
        <v>84</v>
      </c>
      <c r="Z551" s="335" t="s">
        <v>84</v>
      </c>
      <c r="AA551" s="335" t="s">
        <v>84</v>
      </c>
      <c r="AB551" s="335" t="s">
        <v>84</v>
      </c>
      <c r="AC551" s="335" t="s">
        <v>84</v>
      </c>
      <c r="AD551" s="335" t="s">
        <v>84</v>
      </c>
      <c r="AE551" s="335" t="s">
        <v>84</v>
      </c>
      <c r="AF551" s="335" t="s">
        <v>84</v>
      </c>
      <c r="AG551" s="335" t="s">
        <v>84</v>
      </c>
      <c r="AH551" s="335" t="s">
        <v>84</v>
      </c>
      <c r="AI551" s="335" t="s">
        <v>84</v>
      </c>
      <c r="AJ551" s="335" t="s">
        <v>84</v>
      </c>
      <c r="AK551" s="335" t="s">
        <v>84</v>
      </c>
      <c r="AL551" s="335" t="s">
        <v>84</v>
      </c>
      <c r="AM551" s="335" t="s">
        <v>84</v>
      </c>
      <c r="AN551" s="335" t="s">
        <v>84</v>
      </c>
      <c r="AO551" s="335" t="s">
        <v>84</v>
      </c>
      <c r="AP551" s="335" t="s">
        <v>84</v>
      </c>
      <c r="AQ551" s="335" t="s">
        <v>84</v>
      </c>
      <c r="AR551" s="335" t="s">
        <v>84</v>
      </c>
      <c r="AS551" s="335" t="s">
        <v>84</v>
      </c>
      <c r="AT551" s="335" t="s">
        <v>84</v>
      </c>
      <c r="AU551" s="335" t="s">
        <v>84</v>
      </c>
      <c r="AV551" s="335" t="s">
        <v>84</v>
      </c>
      <c r="AW551" s="335" t="s">
        <v>84</v>
      </c>
      <c r="AX551" s="335" t="s">
        <v>84</v>
      </c>
      <c r="AY551" s="116" t="s">
        <v>84</v>
      </c>
      <c r="AZ551" s="116" t="s">
        <v>84</v>
      </c>
      <c r="BA551" s="116" t="s">
        <v>84</v>
      </c>
      <c r="BB551" s="116" t="s">
        <v>84</v>
      </c>
      <c r="BC551" s="116" t="s">
        <v>84</v>
      </c>
      <c r="BD551" s="116" t="s">
        <v>84</v>
      </c>
      <c r="BE551" s="116" t="s">
        <v>84</v>
      </c>
      <c r="BF551" s="335" t="s">
        <v>84</v>
      </c>
      <c r="BG551" s="335" t="s">
        <v>84</v>
      </c>
      <c r="BH551" s="116" t="s">
        <v>84</v>
      </c>
      <c r="BI551" s="116" t="s">
        <v>84</v>
      </c>
      <c r="BJ551" s="335" t="s">
        <v>84</v>
      </c>
      <c r="BK551" s="335" t="s">
        <v>84</v>
      </c>
      <c r="BL551" s="335" t="s">
        <v>84</v>
      </c>
      <c r="BM551" s="336" t="s">
        <v>84</v>
      </c>
      <c r="BN551" s="336" t="s">
        <v>84</v>
      </c>
      <c r="BO551" s="335" t="s">
        <v>84</v>
      </c>
      <c r="BP551" s="116" t="s">
        <v>84</v>
      </c>
      <c r="BQ551" s="116" t="s">
        <v>84</v>
      </c>
      <c r="BR551" s="116" t="s">
        <v>84</v>
      </c>
      <c r="BS551" s="116" t="s">
        <v>84</v>
      </c>
      <c r="BT551" s="336" t="s">
        <v>84</v>
      </c>
      <c r="BU551" s="335" t="s">
        <v>84</v>
      </c>
      <c r="BV551" s="335" t="s">
        <v>84</v>
      </c>
      <c r="BW551" s="335" t="s">
        <v>84</v>
      </c>
      <c r="BX551" s="335" t="s">
        <v>84</v>
      </c>
    </row>
    <row r="552" spans="1:76" ht="15" customHeight="1" x14ac:dyDescent="0.3">
      <c r="A552" s="307">
        <v>82</v>
      </c>
      <c r="B552" s="114" t="s">
        <v>84</v>
      </c>
      <c r="C552" s="114" t="s">
        <v>84</v>
      </c>
      <c r="D552" s="115" t="s">
        <v>84</v>
      </c>
      <c r="E552" s="334" t="s">
        <v>84</v>
      </c>
      <c r="F552" s="334" t="s">
        <v>84</v>
      </c>
      <c r="G552" s="334" t="s">
        <v>84</v>
      </c>
      <c r="H552" s="335" t="s">
        <v>84</v>
      </c>
      <c r="I552" s="335" t="s">
        <v>84</v>
      </c>
      <c r="J552" s="335" t="s">
        <v>84</v>
      </c>
      <c r="K552" s="335" t="s">
        <v>84</v>
      </c>
      <c r="L552" s="335" t="s">
        <v>84</v>
      </c>
      <c r="M552" s="335" t="s">
        <v>84</v>
      </c>
      <c r="N552" s="335" t="s">
        <v>84</v>
      </c>
      <c r="O552" s="335" t="s">
        <v>84</v>
      </c>
      <c r="P552" s="335" t="s">
        <v>84</v>
      </c>
      <c r="Q552" s="335" t="s">
        <v>84</v>
      </c>
      <c r="R552" s="335" t="s">
        <v>84</v>
      </c>
      <c r="S552" s="335" t="s">
        <v>84</v>
      </c>
      <c r="T552" s="335" t="s">
        <v>84</v>
      </c>
      <c r="U552" s="335" t="s">
        <v>84</v>
      </c>
      <c r="V552" s="335" t="s">
        <v>84</v>
      </c>
      <c r="W552" s="335" t="s">
        <v>84</v>
      </c>
      <c r="X552" s="335" t="s">
        <v>84</v>
      </c>
      <c r="Y552" s="335" t="s">
        <v>84</v>
      </c>
      <c r="Z552" s="335" t="s">
        <v>84</v>
      </c>
      <c r="AA552" s="335" t="s">
        <v>84</v>
      </c>
      <c r="AB552" s="335" t="s">
        <v>84</v>
      </c>
      <c r="AC552" s="335" t="s">
        <v>84</v>
      </c>
      <c r="AD552" s="335" t="s">
        <v>84</v>
      </c>
      <c r="AE552" s="335" t="s">
        <v>84</v>
      </c>
      <c r="AF552" s="335" t="s">
        <v>84</v>
      </c>
      <c r="AG552" s="335" t="s">
        <v>84</v>
      </c>
      <c r="AH552" s="335" t="s">
        <v>84</v>
      </c>
      <c r="AI552" s="335" t="s">
        <v>84</v>
      </c>
      <c r="AJ552" s="335" t="s">
        <v>84</v>
      </c>
      <c r="AK552" s="335" t="s">
        <v>84</v>
      </c>
      <c r="AL552" s="335" t="s">
        <v>84</v>
      </c>
      <c r="AM552" s="335" t="s">
        <v>84</v>
      </c>
      <c r="AN552" s="335" t="s">
        <v>84</v>
      </c>
      <c r="AO552" s="335" t="s">
        <v>84</v>
      </c>
      <c r="AP552" s="335" t="s">
        <v>84</v>
      </c>
      <c r="AQ552" s="335" t="s">
        <v>84</v>
      </c>
      <c r="AR552" s="335" t="s">
        <v>84</v>
      </c>
      <c r="AS552" s="335" t="s">
        <v>84</v>
      </c>
      <c r="AT552" s="335" t="s">
        <v>84</v>
      </c>
      <c r="AU552" s="335" t="s">
        <v>84</v>
      </c>
      <c r="AV552" s="335" t="s">
        <v>84</v>
      </c>
      <c r="AW552" s="335" t="s">
        <v>84</v>
      </c>
      <c r="AX552" s="335" t="s">
        <v>84</v>
      </c>
      <c r="AY552" s="116" t="s">
        <v>84</v>
      </c>
      <c r="AZ552" s="116" t="s">
        <v>84</v>
      </c>
      <c r="BA552" s="116" t="s">
        <v>84</v>
      </c>
      <c r="BB552" s="116" t="s">
        <v>84</v>
      </c>
      <c r="BC552" s="116" t="s">
        <v>84</v>
      </c>
      <c r="BD552" s="116" t="s">
        <v>84</v>
      </c>
      <c r="BE552" s="116" t="s">
        <v>84</v>
      </c>
      <c r="BF552" s="335" t="s">
        <v>84</v>
      </c>
      <c r="BG552" s="335" t="s">
        <v>84</v>
      </c>
      <c r="BH552" s="116" t="s">
        <v>84</v>
      </c>
      <c r="BI552" s="116" t="s">
        <v>84</v>
      </c>
      <c r="BJ552" s="335" t="s">
        <v>84</v>
      </c>
      <c r="BK552" s="335" t="s">
        <v>84</v>
      </c>
      <c r="BL552" s="335" t="s">
        <v>84</v>
      </c>
      <c r="BM552" s="336" t="s">
        <v>84</v>
      </c>
      <c r="BN552" s="336" t="s">
        <v>84</v>
      </c>
      <c r="BO552" s="335" t="s">
        <v>84</v>
      </c>
      <c r="BP552" s="116" t="s">
        <v>84</v>
      </c>
      <c r="BQ552" s="116" t="s">
        <v>84</v>
      </c>
      <c r="BR552" s="116" t="s">
        <v>84</v>
      </c>
      <c r="BS552" s="116" t="s">
        <v>84</v>
      </c>
      <c r="BT552" s="336" t="s">
        <v>84</v>
      </c>
      <c r="BU552" s="335" t="s">
        <v>84</v>
      </c>
      <c r="BV552" s="335" t="s">
        <v>84</v>
      </c>
      <c r="BW552" s="335" t="s">
        <v>84</v>
      </c>
      <c r="BX552" s="335" t="s">
        <v>84</v>
      </c>
    </row>
    <row r="553" spans="1:76" ht="15" customHeight="1" x14ac:dyDescent="0.3">
      <c r="A553" s="307">
        <v>82</v>
      </c>
      <c r="B553" s="114" t="s">
        <v>84</v>
      </c>
      <c r="C553" s="114" t="s">
        <v>84</v>
      </c>
      <c r="D553" s="115" t="s">
        <v>84</v>
      </c>
      <c r="E553" s="334" t="s">
        <v>84</v>
      </c>
      <c r="F553" s="334" t="s">
        <v>84</v>
      </c>
      <c r="G553" s="334" t="s">
        <v>84</v>
      </c>
      <c r="H553" s="335" t="s">
        <v>84</v>
      </c>
      <c r="I553" s="335" t="s">
        <v>84</v>
      </c>
      <c r="J553" s="335" t="s">
        <v>84</v>
      </c>
      <c r="K553" s="335" t="s">
        <v>84</v>
      </c>
      <c r="L553" s="335" t="s">
        <v>84</v>
      </c>
      <c r="M553" s="335" t="s">
        <v>84</v>
      </c>
      <c r="N553" s="335" t="s">
        <v>84</v>
      </c>
      <c r="O553" s="335" t="s">
        <v>84</v>
      </c>
      <c r="P553" s="335" t="s">
        <v>84</v>
      </c>
      <c r="Q553" s="335" t="s">
        <v>84</v>
      </c>
      <c r="R553" s="335" t="s">
        <v>84</v>
      </c>
      <c r="S553" s="335" t="s">
        <v>84</v>
      </c>
      <c r="T553" s="335" t="s">
        <v>84</v>
      </c>
      <c r="U553" s="335" t="s">
        <v>84</v>
      </c>
      <c r="V553" s="335" t="s">
        <v>84</v>
      </c>
      <c r="W553" s="335" t="s">
        <v>84</v>
      </c>
      <c r="X553" s="335" t="s">
        <v>84</v>
      </c>
      <c r="Y553" s="335" t="s">
        <v>84</v>
      </c>
      <c r="Z553" s="335" t="s">
        <v>84</v>
      </c>
      <c r="AA553" s="335" t="s">
        <v>84</v>
      </c>
      <c r="AB553" s="335" t="s">
        <v>84</v>
      </c>
      <c r="AC553" s="335" t="s">
        <v>84</v>
      </c>
      <c r="AD553" s="335" t="s">
        <v>84</v>
      </c>
      <c r="AE553" s="335" t="s">
        <v>84</v>
      </c>
      <c r="AF553" s="335" t="s">
        <v>84</v>
      </c>
      <c r="AG553" s="335" t="s">
        <v>84</v>
      </c>
      <c r="AH553" s="335" t="s">
        <v>84</v>
      </c>
      <c r="AI553" s="335" t="s">
        <v>84</v>
      </c>
      <c r="AJ553" s="335" t="s">
        <v>84</v>
      </c>
      <c r="AK553" s="335" t="s">
        <v>84</v>
      </c>
      <c r="AL553" s="335" t="s">
        <v>84</v>
      </c>
      <c r="AM553" s="335" t="s">
        <v>84</v>
      </c>
      <c r="AN553" s="335" t="s">
        <v>84</v>
      </c>
      <c r="AO553" s="335" t="s">
        <v>84</v>
      </c>
      <c r="AP553" s="335" t="s">
        <v>84</v>
      </c>
      <c r="AQ553" s="335" t="s">
        <v>84</v>
      </c>
      <c r="AR553" s="335" t="s">
        <v>84</v>
      </c>
      <c r="AS553" s="335" t="s">
        <v>84</v>
      </c>
      <c r="AT553" s="335" t="s">
        <v>84</v>
      </c>
      <c r="AU553" s="335" t="s">
        <v>84</v>
      </c>
      <c r="AV553" s="335" t="s">
        <v>84</v>
      </c>
      <c r="AW553" s="335" t="s">
        <v>84</v>
      </c>
      <c r="AX553" s="335" t="s">
        <v>84</v>
      </c>
      <c r="AY553" s="116" t="s">
        <v>84</v>
      </c>
      <c r="AZ553" s="116" t="s">
        <v>84</v>
      </c>
      <c r="BA553" s="116" t="s">
        <v>84</v>
      </c>
      <c r="BB553" s="116" t="s">
        <v>84</v>
      </c>
      <c r="BC553" s="116" t="s">
        <v>84</v>
      </c>
      <c r="BD553" s="116" t="s">
        <v>84</v>
      </c>
      <c r="BE553" s="116" t="s">
        <v>84</v>
      </c>
      <c r="BF553" s="335" t="s">
        <v>84</v>
      </c>
      <c r="BG553" s="335" t="s">
        <v>84</v>
      </c>
      <c r="BH553" s="116" t="s">
        <v>84</v>
      </c>
      <c r="BI553" s="116" t="s">
        <v>84</v>
      </c>
      <c r="BJ553" s="335" t="s">
        <v>84</v>
      </c>
      <c r="BK553" s="335" t="s">
        <v>84</v>
      </c>
      <c r="BL553" s="335" t="s">
        <v>84</v>
      </c>
      <c r="BM553" s="336" t="s">
        <v>84</v>
      </c>
      <c r="BN553" s="336" t="s">
        <v>84</v>
      </c>
      <c r="BO553" s="335" t="s">
        <v>84</v>
      </c>
      <c r="BP553" s="116" t="s">
        <v>84</v>
      </c>
      <c r="BQ553" s="116" t="s">
        <v>84</v>
      </c>
      <c r="BR553" s="116" t="s">
        <v>84</v>
      </c>
      <c r="BS553" s="116" t="s">
        <v>84</v>
      </c>
      <c r="BT553" s="336" t="s">
        <v>84</v>
      </c>
      <c r="BU553" s="335" t="s">
        <v>84</v>
      </c>
      <c r="BV553" s="335" t="s">
        <v>84</v>
      </c>
      <c r="BW553" s="335" t="s">
        <v>84</v>
      </c>
      <c r="BX553" s="335" t="s">
        <v>84</v>
      </c>
    </row>
    <row r="554" spans="1:76" ht="15" customHeight="1" x14ac:dyDescent="0.3">
      <c r="A554" s="307">
        <v>82</v>
      </c>
      <c r="B554" s="114" t="s">
        <v>84</v>
      </c>
      <c r="C554" s="114" t="s">
        <v>84</v>
      </c>
      <c r="D554" s="115" t="s">
        <v>84</v>
      </c>
      <c r="E554" s="334" t="s">
        <v>84</v>
      </c>
      <c r="F554" s="334" t="s">
        <v>84</v>
      </c>
      <c r="G554" s="334" t="s">
        <v>84</v>
      </c>
      <c r="H554" s="335" t="s">
        <v>84</v>
      </c>
      <c r="I554" s="335" t="s">
        <v>84</v>
      </c>
      <c r="J554" s="335" t="s">
        <v>84</v>
      </c>
      <c r="K554" s="335" t="s">
        <v>84</v>
      </c>
      <c r="L554" s="335" t="s">
        <v>84</v>
      </c>
      <c r="M554" s="335" t="s">
        <v>84</v>
      </c>
      <c r="N554" s="335" t="s">
        <v>84</v>
      </c>
      <c r="O554" s="335" t="s">
        <v>84</v>
      </c>
      <c r="P554" s="335" t="s">
        <v>84</v>
      </c>
      <c r="Q554" s="335" t="s">
        <v>84</v>
      </c>
      <c r="R554" s="335" t="s">
        <v>84</v>
      </c>
      <c r="S554" s="335" t="s">
        <v>84</v>
      </c>
      <c r="T554" s="335" t="s">
        <v>84</v>
      </c>
      <c r="U554" s="335" t="s">
        <v>84</v>
      </c>
      <c r="V554" s="335" t="s">
        <v>84</v>
      </c>
      <c r="W554" s="335" t="s">
        <v>84</v>
      </c>
      <c r="X554" s="335" t="s">
        <v>84</v>
      </c>
      <c r="Y554" s="335" t="s">
        <v>84</v>
      </c>
      <c r="Z554" s="335" t="s">
        <v>84</v>
      </c>
      <c r="AA554" s="335" t="s">
        <v>84</v>
      </c>
      <c r="AB554" s="335" t="s">
        <v>84</v>
      </c>
      <c r="AC554" s="335" t="s">
        <v>84</v>
      </c>
      <c r="AD554" s="335" t="s">
        <v>84</v>
      </c>
      <c r="AE554" s="335" t="s">
        <v>84</v>
      </c>
      <c r="AF554" s="335" t="s">
        <v>84</v>
      </c>
      <c r="AG554" s="335" t="s">
        <v>84</v>
      </c>
      <c r="AH554" s="335" t="s">
        <v>84</v>
      </c>
      <c r="AI554" s="335" t="s">
        <v>84</v>
      </c>
      <c r="AJ554" s="335" t="s">
        <v>84</v>
      </c>
      <c r="AK554" s="335" t="s">
        <v>84</v>
      </c>
      <c r="AL554" s="335" t="s">
        <v>84</v>
      </c>
      <c r="AM554" s="335" t="s">
        <v>84</v>
      </c>
      <c r="AN554" s="335" t="s">
        <v>84</v>
      </c>
      <c r="AO554" s="335" t="s">
        <v>84</v>
      </c>
      <c r="AP554" s="335" t="s">
        <v>84</v>
      </c>
      <c r="AQ554" s="335" t="s">
        <v>84</v>
      </c>
      <c r="AR554" s="335" t="s">
        <v>84</v>
      </c>
      <c r="AS554" s="335" t="s">
        <v>84</v>
      </c>
      <c r="AT554" s="335" t="s">
        <v>84</v>
      </c>
      <c r="AU554" s="335" t="s">
        <v>84</v>
      </c>
      <c r="AV554" s="335" t="s">
        <v>84</v>
      </c>
      <c r="AW554" s="335" t="s">
        <v>84</v>
      </c>
      <c r="AX554" s="335" t="s">
        <v>84</v>
      </c>
      <c r="AY554" s="116" t="s">
        <v>84</v>
      </c>
      <c r="AZ554" s="116" t="s">
        <v>84</v>
      </c>
      <c r="BA554" s="116" t="s">
        <v>84</v>
      </c>
      <c r="BB554" s="116" t="s">
        <v>84</v>
      </c>
      <c r="BC554" s="116" t="s">
        <v>84</v>
      </c>
      <c r="BD554" s="116" t="s">
        <v>84</v>
      </c>
      <c r="BE554" s="116" t="s">
        <v>84</v>
      </c>
      <c r="BF554" s="335" t="s">
        <v>84</v>
      </c>
      <c r="BG554" s="335" t="s">
        <v>84</v>
      </c>
      <c r="BH554" s="116" t="s">
        <v>84</v>
      </c>
      <c r="BI554" s="116" t="s">
        <v>84</v>
      </c>
      <c r="BJ554" s="335" t="s">
        <v>84</v>
      </c>
      <c r="BK554" s="335" t="s">
        <v>84</v>
      </c>
      <c r="BL554" s="335" t="s">
        <v>84</v>
      </c>
      <c r="BM554" s="336" t="s">
        <v>84</v>
      </c>
      <c r="BN554" s="336" t="s">
        <v>84</v>
      </c>
      <c r="BO554" s="335" t="s">
        <v>84</v>
      </c>
      <c r="BP554" s="116" t="s">
        <v>84</v>
      </c>
      <c r="BQ554" s="116" t="s">
        <v>84</v>
      </c>
      <c r="BR554" s="116" t="s">
        <v>84</v>
      </c>
      <c r="BS554" s="116" t="s">
        <v>84</v>
      </c>
      <c r="BT554" s="336" t="s">
        <v>84</v>
      </c>
      <c r="BU554" s="335" t="s">
        <v>84</v>
      </c>
      <c r="BV554" s="335" t="s">
        <v>84</v>
      </c>
      <c r="BW554" s="335" t="s">
        <v>84</v>
      </c>
      <c r="BX554" s="335" t="s">
        <v>84</v>
      </c>
    </row>
    <row r="555" spans="1:76" ht="15" customHeight="1" x14ac:dyDescent="0.3">
      <c r="A555" s="307">
        <v>82</v>
      </c>
      <c r="B555" s="114" t="s">
        <v>84</v>
      </c>
      <c r="C555" s="114" t="s">
        <v>84</v>
      </c>
      <c r="D555" s="115" t="s">
        <v>84</v>
      </c>
      <c r="E555" s="334" t="s">
        <v>84</v>
      </c>
      <c r="F555" s="334" t="s">
        <v>84</v>
      </c>
      <c r="G555" s="334" t="s">
        <v>84</v>
      </c>
      <c r="H555" s="335" t="s">
        <v>84</v>
      </c>
      <c r="I555" s="335" t="s">
        <v>84</v>
      </c>
      <c r="J555" s="335" t="s">
        <v>84</v>
      </c>
      <c r="K555" s="335" t="s">
        <v>84</v>
      </c>
      <c r="L555" s="335" t="s">
        <v>84</v>
      </c>
      <c r="M555" s="335" t="s">
        <v>84</v>
      </c>
      <c r="N555" s="335" t="s">
        <v>84</v>
      </c>
      <c r="O555" s="335" t="s">
        <v>84</v>
      </c>
      <c r="P555" s="335" t="s">
        <v>84</v>
      </c>
      <c r="Q555" s="335" t="s">
        <v>84</v>
      </c>
      <c r="R555" s="335" t="s">
        <v>84</v>
      </c>
      <c r="S555" s="335" t="s">
        <v>84</v>
      </c>
      <c r="T555" s="335" t="s">
        <v>84</v>
      </c>
      <c r="U555" s="335" t="s">
        <v>84</v>
      </c>
      <c r="V555" s="335" t="s">
        <v>84</v>
      </c>
      <c r="W555" s="335" t="s">
        <v>84</v>
      </c>
      <c r="X555" s="335" t="s">
        <v>84</v>
      </c>
      <c r="Y555" s="335" t="s">
        <v>84</v>
      </c>
      <c r="Z555" s="335" t="s">
        <v>84</v>
      </c>
      <c r="AA555" s="335" t="s">
        <v>84</v>
      </c>
      <c r="AB555" s="335" t="s">
        <v>84</v>
      </c>
      <c r="AC555" s="335" t="s">
        <v>84</v>
      </c>
      <c r="AD555" s="335" t="s">
        <v>84</v>
      </c>
      <c r="AE555" s="335" t="s">
        <v>84</v>
      </c>
      <c r="AF555" s="335" t="s">
        <v>84</v>
      </c>
      <c r="AG555" s="335" t="s">
        <v>84</v>
      </c>
      <c r="AH555" s="335" t="s">
        <v>84</v>
      </c>
      <c r="AI555" s="335" t="s">
        <v>84</v>
      </c>
      <c r="AJ555" s="335" t="s">
        <v>84</v>
      </c>
      <c r="AK555" s="335" t="s">
        <v>84</v>
      </c>
      <c r="AL555" s="335" t="s">
        <v>84</v>
      </c>
      <c r="AM555" s="335" t="s">
        <v>84</v>
      </c>
      <c r="AN555" s="335" t="s">
        <v>84</v>
      </c>
      <c r="AO555" s="335" t="s">
        <v>84</v>
      </c>
      <c r="AP555" s="335" t="s">
        <v>84</v>
      </c>
      <c r="AQ555" s="335" t="s">
        <v>84</v>
      </c>
      <c r="AR555" s="335" t="s">
        <v>84</v>
      </c>
      <c r="AS555" s="335" t="s">
        <v>84</v>
      </c>
      <c r="AT555" s="335" t="s">
        <v>84</v>
      </c>
      <c r="AU555" s="335" t="s">
        <v>84</v>
      </c>
      <c r="AV555" s="335" t="s">
        <v>84</v>
      </c>
      <c r="AW555" s="335" t="s">
        <v>84</v>
      </c>
      <c r="AX555" s="335" t="s">
        <v>84</v>
      </c>
      <c r="AY555" s="116" t="s">
        <v>84</v>
      </c>
      <c r="AZ555" s="116" t="s">
        <v>84</v>
      </c>
      <c r="BA555" s="116" t="s">
        <v>84</v>
      </c>
      <c r="BB555" s="116" t="s">
        <v>84</v>
      </c>
      <c r="BC555" s="116" t="s">
        <v>84</v>
      </c>
      <c r="BD555" s="116" t="s">
        <v>84</v>
      </c>
      <c r="BE555" s="116" t="s">
        <v>84</v>
      </c>
      <c r="BF555" s="335" t="s">
        <v>84</v>
      </c>
      <c r="BG555" s="335" t="s">
        <v>84</v>
      </c>
      <c r="BH555" s="116" t="s">
        <v>84</v>
      </c>
      <c r="BI555" s="116" t="s">
        <v>84</v>
      </c>
      <c r="BJ555" s="335" t="s">
        <v>84</v>
      </c>
      <c r="BK555" s="335" t="s">
        <v>84</v>
      </c>
      <c r="BL555" s="335" t="s">
        <v>84</v>
      </c>
      <c r="BM555" s="336" t="s">
        <v>84</v>
      </c>
      <c r="BN555" s="336" t="s">
        <v>84</v>
      </c>
      <c r="BO555" s="335" t="s">
        <v>84</v>
      </c>
      <c r="BP555" s="116" t="s">
        <v>84</v>
      </c>
      <c r="BQ555" s="116" t="s">
        <v>84</v>
      </c>
      <c r="BR555" s="116" t="s">
        <v>84</v>
      </c>
      <c r="BS555" s="116" t="s">
        <v>84</v>
      </c>
      <c r="BT555" s="336" t="s">
        <v>84</v>
      </c>
      <c r="BU555" s="335" t="s">
        <v>84</v>
      </c>
      <c r="BV555" s="335" t="s">
        <v>84</v>
      </c>
      <c r="BW555" s="335" t="s">
        <v>84</v>
      </c>
      <c r="BX555" s="335" t="s">
        <v>84</v>
      </c>
    </row>
    <row r="556" spans="1:76" ht="15" customHeight="1" x14ac:dyDescent="0.3">
      <c r="A556" s="307">
        <v>82</v>
      </c>
      <c r="B556" s="114" t="s">
        <v>84</v>
      </c>
      <c r="C556" s="114" t="s">
        <v>84</v>
      </c>
      <c r="D556" s="115" t="s">
        <v>84</v>
      </c>
      <c r="E556" s="334" t="s">
        <v>84</v>
      </c>
      <c r="F556" s="334" t="s">
        <v>84</v>
      </c>
      <c r="G556" s="334" t="s">
        <v>84</v>
      </c>
      <c r="H556" s="335" t="s">
        <v>84</v>
      </c>
      <c r="I556" s="335" t="s">
        <v>84</v>
      </c>
      <c r="J556" s="335" t="s">
        <v>84</v>
      </c>
      <c r="K556" s="335" t="s">
        <v>84</v>
      </c>
      <c r="L556" s="335" t="s">
        <v>84</v>
      </c>
      <c r="M556" s="335" t="s">
        <v>84</v>
      </c>
      <c r="N556" s="335" t="s">
        <v>84</v>
      </c>
      <c r="O556" s="335" t="s">
        <v>84</v>
      </c>
      <c r="P556" s="335" t="s">
        <v>84</v>
      </c>
      <c r="Q556" s="335" t="s">
        <v>84</v>
      </c>
      <c r="R556" s="335" t="s">
        <v>84</v>
      </c>
      <c r="S556" s="335" t="s">
        <v>84</v>
      </c>
      <c r="T556" s="335" t="s">
        <v>84</v>
      </c>
      <c r="U556" s="335" t="s">
        <v>84</v>
      </c>
      <c r="V556" s="335" t="s">
        <v>84</v>
      </c>
      <c r="W556" s="335" t="s">
        <v>84</v>
      </c>
      <c r="X556" s="335" t="s">
        <v>84</v>
      </c>
      <c r="Y556" s="335" t="s">
        <v>84</v>
      </c>
      <c r="Z556" s="335" t="s">
        <v>84</v>
      </c>
      <c r="AA556" s="335" t="s">
        <v>84</v>
      </c>
      <c r="AB556" s="335" t="s">
        <v>84</v>
      </c>
      <c r="AC556" s="335" t="s">
        <v>84</v>
      </c>
      <c r="AD556" s="335" t="s">
        <v>84</v>
      </c>
      <c r="AE556" s="335" t="s">
        <v>84</v>
      </c>
      <c r="AF556" s="335" t="s">
        <v>84</v>
      </c>
      <c r="AG556" s="335" t="s">
        <v>84</v>
      </c>
      <c r="AH556" s="335" t="s">
        <v>84</v>
      </c>
      <c r="AI556" s="335" t="s">
        <v>84</v>
      </c>
      <c r="AJ556" s="335" t="s">
        <v>84</v>
      </c>
      <c r="AK556" s="335" t="s">
        <v>84</v>
      </c>
      <c r="AL556" s="335" t="s">
        <v>84</v>
      </c>
      <c r="AM556" s="335" t="s">
        <v>84</v>
      </c>
      <c r="AN556" s="335" t="s">
        <v>84</v>
      </c>
      <c r="AO556" s="335" t="s">
        <v>84</v>
      </c>
      <c r="AP556" s="335" t="s">
        <v>84</v>
      </c>
      <c r="AQ556" s="335" t="s">
        <v>84</v>
      </c>
      <c r="AR556" s="335" t="s">
        <v>84</v>
      </c>
      <c r="AS556" s="335" t="s">
        <v>84</v>
      </c>
      <c r="AT556" s="335" t="s">
        <v>84</v>
      </c>
      <c r="AU556" s="335" t="s">
        <v>84</v>
      </c>
      <c r="AV556" s="335" t="s">
        <v>84</v>
      </c>
      <c r="AW556" s="335" t="s">
        <v>84</v>
      </c>
      <c r="AX556" s="335" t="s">
        <v>84</v>
      </c>
      <c r="AY556" s="116" t="s">
        <v>84</v>
      </c>
      <c r="AZ556" s="116" t="s">
        <v>84</v>
      </c>
      <c r="BA556" s="116" t="s">
        <v>84</v>
      </c>
      <c r="BB556" s="116" t="s">
        <v>84</v>
      </c>
      <c r="BC556" s="116" t="s">
        <v>84</v>
      </c>
      <c r="BD556" s="116" t="s">
        <v>84</v>
      </c>
      <c r="BE556" s="116" t="s">
        <v>84</v>
      </c>
      <c r="BF556" s="335" t="s">
        <v>84</v>
      </c>
      <c r="BG556" s="335" t="s">
        <v>84</v>
      </c>
      <c r="BH556" s="116" t="s">
        <v>84</v>
      </c>
      <c r="BI556" s="116" t="s">
        <v>84</v>
      </c>
      <c r="BJ556" s="335" t="s">
        <v>84</v>
      </c>
      <c r="BK556" s="335" t="s">
        <v>84</v>
      </c>
      <c r="BL556" s="335" t="s">
        <v>84</v>
      </c>
      <c r="BM556" s="336" t="s">
        <v>84</v>
      </c>
      <c r="BN556" s="336" t="s">
        <v>84</v>
      </c>
      <c r="BO556" s="335" t="s">
        <v>84</v>
      </c>
      <c r="BP556" s="116" t="s">
        <v>84</v>
      </c>
      <c r="BQ556" s="116" t="s">
        <v>84</v>
      </c>
      <c r="BR556" s="116" t="s">
        <v>84</v>
      </c>
      <c r="BS556" s="116" t="s">
        <v>84</v>
      </c>
      <c r="BT556" s="336" t="s">
        <v>84</v>
      </c>
      <c r="BU556" s="335" t="s">
        <v>84</v>
      </c>
      <c r="BV556" s="335" t="s">
        <v>84</v>
      </c>
      <c r="BW556" s="335" t="s">
        <v>84</v>
      </c>
      <c r="BX556" s="335" t="s">
        <v>84</v>
      </c>
    </row>
    <row r="557" spans="1:76" ht="15" customHeight="1" x14ac:dyDescent="0.3">
      <c r="A557" s="307">
        <v>82</v>
      </c>
      <c r="B557" s="114" t="s">
        <v>84</v>
      </c>
      <c r="C557" s="114" t="s">
        <v>84</v>
      </c>
      <c r="D557" s="115" t="s">
        <v>84</v>
      </c>
      <c r="E557" s="334" t="s">
        <v>84</v>
      </c>
      <c r="F557" s="334" t="s">
        <v>84</v>
      </c>
      <c r="G557" s="334" t="s">
        <v>84</v>
      </c>
      <c r="H557" s="335" t="s">
        <v>84</v>
      </c>
      <c r="I557" s="335" t="s">
        <v>84</v>
      </c>
      <c r="J557" s="335" t="s">
        <v>84</v>
      </c>
      <c r="K557" s="335" t="s">
        <v>84</v>
      </c>
      <c r="L557" s="335" t="s">
        <v>84</v>
      </c>
      <c r="M557" s="335" t="s">
        <v>84</v>
      </c>
      <c r="N557" s="335" t="s">
        <v>84</v>
      </c>
      <c r="O557" s="335" t="s">
        <v>84</v>
      </c>
      <c r="P557" s="335" t="s">
        <v>84</v>
      </c>
      <c r="Q557" s="335" t="s">
        <v>84</v>
      </c>
      <c r="R557" s="335" t="s">
        <v>84</v>
      </c>
      <c r="S557" s="335" t="s">
        <v>84</v>
      </c>
      <c r="T557" s="335" t="s">
        <v>84</v>
      </c>
      <c r="U557" s="335" t="s">
        <v>84</v>
      </c>
      <c r="V557" s="335" t="s">
        <v>84</v>
      </c>
      <c r="W557" s="335" t="s">
        <v>84</v>
      </c>
      <c r="X557" s="335" t="s">
        <v>84</v>
      </c>
      <c r="Y557" s="335" t="s">
        <v>84</v>
      </c>
      <c r="Z557" s="335" t="s">
        <v>84</v>
      </c>
      <c r="AA557" s="335" t="s">
        <v>84</v>
      </c>
      <c r="AB557" s="335" t="s">
        <v>84</v>
      </c>
      <c r="AC557" s="335" t="s">
        <v>84</v>
      </c>
      <c r="AD557" s="335" t="s">
        <v>84</v>
      </c>
      <c r="AE557" s="335" t="s">
        <v>84</v>
      </c>
      <c r="AF557" s="335" t="s">
        <v>84</v>
      </c>
      <c r="AG557" s="335" t="s">
        <v>84</v>
      </c>
      <c r="AH557" s="335" t="s">
        <v>84</v>
      </c>
      <c r="AI557" s="335" t="s">
        <v>84</v>
      </c>
      <c r="AJ557" s="335" t="s">
        <v>84</v>
      </c>
      <c r="AK557" s="335" t="s">
        <v>84</v>
      </c>
      <c r="AL557" s="335" t="s">
        <v>84</v>
      </c>
      <c r="AM557" s="335" t="s">
        <v>84</v>
      </c>
      <c r="AN557" s="335" t="s">
        <v>84</v>
      </c>
      <c r="AO557" s="335" t="s">
        <v>84</v>
      </c>
      <c r="AP557" s="335" t="s">
        <v>84</v>
      </c>
      <c r="AQ557" s="335" t="s">
        <v>84</v>
      </c>
      <c r="AR557" s="335" t="s">
        <v>84</v>
      </c>
      <c r="AS557" s="335" t="s">
        <v>84</v>
      </c>
      <c r="AT557" s="335" t="s">
        <v>84</v>
      </c>
      <c r="AU557" s="335" t="s">
        <v>84</v>
      </c>
      <c r="AV557" s="335" t="s">
        <v>84</v>
      </c>
      <c r="AW557" s="335" t="s">
        <v>84</v>
      </c>
      <c r="AX557" s="335" t="s">
        <v>84</v>
      </c>
      <c r="AY557" s="116" t="s">
        <v>84</v>
      </c>
      <c r="AZ557" s="116" t="s">
        <v>84</v>
      </c>
      <c r="BA557" s="116" t="s">
        <v>84</v>
      </c>
      <c r="BB557" s="116" t="s">
        <v>84</v>
      </c>
      <c r="BC557" s="116" t="s">
        <v>84</v>
      </c>
      <c r="BD557" s="116" t="s">
        <v>84</v>
      </c>
      <c r="BE557" s="116" t="s">
        <v>84</v>
      </c>
      <c r="BF557" s="335" t="s">
        <v>84</v>
      </c>
      <c r="BG557" s="335" t="s">
        <v>84</v>
      </c>
      <c r="BH557" s="116" t="s">
        <v>84</v>
      </c>
      <c r="BI557" s="116" t="s">
        <v>84</v>
      </c>
      <c r="BJ557" s="335" t="s">
        <v>84</v>
      </c>
      <c r="BK557" s="335" t="s">
        <v>84</v>
      </c>
      <c r="BL557" s="335" t="s">
        <v>84</v>
      </c>
      <c r="BM557" s="336" t="s">
        <v>84</v>
      </c>
      <c r="BN557" s="336" t="s">
        <v>84</v>
      </c>
      <c r="BO557" s="335" t="s">
        <v>84</v>
      </c>
      <c r="BP557" s="116" t="s">
        <v>84</v>
      </c>
      <c r="BQ557" s="116" t="s">
        <v>84</v>
      </c>
      <c r="BR557" s="116" t="s">
        <v>84</v>
      </c>
      <c r="BS557" s="116" t="s">
        <v>84</v>
      </c>
      <c r="BT557" s="336" t="s">
        <v>84</v>
      </c>
      <c r="BU557" s="335" t="s">
        <v>84</v>
      </c>
      <c r="BV557" s="335" t="s">
        <v>84</v>
      </c>
      <c r="BW557" s="335" t="s">
        <v>84</v>
      </c>
      <c r="BX557" s="335" t="s">
        <v>84</v>
      </c>
    </row>
    <row r="558" spans="1:76" ht="15" customHeight="1" x14ac:dyDescent="0.3">
      <c r="A558" s="307">
        <v>82</v>
      </c>
      <c r="B558" s="114" t="s">
        <v>84</v>
      </c>
      <c r="C558" s="114" t="s">
        <v>84</v>
      </c>
      <c r="D558" s="115" t="s">
        <v>84</v>
      </c>
      <c r="E558" s="334" t="s">
        <v>84</v>
      </c>
      <c r="F558" s="334" t="s">
        <v>84</v>
      </c>
      <c r="G558" s="334" t="s">
        <v>84</v>
      </c>
      <c r="H558" s="335" t="s">
        <v>84</v>
      </c>
      <c r="I558" s="335" t="s">
        <v>84</v>
      </c>
      <c r="J558" s="335" t="s">
        <v>84</v>
      </c>
      <c r="K558" s="335" t="s">
        <v>84</v>
      </c>
      <c r="L558" s="335" t="s">
        <v>84</v>
      </c>
      <c r="M558" s="335" t="s">
        <v>84</v>
      </c>
      <c r="N558" s="335" t="s">
        <v>84</v>
      </c>
      <c r="O558" s="335" t="s">
        <v>84</v>
      </c>
      <c r="P558" s="335" t="s">
        <v>84</v>
      </c>
      <c r="Q558" s="335" t="s">
        <v>84</v>
      </c>
      <c r="R558" s="335" t="s">
        <v>84</v>
      </c>
      <c r="S558" s="335" t="s">
        <v>84</v>
      </c>
      <c r="T558" s="335" t="s">
        <v>84</v>
      </c>
      <c r="U558" s="335" t="s">
        <v>84</v>
      </c>
      <c r="V558" s="335" t="s">
        <v>84</v>
      </c>
      <c r="W558" s="335" t="s">
        <v>84</v>
      </c>
      <c r="X558" s="335" t="s">
        <v>84</v>
      </c>
      <c r="Y558" s="335" t="s">
        <v>84</v>
      </c>
      <c r="Z558" s="335" t="s">
        <v>84</v>
      </c>
      <c r="AA558" s="335" t="s">
        <v>84</v>
      </c>
      <c r="AB558" s="335" t="s">
        <v>84</v>
      </c>
      <c r="AC558" s="335" t="s">
        <v>84</v>
      </c>
      <c r="AD558" s="335" t="s">
        <v>84</v>
      </c>
      <c r="AE558" s="335" t="s">
        <v>84</v>
      </c>
      <c r="AF558" s="335" t="s">
        <v>84</v>
      </c>
      <c r="AG558" s="335" t="s">
        <v>84</v>
      </c>
      <c r="AH558" s="335" t="s">
        <v>84</v>
      </c>
      <c r="AI558" s="335" t="s">
        <v>84</v>
      </c>
      <c r="AJ558" s="335" t="s">
        <v>84</v>
      </c>
      <c r="AK558" s="335" t="s">
        <v>84</v>
      </c>
      <c r="AL558" s="335" t="s">
        <v>84</v>
      </c>
      <c r="AM558" s="335" t="s">
        <v>84</v>
      </c>
      <c r="AN558" s="335" t="s">
        <v>84</v>
      </c>
      <c r="AO558" s="335" t="s">
        <v>84</v>
      </c>
      <c r="AP558" s="335" t="s">
        <v>84</v>
      </c>
      <c r="AQ558" s="335" t="s">
        <v>84</v>
      </c>
      <c r="AR558" s="335" t="s">
        <v>84</v>
      </c>
      <c r="AS558" s="335" t="s">
        <v>84</v>
      </c>
      <c r="AT558" s="335" t="s">
        <v>84</v>
      </c>
      <c r="AU558" s="335" t="s">
        <v>84</v>
      </c>
      <c r="AV558" s="335" t="s">
        <v>84</v>
      </c>
      <c r="AW558" s="335" t="s">
        <v>84</v>
      </c>
      <c r="AX558" s="335" t="s">
        <v>84</v>
      </c>
      <c r="AY558" s="116" t="s">
        <v>84</v>
      </c>
      <c r="AZ558" s="116" t="s">
        <v>84</v>
      </c>
      <c r="BA558" s="116" t="s">
        <v>84</v>
      </c>
      <c r="BB558" s="116" t="s">
        <v>84</v>
      </c>
      <c r="BC558" s="116" t="s">
        <v>84</v>
      </c>
      <c r="BD558" s="116" t="s">
        <v>84</v>
      </c>
      <c r="BE558" s="116" t="s">
        <v>84</v>
      </c>
      <c r="BF558" s="335" t="s">
        <v>84</v>
      </c>
      <c r="BG558" s="335" t="s">
        <v>84</v>
      </c>
      <c r="BH558" s="116" t="s">
        <v>84</v>
      </c>
      <c r="BI558" s="116" t="s">
        <v>84</v>
      </c>
      <c r="BJ558" s="335" t="s">
        <v>84</v>
      </c>
      <c r="BK558" s="335" t="s">
        <v>84</v>
      </c>
      <c r="BL558" s="335" t="s">
        <v>84</v>
      </c>
      <c r="BM558" s="336" t="s">
        <v>84</v>
      </c>
      <c r="BN558" s="336" t="s">
        <v>84</v>
      </c>
      <c r="BO558" s="335" t="s">
        <v>84</v>
      </c>
      <c r="BP558" s="116" t="s">
        <v>84</v>
      </c>
      <c r="BQ558" s="116" t="s">
        <v>84</v>
      </c>
      <c r="BR558" s="116" t="s">
        <v>84</v>
      </c>
      <c r="BS558" s="116" t="s">
        <v>84</v>
      </c>
      <c r="BT558" s="336" t="s">
        <v>84</v>
      </c>
      <c r="BU558" s="335" t="s">
        <v>84</v>
      </c>
      <c r="BV558" s="335" t="s">
        <v>84</v>
      </c>
      <c r="BW558" s="335" t="s">
        <v>84</v>
      </c>
      <c r="BX558" s="335" t="s">
        <v>84</v>
      </c>
    </row>
    <row r="559" spans="1:76" ht="15" customHeight="1" x14ac:dyDescent="0.3">
      <c r="A559" s="307">
        <v>82</v>
      </c>
      <c r="B559" s="114" t="s">
        <v>84</v>
      </c>
      <c r="C559" s="114" t="s">
        <v>84</v>
      </c>
      <c r="D559" s="115" t="s">
        <v>84</v>
      </c>
      <c r="E559" s="334" t="s">
        <v>84</v>
      </c>
      <c r="F559" s="334" t="s">
        <v>84</v>
      </c>
      <c r="G559" s="334" t="s">
        <v>84</v>
      </c>
      <c r="H559" s="335" t="s">
        <v>84</v>
      </c>
      <c r="I559" s="335" t="s">
        <v>84</v>
      </c>
      <c r="J559" s="335" t="s">
        <v>84</v>
      </c>
      <c r="K559" s="335" t="s">
        <v>84</v>
      </c>
      <c r="L559" s="335" t="s">
        <v>84</v>
      </c>
      <c r="M559" s="335" t="s">
        <v>84</v>
      </c>
      <c r="N559" s="335" t="s">
        <v>84</v>
      </c>
      <c r="O559" s="335" t="s">
        <v>84</v>
      </c>
      <c r="P559" s="335" t="s">
        <v>84</v>
      </c>
      <c r="Q559" s="335" t="s">
        <v>84</v>
      </c>
      <c r="R559" s="335" t="s">
        <v>84</v>
      </c>
      <c r="S559" s="335" t="s">
        <v>84</v>
      </c>
      <c r="T559" s="335" t="s">
        <v>84</v>
      </c>
      <c r="U559" s="335" t="s">
        <v>84</v>
      </c>
      <c r="V559" s="335" t="s">
        <v>84</v>
      </c>
      <c r="W559" s="335" t="s">
        <v>84</v>
      </c>
      <c r="X559" s="335" t="s">
        <v>84</v>
      </c>
      <c r="Y559" s="335" t="s">
        <v>84</v>
      </c>
      <c r="Z559" s="335" t="s">
        <v>84</v>
      </c>
      <c r="AA559" s="335" t="s">
        <v>84</v>
      </c>
      <c r="AB559" s="335" t="s">
        <v>84</v>
      </c>
      <c r="AC559" s="335" t="s">
        <v>84</v>
      </c>
      <c r="AD559" s="335" t="s">
        <v>84</v>
      </c>
      <c r="AE559" s="335" t="s">
        <v>84</v>
      </c>
      <c r="AF559" s="335" t="s">
        <v>84</v>
      </c>
      <c r="AG559" s="335" t="s">
        <v>84</v>
      </c>
      <c r="AH559" s="335" t="s">
        <v>84</v>
      </c>
      <c r="AI559" s="335" t="s">
        <v>84</v>
      </c>
      <c r="AJ559" s="335" t="s">
        <v>84</v>
      </c>
      <c r="AK559" s="335" t="s">
        <v>84</v>
      </c>
      <c r="AL559" s="335" t="s">
        <v>84</v>
      </c>
      <c r="AM559" s="335" t="s">
        <v>84</v>
      </c>
      <c r="AN559" s="335" t="s">
        <v>84</v>
      </c>
      <c r="AO559" s="335" t="s">
        <v>84</v>
      </c>
      <c r="AP559" s="335" t="s">
        <v>84</v>
      </c>
      <c r="AQ559" s="335" t="s">
        <v>84</v>
      </c>
      <c r="AR559" s="335" t="s">
        <v>84</v>
      </c>
      <c r="AS559" s="335" t="s">
        <v>84</v>
      </c>
      <c r="AT559" s="335" t="s">
        <v>84</v>
      </c>
      <c r="AU559" s="335" t="s">
        <v>84</v>
      </c>
      <c r="AV559" s="335" t="s">
        <v>84</v>
      </c>
      <c r="AW559" s="335" t="s">
        <v>84</v>
      </c>
      <c r="AX559" s="335" t="s">
        <v>84</v>
      </c>
      <c r="AY559" s="116" t="s">
        <v>84</v>
      </c>
      <c r="AZ559" s="116" t="s">
        <v>84</v>
      </c>
      <c r="BA559" s="116" t="s">
        <v>84</v>
      </c>
      <c r="BB559" s="116" t="s">
        <v>84</v>
      </c>
      <c r="BC559" s="116" t="s">
        <v>84</v>
      </c>
      <c r="BD559" s="116" t="s">
        <v>84</v>
      </c>
      <c r="BE559" s="116" t="s">
        <v>84</v>
      </c>
      <c r="BF559" s="335" t="s">
        <v>84</v>
      </c>
      <c r="BG559" s="335" t="s">
        <v>84</v>
      </c>
      <c r="BH559" s="116" t="s">
        <v>84</v>
      </c>
      <c r="BI559" s="116" t="s">
        <v>84</v>
      </c>
      <c r="BJ559" s="335" t="s">
        <v>84</v>
      </c>
      <c r="BK559" s="335" t="s">
        <v>84</v>
      </c>
      <c r="BL559" s="335" t="s">
        <v>84</v>
      </c>
      <c r="BM559" s="336" t="s">
        <v>84</v>
      </c>
      <c r="BN559" s="336" t="s">
        <v>84</v>
      </c>
      <c r="BO559" s="335" t="s">
        <v>84</v>
      </c>
      <c r="BP559" s="116" t="s">
        <v>84</v>
      </c>
      <c r="BQ559" s="116" t="s">
        <v>84</v>
      </c>
      <c r="BR559" s="116" t="s">
        <v>84</v>
      </c>
      <c r="BS559" s="116" t="s">
        <v>84</v>
      </c>
      <c r="BT559" s="336" t="s">
        <v>84</v>
      </c>
      <c r="BU559" s="335" t="s">
        <v>84</v>
      </c>
      <c r="BV559" s="335" t="s">
        <v>84</v>
      </c>
      <c r="BW559" s="335" t="s">
        <v>84</v>
      </c>
      <c r="BX559" s="335" t="s">
        <v>84</v>
      </c>
    </row>
    <row r="560" spans="1:76" ht="15" customHeight="1" x14ac:dyDescent="0.3">
      <c r="A560" s="307">
        <v>82</v>
      </c>
      <c r="B560" s="114" t="s">
        <v>84</v>
      </c>
      <c r="C560" s="114" t="s">
        <v>84</v>
      </c>
      <c r="D560" s="115" t="s">
        <v>84</v>
      </c>
      <c r="E560" s="334" t="s">
        <v>84</v>
      </c>
      <c r="F560" s="334" t="s">
        <v>84</v>
      </c>
      <c r="G560" s="334" t="s">
        <v>84</v>
      </c>
      <c r="H560" s="335" t="s">
        <v>84</v>
      </c>
      <c r="I560" s="335" t="s">
        <v>84</v>
      </c>
      <c r="J560" s="335" t="s">
        <v>84</v>
      </c>
      <c r="K560" s="335" t="s">
        <v>84</v>
      </c>
      <c r="L560" s="335" t="s">
        <v>84</v>
      </c>
      <c r="M560" s="335" t="s">
        <v>84</v>
      </c>
      <c r="N560" s="335" t="s">
        <v>84</v>
      </c>
      <c r="O560" s="335" t="s">
        <v>84</v>
      </c>
      <c r="P560" s="335" t="s">
        <v>84</v>
      </c>
      <c r="Q560" s="335" t="s">
        <v>84</v>
      </c>
      <c r="R560" s="335" t="s">
        <v>84</v>
      </c>
      <c r="S560" s="335" t="s">
        <v>84</v>
      </c>
      <c r="T560" s="335" t="s">
        <v>84</v>
      </c>
      <c r="U560" s="335" t="s">
        <v>84</v>
      </c>
      <c r="V560" s="335" t="s">
        <v>84</v>
      </c>
      <c r="W560" s="335" t="s">
        <v>84</v>
      </c>
      <c r="X560" s="335" t="s">
        <v>84</v>
      </c>
      <c r="Y560" s="335" t="s">
        <v>84</v>
      </c>
      <c r="Z560" s="335" t="s">
        <v>84</v>
      </c>
      <c r="AA560" s="335" t="s">
        <v>84</v>
      </c>
      <c r="AB560" s="335" t="s">
        <v>84</v>
      </c>
      <c r="AC560" s="335" t="s">
        <v>84</v>
      </c>
      <c r="AD560" s="335" t="s">
        <v>84</v>
      </c>
      <c r="AE560" s="335" t="s">
        <v>84</v>
      </c>
      <c r="AF560" s="335" t="s">
        <v>84</v>
      </c>
      <c r="AG560" s="335" t="s">
        <v>84</v>
      </c>
      <c r="AH560" s="335" t="s">
        <v>84</v>
      </c>
      <c r="AI560" s="335" t="s">
        <v>84</v>
      </c>
      <c r="AJ560" s="335" t="s">
        <v>84</v>
      </c>
      <c r="AK560" s="335" t="s">
        <v>84</v>
      </c>
      <c r="AL560" s="335" t="s">
        <v>84</v>
      </c>
      <c r="AM560" s="335" t="s">
        <v>84</v>
      </c>
      <c r="AN560" s="335" t="s">
        <v>84</v>
      </c>
      <c r="AO560" s="335" t="s">
        <v>84</v>
      </c>
      <c r="AP560" s="335" t="s">
        <v>84</v>
      </c>
      <c r="AQ560" s="335" t="s">
        <v>84</v>
      </c>
      <c r="AR560" s="335" t="s">
        <v>84</v>
      </c>
      <c r="AS560" s="335" t="s">
        <v>84</v>
      </c>
      <c r="AT560" s="335" t="s">
        <v>84</v>
      </c>
      <c r="AU560" s="335" t="s">
        <v>84</v>
      </c>
      <c r="AV560" s="335" t="s">
        <v>84</v>
      </c>
      <c r="AW560" s="335" t="s">
        <v>84</v>
      </c>
      <c r="AX560" s="335" t="s">
        <v>84</v>
      </c>
      <c r="AY560" s="116" t="s">
        <v>84</v>
      </c>
      <c r="AZ560" s="116" t="s">
        <v>84</v>
      </c>
      <c r="BA560" s="116" t="s">
        <v>84</v>
      </c>
      <c r="BB560" s="116" t="s">
        <v>84</v>
      </c>
      <c r="BC560" s="116" t="s">
        <v>84</v>
      </c>
      <c r="BD560" s="116" t="s">
        <v>84</v>
      </c>
      <c r="BE560" s="116" t="s">
        <v>84</v>
      </c>
      <c r="BF560" s="335" t="s">
        <v>84</v>
      </c>
      <c r="BG560" s="335" t="s">
        <v>84</v>
      </c>
      <c r="BH560" s="116" t="s">
        <v>84</v>
      </c>
      <c r="BI560" s="116" t="s">
        <v>84</v>
      </c>
      <c r="BJ560" s="335" t="s">
        <v>84</v>
      </c>
      <c r="BK560" s="335" t="s">
        <v>84</v>
      </c>
      <c r="BL560" s="335" t="s">
        <v>84</v>
      </c>
      <c r="BM560" s="336" t="s">
        <v>84</v>
      </c>
      <c r="BN560" s="336" t="s">
        <v>84</v>
      </c>
      <c r="BO560" s="335" t="s">
        <v>84</v>
      </c>
      <c r="BP560" s="116" t="s">
        <v>84</v>
      </c>
      <c r="BQ560" s="116" t="s">
        <v>84</v>
      </c>
      <c r="BR560" s="116" t="s">
        <v>84</v>
      </c>
      <c r="BS560" s="116" t="s">
        <v>84</v>
      </c>
      <c r="BT560" s="336" t="s">
        <v>84</v>
      </c>
      <c r="BU560" s="335" t="s">
        <v>84</v>
      </c>
      <c r="BV560" s="335" t="s">
        <v>84</v>
      </c>
      <c r="BW560" s="335" t="s">
        <v>84</v>
      </c>
      <c r="BX560" s="335" t="s">
        <v>84</v>
      </c>
    </row>
    <row r="561" spans="1:76" ht="15" customHeight="1" x14ac:dyDescent="0.3">
      <c r="A561" s="307">
        <v>82</v>
      </c>
      <c r="B561" s="114" t="s">
        <v>84</v>
      </c>
      <c r="C561" s="114" t="s">
        <v>84</v>
      </c>
      <c r="D561" s="115" t="s">
        <v>84</v>
      </c>
      <c r="E561" s="334" t="s">
        <v>84</v>
      </c>
      <c r="F561" s="334" t="s">
        <v>84</v>
      </c>
      <c r="G561" s="334" t="s">
        <v>84</v>
      </c>
      <c r="H561" s="335" t="s">
        <v>84</v>
      </c>
      <c r="I561" s="335" t="s">
        <v>84</v>
      </c>
      <c r="J561" s="335" t="s">
        <v>84</v>
      </c>
      <c r="K561" s="335" t="s">
        <v>84</v>
      </c>
      <c r="L561" s="335" t="s">
        <v>84</v>
      </c>
      <c r="M561" s="335" t="s">
        <v>84</v>
      </c>
      <c r="N561" s="335" t="s">
        <v>84</v>
      </c>
      <c r="O561" s="335" t="s">
        <v>84</v>
      </c>
      <c r="P561" s="335" t="s">
        <v>84</v>
      </c>
      <c r="Q561" s="335" t="s">
        <v>84</v>
      </c>
      <c r="R561" s="335" t="s">
        <v>84</v>
      </c>
      <c r="S561" s="335" t="s">
        <v>84</v>
      </c>
      <c r="T561" s="335" t="s">
        <v>84</v>
      </c>
      <c r="U561" s="335" t="s">
        <v>84</v>
      </c>
      <c r="V561" s="335" t="s">
        <v>84</v>
      </c>
      <c r="W561" s="335" t="s">
        <v>84</v>
      </c>
      <c r="X561" s="335" t="s">
        <v>84</v>
      </c>
      <c r="Y561" s="335" t="s">
        <v>84</v>
      </c>
      <c r="Z561" s="335" t="s">
        <v>84</v>
      </c>
      <c r="AA561" s="335" t="s">
        <v>84</v>
      </c>
      <c r="AB561" s="335" t="s">
        <v>84</v>
      </c>
      <c r="AC561" s="335" t="s">
        <v>84</v>
      </c>
      <c r="AD561" s="335" t="s">
        <v>84</v>
      </c>
      <c r="AE561" s="335" t="s">
        <v>84</v>
      </c>
      <c r="AF561" s="335" t="s">
        <v>84</v>
      </c>
      <c r="AG561" s="335" t="s">
        <v>84</v>
      </c>
      <c r="AH561" s="335" t="s">
        <v>84</v>
      </c>
      <c r="AI561" s="335" t="s">
        <v>84</v>
      </c>
      <c r="AJ561" s="335" t="s">
        <v>84</v>
      </c>
      <c r="AK561" s="335" t="s">
        <v>84</v>
      </c>
      <c r="AL561" s="335" t="s">
        <v>84</v>
      </c>
      <c r="AM561" s="335" t="s">
        <v>84</v>
      </c>
      <c r="AN561" s="335" t="s">
        <v>84</v>
      </c>
      <c r="AO561" s="335" t="s">
        <v>84</v>
      </c>
      <c r="AP561" s="335" t="s">
        <v>84</v>
      </c>
      <c r="AQ561" s="335" t="s">
        <v>84</v>
      </c>
      <c r="AR561" s="335" t="s">
        <v>84</v>
      </c>
      <c r="AS561" s="335" t="s">
        <v>84</v>
      </c>
      <c r="AT561" s="335" t="s">
        <v>84</v>
      </c>
      <c r="AU561" s="335" t="s">
        <v>84</v>
      </c>
      <c r="AV561" s="335" t="s">
        <v>84</v>
      </c>
      <c r="AW561" s="335" t="s">
        <v>84</v>
      </c>
      <c r="AX561" s="335" t="s">
        <v>84</v>
      </c>
      <c r="AY561" s="116" t="s">
        <v>84</v>
      </c>
      <c r="AZ561" s="116" t="s">
        <v>84</v>
      </c>
      <c r="BA561" s="116" t="s">
        <v>84</v>
      </c>
      <c r="BB561" s="116" t="s">
        <v>84</v>
      </c>
      <c r="BC561" s="116" t="s">
        <v>84</v>
      </c>
      <c r="BD561" s="116" t="s">
        <v>84</v>
      </c>
      <c r="BE561" s="116" t="s">
        <v>84</v>
      </c>
      <c r="BF561" s="335" t="s">
        <v>84</v>
      </c>
      <c r="BG561" s="335" t="s">
        <v>84</v>
      </c>
      <c r="BH561" s="116" t="s">
        <v>84</v>
      </c>
      <c r="BI561" s="116" t="s">
        <v>84</v>
      </c>
      <c r="BJ561" s="335" t="s">
        <v>84</v>
      </c>
      <c r="BK561" s="335" t="s">
        <v>84</v>
      </c>
      <c r="BL561" s="335" t="s">
        <v>84</v>
      </c>
      <c r="BM561" s="336" t="s">
        <v>84</v>
      </c>
      <c r="BN561" s="336" t="s">
        <v>84</v>
      </c>
      <c r="BO561" s="335" t="s">
        <v>84</v>
      </c>
      <c r="BP561" s="116" t="s">
        <v>84</v>
      </c>
      <c r="BQ561" s="116" t="s">
        <v>84</v>
      </c>
      <c r="BR561" s="116" t="s">
        <v>84</v>
      </c>
      <c r="BS561" s="116" t="s">
        <v>84</v>
      </c>
      <c r="BT561" s="336" t="s">
        <v>84</v>
      </c>
      <c r="BU561" s="335" t="s">
        <v>84</v>
      </c>
      <c r="BV561" s="335" t="s">
        <v>84</v>
      </c>
      <c r="BW561" s="335" t="s">
        <v>84</v>
      </c>
      <c r="BX561" s="335" t="s">
        <v>84</v>
      </c>
    </row>
    <row r="562" spans="1:76" ht="15" customHeight="1" x14ac:dyDescent="0.3">
      <c r="A562" s="307">
        <v>82</v>
      </c>
      <c r="B562" s="114" t="s">
        <v>84</v>
      </c>
      <c r="C562" s="114" t="s">
        <v>84</v>
      </c>
      <c r="D562" s="115" t="s">
        <v>84</v>
      </c>
      <c r="E562" s="334" t="s">
        <v>84</v>
      </c>
      <c r="F562" s="334" t="s">
        <v>84</v>
      </c>
      <c r="G562" s="334" t="s">
        <v>84</v>
      </c>
      <c r="H562" s="335" t="s">
        <v>84</v>
      </c>
      <c r="I562" s="335" t="s">
        <v>84</v>
      </c>
      <c r="J562" s="335" t="s">
        <v>84</v>
      </c>
      <c r="K562" s="335" t="s">
        <v>84</v>
      </c>
      <c r="L562" s="335" t="s">
        <v>84</v>
      </c>
      <c r="M562" s="335" t="s">
        <v>84</v>
      </c>
      <c r="N562" s="335" t="s">
        <v>84</v>
      </c>
      <c r="O562" s="335" t="s">
        <v>84</v>
      </c>
      <c r="P562" s="335" t="s">
        <v>84</v>
      </c>
      <c r="Q562" s="335" t="s">
        <v>84</v>
      </c>
      <c r="R562" s="335" t="s">
        <v>84</v>
      </c>
      <c r="S562" s="335" t="s">
        <v>84</v>
      </c>
      <c r="T562" s="335" t="s">
        <v>84</v>
      </c>
      <c r="U562" s="335" t="s">
        <v>84</v>
      </c>
      <c r="V562" s="335" t="s">
        <v>84</v>
      </c>
      <c r="W562" s="335" t="s">
        <v>84</v>
      </c>
      <c r="X562" s="335" t="s">
        <v>84</v>
      </c>
      <c r="Y562" s="335" t="s">
        <v>84</v>
      </c>
      <c r="Z562" s="335" t="s">
        <v>84</v>
      </c>
      <c r="AA562" s="335" t="s">
        <v>84</v>
      </c>
      <c r="AB562" s="335" t="s">
        <v>84</v>
      </c>
      <c r="AC562" s="335" t="s">
        <v>84</v>
      </c>
      <c r="AD562" s="335" t="s">
        <v>84</v>
      </c>
      <c r="AE562" s="335" t="s">
        <v>84</v>
      </c>
      <c r="AF562" s="335" t="s">
        <v>84</v>
      </c>
      <c r="AG562" s="335" t="s">
        <v>84</v>
      </c>
      <c r="AH562" s="335" t="s">
        <v>84</v>
      </c>
      <c r="AI562" s="335" t="s">
        <v>84</v>
      </c>
      <c r="AJ562" s="335" t="s">
        <v>84</v>
      </c>
      <c r="AK562" s="335" t="s">
        <v>84</v>
      </c>
      <c r="AL562" s="335" t="s">
        <v>84</v>
      </c>
      <c r="AM562" s="335" t="s">
        <v>84</v>
      </c>
      <c r="AN562" s="335" t="s">
        <v>84</v>
      </c>
      <c r="AO562" s="335" t="s">
        <v>84</v>
      </c>
      <c r="AP562" s="335" t="s">
        <v>84</v>
      </c>
      <c r="AQ562" s="335" t="s">
        <v>84</v>
      </c>
      <c r="AR562" s="335" t="s">
        <v>84</v>
      </c>
      <c r="AS562" s="335" t="s">
        <v>84</v>
      </c>
      <c r="AT562" s="335" t="s">
        <v>84</v>
      </c>
      <c r="AU562" s="335" t="s">
        <v>84</v>
      </c>
      <c r="AV562" s="335" t="s">
        <v>84</v>
      </c>
      <c r="AW562" s="335" t="s">
        <v>84</v>
      </c>
      <c r="AX562" s="335" t="s">
        <v>84</v>
      </c>
      <c r="AY562" s="116" t="s">
        <v>84</v>
      </c>
      <c r="AZ562" s="116" t="s">
        <v>84</v>
      </c>
      <c r="BA562" s="116" t="s">
        <v>84</v>
      </c>
      <c r="BB562" s="116" t="s">
        <v>84</v>
      </c>
      <c r="BC562" s="116" t="s">
        <v>84</v>
      </c>
      <c r="BD562" s="116" t="s">
        <v>84</v>
      </c>
      <c r="BE562" s="116" t="s">
        <v>84</v>
      </c>
      <c r="BF562" s="335" t="s">
        <v>84</v>
      </c>
      <c r="BG562" s="335" t="s">
        <v>84</v>
      </c>
      <c r="BH562" s="116" t="s">
        <v>84</v>
      </c>
      <c r="BI562" s="116" t="s">
        <v>84</v>
      </c>
      <c r="BJ562" s="335" t="s">
        <v>84</v>
      </c>
      <c r="BK562" s="335" t="s">
        <v>84</v>
      </c>
      <c r="BL562" s="335" t="s">
        <v>84</v>
      </c>
      <c r="BM562" s="336" t="s">
        <v>84</v>
      </c>
      <c r="BN562" s="336" t="s">
        <v>84</v>
      </c>
      <c r="BO562" s="335" t="s">
        <v>84</v>
      </c>
      <c r="BP562" s="116" t="s">
        <v>84</v>
      </c>
      <c r="BQ562" s="116" t="s">
        <v>84</v>
      </c>
      <c r="BR562" s="116" t="s">
        <v>84</v>
      </c>
      <c r="BS562" s="116" t="s">
        <v>84</v>
      </c>
      <c r="BT562" s="336" t="s">
        <v>84</v>
      </c>
      <c r="BU562" s="335" t="s">
        <v>84</v>
      </c>
      <c r="BV562" s="335" t="s">
        <v>84</v>
      </c>
      <c r="BW562" s="335" t="s">
        <v>84</v>
      </c>
      <c r="BX562" s="335" t="s">
        <v>84</v>
      </c>
    </row>
    <row r="563" spans="1:76" ht="15" customHeight="1" x14ac:dyDescent="0.3">
      <c r="A563" s="307">
        <v>82</v>
      </c>
      <c r="B563" s="114" t="s">
        <v>84</v>
      </c>
      <c r="C563" s="114" t="s">
        <v>84</v>
      </c>
      <c r="D563" s="115" t="s">
        <v>84</v>
      </c>
      <c r="E563" s="334" t="s">
        <v>84</v>
      </c>
      <c r="F563" s="334" t="s">
        <v>84</v>
      </c>
      <c r="G563" s="334" t="s">
        <v>84</v>
      </c>
      <c r="H563" s="335" t="s">
        <v>84</v>
      </c>
      <c r="I563" s="335" t="s">
        <v>84</v>
      </c>
      <c r="J563" s="335" t="s">
        <v>84</v>
      </c>
      <c r="K563" s="335" t="s">
        <v>84</v>
      </c>
      <c r="L563" s="335" t="s">
        <v>84</v>
      </c>
      <c r="M563" s="335" t="s">
        <v>84</v>
      </c>
      <c r="N563" s="335" t="s">
        <v>84</v>
      </c>
      <c r="O563" s="335" t="s">
        <v>84</v>
      </c>
      <c r="P563" s="335" t="s">
        <v>84</v>
      </c>
      <c r="Q563" s="335" t="s">
        <v>84</v>
      </c>
      <c r="R563" s="335" t="s">
        <v>84</v>
      </c>
      <c r="S563" s="335" t="s">
        <v>84</v>
      </c>
      <c r="T563" s="335" t="s">
        <v>84</v>
      </c>
      <c r="U563" s="335" t="s">
        <v>84</v>
      </c>
      <c r="V563" s="335" t="s">
        <v>84</v>
      </c>
      <c r="W563" s="335" t="s">
        <v>84</v>
      </c>
      <c r="X563" s="335" t="s">
        <v>84</v>
      </c>
      <c r="Y563" s="335" t="s">
        <v>84</v>
      </c>
      <c r="Z563" s="335" t="s">
        <v>84</v>
      </c>
      <c r="AA563" s="335" t="s">
        <v>84</v>
      </c>
      <c r="AB563" s="335" t="s">
        <v>84</v>
      </c>
      <c r="AC563" s="335" t="s">
        <v>84</v>
      </c>
      <c r="AD563" s="335" t="s">
        <v>84</v>
      </c>
      <c r="AE563" s="335" t="s">
        <v>84</v>
      </c>
      <c r="AF563" s="335" t="s">
        <v>84</v>
      </c>
      <c r="AG563" s="335" t="s">
        <v>84</v>
      </c>
      <c r="AH563" s="335" t="s">
        <v>84</v>
      </c>
      <c r="AI563" s="335" t="s">
        <v>84</v>
      </c>
      <c r="AJ563" s="335" t="s">
        <v>84</v>
      </c>
      <c r="AK563" s="335" t="s">
        <v>84</v>
      </c>
      <c r="AL563" s="335" t="s">
        <v>84</v>
      </c>
      <c r="AM563" s="335" t="s">
        <v>84</v>
      </c>
      <c r="AN563" s="335" t="s">
        <v>84</v>
      </c>
      <c r="AO563" s="335" t="s">
        <v>84</v>
      </c>
      <c r="AP563" s="335" t="s">
        <v>84</v>
      </c>
      <c r="AQ563" s="335" t="s">
        <v>84</v>
      </c>
      <c r="AR563" s="335" t="s">
        <v>84</v>
      </c>
      <c r="AS563" s="335" t="s">
        <v>84</v>
      </c>
      <c r="AT563" s="335" t="s">
        <v>84</v>
      </c>
      <c r="AU563" s="335" t="s">
        <v>84</v>
      </c>
      <c r="AV563" s="335" t="s">
        <v>84</v>
      </c>
      <c r="AW563" s="335" t="s">
        <v>84</v>
      </c>
      <c r="AX563" s="335" t="s">
        <v>84</v>
      </c>
      <c r="AY563" s="116" t="s">
        <v>84</v>
      </c>
      <c r="AZ563" s="116" t="s">
        <v>84</v>
      </c>
      <c r="BA563" s="116" t="s">
        <v>84</v>
      </c>
      <c r="BB563" s="116" t="s">
        <v>84</v>
      </c>
      <c r="BC563" s="116" t="s">
        <v>84</v>
      </c>
      <c r="BD563" s="116" t="s">
        <v>84</v>
      </c>
      <c r="BE563" s="116" t="s">
        <v>84</v>
      </c>
      <c r="BF563" s="335" t="s">
        <v>84</v>
      </c>
      <c r="BG563" s="335" t="s">
        <v>84</v>
      </c>
      <c r="BH563" s="116" t="s">
        <v>84</v>
      </c>
      <c r="BI563" s="116" t="s">
        <v>84</v>
      </c>
      <c r="BJ563" s="335" t="s">
        <v>84</v>
      </c>
      <c r="BK563" s="335" t="s">
        <v>84</v>
      </c>
      <c r="BL563" s="335" t="s">
        <v>84</v>
      </c>
      <c r="BM563" s="336" t="s">
        <v>84</v>
      </c>
      <c r="BN563" s="336" t="s">
        <v>84</v>
      </c>
      <c r="BO563" s="335" t="s">
        <v>84</v>
      </c>
      <c r="BP563" s="116" t="s">
        <v>84</v>
      </c>
      <c r="BQ563" s="116" t="s">
        <v>84</v>
      </c>
      <c r="BR563" s="116" t="s">
        <v>84</v>
      </c>
      <c r="BS563" s="116" t="s">
        <v>84</v>
      </c>
      <c r="BT563" s="336" t="s">
        <v>84</v>
      </c>
      <c r="BU563" s="335" t="s">
        <v>84</v>
      </c>
      <c r="BV563" s="335" t="s">
        <v>84</v>
      </c>
      <c r="BW563" s="335" t="s">
        <v>84</v>
      </c>
      <c r="BX563" s="335" t="s">
        <v>84</v>
      </c>
    </row>
    <row r="564" spans="1:76" ht="15" customHeight="1" x14ac:dyDescent="0.3">
      <c r="A564" s="307">
        <v>82</v>
      </c>
      <c r="B564" s="114" t="s">
        <v>84</v>
      </c>
      <c r="C564" s="114" t="s">
        <v>84</v>
      </c>
      <c r="D564" s="115" t="s">
        <v>84</v>
      </c>
      <c r="E564" s="334" t="s">
        <v>84</v>
      </c>
      <c r="F564" s="334" t="s">
        <v>84</v>
      </c>
      <c r="G564" s="334" t="s">
        <v>84</v>
      </c>
      <c r="H564" s="335" t="s">
        <v>84</v>
      </c>
      <c r="I564" s="335" t="s">
        <v>84</v>
      </c>
      <c r="J564" s="335" t="s">
        <v>84</v>
      </c>
      <c r="K564" s="335" t="s">
        <v>84</v>
      </c>
      <c r="L564" s="335" t="s">
        <v>84</v>
      </c>
      <c r="M564" s="335" t="s">
        <v>84</v>
      </c>
      <c r="N564" s="335" t="s">
        <v>84</v>
      </c>
      <c r="O564" s="335" t="s">
        <v>84</v>
      </c>
      <c r="P564" s="335" t="s">
        <v>84</v>
      </c>
      <c r="Q564" s="335" t="s">
        <v>84</v>
      </c>
      <c r="R564" s="335" t="s">
        <v>84</v>
      </c>
      <c r="S564" s="335" t="s">
        <v>84</v>
      </c>
      <c r="T564" s="335" t="s">
        <v>84</v>
      </c>
      <c r="U564" s="335" t="s">
        <v>84</v>
      </c>
      <c r="V564" s="335" t="s">
        <v>84</v>
      </c>
      <c r="W564" s="335" t="s">
        <v>84</v>
      </c>
      <c r="X564" s="335" t="s">
        <v>84</v>
      </c>
      <c r="Y564" s="335" t="s">
        <v>84</v>
      </c>
      <c r="Z564" s="335" t="s">
        <v>84</v>
      </c>
      <c r="AA564" s="335" t="s">
        <v>84</v>
      </c>
      <c r="AB564" s="335" t="s">
        <v>84</v>
      </c>
      <c r="AC564" s="335" t="s">
        <v>84</v>
      </c>
      <c r="AD564" s="335" t="s">
        <v>84</v>
      </c>
      <c r="AE564" s="335" t="s">
        <v>84</v>
      </c>
      <c r="AF564" s="335" t="s">
        <v>84</v>
      </c>
      <c r="AG564" s="335" t="s">
        <v>84</v>
      </c>
      <c r="AH564" s="335" t="s">
        <v>84</v>
      </c>
      <c r="AI564" s="335" t="s">
        <v>84</v>
      </c>
      <c r="AJ564" s="335" t="s">
        <v>84</v>
      </c>
      <c r="AK564" s="335" t="s">
        <v>84</v>
      </c>
      <c r="AL564" s="335" t="s">
        <v>84</v>
      </c>
      <c r="AM564" s="335" t="s">
        <v>84</v>
      </c>
      <c r="AN564" s="335" t="s">
        <v>84</v>
      </c>
      <c r="AO564" s="335" t="s">
        <v>84</v>
      </c>
      <c r="AP564" s="335" t="s">
        <v>84</v>
      </c>
      <c r="AQ564" s="335" t="s">
        <v>84</v>
      </c>
      <c r="AR564" s="335" t="s">
        <v>84</v>
      </c>
      <c r="AS564" s="335" t="s">
        <v>84</v>
      </c>
      <c r="AT564" s="335" t="s">
        <v>84</v>
      </c>
      <c r="AU564" s="335" t="s">
        <v>84</v>
      </c>
      <c r="AV564" s="335" t="s">
        <v>84</v>
      </c>
      <c r="AW564" s="335" t="s">
        <v>84</v>
      </c>
      <c r="AX564" s="335" t="s">
        <v>84</v>
      </c>
      <c r="AY564" s="116" t="s">
        <v>84</v>
      </c>
      <c r="AZ564" s="116" t="s">
        <v>84</v>
      </c>
      <c r="BA564" s="116" t="s">
        <v>84</v>
      </c>
      <c r="BB564" s="116" t="s">
        <v>84</v>
      </c>
      <c r="BC564" s="116" t="s">
        <v>84</v>
      </c>
      <c r="BD564" s="116" t="s">
        <v>84</v>
      </c>
      <c r="BE564" s="116" t="s">
        <v>84</v>
      </c>
      <c r="BF564" s="335" t="s">
        <v>84</v>
      </c>
      <c r="BG564" s="335" t="s">
        <v>84</v>
      </c>
      <c r="BH564" s="116" t="s">
        <v>84</v>
      </c>
      <c r="BI564" s="116" t="s">
        <v>84</v>
      </c>
      <c r="BJ564" s="335" t="s">
        <v>84</v>
      </c>
      <c r="BK564" s="335" t="s">
        <v>84</v>
      </c>
      <c r="BL564" s="335" t="s">
        <v>84</v>
      </c>
      <c r="BM564" s="336" t="s">
        <v>84</v>
      </c>
      <c r="BN564" s="336" t="s">
        <v>84</v>
      </c>
      <c r="BO564" s="335" t="s">
        <v>84</v>
      </c>
      <c r="BP564" s="116" t="s">
        <v>84</v>
      </c>
      <c r="BQ564" s="116" t="s">
        <v>84</v>
      </c>
      <c r="BR564" s="116" t="s">
        <v>84</v>
      </c>
      <c r="BS564" s="116" t="s">
        <v>84</v>
      </c>
      <c r="BT564" s="336" t="s">
        <v>84</v>
      </c>
      <c r="BU564" s="335" t="s">
        <v>84</v>
      </c>
      <c r="BV564" s="335" t="s">
        <v>84</v>
      </c>
      <c r="BW564" s="335" t="s">
        <v>84</v>
      </c>
      <c r="BX564" s="335" t="s">
        <v>84</v>
      </c>
    </row>
    <row r="565" spans="1:76" ht="15" customHeight="1" x14ac:dyDescent="0.3">
      <c r="A565" s="307">
        <v>82</v>
      </c>
      <c r="B565" s="114" t="s">
        <v>84</v>
      </c>
      <c r="C565" s="114" t="s">
        <v>84</v>
      </c>
      <c r="D565" s="115" t="s">
        <v>84</v>
      </c>
      <c r="E565" s="334" t="s">
        <v>84</v>
      </c>
      <c r="F565" s="334" t="s">
        <v>84</v>
      </c>
      <c r="G565" s="334" t="s">
        <v>84</v>
      </c>
      <c r="H565" s="335" t="s">
        <v>84</v>
      </c>
      <c r="I565" s="335" t="s">
        <v>84</v>
      </c>
      <c r="J565" s="335" t="s">
        <v>84</v>
      </c>
      <c r="K565" s="335" t="s">
        <v>84</v>
      </c>
      <c r="L565" s="335" t="s">
        <v>84</v>
      </c>
      <c r="M565" s="335" t="s">
        <v>84</v>
      </c>
      <c r="N565" s="335" t="s">
        <v>84</v>
      </c>
      <c r="O565" s="335" t="s">
        <v>84</v>
      </c>
      <c r="P565" s="335" t="s">
        <v>84</v>
      </c>
      <c r="Q565" s="335" t="s">
        <v>84</v>
      </c>
      <c r="R565" s="335" t="s">
        <v>84</v>
      </c>
      <c r="S565" s="335" t="s">
        <v>84</v>
      </c>
      <c r="T565" s="335" t="s">
        <v>84</v>
      </c>
      <c r="U565" s="335" t="s">
        <v>84</v>
      </c>
      <c r="V565" s="335" t="s">
        <v>84</v>
      </c>
      <c r="W565" s="335" t="s">
        <v>84</v>
      </c>
      <c r="X565" s="335" t="s">
        <v>84</v>
      </c>
      <c r="Y565" s="335" t="s">
        <v>84</v>
      </c>
      <c r="Z565" s="335" t="s">
        <v>84</v>
      </c>
      <c r="AA565" s="335" t="s">
        <v>84</v>
      </c>
      <c r="AB565" s="335" t="s">
        <v>84</v>
      </c>
      <c r="AC565" s="335" t="s">
        <v>84</v>
      </c>
      <c r="AD565" s="335" t="s">
        <v>84</v>
      </c>
      <c r="AE565" s="335" t="s">
        <v>84</v>
      </c>
      <c r="AF565" s="335" t="s">
        <v>84</v>
      </c>
      <c r="AG565" s="335" t="s">
        <v>84</v>
      </c>
      <c r="AH565" s="335" t="s">
        <v>84</v>
      </c>
      <c r="AI565" s="335" t="s">
        <v>84</v>
      </c>
      <c r="AJ565" s="335" t="s">
        <v>84</v>
      </c>
      <c r="AK565" s="335" t="s">
        <v>84</v>
      </c>
      <c r="AL565" s="335" t="s">
        <v>84</v>
      </c>
      <c r="AM565" s="335" t="s">
        <v>84</v>
      </c>
      <c r="AN565" s="335" t="s">
        <v>84</v>
      </c>
      <c r="AO565" s="335" t="s">
        <v>84</v>
      </c>
      <c r="AP565" s="335" t="s">
        <v>84</v>
      </c>
      <c r="AQ565" s="335" t="s">
        <v>84</v>
      </c>
      <c r="AR565" s="335" t="s">
        <v>84</v>
      </c>
      <c r="AS565" s="335" t="s">
        <v>84</v>
      </c>
      <c r="AT565" s="335" t="s">
        <v>84</v>
      </c>
      <c r="AU565" s="335" t="s">
        <v>84</v>
      </c>
      <c r="AV565" s="335" t="s">
        <v>84</v>
      </c>
      <c r="AW565" s="335" t="s">
        <v>84</v>
      </c>
      <c r="AX565" s="335" t="s">
        <v>84</v>
      </c>
      <c r="AY565" s="116" t="s">
        <v>84</v>
      </c>
      <c r="AZ565" s="116" t="s">
        <v>84</v>
      </c>
      <c r="BA565" s="116" t="s">
        <v>84</v>
      </c>
      <c r="BB565" s="116" t="s">
        <v>84</v>
      </c>
      <c r="BC565" s="116" t="s">
        <v>84</v>
      </c>
      <c r="BD565" s="116" t="s">
        <v>84</v>
      </c>
      <c r="BE565" s="116" t="s">
        <v>84</v>
      </c>
      <c r="BF565" s="335" t="s">
        <v>84</v>
      </c>
      <c r="BG565" s="335" t="s">
        <v>84</v>
      </c>
      <c r="BH565" s="116" t="s">
        <v>84</v>
      </c>
      <c r="BI565" s="116" t="s">
        <v>84</v>
      </c>
      <c r="BJ565" s="335" t="s">
        <v>84</v>
      </c>
      <c r="BK565" s="335" t="s">
        <v>84</v>
      </c>
      <c r="BL565" s="335" t="s">
        <v>84</v>
      </c>
      <c r="BM565" s="336" t="s">
        <v>84</v>
      </c>
      <c r="BN565" s="336" t="s">
        <v>84</v>
      </c>
      <c r="BO565" s="335" t="s">
        <v>84</v>
      </c>
      <c r="BP565" s="116" t="s">
        <v>84</v>
      </c>
      <c r="BQ565" s="116" t="s">
        <v>84</v>
      </c>
      <c r="BR565" s="116" t="s">
        <v>84</v>
      </c>
      <c r="BS565" s="116" t="s">
        <v>84</v>
      </c>
      <c r="BT565" s="336" t="s">
        <v>84</v>
      </c>
      <c r="BU565" s="335" t="s">
        <v>84</v>
      </c>
      <c r="BV565" s="335" t="s">
        <v>84</v>
      </c>
      <c r="BW565" s="335" t="s">
        <v>84</v>
      </c>
      <c r="BX565" s="335" t="s">
        <v>84</v>
      </c>
    </row>
    <row r="566" spans="1:76" ht="15" customHeight="1" x14ac:dyDescent="0.3">
      <c r="A566" s="307">
        <v>82</v>
      </c>
      <c r="B566" s="114" t="s">
        <v>84</v>
      </c>
      <c r="C566" s="114" t="s">
        <v>84</v>
      </c>
      <c r="D566" s="115" t="s">
        <v>84</v>
      </c>
      <c r="E566" s="334" t="s">
        <v>84</v>
      </c>
      <c r="F566" s="334" t="s">
        <v>84</v>
      </c>
      <c r="G566" s="334" t="s">
        <v>84</v>
      </c>
      <c r="H566" s="335" t="s">
        <v>84</v>
      </c>
      <c r="I566" s="335" t="s">
        <v>84</v>
      </c>
      <c r="J566" s="335" t="s">
        <v>84</v>
      </c>
      <c r="K566" s="335" t="s">
        <v>84</v>
      </c>
      <c r="L566" s="335" t="s">
        <v>84</v>
      </c>
      <c r="M566" s="335" t="s">
        <v>84</v>
      </c>
      <c r="N566" s="335" t="s">
        <v>84</v>
      </c>
      <c r="O566" s="335" t="s">
        <v>84</v>
      </c>
      <c r="P566" s="335" t="s">
        <v>84</v>
      </c>
      <c r="Q566" s="335" t="s">
        <v>84</v>
      </c>
      <c r="R566" s="335" t="s">
        <v>84</v>
      </c>
      <c r="S566" s="335" t="s">
        <v>84</v>
      </c>
      <c r="T566" s="335" t="s">
        <v>84</v>
      </c>
      <c r="U566" s="335" t="s">
        <v>84</v>
      </c>
      <c r="V566" s="335" t="s">
        <v>84</v>
      </c>
      <c r="W566" s="335" t="s">
        <v>84</v>
      </c>
      <c r="X566" s="335" t="s">
        <v>84</v>
      </c>
      <c r="Y566" s="335" t="s">
        <v>84</v>
      </c>
      <c r="Z566" s="335" t="s">
        <v>84</v>
      </c>
      <c r="AA566" s="335" t="s">
        <v>84</v>
      </c>
      <c r="AB566" s="335" t="s">
        <v>84</v>
      </c>
      <c r="AC566" s="335" t="s">
        <v>84</v>
      </c>
      <c r="AD566" s="335" t="s">
        <v>84</v>
      </c>
      <c r="AE566" s="335" t="s">
        <v>84</v>
      </c>
      <c r="AF566" s="335" t="s">
        <v>84</v>
      </c>
      <c r="AG566" s="335" t="s">
        <v>84</v>
      </c>
      <c r="AH566" s="335" t="s">
        <v>84</v>
      </c>
      <c r="AI566" s="335" t="s">
        <v>84</v>
      </c>
      <c r="AJ566" s="335" t="s">
        <v>84</v>
      </c>
      <c r="AK566" s="335" t="s">
        <v>84</v>
      </c>
      <c r="AL566" s="335" t="s">
        <v>84</v>
      </c>
      <c r="AM566" s="335" t="s">
        <v>84</v>
      </c>
      <c r="AN566" s="335" t="s">
        <v>84</v>
      </c>
      <c r="AO566" s="335" t="s">
        <v>84</v>
      </c>
      <c r="AP566" s="335" t="s">
        <v>84</v>
      </c>
      <c r="AQ566" s="335" t="s">
        <v>84</v>
      </c>
      <c r="AR566" s="335" t="s">
        <v>84</v>
      </c>
      <c r="AS566" s="335" t="s">
        <v>84</v>
      </c>
      <c r="AT566" s="335" t="s">
        <v>84</v>
      </c>
      <c r="AU566" s="335" t="s">
        <v>84</v>
      </c>
      <c r="AV566" s="335" t="s">
        <v>84</v>
      </c>
      <c r="AW566" s="335" t="s">
        <v>84</v>
      </c>
      <c r="AX566" s="335" t="s">
        <v>84</v>
      </c>
      <c r="AY566" s="116" t="s">
        <v>84</v>
      </c>
      <c r="AZ566" s="116" t="s">
        <v>84</v>
      </c>
      <c r="BA566" s="116" t="s">
        <v>84</v>
      </c>
      <c r="BB566" s="116" t="s">
        <v>84</v>
      </c>
      <c r="BC566" s="116" t="s">
        <v>84</v>
      </c>
      <c r="BD566" s="116" t="s">
        <v>84</v>
      </c>
      <c r="BE566" s="116" t="s">
        <v>84</v>
      </c>
      <c r="BF566" s="335" t="s">
        <v>84</v>
      </c>
      <c r="BG566" s="335" t="s">
        <v>84</v>
      </c>
      <c r="BH566" s="116" t="s">
        <v>84</v>
      </c>
      <c r="BI566" s="116" t="s">
        <v>84</v>
      </c>
      <c r="BJ566" s="335" t="s">
        <v>84</v>
      </c>
      <c r="BK566" s="335" t="s">
        <v>84</v>
      </c>
      <c r="BL566" s="335" t="s">
        <v>84</v>
      </c>
      <c r="BM566" s="336" t="s">
        <v>84</v>
      </c>
      <c r="BN566" s="336" t="s">
        <v>84</v>
      </c>
      <c r="BO566" s="335" t="s">
        <v>84</v>
      </c>
      <c r="BP566" s="116" t="s">
        <v>84</v>
      </c>
      <c r="BQ566" s="116" t="s">
        <v>84</v>
      </c>
      <c r="BR566" s="116" t="s">
        <v>84</v>
      </c>
      <c r="BS566" s="116" t="s">
        <v>84</v>
      </c>
      <c r="BT566" s="336" t="s">
        <v>84</v>
      </c>
      <c r="BU566" s="335" t="s">
        <v>84</v>
      </c>
      <c r="BV566" s="335" t="s">
        <v>84</v>
      </c>
      <c r="BW566" s="335" t="s">
        <v>84</v>
      </c>
      <c r="BX566" s="335" t="s">
        <v>84</v>
      </c>
    </row>
    <row r="567" spans="1:76" ht="15" customHeight="1" x14ac:dyDescent="0.3">
      <c r="A567" s="307">
        <v>82</v>
      </c>
      <c r="B567" s="114" t="s">
        <v>84</v>
      </c>
      <c r="C567" s="114" t="s">
        <v>84</v>
      </c>
      <c r="D567" s="115" t="s">
        <v>84</v>
      </c>
      <c r="E567" s="334" t="s">
        <v>84</v>
      </c>
      <c r="F567" s="334" t="s">
        <v>84</v>
      </c>
      <c r="G567" s="334" t="s">
        <v>84</v>
      </c>
      <c r="H567" s="335" t="s">
        <v>84</v>
      </c>
      <c r="I567" s="335" t="s">
        <v>84</v>
      </c>
      <c r="J567" s="335" t="s">
        <v>84</v>
      </c>
      <c r="K567" s="335" t="s">
        <v>84</v>
      </c>
      <c r="L567" s="335" t="s">
        <v>84</v>
      </c>
      <c r="M567" s="335" t="s">
        <v>84</v>
      </c>
      <c r="N567" s="335" t="s">
        <v>84</v>
      </c>
      <c r="O567" s="335" t="s">
        <v>84</v>
      </c>
      <c r="P567" s="335" t="s">
        <v>84</v>
      </c>
      <c r="Q567" s="335" t="s">
        <v>84</v>
      </c>
      <c r="R567" s="335" t="s">
        <v>84</v>
      </c>
      <c r="S567" s="335" t="s">
        <v>84</v>
      </c>
      <c r="T567" s="335" t="s">
        <v>84</v>
      </c>
      <c r="U567" s="335" t="s">
        <v>84</v>
      </c>
      <c r="V567" s="335" t="s">
        <v>84</v>
      </c>
      <c r="W567" s="335" t="s">
        <v>84</v>
      </c>
      <c r="X567" s="335" t="s">
        <v>84</v>
      </c>
      <c r="Y567" s="335" t="s">
        <v>84</v>
      </c>
      <c r="Z567" s="335" t="s">
        <v>84</v>
      </c>
      <c r="AA567" s="335" t="s">
        <v>84</v>
      </c>
      <c r="AB567" s="335" t="s">
        <v>84</v>
      </c>
      <c r="AC567" s="335" t="s">
        <v>84</v>
      </c>
      <c r="AD567" s="335" t="s">
        <v>84</v>
      </c>
      <c r="AE567" s="335" t="s">
        <v>84</v>
      </c>
      <c r="AF567" s="335" t="s">
        <v>84</v>
      </c>
      <c r="AG567" s="335" t="s">
        <v>84</v>
      </c>
      <c r="AH567" s="335" t="s">
        <v>84</v>
      </c>
      <c r="AI567" s="335" t="s">
        <v>84</v>
      </c>
      <c r="AJ567" s="335" t="s">
        <v>84</v>
      </c>
      <c r="AK567" s="335" t="s">
        <v>84</v>
      </c>
      <c r="AL567" s="335" t="s">
        <v>84</v>
      </c>
      <c r="AM567" s="335" t="s">
        <v>84</v>
      </c>
      <c r="AN567" s="335" t="s">
        <v>84</v>
      </c>
      <c r="AO567" s="335" t="s">
        <v>84</v>
      </c>
      <c r="AP567" s="335" t="s">
        <v>84</v>
      </c>
      <c r="AQ567" s="335" t="s">
        <v>84</v>
      </c>
      <c r="AR567" s="335" t="s">
        <v>84</v>
      </c>
      <c r="AS567" s="335" t="s">
        <v>84</v>
      </c>
      <c r="AT567" s="335" t="s">
        <v>84</v>
      </c>
      <c r="AU567" s="335" t="s">
        <v>84</v>
      </c>
      <c r="AV567" s="335" t="s">
        <v>84</v>
      </c>
      <c r="AW567" s="335" t="s">
        <v>84</v>
      </c>
      <c r="AX567" s="335" t="s">
        <v>84</v>
      </c>
      <c r="AY567" s="116" t="s">
        <v>84</v>
      </c>
      <c r="AZ567" s="116" t="s">
        <v>84</v>
      </c>
      <c r="BA567" s="116" t="s">
        <v>84</v>
      </c>
      <c r="BB567" s="116" t="s">
        <v>84</v>
      </c>
      <c r="BC567" s="116" t="s">
        <v>84</v>
      </c>
      <c r="BD567" s="116" t="s">
        <v>84</v>
      </c>
      <c r="BE567" s="116" t="s">
        <v>84</v>
      </c>
      <c r="BF567" s="335" t="s">
        <v>84</v>
      </c>
      <c r="BG567" s="335" t="s">
        <v>84</v>
      </c>
      <c r="BH567" s="116" t="s">
        <v>84</v>
      </c>
      <c r="BI567" s="116" t="s">
        <v>84</v>
      </c>
      <c r="BJ567" s="335" t="s">
        <v>84</v>
      </c>
      <c r="BK567" s="335" t="s">
        <v>84</v>
      </c>
      <c r="BL567" s="335" t="s">
        <v>84</v>
      </c>
      <c r="BM567" s="336" t="s">
        <v>84</v>
      </c>
      <c r="BN567" s="336" t="s">
        <v>84</v>
      </c>
      <c r="BO567" s="335" t="s">
        <v>84</v>
      </c>
      <c r="BP567" s="116" t="s">
        <v>84</v>
      </c>
      <c r="BQ567" s="116" t="s">
        <v>84</v>
      </c>
      <c r="BR567" s="116" t="s">
        <v>84</v>
      </c>
      <c r="BS567" s="116" t="s">
        <v>84</v>
      </c>
      <c r="BT567" s="336" t="s">
        <v>84</v>
      </c>
      <c r="BU567" s="335" t="s">
        <v>84</v>
      </c>
      <c r="BV567" s="335" t="s">
        <v>84</v>
      </c>
      <c r="BW567" s="335" t="s">
        <v>84</v>
      </c>
      <c r="BX567" s="335" t="s">
        <v>84</v>
      </c>
    </row>
    <row r="568" spans="1:76" ht="15" customHeight="1" x14ac:dyDescent="0.3">
      <c r="A568" s="307">
        <v>82</v>
      </c>
      <c r="B568" s="114" t="s">
        <v>84</v>
      </c>
      <c r="C568" s="114" t="s">
        <v>84</v>
      </c>
      <c r="D568" s="115" t="s">
        <v>84</v>
      </c>
      <c r="E568" s="334" t="s">
        <v>84</v>
      </c>
      <c r="F568" s="334" t="s">
        <v>84</v>
      </c>
      <c r="G568" s="334" t="s">
        <v>84</v>
      </c>
      <c r="H568" s="335" t="s">
        <v>84</v>
      </c>
      <c r="I568" s="335" t="s">
        <v>84</v>
      </c>
      <c r="J568" s="335" t="s">
        <v>84</v>
      </c>
      <c r="K568" s="335" t="s">
        <v>84</v>
      </c>
      <c r="L568" s="335" t="s">
        <v>84</v>
      </c>
      <c r="M568" s="335" t="s">
        <v>84</v>
      </c>
      <c r="N568" s="335" t="s">
        <v>84</v>
      </c>
      <c r="O568" s="335" t="s">
        <v>84</v>
      </c>
      <c r="P568" s="335" t="s">
        <v>84</v>
      </c>
      <c r="Q568" s="335" t="s">
        <v>84</v>
      </c>
      <c r="R568" s="335" t="s">
        <v>84</v>
      </c>
      <c r="S568" s="335" t="s">
        <v>84</v>
      </c>
      <c r="T568" s="335" t="s">
        <v>84</v>
      </c>
      <c r="U568" s="335" t="s">
        <v>84</v>
      </c>
      <c r="V568" s="335" t="s">
        <v>84</v>
      </c>
      <c r="W568" s="335" t="s">
        <v>84</v>
      </c>
      <c r="X568" s="335" t="s">
        <v>84</v>
      </c>
      <c r="Y568" s="335" t="s">
        <v>84</v>
      </c>
      <c r="Z568" s="335" t="s">
        <v>84</v>
      </c>
      <c r="AA568" s="335" t="s">
        <v>84</v>
      </c>
      <c r="AB568" s="335" t="s">
        <v>84</v>
      </c>
      <c r="AC568" s="335" t="s">
        <v>84</v>
      </c>
      <c r="AD568" s="335" t="s">
        <v>84</v>
      </c>
      <c r="AE568" s="335" t="s">
        <v>84</v>
      </c>
      <c r="AF568" s="335" t="s">
        <v>84</v>
      </c>
      <c r="AG568" s="335" t="s">
        <v>84</v>
      </c>
      <c r="AH568" s="335" t="s">
        <v>84</v>
      </c>
      <c r="AI568" s="335" t="s">
        <v>84</v>
      </c>
      <c r="AJ568" s="335" t="s">
        <v>84</v>
      </c>
      <c r="AK568" s="335" t="s">
        <v>84</v>
      </c>
      <c r="AL568" s="335" t="s">
        <v>84</v>
      </c>
      <c r="AM568" s="335" t="s">
        <v>84</v>
      </c>
      <c r="AN568" s="335" t="s">
        <v>84</v>
      </c>
      <c r="AO568" s="335" t="s">
        <v>84</v>
      </c>
      <c r="AP568" s="335" t="s">
        <v>84</v>
      </c>
      <c r="AQ568" s="335" t="s">
        <v>84</v>
      </c>
      <c r="AR568" s="335" t="s">
        <v>84</v>
      </c>
      <c r="AS568" s="335" t="s">
        <v>84</v>
      </c>
      <c r="AT568" s="335" t="s">
        <v>84</v>
      </c>
      <c r="AU568" s="335" t="s">
        <v>84</v>
      </c>
      <c r="AV568" s="335" t="s">
        <v>84</v>
      </c>
      <c r="AW568" s="335" t="s">
        <v>84</v>
      </c>
      <c r="AX568" s="335" t="s">
        <v>84</v>
      </c>
      <c r="AY568" s="116" t="s">
        <v>84</v>
      </c>
      <c r="AZ568" s="116" t="s">
        <v>84</v>
      </c>
      <c r="BA568" s="116" t="s">
        <v>84</v>
      </c>
      <c r="BB568" s="116" t="s">
        <v>84</v>
      </c>
      <c r="BC568" s="116" t="s">
        <v>84</v>
      </c>
      <c r="BD568" s="116" t="s">
        <v>84</v>
      </c>
      <c r="BE568" s="116" t="s">
        <v>84</v>
      </c>
      <c r="BF568" s="335" t="s">
        <v>84</v>
      </c>
      <c r="BG568" s="335" t="s">
        <v>84</v>
      </c>
      <c r="BH568" s="116" t="s">
        <v>84</v>
      </c>
      <c r="BI568" s="116" t="s">
        <v>84</v>
      </c>
      <c r="BJ568" s="335" t="s">
        <v>84</v>
      </c>
      <c r="BK568" s="335" t="s">
        <v>84</v>
      </c>
      <c r="BL568" s="335" t="s">
        <v>84</v>
      </c>
      <c r="BM568" s="336" t="s">
        <v>84</v>
      </c>
      <c r="BN568" s="336" t="s">
        <v>84</v>
      </c>
      <c r="BO568" s="335" t="s">
        <v>84</v>
      </c>
      <c r="BP568" s="116" t="s">
        <v>84</v>
      </c>
      <c r="BQ568" s="116" t="s">
        <v>84</v>
      </c>
      <c r="BR568" s="116" t="s">
        <v>84</v>
      </c>
      <c r="BS568" s="116" t="s">
        <v>84</v>
      </c>
      <c r="BT568" s="336" t="s">
        <v>84</v>
      </c>
      <c r="BU568" s="335" t="s">
        <v>84</v>
      </c>
      <c r="BV568" s="335" t="s">
        <v>84</v>
      </c>
      <c r="BW568" s="335" t="s">
        <v>84</v>
      </c>
      <c r="BX568" s="335" t="s">
        <v>84</v>
      </c>
    </row>
    <row r="569" spans="1:76" ht="15" customHeight="1" x14ac:dyDescent="0.3">
      <c r="A569" s="307">
        <v>82</v>
      </c>
      <c r="B569" s="114" t="s">
        <v>84</v>
      </c>
      <c r="C569" s="114" t="s">
        <v>84</v>
      </c>
      <c r="D569" s="115" t="s">
        <v>84</v>
      </c>
      <c r="E569" s="334" t="s">
        <v>84</v>
      </c>
      <c r="F569" s="334" t="s">
        <v>84</v>
      </c>
      <c r="G569" s="334" t="s">
        <v>84</v>
      </c>
      <c r="H569" s="335" t="s">
        <v>84</v>
      </c>
      <c r="I569" s="335" t="s">
        <v>84</v>
      </c>
      <c r="J569" s="335" t="s">
        <v>84</v>
      </c>
      <c r="K569" s="335" t="s">
        <v>84</v>
      </c>
      <c r="L569" s="335" t="s">
        <v>84</v>
      </c>
      <c r="M569" s="335" t="s">
        <v>84</v>
      </c>
      <c r="N569" s="335" t="s">
        <v>84</v>
      </c>
      <c r="O569" s="335" t="s">
        <v>84</v>
      </c>
      <c r="P569" s="335" t="s">
        <v>84</v>
      </c>
      <c r="Q569" s="335" t="s">
        <v>84</v>
      </c>
      <c r="R569" s="335" t="s">
        <v>84</v>
      </c>
      <c r="S569" s="335" t="s">
        <v>84</v>
      </c>
      <c r="T569" s="335" t="s">
        <v>84</v>
      </c>
      <c r="U569" s="335" t="s">
        <v>84</v>
      </c>
      <c r="V569" s="335" t="s">
        <v>84</v>
      </c>
      <c r="W569" s="335" t="s">
        <v>84</v>
      </c>
      <c r="X569" s="335" t="s">
        <v>84</v>
      </c>
      <c r="Y569" s="335" t="s">
        <v>84</v>
      </c>
      <c r="Z569" s="335" t="s">
        <v>84</v>
      </c>
      <c r="AA569" s="335" t="s">
        <v>84</v>
      </c>
      <c r="AB569" s="335" t="s">
        <v>84</v>
      </c>
      <c r="AC569" s="335" t="s">
        <v>84</v>
      </c>
      <c r="AD569" s="335" t="s">
        <v>84</v>
      </c>
      <c r="AE569" s="335" t="s">
        <v>84</v>
      </c>
      <c r="AF569" s="335" t="s">
        <v>84</v>
      </c>
      <c r="AG569" s="335" t="s">
        <v>84</v>
      </c>
      <c r="AH569" s="335" t="s">
        <v>84</v>
      </c>
      <c r="AI569" s="335" t="s">
        <v>84</v>
      </c>
      <c r="AJ569" s="335" t="s">
        <v>84</v>
      </c>
      <c r="AK569" s="335" t="s">
        <v>84</v>
      </c>
      <c r="AL569" s="335" t="s">
        <v>84</v>
      </c>
      <c r="AM569" s="335" t="s">
        <v>84</v>
      </c>
      <c r="AN569" s="335" t="s">
        <v>84</v>
      </c>
      <c r="AO569" s="335" t="s">
        <v>84</v>
      </c>
      <c r="AP569" s="335" t="s">
        <v>84</v>
      </c>
      <c r="AQ569" s="335" t="s">
        <v>84</v>
      </c>
      <c r="AR569" s="335" t="s">
        <v>84</v>
      </c>
      <c r="AS569" s="335" t="s">
        <v>84</v>
      </c>
      <c r="AT569" s="335" t="s">
        <v>84</v>
      </c>
      <c r="AU569" s="335" t="s">
        <v>84</v>
      </c>
      <c r="AV569" s="335" t="s">
        <v>84</v>
      </c>
      <c r="AW569" s="335" t="s">
        <v>84</v>
      </c>
      <c r="AX569" s="335" t="s">
        <v>84</v>
      </c>
      <c r="AY569" s="116" t="s">
        <v>84</v>
      </c>
      <c r="AZ569" s="116" t="s">
        <v>84</v>
      </c>
      <c r="BA569" s="116" t="s">
        <v>84</v>
      </c>
      <c r="BB569" s="116" t="s">
        <v>84</v>
      </c>
      <c r="BC569" s="116" t="s">
        <v>84</v>
      </c>
      <c r="BD569" s="116" t="s">
        <v>84</v>
      </c>
      <c r="BE569" s="116" t="s">
        <v>84</v>
      </c>
      <c r="BF569" s="335" t="s">
        <v>84</v>
      </c>
      <c r="BG569" s="335" t="s">
        <v>84</v>
      </c>
      <c r="BH569" s="116" t="s">
        <v>84</v>
      </c>
      <c r="BI569" s="116" t="s">
        <v>84</v>
      </c>
      <c r="BJ569" s="335" t="s">
        <v>84</v>
      </c>
      <c r="BK569" s="335" t="s">
        <v>84</v>
      </c>
      <c r="BL569" s="335" t="s">
        <v>84</v>
      </c>
      <c r="BM569" s="336" t="s">
        <v>84</v>
      </c>
      <c r="BN569" s="336" t="s">
        <v>84</v>
      </c>
      <c r="BO569" s="335" t="s">
        <v>84</v>
      </c>
      <c r="BP569" s="116" t="s">
        <v>84</v>
      </c>
      <c r="BQ569" s="116" t="s">
        <v>84</v>
      </c>
      <c r="BR569" s="116" t="s">
        <v>84</v>
      </c>
      <c r="BS569" s="116" t="s">
        <v>84</v>
      </c>
      <c r="BT569" s="336" t="s">
        <v>84</v>
      </c>
      <c r="BU569" s="335" t="s">
        <v>84</v>
      </c>
      <c r="BV569" s="335" t="s">
        <v>84</v>
      </c>
      <c r="BW569" s="335" t="s">
        <v>84</v>
      </c>
      <c r="BX569" s="335" t="s">
        <v>84</v>
      </c>
    </row>
    <row r="570" spans="1:76" ht="15" customHeight="1" x14ac:dyDescent="0.3">
      <c r="A570" s="307">
        <v>82</v>
      </c>
      <c r="B570" s="114" t="s">
        <v>84</v>
      </c>
      <c r="C570" s="114" t="s">
        <v>84</v>
      </c>
      <c r="D570" s="115" t="s">
        <v>84</v>
      </c>
      <c r="E570" s="334" t="s">
        <v>84</v>
      </c>
      <c r="F570" s="334" t="s">
        <v>84</v>
      </c>
      <c r="G570" s="334" t="s">
        <v>84</v>
      </c>
      <c r="H570" s="335" t="s">
        <v>84</v>
      </c>
      <c r="I570" s="335" t="s">
        <v>84</v>
      </c>
      <c r="J570" s="335" t="s">
        <v>84</v>
      </c>
      <c r="K570" s="335" t="s">
        <v>84</v>
      </c>
      <c r="L570" s="335" t="s">
        <v>84</v>
      </c>
      <c r="M570" s="335" t="s">
        <v>84</v>
      </c>
      <c r="N570" s="335" t="s">
        <v>84</v>
      </c>
      <c r="O570" s="335" t="s">
        <v>84</v>
      </c>
      <c r="P570" s="335" t="s">
        <v>84</v>
      </c>
      <c r="Q570" s="335" t="s">
        <v>84</v>
      </c>
      <c r="R570" s="335" t="s">
        <v>84</v>
      </c>
      <c r="S570" s="335" t="s">
        <v>84</v>
      </c>
      <c r="T570" s="335" t="s">
        <v>84</v>
      </c>
      <c r="U570" s="335" t="s">
        <v>84</v>
      </c>
      <c r="V570" s="335" t="s">
        <v>84</v>
      </c>
      <c r="W570" s="335" t="s">
        <v>84</v>
      </c>
      <c r="X570" s="335" t="s">
        <v>84</v>
      </c>
      <c r="Y570" s="335" t="s">
        <v>84</v>
      </c>
      <c r="Z570" s="335" t="s">
        <v>84</v>
      </c>
      <c r="AA570" s="335" t="s">
        <v>84</v>
      </c>
      <c r="AB570" s="335" t="s">
        <v>84</v>
      </c>
      <c r="AC570" s="335" t="s">
        <v>84</v>
      </c>
      <c r="AD570" s="335" t="s">
        <v>84</v>
      </c>
      <c r="AE570" s="335" t="s">
        <v>84</v>
      </c>
      <c r="AF570" s="335" t="s">
        <v>84</v>
      </c>
      <c r="AG570" s="335" t="s">
        <v>84</v>
      </c>
      <c r="AH570" s="335" t="s">
        <v>84</v>
      </c>
      <c r="AI570" s="335" t="s">
        <v>84</v>
      </c>
      <c r="AJ570" s="335" t="s">
        <v>84</v>
      </c>
      <c r="AK570" s="335" t="s">
        <v>84</v>
      </c>
      <c r="AL570" s="335" t="s">
        <v>84</v>
      </c>
      <c r="AM570" s="335" t="s">
        <v>84</v>
      </c>
      <c r="AN570" s="335" t="s">
        <v>84</v>
      </c>
      <c r="AO570" s="335" t="s">
        <v>84</v>
      </c>
      <c r="AP570" s="335" t="s">
        <v>84</v>
      </c>
      <c r="AQ570" s="335" t="s">
        <v>84</v>
      </c>
      <c r="AR570" s="335" t="s">
        <v>84</v>
      </c>
      <c r="AS570" s="335" t="s">
        <v>84</v>
      </c>
      <c r="AT570" s="335" t="s">
        <v>84</v>
      </c>
      <c r="AU570" s="335" t="s">
        <v>84</v>
      </c>
      <c r="AV570" s="335" t="s">
        <v>84</v>
      </c>
      <c r="AW570" s="335" t="s">
        <v>84</v>
      </c>
      <c r="AX570" s="335" t="s">
        <v>84</v>
      </c>
      <c r="AY570" s="116" t="s">
        <v>84</v>
      </c>
      <c r="AZ570" s="116" t="s">
        <v>84</v>
      </c>
      <c r="BA570" s="116" t="s">
        <v>84</v>
      </c>
      <c r="BB570" s="116" t="s">
        <v>84</v>
      </c>
      <c r="BC570" s="116" t="s">
        <v>84</v>
      </c>
      <c r="BD570" s="116" t="s">
        <v>84</v>
      </c>
      <c r="BE570" s="116" t="s">
        <v>84</v>
      </c>
      <c r="BF570" s="335" t="s">
        <v>84</v>
      </c>
      <c r="BG570" s="335" t="s">
        <v>84</v>
      </c>
      <c r="BH570" s="116" t="s">
        <v>84</v>
      </c>
      <c r="BI570" s="116" t="s">
        <v>84</v>
      </c>
      <c r="BJ570" s="335" t="s">
        <v>84</v>
      </c>
      <c r="BK570" s="335" t="s">
        <v>84</v>
      </c>
      <c r="BL570" s="335" t="s">
        <v>84</v>
      </c>
      <c r="BM570" s="336" t="s">
        <v>84</v>
      </c>
      <c r="BN570" s="336" t="s">
        <v>84</v>
      </c>
      <c r="BO570" s="335" t="s">
        <v>84</v>
      </c>
      <c r="BP570" s="116" t="s">
        <v>84</v>
      </c>
      <c r="BQ570" s="116" t="s">
        <v>84</v>
      </c>
      <c r="BR570" s="116" t="s">
        <v>84</v>
      </c>
      <c r="BS570" s="116" t="s">
        <v>84</v>
      </c>
      <c r="BT570" s="336" t="s">
        <v>84</v>
      </c>
      <c r="BU570" s="335" t="s">
        <v>84</v>
      </c>
      <c r="BV570" s="335" t="s">
        <v>84</v>
      </c>
      <c r="BW570" s="335" t="s">
        <v>84</v>
      </c>
      <c r="BX570" s="335" t="s">
        <v>84</v>
      </c>
    </row>
    <row r="571" spans="1:76" ht="15" customHeight="1" x14ac:dyDescent="0.3">
      <c r="A571" s="307">
        <v>82</v>
      </c>
      <c r="B571" s="114" t="s">
        <v>84</v>
      </c>
      <c r="C571" s="114" t="s">
        <v>84</v>
      </c>
      <c r="D571" s="115" t="s">
        <v>84</v>
      </c>
      <c r="E571" s="334" t="s">
        <v>84</v>
      </c>
      <c r="F571" s="334" t="s">
        <v>84</v>
      </c>
      <c r="G571" s="334" t="s">
        <v>84</v>
      </c>
      <c r="H571" s="335" t="s">
        <v>84</v>
      </c>
      <c r="I571" s="335" t="s">
        <v>84</v>
      </c>
      <c r="J571" s="335" t="s">
        <v>84</v>
      </c>
      <c r="K571" s="335" t="s">
        <v>84</v>
      </c>
      <c r="L571" s="335" t="s">
        <v>84</v>
      </c>
      <c r="M571" s="335" t="s">
        <v>84</v>
      </c>
      <c r="N571" s="335" t="s">
        <v>84</v>
      </c>
      <c r="O571" s="335" t="s">
        <v>84</v>
      </c>
      <c r="P571" s="335" t="s">
        <v>84</v>
      </c>
      <c r="Q571" s="335" t="s">
        <v>84</v>
      </c>
      <c r="R571" s="335" t="s">
        <v>84</v>
      </c>
      <c r="S571" s="335" t="s">
        <v>84</v>
      </c>
      <c r="T571" s="335" t="s">
        <v>84</v>
      </c>
      <c r="U571" s="335" t="s">
        <v>84</v>
      </c>
      <c r="V571" s="335" t="s">
        <v>84</v>
      </c>
      <c r="W571" s="335" t="s">
        <v>84</v>
      </c>
      <c r="X571" s="335" t="s">
        <v>84</v>
      </c>
      <c r="Y571" s="335" t="s">
        <v>84</v>
      </c>
      <c r="Z571" s="335" t="s">
        <v>84</v>
      </c>
      <c r="AA571" s="335" t="s">
        <v>84</v>
      </c>
      <c r="AB571" s="335" t="s">
        <v>84</v>
      </c>
      <c r="AC571" s="335" t="s">
        <v>84</v>
      </c>
      <c r="AD571" s="335" t="s">
        <v>84</v>
      </c>
      <c r="AE571" s="335" t="s">
        <v>84</v>
      </c>
      <c r="AF571" s="335" t="s">
        <v>84</v>
      </c>
      <c r="AG571" s="335" t="s">
        <v>84</v>
      </c>
      <c r="AH571" s="335" t="s">
        <v>84</v>
      </c>
      <c r="AI571" s="335" t="s">
        <v>84</v>
      </c>
      <c r="AJ571" s="335" t="s">
        <v>84</v>
      </c>
      <c r="AK571" s="335" t="s">
        <v>84</v>
      </c>
      <c r="AL571" s="335" t="s">
        <v>84</v>
      </c>
      <c r="AM571" s="335" t="s">
        <v>84</v>
      </c>
      <c r="AN571" s="335" t="s">
        <v>84</v>
      </c>
      <c r="AO571" s="335" t="s">
        <v>84</v>
      </c>
      <c r="AP571" s="335" t="s">
        <v>84</v>
      </c>
      <c r="AQ571" s="335" t="s">
        <v>84</v>
      </c>
      <c r="AR571" s="335" t="s">
        <v>84</v>
      </c>
      <c r="AS571" s="335" t="s">
        <v>84</v>
      </c>
      <c r="AT571" s="335" t="s">
        <v>84</v>
      </c>
      <c r="AU571" s="335" t="s">
        <v>84</v>
      </c>
      <c r="AV571" s="335" t="s">
        <v>84</v>
      </c>
      <c r="AW571" s="335" t="s">
        <v>84</v>
      </c>
      <c r="AX571" s="335" t="s">
        <v>84</v>
      </c>
      <c r="AY571" s="116" t="s">
        <v>84</v>
      </c>
      <c r="AZ571" s="116" t="s">
        <v>84</v>
      </c>
      <c r="BA571" s="116" t="s">
        <v>84</v>
      </c>
      <c r="BB571" s="116" t="s">
        <v>84</v>
      </c>
      <c r="BC571" s="116" t="s">
        <v>84</v>
      </c>
      <c r="BD571" s="116" t="s">
        <v>84</v>
      </c>
      <c r="BE571" s="116" t="s">
        <v>84</v>
      </c>
      <c r="BF571" s="335" t="s">
        <v>84</v>
      </c>
      <c r="BG571" s="335" t="s">
        <v>84</v>
      </c>
      <c r="BH571" s="116" t="s">
        <v>84</v>
      </c>
      <c r="BI571" s="116" t="s">
        <v>84</v>
      </c>
      <c r="BJ571" s="335" t="s">
        <v>84</v>
      </c>
      <c r="BK571" s="335" t="s">
        <v>84</v>
      </c>
      <c r="BL571" s="335" t="s">
        <v>84</v>
      </c>
      <c r="BM571" s="336" t="s">
        <v>84</v>
      </c>
      <c r="BN571" s="336" t="s">
        <v>84</v>
      </c>
      <c r="BO571" s="335" t="s">
        <v>84</v>
      </c>
      <c r="BP571" s="116" t="s">
        <v>84</v>
      </c>
      <c r="BQ571" s="116" t="s">
        <v>84</v>
      </c>
      <c r="BR571" s="116" t="s">
        <v>84</v>
      </c>
      <c r="BS571" s="116" t="s">
        <v>84</v>
      </c>
      <c r="BT571" s="336" t="s">
        <v>84</v>
      </c>
      <c r="BU571" s="335" t="s">
        <v>84</v>
      </c>
      <c r="BV571" s="335" t="s">
        <v>84</v>
      </c>
      <c r="BW571" s="335" t="s">
        <v>84</v>
      </c>
      <c r="BX571" s="335" t="s">
        <v>84</v>
      </c>
    </row>
    <row r="572" spans="1:76" ht="15" customHeight="1" x14ac:dyDescent="0.3">
      <c r="A572" s="307">
        <v>82</v>
      </c>
      <c r="B572" s="114" t="s">
        <v>84</v>
      </c>
      <c r="C572" s="114" t="s">
        <v>84</v>
      </c>
      <c r="D572" s="115" t="s">
        <v>84</v>
      </c>
      <c r="E572" s="334" t="s">
        <v>84</v>
      </c>
      <c r="F572" s="334" t="s">
        <v>84</v>
      </c>
      <c r="G572" s="334" t="s">
        <v>84</v>
      </c>
      <c r="H572" s="335" t="s">
        <v>84</v>
      </c>
      <c r="I572" s="335" t="s">
        <v>84</v>
      </c>
      <c r="J572" s="335" t="s">
        <v>84</v>
      </c>
      <c r="K572" s="335" t="s">
        <v>84</v>
      </c>
      <c r="L572" s="335" t="s">
        <v>84</v>
      </c>
      <c r="M572" s="335" t="s">
        <v>84</v>
      </c>
      <c r="N572" s="335" t="s">
        <v>84</v>
      </c>
      <c r="O572" s="335" t="s">
        <v>84</v>
      </c>
      <c r="P572" s="335" t="s">
        <v>84</v>
      </c>
      <c r="Q572" s="335" t="s">
        <v>84</v>
      </c>
      <c r="R572" s="335" t="s">
        <v>84</v>
      </c>
      <c r="S572" s="335" t="s">
        <v>84</v>
      </c>
      <c r="T572" s="335" t="s">
        <v>84</v>
      </c>
      <c r="U572" s="335" t="s">
        <v>84</v>
      </c>
      <c r="V572" s="335" t="s">
        <v>84</v>
      </c>
      <c r="W572" s="335" t="s">
        <v>84</v>
      </c>
      <c r="X572" s="335" t="s">
        <v>84</v>
      </c>
      <c r="Y572" s="335" t="s">
        <v>84</v>
      </c>
      <c r="Z572" s="335" t="s">
        <v>84</v>
      </c>
      <c r="AA572" s="335" t="s">
        <v>84</v>
      </c>
      <c r="AB572" s="335" t="s">
        <v>84</v>
      </c>
      <c r="AC572" s="335" t="s">
        <v>84</v>
      </c>
      <c r="AD572" s="335" t="s">
        <v>84</v>
      </c>
      <c r="AE572" s="335" t="s">
        <v>84</v>
      </c>
      <c r="AF572" s="335" t="s">
        <v>84</v>
      </c>
      <c r="AG572" s="335" t="s">
        <v>84</v>
      </c>
      <c r="AH572" s="335" t="s">
        <v>84</v>
      </c>
      <c r="AI572" s="335" t="s">
        <v>84</v>
      </c>
      <c r="AJ572" s="335" t="s">
        <v>84</v>
      </c>
      <c r="AK572" s="335" t="s">
        <v>84</v>
      </c>
      <c r="AL572" s="335" t="s">
        <v>84</v>
      </c>
      <c r="AM572" s="335" t="s">
        <v>84</v>
      </c>
      <c r="AN572" s="335" t="s">
        <v>84</v>
      </c>
      <c r="AO572" s="335" t="s">
        <v>84</v>
      </c>
      <c r="AP572" s="335" t="s">
        <v>84</v>
      </c>
      <c r="AQ572" s="335" t="s">
        <v>84</v>
      </c>
      <c r="AR572" s="335" t="s">
        <v>84</v>
      </c>
      <c r="AS572" s="335" t="s">
        <v>84</v>
      </c>
      <c r="AT572" s="335" t="s">
        <v>84</v>
      </c>
      <c r="AU572" s="335" t="s">
        <v>84</v>
      </c>
      <c r="AV572" s="335" t="s">
        <v>84</v>
      </c>
      <c r="AW572" s="335" t="s">
        <v>84</v>
      </c>
      <c r="AX572" s="335" t="s">
        <v>84</v>
      </c>
      <c r="AY572" s="116" t="s">
        <v>84</v>
      </c>
      <c r="AZ572" s="116" t="s">
        <v>84</v>
      </c>
      <c r="BA572" s="116" t="s">
        <v>84</v>
      </c>
      <c r="BB572" s="116" t="s">
        <v>84</v>
      </c>
      <c r="BC572" s="116" t="s">
        <v>84</v>
      </c>
      <c r="BD572" s="116" t="s">
        <v>84</v>
      </c>
      <c r="BE572" s="116" t="s">
        <v>84</v>
      </c>
      <c r="BF572" s="335" t="s">
        <v>84</v>
      </c>
      <c r="BG572" s="335" t="s">
        <v>84</v>
      </c>
      <c r="BH572" s="116" t="s">
        <v>84</v>
      </c>
      <c r="BI572" s="116" t="s">
        <v>84</v>
      </c>
      <c r="BJ572" s="335" t="s">
        <v>84</v>
      </c>
      <c r="BK572" s="335" t="s">
        <v>84</v>
      </c>
      <c r="BL572" s="335" t="s">
        <v>84</v>
      </c>
      <c r="BM572" s="336" t="s">
        <v>84</v>
      </c>
      <c r="BN572" s="336" t="s">
        <v>84</v>
      </c>
      <c r="BO572" s="335" t="s">
        <v>84</v>
      </c>
      <c r="BP572" s="116" t="s">
        <v>84</v>
      </c>
      <c r="BQ572" s="116" t="s">
        <v>84</v>
      </c>
      <c r="BR572" s="116" t="s">
        <v>84</v>
      </c>
      <c r="BS572" s="116" t="s">
        <v>84</v>
      </c>
      <c r="BT572" s="336" t="s">
        <v>84</v>
      </c>
      <c r="BU572" s="335" t="s">
        <v>84</v>
      </c>
      <c r="BV572" s="335" t="s">
        <v>84</v>
      </c>
      <c r="BW572" s="335" t="s">
        <v>84</v>
      </c>
      <c r="BX572" s="335" t="s">
        <v>84</v>
      </c>
    </row>
    <row r="573" spans="1:76" ht="15" customHeight="1" x14ac:dyDescent="0.3">
      <c r="A573" s="307">
        <v>82</v>
      </c>
      <c r="B573" s="114" t="s">
        <v>84</v>
      </c>
      <c r="C573" s="114" t="s">
        <v>84</v>
      </c>
      <c r="D573" s="115" t="s">
        <v>84</v>
      </c>
      <c r="E573" s="334" t="s">
        <v>84</v>
      </c>
      <c r="F573" s="334" t="s">
        <v>84</v>
      </c>
      <c r="G573" s="334" t="s">
        <v>84</v>
      </c>
      <c r="H573" s="335" t="s">
        <v>84</v>
      </c>
      <c r="I573" s="335" t="s">
        <v>84</v>
      </c>
      <c r="J573" s="335" t="s">
        <v>84</v>
      </c>
      <c r="K573" s="335" t="s">
        <v>84</v>
      </c>
      <c r="L573" s="335" t="s">
        <v>84</v>
      </c>
      <c r="M573" s="335" t="s">
        <v>84</v>
      </c>
      <c r="N573" s="335" t="s">
        <v>84</v>
      </c>
      <c r="O573" s="335" t="s">
        <v>84</v>
      </c>
      <c r="P573" s="335" t="s">
        <v>84</v>
      </c>
      <c r="Q573" s="335" t="s">
        <v>84</v>
      </c>
      <c r="R573" s="335" t="s">
        <v>84</v>
      </c>
      <c r="S573" s="335" t="s">
        <v>84</v>
      </c>
      <c r="T573" s="335" t="s">
        <v>84</v>
      </c>
      <c r="U573" s="335" t="s">
        <v>84</v>
      </c>
      <c r="V573" s="335" t="s">
        <v>84</v>
      </c>
      <c r="W573" s="335" t="s">
        <v>84</v>
      </c>
      <c r="X573" s="335" t="s">
        <v>84</v>
      </c>
      <c r="Y573" s="335" t="s">
        <v>84</v>
      </c>
      <c r="Z573" s="335" t="s">
        <v>84</v>
      </c>
      <c r="AA573" s="335" t="s">
        <v>84</v>
      </c>
      <c r="AB573" s="335" t="s">
        <v>84</v>
      </c>
      <c r="AC573" s="335" t="s">
        <v>84</v>
      </c>
      <c r="AD573" s="335" t="s">
        <v>84</v>
      </c>
      <c r="AE573" s="335" t="s">
        <v>84</v>
      </c>
      <c r="AF573" s="335" t="s">
        <v>84</v>
      </c>
      <c r="AG573" s="335" t="s">
        <v>84</v>
      </c>
      <c r="AH573" s="335" t="s">
        <v>84</v>
      </c>
      <c r="AI573" s="335" t="s">
        <v>84</v>
      </c>
      <c r="AJ573" s="335" t="s">
        <v>84</v>
      </c>
      <c r="AK573" s="335" t="s">
        <v>84</v>
      </c>
      <c r="AL573" s="335" t="s">
        <v>84</v>
      </c>
      <c r="AM573" s="335" t="s">
        <v>84</v>
      </c>
      <c r="AN573" s="335" t="s">
        <v>84</v>
      </c>
      <c r="AO573" s="335" t="s">
        <v>84</v>
      </c>
      <c r="AP573" s="335" t="s">
        <v>84</v>
      </c>
      <c r="AQ573" s="335" t="s">
        <v>84</v>
      </c>
      <c r="AR573" s="335" t="s">
        <v>84</v>
      </c>
      <c r="AS573" s="335" t="s">
        <v>84</v>
      </c>
      <c r="AT573" s="335" t="s">
        <v>84</v>
      </c>
      <c r="AU573" s="335" t="s">
        <v>84</v>
      </c>
      <c r="AV573" s="335" t="s">
        <v>84</v>
      </c>
      <c r="AW573" s="335" t="s">
        <v>84</v>
      </c>
      <c r="AX573" s="335" t="s">
        <v>84</v>
      </c>
      <c r="AY573" s="116" t="s">
        <v>84</v>
      </c>
      <c r="AZ573" s="116" t="s">
        <v>84</v>
      </c>
      <c r="BA573" s="116" t="s">
        <v>84</v>
      </c>
      <c r="BB573" s="116" t="s">
        <v>84</v>
      </c>
      <c r="BC573" s="116" t="s">
        <v>84</v>
      </c>
      <c r="BD573" s="116" t="s">
        <v>84</v>
      </c>
      <c r="BE573" s="116" t="s">
        <v>84</v>
      </c>
      <c r="BF573" s="335" t="s">
        <v>84</v>
      </c>
      <c r="BG573" s="335" t="s">
        <v>84</v>
      </c>
      <c r="BH573" s="116" t="s">
        <v>84</v>
      </c>
      <c r="BI573" s="116" t="s">
        <v>84</v>
      </c>
      <c r="BJ573" s="335" t="s">
        <v>84</v>
      </c>
      <c r="BK573" s="335" t="s">
        <v>84</v>
      </c>
      <c r="BL573" s="335" t="s">
        <v>84</v>
      </c>
      <c r="BM573" s="336" t="s">
        <v>84</v>
      </c>
      <c r="BN573" s="336" t="s">
        <v>84</v>
      </c>
      <c r="BO573" s="335" t="s">
        <v>84</v>
      </c>
      <c r="BP573" s="116" t="s">
        <v>84</v>
      </c>
      <c r="BQ573" s="116" t="s">
        <v>84</v>
      </c>
      <c r="BR573" s="116" t="s">
        <v>84</v>
      </c>
      <c r="BS573" s="116" t="s">
        <v>84</v>
      </c>
      <c r="BT573" s="336" t="s">
        <v>84</v>
      </c>
      <c r="BU573" s="335" t="s">
        <v>84</v>
      </c>
      <c r="BV573" s="335" t="s">
        <v>84</v>
      </c>
      <c r="BW573" s="335" t="s">
        <v>84</v>
      </c>
      <c r="BX573" s="335" t="s">
        <v>84</v>
      </c>
    </row>
    <row r="574" spans="1:76" ht="15" customHeight="1" x14ac:dyDescent="0.3">
      <c r="A574" s="307">
        <v>82</v>
      </c>
      <c r="B574" s="114" t="s">
        <v>84</v>
      </c>
      <c r="C574" s="114" t="s">
        <v>84</v>
      </c>
      <c r="D574" s="115" t="s">
        <v>84</v>
      </c>
      <c r="E574" s="334" t="s">
        <v>84</v>
      </c>
      <c r="F574" s="334" t="s">
        <v>84</v>
      </c>
      <c r="G574" s="334" t="s">
        <v>84</v>
      </c>
      <c r="H574" s="335" t="s">
        <v>84</v>
      </c>
      <c r="I574" s="335" t="s">
        <v>84</v>
      </c>
      <c r="J574" s="335" t="s">
        <v>84</v>
      </c>
      <c r="K574" s="335" t="s">
        <v>84</v>
      </c>
      <c r="L574" s="335" t="s">
        <v>84</v>
      </c>
      <c r="M574" s="335" t="s">
        <v>84</v>
      </c>
      <c r="N574" s="335" t="s">
        <v>84</v>
      </c>
      <c r="O574" s="335" t="s">
        <v>84</v>
      </c>
      <c r="P574" s="335" t="s">
        <v>84</v>
      </c>
      <c r="Q574" s="335" t="s">
        <v>84</v>
      </c>
      <c r="R574" s="335" t="s">
        <v>84</v>
      </c>
      <c r="S574" s="335" t="s">
        <v>84</v>
      </c>
      <c r="T574" s="335" t="s">
        <v>84</v>
      </c>
      <c r="U574" s="335" t="s">
        <v>84</v>
      </c>
      <c r="V574" s="335" t="s">
        <v>84</v>
      </c>
      <c r="W574" s="335" t="s">
        <v>84</v>
      </c>
      <c r="X574" s="335" t="s">
        <v>84</v>
      </c>
      <c r="Y574" s="335" t="s">
        <v>84</v>
      </c>
      <c r="Z574" s="335" t="s">
        <v>84</v>
      </c>
      <c r="AA574" s="335" t="s">
        <v>84</v>
      </c>
      <c r="AB574" s="335" t="s">
        <v>84</v>
      </c>
      <c r="AC574" s="335" t="s">
        <v>84</v>
      </c>
      <c r="AD574" s="335" t="s">
        <v>84</v>
      </c>
      <c r="AE574" s="335" t="s">
        <v>84</v>
      </c>
      <c r="AF574" s="335" t="s">
        <v>84</v>
      </c>
      <c r="AG574" s="335" t="s">
        <v>84</v>
      </c>
      <c r="AH574" s="335" t="s">
        <v>84</v>
      </c>
      <c r="AI574" s="335" t="s">
        <v>84</v>
      </c>
      <c r="AJ574" s="335" t="s">
        <v>84</v>
      </c>
      <c r="AK574" s="335" t="s">
        <v>84</v>
      </c>
      <c r="AL574" s="335" t="s">
        <v>84</v>
      </c>
      <c r="AM574" s="335" t="s">
        <v>84</v>
      </c>
      <c r="AN574" s="335" t="s">
        <v>84</v>
      </c>
      <c r="AO574" s="335" t="s">
        <v>84</v>
      </c>
      <c r="AP574" s="335" t="s">
        <v>84</v>
      </c>
      <c r="AQ574" s="335" t="s">
        <v>84</v>
      </c>
      <c r="AR574" s="335" t="s">
        <v>84</v>
      </c>
      <c r="AS574" s="335" t="s">
        <v>84</v>
      </c>
      <c r="AT574" s="335" t="s">
        <v>84</v>
      </c>
      <c r="AU574" s="335" t="s">
        <v>84</v>
      </c>
      <c r="AV574" s="335" t="s">
        <v>84</v>
      </c>
      <c r="AW574" s="335" t="s">
        <v>84</v>
      </c>
      <c r="AX574" s="335" t="s">
        <v>84</v>
      </c>
      <c r="AY574" s="116" t="s">
        <v>84</v>
      </c>
      <c r="AZ574" s="116" t="s">
        <v>84</v>
      </c>
      <c r="BA574" s="116" t="s">
        <v>84</v>
      </c>
      <c r="BB574" s="116" t="s">
        <v>84</v>
      </c>
      <c r="BC574" s="116" t="s">
        <v>84</v>
      </c>
      <c r="BD574" s="116" t="s">
        <v>84</v>
      </c>
      <c r="BE574" s="116" t="s">
        <v>84</v>
      </c>
      <c r="BF574" s="335" t="s">
        <v>84</v>
      </c>
      <c r="BG574" s="335" t="s">
        <v>84</v>
      </c>
      <c r="BH574" s="116" t="s">
        <v>84</v>
      </c>
      <c r="BI574" s="116" t="s">
        <v>84</v>
      </c>
      <c r="BJ574" s="335" t="s">
        <v>84</v>
      </c>
      <c r="BK574" s="335" t="s">
        <v>84</v>
      </c>
      <c r="BL574" s="335" t="s">
        <v>84</v>
      </c>
      <c r="BM574" s="336" t="s">
        <v>84</v>
      </c>
      <c r="BN574" s="336" t="s">
        <v>84</v>
      </c>
      <c r="BO574" s="335" t="s">
        <v>84</v>
      </c>
      <c r="BP574" s="116" t="s">
        <v>84</v>
      </c>
      <c r="BQ574" s="116" t="s">
        <v>84</v>
      </c>
      <c r="BR574" s="116" t="s">
        <v>84</v>
      </c>
      <c r="BS574" s="116" t="s">
        <v>84</v>
      </c>
      <c r="BT574" s="336" t="s">
        <v>84</v>
      </c>
      <c r="BU574" s="335" t="s">
        <v>84</v>
      </c>
      <c r="BV574" s="335" t="s">
        <v>84</v>
      </c>
      <c r="BW574" s="335" t="s">
        <v>84</v>
      </c>
      <c r="BX574" s="335" t="s">
        <v>84</v>
      </c>
    </row>
    <row r="575" spans="1:76" ht="15" customHeight="1" x14ac:dyDescent="0.3">
      <c r="A575" s="307">
        <v>82</v>
      </c>
      <c r="B575" s="114" t="s">
        <v>84</v>
      </c>
      <c r="C575" s="114" t="s">
        <v>84</v>
      </c>
      <c r="D575" s="115" t="s">
        <v>84</v>
      </c>
      <c r="E575" s="334" t="s">
        <v>84</v>
      </c>
      <c r="F575" s="334" t="s">
        <v>84</v>
      </c>
      <c r="G575" s="334" t="s">
        <v>84</v>
      </c>
      <c r="H575" s="335" t="s">
        <v>84</v>
      </c>
      <c r="I575" s="335" t="s">
        <v>84</v>
      </c>
      <c r="J575" s="335" t="s">
        <v>84</v>
      </c>
      <c r="K575" s="335" t="s">
        <v>84</v>
      </c>
      <c r="L575" s="335" t="s">
        <v>84</v>
      </c>
      <c r="M575" s="335" t="s">
        <v>84</v>
      </c>
      <c r="N575" s="335" t="s">
        <v>84</v>
      </c>
      <c r="O575" s="335" t="s">
        <v>84</v>
      </c>
      <c r="P575" s="335" t="s">
        <v>84</v>
      </c>
      <c r="Q575" s="335" t="s">
        <v>84</v>
      </c>
      <c r="R575" s="335" t="s">
        <v>84</v>
      </c>
      <c r="S575" s="335" t="s">
        <v>84</v>
      </c>
      <c r="T575" s="335" t="s">
        <v>84</v>
      </c>
      <c r="U575" s="335" t="s">
        <v>84</v>
      </c>
      <c r="V575" s="335" t="s">
        <v>84</v>
      </c>
      <c r="W575" s="335" t="s">
        <v>84</v>
      </c>
      <c r="X575" s="335" t="s">
        <v>84</v>
      </c>
      <c r="Y575" s="335" t="s">
        <v>84</v>
      </c>
      <c r="Z575" s="335" t="s">
        <v>84</v>
      </c>
      <c r="AA575" s="335" t="s">
        <v>84</v>
      </c>
      <c r="AB575" s="335" t="s">
        <v>84</v>
      </c>
      <c r="AC575" s="335" t="s">
        <v>84</v>
      </c>
      <c r="AD575" s="335" t="s">
        <v>84</v>
      </c>
      <c r="AE575" s="335" t="s">
        <v>84</v>
      </c>
      <c r="AF575" s="335" t="s">
        <v>84</v>
      </c>
      <c r="AG575" s="335" t="s">
        <v>84</v>
      </c>
      <c r="AH575" s="335" t="s">
        <v>84</v>
      </c>
      <c r="AI575" s="335" t="s">
        <v>84</v>
      </c>
      <c r="AJ575" s="335" t="s">
        <v>84</v>
      </c>
      <c r="AK575" s="335" t="s">
        <v>84</v>
      </c>
      <c r="AL575" s="335" t="s">
        <v>84</v>
      </c>
      <c r="AM575" s="335" t="s">
        <v>84</v>
      </c>
      <c r="AN575" s="335" t="s">
        <v>84</v>
      </c>
      <c r="AO575" s="335" t="s">
        <v>84</v>
      </c>
      <c r="AP575" s="335" t="s">
        <v>84</v>
      </c>
      <c r="AQ575" s="335" t="s">
        <v>84</v>
      </c>
      <c r="AR575" s="335" t="s">
        <v>84</v>
      </c>
      <c r="AS575" s="335" t="s">
        <v>84</v>
      </c>
      <c r="AT575" s="335" t="s">
        <v>84</v>
      </c>
      <c r="AU575" s="335" t="s">
        <v>84</v>
      </c>
      <c r="AV575" s="335" t="s">
        <v>84</v>
      </c>
      <c r="AW575" s="335" t="s">
        <v>84</v>
      </c>
      <c r="AX575" s="335" t="s">
        <v>84</v>
      </c>
      <c r="AY575" s="116" t="s">
        <v>84</v>
      </c>
      <c r="AZ575" s="116" t="s">
        <v>84</v>
      </c>
      <c r="BA575" s="116" t="s">
        <v>84</v>
      </c>
      <c r="BB575" s="116" t="s">
        <v>84</v>
      </c>
      <c r="BC575" s="116" t="s">
        <v>84</v>
      </c>
      <c r="BD575" s="116" t="s">
        <v>84</v>
      </c>
      <c r="BE575" s="116" t="s">
        <v>84</v>
      </c>
      <c r="BF575" s="335" t="s">
        <v>84</v>
      </c>
      <c r="BG575" s="335" t="s">
        <v>84</v>
      </c>
      <c r="BH575" s="116" t="s">
        <v>84</v>
      </c>
      <c r="BI575" s="116" t="s">
        <v>84</v>
      </c>
      <c r="BJ575" s="335" t="s">
        <v>84</v>
      </c>
      <c r="BK575" s="335" t="s">
        <v>84</v>
      </c>
      <c r="BL575" s="335" t="s">
        <v>84</v>
      </c>
      <c r="BM575" s="336" t="s">
        <v>84</v>
      </c>
      <c r="BN575" s="336" t="s">
        <v>84</v>
      </c>
      <c r="BO575" s="335" t="s">
        <v>84</v>
      </c>
      <c r="BP575" s="116" t="s">
        <v>84</v>
      </c>
      <c r="BQ575" s="116" t="s">
        <v>84</v>
      </c>
      <c r="BR575" s="116" t="s">
        <v>84</v>
      </c>
      <c r="BS575" s="116" t="s">
        <v>84</v>
      </c>
      <c r="BT575" s="336" t="s">
        <v>84</v>
      </c>
      <c r="BU575" s="335" t="s">
        <v>84</v>
      </c>
      <c r="BV575" s="335" t="s">
        <v>84</v>
      </c>
      <c r="BW575" s="335" t="s">
        <v>84</v>
      </c>
      <c r="BX575" s="335" t="s">
        <v>84</v>
      </c>
    </row>
    <row r="576" spans="1:76" ht="15" customHeight="1" x14ac:dyDescent="0.3">
      <c r="A576" s="307">
        <v>82</v>
      </c>
      <c r="B576" s="114" t="s">
        <v>84</v>
      </c>
      <c r="C576" s="114" t="s">
        <v>84</v>
      </c>
      <c r="D576" s="115" t="s">
        <v>84</v>
      </c>
      <c r="E576" s="334" t="s">
        <v>84</v>
      </c>
      <c r="F576" s="334" t="s">
        <v>84</v>
      </c>
      <c r="G576" s="334" t="s">
        <v>84</v>
      </c>
      <c r="H576" s="335" t="s">
        <v>84</v>
      </c>
      <c r="I576" s="335" t="s">
        <v>84</v>
      </c>
      <c r="J576" s="335" t="s">
        <v>84</v>
      </c>
      <c r="K576" s="335" t="s">
        <v>84</v>
      </c>
      <c r="L576" s="335" t="s">
        <v>84</v>
      </c>
      <c r="M576" s="335" t="s">
        <v>84</v>
      </c>
      <c r="N576" s="335" t="s">
        <v>84</v>
      </c>
      <c r="O576" s="335" t="s">
        <v>84</v>
      </c>
      <c r="P576" s="335" t="s">
        <v>84</v>
      </c>
      <c r="Q576" s="335" t="s">
        <v>84</v>
      </c>
      <c r="R576" s="335" t="s">
        <v>84</v>
      </c>
      <c r="S576" s="335" t="s">
        <v>84</v>
      </c>
      <c r="T576" s="335" t="s">
        <v>84</v>
      </c>
      <c r="U576" s="335" t="s">
        <v>84</v>
      </c>
      <c r="V576" s="335" t="s">
        <v>84</v>
      </c>
      <c r="W576" s="335" t="s">
        <v>84</v>
      </c>
      <c r="X576" s="335" t="s">
        <v>84</v>
      </c>
      <c r="Y576" s="335" t="s">
        <v>84</v>
      </c>
      <c r="Z576" s="335" t="s">
        <v>84</v>
      </c>
      <c r="AA576" s="335" t="s">
        <v>84</v>
      </c>
      <c r="AB576" s="335" t="s">
        <v>84</v>
      </c>
      <c r="AC576" s="335" t="s">
        <v>84</v>
      </c>
      <c r="AD576" s="335" t="s">
        <v>84</v>
      </c>
      <c r="AE576" s="335" t="s">
        <v>84</v>
      </c>
      <c r="AF576" s="335" t="s">
        <v>84</v>
      </c>
      <c r="AG576" s="335" t="s">
        <v>84</v>
      </c>
      <c r="AH576" s="335" t="s">
        <v>84</v>
      </c>
      <c r="AI576" s="335" t="s">
        <v>84</v>
      </c>
      <c r="AJ576" s="335" t="s">
        <v>84</v>
      </c>
      <c r="AK576" s="335" t="s">
        <v>84</v>
      </c>
      <c r="AL576" s="335" t="s">
        <v>84</v>
      </c>
      <c r="AM576" s="335" t="s">
        <v>84</v>
      </c>
      <c r="AN576" s="335" t="s">
        <v>84</v>
      </c>
      <c r="AO576" s="335" t="s">
        <v>84</v>
      </c>
      <c r="AP576" s="335" t="s">
        <v>84</v>
      </c>
      <c r="AQ576" s="335" t="s">
        <v>84</v>
      </c>
      <c r="AR576" s="335" t="s">
        <v>84</v>
      </c>
      <c r="AS576" s="335" t="s">
        <v>84</v>
      </c>
      <c r="AT576" s="335" t="s">
        <v>84</v>
      </c>
      <c r="AU576" s="335" t="s">
        <v>84</v>
      </c>
      <c r="AV576" s="335" t="s">
        <v>84</v>
      </c>
      <c r="AW576" s="335" t="s">
        <v>84</v>
      </c>
      <c r="AX576" s="335" t="s">
        <v>84</v>
      </c>
      <c r="AY576" s="116" t="s">
        <v>84</v>
      </c>
      <c r="AZ576" s="116" t="s">
        <v>84</v>
      </c>
      <c r="BA576" s="116" t="s">
        <v>84</v>
      </c>
      <c r="BB576" s="116" t="s">
        <v>84</v>
      </c>
      <c r="BC576" s="116" t="s">
        <v>84</v>
      </c>
      <c r="BD576" s="116" t="s">
        <v>84</v>
      </c>
      <c r="BE576" s="116" t="s">
        <v>84</v>
      </c>
      <c r="BF576" s="335" t="s">
        <v>84</v>
      </c>
      <c r="BG576" s="335" t="s">
        <v>84</v>
      </c>
      <c r="BH576" s="116" t="s">
        <v>84</v>
      </c>
      <c r="BI576" s="116" t="s">
        <v>84</v>
      </c>
      <c r="BJ576" s="335" t="s">
        <v>84</v>
      </c>
      <c r="BK576" s="335" t="s">
        <v>84</v>
      </c>
      <c r="BL576" s="335" t="s">
        <v>84</v>
      </c>
      <c r="BM576" s="336" t="s">
        <v>84</v>
      </c>
      <c r="BN576" s="336" t="s">
        <v>84</v>
      </c>
      <c r="BO576" s="335" t="s">
        <v>84</v>
      </c>
      <c r="BP576" s="116" t="s">
        <v>84</v>
      </c>
      <c r="BQ576" s="116" t="s">
        <v>84</v>
      </c>
      <c r="BR576" s="116" t="s">
        <v>84</v>
      </c>
      <c r="BS576" s="116" t="s">
        <v>84</v>
      </c>
      <c r="BT576" s="336" t="s">
        <v>84</v>
      </c>
      <c r="BU576" s="335" t="s">
        <v>84</v>
      </c>
      <c r="BV576" s="335" t="s">
        <v>84</v>
      </c>
      <c r="BW576" s="335" t="s">
        <v>84</v>
      </c>
      <c r="BX576" s="335" t="s">
        <v>84</v>
      </c>
    </row>
    <row r="577" spans="1:76" ht="15" customHeight="1" x14ac:dyDescent="0.3">
      <c r="A577" s="307">
        <v>82</v>
      </c>
      <c r="B577" s="114" t="s">
        <v>84</v>
      </c>
      <c r="C577" s="114" t="s">
        <v>84</v>
      </c>
      <c r="D577" s="115" t="s">
        <v>84</v>
      </c>
      <c r="E577" s="334" t="s">
        <v>84</v>
      </c>
      <c r="F577" s="334" t="s">
        <v>84</v>
      </c>
      <c r="G577" s="334" t="s">
        <v>84</v>
      </c>
      <c r="H577" s="335" t="s">
        <v>84</v>
      </c>
      <c r="I577" s="335" t="s">
        <v>84</v>
      </c>
      <c r="J577" s="335" t="s">
        <v>84</v>
      </c>
      <c r="K577" s="335" t="s">
        <v>84</v>
      </c>
      <c r="L577" s="335" t="s">
        <v>84</v>
      </c>
      <c r="M577" s="335" t="s">
        <v>84</v>
      </c>
      <c r="N577" s="335" t="s">
        <v>84</v>
      </c>
      <c r="O577" s="335" t="s">
        <v>84</v>
      </c>
      <c r="P577" s="335" t="s">
        <v>84</v>
      </c>
      <c r="Q577" s="335" t="s">
        <v>84</v>
      </c>
      <c r="R577" s="335" t="s">
        <v>84</v>
      </c>
      <c r="S577" s="335" t="s">
        <v>84</v>
      </c>
      <c r="T577" s="335" t="s">
        <v>84</v>
      </c>
      <c r="U577" s="335" t="s">
        <v>84</v>
      </c>
      <c r="V577" s="335" t="s">
        <v>84</v>
      </c>
      <c r="W577" s="335" t="s">
        <v>84</v>
      </c>
      <c r="X577" s="335" t="s">
        <v>84</v>
      </c>
      <c r="Y577" s="335" t="s">
        <v>84</v>
      </c>
      <c r="Z577" s="335" t="s">
        <v>84</v>
      </c>
      <c r="AA577" s="335" t="s">
        <v>84</v>
      </c>
      <c r="AB577" s="335" t="s">
        <v>84</v>
      </c>
      <c r="AC577" s="335" t="s">
        <v>84</v>
      </c>
      <c r="AD577" s="335" t="s">
        <v>84</v>
      </c>
      <c r="AE577" s="335" t="s">
        <v>84</v>
      </c>
      <c r="AF577" s="335" t="s">
        <v>84</v>
      </c>
      <c r="AG577" s="335" t="s">
        <v>84</v>
      </c>
      <c r="AH577" s="335" t="s">
        <v>84</v>
      </c>
      <c r="AI577" s="335" t="s">
        <v>84</v>
      </c>
      <c r="AJ577" s="335" t="s">
        <v>84</v>
      </c>
      <c r="AK577" s="335" t="s">
        <v>84</v>
      </c>
      <c r="AL577" s="335" t="s">
        <v>84</v>
      </c>
      <c r="AM577" s="335" t="s">
        <v>84</v>
      </c>
      <c r="AN577" s="335" t="s">
        <v>84</v>
      </c>
      <c r="AO577" s="335" t="s">
        <v>84</v>
      </c>
      <c r="AP577" s="335" t="s">
        <v>84</v>
      </c>
      <c r="AQ577" s="335" t="s">
        <v>84</v>
      </c>
      <c r="AR577" s="335" t="s">
        <v>84</v>
      </c>
      <c r="AS577" s="335" t="s">
        <v>84</v>
      </c>
      <c r="AT577" s="335" t="s">
        <v>84</v>
      </c>
      <c r="AU577" s="335" t="s">
        <v>84</v>
      </c>
      <c r="AV577" s="335" t="s">
        <v>84</v>
      </c>
      <c r="AW577" s="335" t="s">
        <v>84</v>
      </c>
      <c r="AX577" s="335" t="s">
        <v>84</v>
      </c>
      <c r="AY577" s="116" t="s">
        <v>84</v>
      </c>
      <c r="AZ577" s="116" t="s">
        <v>84</v>
      </c>
      <c r="BA577" s="116" t="s">
        <v>84</v>
      </c>
      <c r="BB577" s="116" t="s">
        <v>84</v>
      </c>
      <c r="BC577" s="116" t="s">
        <v>84</v>
      </c>
      <c r="BD577" s="116" t="s">
        <v>84</v>
      </c>
      <c r="BE577" s="116" t="s">
        <v>84</v>
      </c>
      <c r="BF577" s="335" t="s">
        <v>84</v>
      </c>
      <c r="BG577" s="335" t="s">
        <v>84</v>
      </c>
      <c r="BH577" s="116" t="s">
        <v>84</v>
      </c>
      <c r="BI577" s="116" t="s">
        <v>84</v>
      </c>
      <c r="BJ577" s="335" t="s">
        <v>84</v>
      </c>
      <c r="BK577" s="335" t="s">
        <v>84</v>
      </c>
      <c r="BL577" s="335" t="s">
        <v>84</v>
      </c>
      <c r="BM577" s="336" t="s">
        <v>84</v>
      </c>
      <c r="BN577" s="336" t="s">
        <v>84</v>
      </c>
      <c r="BO577" s="335" t="s">
        <v>84</v>
      </c>
      <c r="BP577" s="116" t="s">
        <v>84</v>
      </c>
      <c r="BQ577" s="116" t="s">
        <v>84</v>
      </c>
      <c r="BR577" s="116" t="s">
        <v>84</v>
      </c>
      <c r="BS577" s="116" t="s">
        <v>84</v>
      </c>
      <c r="BT577" s="336" t="s">
        <v>84</v>
      </c>
      <c r="BU577" s="335" t="s">
        <v>84</v>
      </c>
      <c r="BV577" s="335" t="s">
        <v>84</v>
      </c>
      <c r="BW577" s="335" t="s">
        <v>84</v>
      </c>
      <c r="BX577" s="335" t="s">
        <v>84</v>
      </c>
    </row>
    <row r="578" spans="1:76" ht="15" customHeight="1" x14ac:dyDescent="0.3">
      <c r="A578" s="307">
        <v>82</v>
      </c>
      <c r="B578" s="114" t="s">
        <v>84</v>
      </c>
      <c r="C578" s="114" t="s">
        <v>84</v>
      </c>
      <c r="D578" s="115" t="s">
        <v>84</v>
      </c>
      <c r="E578" s="334" t="s">
        <v>84</v>
      </c>
      <c r="F578" s="334" t="s">
        <v>84</v>
      </c>
      <c r="G578" s="334" t="s">
        <v>84</v>
      </c>
      <c r="H578" s="335" t="s">
        <v>84</v>
      </c>
      <c r="I578" s="335" t="s">
        <v>84</v>
      </c>
      <c r="J578" s="335" t="s">
        <v>84</v>
      </c>
      <c r="K578" s="335" t="s">
        <v>84</v>
      </c>
      <c r="L578" s="335" t="s">
        <v>84</v>
      </c>
      <c r="M578" s="335" t="s">
        <v>84</v>
      </c>
      <c r="N578" s="335" t="s">
        <v>84</v>
      </c>
      <c r="O578" s="335" t="s">
        <v>84</v>
      </c>
      <c r="P578" s="335" t="s">
        <v>84</v>
      </c>
      <c r="Q578" s="335" t="s">
        <v>84</v>
      </c>
      <c r="R578" s="335" t="s">
        <v>84</v>
      </c>
      <c r="S578" s="335" t="s">
        <v>84</v>
      </c>
      <c r="T578" s="335" t="s">
        <v>84</v>
      </c>
      <c r="U578" s="335" t="s">
        <v>84</v>
      </c>
      <c r="V578" s="335" t="s">
        <v>84</v>
      </c>
      <c r="W578" s="335" t="s">
        <v>84</v>
      </c>
      <c r="X578" s="335" t="s">
        <v>84</v>
      </c>
      <c r="Y578" s="335" t="s">
        <v>84</v>
      </c>
      <c r="Z578" s="335" t="s">
        <v>84</v>
      </c>
      <c r="AA578" s="335" t="s">
        <v>84</v>
      </c>
      <c r="AB578" s="335" t="s">
        <v>84</v>
      </c>
      <c r="AC578" s="335" t="s">
        <v>84</v>
      </c>
      <c r="AD578" s="335" t="s">
        <v>84</v>
      </c>
      <c r="AE578" s="335" t="s">
        <v>84</v>
      </c>
      <c r="AF578" s="335" t="s">
        <v>84</v>
      </c>
      <c r="AG578" s="335" t="s">
        <v>84</v>
      </c>
      <c r="AH578" s="335" t="s">
        <v>84</v>
      </c>
      <c r="AI578" s="335" t="s">
        <v>84</v>
      </c>
      <c r="AJ578" s="335" t="s">
        <v>84</v>
      </c>
      <c r="AK578" s="335" t="s">
        <v>84</v>
      </c>
      <c r="AL578" s="335" t="s">
        <v>84</v>
      </c>
      <c r="AM578" s="335" t="s">
        <v>84</v>
      </c>
      <c r="AN578" s="335" t="s">
        <v>84</v>
      </c>
      <c r="AO578" s="335" t="s">
        <v>84</v>
      </c>
      <c r="AP578" s="335" t="s">
        <v>84</v>
      </c>
      <c r="AQ578" s="335" t="s">
        <v>84</v>
      </c>
      <c r="AR578" s="335" t="s">
        <v>84</v>
      </c>
      <c r="AS578" s="335" t="s">
        <v>84</v>
      </c>
      <c r="AT578" s="335" t="s">
        <v>84</v>
      </c>
      <c r="AU578" s="335" t="s">
        <v>84</v>
      </c>
      <c r="AV578" s="335" t="s">
        <v>84</v>
      </c>
      <c r="AW578" s="335" t="s">
        <v>84</v>
      </c>
      <c r="AX578" s="335" t="s">
        <v>84</v>
      </c>
      <c r="AY578" s="116" t="s">
        <v>84</v>
      </c>
      <c r="AZ578" s="116" t="s">
        <v>84</v>
      </c>
      <c r="BA578" s="116" t="s">
        <v>84</v>
      </c>
      <c r="BB578" s="116" t="s">
        <v>84</v>
      </c>
      <c r="BC578" s="116" t="s">
        <v>84</v>
      </c>
      <c r="BD578" s="116" t="s">
        <v>84</v>
      </c>
      <c r="BE578" s="116" t="s">
        <v>84</v>
      </c>
      <c r="BF578" s="335" t="s">
        <v>84</v>
      </c>
      <c r="BG578" s="335" t="s">
        <v>84</v>
      </c>
      <c r="BH578" s="116" t="s">
        <v>84</v>
      </c>
      <c r="BI578" s="116" t="s">
        <v>84</v>
      </c>
      <c r="BJ578" s="335" t="s">
        <v>84</v>
      </c>
      <c r="BK578" s="335" t="s">
        <v>84</v>
      </c>
      <c r="BL578" s="335" t="s">
        <v>84</v>
      </c>
      <c r="BM578" s="336" t="s">
        <v>84</v>
      </c>
      <c r="BN578" s="336" t="s">
        <v>84</v>
      </c>
      <c r="BO578" s="335" t="s">
        <v>84</v>
      </c>
      <c r="BP578" s="116" t="s">
        <v>84</v>
      </c>
      <c r="BQ578" s="116" t="s">
        <v>84</v>
      </c>
      <c r="BR578" s="116" t="s">
        <v>84</v>
      </c>
      <c r="BS578" s="116" t="s">
        <v>84</v>
      </c>
      <c r="BT578" s="336" t="s">
        <v>84</v>
      </c>
      <c r="BU578" s="335" t="s">
        <v>84</v>
      </c>
      <c r="BV578" s="335" t="s">
        <v>84</v>
      </c>
      <c r="BW578" s="335" t="s">
        <v>84</v>
      </c>
      <c r="BX578" s="335" t="s">
        <v>84</v>
      </c>
    </row>
    <row r="579" spans="1:76" ht="15" customHeight="1" x14ac:dyDescent="0.3">
      <c r="A579" s="307">
        <v>82</v>
      </c>
      <c r="B579" s="114" t="s">
        <v>84</v>
      </c>
      <c r="C579" s="114" t="s">
        <v>84</v>
      </c>
      <c r="D579" s="115" t="s">
        <v>84</v>
      </c>
      <c r="E579" s="334" t="s">
        <v>84</v>
      </c>
      <c r="F579" s="334" t="s">
        <v>84</v>
      </c>
      <c r="G579" s="334" t="s">
        <v>84</v>
      </c>
      <c r="H579" s="335" t="s">
        <v>84</v>
      </c>
      <c r="I579" s="335" t="s">
        <v>84</v>
      </c>
      <c r="J579" s="335" t="s">
        <v>84</v>
      </c>
      <c r="K579" s="335" t="s">
        <v>84</v>
      </c>
      <c r="L579" s="335" t="s">
        <v>84</v>
      </c>
      <c r="M579" s="335" t="s">
        <v>84</v>
      </c>
      <c r="N579" s="335" t="s">
        <v>84</v>
      </c>
      <c r="O579" s="335" t="s">
        <v>84</v>
      </c>
      <c r="P579" s="335" t="s">
        <v>84</v>
      </c>
      <c r="Q579" s="335" t="s">
        <v>84</v>
      </c>
      <c r="R579" s="335" t="s">
        <v>84</v>
      </c>
      <c r="S579" s="335" t="s">
        <v>84</v>
      </c>
      <c r="T579" s="335" t="s">
        <v>84</v>
      </c>
      <c r="U579" s="335" t="s">
        <v>84</v>
      </c>
      <c r="V579" s="335" t="s">
        <v>84</v>
      </c>
      <c r="W579" s="335" t="s">
        <v>84</v>
      </c>
      <c r="X579" s="335" t="s">
        <v>84</v>
      </c>
      <c r="Y579" s="335" t="s">
        <v>84</v>
      </c>
      <c r="Z579" s="335" t="s">
        <v>84</v>
      </c>
      <c r="AA579" s="335" t="s">
        <v>84</v>
      </c>
      <c r="AB579" s="335" t="s">
        <v>84</v>
      </c>
      <c r="AC579" s="335" t="s">
        <v>84</v>
      </c>
      <c r="AD579" s="335" t="s">
        <v>84</v>
      </c>
      <c r="AE579" s="335" t="s">
        <v>84</v>
      </c>
      <c r="AF579" s="335" t="s">
        <v>84</v>
      </c>
      <c r="AG579" s="335" t="s">
        <v>84</v>
      </c>
      <c r="AH579" s="335" t="s">
        <v>84</v>
      </c>
      <c r="AI579" s="335" t="s">
        <v>84</v>
      </c>
      <c r="AJ579" s="335" t="s">
        <v>84</v>
      </c>
      <c r="AK579" s="335" t="s">
        <v>84</v>
      </c>
      <c r="AL579" s="335" t="s">
        <v>84</v>
      </c>
      <c r="AM579" s="335" t="s">
        <v>84</v>
      </c>
      <c r="AN579" s="335" t="s">
        <v>84</v>
      </c>
      <c r="AO579" s="335" t="s">
        <v>84</v>
      </c>
      <c r="AP579" s="335" t="s">
        <v>84</v>
      </c>
      <c r="AQ579" s="335" t="s">
        <v>84</v>
      </c>
      <c r="AR579" s="335" t="s">
        <v>84</v>
      </c>
      <c r="AS579" s="335" t="s">
        <v>84</v>
      </c>
      <c r="AT579" s="335" t="s">
        <v>84</v>
      </c>
      <c r="AU579" s="335" t="s">
        <v>84</v>
      </c>
      <c r="AV579" s="335" t="s">
        <v>84</v>
      </c>
      <c r="AW579" s="335" t="s">
        <v>84</v>
      </c>
      <c r="AX579" s="335" t="s">
        <v>84</v>
      </c>
      <c r="AY579" s="116" t="s">
        <v>84</v>
      </c>
      <c r="AZ579" s="116" t="s">
        <v>84</v>
      </c>
      <c r="BA579" s="116" t="s">
        <v>84</v>
      </c>
      <c r="BB579" s="116" t="s">
        <v>84</v>
      </c>
      <c r="BC579" s="116" t="s">
        <v>84</v>
      </c>
      <c r="BD579" s="116" t="s">
        <v>84</v>
      </c>
      <c r="BE579" s="116" t="s">
        <v>84</v>
      </c>
      <c r="BF579" s="335" t="s">
        <v>84</v>
      </c>
      <c r="BG579" s="335" t="s">
        <v>84</v>
      </c>
      <c r="BH579" s="116" t="s">
        <v>84</v>
      </c>
      <c r="BI579" s="116" t="s">
        <v>84</v>
      </c>
      <c r="BJ579" s="335" t="s">
        <v>84</v>
      </c>
      <c r="BK579" s="335" t="s">
        <v>84</v>
      </c>
      <c r="BL579" s="335" t="s">
        <v>84</v>
      </c>
      <c r="BM579" s="336" t="s">
        <v>84</v>
      </c>
      <c r="BN579" s="336" t="s">
        <v>84</v>
      </c>
      <c r="BO579" s="335" t="s">
        <v>84</v>
      </c>
      <c r="BP579" s="116" t="s">
        <v>84</v>
      </c>
      <c r="BQ579" s="116" t="s">
        <v>84</v>
      </c>
      <c r="BR579" s="116" t="s">
        <v>84</v>
      </c>
      <c r="BS579" s="116" t="s">
        <v>84</v>
      </c>
      <c r="BT579" s="336" t="s">
        <v>84</v>
      </c>
      <c r="BU579" s="335" t="s">
        <v>84</v>
      </c>
      <c r="BV579" s="335" t="s">
        <v>84</v>
      </c>
      <c r="BW579" s="335" t="s">
        <v>84</v>
      </c>
      <c r="BX579" s="335" t="s">
        <v>84</v>
      </c>
    </row>
    <row r="580" spans="1:76" ht="15" customHeight="1" x14ac:dyDescent="0.3">
      <c r="A580" s="307">
        <v>82</v>
      </c>
      <c r="B580" s="114" t="s">
        <v>84</v>
      </c>
      <c r="C580" s="114" t="s">
        <v>84</v>
      </c>
      <c r="D580" s="115" t="s">
        <v>84</v>
      </c>
      <c r="E580" s="334" t="s">
        <v>84</v>
      </c>
      <c r="F580" s="334" t="s">
        <v>84</v>
      </c>
      <c r="G580" s="334" t="s">
        <v>84</v>
      </c>
      <c r="H580" s="335" t="s">
        <v>84</v>
      </c>
      <c r="I580" s="335" t="s">
        <v>84</v>
      </c>
      <c r="J580" s="335" t="s">
        <v>84</v>
      </c>
      <c r="K580" s="335" t="s">
        <v>84</v>
      </c>
      <c r="L580" s="335" t="s">
        <v>84</v>
      </c>
      <c r="M580" s="335" t="s">
        <v>84</v>
      </c>
      <c r="N580" s="335" t="s">
        <v>84</v>
      </c>
      <c r="O580" s="335" t="s">
        <v>84</v>
      </c>
      <c r="P580" s="335" t="s">
        <v>84</v>
      </c>
      <c r="Q580" s="335" t="s">
        <v>84</v>
      </c>
      <c r="R580" s="335" t="s">
        <v>84</v>
      </c>
      <c r="S580" s="335" t="s">
        <v>84</v>
      </c>
      <c r="T580" s="335" t="s">
        <v>84</v>
      </c>
      <c r="U580" s="335" t="s">
        <v>84</v>
      </c>
      <c r="V580" s="335" t="s">
        <v>84</v>
      </c>
      <c r="W580" s="335" t="s">
        <v>84</v>
      </c>
      <c r="X580" s="335" t="s">
        <v>84</v>
      </c>
      <c r="Y580" s="335" t="s">
        <v>84</v>
      </c>
      <c r="Z580" s="335" t="s">
        <v>84</v>
      </c>
      <c r="AA580" s="335" t="s">
        <v>84</v>
      </c>
      <c r="AB580" s="335" t="s">
        <v>84</v>
      </c>
      <c r="AC580" s="335" t="s">
        <v>84</v>
      </c>
      <c r="AD580" s="335" t="s">
        <v>84</v>
      </c>
      <c r="AE580" s="335" t="s">
        <v>84</v>
      </c>
      <c r="AF580" s="335" t="s">
        <v>84</v>
      </c>
      <c r="AG580" s="335" t="s">
        <v>84</v>
      </c>
      <c r="AH580" s="335" t="s">
        <v>84</v>
      </c>
      <c r="AI580" s="335" t="s">
        <v>84</v>
      </c>
      <c r="AJ580" s="335" t="s">
        <v>84</v>
      </c>
      <c r="AK580" s="335" t="s">
        <v>84</v>
      </c>
      <c r="AL580" s="335" t="s">
        <v>84</v>
      </c>
      <c r="AM580" s="335" t="s">
        <v>84</v>
      </c>
      <c r="AN580" s="335" t="s">
        <v>84</v>
      </c>
      <c r="AO580" s="335" t="s">
        <v>84</v>
      </c>
      <c r="AP580" s="335" t="s">
        <v>84</v>
      </c>
      <c r="AQ580" s="335" t="s">
        <v>84</v>
      </c>
      <c r="AR580" s="335" t="s">
        <v>84</v>
      </c>
      <c r="AS580" s="335" t="s">
        <v>84</v>
      </c>
      <c r="AT580" s="335" t="s">
        <v>84</v>
      </c>
      <c r="AU580" s="335" t="s">
        <v>84</v>
      </c>
      <c r="AV580" s="335" t="s">
        <v>84</v>
      </c>
      <c r="AW580" s="335" t="s">
        <v>84</v>
      </c>
      <c r="AX580" s="335" t="s">
        <v>84</v>
      </c>
      <c r="AY580" s="116" t="s">
        <v>84</v>
      </c>
      <c r="AZ580" s="116" t="s">
        <v>84</v>
      </c>
      <c r="BA580" s="116" t="s">
        <v>84</v>
      </c>
      <c r="BB580" s="116" t="s">
        <v>84</v>
      </c>
      <c r="BC580" s="116" t="s">
        <v>84</v>
      </c>
      <c r="BD580" s="116" t="s">
        <v>84</v>
      </c>
      <c r="BE580" s="116" t="s">
        <v>84</v>
      </c>
      <c r="BF580" s="335" t="s">
        <v>84</v>
      </c>
      <c r="BG580" s="335" t="s">
        <v>84</v>
      </c>
      <c r="BH580" s="116" t="s">
        <v>84</v>
      </c>
      <c r="BI580" s="116" t="s">
        <v>84</v>
      </c>
      <c r="BJ580" s="335" t="s">
        <v>84</v>
      </c>
      <c r="BK580" s="335" t="s">
        <v>84</v>
      </c>
      <c r="BL580" s="335" t="s">
        <v>84</v>
      </c>
      <c r="BM580" s="336" t="s">
        <v>84</v>
      </c>
      <c r="BN580" s="336" t="s">
        <v>84</v>
      </c>
      <c r="BO580" s="335" t="s">
        <v>84</v>
      </c>
      <c r="BP580" s="116" t="s">
        <v>84</v>
      </c>
      <c r="BQ580" s="116" t="s">
        <v>84</v>
      </c>
      <c r="BR580" s="116" t="s">
        <v>84</v>
      </c>
      <c r="BS580" s="116" t="s">
        <v>84</v>
      </c>
      <c r="BT580" s="336" t="s">
        <v>84</v>
      </c>
      <c r="BU580" s="335" t="s">
        <v>84</v>
      </c>
      <c r="BV580" s="335" t="s">
        <v>84</v>
      </c>
      <c r="BW580" s="335" t="s">
        <v>84</v>
      </c>
      <c r="BX580" s="335" t="s">
        <v>84</v>
      </c>
    </row>
    <row r="581" spans="1:76" ht="15" customHeight="1" x14ac:dyDescent="0.3">
      <c r="A581" s="307">
        <v>82</v>
      </c>
      <c r="B581" s="114" t="s">
        <v>84</v>
      </c>
      <c r="C581" s="114" t="s">
        <v>84</v>
      </c>
      <c r="D581" s="115" t="s">
        <v>84</v>
      </c>
      <c r="E581" s="334" t="s">
        <v>84</v>
      </c>
      <c r="F581" s="334" t="s">
        <v>84</v>
      </c>
      <c r="G581" s="334" t="s">
        <v>84</v>
      </c>
      <c r="H581" s="335" t="s">
        <v>84</v>
      </c>
      <c r="I581" s="335" t="s">
        <v>84</v>
      </c>
      <c r="J581" s="335" t="s">
        <v>84</v>
      </c>
      <c r="K581" s="335" t="s">
        <v>84</v>
      </c>
      <c r="L581" s="335" t="s">
        <v>84</v>
      </c>
      <c r="M581" s="335" t="s">
        <v>84</v>
      </c>
      <c r="N581" s="335" t="s">
        <v>84</v>
      </c>
      <c r="O581" s="335" t="s">
        <v>84</v>
      </c>
      <c r="P581" s="335" t="s">
        <v>84</v>
      </c>
      <c r="Q581" s="335" t="s">
        <v>84</v>
      </c>
      <c r="R581" s="335" t="s">
        <v>84</v>
      </c>
      <c r="S581" s="335" t="s">
        <v>84</v>
      </c>
      <c r="T581" s="335" t="s">
        <v>84</v>
      </c>
      <c r="U581" s="335" t="s">
        <v>84</v>
      </c>
      <c r="V581" s="335" t="s">
        <v>84</v>
      </c>
      <c r="W581" s="335" t="s">
        <v>84</v>
      </c>
      <c r="X581" s="335" t="s">
        <v>84</v>
      </c>
      <c r="Y581" s="335" t="s">
        <v>84</v>
      </c>
      <c r="Z581" s="335" t="s">
        <v>84</v>
      </c>
      <c r="AA581" s="335" t="s">
        <v>84</v>
      </c>
      <c r="AB581" s="335" t="s">
        <v>84</v>
      </c>
      <c r="AC581" s="335" t="s">
        <v>84</v>
      </c>
      <c r="AD581" s="335" t="s">
        <v>84</v>
      </c>
      <c r="AE581" s="335" t="s">
        <v>84</v>
      </c>
      <c r="AF581" s="335" t="s">
        <v>84</v>
      </c>
      <c r="AG581" s="335" t="s">
        <v>84</v>
      </c>
      <c r="AH581" s="335" t="s">
        <v>84</v>
      </c>
      <c r="AI581" s="335" t="s">
        <v>84</v>
      </c>
      <c r="AJ581" s="335" t="s">
        <v>84</v>
      </c>
      <c r="AK581" s="335" t="s">
        <v>84</v>
      </c>
      <c r="AL581" s="335" t="s">
        <v>84</v>
      </c>
      <c r="AM581" s="335" t="s">
        <v>84</v>
      </c>
      <c r="AN581" s="335" t="s">
        <v>84</v>
      </c>
      <c r="AO581" s="335" t="s">
        <v>84</v>
      </c>
      <c r="AP581" s="335" t="s">
        <v>84</v>
      </c>
      <c r="AQ581" s="335" t="s">
        <v>84</v>
      </c>
      <c r="AR581" s="335" t="s">
        <v>84</v>
      </c>
      <c r="AS581" s="335" t="s">
        <v>84</v>
      </c>
      <c r="AT581" s="335" t="s">
        <v>84</v>
      </c>
      <c r="AU581" s="335" t="s">
        <v>84</v>
      </c>
      <c r="AV581" s="335" t="s">
        <v>84</v>
      </c>
      <c r="AW581" s="335" t="s">
        <v>84</v>
      </c>
      <c r="AX581" s="335" t="s">
        <v>84</v>
      </c>
      <c r="AY581" s="116" t="s">
        <v>84</v>
      </c>
      <c r="AZ581" s="116" t="s">
        <v>84</v>
      </c>
      <c r="BA581" s="116" t="s">
        <v>84</v>
      </c>
      <c r="BB581" s="116" t="s">
        <v>84</v>
      </c>
      <c r="BC581" s="116" t="s">
        <v>84</v>
      </c>
      <c r="BD581" s="116" t="s">
        <v>84</v>
      </c>
      <c r="BE581" s="116" t="s">
        <v>84</v>
      </c>
      <c r="BF581" s="335" t="s">
        <v>84</v>
      </c>
      <c r="BG581" s="335" t="s">
        <v>84</v>
      </c>
      <c r="BH581" s="116" t="s">
        <v>84</v>
      </c>
      <c r="BI581" s="116" t="s">
        <v>84</v>
      </c>
      <c r="BJ581" s="335" t="s">
        <v>84</v>
      </c>
      <c r="BK581" s="335" t="s">
        <v>84</v>
      </c>
      <c r="BL581" s="335" t="s">
        <v>84</v>
      </c>
      <c r="BM581" s="336" t="s">
        <v>84</v>
      </c>
      <c r="BN581" s="336" t="s">
        <v>84</v>
      </c>
      <c r="BO581" s="335" t="s">
        <v>84</v>
      </c>
      <c r="BP581" s="116" t="s">
        <v>84</v>
      </c>
      <c r="BQ581" s="116" t="s">
        <v>84</v>
      </c>
      <c r="BR581" s="116" t="s">
        <v>84</v>
      </c>
      <c r="BS581" s="116" t="s">
        <v>84</v>
      </c>
      <c r="BT581" s="336" t="s">
        <v>84</v>
      </c>
      <c r="BU581" s="335" t="s">
        <v>84</v>
      </c>
      <c r="BV581" s="335" t="s">
        <v>84</v>
      </c>
      <c r="BW581" s="335" t="s">
        <v>84</v>
      </c>
      <c r="BX581" s="335" t="s">
        <v>84</v>
      </c>
    </row>
    <row r="582" spans="1:76" ht="15" customHeight="1" x14ac:dyDescent="0.3">
      <c r="A582" s="307">
        <v>82</v>
      </c>
      <c r="B582" s="114" t="s">
        <v>84</v>
      </c>
      <c r="C582" s="114" t="s">
        <v>84</v>
      </c>
      <c r="D582" s="115" t="s">
        <v>84</v>
      </c>
      <c r="E582" s="334" t="s">
        <v>84</v>
      </c>
      <c r="F582" s="334" t="s">
        <v>84</v>
      </c>
      <c r="G582" s="334" t="s">
        <v>84</v>
      </c>
      <c r="H582" s="335" t="s">
        <v>84</v>
      </c>
      <c r="I582" s="335" t="s">
        <v>84</v>
      </c>
      <c r="J582" s="335" t="s">
        <v>84</v>
      </c>
      <c r="K582" s="335" t="s">
        <v>84</v>
      </c>
      <c r="L582" s="335" t="s">
        <v>84</v>
      </c>
      <c r="M582" s="335" t="s">
        <v>84</v>
      </c>
      <c r="N582" s="335" t="s">
        <v>84</v>
      </c>
      <c r="O582" s="335" t="s">
        <v>84</v>
      </c>
      <c r="P582" s="335" t="s">
        <v>84</v>
      </c>
      <c r="Q582" s="335" t="s">
        <v>84</v>
      </c>
      <c r="R582" s="335" t="s">
        <v>84</v>
      </c>
      <c r="S582" s="335" t="s">
        <v>84</v>
      </c>
      <c r="T582" s="335" t="s">
        <v>84</v>
      </c>
      <c r="U582" s="335" t="s">
        <v>84</v>
      </c>
      <c r="V582" s="335" t="s">
        <v>84</v>
      </c>
      <c r="W582" s="335" t="s">
        <v>84</v>
      </c>
      <c r="X582" s="335" t="s">
        <v>84</v>
      </c>
      <c r="Y582" s="335" t="s">
        <v>84</v>
      </c>
      <c r="Z582" s="335" t="s">
        <v>84</v>
      </c>
      <c r="AA582" s="335" t="s">
        <v>84</v>
      </c>
      <c r="AB582" s="335" t="s">
        <v>84</v>
      </c>
      <c r="AC582" s="335" t="s">
        <v>84</v>
      </c>
      <c r="AD582" s="335" t="s">
        <v>84</v>
      </c>
      <c r="AE582" s="335" t="s">
        <v>84</v>
      </c>
      <c r="AF582" s="335" t="s">
        <v>84</v>
      </c>
      <c r="AG582" s="335" t="s">
        <v>84</v>
      </c>
      <c r="AH582" s="335" t="s">
        <v>84</v>
      </c>
      <c r="AI582" s="335" t="s">
        <v>84</v>
      </c>
      <c r="AJ582" s="335" t="s">
        <v>84</v>
      </c>
      <c r="AK582" s="335" t="s">
        <v>84</v>
      </c>
      <c r="AL582" s="335" t="s">
        <v>84</v>
      </c>
      <c r="AM582" s="335" t="s">
        <v>84</v>
      </c>
      <c r="AN582" s="335" t="s">
        <v>84</v>
      </c>
      <c r="AO582" s="335" t="s">
        <v>84</v>
      </c>
      <c r="AP582" s="335" t="s">
        <v>84</v>
      </c>
      <c r="AQ582" s="335" t="s">
        <v>84</v>
      </c>
      <c r="AR582" s="335" t="s">
        <v>84</v>
      </c>
      <c r="AS582" s="335" t="s">
        <v>84</v>
      </c>
      <c r="AT582" s="335" t="s">
        <v>84</v>
      </c>
      <c r="AU582" s="335" t="s">
        <v>84</v>
      </c>
      <c r="AV582" s="335" t="s">
        <v>84</v>
      </c>
      <c r="AW582" s="335" t="s">
        <v>84</v>
      </c>
      <c r="AX582" s="335" t="s">
        <v>84</v>
      </c>
      <c r="AY582" s="116" t="s">
        <v>84</v>
      </c>
      <c r="AZ582" s="116" t="s">
        <v>84</v>
      </c>
      <c r="BA582" s="116" t="s">
        <v>84</v>
      </c>
      <c r="BB582" s="116" t="s">
        <v>84</v>
      </c>
      <c r="BC582" s="116" t="s">
        <v>84</v>
      </c>
      <c r="BD582" s="116" t="s">
        <v>84</v>
      </c>
      <c r="BE582" s="116" t="s">
        <v>84</v>
      </c>
      <c r="BF582" s="335" t="s">
        <v>84</v>
      </c>
      <c r="BG582" s="335" t="s">
        <v>84</v>
      </c>
      <c r="BH582" s="116" t="s">
        <v>84</v>
      </c>
      <c r="BI582" s="116" t="s">
        <v>84</v>
      </c>
      <c r="BJ582" s="335" t="s">
        <v>84</v>
      </c>
      <c r="BK582" s="335" t="s">
        <v>84</v>
      </c>
      <c r="BL582" s="335" t="s">
        <v>84</v>
      </c>
      <c r="BM582" s="336" t="s">
        <v>84</v>
      </c>
      <c r="BN582" s="336" t="s">
        <v>84</v>
      </c>
      <c r="BO582" s="335" t="s">
        <v>84</v>
      </c>
      <c r="BP582" s="116" t="s">
        <v>84</v>
      </c>
      <c r="BQ582" s="116" t="s">
        <v>84</v>
      </c>
      <c r="BR582" s="116" t="s">
        <v>84</v>
      </c>
      <c r="BS582" s="116" t="s">
        <v>84</v>
      </c>
      <c r="BT582" s="336" t="s">
        <v>84</v>
      </c>
      <c r="BU582" s="335" t="s">
        <v>84</v>
      </c>
      <c r="BV582" s="335" t="s">
        <v>84</v>
      </c>
      <c r="BW582" s="335" t="s">
        <v>84</v>
      </c>
      <c r="BX582" s="335" t="s">
        <v>84</v>
      </c>
    </row>
    <row r="583" spans="1:76" ht="15" customHeight="1" x14ac:dyDescent="0.3">
      <c r="A583" s="307">
        <v>82</v>
      </c>
      <c r="B583" s="114" t="s">
        <v>84</v>
      </c>
      <c r="C583" s="114" t="s">
        <v>84</v>
      </c>
      <c r="D583" s="115" t="s">
        <v>84</v>
      </c>
      <c r="E583" s="334" t="s">
        <v>84</v>
      </c>
      <c r="F583" s="334" t="s">
        <v>84</v>
      </c>
      <c r="G583" s="334" t="s">
        <v>84</v>
      </c>
      <c r="H583" s="335" t="s">
        <v>84</v>
      </c>
      <c r="I583" s="335" t="s">
        <v>84</v>
      </c>
      <c r="J583" s="335" t="s">
        <v>84</v>
      </c>
      <c r="K583" s="335" t="s">
        <v>84</v>
      </c>
      <c r="L583" s="335" t="s">
        <v>84</v>
      </c>
      <c r="M583" s="335" t="s">
        <v>84</v>
      </c>
      <c r="N583" s="335" t="s">
        <v>84</v>
      </c>
      <c r="O583" s="335" t="s">
        <v>84</v>
      </c>
      <c r="P583" s="335" t="s">
        <v>84</v>
      </c>
      <c r="Q583" s="335" t="s">
        <v>84</v>
      </c>
      <c r="R583" s="335" t="s">
        <v>84</v>
      </c>
      <c r="S583" s="335" t="s">
        <v>84</v>
      </c>
      <c r="T583" s="335" t="s">
        <v>84</v>
      </c>
      <c r="U583" s="335" t="s">
        <v>84</v>
      </c>
      <c r="V583" s="335" t="s">
        <v>84</v>
      </c>
      <c r="W583" s="335" t="s">
        <v>84</v>
      </c>
      <c r="X583" s="335" t="s">
        <v>84</v>
      </c>
      <c r="Y583" s="335" t="s">
        <v>84</v>
      </c>
      <c r="Z583" s="335" t="s">
        <v>84</v>
      </c>
      <c r="AA583" s="335" t="s">
        <v>84</v>
      </c>
      <c r="AB583" s="335" t="s">
        <v>84</v>
      </c>
      <c r="AC583" s="335" t="s">
        <v>84</v>
      </c>
      <c r="AD583" s="335" t="s">
        <v>84</v>
      </c>
      <c r="AE583" s="335" t="s">
        <v>84</v>
      </c>
      <c r="AF583" s="335" t="s">
        <v>84</v>
      </c>
      <c r="AG583" s="335" t="s">
        <v>84</v>
      </c>
      <c r="AH583" s="335" t="s">
        <v>84</v>
      </c>
      <c r="AI583" s="335" t="s">
        <v>84</v>
      </c>
      <c r="AJ583" s="335" t="s">
        <v>84</v>
      </c>
      <c r="AK583" s="335" t="s">
        <v>84</v>
      </c>
      <c r="AL583" s="335" t="s">
        <v>84</v>
      </c>
      <c r="AM583" s="335" t="s">
        <v>84</v>
      </c>
      <c r="AN583" s="335" t="s">
        <v>84</v>
      </c>
      <c r="AO583" s="335" t="s">
        <v>84</v>
      </c>
      <c r="AP583" s="335" t="s">
        <v>84</v>
      </c>
      <c r="AQ583" s="335" t="s">
        <v>84</v>
      </c>
      <c r="AR583" s="335" t="s">
        <v>84</v>
      </c>
      <c r="AS583" s="335" t="s">
        <v>84</v>
      </c>
      <c r="AT583" s="335" t="s">
        <v>84</v>
      </c>
      <c r="AU583" s="335" t="s">
        <v>84</v>
      </c>
      <c r="AV583" s="335" t="s">
        <v>84</v>
      </c>
      <c r="AW583" s="335" t="s">
        <v>84</v>
      </c>
      <c r="AX583" s="335" t="s">
        <v>84</v>
      </c>
      <c r="AY583" s="116" t="s">
        <v>84</v>
      </c>
      <c r="AZ583" s="116" t="s">
        <v>84</v>
      </c>
      <c r="BA583" s="116" t="s">
        <v>84</v>
      </c>
      <c r="BB583" s="116" t="s">
        <v>84</v>
      </c>
      <c r="BC583" s="116" t="s">
        <v>84</v>
      </c>
      <c r="BD583" s="116" t="s">
        <v>84</v>
      </c>
      <c r="BE583" s="116" t="s">
        <v>84</v>
      </c>
      <c r="BF583" s="335" t="s">
        <v>84</v>
      </c>
      <c r="BG583" s="335" t="s">
        <v>84</v>
      </c>
      <c r="BH583" s="116" t="s">
        <v>84</v>
      </c>
      <c r="BI583" s="116" t="s">
        <v>84</v>
      </c>
      <c r="BJ583" s="335" t="s">
        <v>84</v>
      </c>
      <c r="BK583" s="335" t="s">
        <v>84</v>
      </c>
      <c r="BL583" s="335" t="s">
        <v>84</v>
      </c>
      <c r="BM583" s="336" t="s">
        <v>84</v>
      </c>
      <c r="BN583" s="336" t="s">
        <v>84</v>
      </c>
      <c r="BO583" s="335" t="s">
        <v>84</v>
      </c>
      <c r="BP583" s="116" t="s">
        <v>84</v>
      </c>
      <c r="BQ583" s="116" t="s">
        <v>84</v>
      </c>
      <c r="BR583" s="116" t="s">
        <v>84</v>
      </c>
      <c r="BS583" s="116" t="s">
        <v>84</v>
      </c>
      <c r="BT583" s="336" t="s">
        <v>84</v>
      </c>
      <c r="BU583" s="335" t="s">
        <v>84</v>
      </c>
      <c r="BV583" s="335" t="s">
        <v>84</v>
      </c>
      <c r="BW583" s="335" t="s">
        <v>84</v>
      </c>
      <c r="BX583" s="335" t="s">
        <v>84</v>
      </c>
    </row>
    <row r="584" spans="1:76" ht="15" customHeight="1" x14ac:dyDescent="0.3">
      <c r="A584" s="307">
        <v>82</v>
      </c>
      <c r="B584" s="114" t="s">
        <v>84</v>
      </c>
      <c r="C584" s="114" t="s">
        <v>84</v>
      </c>
      <c r="D584" s="115" t="s">
        <v>84</v>
      </c>
      <c r="E584" s="334" t="s">
        <v>84</v>
      </c>
      <c r="F584" s="334" t="s">
        <v>84</v>
      </c>
      <c r="G584" s="334" t="s">
        <v>84</v>
      </c>
      <c r="H584" s="335" t="s">
        <v>84</v>
      </c>
      <c r="I584" s="335" t="s">
        <v>84</v>
      </c>
      <c r="J584" s="335" t="s">
        <v>84</v>
      </c>
      <c r="K584" s="335" t="s">
        <v>84</v>
      </c>
      <c r="L584" s="335" t="s">
        <v>84</v>
      </c>
      <c r="M584" s="335" t="s">
        <v>84</v>
      </c>
      <c r="N584" s="335" t="s">
        <v>84</v>
      </c>
      <c r="O584" s="335" t="s">
        <v>84</v>
      </c>
      <c r="P584" s="335" t="s">
        <v>84</v>
      </c>
      <c r="Q584" s="335" t="s">
        <v>84</v>
      </c>
      <c r="R584" s="335" t="s">
        <v>84</v>
      </c>
      <c r="S584" s="335" t="s">
        <v>84</v>
      </c>
      <c r="T584" s="335" t="s">
        <v>84</v>
      </c>
      <c r="U584" s="335" t="s">
        <v>84</v>
      </c>
      <c r="V584" s="335" t="s">
        <v>84</v>
      </c>
      <c r="W584" s="335" t="s">
        <v>84</v>
      </c>
      <c r="X584" s="335" t="s">
        <v>84</v>
      </c>
      <c r="Y584" s="335" t="s">
        <v>84</v>
      </c>
      <c r="Z584" s="335" t="s">
        <v>84</v>
      </c>
      <c r="AA584" s="335" t="s">
        <v>84</v>
      </c>
      <c r="AB584" s="335" t="s">
        <v>84</v>
      </c>
      <c r="AC584" s="335" t="s">
        <v>84</v>
      </c>
      <c r="AD584" s="335" t="s">
        <v>84</v>
      </c>
      <c r="AE584" s="335" t="s">
        <v>84</v>
      </c>
      <c r="AF584" s="335" t="s">
        <v>84</v>
      </c>
      <c r="AG584" s="335" t="s">
        <v>84</v>
      </c>
      <c r="AH584" s="335" t="s">
        <v>84</v>
      </c>
      <c r="AI584" s="335" t="s">
        <v>84</v>
      </c>
      <c r="AJ584" s="335" t="s">
        <v>84</v>
      </c>
      <c r="AK584" s="335" t="s">
        <v>84</v>
      </c>
      <c r="AL584" s="335" t="s">
        <v>84</v>
      </c>
      <c r="AM584" s="335" t="s">
        <v>84</v>
      </c>
      <c r="AN584" s="335" t="s">
        <v>84</v>
      </c>
      <c r="AO584" s="335" t="s">
        <v>84</v>
      </c>
      <c r="AP584" s="335" t="s">
        <v>84</v>
      </c>
      <c r="AQ584" s="335" t="s">
        <v>84</v>
      </c>
      <c r="AR584" s="335" t="s">
        <v>84</v>
      </c>
      <c r="AS584" s="335" t="s">
        <v>84</v>
      </c>
      <c r="AT584" s="335" t="s">
        <v>84</v>
      </c>
      <c r="AU584" s="335" t="s">
        <v>84</v>
      </c>
      <c r="AV584" s="335" t="s">
        <v>84</v>
      </c>
      <c r="AW584" s="335" t="s">
        <v>84</v>
      </c>
      <c r="AX584" s="335" t="s">
        <v>84</v>
      </c>
      <c r="AY584" s="116" t="s">
        <v>84</v>
      </c>
      <c r="AZ584" s="116" t="s">
        <v>84</v>
      </c>
      <c r="BA584" s="116" t="s">
        <v>84</v>
      </c>
      <c r="BB584" s="116" t="s">
        <v>84</v>
      </c>
      <c r="BC584" s="116" t="s">
        <v>84</v>
      </c>
      <c r="BD584" s="116" t="s">
        <v>84</v>
      </c>
      <c r="BE584" s="116" t="s">
        <v>84</v>
      </c>
      <c r="BF584" s="335" t="s">
        <v>84</v>
      </c>
      <c r="BG584" s="335" t="s">
        <v>84</v>
      </c>
      <c r="BH584" s="116" t="s">
        <v>84</v>
      </c>
      <c r="BI584" s="116" t="s">
        <v>84</v>
      </c>
      <c r="BJ584" s="335" t="s">
        <v>84</v>
      </c>
      <c r="BK584" s="335" t="s">
        <v>84</v>
      </c>
      <c r="BL584" s="335" t="s">
        <v>84</v>
      </c>
      <c r="BM584" s="336" t="s">
        <v>84</v>
      </c>
      <c r="BN584" s="336" t="s">
        <v>84</v>
      </c>
      <c r="BO584" s="335" t="s">
        <v>84</v>
      </c>
      <c r="BP584" s="116" t="s">
        <v>84</v>
      </c>
      <c r="BQ584" s="116" t="s">
        <v>84</v>
      </c>
      <c r="BR584" s="116" t="s">
        <v>84</v>
      </c>
      <c r="BS584" s="116" t="s">
        <v>84</v>
      </c>
      <c r="BT584" s="336" t="s">
        <v>84</v>
      </c>
      <c r="BU584" s="335" t="s">
        <v>84</v>
      </c>
      <c r="BV584" s="335" t="s">
        <v>84</v>
      </c>
      <c r="BW584" s="335" t="s">
        <v>84</v>
      </c>
      <c r="BX584" s="335" t="s">
        <v>84</v>
      </c>
    </row>
    <row r="585" spans="1:76" ht="15" customHeight="1" x14ac:dyDescent="0.3">
      <c r="A585" s="307">
        <v>82</v>
      </c>
      <c r="B585" s="114" t="s">
        <v>84</v>
      </c>
      <c r="C585" s="114" t="s">
        <v>84</v>
      </c>
      <c r="D585" s="115" t="s">
        <v>84</v>
      </c>
      <c r="E585" s="334" t="s">
        <v>84</v>
      </c>
      <c r="F585" s="334" t="s">
        <v>84</v>
      </c>
      <c r="G585" s="334" t="s">
        <v>84</v>
      </c>
      <c r="H585" s="335" t="s">
        <v>84</v>
      </c>
      <c r="I585" s="335" t="s">
        <v>84</v>
      </c>
      <c r="J585" s="335" t="s">
        <v>84</v>
      </c>
      <c r="K585" s="335" t="s">
        <v>84</v>
      </c>
      <c r="L585" s="335" t="s">
        <v>84</v>
      </c>
      <c r="M585" s="335" t="s">
        <v>84</v>
      </c>
      <c r="N585" s="335" t="s">
        <v>84</v>
      </c>
      <c r="O585" s="335" t="s">
        <v>84</v>
      </c>
      <c r="P585" s="335" t="s">
        <v>84</v>
      </c>
      <c r="Q585" s="335" t="s">
        <v>84</v>
      </c>
      <c r="R585" s="335" t="s">
        <v>84</v>
      </c>
      <c r="S585" s="335" t="s">
        <v>84</v>
      </c>
      <c r="T585" s="335" t="s">
        <v>84</v>
      </c>
      <c r="U585" s="335" t="s">
        <v>84</v>
      </c>
      <c r="V585" s="335" t="s">
        <v>84</v>
      </c>
      <c r="W585" s="335" t="s">
        <v>84</v>
      </c>
      <c r="X585" s="335" t="s">
        <v>84</v>
      </c>
      <c r="Y585" s="335" t="s">
        <v>84</v>
      </c>
      <c r="Z585" s="335" t="s">
        <v>84</v>
      </c>
      <c r="AA585" s="335" t="s">
        <v>84</v>
      </c>
      <c r="AB585" s="335" t="s">
        <v>84</v>
      </c>
      <c r="AC585" s="335" t="s">
        <v>84</v>
      </c>
      <c r="AD585" s="335" t="s">
        <v>84</v>
      </c>
      <c r="AE585" s="335" t="s">
        <v>84</v>
      </c>
      <c r="AF585" s="335" t="s">
        <v>84</v>
      </c>
      <c r="AG585" s="335" t="s">
        <v>84</v>
      </c>
      <c r="AH585" s="335" t="s">
        <v>84</v>
      </c>
      <c r="AI585" s="335" t="s">
        <v>84</v>
      </c>
      <c r="AJ585" s="335" t="s">
        <v>84</v>
      </c>
      <c r="AK585" s="335" t="s">
        <v>84</v>
      </c>
      <c r="AL585" s="335" t="s">
        <v>84</v>
      </c>
      <c r="AM585" s="335" t="s">
        <v>84</v>
      </c>
      <c r="AN585" s="335" t="s">
        <v>84</v>
      </c>
      <c r="AO585" s="335" t="s">
        <v>84</v>
      </c>
      <c r="AP585" s="335" t="s">
        <v>84</v>
      </c>
      <c r="AQ585" s="335" t="s">
        <v>84</v>
      </c>
      <c r="AR585" s="335" t="s">
        <v>84</v>
      </c>
      <c r="AS585" s="335" t="s">
        <v>84</v>
      </c>
      <c r="AT585" s="335" t="s">
        <v>84</v>
      </c>
      <c r="AU585" s="335" t="s">
        <v>84</v>
      </c>
      <c r="AV585" s="335" t="s">
        <v>84</v>
      </c>
      <c r="AW585" s="335" t="s">
        <v>84</v>
      </c>
      <c r="AX585" s="335" t="s">
        <v>84</v>
      </c>
      <c r="AY585" s="116" t="s">
        <v>84</v>
      </c>
      <c r="AZ585" s="116" t="s">
        <v>84</v>
      </c>
      <c r="BA585" s="116" t="s">
        <v>84</v>
      </c>
      <c r="BB585" s="116" t="s">
        <v>84</v>
      </c>
      <c r="BC585" s="116" t="s">
        <v>84</v>
      </c>
      <c r="BD585" s="116" t="s">
        <v>84</v>
      </c>
      <c r="BE585" s="116" t="s">
        <v>84</v>
      </c>
      <c r="BF585" s="335" t="s">
        <v>84</v>
      </c>
      <c r="BG585" s="335" t="s">
        <v>84</v>
      </c>
      <c r="BH585" s="116" t="s">
        <v>84</v>
      </c>
      <c r="BI585" s="116" t="s">
        <v>84</v>
      </c>
      <c r="BJ585" s="335" t="s">
        <v>84</v>
      </c>
      <c r="BK585" s="335" t="s">
        <v>84</v>
      </c>
      <c r="BL585" s="335" t="s">
        <v>84</v>
      </c>
      <c r="BM585" s="336" t="s">
        <v>84</v>
      </c>
      <c r="BN585" s="336" t="s">
        <v>84</v>
      </c>
      <c r="BO585" s="335" t="s">
        <v>84</v>
      </c>
      <c r="BP585" s="116" t="s">
        <v>84</v>
      </c>
      <c r="BQ585" s="116" t="s">
        <v>84</v>
      </c>
      <c r="BR585" s="116" t="s">
        <v>84</v>
      </c>
      <c r="BS585" s="116" t="s">
        <v>84</v>
      </c>
      <c r="BT585" s="336" t="s">
        <v>84</v>
      </c>
      <c r="BU585" s="335" t="s">
        <v>84</v>
      </c>
      <c r="BV585" s="335" t="s">
        <v>84</v>
      </c>
      <c r="BW585" s="335" t="s">
        <v>84</v>
      </c>
      <c r="BX585" s="335" t="s">
        <v>84</v>
      </c>
    </row>
    <row r="586" spans="1:76" ht="15" customHeight="1" x14ac:dyDescent="0.3">
      <c r="A586" s="307">
        <v>82</v>
      </c>
      <c r="B586" s="114" t="s">
        <v>84</v>
      </c>
      <c r="C586" s="114" t="s">
        <v>84</v>
      </c>
      <c r="D586" s="115" t="s">
        <v>84</v>
      </c>
      <c r="E586" s="334" t="s">
        <v>84</v>
      </c>
      <c r="F586" s="334" t="s">
        <v>84</v>
      </c>
      <c r="G586" s="334" t="s">
        <v>84</v>
      </c>
      <c r="H586" s="335" t="s">
        <v>84</v>
      </c>
      <c r="I586" s="335" t="s">
        <v>84</v>
      </c>
      <c r="J586" s="335" t="s">
        <v>84</v>
      </c>
      <c r="K586" s="335" t="s">
        <v>84</v>
      </c>
      <c r="L586" s="335" t="s">
        <v>84</v>
      </c>
      <c r="M586" s="335" t="s">
        <v>84</v>
      </c>
      <c r="N586" s="335" t="s">
        <v>84</v>
      </c>
      <c r="O586" s="335" t="s">
        <v>84</v>
      </c>
      <c r="P586" s="335" t="s">
        <v>84</v>
      </c>
      <c r="Q586" s="335" t="s">
        <v>84</v>
      </c>
      <c r="R586" s="335" t="s">
        <v>84</v>
      </c>
      <c r="S586" s="335" t="s">
        <v>84</v>
      </c>
      <c r="T586" s="335" t="s">
        <v>84</v>
      </c>
      <c r="U586" s="335" t="s">
        <v>84</v>
      </c>
      <c r="V586" s="335" t="s">
        <v>84</v>
      </c>
      <c r="W586" s="335" t="s">
        <v>84</v>
      </c>
      <c r="X586" s="335" t="s">
        <v>84</v>
      </c>
      <c r="Y586" s="335" t="s">
        <v>84</v>
      </c>
      <c r="Z586" s="335" t="s">
        <v>84</v>
      </c>
      <c r="AA586" s="335" t="s">
        <v>84</v>
      </c>
      <c r="AB586" s="335" t="s">
        <v>84</v>
      </c>
      <c r="AC586" s="335" t="s">
        <v>84</v>
      </c>
      <c r="AD586" s="335" t="s">
        <v>84</v>
      </c>
      <c r="AE586" s="335" t="s">
        <v>84</v>
      </c>
      <c r="AF586" s="335" t="s">
        <v>84</v>
      </c>
      <c r="AG586" s="335" t="s">
        <v>84</v>
      </c>
      <c r="AH586" s="335" t="s">
        <v>84</v>
      </c>
      <c r="AI586" s="335" t="s">
        <v>84</v>
      </c>
      <c r="AJ586" s="335" t="s">
        <v>84</v>
      </c>
      <c r="AK586" s="335" t="s">
        <v>84</v>
      </c>
      <c r="AL586" s="335" t="s">
        <v>84</v>
      </c>
      <c r="AM586" s="335" t="s">
        <v>84</v>
      </c>
      <c r="AN586" s="335" t="s">
        <v>84</v>
      </c>
      <c r="AO586" s="335" t="s">
        <v>84</v>
      </c>
      <c r="AP586" s="335" t="s">
        <v>84</v>
      </c>
      <c r="AQ586" s="335" t="s">
        <v>84</v>
      </c>
      <c r="AR586" s="335" t="s">
        <v>84</v>
      </c>
      <c r="AS586" s="335" t="s">
        <v>84</v>
      </c>
      <c r="AT586" s="335" t="s">
        <v>84</v>
      </c>
      <c r="AU586" s="335" t="s">
        <v>84</v>
      </c>
      <c r="AV586" s="335" t="s">
        <v>84</v>
      </c>
      <c r="AW586" s="335" t="s">
        <v>84</v>
      </c>
      <c r="AX586" s="335" t="s">
        <v>84</v>
      </c>
      <c r="AY586" s="116" t="s">
        <v>84</v>
      </c>
      <c r="AZ586" s="116" t="s">
        <v>84</v>
      </c>
      <c r="BA586" s="116" t="s">
        <v>84</v>
      </c>
      <c r="BB586" s="116" t="s">
        <v>84</v>
      </c>
      <c r="BC586" s="116" t="s">
        <v>84</v>
      </c>
      <c r="BD586" s="116" t="s">
        <v>84</v>
      </c>
      <c r="BE586" s="116" t="s">
        <v>84</v>
      </c>
      <c r="BF586" s="335" t="s">
        <v>84</v>
      </c>
      <c r="BG586" s="335" t="s">
        <v>84</v>
      </c>
      <c r="BH586" s="116" t="s">
        <v>84</v>
      </c>
      <c r="BI586" s="116" t="s">
        <v>84</v>
      </c>
      <c r="BJ586" s="335" t="s">
        <v>84</v>
      </c>
      <c r="BK586" s="335" t="s">
        <v>84</v>
      </c>
      <c r="BL586" s="335" t="s">
        <v>84</v>
      </c>
      <c r="BM586" s="336" t="s">
        <v>84</v>
      </c>
      <c r="BN586" s="336" t="s">
        <v>84</v>
      </c>
      <c r="BO586" s="335" t="s">
        <v>84</v>
      </c>
      <c r="BP586" s="116" t="s">
        <v>84</v>
      </c>
      <c r="BQ586" s="116" t="s">
        <v>84</v>
      </c>
      <c r="BR586" s="116" t="s">
        <v>84</v>
      </c>
      <c r="BS586" s="116" t="s">
        <v>84</v>
      </c>
      <c r="BT586" s="336" t="s">
        <v>84</v>
      </c>
      <c r="BU586" s="335" t="s">
        <v>84</v>
      </c>
      <c r="BV586" s="335" t="s">
        <v>84</v>
      </c>
      <c r="BW586" s="335" t="s">
        <v>84</v>
      </c>
      <c r="BX586" s="335" t="s">
        <v>84</v>
      </c>
    </row>
    <row r="587" spans="1:76" ht="15" customHeight="1" x14ac:dyDescent="0.3">
      <c r="A587" s="307">
        <v>82</v>
      </c>
      <c r="B587" s="114" t="s">
        <v>84</v>
      </c>
      <c r="C587" s="114" t="s">
        <v>84</v>
      </c>
      <c r="D587" s="115" t="s">
        <v>84</v>
      </c>
      <c r="E587" s="334" t="s">
        <v>84</v>
      </c>
      <c r="F587" s="334" t="s">
        <v>84</v>
      </c>
      <c r="G587" s="334" t="s">
        <v>84</v>
      </c>
      <c r="H587" s="335" t="s">
        <v>84</v>
      </c>
      <c r="I587" s="335" t="s">
        <v>84</v>
      </c>
      <c r="J587" s="335" t="s">
        <v>84</v>
      </c>
      <c r="K587" s="335" t="s">
        <v>84</v>
      </c>
      <c r="L587" s="335" t="s">
        <v>84</v>
      </c>
      <c r="M587" s="335" t="s">
        <v>84</v>
      </c>
      <c r="N587" s="335" t="s">
        <v>84</v>
      </c>
      <c r="O587" s="335" t="s">
        <v>84</v>
      </c>
      <c r="P587" s="335" t="s">
        <v>84</v>
      </c>
      <c r="Q587" s="335" t="s">
        <v>84</v>
      </c>
      <c r="R587" s="335" t="s">
        <v>84</v>
      </c>
      <c r="S587" s="335" t="s">
        <v>84</v>
      </c>
      <c r="T587" s="335" t="s">
        <v>84</v>
      </c>
      <c r="U587" s="335" t="s">
        <v>84</v>
      </c>
      <c r="V587" s="335" t="s">
        <v>84</v>
      </c>
      <c r="W587" s="335" t="s">
        <v>84</v>
      </c>
      <c r="X587" s="335" t="s">
        <v>84</v>
      </c>
      <c r="Y587" s="335" t="s">
        <v>84</v>
      </c>
      <c r="Z587" s="335" t="s">
        <v>84</v>
      </c>
      <c r="AA587" s="335" t="s">
        <v>84</v>
      </c>
      <c r="AB587" s="335" t="s">
        <v>84</v>
      </c>
      <c r="AC587" s="335" t="s">
        <v>84</v>
      </c>
      <c r="AD587" s="335" t="s">
        <v>84</v>
      </c>
      <c r="AE587" s="335" t="s">
        <v>84</v>
      </c>
      <c r="AF587" s="335" t="s">
        <v>84</v>
      </c>
      <c r="AG587" s="335" t="s">
        <v>84</v>
      </c>
      <c r="AH587" s="335" t="s">
        <v>84</v>
      </c>
      <c r="AI587" s="335" t="s">
        <v>84</v>
      </c>
      <c r="AJ587" s="335" t="s">
        <v>84</v>
      </c>
      <c r="AK587" s="335" t="s">
        <v>84</v>
      </c>
      <c r="AL587" s="335" t="s">
        <v>84</v>
      </c>
      <c r="AM587" s="335" t="s">
        <v>84</v>
      </c>
      <c r="AN587" s="335" t="s">
        <v>84</v>
      </c>
      <c r="AO587" s="335" t="s">
        <v>84</v>
      </c>
      <c r="AP587" s="335" t="s">
        <v>84</v>
      </c>
      <c r="AQ587" s="335" t="s">
        <v>84</v>
      </c>
      <c r="AR587" s="335" t="s">
        <v>84</v>
      </c>
      <c r="AS587" s="335" t="s">
        <v>84</v>
      </c>
      <c r="AT587" s="335" t="s">
        <v>84</v>
      </c>
      <c r="AU587" s="335" t="s">
        <v>84</v>
      </c>
      <c r="AV587" s="335" t="s">
        <v>84</v>
      </c>
      <c r="AW587" s="335" t="s">
        <v>84</v>
      </c>
      <c r="AX587" s="335" t="s">
        <v>84</v>
      </c>
      <c r="AY587" s="116" t="s">
        <v>84</v>
      </c>
      <c r="AZ587" s="116" t="s">
        <v>84</v>
      </c>
      <c r="BA587" s="116" t="s">
        <v>84</v>
      </c>
      <c r="BB587" s="116" t="s">
        <v>84</v>
      </c>
      <c r="BC587" s="116" t="s">
        <v>84</v>
      </c>
      <c r="BD587" s="116" t="s">
        <v>84</v>
      </c>
      <c r="BE587" s="116" t="s">
        <v>84</v>
      </c>
      <c r="BF587" s="335" t="s">
        <v>84</v>
      </c>
      <c r="BG587" s="335" t="s">
        <v>84</v>
      </c>
      <c r="BH587" s="116" t="s">
        <v>84</v>
      </c>
      <c r="BI587" s="116" t="s">
        <v>84</v>
      </c>
      <c r="BJ587" s="335" t="s">
        <v>84</v>
      </c>
      <c r="BK587" s="335" t="s">
        <v>84</v>
      </c>
      <c r="BL587" s="335" t="s">
        <v>84</v>
      </c>
      <c r="BM587" s="336" t="s">
        <v>84</v>
      </c>
      <c r="BN587" s="336" t="s">
        <v>84</v>
      </c>
      <c r="BO587" s="335" t="s">
        <v>84</v>
      </c>
      <c r="BP587" s="116" t="s">
        <v>84</v>
      </c>
      <c r="BQ587" s="116" t="s">
        <v>84</v>
      </c>
      <c r="BR587" s="116" t="s">
        <v>84</v>
      </c>
      <c r="BS587" s="116" t="s">
        <v>84</v>
      </c>
      <c r="BT587" s="336" t="s">
        <v>84</v>
      </c>
      <c r="BU587" s="335" t="s">
        <v>84</v>
      </c>
      <c r="BV587" s="335" t="s">
        <v>84</v>
      </c>
      <c r="BW587" s="335" t="s">
        <v>84</v>
      </c>
      <c r="BX587" s="335" t="s">
        <v>84</v>
      </c>
    </row>
    <row r="588" spans="1:76" ht="15" customHeight="1" x14ac:dyDescent="0.3">
      <c r="A588" s="307">
        <v>82</v>
      </c>
      <c r="B588" s="114" t="s">
        <v>84</v>
      </c>
      <c r="C588" s="114" t="s">
        <v>84</v>
      </c>
      <c r="D588" s="115" t="s">
        <v>84</v>
      </c>
      <c r="E588" s="334" t="s">
        <v>84</v>
      </c>
      <c r="F588" s="334" t="s">
        <v>84</v>
      </c>
      <c r="G588" s="334" t="s">
        <v>84</v>
      </c>
      <c r="H588" s="335" t="s">
        <v>84</v>
      </c>
      <c r="I588" s="335" t="s">
        <v>84</v>
      </c>
      <c r="J588" s="335" t="s">
        <v>84</v>
      </c>
      <c r="K588" s="335" t="s">
        <v>84</v>
      </c>
      <c r="L588" s="335" t="s">
        <v>84</v>
      </c>
      <c r="M588" s="335" t="s">
        <v>84</v>
      </c>
      <c r="N588" s="335" t="s">
        <v>84</v>
      </c>
      <c r="O588" s="335" t="s">
        <v>84</v>
      </c>
      <c r="P588" s="335" t="s">
        <v>84</v>
      </c>
      <c r="Q588" s="335" t="s">
        <v>84</v>
      </c>
      <c r="R588" s="335" t="s">
        <v>84</v>
      </c>
      <c r="S588" s="335" t="s">
        <v>84</v>
      </c>
      <c r="T588" s="335" t="s">
        <v>84</v>
      </c>
      <c r="U588" s="335" t="s">
        <v>84</v>
      </c>
      <c r="V588" s="335" t="s">
        <v>84</v>
      </c>
      <c r="W588" s="335" t="s">
        <v>84</v>
      </c>
      <c r="X588" s="335" t="s">
        <v>84</v>
      </c>
      <c r="Y588" s="335" t="s">
        <v>84</v>
      </c>
      <c r="Z588" s="335" t="s">
        <v>84</v>
      </c>
      <c r="AA588" s="335" t="s">
        <v>84</v>
      </c>
      <c r="AB588" s="335" t="s">
        <v>84</v>
      </c>
      <c r="AC588" s="335" t="s">
        <v>84</v>
      </c>
      <c r="AD588" s="335" t="s">
        <v>84</v>
      </c>
      <c r="AE588" s="335" t="s">
        <v>84</v>
      </c>
      <c r="AF588" s="335" t="s">
        <v>84</v>
      </c>
      <c r="AG588" s="335" t="s">
        <v>84</v>
      </c>
      <c r="AH588" s="335" t="s">
        <v>84</v>
      </c>
      <c r="AI588" s="335" t="s">
        <v>84</v>
      </c>
      <c r="AJ588" s="335" t="s">
        <v>84</v>
      </c>
      <c r="AK588" s="335" t="s">
        <v>84</v>
      </c>
      <c r="AL588" s="335" t="s">
        <v>84</v>
      </c>
      <c r="AM588" s="335" t="s">
        <v>84</v>
      </c>
      <c r="AN588" s="335" t="s">
        <v>84</v>
      </c>
      <c r="AO588" s="335" t="s">
        <v>84</v>
      </c>
      <c r="AP588" s="335" t="s">
        <v>84</v>
      </c>
      <c r="AQ588" s="335" t="s">
        <v>84</v>
      </c>
      <c r="AR588" s="335" t="s">
        <v>84</v>
      </c>
      <c r="AS588" s="335" t="s">
        <v>84</v>
      </c>
      <c r="AT588" s="335" t="s">
        <v>84</v>
      </c>
      <c r="AU588" s="335" t="s">
        <v>84</v>
      </c>
      <c r="AV588" s="335" t="s">
        <v>84</v>
      </c>
      <c r="AW588" s="335" t="s">
        <v>84</v>
      </c>
      <c r="AX588" s="335" t="s">
        <v>84</v>
      </c>
      <c r="AY588" s="116" t="s">
        <v>84</v>
      </c>
      <c r="AZ588" s="116" t="s">
        <v>84</v>
      </c>
      <c r="BA588" s="116" t="s">
        <v>84</v>
      </c>
      <c r="BB588" s="116" t="s">
        <v>84</v>
      </c>
      <c r="BC588" s="116" t="s">
        <v>84</v>
      </c>
      <c r="BD588" s="116" t="s">
        <v>84</v>
      </c>
      <c r="BE588" s="116" t="s">
        <v>84</v>
      </c>
      <c r="BF588" s="335" t="s">
        <v>84</v>
      </c>
      <c r="BG588" s="335" t="s">
        <v>84</v>
      </c>
      <c r="BH588" s="116" t="s">
        <v>84</v>
      </c>
      <c r="BI588" s="116" t="s">
        <v>84</v>
      </c>
      <c r="BJ588" s="335" t="s">
        <v>84</v>
      </c>
      <c r="BK588" s="335" t="s">
        <v>84</v>
      </c>
      <c r="BL588" s="335" t="s">
        <v>84</v>
      </c>
      <c r="BM588" s="336" t="s">
        <v>84</v>
      </c>
      <c r="BN588" s="336" t="s">
        <v>84</v>
      </c>
      <c r="BO588" s="335" t="s">
        <v>84</v>
      </c>
      <c r="BP588" s="116" t="s">
        <v>84</v>
      </c>
      <c r="BQ588" s="116" t="s">
        <v>84</v>
      </c>
      <c r="BR588" s="116" t="s">
        <v>84</v>
      </c>
      <c r="BS588" s="116" t="s">
        <v>84</v>
      </c>
      <c r="BT588" s="336" t="s">
        <v>84</v>
      </c>
      <c r="BU588" s="335" t="s">
        <v>84</v>
      </c>
      <c r="BV588" s="335" t="s">
        <v>84</v>
      </c>
      <c r="BW588" s="335" t="s">
        <v>84</v>
      </c>
      <c r="BX588" s="335" t="s">
        <v>84</v>
      </c>
    </row>
    <row r="589" spans="1:76" ht="15" customHeight="1" x14ac:dyDescent="0.3">
      <c r="A589" s="307">
        <v>82</v>
      </c>
      <c r="B589" s="114" t="s">
        <v>84</v>
      </c>
      <c r="C589" s="114" t="s">
        <v>84</v>
      </c>
      <c r="D589" s="115" t="s">
        <v>84</v>
      </c>
      <c r="E589" s="334" t="s">
        <v>84</v>
      </c>
      <c r="F589" s="334" t="s">
        <v>84</v>
      </c>
      <c r="G589" s="334" t="s">
        <v>84</v>
      </c>
      <c r="H589" s="335" t="s">
        <v>84</v>
      </c>
      <c r="I589" s="335" t="s">
        <v>84</v>
      </c>
      <c r="J589" s="335" t="s">
        <v>84</v>
      </c>
      <c r="K589" s="335" t="s">
        <v>84</v>
      </c>
      <c r="L589" s="335" t="s">
        <v>84</v>
      </c>
      <c r="M589" s="335" t="s">
        <v>84</v>
      </c>
      <c r="N589" s="335" t="s">
        <v>84</v>
      </c>
      <c r="O589" s="335" t="s">
        <v>84</v>
      </c>
      <c r="P589" s="335" t="s">
        <v>84</v>
      </c>
      <c r="Q589" s="335" t="s">
        <v>84</v>
      </c>
      <c r="R589" s="335" t="s">
        <v>84</v>
      </c>
      <c r="S589" s="335" t="s">
        <v>84</v>
      </c>
      <c r="T589" s="335" t="s">
        <v>84</v>
      </c>
      <c r="U589" s="335" t="s">
        <v>84</v>
      </c>
      <c r="V589" s="335" t="s">
        <v>84</v>
      </c>
      <c r="W589" s="335" t="s">
        <v>84</v>
      </c>
      <c r="X589" s="335" t="s">
        <v>84</v>
      </c>
      <c r="Y589" s="335" t="s">
        <v>84</v>
      </c>
      <c r="Z589" s="335" t="s">
        <v>84</v>
      </c>
      <c r="AA589" s="335" t="s">
        <v>84</v>
      </c>
      <c r="AB589" s="335" t="s">
        <v>84</v>
      </c>
      <c r="AC589" s="335" t="s">
        <v>84</v>
      </c>
      <c r="AD589" s="335" t="s">
        <v>84</v>
      </c>
      <c r="AE589" s="335" t="s">
        <v>84</v>
      </c>
      <c r="AF589" s="335" t="s">
        <v>84</v>
      </c>
      <c r="AG589" s="335" t="s">
        <v>84</v>
      </c>
      <c r="AH589" s="335" t="s">
        <v>84</v>
      </c>
      <c r="AI589" s="335" t="s">
        <v>84</v>
      </c>
      <c r="AJ589" s="335" t="s">
        <v>84</v>
      </c>
      <c r="AK589" s="335" t="s">
        <v>84</v>
      </c>
      <c r="AL589" s="335" t="s">
        <v>84</v>
      </c>
      <c r="AM589" s="335" t="s">
        <v>84</v>
      </c>
      <c r="AN589" s="335" t="s">
        <v>84</v>
      </c>
      <c r="AO589" s="335" t="s">
        <v>84</v>
      </c>
      <c r="AP589" s="335" t="s">
        <v>84</v>
      </c>
      <c r="AQ589" s="335" t="s">
        <v>84</v>
      </c>
      <c r="AR589" s="335" t="s">
        <v>84</v>
      </c>
      <c r="AS589" s="335" t="s">
        <v>84</v>
      </c>
      <c r="AT589" s="335" t="s">
        <v>84</v>
      </c>
      <c r="AU589" s="335" t="s">
        <v>84</v>
      </c>
      <c r="AV589" s="335" t="s">
        <v>84</v>
      </c>
      <c r="AW589" s="335" t="s">
        <v>84</v>
      </c>
      <c r="AX589" s="335" t="s">
        <v>84</v>
      </c>
      <c r="AY589" s="116" t="s">
        <v>84</v>
      </c>
      <c r="AZ589" s="116" t="s">
        <v>84</v>
      </c>
      <c r="BA589" s="116" t="s">
        <v>84</v>
      </c>
      <c r="BB589" s="116" t="s">
        <v>84</v>
      </c>
      <c r="BC589" s="116" t="s">
        <v>84</v>
      </c>
      <c r="BD589" s="116" t="s">
        <v>84</v>
      </c>
      <c r="BE589" s="116" t="s">
        <v>84</v>
      </c>
      <c r="BF589" s="335" t="s">
        <v>84</v>
      </c>
      <c r="BG589" s="335" t="s">
        <v>84</v>
      </c>
      <c r="BH589" s="116" t="s">
        <v>84</v>
      </c>
      <c r="BI589" s="116" t="s">
        <v>84</v>
      </c>
      <c r="BJ589" s="335" t="s">
        <v>84</v>
      </c>
      <c r="BK589" s="335" t="s">
        <v>84</v>
      </c>
      <c r="BL589" s="335" t="s">
        <v>84</v>
      </c>
      <c r="BM589" s="336" t="s">
        <v>84</v>
      </c>
      <c r="BN589" s="336" t="s">
        <v>84</v>
      </c>
      <c r="BO589" s="335" t="s">
        <v>84</v>
      </c>
      <c r="BP589" s="116" t="s">
        <v>84</v>
      </c>
      <c r="BQ589" s="116" t="s">
        <v>84</v>
      </c>
      <c r="BR589" s="116" t="s">
        <v>84</v>
      </c>
      <c r="BS589" s="116" t="s">
        <v>84</v>
      </c>
      <c r="BT589" s="336" t="s">
        <v>84</v>
      </c>
      <c r="BU589" s="335" t="s">
        <v>84</v>
      </c>
      <c r="BV589" s="335" t="s">
        <v>84</v>
      </c>
      <c r="BW589" s="335" t="s">
        <v>84</v>
      </c>
      <c r="BX589" s="335" t="s">
        <v>84</v>
      </c>
    </row>
    <row r="590" spans="1:76" ht="15" customHeight="1" x14ac:dyDescent="0.3">
      <c r="A590" s="307">
        <v>82</v>
      </c>
      <c r="B590" s="114" t="s">
        <v>84</v>
      </c>
      <c r="C590" s="114" t="s">
        <v>84</v>
      </c>
      <c r="D590" s="115" t="s">
        <v>84</v>
      </c>
      <c r="E590" s="334" t="s">
        <v>84</v>
      </c>
      <c r="F590" s="334" t="s">
        <v>84</v>
      </c>
      <c r="G590" s="334" t="s">
        <v>84</v>
      </c>
      <c r="H590" s="335" t="s">
        <v>84</v>
      </c>
      <c r="I590" s="335" t="s">
        <v>84</v>
      </c>
      <c r="J590" s="335" t="s">
        <v>84</v>
      </c>
      <c r="K590" s="335" t="s">
        <v>84</v>
      </c>
      <c r="L590" s="335" t="s">
        <v>84</v>
      </c>
      <c r="M590" s="335" t="s">
        <v>84</v>
      </c>
      <c r="N590" s="335" t="s">
        <v>84</v>
      </c>
      <c r="O590" s="335" t="s">
        <v>84</v>
      </c>
      <c r="P590" s="335" t="s">
        <v>84</v>
      </c>
      <c r="Q590" s="335" t="s">
        <v>84</v>
      </c>
      <c r="R590" s="335" t="s">
        <v>84</v>
      </c>
      <c r="S590" s="335" t="s">
        <v>84</v>
      </c>
      <c r="T590" s="335" t="s">
        <v>84</v>
      </c>
      <c r="U590" s="335" t="s">
        <v>84</v>
      </c>
      <c r="V590" s="335" t="s">
        <v>84</v>
      </c>
      <c r="W590" s="335" t="s">
        <v>84</v>
      </c>
      <c r="X590" s="335" t="s">
        <v>84</v>
      </c>
      <c r="Y590" s="335" t="s">
        <v>84</v>
      </c>
      <c r="Z590" s="335" t="s">
        <v>84</v>
      </c>
      <c r="AA590" s="335" t="s">
        <v>84</v>
      </c>
      <c r="AB590" s="335" t="s">
        <v>84</v>
      </c>
      <c r="AC590" s="335" t="s">
        <v>84</v>
      </c>
      <c r="AD590" s="335" t="s">
        <v>84</v>
      </c>
      <c r="AE590" s="335" t="s">
        <v>84</v>
      </c>
      <c r="AF590" s="335" t="s">
        <v>84</v>
      </c>
      <c r="AG590" s="335" t="s">
        <v>84</v>
      </c>
      <c r="AH590" s="335" t="s">
        <v>84</v>
      </c>
      <c r="AI590" s="335" t="s">
        <v>84</v>
      </c>
      <c r="AJ590" s="335" t="s">
        <v>84</v>
      </c>
      <c r="AK590" s="335" t="s">
        <v>84</v>
      </c>
      <c r="AL590" s="335" t="s">
        <v>84</v>
      </c>
      <c r="AM590" s="335" t="s">
        <v>84</v>
      </c>
      <c r="AN590" s="335" t="s">
        <v>84</v>
      </c>
      <c r="AO590" s="335" t="s">
        <v>84</v>
      </c>
      <c r="AP590" s="335" t="s">
        <v>84</v>
      </c>
      <c r="AQ590" s="335" t="s">
        <v>84</v>
      </c>
      <c r="AR590" s="335" t="s">
        <v>84</v>
      </c>
      <c r="AS590" s="335" t="s">
        <v>84</v>
      </c>
      <c r="AT590" s="335" t="s">
        <v>84</v>
      </c>
      <c r="AU590" s="335" t="s">
        <v>84</v>
      </c>
      <c r="AV590" s="335" t="s">
        <v>84</v>
      </c>
      <c r="AW590" s="335" t="s">
        <v>84</v>
      </c>
      <c r="AX590" s="335" t="s">
        <v>84</v>
      </c>
      <c r="AY590" s="116" t="s">
        <v>84</v>
      </c>
      <c r="AZ590" s="116" t="s">
        <v>84</v>
      </c>
      <c r="BA590" s="116" t="s">
        <v>84</v>
      </c>
      <c r="BB590" s="116" t="s">
        <v>84</v>
      </c>
      <c r="BC590" s="116" t="s">
        <v>84</v>
      </c>
      <c r="BD590" s="116" t="s">
        <v>84</v>
      </c>
      <c r="BE590" s="116" t="s">
        <v>84</v>
      </c>
      <c r="BF590" s="335" t="s">
        <v>84</v>
      </c>
      <c r="BG590" s="335" t="s">
        <v>84</v>
      </c>
      <c r="BH590" s="116" t="s">
        <v>84</v>
      </c>
      <c r="BI590" s="116" t="s">
        <v>84</v>
      </c>
      <c r="BJ590" s="335" t="s">
        <v>84</v>
      </c>
      <c r="BK590" s="335" t="s">
        <v>84</v>
      </c>
      <c r="BL590" s="335" t="s">
        <v>84</v>
      </c>
      <c r="BM590" s="336" t="s">
        <v>84</v>
      </c>
      <c r="BN590" s="336" t="s">
        <v>84</v>
      </c>
      <c r="BO590" s="335" t="s">
        <v>84</v>
      </c>
      <c r="BP590" s="116" t="s">
        <v>84</v>
      </c>
      <c r="BQ590" s="116" t="s">
        <v>84</v>
      </c>
      <c r="BR590" s="116" t="s">
        <v>84</v>
      </c>
      <c r="BS590" s="116" t="s">
        <v>84</v>
      </c>
      <c r="BT590" s="336" t="s">
        <v>84</v>
      </c>
      <c r="BU590" s="335" t="s">
        <v>84</v>
      </c>
      <c r="BV590" s="335" t="s">
        <v>84</v>
      </c>
      <c r="BW590" s="335" t="s">
        <v>84</v>
      </c>
      <c r="BX590" s="335" t="s">
        <v>84</v>
      </c>
    </row>
    <row r="591" spans="1:76" ht="15" customHeight="1" x14ac:dyDescent="0.3">
      <c r="A591" s="307">
        <v>82</v>
      </c>
      <c r="B591" s="114" t="s">
        <v>84</v>
      </c>
      <c r="C591" s="114" t="s">
        <v>84</v>
      </c>
      <c r="D591" s="115" t="s">
        <v>84</v>
      </c>
      <c r="E591" s="334" t="s">
        <v>84</v>
      </c>
      <c r="F591" s="334" t="s">
        <v>84</v>
      </c>
      <c r="G591" s="334" t="s">
        <v>84</v>
      </c>
      <c r="H591" s="335" t="s">
        <v>84</v>
      </c>
      <c r="I591" s="335" t="s">
        <v>84</v>
      </c>
      <c r="J591" s="335" t="s">
        <v>84</v>
      </c>
      <c r="K591" s="335" t="s">
        <v>84</v>
      </c>
      <c r="L591" s="335" t="s">
        <v>84</v>
      </c>
      <c r="M591" s="335" t="s">
        <v>84</v>
      </c>
      <c r="N591" s="335" t="s">
        <v>84</v>
      </c>
      <c r="O591" s="335" t="s">
        <v>84</v>
      </c>
      <c r="P591" s="335" t="s">
        <v>84</v>
      </c>
      <c r="Q591" s="335" t="s">
        <v>84</v>
      </c>
      <c r="R591" s="335" t="s">
        <v>84</v>
      </c>
      <c r="S591" s="335" t="s">
        <v>84</v>
      </c>
      <c r="T591" s="335" t="s">
        <v>84</v>
      </c>
      <c r="U591" s="335" t="s">
        <v>84</v>
      </c>
      <c r="V591" s="335" t="s">
        <v>84</v>
      </c>
      <c r="W591" s="335" t="s">
        <v>84</v>
      </c>
      <c r="X591" s="335" t="s">
        <v>84</v>
      </c>
      <c r="Y591" s="335" t="s">
        <v>84</v>
      </c>
      <c r="Z591" s="335" t="s">
        <v>84</v>
      </c>
      <c r="AA591" s="335" t="s">
        <v>84</v>
      </c>
      <c r="AB591" s="335" t="s">
        <v>84</v>
      </c>
      <c r="AC591" s="335" t="s">
        <v>84</v>
      </c>
      <c r="AD591" s="335" t="s">
        <v>84</v>
      </c>
      <c r="AE591" s="335" t="s">
        <v>84</v>
      </c>
      <c r="AF591" s="335" t="s">
        <v>84</v>
      </c>
      <c r="AG591" s="335" t="s">
        <v>84</v>
      </c>
      <c r="AH591" s="335" t="s">
        <v>84</v>
      </c>
      <c r="AI591" s="335" t="s">
        <v>84</v>
      </c>
      <c r="AJ591" s="335" t="s">
        <v>84</v>
      </c>
      <c r="AK591" s="335" t="s">
        <v>84</v>
      </c>
      <c r="AL591" s="335" t="s">
        <v>84</v>
      </c>
      <c r="AM591" s="335" t="s">
        <v>84</v>
      </c>
      <c r="AN591" s="335" t="s">
        <v>84</v>
      </c>
      <c r="AO591" s="335" t="s">
        <v>84</v>
      </c>
      <c r="AP591" s="335" t="s">
        <v>84</v>
      </c>
      <c r="AQ591" s="335" t="s">
        <v>84</v>
      </c>
      <c r="AR591" s="335" t="s">
        <v>84</v>
      </c>
      <c r="AS591" s="335" t="s">
        <v>84</v>
      </c>
      <c r="AT591" s="335" t="s">
        <v>84</v>
      </c>
      <c r="AU591" s="335" t="s">
        <v>84</v>
      </c>
      <c r="AV591" s="335" t="s">
        <v>84</v>
      </c>
      <c r="AW591" s="335" t="s">
        <v>84</v>
      </c>
      <c r="AX591" s="335" t="s">
        <v>84</v>
      </c>
      <c r="AY591" s="116" t="s">
        <v>84</v>
      </c>
      <c r="AZ591" s="116" t="s">
        <v>84</v>
      </c>
      <c r="BA591" s="116" t="s">
        <v>84</v>
      </c>
      <c r="BB591" s="116" t="s">
        <v>84</v>
      </c>
      <c r="BC591" s="116" t="s">
        <v>84</v>
      </c>
      <c r="BD591" s="116" t="s">
        <v>84</v>
      </c>
      <c r="BE591" s="116" t="s">
        <v>84</v>
      </c>
      <c r="BF591" s="335" t="s">
        <v>84</v>
      </c>
      <c r="BG591" s="335" t="s">
        <v>84</v>
      </c>
      <c r="BH591" s="116" t="s">
        <v>84</v>
      </c>
      <c r="BI591" s="116" t="s">
        <v>84</v>
      </c>
      <c r="BJ591" s="335" t="s">
        <v>84</v>
      </c>
      <c r="BK591" s="335" t="s">
        <v>84</v>
      </c>
      <c r="BL591" s="335" t="s">
        <v>84</v>
      </c>
      <c r="BM591" s="336" t="s">
        <v>84</v>
      </c>
      <c r="BN591" s="336" t="s">
        <v>84</v>
      </c>
      <c r="BO591" s="335" t="s">
        <v>84</v>
      </c>
      <c r="BP591" s="116" t="s">
        <v>84</v>
      </c>
      <c r="BQ591" s="116" t="s">
        <v>84</v>
      </c>
      <c r="BR591" s="116" t="s">
        <v>84</v>
      </c>
      <c r="BS591" s="116" t="s">
        <v>84</v>
      </c>
      <c r="BT591" s="336" t="s">
        <v>84</v>
      </c>
      <c r="BU591" s="335" t="s">
        <v>84</v>
      </c>
      <c r="BV591" s="335" t="s">
        <v>84</v>
      </c>
      <c r="BW591" s="335" t="s">
        <v>84</v>
      </c>
      <c r="BX591" s="335" t="s">
        <v>84</v>
      </c>
    </row>
    <row r="592" spans="1:76" ht="15" customHeight="1" x14ac:dyDescent="0.3">
      <c r="A592" s="307">
        <v>82</v>
      </c>
      <c r="B592" s="114" t="s">
        <v>84</v>
      </c>
      <c r="C592" s="114" t="s">
        <v>84</v>
      </c>
      <c r="D592" s="115" t="s">
        <v>84</v>
      </c>
      <c r="E592" s="334" t="s">
        <v>84</v>
      </c>
      <c r="F592" s="334" t="s">
        <v>84</v>
      </c>
      <c r="G592" s="334" t="s">
        <v>84</v>
      </c>
      <c r="H592" s="335" t="s">
        <v>84</v>
      </c>
      <c r="I592" s="335" t="s">
        <v>84</v>
      </c>
      <c r="J592" s="335" t="s">
        <v>84</v>
      </c>
      <c r="K592" s="335" t="s">
        <v>84</v>
      </c>
      <c r="L592" s="335" t="s">
        <v>84</v>
      </c>
      <c r="M592" s="335" t="s">
        <v>84</v>
      </c>
      <c r="N592" s="335" t="s">
        <v>84</v>
      </c>
      <c r="O592" s="335" t="s">
        <v>84</v>
      </c>
      <c r="P592" s="335" t="s">
        <v>84</v>
      </c>
      <c r="Q592" s="335" t="s">
        <v>84</v>
      </c>
      <c r="R592" s="335" t="s">
        <v>84</v>
      </c>
      <c r="S592" s="335" t="s">
        <v>84</v>
      </c>
      <c r="T592" s="335" t="s">
        <v>84</v>
      </c>
      <c r="U592" s="335" t="s">
        <v>84</v>
      </c>
      <c r="V592" s="335" t="s">
        <v>84</v>
      </c>
      <c r="W592" s="335" t="s">
        <v>84</v>
      </c>
      <c r="X592" s="335" t="s">
        <v>84</v>
      </c>
      <c r="Y592" s="335" t="s">
        <v>84</v>
      </c>
      <c r="Z592" s="335" t="s">
        <v>84</v>
      </c>
      <c r="AA592" s="335" t="s">
        <v>84</v>
      </c>
      <c r="AB592" s="335" t="s">
        <v>84</v>
      </c>
      <c r="AC592" s="335" t="s">
        <v>84</v>
      </c>
      <c r="AD592" s="335" t="s">
        <v>84</v>
      </c>
      <c r="AE592" s="335" t="s">
        <v>84</v>
      </c>
      <c r="AF592" s="335" t="s">
        <v>84</v>
      </c>
      <c r="AG592" s="335" t="s">
        <v>84</v>
      </c>
      <c r="AH592" s="335" t="s">
        <v>84</v>
      </c>
      <c r="AI592" s="335" t="s">
        <v>84</v>
      </c>
      <c r="AJ592" s="335" t="s">
        <v>84</v>
      </c>
      <c r="AK592" s="335" t="s">
        <v>84</v>
      </c>
      <c r="AL592" s="335" t="s">
        <v>84</v>
      </c>
      <c r="AM592" s="335" t="s">
        <v>84</v>
      </c>
      <c r="AN592" s="335" t="s">
        <v>84</v>
      </c>
      <c r="AO592" s="335" t="s">
        <v>84</v>
      </c>
      <c r="AP592" s="335" t="s">
        <v>84</v>
      </c>
      <c r="AQ592" s="335" t="s">
        <v>84</v>
      </c>
      <c r="AR592" s="335" t="s">
        <v>84</v>
      </c>
      <c r="AS592" s="335" t="s">
        <v>84</v>
      </c>
      <c r="AT592" s="335" t="s">
        <v>84</v>
      </c>
      <c r="AU592" s="335" t="s">
        <v>84</v>
      </c>
      <c r="AV592" s="335" t="s">
        <v>84</v>
      </c>
      <c r="AW592" s="335" t="s">
        <v>84</v>
      </c>
      <c r="AX592" s="335" t="s">
        <v>84</v>
      </c>
      <c r="AY592" s="116" t="s">
        <v>84</v>
      </c>
      <c r="AZ592" s="116" t="s">
        <v>84</v>
      </c>
      <c r="BA592" s="116" t="s">
        <v>84</v>
      </c>
      <c r="BB592" s="116" t="s">
        <v>84</v>
      </c>
      <c r="BC592" s="116" t="s">
        <v>84</v>
      </c>
      <c r="BD592" s="116" t="s">
        <v>84</v>
      </c>
      <c r="BE592" s="116" t="s">
        <v>84</v>
      </c>
      <c r="BF592" s="335" t="s">
        <v>84</v>
      </c>
      <c r="BG592" s="335" t="s">
        <v>84</v>
      </c>
      <c r="BH592" s="116" t="s">
        <v>84</v>
      </c>
      <c r="BI592" s="116" t="s">
        <v>84</v>
      </c>
      <c r="BJ592" s="335" t="s">
        <v>84</v>
      </c>
      <c r="BK592" s="335" t="s">
        <v>84</v>
      </c>
      <c r="BL592" s="335" t="s">
        <v>84</v>
      </c>
      <c r="BM592" s="336" t="s">
        <v>84</v>
      </c>
      <c r="BN592" s="336" t="s">
        <v>84</v>
      </c>
      <c r="BO592" s="335" t="s">
        <v>84</v>
      </c>
      <c r="BP592" s="116" t="s">
        <v>84</v>
      </c>
      <c r="BQ592" s="116" t="s">
        <v>84</v>
      </c>
      <c r="BR592" s="116" t="s">
        <v>84</v>
      </c>
      <c r="BS592" s="116" t="s">
        <v>84</v>
      </c>
      <c r="BT592" s="336" t="s">
        <v>84</v>
      </c>
      <c r="BU592" s="335" t="s">
        <v>84</v>
      </c>
      <c r="BV592" s="335" t="s">
        <v>84</v>
      </c>
      <c r="BW592" s="335" t="s">
        <v>84</v>
      </c>
      <c r="BX592" s="335" t="s">
        <v>84</v>
      </c>
    </row>
    <row r="593" spans="1:76" ht="15" customHeight="1" x14ac:dyDescent="0.3">
      <c r="A593" s="307">
        <v>82</v>
      </c>
      <c r="B593" s="114" t="s">
        <v>84</v>
      </c>
      <c r="C593" s="114" t="s">
        <v>84</v>
      </c>
      <c r="D593" s="115" t="s">
        <v>84</v>
      </c>
      <c r="E593" s="334" t="s">
        <v>84</v>
      </c>
      <c r="F593" s="334" t="s">
        <v>84</v>
      </c>
      <c r="G593" s="334" t="s">
        <v>84</v>
      </c>
      <c r="H593" s="335" t="s">
        <v>84</v>
      </c>
      <c r="I593" s="335" t="s">
        <v>84</v>
      </c>
      <c r="J593" s="335" t="s">
        <v>84</v>
      </c>
      <c r="K593" s="335" t="s">
        <v>84</v>
      </c>
      <c r="L593" s="335" t="s">
        <v>84</v>
      </c>
      <c r="M593" s="335" t="s">
        <v>84</v>
      </c>
      <c r="N593" s="335" t="s">
        <v>84</v>
      </c>
      <c r="O593" s="335" t="s">
        <v>84</v>
      </c>
      <c r="P593" s="335" t="s">
        <v>84</v>
      </c>
      <c r="Q593" s="335" t="s">
        <v>84</v>
      </c>
      <c r="R593" s="335" t="s">
        <v>84</v>
      </c>
      <c r="S593" s="335" t="s">
        <v>84</v>
      </c>
      <c r="T593" s="335" t="s">
        <v>84</v>
      </c>
      <c r="U593" s="335" t="s">
        <v>84</v>
      </c>
      <c r="V593" s="335" t="s">
        <v>84</v>
      </c>
      <c r="W593" s="335" t="s">
        <v>84</v>
      </c>
      <c r="X593" s="335" t="s">
        <v>84</v>
      </c>
      <c r="Y593" s="335" t="s">
        <v>84</v>
      </c>
      <c r="Z593" s="335" t="s">
        <v>84</v>
      </c>
      <c r="AA593" s="335" t="s">
        <v>84</v>
      </c>
      <c r="AB593" s="335" t="s">
        <v>84</v>
      </c>
      <c r="AC593" s="335" t="s">
        <v>84</v>
      </c>
      <c r="AD593" s="335" t="s">
        <v>84</v>
      </c>
      <c r="AE593" s="335" t="s">
        <v>84</v>
      </c>
      <c r="AF593" s="335" t="s">
        <v>84</v>
      </c>
      <c r="AG593" s="335" t="s">
        <v>84</v>
      </c>
      <c r="AH593" s="335" t="s">
        <v>84</v>
      </c>
      <c r="AI593" s="335" t="s">
        <v>84</v>
      </c>
      <c r="AJ593" s="335" t="s">
        <v>84</v>
      </c>
      <c r="AK593" s="335" t="s">
        <v>84</v>
      </c>
      <c r="AL593" s="335" t="s">
        <v>84</v>
      </c>
      <c r="AM593" s="335" t="s">
        <v>84</v>
      </c>
      <c r="AN593" s="335" t="s">
        <v>84</v>
      </c>
      <c r="AO593" s="335" t="s">
        <v>84</v>
      </c>
      <c r="AP593" s="335" t="s">
        <v>84</v>
      </c>
      <c r="AQ593" s="335" t="s">
        <v>84</v>
      </c>
      <c r="AR593" s="335" t="s">
        <v>84</v>
      </c>
      <c r="AS593" s="335" t="s">
        <v>84</v>
      </c>
      <c r="AT593" s="335" t="s">
        <v>84</v>
      </c>
      <c r="AU593" s="335" t="s">
        <v>84</v>
      </c>
      <c r="AV593" s="335" t="s">
        <v>84</v>
      </c>
      <c r="AW593" s="335" t="s">
        <v>84</v>
      </c>
      <c r="AX593" s="335" t="s">
        <v>84</v>
      </c>
      <c r="AY593" s="116" t="s">
        <v>84</v>
      </c>
      <c r="AZ593" s="116" t="s">
        <v>84</v>
      </c>
      <c r="BA593" s="116" t="s">
        <v>84</v>
      </c>
      <c r="BB593" s="116" t="s">
        <v>84</v>
      </c>
      <c r="BC593" s="116" t="s">
        <v>84</v>
      </c>
      <c r="BD593" s="116" t="s">
        <v>84</v>
      </c>
      <c r="BE593" s="116" t="s">
        <v>84</v>
      </c>
      <c r="BF593" s="335" t="s">
        <v>84</v>
      </c>
      <c r="BG593" s="335" t="s">
        <v>84</v>
      </c>
      <c r="BH593" s="116" t="s">
        <v>84</v>
      </c>
      <c r="BI593" s="116" t="s">
        <v>84</v>
      </c>
      <c r="BJ593" s="335" t="s">
        <v>84</v>
      </c>
      <c r="BK593" s="335" t="s">
        <v>84</v>
      </c>
      <c r="BL593" s="335" t="s">
        <v>84</v>
      </c>
      <c r="BM593" s="336" t="s">
        <v>84</v>
      </c>
      <c r="BN593" s="336" t="s">
        <v>84</v>
      </c>
      <c r="BO593" s="335" t="s">
        <v>84</v>
      </c>
      <c r="BP593" s="116" t="s">
        <v>84</v>
      </c>
      <c r="BQ593" s="116" t="s">
        <v>84</v>
      </c>
      <c r="BR593" s="116" t="s">
        <v>84</v>
      </c>
      <c r="BS593" s="116" t="s">
        <v>84</v>
      </c>
      <c r="BT593" s="336" t="s">
        <v>84</v>
      </c>
      <c r="BU593" s="335" t="s">
        <v>84</v>
      </c>
      <c r="BV593" s="335" t="s">
        <v>84</v>
      </c>
      <c r="BW593" s="335" t="s">
        <v>84</v>
      </c>
      <c r="BX593" s="335" t="s">
        <v>84</v>
      </c>
    </row>
    <row r="594" spans="1:76" ht="15" customHeight="1" x14ac:dyDescent="0.3">
      <c r="A594" s="307">
        <v>82</v>
      </c>
      <c r="B594" s="114" t="s">
        <v>84</v>
      </c>
      <c r="C594" s="114" t="s">
        <v>84</v>
      </c>
      <c r="D594" s="115" t="s">
        <v>84</v>
      </c>
      <c r="E594" s="334" t="s">
        <v>84</v>
      </c>
      <c r="F594" s="334" t="s">
        <v>84</v>
      </c>
      <c r="G594" s="334" t="s">
        <v>84</v>
      </c>
      <c r="H594" s="335" t="s">
        <v>84</v>
      </c>
      <c r="I594" s="335" t="s">
        <v>84</v>
      </c>
      <c r="J594" s="335" t="s">
        <v>84</v>
      </c>
      <c r="K594" s="335" t="s">
        <v>84</v>
      </c>
      <c r="L594" s="335" t="s">
        <v>84</v>
      </c>
      <c r="M594" s="335" t="s">
        <v>84</v>
      </c>
      <c r="N594" s="335" t="s">
        <v>84</v>
      </c>
      <c r="O594" s="335" t="s">
        <v>84</v>
      </c>
      <c r="P594" s="335" t="s">
        <v>84</v>
      </c>
      <c r="Q594" s="335" t="s">
        <v>84</v>
      </c>
      <c r="R594" s="335" t="s">
        <v>84</v>
      </c>
      <c r="S594" s="335" t="s">
        <v>84</v>
      </c>
      <c r="T594" s="335" t="s">
        <v>84</v>
      </c>
      <c r="U594" s="335" t="s">
        <v>84</v>
      </c>
      <c r="V594" s="335" t="s">
        <v>84</v>
      </c>
      <c r="W594" s="335" t="s">
        <v>84</v>
      </c>
      <c r="X594" s="335" t="s">
        <v>84</v>
      </c>
      <c r="Y594" s="335" t="s">
        <v>84</v>
      </c>
      <c r="Z594" s="335" t="s">
        <v>84</v>
      </c>
      <c r="AA594" s="335" t="s">
        <v>84</v>
      </c>
      <c r="AB594" s="335" t="s">
        <v>84</v>
      </c>
      <c r="AC594" s="335" t="s">
        <v>84</v>
      </c>
      <c r="AD594" s="335" t="s">
        <v>84</v>
      </c>
      <c r="AE594" s="335" t="s">
        <v>84</v>
      </c>
      <c r="AF594" s="335" t="s">
        <v>84</v>
      </c>
      <c r="AG594" s="335" t="s">
        <v>84</v>
      </c>
      <c r="AH594" s="335" t="s">
        <v>84</v>
      </c>
      <c r="AI594" s="335" t="s">
        <v>84</v>
      </c>
      <c r="AJ594" s="335" t="s">
        <v>84</v>
      </c>
      <c r="AK594" s="335" t="s">
        <v>84</v>
      </c>
      <c r="AL594" s="335" t="s">
        <v>84</v>
      </c>
      <c r="AM594" s="335" t="s">
        <v>84</v>
      </c>
      <c r="AN594" s="335" t="s">
        <v>84</v>
      </c>
      <c r="AO594" s="335" t="s">
        <v>84</v>
      </c>
      <c r="AP594" s="335" t="s">
        <v>84</v>
      </c>
      <c r="AQ594" s="335" t="s">
        <v>84</v>
      </c>
      <c r="AR594" s="335" t="s">
        <v>84</v>
      </c>
      <c r="AS594" s="335" t="s">
        <v>84</v>
      </c>
      <c r="AT594" s="335" t="s">
        <v>84</v>
      </c>
      <c r="AU594" s="335" t="s">
        <v>84</v>
      </c>
      <c r="AV594" s="335" t="s">
        <v>84</v>
      </c>
      <c r="AW594" s="335" t="s">
        <v>84</v>
      </c>
      <c r="AX594" s="335" t="s">
        <v>84</v>
      </c>
      <c r="AY594" s="116" t="s">
        <v>84</v>
      </c>
      <c r="AZ594" s="116" t="s">
        <v>84</v>
      </c>
      <c r="BA594" s="116" t="s">
        <v>84</v>
      </c>
      <c r="BB594" s="116" t="s">
        <v>84</v>
      </c>
      <c r="BC594" s="116" t="s">
        <v>84</v>
      </c>
      <c r="BD594" s="116" t="s">
        <v>84</v>
      </c>
      <c r="BE594" s="116" t="s">
        <v>84</v>
      </c>
      <c r="BF594" s="335" t="s">
        <v>84</v>
      </c>
      <c r="BG594" s="335" t="s">
        <v>84</v>
      </c>
      <c r="BH594" s="116" t="s">
        <v>84</v>
      </c>
      <c r="BI594" s="116" t="s">
        <v>84</v>
      </c>
      <c r="BJ594" s="335" t="s">
        <v>84</v>
      </c>
      <c r="BK594" s="335" t="s">
        <v>84</v>
      </c>
      <c r="BL594" s="335" t="s">
        <v>84</v>
      </c>
      <c r="BM594" s="336" t="s">
        <v>84</v>
      </c>
      <c r="BN594" s="336" t="s">
        <v>84</v>
      </c>
      <c r="BO594" s="335" t="s">
        <v>84</v>
      </c>
      <c r="BP594" s="116" t="s">
        <v>84</v>
      </c>
      <c r="BQ594" s="116" t="s">
        <v>84</v>
      </c>
      <c r="BR594" s="116" t="s">
        <v>84</v>
      </c>
      <c r="BS594" s="116" t="s">
        <v>84</v>
      </c>
      <c r="BT594" s="336" t="s">
        <v>84</v>
      </c>
      <c r="BU594" s="335" t="s">
        <v>84</v>
      </c>
      <c r="BV594" s="335" t="s">
        <v>84</v>
      </c>
      <c r="BW594" s="335" t="s">
        <v>84</v>
      </c>
      <c r="BX594" s="335" t="s">
        <v>84</v>
      </c>
    </row>
    <row r="595" spans="1:76" ht="15" customHeight="1" x14ac:dyDescent="0.3">
      <c r="A595" s="307">
        <v>82</v>
      </c>
      <c r="B595" s="114" t="s">
        <v>84</v>
      </c>
      <c r="C595" s="114" t="s">
        <v>84</v>
      </c>
      <c r="D595" s="115" t="s">
        <v>84</v>
      </c>
      <c r="E595" s="334" t="s">
        <v>84</v>
      </c>
      <c r="F595" s="334" t="s">
        <v>84</v>
      </c>
      <c r="G595" s="334" t="s">
        <v>84</v>
      </c>
      <c r="H595" s="335" t="s">
        <v>84</v>
      </c>
      <c r="I595" s="335" t="s">
        <v>84</v>
      </c>
      <c r="J595" s="335" t="s">
        <v>84</v>
      </c>
      <c r="K595" s="335" t="s">
        <v>84</v>
      </c>
      <c r="L595" s="335" t="s">
        <v>84</v>
      </c>
      <c r="M595" s="335" t="s">
        <v>84</v>
      </c>
      <c r="N595" s="335" t="s">
        <v>84</v>
      </c>
      <c r="O595" s="335" t="s">
        <v>84</v>
      </c>
      <c r="P595" s="335" t="s">
        <v>84</v>
      </c>
      <c r="Q595" s="335" t="s">
        <v>84</v>
      </c>
      <c r="R595" s="335" t="s">
        <v>84</v>
      </c>
      <c r="S595" s="335" t="s">
        <v>84</v>
      </c>
      <c r="T595" s="335" t="s">
        <v>84</v>
      </c>
      <c r="U595" s="335" t="s">
        <v>84</v>
      </c>
      <c r="V595" s="335" t="s">
        <v>84</v>
      </c>
      <c r="W595" s="335" t="s">
        <v>84</v>
      </c>
      <c r="X595" s="335" t="s">
        <v>84</v>
      </c>
      <c r="Y595" s="335" t="s">
        <v>84</v>
      </c>
      <c r="Z595" s="335" t="s">
        <v>84</v>
      </c>
      <c r="AA595" s="335" t="s">
        <v>84</v>
      </c>
      <c r="AB595" s="335" t="s">
        <v>84</v>
      </c>
      <c r="AC595" s="335" t="s">
        <v>84</v>
      </c>
      <c r="AD595" s="335" t="s">
        <v>84</v>
      </c>
      <c r="AE595" s="335" t="s">
        <v>84</v>
      </c>
      <c r="AF595" s="335" t="s">
        <v>84</v>
      </c>
      <c r="AG595" s="335" t="s">
        <v>84</v>
      </c>
      <c r="AH595" s="335" t="s">
        <v>84</v>
      </c>
      <c r="AI595" s="335" t="s">
        <v>84</v>
      </c>
      <c r="AJ595" s="335" t="s">
        <v>84</v>
      </c>
      <c r="AK595" s="335" t="s">
        <v>84</v>
      </c>
      <c r="AL595" s="335" t="s">
        <v>84</v>
      </c>
      <c r="AM595" s="335" t="s">
        <v>84</v>
      </c>
      <c r="AN595" s="335" t="s">
        <v>84</v>
      </c>
      <c r="AO595" s="335" t="s">
        <v>84</v>
      </c>
      <c r="AP595" s="335" t="s">
        <v>84</v>
      </c>
      <c r="AQ595" s="335" t="s">
        <v>84</v>
      </c>
      <c r="AR595" s="335" t="s">
        <v>84</v>
      </c>
      <c r="AS595" s="335" t="s">
        <v>84</v>
      </c>
      <c r="AT595" s="335" t="s">
        <v>84</v>
      </c>
      <c r="AU595" s="335" t="s">
        <v>84</v>
      </c>
      <c r="AV595" s="335" t="s">
        <v>84</v>
      </c>
      <c r="AW595" s="335" t="s">
        <v>84</v>
      </c>
      <c r="AX595" s="335" t="s">
        <v>84</v>
      </c>
      <c r="AY595" s="116" t="s">
        <v>84</v>
      </c>
      <c r="AZ595" s="116" t="s">
        <v>84</v>
      </c>
      <c r="BA595" s="116" t="s">
        <v>84</v>
      </c>
      <c r="BB595" s="116" t="s">
        <v>84</v>
      </c>
      <c r="BC595" s="116" t="s">
        <v>84</v>
      </c>
      <c r="BD595" s="116" t="s">
        <v>84</v>
      </c>
      <c r="BE595" s="116" t="s">
        <v>84</v>
      </c>
      <c r="BF595" s="335" t="s">
        <v>84</v>
      </c>
      <c r="BG595" s="335" t="s">
        <v>84</v>
      </c>
      <c r="BH595" s="116" t="s">
        <v>84</v>
      </c>
      <c r="BI595" s="116" t="s">
        <v>84</v>
      </c>
      <c r="BJ595" s="335" t="s">
        <v>84</v>
      </c>
      <c r="BK595" s="335" t="s">
        <v>84</v>
      </c>
      <c r="BL595" s="335" t="s">
        <v>84</v>
      </c>
      <c r="BM595" s="336" t="s">
        <v>84</v>
      </c>
      <c r="BN595" s="336" t="s">
        <v>84</v>
      </c>
      <c r="BO595" s="335" t="s">
        <v>84</v>
      </c>
      <c r="BP595" s="116" t="s">
        <v>84</v>
      </c>
      <c r="BQ595" s="116" t="s">
        <v>84</v>
      </c>
      <c r="BR595" s="116" t="s">
        <v>84</v>
      </c>
      <c r="BS595" s="116" t="s">
        <v>84</v>
      </c>
      <c r="BT595" s="336" t="s">
        <v>84</v>
      </c>
      <c r="BU595" s="335" t="s">
        <v>84</v>
      </c>
      <c r="BV595" s="335" t="s">
        <v>84</v>
      </c>
      <c r="BW595" s="335" t="s">
        <v>84</v>
      </c>
      <c r="BX595" s="335" t="s">
        <v>84</v>
      </c>
    </row>
    <row r="596" spans="1:76" ht="15" customHeight="1" x14ac:dyDescent="0.3">
      <c r="A596" s="307">
        <v>82</v>
      </c>
      <c r="B596" s="114" t="s">
        <v>84</v>
      </c>
      <c r="C596" s="114" t="s">
        <v>84</v>
      </c>
      <c r="D596" s="115" t="s">
        <v>84</v>
      </c>
      <c r="E596" s="334" t="s">
        <v>84</v>
      </c>
      <c r="F596" s="334" t="s">
        <v>84</v>
      </c>
      <c r="G596" s="334" t="s">
        <v>84</v>
      </c>
      <c r="H596" s="335" t="s">
        <v>84</v>
      </c>
      <c r="I596" s="335" t="s">
        <v>84</v>
      </c>
      <c r="J596" s="335" t="s">
        <v>84</v>
      </c>
      <c r="K596" s="335" t="s">
        <v>84</v>
      </c>
      <c r="L596" s="335" t="s">
        <v>84</v>
      </c>
      <c r="M596" s="335" t="s">
        <v>84</v>
      </c>
      <c r="N596" s="335" t="s">
        <v>84</v>
      </c>
      <c r="O596" s="335" t="s">
        <v>84</v>
      </c>
      <c r="P596" s="335" t="s">
        <v>84</v>
      </c>
      <c r="Q596" s="335" t="s">
        <v>84</v>
      </c>
      <c r="R596" s="335" t="s">
        <v>84</v>
      </c>
      <c r="S596" s="335" t="s">
        <v>84</v>
      </c>
      <c r="T596" s="335" t="s">
        <v>84</v>
      </c>
      <c r="U596" s="335" t="s">
        <v>84</v>
      </c>
      <c r="V596" s="335" t="s">
        <v>84</v>
      </c>
      <c r="W596" s="335" t="s">
        <v>84</v>
      </c>
      <c r="X596" s="335" t="s">
        <v>84</v>
      </c>
      <c r="Y596" s="335" t="s">
        <v>84</v>
      </c>
      <c r="Z596" s="335" t="s">
        <v>84</v>
      </c>
      <c r="AA596" s="335" t="s">
        <v>84</v>
      </c>
      <c r="AB596" s="335" t="s">
        <v>84</v>
      </c>
      <c r="AC596" s="335" t="s">
        <v>84</v>
      </c>
      <c r="AD596" s="335" t="s">
        <v>84</v>
      </c>
      <c r="AE596" s="335" t="s">
        <v>84</v>
      </c>
      <c r="AF596" s="335" t="s">
        <v>84</v>
      </c>
      <c r="AG596" s="335" t="s">
        <v>84</v>
      </c>
      <c r="AH596" s="335" t="s">
        <v>84</v>
      </c>
      <c r="AI596" s="335" t="s">
        <v>84</v>
      </c>
      <c r="AJ596" s="335" t="s">
        <v>84</v>
      </c>
      <c r="AK596" s="335" t="s">
        <v>84</v>
      </c>
      <c r="AL596" s="335" t="s">
        <v>84</v>
      </c>
      <c r="AM596" s="335" t="s">
        <v>84</v>
      </c>
      <c r="AN596" s="335" t="s">
        <v>84</v>
      </c>
      <c r="AO596" s="335" t="s">
        <v>84</v>
      </c>
      <c r="AP596" s="335" t="s">
        <v>84</v>
      </c>
      <c r="AQ596" s="335" t="s">
        <v>84</v>
      </c>
      <c r="AR596" s="335" t="s">
        <v>84</v>
      </c>
      <c r="AS596" s="335" t="s">
        <v>84</v>
      </c>
      <c r="AT596" s="335" t="s">
        <v>84</v>
      </c>
      <c r="AU596" s="335" t="s">
        <v>84</v>
      </c>
      <c r="AV596" s="335" t="s">
        <v>84</v>
      </c>
      <c r="AW596" s="335" t="s">
        <v>84</v>
      </c>
      <c r="AX596" s="335" t="s">
        <v>84</v>
      </c>
      <c r="AY596" s="116" t="s">
        <v>84</v>
      </c>
      <c r="AZ596" s="116" t="s">
        <v>84</v>
      </c>
      <c r="BA596" s="116" t="s">
        <v>84</v>
      </c>
      <c r="BB596" s="116" t="s">
        <v>84</v>
      </c>
      <c r="BC596" s="116" t="s">
        <v>84</v>
      </c>
      <c r="BD596" s="116" t="s">
        <v>84</v>
      </c>
      <c r="BE596" s="116" t="s">
        <v>84</v>
      </c>
      <c r="BF596" s="335" t="s">
        <v>84</v>
      </c>
      <c r="BG596" s="335" t="s">
        <v>84</v>
      </c>
      <c r="BH596" s="116" t="s">
        <v>84</v>
      </c>
      <c r="BI596" s="116" t="s">
        <v>84</v>
      </c>
      <c r="BJ596" s="335" t="s">
        <v>84</v>
      </c>
      <c r="BK596" s="335" t="s">
        <v>84</v>
      </c>
      <c r="BL596" s="335" t="s">
        <v>84</v>
      </c>
      <c r="BM596" s="336" t="s">
        <v>84</v>
      </c>
      <c r="BN596" s="336" t="s">
        <v>84</v>
      </c>
      <c r="BO596" s="335" t="s">
        <v>84</v>
      </c>
      <c r="BP596" s="116" t="s">
        <v>84</v>
      </c>
      <c r="BQ596" s="116" t="s">
        <v>84</v>
      </c>
      <c r="BR596" s="116" t="s">
        <v>84</v>
      </c>
      <c r="BS596" s="116" t="s">
        <v>84</v>
      </c>
      <c r="BT596" s="336" t="s">
        <v>84</v>
      </c>
      <c r="BU596" s="335" t="s">
        <v>84</v>
      </c>
      <c r="BV596" s="335" t="s">
        <v>84</v>
      </c>
      <c r="BW596" s="335" t="s">
        <v>84</v>
      </c>
      <c r="BX596" s="335" t="s">
        <v>84</v>
      </c>
    </row>
    <row r="597" spans="1:76" ht="15" customHeight="1" x14ac:dyDescent="0.3">
      <c r="A597" s="307">
        <v>82</v>
      </c>
      <c r="B597" s="114" t="s">
        <v>84</v>
      </c>
      <c r="C597" s="114" t="s">
        <v>84</v>
      </c>
      <c r="D597" s="115" t="s">
        <v>84</v>
      </c>
      <c r="E597" s="334" t="s">
        <v>84</v>
      </c>
      <c r="F597" s="334" t="s">
        <v>84</v>
      </c>
      <c r="G597" s="334" t="s">
        <v>84</v>
      </c>
      <c r="H597" s="335" t="s">
        <v>84</v>
      </c>
      <c r="I597" s="335" t="s">
        <v>84</v>
      </c>
      <c r="J597" s="335" t="s">
        <v>84</v>
      </c>
      <c r="K597" s="335" t="s">
        <v>84</v>
      </c>
      <c r="L597" s="335" t="s">
        <v>84</v>
      </c>
      <c r="M597" s="335" t="s">
        <v>84</v>
      </c>
      <c r="N597" s="335" t="s">
        <v>84</v>
      </c>
      <c r="O597" s="335" t="s">
        <v>84</v>
      </c>
      <c r="P597" s="335" t="s">
        <v>84</v>
      </c>
      <c r="Q597" s="335" t="s">
        <v>84</v>
      </c>
      <c r="R597" s="335" t="s">
        <v>84</v>
      </c>
      <c r="S597" s="335" t="s">
        <v>84</v>
      </c>
      <c r="T597" s="335" t="s">
        <v>84</v>
      </c>
      <c r="U597" s="335" t="s">
        <v>84</v>
      </c>
      <c r="V597" s="335" t="s">
        <v>84</v>
      </c>
      <c r="W597" s="335" t="s">
        <v>84</v>
      </c>
      <c r="X597" s="335" t="s">
        <v>84</v>
      </c>
      <c r="Y597" s="335" t="s">
        <v>84</v>
      </c>
      <c r="Z597" s="335" t="s">
        <v>84</v>
      </c>
      <c r="AA597" s="335" t="s">
        <v>84</v>
      </c>
      <c r="AB597" s="335" t="s">
        <v>84</v>
      </c>
      <c r="AC597" s="335" t="s">
        <v>84</v>
      </c>
      <c r="AD597" s="335" t="s">
        <v>84</v>
      </c>
      <c r="AE597" s="335" t="s">
        <v>84</v>
      </c>
      <c r="AF597" s="335" t="s">
        <v>84</v>
      </c>
      <c r="AG597" s="335" t="s">
        <v>84</v>
      </c>
      <c r="AH597" s="335" t="s">
        <v>84</v>
      </c>
      <c r="AI597" s="335" t="s">
        <v>84</v>
      </c>
      <c r="AJ597" s="335" t="s">
        <v>84</v>
      </c>
      <c r="AK597" s="335" t="s">
        <v>84</v>
      </c>
      <c r="AL597" s="335" t="s">
        <v>84</v>
      </c>
      <c r="AM597" s="335" t="s">
        <v>84</v>
      </c>
      <c r="AN597" s="335" t="s">
        <v>84</v>
      </c>
      <c r="AO597" s="335" t="s">
        <v>84</v>
      </c>
      <c r="AP597" s="335" t="s">
        <v>84</v>
      </c>
      <c r="AQ597" s="335" t="s">
        <v>84</v>
      </c>
      <c r="AR597" s="335" t="s">
        <v>84</v>
      </c>
      <c r="AS597" s="335" t="s">
        <v>84</v>
      </c>
      <c r="AT597" s="335" t="s">
        <v>84</v>
      </c>
      <c r="AU597" s="335" t="s">
        <v>84</v>
      </c>
      <c r="AV597" s="335" t="s">
        <v>84</v>
      </c>
      <c r="AW597" s="335" t="s">
        <v>84</v>
      </c>
      <c r="AX597" s="335" t="s">
        <v>84</v>
      </c>
      <c r="AY597" s="116" t="s">
        <v>84</v>
      </c>
      <c r="AZ597" s="116" t="s">
        <v>84</v>
      </c>
      <c r="BA597" s="116" t="s">
        <v>84</v>
      </c>
      <c r="BB597" s="116" t="s">
        <v>84</v>
      </c>
      <c r="BC597" s="116" t="s">
        <v>84</v>
      </c>
      <c r="BD597" s="116" t="s">
        <v>84</v>
      </c>
      <c r="BE597" s="116" t="s">
        <v>84</v>
      </c>
      <c r="BF597" s="335" t="s">
        <v>84</v>
      </c>
      <c r="BG597" s="335" t="s">
        <v>84</v>
      </c>
      <c r="BH597" s="116" t="s">
        <v>84</v>
      </c>
      <c r="BI597" s="116" t="s">
        <v>84</v>
      </c>
      <c r="BJ597" s="335" t="s">
        <v>84</v>
      </c>
      <c r="BK597" s="335" t="s">
        <v>84</v>
      </c>
      <c r="BL597" s="335" t="s">
        <v>84</v>
      </c>
      <c r="BM597" s="336" t="s">
        <v>84</v>
      </c>
      <c r="BN597" s="336" t="s">
        <v>84</v>
      </c>
      <c r="BO597" s="335" t="s">
        <v>84</v>
      </c>
      <c r="BP597" s="116" t="s">
        <v>84</v>
      </c>
      <c r="BQ597" s="116" t="s">
        <v>84</v>
      </c>
      <c r="BR597" s="116" t="s">
        <v>84</v>
      </c>
      <c r="BS597" s="116" t="s">
        <v>84</v>
      </c>
      <c r="BT597" s="336" t="s">
        <v>84</v>
      </c>
      <c r="BU597" s="335" t="s">
        <v>84</v>
      </c>
      <c r="BV597" s="335" t="s">
        <v>84</v>
      </c>
      <c r="BW597" s="335" t="s">
        <v>84</v>
      </c>
      <c r="BX597" s="335" t="s">
        <v>84</v>
      </c>
    </row>
    <row r="598" spans="1:76" ht="15" customHeight="1" x14ac:dyDescent="0.3">
      <c r="A598" s="307">
        <v>82</v>
      </c>
      <c r="B598" s="114" t="s">
        <v>84</v>
      </c>
      <c r="C598" s="114" t="s">
        <v>84</v>
      </c>
      <c r="D598" s="115" t="s">
        <v>84</v>
      </c>
      <c r="E598" s="334" t="s">
        <v>84</v>
      </c>
      <c r="F598" s="334" t="s">
        <v>84</v>
      </c>
      <c r="G598" s="334" t="s">
        <v>84</v>
      </c>
      <c r="H598" s="335" t="s">
        <v>84</v>
      </c>
      <c r="I598" s="335" t="s">
        <v>84</v>
      </c>
      <c r="J598" s="335" t="s">
        <v>84</v>
      </c>
      <c r="K598" s="335" t="s">
        <v>84</v>
      </c>
      <c r="L598" s="335" t="s">
        <v>84</v>
      </c>
      <c r="M598" s="335" t="s">
        <v>84</v>
      </c>
      <c r="N598" s="335" t="s">
        <v>84</v>
      </c>
      <c r="O598" s="335" t="s">
        <v>84</v>
      </c>
      <c r="P598" s="335" t="s">
        <v>84</v>
      </c>
      <c r="Q598" s="335" t="s">
        <v>84</v>
      </c>
      <c r="R598" s="335" t="s">
        <v>84</v>
      </c>
      <c r="S598" s="335" t="s">
        <v>84</v>
      </c>
      <c r="T598" s="335" t="s">
        <v>84</v>
      </c>
      <c r="U598" s="335" t="s">
        <v>84</v>
      </c>
      <c r="V598" s="335" t="s">
        <v>84</v>
      </c>
      <c r="W598" s="335" t="s">
        <v>84</v>
      </c>
      <c r="X598" s="335" t="s">
        <v>84</v>
      </c>
      <c r="Y598" s="335" t="s">
        <v>84</v>
      </c>
      <c r="Z598" s="335" t="s">
        <v>84</v>
      </c>
      <c r="AA598" s="335" t="s">
        <v>84</v>
      </c>
      <c r="AB598" s="335" t="s">
        <v>84</v>
      </c>
      <c r="AC598" s="335" t="s">
        <v>84</v>
      </c>
      <c r="AD598" s="335" t="s">
        <v>84</v>
      </c>
      <c r="AE598" s="335" t="s">
        <v>84</v>
      </c>
      <c r="AF598" s="335" t="s">
        <v>84</v>
      </c>
      <c r="AG598" s="335" t="s">
        <v>84</v>
      </c>
      <c r="AH598" s="335" t="s">
        <v>84</v>
      </c>
      <c r="AI598" s="335" t="s">
        <v>84</v>
      </c>
      <c r="AJ598" s="335" t="s">
        <v>84</v>
      </c>
      <c r="AK598" s="335" t="s">
        <v>84</v>
      </c>
      <c r="AL598" s="335" t="s">
        <v>84</v>
      </c>
      <c r="AM598" s="335" t="s">
        <v>84</v>
      </c>
      <c r="AN598" s="335" t="s">
        <v>84</v>
      </c>
      <c r="AO598" s="335" t="s">
        <v>84</v>
      </c>
      <c r="AP598" s="335" t="s">
        <v>84</v>
      </c>
      <c r="AQ598" s="335" t="s">
        <v>84</v>
      </c>
      <c r="AR598" s="335" t="s">
        <v>84</v>
      </c>
      <c r="AS598" s="335" t="s">
        <v>84</v>
      </c>
      <c r="AT598" s="335" t="s">
        <v>84</v>
      </c>
      <c r="AU598" s="335" t="s">
        <v>84</v>
      </c>
      <c r="AV598" s="335" t="s">
        <v>84</v>
      </c>
      <c r="AW598" s="335" t="s">
        <v>84</v>
      </c>
      <c r="AX598" s="335" t="s">
        <v>84</v>
      </c>
      <c r="AY598" s="116" t="s">
        <v>84</v>
      </c>
      <c r="AZ598" s="116" t="s">
        <v>84</v>
      </c>
      <c r="BA598" s="116" t="s">
        <v>84</v>
      </c>
      <c r="BB598" s="116" t="s">
        <v>84</v>
      </c>
      <c r="BC598" s="116" t="s">
        <v>84</v>
      </c>
      <c r="BD598" s="116" t="s">
        <v>84</v>
      </c>
      <c r="BE598" s="116" t="s">
        <v>84</v>
      </c>
      <c r="BF598" s="335" t="s">
        <v>84</v>
      </c>
      <c r="BG598" s="335" t="s">
        <v>84</v>
      </c>
      <c r="BH598" s="116" t="s">
        <v>84</v>
      </c>
      <c r="BI598" s="116" t="s">
        <v>84</v>
      </c>
      <c r="BJ598" s="335" t="s">
        <v>84</v>
      </c>
      <c r="BK598" s="335" t="s">
        <v>84</v>
      </c>
      <c r="BL598" s="335" t="s">
        <v>84</v>
      </c>
      <c r="BM598" s="336" t="s">
        <v>84</v>
      </c>
      <c r="BN598" s="336" t="s">
        <v>84</v>
      </c>
      <c r="BO598" s="335" t="s">
        <v>84</v>
      </c>
      <c r="BP598" s="116" t="s">
        <v>84</v>
      </c>
      <c r="BQ598" s="116" t="s">
        <v>84</v>
      </c>
      <c r="BR598" s="116" t="s">
        <v>84</v>
      </c>
      <c r="BS598" s="116" t="s">
        <v>84</v>
      </c>
      <c r="BT598" s="336" t="s">
        <v>84</v>
      </c>
      <c r="BU598" s="335" t="s">
        <v>84</v>
      </c>
      <c r="BV598" s="335" t="s">
        <v>84</v>
      </c>
      <c r="BW598" s="335" t="s">
        <v>84</v>
      </c>
      <c r="BX598" s="335" t="s">
        <v>84</v>
      </c>
    </row>
    <row r="599" spans="1:76" ht="15" customHeight="1" x14ac:dyDescent="0.3">
      <c r="A599" s="307">
        <v>82</v>
      </c>
      <c r="B599" s="114" t="s">
        <v>84</v>
      </c>
      <c r="C599" s="114" t="s">
        <v>84</v>
      </c>
      <c r="D599" s="115" t="s">
        <v>84</v>
      </c>
      <c r="E599" s="334" t="s">
        <v>84</v>
      </c>
      <c r="F599" s="334" t="s">
        <v>84</v>
      </c>
      <c r="G599" s="334" t="s">
        <v>84</v>
      </c>
      <c r="H599" s="335" t="s">
        <v>84</v>
      </c>
      <c r="I599" s="335" t="s">
        <v>84</v>
      </c>
      <c r="J599" s="335" t="s">
        <v>84</v>
      </c>
      <c r="K599" s="335" t="s">
        <v>84</v>
      </c>
      <c r="L599" s="335" t="s">
        <v>84</v>
      </c>
      <c r="M599" s="335" t="s">
        <v>84</v>
      </c>
      <c r="N599" s="335" t="s">
        <v>84</v>
      </c>
      <c r="O599" s="335" t="s">
        <v>84</v>
      </c>
      <c r="P599" s="335" t="s">
        <v>84</v>
      </c>
      <c r="Q599" s="335" t="s">
        <v>84</v>
      </c>
      <c r="R599" s="335" t="s">
        <v>84</v>
      </c>
      <c r="S599" s="335" t="s">
        <v>84</v>
      </c>
      <c r="T599" s="335" t="s">
        <v>84</v>
      </c>
      <c r="U599" s="335" t="s">
        <v>84</v>
      </c>
      <c r="V599" s="335" t="s">
        <v>84</v>
      </c>
      <c r="W599" s="335" t="s">
        <v>84</v>
      </c>
      <c r="X599" s="335" t="s">
        <v>84</v>
      </c>
      <c r="Y599" s="335" t="s">
        <v>84</v>
      </c>
      <c r="Z599" s="335" t="s">
        <v>84</v>
      </c>
      <c r="AA599" s="335" t="s">
        <v>84</v>
      </c>
      <c r="AB599" s="335" t="s">
        <v>84</v>
      </c>
      <c r="AC599" s="335" t="s">
        <v>84</v>
      </c>
      <c r="AD599" s="335" t="s">
        <v>84</v>
      </c>
      <c r="AE599" s="335" t="s">
        <v>84</v>
      </c>
      <c r="AF599" s="335" t="s">
        <v>84</v>
      </c>
      <c r="AG599" s="335" t="s">
        <v>84</v>
      </c>
      <c r="AH599" s="335" t="s">
        <v>84</v>
      </c>
      <c r="AI599" s="335" t="s">
        <v>84</v>
      </c>
      <c r="AJ599" s="335" t="s">
        <v>84</v>
      </c>
      <c r="AK599" s="335" t="s">
        <v>84</v>
      </c>
      <c r="AL599" s="335" t="s">
        <v>84</v>
      </c>
      <c r="AM599" s="335" t="s">
        <v>84</v>
      </c>
      <c r="AN599" s="335" t="s">
        <v>84</v>
      </c>
      <c r="AO599" s="335" t="s">
        <v>84</v>
      </c>
      <c r="AP599" s="335" t="s">
        <v>84</v>
      </c>
      <c r="AQ599" s="335" t="s">
        <v>84</v>
      </c>
      <c r="AR599" s="335" t="s">
        <v>84</v>
      </c>
      <c r="AS599" s="335" t="s">
        <v>84</v>
      </c>
      <c r="AT599" s="335" t="s">
        <v>84</v>
      </c>
      <c r="AU599" s="335" t="s">
        <v>84</v>
      </c>
      <c r="AV599" s="335" t="s">
        <v>84</v>
      </c>
      <c r="AW599" s="335" t="s">
        <v>84</v>
      </c>
      <c r="AX599" s="335" t="s">
        <v>84</v>
      </c>
      <c r="AY599" s="116" t="s">
        <v>84</v>
      </c>
      <c r="AZ599" s="116" t="s">
        <v>84</v>
      </c>
      <c r="BA599" s="116" t="s">
        <v>84</v>
      </c>
      <c r="BB599" s="116" t="s">
        <v>84</v>
      </c>
      <c r="BC599" s="116" t="s">
        <v>84</v>
      </c>
      <c r="BD599" s="116" t="s">
        <v>84</v>
      </c>
      <c r="BE599" s="116" t="s">
        <v>84</v>
      </c>
      <c r="BF599" s="335" t="s">
        <v>84</v>
      </c>
      <c r="BG599" s="335" t="s">
        <v>84</v>
      </c>
      <c r="BH599" s="116" t="s">
        <v>84</v>
      </c>
      <c r="BI599" s="116" t="s">
        <v>84</v>
      </c>
      <c r="BJ599" s="335" t="s">
        <v>84</v>
      </c>
      <c r="BK599" s="335" t="s">
        <v>84</v>
      </c>
      <c r="BL599" s="335" t="s">
        <v>84</v>
      </c>
      <c r="BM599" s="336" t="s">
        <v>84</v>
      </c>
      <c r="BN599" s="336" t="s">
        <v>84</v>
      </c>
      <c r="BO599" s="335" t="s">
        <v>84</v>
      </c>
      <c r="BP599" s="116" t="s">
        <v>84</v>
      </c>
      <c r="BQ599" s="116" t="s">
        <v>84</v>
      </c>
      <c r="BR599" s="116" t="s">
        <v>84</v>
      </c>
      <c r="BS599" s="116" t="s">
        <v>84</v>
      </c>
      <c r="BT599" s="336" t="s">
        <v>84</v>
      </c>
      <c r="BU599" s="335" t="s">
        <v>84</v>
      </c>
      <c r="BV599" s="335" t="s">
        <v>84</v>
      </c>
      <c r="BW599" s="335" t="s">
        <v>84</v>
      </c>
      <c r="BX599" s="335" t="s">
        <v>84</v>
      </c>
    </row>
    <row r="600" spans="1:76" ht="15" customHeight="1" x14ac:dyDescent="0.3">
      <c r="A600" s="307">
        <v>82</v>
      </c>
      <c r="B600" s="114" t="s">
        <v>84</v>
      </c>
      <c r="C600" s="114" t="s">
        <v>84</v>
      </c>
      <c r="D600" s="115" t="s">
        <v>84</v>
      </c>
      <c r="E600" s="334" t="s">
        <v>84</v>
      </c>
      <c r="F600" s="334" t="s">
        <v>84</v>
      </c>
      <c r="G600" s="334" t="s">
        <v>84</v>
      </c>
      <c r="H600" s="335" t="s">
        <v>84</v>
      </c>
      <c r="I600" s="335" t="s">
        <v>84</v>
      </c>
      <c r="J600" s="335" t="s">
        <v>84</v>
      </c>
      <c r="K600" s="335" t="s">
        <v>84</v>
      </c>
      <c r="L600" s="335" t="s">
        <v>84</v>
      </c>
      <c r="M600" s="335" t="s">
        <v>84</v>
      </c>
      <c r="N600" s="335" t="s">
        <v>84</v>
      </c>
      <c r="O600" s="335" t="s">
        <v>84</v>
      </c>
      <c r="P600" s="335" t="s">
        <v>84</v>
      </c>
      <c r="Q600" s="335" t="s">
        <v>84</v>
      </c>
      <c r="R600" s="335" t="s">
        <v>84</v>
      </c>
      <c r="S600" s="335" t="s">
        <v>84</v>
      </c>
      <c r="T600" s="335" t="s">
        <v>84</v>
      </c>
      <c r="U600" s="335" t="s">
        <v>84</v>
      </c>
      <c r="V600" s="335" t="s">
        <v>84</v>
      </c>
      <c r="W600" s="335" t="s">
        <v>84</v>
      </c>
      <c r="X600" s="335" t="s">
        <v>84</v>
      </c>
      <c r="Y600" s="335" t="s">
        <v>84</v>
      </c>
      <c r="Z600" s="335" t="s">
        <v>84</v>
      </c>
      <c r="AA600" s="335" t="s">
        <v>84</v>
      </c>
      <c r="AB600" s="335" t="s">
        <v>84</v>
      </c>
      <c r="AC600" s="335" t="s">
        <v>84</v>
      </c>
      <c r="AD600" s="335" t="s">
        <v>84</v>
      </c>
      <c r="AE600" s="335" t="s">
        <v>84</v>
      </c>
      <c r="AF600" s="335" t="s">
        <v>84</v>
      </c>
      <c r="AG600" s="335" t="s">
        <v>84</v>
      </c>
      <c r="AH600" s="335" t="s">
        <v>84</v>
      </c>
      <c r="AI600" s="335" t="s">
        <v>84</v>
      </c>
      <c r="AJ600" s="335" t="s">
        <v>84</v>
      </c>
      <c r="AK600" s="335" t="s">
        <v>84</v>
      </c>
      <c r="AL600" s="335" t="s">
        <v>84</v>
      </c>
      <c r="AM600" s="335" t="s">
        <v>84</v>
      </c>
      <c r="AN600" s="335" t="s">
        <v>84</v>
      </c>
      <c r="AO600" s="335" t="s">
        <v>84</v>
      </c>
      <c r="AP600" s="335" t="s">
        <v>84</v>
      </c>
      <c r="AQ600" s="335" t="s">
        <v>84</v>
      </c>
      <c r="AR600" s="335" t="s">
        <v>84</v>
      </c>
      <c r="AS600" s="335" t="s">
        <v>84</v>
      </c>
      <c r="AT600" s="335" t="s">
        <v>84</v>
      </c>
      <c r="AU600" s="335" t="s">
        <v>84</v>
      </c>
      <c r="AV600" s="335" t="s">
        <v>84</v>
      </c>
      <c r="AW600" s="335" t="s">
        <v>84</v>
      </c>
      <c r="AX600" s="335" t="s">
        <v>84</v>
      </c>
      <c r="AY600" s="116" t="s">
        <v>84</v>
      </c>
      <c r="AZ600" s="116" t="s">
        <v>84</v>
      </c>
      <c r="BA600" s="116" t="s">
        <v>84</v>
      </c>
      <c r="BB600" s="116" t="s">
        <v>84</v>
      </c>
      <c r="BC600" s="116" t="s">
        <v>84</v>
      </c>
      <c r="BD600" s="116" t="s">
        <v>84</v>
      </c>
      <c r="BE600" s="116" t="s">
        <v>84</v>
      </c>
      <c r="BF600" s="335" t="s">
        <v>84</v>
      </c>
      <c r="BG600" s="335" t="s">
        <v>84</v>
      </c>
      <c r="BH600" s="116" t="s">
        <v>84</v>
      </c>
      <c r="BI600" s="116" t="s">
        <v>84</v>
      </c>
      <c r="BJ600" s="335" t="s">
        <v>84</v>
      </c>
      <c r="BK600" s="335" t="s">
        <v>84</v>
      </c>
      <c r="BL600" s="335" t="s">
        <v>84</v>
      </c>
      <c r="BM600" s="336" t="s">
        <v>84</v>
      </c>
      <c r="BN600" s="336" t="s">
        <v>84</v>
      </c>
      <c r="BO600" s="335" t="s">
        <v>84</v>
      </c>
      <c r="BP600" s="116" t="s">
        <v>84</v>
      </c>
      <c r="BQ600" s="116" t="s">
        <v>84</v>
      </c>
      <c r="BR600" s="116" t="s">
        <v>84</v>
      </c>
      <c r="BS600" s="116" t="s">
        <v>84</v>
      </c>
      <c r="BT600" s="336" t="s">
        <v>84</v>
      </c>
      <c r="BU600" s="335" t="s">
        <v>84</v>
      </c>
      <c r="BV600" s="335" t="s">
        <v>84</v>
      </c>
      <c r="BW600" s="335" t="s">
        <v>84</v>
      </c>
      <c r="BX600" s="335" t="s">
        <v>84</v>
      </c>
    </row>
    <row r="601" spans="1:76" ht="15" customHeight="1" x14ac:dyDescent="0.3">
      <c r="A601" s="307">
        <v>82</v>
      </c>
      <c r="B601" s="114" t="s">
        <v>84</v>
      </c>
      <c r="C601" s="114" t="s">
        <v>84</v>
      </c>
      <c r="D601" s="115" t="s">
        <v>84</v>
      </c>
      <c r="E601" s="334" t="s">
        <v>84</v>
      </c>
      <c r="F601" s="334" t="s">
        <v>84</v>
      </c>
      <c r="G601" s="334" t="s">
        <v>84</v>
      </c>
      <c r="H601" s="335" t="s">
        <v>84</v>
      </c>
      <c r="I601" s="335" t="s">
        <v>84</v>
      </c>
      <c r="J601" s="335" t="s">
        <v>84</v>
      </c>
      <c r="K601" s="335" t="s">
        <v>84</v>
      </c>
      <c r="L601" s="335" t="s">
        <v>84</v>
      </c>
      <c r="M601" s="335" t="s">
        <v>84</v>
      </c>
      <c r="N601" s="335" t="s">
        <v>84</v>
      </c>
      <c r="O601" s="335" t="s">
        <v>84</v>
      </c>
      <c r="P601" s="335" t="s">
        <v>84</v>
      </c>
      <c r="Q601" s="335" t="s">
        <v>84</v>
      </c>
      <c r="R601" s="335" t="s">
        <v>84</v>
      </c>
      <c r="S601" s="335" t="s">
        <v>84</v>
      </c>
      <c r="T601" s="335" t="s">
        <v>84</v>
      </c>
      <c r="U601" s="335" t="s">
        <v>84</v>
      </c>
      <c r="V601" s="335" t="s">
        <v>84</v>
      </c>
      <c r="W601" s="335" t="s">
        <v>84</v>
      </c>
      <c r="X601" s="335" t="s">
        <v>84</v>
      </c>
      <c r="Y601" s="335" t="s">
        <v>84</v>
      </c>
      <c r="Z601" s="335" t="s">
        <v>84</v>
      </c>
      <c r="AA601" s="335" t="s">
        <v>84</v>
      </c>
      <c r="AB601" s="335" t="s">
        <v>84</v>
      </c>
      <c r="AC601" s="335" t="s">
        <v>84</v>
      </c>
      <c r="AD601" s="335" t="s">
        <v>84</v>
      </c>
      <c r="AE601" s="335" t="s">
        <v>84</v>
      </c>
      <c r="AF601" s="335" t="s">
        <v>84</v>
      </c>
      <c r="AG601" s="335" t="s">
        <v>84</v>
      </c>
      <c r="AH601" s="335" t="s">
        <v>84</v>
      </c>
      <c r="AI601" s="335" t="s">
        <v>84</v>
      </c>
      <c r="AJ601" s="335" t="s">
        <v>84</v>
      </c>
      <c r="AK601" s="335" t="s">
        <v>84</v>
      </c>
      <c r="AL601" s="335" t="s">
        <v>84</v>
      </c>
      <c r="AM601" s="335" t="s">
        <v>84</v>
      </c>
      <c r="AN601" s="335" t="s">
        <v>84</v>
      </c>
      <c r="AO601" s="335" t="s">
        <v>84</v>
      </c>
      <c r="AP601" s="335" t="s">
        <v>84</v>
      </c>
      <c r="AQ601" s="335" t="s">
        <v>84</v>
      </c>
      <c r="AR601" s="335" t="s">
        <v>84</v>
      </c>
      <c r="AS601" s="335" t="s">
        <v>84</v>
      </c>
      <c r="AT601" s="335" t="s">
        <v>84</v>
      </c>
      <c r="AU601" s="335" t="s">
        <v>84</v>
      </c>
      <c r="AV601" s="335" t="s">
        <v>84</v>
      </c>
      <c r="AW601" s="335" t="s">
        <v>84</v>
      </c>
      <c r="AX601" s="335" t="s">
        <v>84</v>
      </c>
      <c r="AY601" s="116" t="s">
        <v>84</v>
      </c>
      <c r="AZ601" s="116" t="s">
        <v>84</v>
      </c>
      <c r="BA601" s="116" t="s">
        <v>84</v>
      </c>
      <c r="BB601" s="116" t="s">
        <v>84</v>
      </c>
      <c r="BC601" s="116" t="s">
        <v>84</v>
      </c>
      <c r="BD601" s="116" t="s">
        <v>84</v>
      </c>
      <c r="BE601" s="116" t="s">
        <v>84</v>
      </c>
      <c r="BF601" s="335" t="s">
        <v>84</v>
      </c>
      <c r="BG601" s="335" t="s">
        <v>84</v>
      </c>
      <c r="BH601" s="116" t="s">
        <v>84</v>
      </c>
      <c r="BI601" s="116" t="s">
        <v>84</v>
      </c>
      <c r="BJ601" s="335" t="s">
        <v>84</v>
      </c>
      <c r="BK601" s="335" t="s">
        <v>84</v>
      </c>
      <c r="BL601" s="335" t="s">
        <v>84</v>
      </c>
      <c r="BM601" s="336" t="s">
        <v>84</v>
      </c>
      <c r="BN601" s="336" t="s">
        <v>84</v>
      </c>
      <c r="BO601" s="335" t="s">
        <v>84</v>
      </c>
      <c r="BP601" s="116" t="s">
        <v>84</v>
      </c>
      <c r="BQ601" s="116" t="s">
        <v>84</v>
      </c>
      <c r="BR601" s="116" t="s">
        <v>84</v>
      </c>
      <c r="BS601" s="116" t="s">
        <v>84</v>
      </c>
      <c r="BT601" s="336" t="s">
        <v>84</v>
      </c>
      <c r="BU601" s="335" t="s">
        <v>84</v>
      </c>
      <c r="BV601" s="335" t="s">
        <v>84</v>
      </c>
      <c r="BW601" s="335" t="s">
        <v>84</v>
      </c>
      <c r="BX601" s="335" t="s">
        <v>84</v>
      </c>
    </row>
    <row r="602" spans="1:76" ht="15" customHeight="1" x14ac:dyDescent="0.3">
      <c r="A602" s="307">
        <v>82</v>
      </c>
      <c r="B602" s="114" t="s">
        <v>84</v>
      </c>
      <c r="C602" s="114" t="s">
        <v>84</v>
      </c>
      <c r="D602" s="115" t="s">
        <v>84</v>
      </c>
      <c r="E602" s="334" t="s">
        <v>84</v>
      </c>
      <c r="F602" s="334" t="s">
        <v>84</v>
      </c>
      <c r="G602" s="334" t="s">
        <v>84</v>
      </c>
      <c r="H602" s="335" t="s">
        <v>84</v>
      </c>
      <c r="I602" s="335" t="s">
        <v>84</v>
      </c>
      <c r="J602" s="335" t="s">
        <v>84</v>
      </c>
      <c r="K602" s="335" t="s">
        <v>84</v>
      </c>
      <c r="L602" s="335" t="s">
        <v>84</v>
      </c>
      <c r="M602" s="335" t="s">
        <v>84</v>
      </c>
      <c r="N602" s="335" t="s">
        <v>84</v>
      </c>
      <c r="O602" s="335" t="s">
        <v>84</v>
      </c>
      <c r="P602" s="335" t="s">
        <v>84</v>
      </c>
      <c r="Q602" s="335" t="s">
        <v>84</v>
      </c>
      <c r="R602" s="335" t="s">
        <v>84</v>
      </c>
      <c r="S602" s="335" t="s">
        <v>84</v>
      </c>
      <c r="T602" s="335" t="s">
        <v>84</v>
      </c>
      <c r="U602" s="335" t="s">
        <v>84</v>
      </c>
      <c r="V602" s="335" t="s">
        <v>84</v>
      </c>
      <c r="W602" s="335" t="s">
        <v>84</v>
      </c>
      <c r="X602" s="335" t="s">
        <v>84</v>
      </c>
      <c r="Y602" s="335" t="s">
        <v>84</v>
      </c>
      <c r="Z602" s="335" t="s">
        <v>84</v>
      </c>
      <c r="AA602" s="335" t="s">
        <v>84</v>
      </c>
      <c r="AB602" s="335" t="s">
        <v>84</v>
      </c>
      <c r="AC602" s="335" t="s">
        <v>84</v>
      </c>
      <c r="AD602" s="335" t="s">
        <v>84</v>
      </c>
      <c r="AE602" s="335" t="s">
        <v>84</v>
      </c>
      <c r="AF602" s="335" t="s">
        <v>84</v>
      </c>
      <c r="AG602" s="335" t="s">
        <v>84</v>
      </c>
      <c r="AH602" s="335" t="s">
        <v>84</v>
      </c>
      <c r="AI602" s="335" t="s">
        <v>84</v>
      </c>
      <c r="AJ602" s="335" t="s">
        <v>84</v>
      </c>
      <c r="AK602" s="335" t="s">
        <v>84</v>
      </c>
      <c r="AL602" s="335" t="s">
        <v>84</v>
      </c>
      <c r="AM602" s="335" t="s">
        <v>84</v>
      </c>
      <c r="AN602" s="335" t="s">
        <v>84</v>
      </c>
      <c r="AO602" s="335" t="s">
        <v>84</v>
      </c>
      <c r="AP602" s="335" t="s">
        <v>84</v>
      </c>
      <c r="AQ602" s="335" t="s">
        <v>84</v>
      </c>
      <c r="AR602" s="335" t="s">
        <v>84</v>
      </c>
      <c r="AS602" s="335" t="s">
        <v>84</v>
      </c>
      <c r="AT602" s="335" t="s">
        <v>84</v>
      </c>
      <c r="AU602" s="335" t="s">
        <v>84</v>
      </c>
      <c r="AV602" s="335" t="s">
        <v>84</v>
      </c>
      <c r="AW602" s="335" t="s">
        <v>84</v>
      </c>
      <c r="AX602" s="335" t="s">
        <v>84</v>
      </c>
      <c r="AY602" s="116" t="s">
        <v>84</v>
      </c>
      <c r="AZ602" s="116" t="s">
        <v>84</v>
      </c>
      <c r="BA602" s="116" t="s">
        <v>84</v>
      </c>
      <c r="BB602" s="116" t="s">
        <v>84</v>
      </c>
      <c r="BC602" s="116" t="s">
        <v>84</v>
      </c>
      <c r="BD602" s="116" t="s">
        <v>84</v>
      </c>
      <c r="BE602" s="116" t="s">
        <v>84</v>
      </c>
      <c r="BF602" s="335" t="s">
        <v>84</v>
      </c>
      <c r="BG602" s="335" t="s">
        <v>84</v>
      </c>
      <c r="BH602" s="116" t="s">
        <v>84</v>
      </c>
      <c r="BI602" s="116" t="s">
        <v>84</v>
      </c>
      <c r="BJ602" s="335" t="s">
        <v>84</v>
      </c>
      <c r="BK602" s="335" t="s">
        <v>84</v>
      </c>
      <c r="BL602" s="335" t="s">
        <v>84</v>
      </c>
      <c r="BM602" s="336" t="s">
        <v>84</v>
      </c>
      <c r="BN602" s="336" t="s">
        <v>84</v>
      </c>
      <c r="BO602" s="335" t="s">
        <v>84</v>
      </c>
      <c r="BP602" s="116" t="s">
        <v>84</v>
      </c>
      <c r="BQ602" s="116" t="s">
        <v>84</v>
      </c>
      <c r="BR602" s="116" t="s">
        <v>84</v>
      </c>
      <c r="BS602" s="116" t="s">
        <v>84</v>
      </c>
      <c r="BT602" s="336" t="s">
        <v>84</v>
      </c>
      <c r="BU602" s="335" t="s">
        <v>84</v>
      </c>
      <c r="BV602" s="335" t="s">
        <v>84</v>
      </c>
      <c r="BW602" s="335" t="s">
        <v>84</v>
      </c>
      <c r="BX602" s="335" t="s">
        <v>84</v>
      </c>
    </row>
    <row r="603" spans="1:76" ht="15" customHeight="1" x14ac:dyDescent="0.3">
      <c r="A603" s="307">
        <v>82</v>
      </c>
      <c r="B603" s="114" t="s">
        <v>84</v>
      </c>
      <c r="C603" s="114" t="s">
        <v>84</v>
      </c>
      <c r="D603" s="115" t="s">
        <v>84</v>
      </c>
      <c r="E603" s="334" t="s">
        <v>84</v>
      </c>
      <c r="F603" s="334" t="s">
        <v>84</v>
      </c>
      <c r="G603" s="334" t="s">
        <v>84</v>
      </c>
      <c r="H603" s="335" t="s">
        <v>84</v>
      </c>
      <c r="I603" s="335" t="s">
        <v>84</v>
      </c>
      <c r="J603" s="335" t="s">
        <v>84</v>
      </c>
      <c r="K603" s="335" t="s">
        <v>84</v>
      </c>
      <c r="L603" s="335" t="s">
        <v>84</v>
      </c>
      <c r="M603" s="335" t="s">
        <v>84</v>
      </c>
      <c r="N603" s="335" t="s">
        <v>84</v>
      </c>
      <c r="O603" s="335" t="s">
        <v>84</v>
      </c>
      <c r="P603" s="335" t="s">
        <v>84</v>
      </c>
      <c r="Q603" s="335" t="s">
        <v>84</v>
      </c>
      <c r="R603" s="335" t="s">
        <v>84</v>
      </c>
      <c r="S603" s="335" t="s">
        <v>84</v>
      </c>
      <c r="T603" s="335" t="s">
        <v>84</v>
      </c>
      <c r="U603" s="335" t="s">
        <v>84</v>
      </c>
      <c r="V603" s="335" t="s">
        <v>84</v>
      </c>
      <c r="W603" s="335" t="s">
        <v>84</v>
      </c>
      <c r="X603" s="335" t="s">
        <v>84</v>
      </c>
      <c r="Y603" s="335" t="s">
        <v>84</v>
      </c>
      <c r="Z603" s="335" t="s">
        <v>84</v>
      </c>
      <c r="AA603" s="335" t="s">
        <v>84</v>
      </c>
      <c r="AB603" s="335" t="s">
        <v>84</v>
      </c>
      <c r="AC603" s="335" t="s">
        <v>84</v>
      </c>
      <c r="AD603" s="335" t="s">
        <v>84</v>
      </c>
      <c r="AE603" s="335" t="s">
        <v>84</v>
      </c>
      <c r="AF603" s="335" t="s">
        <v>84</v>
      </c>
      <c r="AG603" s="335" t="s">
        <v>84</v>
      </c>
      <c r="AH603" s="335" t="s">
        <v>84</v>
      </c>
      <c r="AI603" s="335" t="s">
        <v>84</v>
      </c>
      <c r="AJ603" s="335" t="s">
        <v>84</v>
      </c>
      <c r="AK603" s="335" t="s">
        <v>84</v>
      </c>
      <c r="AL603" s="335" t="s">
        <v>84</v>
      </c>
      <c r="AM603" s="335" t="s">
        <v>84</v>
      </c>
      <c r="AN603" s="335" t="s">
        <v>84</v>
      </c>
      <c r="AO603" s="335" t="s">
        <v>84</v>
      </c>
      <c r="AP603" s="335" t="s">
        <v>84</v>
      </c>
      <c r="AQ603" s="335" t="s">
        <v>84</v>
      </c>
      <c r="AR603" s="335" t="s">
        <v>84</v>
      </c>
      <c r="AS603" s="335" t="s">
        <v>84</v>
      </c>
      <c r="AT603" s="335" t="s">
        <v>84</v>
      </c>
      <c r="AU603" s="335" t="s">
        <v>84</v>
      </c>
      <c r="AV603" s="335" t="s">
        <v>84</v>
      </c>
      <c r="AW603" s="335" t="s">
        <v>84</v>
      </c>
      <c r="AX603" s="335" t="s">
        <v>84</v>
      </c>
      <c r="AY603" s="116" t="s">
        <v>84</v>
      </c>
      <c r="AZ603" s="116" t="s">
        <v>84</v>
      </c>
      <c r="BA603" s="116" t="s">
        <v>84</v>
      </c>
      <c r="BB603" s="116" t="s">
        <v>84</v>
      </c>
      <c r="BC603" s="116" t="s">
        <v>84</v>
      </c>
      <c r="BD603" s="116" t="s">
        <v>84</v>
      </c>
      <c r="BE603" s="116" t="s">
        <v>84</v>
      </c>
      <c r="BF603" s="335" t="s">
        <v>84</v>
      </c>
      <c r="BG603" s="335" t="s">
        <v>84</v>
      </c>
      <c r="BH603" s="116" t="s">
        <v>84</v>
      </c>
      <c r="BI603" s="116" t="s">
        <v>84</v>
      </c>
      <c r="BJ603" s="335" t="s">
        <v>84</v>
      </c>
      <c r="BK603" s="335" t="s">
        <v>84</v>
      </c>
      <c r="BL603" s="335" t="s">
        <v>84</v>
      </c>
      <c r="BM603" s="336" t="s">
        <v>84</v>
      </c>
      <c r="BN603" s="336" t="s">
        <v>84</v>
      </c>
      <c r="BO603" s="335" t="s">
        <v>84</v>
      </c>
      <c r="BP603" s="116" t="s">
        <v>84</v>
      </c>
      <c r="BQ603" s="116" t="s">
        <v>84</v>
      </c>
      <c r="BR603" s="116" t="s">
        <v>84</v>
      </c>
      <c r="BS603" s="116" t="s">
        <v>84</v>
      </c>
      <c r="BT603" s="336" t="s">
        <v>84</v>
      </c>
      <c r="BU603" s="335" t="s">
        <v>84</v>
      </c>
      <c r="BV603" s="335" t="s">
        <v>84</v>
      </c>
      <c r="BW603" s="335" t="s">
        <v>84</v>
      </c>
      <c r="BX603" s="335" t="s">
        <v>84</v>
      </c>
    </row>
    <row r="604" spans="1:76" ht="15" customHeight="1" x14ac:dyDescent="0.3">
      <c r="A604" s="307">
        <v>82</v>
      </c>
      <c r="B604" s="114" t="s">
        <v>84</v>
      </c>
      <c r="C604" s="114" t="s">
        <v>84</v>
      </c>
      <c r="D604" s="115" t="s">
        <v>84</v>
      </c>
      <c r="E604" s="334" t="s">
        <v>84</v>
      </c>
      <c r="F604" s="334" t="s">
        <v>84</v>
      </c>
      <c r="G604" s="334" t="s">
        <v>84</v>
      </c>
      <c r="H604" s="335" t="s">
        <v>84</v>
      </c>
      <c r="I604" s="335" t="s">
        <v>84</v>
      </c>
      <c r="J604" s="335" t="s">
        <v>84</v>
      </c>
      <c r="K604" s="335" t="s">
        <v>84</v>
      </c>
      <c r="L604" s="335" t="s">
        <v>84</v>
      </c>
      <c r="M604" s="335" t="s">
        <v>84</v>
      </c>
      <c r="N604" s="335" t="s">
        <v>84</v>
      </c>
      <c r="O604" s="335" t="s">
        <v>84</v>
      </c>
      <c r="P604" s="335" t="s">
        <v>84</v>
      </c>
      <c r="Q604" s="335" t="s">
        <v>84</v>
      </c>
      <c r="R604" s="335" t="s">
        <v>84</v>
      </c>
      <c r="S604" s="335" t="s">
        <v>84</v>
      </c>
      <c r="T604" s="335" t="s">
        <v>84</v>
      </c>
      <c r="U604" s="335" t="s">
        <v>84</v>
      </c>
      <c r="V604" s="335" t="s">
        <v>84</v>
      </c>
      <c r="W604" s="335" t="s">
        <v>84</v>
      </c>
      <c r="X604" s="335" t="s">
        <v>84</v>
      </c>
      <c r="Y604" s="335" t="s">
        <v>84</v>
      </c>
      <c r="Z604" s="335" t="s">
        <v>84</v>
      </c>
      <c r="AA604" s="335" t="s">
        <v>84</v>
      </c>
      <c r="AB604" s="335" t="s">
        <v>84</v>
      </c>
      <c r="AC604" s="335" t="s">
        <v>84</v>
      </c>
      <c r="AD604" s="335" t="s">
        <v>84</v>
      </c>
      <c r="AE604" s="335" t="s">
        <v>84</v>
      </c>
      <c r="AF604" s="335" t="s">
        <v>84</v>
      </c>
      <c r="AG604" s="335" t="s">
        <v>84</v>
      </c>
      <c r="AH604" s="335" t="s">
        <v>84</v>
      </c>
      <c r="AI604" s="335" t="s">
        <v>84</v>
      </c>
      <c r="AJ604" s="335" t="s">
        <v>84</v>
      </c>
      <c r="AK604" s="335" t="s">
        <v>84</v>
      </c>
      <c r="AL604" s="335" t="s">
        <v>84</v>
      </c>
      <c r="AM604" s="335" t="s">
        <v>84</v>
      </c>
      <c r="AN604" s="335" t="s">
        <v>84</v>
      </c>
      <c r="AO604" s="335" t="s">
        <v>84</v>
      </c>
      <c r="AP604" s="335" t="s">
        <v>84</v>
      </c>
      <c r="AQ604" s="335" t="s">
        <v>84</v>
      </c>
      <c r="AR604" s="335" t="s">
        <v>84</v>
      </c>
      <c r="AS604" s="335" t="s">
        <v>84</v>
      </c>
      <c r="AT604" s="335" t="s">
        <v>84</v>
      </c>
      <c r="AU604" s="335" t="s">
        <v>84</v>
      </c>
      <c r="AV604" s="335" t="s">
        <v>84</v>
      </c>
      <c r="AW604" s="335" t="s">
        <v>84</v>
      </c>
      <c r="AX604" s="335" t="s">
        <v>84</v>
      </c>
      <c r="AY604" s="116" t="s">
        <v>84</v>
      </c>
      <c r="AZ604" s="116" t="s">
        <v>84</v>
      </c>
      <c r="BA604" s="116" t="s">
        <v>84</v>
      </c>
      <c r="BB604" s="116" t="s">
        <v>84</v>
      </c>
      <c r="BC604" s="116" t="s">
        <v>84</v>
      </c>
      <c r="BD604" s="116" t="s">
        <v>84</v>
      </c>
      <c r="BE604" s="116" t="s">
        <v>84</v>
      </c>
      <c r="BF604" s="335" t="s">
        <v>84</v>
      </c>
      <c r="BG604" s="335" t="s">
        <v>84</v>
      </c>
      <c r="BH604" s="116" t="s">
        <v>84</v>
      </c>
      <c r="BI604" s="116" t="s">
        <v>84</v>
      </c>
      <c r="BJ604" s="335" t="s">
        <v>84</v>
      </c>
      <c r="BK604" s="335" t="s">
        <v>84</v>
      </c>
      <c r="BL604" s="335" t="s">
        <v>84</v>
      </c>
      <c r="BM604" s="336" t="s">
        <v>84</v>
      </c>
      <c r="BN604" s="336" t="s">
        <v>84</v>
      </c>
      <c r="BO604" s="335" t="s">
        <v>84</v>
      </c>
      <c r="BP604" s="116" t="s">
        <v>84</v>
      </c>
      <c r="BQ604" s="116" t="s">
        <v>84</v>
      </c>
      <c r="BR604" s="116" t="s">
        <v>84</v>
      </c>
      <c r="BS604" s="116" t="s">
        <v>84</v>
      </c>
      <c r="BT604" s="336" t="s">
        <v>84</v>
      </c>
      <c r="BU604" s="335" t="s">
        <v>84</v>
      </c>
      <c r="BV604" s="335" t="s">
        <v>84</v>
      </c>
      <c r="BW604" s="335" t="s">
        <v>84</v>
      </c>
      <c r="BX604" s="335" t="s">
        <v>84</v>
      </c>
    </row>
    <row r="605" spans="1:76" ht="15" customHeight="1" x14ac:dyDescent="0.3">
      <c r="A605" s="307">
        <v>82</v>
      </c>
      <c r="B605" s="114" t="s">
        <v>84</v>
      </c>
      <c r="C605" s="114" t="s">
        <v>84</v>
      </c>
      <c r="D605" s="115" t="s">
        <v>84</v>
      </c>
      <c r="E605" s="334" t="s">
        <v>84</v>
      </c>
      <c r="F605" s="334" t="s">
        <v>84</v>
      </c>
      <c r="G605" s="334" t="s">
        <v>84</v>
      </c>
      <c r="H605" s="335" t="s">
        <v>84</v>
      </c>
      <c r="I605" s="335" t="s">
        <v>84</v>
      </c>
      <c r="J605" s="335" t="s">
        <v>84</v>
      </c>
      <c r="K605" s="335" t="s">
        <v>84</v>
      </c>
      <c r="L605" s="335" t="s">
        <v>84</v>
      </c>
      <c r="M605" s="335" t="s">
        <v>84</v>
      </c>
      <c r="N605" s="335" t="s">
        <v>84</v>
      </c>
      <c r="O605" s="335" t="s">
        <v>84</v>
      </c>
      <c r="P605" s="335" t="s">
        <v>84</v>
      </c>
      <c r="Q605" s="335" t="s">
        <v>84</v>
      </c>
      <c r="R605" s="335" t="s">
        <v>84</v>
      </c>
      <c r="S605" s="335" t="s">
        <v>84</v>
      </c>
      <c r="T605" s="335" t="s">
        <v>84</v>
      </c>
      <c r="U605" s="335" t="s">
        <v>84</v>
      </c>
      <c r="V605" s="335" t="s">
        <v>84</v>
      </c>
      <c r="W605" s="335" t="s">
        <v>84</v>
      </c>
      <c r="X605" s="335" t="s">
        <v>84</v>
      </c>
      <c r="Y605" s="335" t="s">
        <v>84</v>
      </c>
      <c r="Z605" s="335" t="s">
        <v>84</v>
      </c>
      <c r="AA605" s="335" t="s">
        <v>84</v>
      </c>
      <c r="AB605" s="335" t="s">
        <v>84</v>
      </c>
      <c r="AC605" s="335" t="s">
        <v>84</v>
      </c>
      <c r="AD605" s="335" t="s">
        <v>84</v>
      </c>
      <c r="AE605" s="335" t="s">
        <v>84</v>
      </c>
      <c r="AF605" s="335" t="s">
        <v>84</v>
      </c>
      <c r="AG605" s="335" t="s">
        <v>84</v>
      </c>
      <c r="AH605" s="335" t="s">
        <v>84</v>
      </c>
      <c r="AI605" s="335" t="s">
        <v>84</v>
      </c>
      <c r="AJ605" s="335" t="s">
        <v>84</v>
      </c>
      <c r="AK605" s="335" t="s">
        <v>84</v>
      </c>
      <c r="AL605" s="335" t="s">
        <v>84</v>
      </c>
      <c r="AM605" s="335" t="s">
        <v>84</v>
      </c>
      <c r="AN605" s="335" t="s">
        <v>84</v>
      </c>
      <c r="AO605" s="335" t="s">
        <v>84</v>
      </c>
      <c r="AP605" s="335" t="s">
        <v>84</v>
      </c>
      <c r="AQ605" s="335" t="s">
        <v>84</v>
      </c>
      <c r="AR605" s="335" t="s">
        <v>84</v>
      </c>
      <c r="AS605" s="335" t="s">
        <v>84</v>
      </c>
      <c r="AT605" s="335" t="s">
        <v>84</v>
      </c>
      <c r="AU605" s="335" t="s">
        <v>84</v>
      </c>
      <c r="AV605" s="335" t="s">
        <v>84</v>
      </c>
      <c r="AW605" s="335" t="s">
        <v>84</v>
      </c>
      <c r="AX605" s="335" t="s">
        <v>84</v>
      </c>
      <c r="AY605" s="116" t="s">
        <v>84</v>
      </c>
      <c r="AZ605" s="116" t="s">
        <v>84</v>
      </c>
      <c r="BA605" s="116" t="s">
        <v>84</v>
      </c>
      <c r="BB605" s="116" t="s">
        <v>84</v>
      </c>
      <c r="BC605" s="116" t="s">
        <v>84</v>
      </c>
      <c r="BD605" s="116" t="s">
        <v>84</v>
      </c>
      <c r="BE605" s="116" t="s">
        <v>84</v>
      </c>
      <c r="BF605" s="335" t="s">
        <v>84</v>
      </c>
      <c r="BG605" s="335" t="s">
        <v>84</v>
      </c>
      <c r="BH605" s="116" t="s">
        <v>84</v>
      </c>
      <c r="BI605" s="116" t="s">
        <v>84</v>
      </c>
      <c r="BJ605" s="335" t="s">
        <v>84</v>
      </c>
      <c r="BK605" s="335" t="s">
        <v>84</v>
      </c>
      <c r="BL605" s="335" t="s">
        <v>84</v>
      </c>
      <c r="BM605" s="336" t="s">
        <v>84</v>
      </c>
      <c r="BN605" s="336" t="s">
        <v>84</v>
      </c>
      <c r="BO605" s="335" t="s">
        <v>84</v>
      </c>
      <c r="BP605" s="116" t="s">
        <v>84</v>
      </c>
      <c r="BQ605" s="116" t="s">
        <v>84</v>
      </c>
      <c r="BR605" s="116" t="s">
        <v>84</v>
      </c>
      <c r="BS605" s="116" t="s">
        <v>84</v>
      </c>
      <c r="BT605" s="336" t="s">
        <v>84</v>
      </c>
      <c r="BU605" s="335" t="s">
        <v>84</v>
      </c>
      <c r="BV605" s="335" t="s">
        <v>84</v>
      </c>
      <c r="BW605" s="335" t="s">
        <v>84</v>
      </c>
      <c r="BX605" s="335" t="s">
        <v>84</v>
      </c>
    </row>
    <row r="606" spans="1:76" ht="15" customHeight="1" x14ac:dyDescent="0.3">
      <c r="A606" s="307">
        <v>82</v>
      </c>
      <c r="B606" s="114" t="s">
        <v>84</v>
      </c>
      <c r="C606" s="114" t="s">
        <v>84</v>
      </c>
      <c r="D606" s="115" t="s">
        <v>84</v>
      </c>
      <c r="E606" s="334" t="s">
        <v>84</v>
      </c>
      <c r="F606" s="334" t="s">
        <v>84</v>
      </c>
      <c r="G606" s="334" t="s">
        <v>84</v>
      </c>
      <c r="H606" s="335" t="s">
        <v>84</v>
      </c>
      <c r="I606" s="335" t="s">
        <v>84</v>
      </c>
      <c r="J606" s="335" t="s">
        <v>84</v>
      </c>
      <c r="K606" s="335" t="s">
        <v>84</v>
      </c>
      <c r="L606" s="335" t="s">
        <v>84</v>
      </c>
      <c r="M606" s="335" t="s">
        <v>84</v>
      </c>
      <c r="N606" s="335" t="s">
        <v>84</v>
      </c>
      <c r="O606" s="335" t="s">
        <v>84</v>
      </c>
      <c r="P606" s="335" t="s">
        <v>84</v>
      </c>
      <c r="Q606" s="335" t="s">
        <v>84</v>
      </c>
      <c r="R606" s="335" t="s">
        <v>84</v>
      </c>
      <c r="S606" s="335" t="s">
        <v>84</v>
      </c>
      <c r="T606" s="335" t="s">
        <v>84</v>
      </c>
      <c r="U606" s="335" t="s">
        <v>84</v>
      </c>
      <c r="V606" s="335" t="s">
        <v>84</v>
      </c>
      <c r="W606" s="335" t="s">
        <v>84</v>
      </c>
      <c r="X606" s="335" t="s">
        <v>84</v>
      </c>
      <c r="Y606" s="335" t="s">
        <v>84</v>
      </c>
      <c r="Z606" s="335" t="s">
        <v>84</v>
      </c>
      <c r="AA606" s="335" t="s">
        <v>84</v>
      </c>
      <c r="AB606" s="335" t="s">
        <v>84</v>
      </c>
      <c r="AC606" s="335" t="s">
        <v>84</v>
      </c>
      <c r="AD606" s="335" t="s">
        <v>84</v>
      </c>
      <c r="AE606" s="335" t="s">
        <v>84</v>
      </c>
      <c r="AF606" s="335" t="s">
        <v>84</v>
      </c>
      <c r="AG606" s="335" t="s">
        <v>84</v>
      </c>
      <c r="AH606" s="335" t="s">
        <v>84</v>
      </c>
      <c r="AI606" s="335" t="s">
        <v>84</v>
      </c>
      <c r="AJ606" s="335" t="s">
        <v>84</v>
      </c>
      <c r="AK606" s="335" t="s">
        <v>84</v>
      </c>
      <c r="AL606" s="335" t="s">
        <v>84</v>
      </c>
      <c r="AM606" s="335" t="s">
        <v>84</v>
      </c>
      <c r="AN606" s="335" t="s">
        <v>84</v>
      </c>
      <c r="AO606" s="335" t="s">
        <v>84</v>
      </c>
      <c r="AP606" s="335" t="s">
        <v>84</v>
      </c>
      <c r="AQ606" s="335" t="s">
        <v>84</v>
      </c>
      <c r="AR606" s="335" t="s">
        <v>84</v>
      </c>
      <c r="AS606" s="335" t="s">
        <v>84</v>
      </c>
      <c r="AT606" s="335" t="s">
        <v>84</v>
      </c>
      <c r="AU606" s="335" t="s">
        <v>84</v>
      </c>
      <c r="AV606" s="335" t="s">
        <v>84</v>
      </c>
      <c r="AW606" s="335" t="s">
        <v>84</v>
      </c>
      <c r="AX606" s="335" t="s">
        <v>84</v>
      </c>
      <c r="AY606" s="116" t="s">
        <v>84</v>
      </c>
      <c r="AZ606" s="116" t="s">
        <v>84</v>
      </c>
      <c r="BA606" s="116" t="s">
        <v>84</v>
      </c>
      <c r="BB606" s="116" t="s">
        <v>84</v>
      </c>
      <c r="BC606" s="116" t="s">
        <v>84</v>
      </c>
      <c r="BD606" s="116" t="s">
        <v>84</v>
      </c>
      <c r="BE606" s="116" t="s">
        <v>84</v>
      </c>
      <c r="BF606" s="335" t="s">
        <v>84</v>
      </c>
      <c r="BG606" s="335" t="s">
        <v>84</v>
      </c>
      <c r="BH606" s="116" t="s">
        <v>84</v>
      </c>
      <c r="BI606" s="116" t="s">
        <v>84</v>
      </c>
      <c r="BJ606" s="335" t="s">
        <v>84</v>
      </c>
      <c r="BK606" s="335" t="s">
        <v>84</v>
      </c>
      <c r="BL606" s="335" t="s">
        <v>84</v>
      </c>
      <c r="BM606" s="336" t="s">
        <v>84</v>
      </c>
      <c r="BN606" s="336" t="s">
        <v>84</v>
      </c>
      <c r="BO606" s="335" t="s">
        <v>84</v>
      </c>
      <c r="BP606" s="116" t="s">
        <v>84</v>
      </c>
      <c r="BQ606" s="116" t="s">
        <v>84</v>
      </c>
      <c r="BR606" s="116" t="s">
        <v>84</v>
      </c>
      <c r="BS606" s="116" t="s">
        <v>84</v>
      </c>
      <c r="BT606" s="336" t="s">
        <v>84</v>
      </c>
      <c r="BU606" s="335" t="s">
        <v>84</v>
      </c>
      <c r="BV606" s="335" t="s">
        <v>84</v>
      </c>
      <c r="BW606" s="335" t="s">
        <v>84</v>
      </c>
      <c r="BX606" s="335" t="s">
        <v>84</v>
      </c>
    </row>
    <row r="607" spans="1:76" ht="15" customHeight="1" x14ac:dyDescent="0.3">
      <c r="A607" s="307">
        <v>82</v>
      </c>
      <c r="B607" s="114" t="s">
        <v>84</v>
      </c>
      <c r="C607" s="114" t="s">
        <v>84</v>
      </c>
      <c r="D607" s="115" t="s">
        <v>84</v>
      </c>
      <c r="E607" s="334" t="s">
        <v>84</v>
      </c>
      <c r="F607" s="334" t="s">
        <v>84</v>
      </c>
      <c r="G607" s="334" t="s">
        <v>84</v>
      </c>
      <c r="H607" s="335" t="s">
        <v>84</v>
      </c>
      <c r="I607" s="335" t="s">
        <v>84</v>
      </c>
      <c r="J607" s="335" t="s">
        <v>84</v>
      </c>
      <c r="K607" s="335" t="s">
        <v>84</v>
      </c>
      <c r="L607" s="335" t="s">
        <v>84</v>
      </c>
      <c r="M607" s="335" t="s">
        <v>84</v>
      </c>
      <c r="N607" s="335" t="s">
        <v>84</v>
      </c>
      <c r="O607" s="335" t="s">
        <v>84</v>
      </c>
      <c r="P607" s="335" t="s">
        <v>84</v>
      </c>
      <c r="Q607" s="335" t="s">
        <v>84</v>
      </c>
      <c r="R607" s="335" t="s">
        <v>84</v>
      </c>
      <c r="S607" s="335" t="s">
        <v>84</v>
      </c>
      <c r="T607" s="335" t="s">
        <v>84</v>
      </c>
      <c r="U607" s="335" t="s">
        <v>84</v>
      </c>
      <c r="V607" s="335" t="s">
        <v>84</v>
      </c>
      <c r="W607" s="335" t="s">
        <v>84</v>
      </c>
      <c r="X607" s="335" t="s">
        <v>84</v>
      </c>
      <c r="Y607" s="335" t="s">
        <v>84</v>
      </c>
      <c r="Z607" s="335" t="s">
        <v>84</v>
      </c>
      <c r="AA607" s="335" t="s">
        <v>84</v>
      </c>
      <c r="AB607" s="335" t="s">
        <v>84</v>
      </c>
      <c r="AC607" s="335" t="s">
        <v>84</v>
      </c>
      <c r="AD607" s="335" t="s">
        <v>84</v>
      </c>
      <c r="AE607" s="335" t="s">
        <v>84</v>
      </c>
      <c r="AF607" s="335" t="s">
        <v>84</v>
      </c>
      <c r="AG607" s="335" t="s">
        <v>84</v>
      </c>
      <c r="AH607" s="335" t="s">
        <v>84</v>
      </c>
      <c r="AI607" s="335" t="s">
        <v>84</v>
      </c>
      <c r="AJ607" s="335" t="s">
        <v>84</v>
      </c>
      <c r="AK607" s="335" t="s">
        <v>84</v>
      </c>
      <c r="AL607" s="335" t="s">
        <v>84</v>
      </c>
      <c r="AM607" s="335" t="s">
        <v>84</v>
      </c>
      <c r="AN607" s="335" t="s">
        <v>84</v>
      </c>
      <c r="AO607" s="335" t="s">
        <v>84</v>
      </c>
      <c r="AP607" s="335" t="s">
        <v>84</v>
      </c>
      <c r="AQ607" s="335" t="s">
        <v>84</v>
      </c>
      <c r="AR607" s="335" t="s">
        <v>84</v>
      </c>
      <c r="AS607" s="335" t="s">
        <v>84</v>
      </c>
      <c r="AT607" s="335" t="s">
        <v>84</v>
      </c>
      <c r="AU607" s="335" t="s">
        <v>84</v>
      </c>
      <c r="AV607" s="335" t="s">
        <v>84</v>
      </c>
      <c r="AW607" s="335" t="s">
        <v>84</v>
      </c>
      <c r="AX607" s="335" t="s">
        <v>84</v>
      </c>
      <c r="AY607" s="116" t="s">
        <v>84</v>
      </c>
      <c r="AZ607" s="116" t="s">
        <v>84</v>
      </c>
      <c r="BA607" s="116" t="s">
        <v>84</v>
      </c>
      <c r="BB607" s="116" t="s">
        <v>84</v>
      </c>
      <c r="BC607" s="116" t="s">
        <v>84</v>
      </c>
      <c r="BD607" s="116" t="s">
        <v>84</v>
      </c>
      <c r="BE607" s="116" t="s">
        <v>84</v>
      </c>
      <c r="BF607" s="335" t="s">
        <v>84</v>
      </c>
      <c r="BG607" s="335" t="s">
        <v>84</v>
      </c>
      <c r="BH607" s="116" t="s">
        <v>84</v>
      </c>
      <c r="BI607" s="116" t="s">
        <v>84</v>
      </c>
      <c r="BJ607" s="335" t="s">
        <v>84</v>
      </c>
      <c r="BK607" s="335" t="s">
        <v>84</v>
      </c>
      <c r="BL607" s="335" t="s">
        <v>84</v>
      </c>
      <c r="BM607" s="336" t="s">
        <v>84</v>
      </c>
      <c r="BN607" s="336" t="s">
        <v>84</v>
      </c>
      <c r="BO607" s="335" t="s">
        <v>84</v>
      </c>
      <c r="BP607" s="116" t="s">
        <v>84</v>
      </c>
      <c r="BQ607" s="116" t="s">
        <v>84</v>
      </c>
      <c r="BR607" s="116" t="s">
        <v>84</v>
      </c>
      <c r="BS607" s="116" t="s">
        <v>84</v>
      </c>
      <c r="BT607" s="336" t="s">
        <v>84</v>
      </c>
      <c r="BU607" s="335" t="s">
        <v>84</v>
      </c>
      <c r="BV607" s="335" t="s">
        <v>84</v>
      </c>
      <c r="BW607" s="335" t="s">
        <v>84</v>
      </c>
      <c r="BX607" s="335" t="s">
        <v>84</v>
      </c>
    </row>
    <row r="608" spans="1:76" ht="15" customHeight="1" x14ac:dyDescent="0.3">
      <c r="A608" s="307">
        <v>82</v>
      </c>
      <c r="B608" s="114" t="s">
        <v>84</v>
      </c>
      <c r="C608" s="114" t="s">
        <v>84</v>
      </c>
      <c r="D608" s="115" t="s">
        <v>84</v>
      </c>
      <c r="E608" s="334" t="s">
        <v>84</v>
      </c>
      <c r="F608" s="334" t="s">
        <v>84</v>
      </c>
      <c r="G608" s="334" t="s">
        <v>84</v>
      </c>
      <c r="H608" s="335" t="s">
        <v>84</v>
      </c>
      <c r="I608" s="335" t="s">
        <v>84</v>
      </c>
      <c r="J608" s="335" t="s">
        <v>84</v>
      </c>
      <c r="K608" s="335" t="s">
        <v>84</v>
      </c>
      <c r="L608" s="335" t="s">
        <v>84</v>
      </c>
      <c r="M608" s="335" t="s">
        <v>84</v>
      </c>
      <c r="N608" s="335" t="s">
        <v>84</v>
      </c>
      <c r="O608" s="335" t="s">
        <v>84</v>
      </c>
      <c r="P608" s="335" t="s">
        <v>84</v>
      </c>
      <c r="Q608" s="335" t="s">
        <v>84</v>
      </c>
      <c r="R608" s="335" t="s">
        <v>84</v>
      </c>
      <c r="S608" s="335" t="s">
        <v>84</v>
      </c>
      <c r="T608" s="335" t="s">
        <v>84</v>
      </c>
      <c r="U608" s="335" t="s">
        <v>84</v>
      </c>
      <c r="V608" s="335" t="s">
        <v>84</v>
      </c>
      <c r="W608" s="335" t="s">
        <v>84</v>
      </c>
      <c r="X608" s="335" t="s">
        <v>84</v>
      </c>
      <c r="Y608" s="335" t="s">
        <v>84</v>
      </c>
      <c r="Z608" s="335" t="s">
        <v>84</v>
      </c>
      <c r="AA608" s="335" t="s">
        <v>84</v>
      </c>
      <c r="AB608" s="335" t="s">
        <v>84</v>
      </c>
      <c r="AC608" s="335" t="s">
        <v>84</v>
      </c>
      <c r="AD608" s="335" t="s">
        <v>84</v>
      </c>
      <c r="AE608" s="335" t="s">
        <v>84</v>
      </c>
      <c r="AF608" s="335" t="s">
        <v>84</v>
      </c>
      <c r="AG608" s="335" t="s">
        <v>84</v>
      </c>
      <c r="AH608" s="335" t="s">
        <v>84</v>
      </c>
      <c r="AI608" s="335" t="s">
        <v>84</v>
      </c>
      <c r="AJ608" s="335" t="s">
        <v>84</v>
      </c>
      <c r="AK608" s="335" t="s">
        <v>84</v>
      </c>
      <c r="AL608" s="335" t="s">
        <v>84</v>
      </c>
      <c r="AM608" s="335" t="s">
        <v>84</v>
      </c>
      <c r="AN608" s="335" t="s">
        <v>84</v>
      </c>
      <c r="AO608" s="335" t="s">
        <v>84</v>
      </c>
      <c r="AP608" s="335" t="s">
        <v>84</v>
      </c>
      <c r="AQ608" s="335" t="s">
        <v>84</v>
      </c>
      <c r="AR608" s="335" t="s">
        <v>84</v>
      </c>
      <c r="AS608" s="335" t="s">
        <v>84</v>
      </c>
      <c r="AT608" s="335" t="s">
        <v>84</v>
      </c>
      <c r="AU608" s="335" t="s">
        <v>84</v>
      </c>
      <c r="AV608" s="335" t="s">
        <v>84</v>
      </c>
      <c r="AW608" s="335" t="s">
        <v>84</v>
      </c>
      <c r="AX608" s="335" t="s">
        <v>84</v>
      </c>
      <c r="AY608" s="116" t="s">
        <v>84</v>
      </c>
      <c r="AZ608" s="116" t="s">
        <v>84</v>
      </c>
      <c r="BA608" s="116" t="s">
        <v>84</v>
      </c>
      <c r="BB608" s="116" t="s">
        <v>84</v>
      </c>
      <c r="BC608" s="116" t="s">
        <v>84</v>
      </c>
      <c r="BD608" s="116" t="s">
        <v>84</v>
      </c>
      <c r="BE608" s="116" t="s">
        <v>84</v>
      </c>
      <c r="BF608" s="335" t="s">
        <v>84</v>
      </c>
      <c r="BG608" s="335" t="s">
        <v>84</v>
      </c>
      <c r="BH608" s="116" t="s">
        <v>84</v>
      </c>
      <c r="BI608" s="116" t="s">
        <v>84</v>
      </c>
      <c r="BJ608" s="335" t="s">
        <v>84</v>
      </c>
      <c r="BK608" s="335" t="s">
        <v>84</v>
      </c>
      <c r="BL608" s="335" t="s">
        <v>84</v>
      </c>
      <c r="BM608" s="336" t="s">
        <v>84</v>
      </c>
      <c r="BN608" s="336" t="s">
        <v>84</v>
      </c>
      <c r="BO608" s="335" t="s">
        <v>84</v>
      </c>
      <c r="BP608" s="116" t="s">
        <v>84</v>
      </c>
      <c r="BQ608" s="116" t="s">
        <v>84</v>
      </c>
      <c r="BR608" s="116" t="s">
        <v>84</v>
      </c>
      <c r="BS608" s="116" t="s">
        <v>84</v>
      </c>
      <c r="BT608" s="336" t="s">
        <v>84</v>
      </c>
      <c r="BU608" s="335" t="s">
        <v>84</v>
      </c>
      <c r="BV608" s="335" t="s">
        <v>84</v>
      </c>
      <c r="BW608" s="335" t="s">
        <v>84</v>
      </c>
      <c r="BX608" s="335" t="s">
        <v>84</v>
      </c>
    </row>
    <row r="609" spans="1:76" ht="15" customHeight="1" x14ac:dyDescent="0.3">
      <c r="A609" s="307">
        <v>82</v>
      </c>
      <c r="B609" s="114" t="s">
        <v>84</v>
      </c>
      <c r="C609" s="114" t="s">
        <v>84</v>
      </c>
      <c r="D609" s="115" t="s">
        <v>84</v>
      </c>
      <c r="E609" s="334" t="s">
        <v>84</v>
      </c>
      <c r="F609" s="334" t="s">
        <v>84</v>
      </c>
      <c r="G609" s="334" t="s">
        <v>84</v>
      </c>
      <c r="H609" s="335" t="s">
        <v>84</v>
      </c>
      <c r="I609" s="335" t="s">
        <v>84</v>
      </c>
      <c r="J609" s="335" t="s">
        <v>84</v>
      </c>
      <c r="K609" s="335" t="s">
        <v>84</v>
      </c>
      <c r="L609" s="335" t="s">
        <v>84</v>
      </c>
      <c r="M609" s="335" t="s">
        <v>84</v>
      </c>
      <c r="N609" s="335" t="s">
        <v>84</v>
      </c>
      <c r="O609" s="335" t="s">
        <v>84</v>
      </c>
      <c r="P609" s="335" t="s">
        <v>84</v>
      </c>
      <c r="Q609" s="335" t="s">
        <v>84</v>
      </c>
      <c r="R609" s="335" t="s">
        <v>84</v>
      </c>
      <c r="S609" s="335" t="s">
        <v>84</v>
      </c>
      <c r="T609" s="335" t="s">
        <v>84</v>
      </c>
      <c r="U609" s="335" t="s">
        <v>84</v>
      </c>
      <c r="V609" s="335" t="s">
        <v>84</v>
      </c>
      <c r="W609" s="335" t="s">
        <v>84</v>
      </c>
      <c r="X609" s="335" t="s">
        <v>84</v>
      </c>
      <c r="Y609" s="335" t="s">
        <v>84</v>
      </c>
      <c r="Z609" s="335" t="s">
        <v>84</v>
      </c>
      <c r="AA609" s="335" t="s">
        <v>84</v>
      </c>
      <c r="AB609" s="335" t="s">
        <v>84</v>
      </c>
      <c r="AC609" s="335" t="s">
        <v>84</v>
      </c>
      <c r="AD609" s="335" t="s">
        <v>84</v>
      </c>
      <c r="AE609" s="335" t="s">
        <v>84</v>
      </c>
      <c r="AF609" s="335" t="s">
        <v>84</v>
      </c>
      <c r="AG609" s="335" t="s">
        <v>84</v>
      </c>
      <c r="AH609" s="335" t="s">
        <v>84</v>
      </c>
      <c r="AI609" s="335" t="s">
        <v>84</v>
      </c>
      <c r="AJ609" s="335" t="s">
        <v>84</v>
      </c>
      <c r="AK609" s="335" t="s">
        <v>84</v>
      </c>
      <c r="AL609" s="335" t="s">
        <v>84</v>
      </c>
      <c r="AM609" s="335" t="s">
        <v>84</v>
      </c>
      <c r="AN609" s="335" t="s">
        <v>84</v>
      </c>
      <c r="AO609" s="335" t="s">
        <v>84</v>
      </c>
      <c r="AP609" s="335" t="s">
        <v>84</v>
      </c>
      <c r="AQ609" s="335" t="s">
        <v>84</v>
      </c>
      <c r="AR609" s="335" t="s">
        <v>84</v>
      </c>
      <c r="AS609" s="335" t="s">
        <v>84</v>
      </c>
      <c r="AT609" s="335" t="s">
        <v>84</v>
      </c>
      <c r="AU609" s="335" t="s">
        <v>84</v>
      </c>
      <c r="AV609" s="335" t="s">
        <v>84</v>
      </c>
      <c r="AW609" s="335" t="s">
        <v>84</v>
      </c>
      <c r="AX609" s="335" t="s">
        <v>84</v>
      </c>
      <c r="AY609" s="116" t="s">
        <v>84</v>
      </c>
      <c r="AZ609" s="116" t="s">
        <v>84</v>
      </c>
      <c r="BA609" s="116" t="s">
        <v>84</v>
      </c>
      <c r="BB609" s="116" t="s">
        <v>84</v>
      </c>
      <c r="BC609" s="116" t="s">
        <v>84</v>
      </c>
      <c r="BD609" s="116" t="s">
        <v>84</v>
      </c>
      <c r="BE609" s="116" t="s">
        <v>84</v>
      </c>
      <c r="BF609" s="335" t="s">
        <v>84</v>
      </c>
      <c r="BG609" s="335" t="s">
        <v>84</v>
      </c>
      <c r="BH609" s="116" t="s">
        <v>84</v>
      </c>
      <c r="BI609" s="116" t="s">
        <v>84</v>
      </c>
      <c r="BJ609" s="335" t="s">
        <v>84</v>
      </c>
      <c r="BK609" s="335" t="s">
        <v>84</v>
      </c>
      <c r="BL609" s="335" t="s">
        <v>84</v>
      </c>
      <c r="BM609" s="336" t="s">
        <v>84</v>
      </c>
      <c r="BN609" s="336" t="s">
        <v>84</v>
      </c>
      <c r="BO609" s="335" t="s">
        <v>84</v>
      </c>
      <c r="BP609" s="116" t="s">
        <v>84</v>
      </c>
      <c r="BQ609" s="116" t="s">
        <v>84</v>
      </c>
      <c r="BR609" s="116" t="s">
        <v>84</v>
      </c>
      <c r="BS609" s="116" t="s">
        <v>84</v>
      </c>
      <c r="BT609" s="336" t="s">
        <v>84</v>
      </c>
      <c r="BU609" s="335" t="s">
        <v>84</v>
      </c>
      <c r="BV609" s="335" t="s">
        <v>84</v>
      </c>
      <c r="BW609" s="335" t="s">
        <v>84</v>
      </c>
      <c r="BX609" s="335" t="s">
        <v>84</v>
      </c>
    </row>
    <row r="610" spans="1:76" ht="15" customHeight="1" x14ac:dyDescent="0.3">
      <c r="A610" s="307">
        <v>82</v>
      </c>
      <c r="B610" s="114" t="s">
        <v>84</v>
      </c>
      <c r="C610" s="114" t="s">
        <v>84</v>
      </c>
      <c r="D610" s="115" t="s">
        <v>84</v>
      </c>
      <c r="E610" s="334" t="s">
        <v>84</v>
      </c>
      <c r="F610" s="334" t="s">
        <v>84</v>
      </c>
      <c r="G610" s="334" t="s">
        <v>84</v>
      </c>
      <c r="H610" s="335" t="s">
        <v>84</v>
      </c>
      <c r="I610" s="335" t="s">
        <v>84</v>
      </c>
      <c r="J610" s="335" t="s">
        <v>84</v>
      </c>
      <c r="K610" s="335" t="s">
        <v>84</v>
      </c>
      <c r="L610" s="335" t="s">
        <v>84</v>
      </c>
      <c r="M610" s="335" t="s">
        <v>84</v>
      </c>
      <c r="N610" s="335" t="s">
        <v>84</v>
      </c>
      <c r="O610" s="335" t="s">
        <v>84</v>
      </c>
      <c r="P610" s="335" t="s">
        <v>84</v>
      </c>
      <c r="Q610" s="335" t="s">
        <v>84</v>
      </c>
      <c r="R610" s="335" t="s">
        <v>84</v>
      </c>
      <c r="S610" s="335" t="s">
        <v>84</v>
      </c>
      <c r="T610" s="335" t="s">
        <v>84</v>
      </c>
      <c r="U610" s="335" t="s">
        <v>84</v>
      </c>
      <c r="V610" s="335" t="s">
        <v>84</v>
      </c>
      <c r="W610" s="335" t="s">
        <v>84</v>
      </c>
      <c r="X610" s="335" t="s">
        <v>84</v>
      </c>
      <c r="Y610" s="335" t="s">
        <v>84</v>
      </c>
      <c r="Z610" s="335" t="s">
        <v>84</v>
      </c>
      <c r="AA610" s="335" t="s">
        <v>84</v>
      </c>
      <c r="AB610" s="335" t="s">
        <v>84</v>
      </c>
      <c r="AC610" s="335" t="s">
        <v>84</v>
      </c>
      <c r="AD610" s="335" t="s">
        <v>84</v>
      </c>
      <c r="AE610" s="335" t="s">
        <v>84</v>
      </c>
      <c r="AF610" s="335" t="s">
        <v>84</v>
      </c>
      <c r="AG610" s="335" t="s">
        <v>84</v>
      </c>
      <c r="AH610" s="335" t="s">
        <v>84</v>
      </c>
      <c r="AI610" s="335" t="s">
        <v>84</v>
      </c>
      <c r="AJ610" s="335" t="s">
        <v>84</v>
      </c>
      <c r="AK610" s="335" t="s">
        <v>84</v>
      </c>
      <c r="AL610" s="335" t="s">
        <v>84</v>
      </c>
      <c r="AM610" s="335" t="s">
        <v>84</v>
      </c>
      <c r="AN610" s="335" t="s">
        <v>84</v>
      </c>
      <c r="AO610" s="335" t="s">
        <v>84</v>
      </c>
      <c r="AP610" s="335" t="s">
        <v>84</v>
      </c>
      <c r="AQ610" s="335" t="s">
        <v>84</v>
      </c>
      <c r="AR610" s="335" t="s">
        <v>84</v>
      </c>
      <c r="AS610" s="335" t="s">
        <v>84</v>
      </c>
      <c r="AT610" s="335" t="s">
        <v>84</v>
      </c>
      <c r="AU610" s="335" t="s">
        <v>84</v>
      </c>
      <c r="AV610" s="335" t="s">
        <v>84</v>
      </c>
      <c r="AW610" s="335" t="s">
        <v>84</v>
      </c>
      <c r="AX610" s="335" t="s">
        <v>84</v>
      </c>
      <c r="AY610" s="116" t="s">
        <v>84</v>
      </c>
      <c r="AZ610" s="116" t="s">
        <v>84</v>
      </c>
      <c r="BA610" s="116" t="s">
        <v>84</v>
      </c>
      <c r="BB610" s="116" t="s">
        <v>84</v>
      </c>
      <c r="BC610" s="116" t="s">
        <v>84</v>
      </c>
      <c r="BD610" s="116" t="s">
        <v>84</v>
      </c>
      <c r="BE610" s="116" t="s">
        <v>84</v>
      </c>
      <c r="BF610" s="335" t="s">
        <v>84</v>
      </c>
      <c r="BG610" s="335" t="s">
        <v>84</v>
      </c>
      <c r="BH610" s="116" t="s">
        <v>84</v>
      </c>
      <c r="BI610" s="116" t="s">
        <v>84</v>
      </c>
      <c r="BJ610" s="335" t="s">
        <v>84</v>
      </c>
      <c r="BK610" s="335" t="s">
        <v>84</v>
      </c>
      <c r="BL610" s="335" t="s">
        <v>84</v>
      </c>
      <c r="BM610" s="336" t="s">
        <v>84</v>
      </c>
      <c r="BN610" s="336" t="s">
        <v>84</v>
      </c>
      <c r="BO610" s="335" t="s">
        <v>84</v>
      </c>
      <c r="BP610" s="116" t="s">
        <v>84</v>
      </c>
      <c r="BQ610" s="116" t="s">
        <v>84</v>
      </c>
      <c r="BR610" s="116" t="s">
        <v>84</v>
      </c>
      <c r="BS610" s="116" t="s">
        <v>84</v>
      </c>
      <c r="BT610" s="336" t="s">
        <v>84</v>
      </c>
      <c r="BU610" s="335" t="s">
        <v>84</v>
      </c>
      <c r="BV610" s="335" t="s">
        <v>84</v>
      </c>
      <c r="BW610" s="335" t="s">
        <v>84</v>
      </c>
      <c r="BX610" s="335" t="s">
        <v>84</v>
      </c>
    </row>
    <row r="611" spans="1:76" ht="15" customHeight="1" x14ac:dyDescent="0.3">
      <c r="A611" s="307">
        <v>82</v>
      </c>
      <c r="B611" s="114" t="s">
        <v>84</v>
      </c>
      <c r="C611" s="114" t="s">
        <v>84</v>
      </c>
      <c r="D611" s="115" t="s">
        <v>84</v>
      </c>
      <c r="E611" s="334" t="s">
        <v>84</v>
      </c>
      <c r="F611" s="334" t="s">
        <v>84</v>
      </c>
      <c r="G611" s="334" t="s">
        <v>84</v>
      </c>
      <c r="H611" s="335" t="s">
        <v>84</v>
      </c>
      <c r="I611" s="335" t="s">
        <v>84</v>
      </c>
      <c r="J611" s="335" t="s">
        <v>84</v>
      </c>
      <c r="K611" s="335" t="s">
        <v>84</v>
      </c>
      <c r="L611" s="335" t="s">
        <v>84</v>
      </c>
      <c r="M611" s="335" t="s">
        <v>84</v>
      </c>
      <c r="N611" s="335" t="s">
        <v>84</v>
      </c>
      <c r="O611" s="335" t="s">
        <v>84</v>
      </c>
      <c r="P611" s="335" t="s">
        <v>84</v>
      </c>
      <c r="Q611" s="335" t="s">
        <v>84</v>
      </c>
      <c r="R611" s="335" t="s">
        <v>84</v>
      </c>
      <c r="S611" s="335" t="s">
        <v>84</v>
      </c>
      <c r="T611" s="335" t="s">
        <v>84</v>
      </c>
      <c r="U611" s="335" t="s">
        <v>84</v>
      </c>
      <c r="V611" s="335" t="s">
        <v>84</v>
      </c>
      <c r="W611" s="335" t="s">
        <v>84</v>
      </c>
      <c r="X611" s="335" t="s">
        <v>84</v>
      </c>
      <c r="Y611" s="335" t="s">
        <v>84</v>
      </c>
      <c r="Z611" s="335" t="s">
        <v>84</v>
      </c>
      <c r="AA611" s="335" t="s">
        <v>84</v>
      </c>
      <c r="AB611" s="335" t="s">
        <v>84</v>
      </c>
      <c r="AC611" s="335" t="s">
        <v>84</v>
      </c>
      <c r="AD611" s="335" t="s">
        <v>84</v>
      </c>
      <c r="AE611" s="335" t="s">
        <v>84</v>
      </c>
      <c r="AF611" s="335" t="s">
        <v>84</v>
      </c>
      <c r="AG611" s="335" t="s">
        <v>84</v>
      </c>
      <c r="AH611" s="335" t="s">
        <v>84</v>
      </c>
      <c r="AI611" s="335" t="s">
        <v>84</v>
      </c>
      <c r="AJ611" s="335" t="s">
        <v>84</v>
      </c>
      <c r="AK611" s="335" t="s">
        <v>84</v>
      </c>
      <c r="AL611" s="335" t="s">
        <v>84</v>
      </c>
      <c r="AM611" s="335" t="s">
        <v>84</v>
      </c>
      <c r="AN611" s="335" t="s">
        <v>84</v>
      </c>
      <c r="AO611" s="335" t="s">
        <v>84</v>
      </c>
      <c r="AP611" s="335" t="s">
        <v>84</v>
      </c>
      <c r="AQ611" s="335" t="s">
        <v>84</v>
      </c>
      <c r="AR611" s="335" t="s">
        <v>84</v>
      </c>
      <c r="AS611" s="335" t="s">
        <v>84</v>
      </c>
      <c r="AT611" s="335" t="s">
        <v>84</v>
      </c>
      <c r="AU611" s="335" t="s">
        <v>84</v>
      </c>
      <c r="AV611" s="335" t="s">
        <v>84</v>
      </c>
      <c r="AW611" s="335" t="s">
        <v>84</v>
      </c>
      <c r="AX611" s="335" t="s">
        <v>84</v>
      </c>
      <c r="AY611" s="116" t="s">
        <v>84</v>
      </c>
      <c r="AZ611" s="116" t="s">
        <v>84</v>
      </c>
      <c r="BA611" s="116" t="s">
        <v>84</v>
      </c>
      <c r="BB611" s="116" t="s">
        <v>84</v>
      </c>
      <c r="BC611" s="116" t="s">
        <v>84</v>
      </c>
      <c r="BD611" s="116" t="s">
        <v>84</v>
      </c>
      <c r="BE611" s="116" t="s">
        <v>84</v>
      </c>
      <c r="BF611" s="335" t="s">
        <v>84</v>
      </c>
      <c r="BG611" s="335" t="s">
        <v>84</v>
      </c>
      <c r="BH611" s="116" t="s">
        <v>84</v>
      </c>
      <c r="BI611" s="116" t="s">
        <v>84</v>
      </c>
      <c r="BJ611" s="335" t="s">
        <v>84</v>
      </c>
      <c r="BK611" s="335" t="s">
        <v>84</v>
      </c>
      <c r="BL611" s="335" t="s">
        <v>84</v>
      </c>
      <c r="BM611" s="336" t="s">
        <v>84</v>
      </c>
      <c r="BN611" s="336" t="s">
        <v>84</v>
      </c>
      <c r="BO611" s="335" t="s">
        <v>84</v>
      </c>
      <c r="BP611" s="116" t="s">
        <v>84</v>
      </c>
      <c r="BQ611" s="116" t="s">
        <v>84</v>
      </c>
      <c r="BR611" s="116" t="s">
        <v>84</v>
      </c>
      <c r="BS611" s="116" t="s">
        <v>84</v>
      </c>
      <c r="BT611" s="336" t="s">
        <v>84</v>
      </c>
      <c r="BU611" s="335" t="s">
        <v>84</v>
      </c>
      <c r="BV611" s="335" t="s">
        <v>84</v>
      </c>
      <c r="BW611" s="335" t="s">
        <v>84</v>
      </c>
      <c r="BX611" s="335" t="s">
        <v>84</v>
      </c>
    </row>
    <row r="612" spans="1:76" ht="15" customHeight="1" x14ac:dyDescent="0.3">
      <c r="A612" s="307">
        <v>82</v>
      </c>
      <c r="B612" s="114" t="s">
        <v>84</v>
      </c>
      <c r="C612" s="114" t="s">
        <v>84</v>
      </c>
      <c r="D612" s="115" t="s">
        <v>84</v>
      </c>
      <c r="E612" s="334" t="s">
        <v>84</v>
      </c>
      <c r="F612" s="334" t="s">
        <v>84</v>
      </c>
      <c r="G612" s="334" t="s">
        <v>84</v>
      </c>
      <c r="H612" s="335" t="s">
        <v>84</v>
      </c>
      <c r="I612" s="335" t="s">
        <v>84</v>
      </c>
      <c r="J612" s="335" t="s">
        <v>84</v>
      </c>
      <c r="K612" s="335" t="s">
        <v>84</v>
      </c>
      <c r="L612" s="335" t="s">
        <v>84</v>
      </c>
      <c r="M612" s="335" t="s">
        <v>84</v>
      </c>
      <c r="N612" s="335" t="s">
        <v>84</v>
      </c>
      <c r="O612" s="335" t="s">
        <v>84</v>
      </c>
      <c r="P612" s="335" t="s">
        <v>84</v>
      </c>
      <c r="Q612" s="335" t="s">
        <v>84</v>
      </c>
      <c r="R612" s="335" t="s">
        <v>84</v>
      </c>
      <c r="S612" s="335" t="s">
        <v>84</v>
      </c>
      <c r="T612" s="335" t="s">
        <v>84</v>
      </c>
      <c r="U612" s="335" t="s">
        <v>84</v>
      </c>
      <c r="V612" s="335" t="s">
        <v>84</v>
      </c>
      <c r="W612" s="335" t="s">
        <v>84</v>
      </c>
      <c r="X612" s="335" t="s">
        <v>84</v>
      </c>
      <c r="Y612" s="335" t="s">
        <v>84</v>
      </c>
      <c r="Z612" s="335" t="s">
        <v>84</v>
      </c>
      <c r="AA612" s="335" t="s">
        <v>84</v>
      </c>
      <c r="AB612" s="335" t="s">
        <v>84</v>
      </c>
      <c r="AC612" s="335" t="s">
        <v>84</v>
      </c>
      <c r="AD612" s="335" t="s">
        <v>84</v>
      </c>
      <c r="AE612" s="335" t="s">
        <v>84</v>
      </c>
      <c r="AF612" s="335" t="s">
        <v>84</v>
      </c>
      <c r="AG612" s="335" t="s">
        <v>84</v>
      </c>
      <c r="AH612" s="335" t="s">
        <v>84</v>
      </c>
      <c r="AI612" s="335" t="s">
        <v>84</v>
      </c>
      <c r="AJ612" s="335" t="s">
        <v>84</v>
      </c>
      <c r="AK612" s="335" t="s">
        <v>84</v>
      </c>
      <c r="AL612" s="335" t="s">
        <v>84</v>
      </c>
      <c r="AM612" s="335" t="s">
        <v>84</v>
      </c>
      <c r="AN612" s="335" t="s">
        <v>84</v>
      </c>
      <c r="AO612" s="335" t="s">
        <v>84</v>
      </c>
      <c r="AP612" s="335" t="s">
        <v>84</v>
      </c>
      <c r="AQ612" s="335" t="s">
        <v>84</v>
      </c>
      <c r="AR612" s="335" t="s">
        <v>84</v>
      </c>
      <c r="AS612" s="335" t="s">
        <v>84</v>
      </c>
      <c r="AT612" s="335" t="s">
        <v>84</v>
      </c>
      <c r="AU612" s="335" t="s">
        <v>84</v>
      </c>
      <c r="AV612" s="335" t="s">
        <v>84</v>
      </c>
      <c r="AW612" s="335" t="s">
        <v>84</v>
      </c>
      <c r="AX612" s="335" t="s">
        <v>84</v>
      </c>
      <c r="AY612" s="116" t="s">
        <v>84</v>
      </c>
      <c r="AZ612" s="116" t="s">
        <v>84</v>
      </c>
      <c r="BA612" s="116" t="s">
        <v>84</v>
      </c>
      <c r="BB612" s="116" t="s">
        <v>84</v>
      </c>
      <c r="BC612" s="116" t="s">
        <v>84</v>
      </c>
      <c r="BD612" s="116" t="s">
        <v>84</v>
      </c>
      <c r="BE612" s="116" t="s">
        <v>84</v>
      </c>
      <c r="BF612" s="335" t="s">
        <v>84</v>
      </c>
      <c r="BG612" s="335" t="s">
        <v>84</v>
      </c>
      <c r="BH612" s="116" t="s">
        <v>84</v>
      </c>
      <c r="BI612" s="116" t="s">
        <v>84</v>
      </c>
      <c r="BJ612" s="335" t="s">
        <v>84</v>
      </c>
      <c r="BK612" s="335" t="s">
        <v>84</v>
      </c>
      <c r="BL612" s="335" t="s">
        <v>84</v>
      </c>
      <c r="BM612" s="336" t="s">
        <v>84</v>
      </c>
      <c r="BN612" s="336" t="s">
        <v>84</v>
      </c>
      <c r="BO612" s="335" t="s">
        <v>84</v>
      </c>
      <c r="BP612" s="116" t="s">
        <v>84</v>
      </c>
      <c r="BQ612" s="116" t="s">
        <v>84</v>
      </c>
      <c r="BR612" s="116" t="s">
        <v>84</v>
      </c>
      <c r="BS612" s="116" t="s">
        <v>84</v>
      </c>
      <c r="BT612" s="336" t="s">
        <v>84</v>
      </c>
      <c r="BU612" s="335" t="s">
        <v>84</v>
      </c>
      <c r="BV612" s="335" t="s">
        <v>84</v>
      </c>
      <c r="BW612" s="335" t="s">
        <v>84</v>
      </c>
      <c r="BX612" s="335" t="s">
        <v>84</v>
      </c>
    </row>
    <row r="613" spans="1:76" ht="15" customHeight="1" x14ac:dyDescent="0.3">
      <c r="A613" s="307">
        <v>82</v>
      </c>
      <c r="B613" s="114" t="s">
        <v>84</v>
      </c>
      <c r="C613" s="114" t="s">
        <v>84</v>
      </c>
      <c r="D613" s="115" t="s">
        <v>84</v>
      </c>
      <c r="E613" s="334" t="s">
        <v>84</v>
      </c>
      <c r="F613" s="334" t="s">
        <v>84</v>
      </c>
      <c r="G613" s="334" t="s">
        <v>84</v>
      </c>
      <c r="H613" s="335" t="s">
        <v>84</v>
      </c>
      <c r="I613" s="335" t="s">
        <v>84</v>
      </c>
      <c r="J613" s="335" t="s">
        <v>84</v>
      </c>
      <c r="K613" s="335" t="s">
        <v>84</v>
      </c>
      <c r="L613" s="335" t="s">
        <v>84</v>
      </c>
      <c r="M613" s="335" t="s">
        <v>84</v>
      </c>
      <c r="N613" s="335" t="s">
        <v>84</v>
      </c>
      <c r="O613" s="335" t="s">
        <v>84</v>
      </c>
      <c r="P613" s="335" t="s">
        <v>84</v>
      </c>
      <c r="Q613" s="335" t="s">
        <v>84</v>
      </c>
      <c r="R613" s="335" t="s">
        <v>84</v>
      </c>
      <c r="S613" s="335" t="s">
        <v>84</v>
      </c>
      <c r="T613" s="335" t="s">
        <v>84</v>
      </c>
      <c r="U613" s="335" t="s">
        <v>84</v>
      </c>
      <c r="V613" s="335" t="s">
        <v>84</v>
      </c>
      <c r="W613" s="335" t="s">
        <v>84</v>
      </c>
      <c r="X613" s="335" t="s">
        <v>84</v>
      </c>
      <c r="Y613" s="335" t="s">
        <v>84</v>
      </c>
      <c r="Z613" s="335" t="s">
        <v>84</v>
      </c>
      <c r="AA613" s="335" t="s">
        <v>84</v>
      </c>
      <c r="AB613" s="335" t="s">
        <v>84</v>
      </c>
      <c r="AC613" s="335" t="s">
        <v>84</v>
      </c>
      <c r="AD613" s="335" t="s">
        <v>84</v>
      </c>
      <c r="AE613" s="335" t="s">
        <v>84</v>
      </c>
      <c r="AF613" s="335" t="s">
        <v>84</v>
      </c>
      <c r="AG613" s="335" t="s">
        <v>84</v>
      </c>
      <c r="AH613" s="335" t="s">
        <v>84</v>
      </c>
      <c r="AI613" s="335" t="s">
        <v>84</v>
      </c>
      <c r="AJ613" s="335" t="s">
        <v>84</v>
      </c>
      <c r="AK613" s="335" t="s">
        <v>84</v>
      </c>
      <c r="AL613" s="335" t="s">
        <v>84</v>
      </c>
      <c r="AM613" s="335" t="s">
        <v>84</v>
      </c>
      <c r="AN613" s="335" t="s">
        <v>84</v>
      </c>
      <c r="AO613" s="335" t="s">
        <v>84</v>
      </c>
      <c r="AP613" s="335" t="s">
        <v>84</v>
      </c>
      <c r="AQ613" s="335" t="s">
        <v>84</v>
      </c>
      <c r="AR613" s="335" t="s">
        <v>84</v>
      </c>
      <c r="AS613" s="335" t="s">
        <v>84</v>
      </c>
      <c r="AT613" s="335" t="s">
        <v>84</v>
      </c>
      <c r="AU613" s="335" t="s">
        <v>84</v>
      </c>
      <c r="AV613" s="335" t="s">
        <v>84</v>
      </c>
      <c r="AW613" s="335" t="s">
        <v>84</v>
      </c>
      <c r="AX613" s="335" t="s">
        <v>84</v>
      </c>
      <c r="AY613" s="116" t="s">
        <v>84</v>
      </c>
      <c r="AZ613" s="116" t="s">
        <v>84</v>
      </c>
      <c r="BA613" s="116" t="s">
        <v>84</v>
      </c>
      <c r="BB613" s="116" t="s">
        <v>84</v>
      </c>
      <c r="BC613" s="116" t="s">
        <v>84</v>
      </c>
      <c r="BD613" s="116" t="s">
        <v>84</v>
      </c>
      <c r="BE613" s="116" t="s">
        <v>84</v>
      </c>
      <c r="BF613" s="335" t="s">
        <v>84</v>
      </c>
      <c r="BG613" s="335" t="s">
        <v>84</v>
      </c>
      <c r="BH613" s="116" t="s">
        <v>84</v>
      </c>
      <c r="BI613" s="116" t="s">
        <v>84</v>
      </c>
      <c r="BJ613" s="335" t="s">
        <v>84</v>
      </c>
      <c r="BK613" s="335" t="s">
        <v>84</v>
      </c>
      <c r="BL613" s="335" t="s">
        <v>84</v>
      </c>
      <c r="BM613" s="336" t="s">
        <v>84</v>
      </c>
      <c r="BN613" s="336" t="s">
        <v>84</v>
      </c>
      <c r="BO613" s="335" t="s">
        <v>84</v>
      </c>
      <c r="BP613" s="116" t="s">
        <v>84</v>
      </c>
      <c r="BQ613" s="116" t="s">
        <v>84</v>
      </c>
      <c r="BR613" s="116" t="s">
        <v>84</v>
      </c>
      <c r="BS613" s="116" t="s">
        <v>84</v>
      </c>
      <c r="BT613" s="336" t="s">
        <v>84</v>
      </c>
      <c r="BU613" s="335" t="s">
        <v>84</v>
      </c>
      <c r="BV613" s="335" t="s">
        <v>84</v>
      </c>
      <c r="BW613" s="335" t="s">
        <v>84</v>
      </c>
      <c r="BX613" s="335" t="s">
        <v>84</v>
      </c>
    </row>
    <row r="614" spans="1:76" ht="15" customHeight="1" x14ac:dyDescent="0.3">
      <c r="A614" s="307">
        <v>82</v>
      </c>
      <c r="B614" s="114" t="s">
        <v>84</v>
      </c>
      <c r="C614" s="114" t="s">
        <v>84</v>
      </c>
      <c r="D614" s="115" t="s">
        <v>84</v>
      </c>
      <c r="E614" s="334" t="s">
        <v>84</v>
      </c>
      <c r="F614" s="334" t="s">
        <v>84</v>
      </c>
      <c r="G614" s="334" t="s">
        <v>84</v>
      </c>
      <c r="H614" s="335" t="s">
        <v>84</v>
      </c>
      <c r="I614" s="335" t="s">
        <v>84</v>
      </c>
      <c r="J614" s="335" t="s">
        <v>84</v>
      </c>
      <c r="K614" s="335" t="s">
        <v>84</v>
      </c>
      <c r="L614" s="335" t="s">
        <v>84</v>
      </c>
      <c r="M614" s="335" t="s">
        <v>84</v>
      </c>
      <c r="N614" s="335" t="s">
        <v>84</v>
      </c>
      <c r="O614" s="335" t="s">
        <v>84</v>
      </c>
      <c r="P614" s="335" t="s">
        <v>84</v>
      </c>
      <c r="Q614" s="335" t="s">
        <v>84</v>
      </c>
      <c r="R614" s="335" t="s">
        <v>84</v>
      </c>
      <c r="S614" s="335" t="s">
        <v>84</v>
      </c>
      <c r="T614" s="335" t="s">
        <v>84</v>
      </c>
      <c r="U614" s="335" t="s">
        <v>84</v>
      </c>
      <c r="V614" s="335" t="s">
        <v>84</v>
      </c>
      <c r="W614" s="335" t="s">
        <v>84</v>
      </c>
      <c r="X614" s="335" t="s">
        <v>84</v>
      </c>
      <c r="Y614" s="335" t="s">
        <v>84</v>
      </c>
      <c r="Z614" s="335" t="s">
        <v>84</v>
      </c>
      <c r="AA614" s="335" t="s">
        <v>84</v>
      </c>
      <c r="AB614" s="335" t="s">
        <v>84</v>
      </c>
      <c r="AC614" s="335" t="s">
        <v>84</v>
      </c>
      <c r="AD614" s="335" t="s">
        <v>84</v>
      </c>
      <c r="AE614" s="335" t="s">
        <v>84</v>
      </c>
      <c r="AF614" s="335" t="s">
        <v>84</v>
      </c>
      <c r="AG614" s="335" t="s">
        <v>84</v>
      </c>
      <c r="AH614" s="335" t="s">
        <v>84</v>
      </c>
      <c r="AI614" s="335" t="s">
        <v>84</v>
      </c>
      <c r="AJ614" s="335" t="s">
        <v>84</v>
      </c>
      <c r="AK614" s="335" t="s">
        <v>84</v>
      </c>
      <c r="AL614" s="335" t="s">
        <v>84</v>
      </c>
      <c r="AM614" s="335" t="s">
        <v>84</v>
      </c>
      <c r="AN614" s="335" t="s">
        <v>84</v>
      </c>
      <c r="AO614" s="335" t="s">
        <v>84</v>
      </c>
      <c r="AP614" s="335" t="s">
        <v>84</v>
      </c>
      <c r="AQ614" s="335" t="s">
        <v>84</v>
      </c>
      <c r="AR614" s="335" t="s">
        <v>84</v>
      </c>
      <c r="AS614" s="335" t="s">
        <v>84</v>
      </c>
      <c r="AT614" s="335" t="s">
        <v>84</v>
      </c>
      <c r="AU614" s="335" t="s">
        <v>84</v>
      </c>
      <c r="AV614" s="335" t="s">
        <v>84</v>
      </c>
      <c r="AW614" s="335" t="s">
        <v>84</v>
      </c>
      <c r="AX614" s="335" t="s">
        <v>84</v>
      </c>
      <c r="AY614" s="116" t="s">
        <v>84</v>
      </c>
      <c r="AZ614" s="116" t="s">
        <v>84</v>
      </c>
      <c r="BA614" s="116" t="s">
        <v>84</v>
      </c>
      <c r="BB614" s="116" t="s">
        <v>84</v>
      </c>
      <c r="BC614" s="116" t="s">
        <v>84</v>
      </c>
      <c r="BD614" s="116" t="s">
        <v>84</v>
      </c>
      <c r="BE614" s="116" t="s">
        <v>84</v>
      </c>
      <c r="BF614" s="335" t="s">
        <v>84</v>
      </c>
      <c r="BG614" s="335" t="s">
        <v>84</v>
      </c>
      <c r="BH614" s="116" t="s">
        <v>84</v>
      </c>
      <c r="BI614" s="116" t="s">
        <v>84</v>
      </c>
      <c r="BJ614" s="335" t="s">
        <v>84</v>
      </c>
      <c r="BK614" s="335" t="s">
        <v>84</v>
      </c>
      <c r="BL614" s="335" t="s">
        <v>84</v>
      </c>
      <c r="BM614" s="336" t="s">
        <v>84</v>
      </c>
      <c r="BN614" s="336" t="s">
        <v>84</v>
      </c>
      <c r="BO614" s="335" t="s">
        <v>84</v>
      </c>
      <c r="BP614" s="116" t="s">
        <v>84</v>
      </c>
      <c r="BQ614" s="116" t="s">
        <v>84</v>
      </c>
      <c r="BR614" s="116" t="s">
        <v>84</v>
      </c>
      <c r="BS614" s="116" t="s">
        <v>84</v>
      </c>
      <c r="BT614" s="336" t="s">
        <v>84</v>
      </c>
      <c r="BU614" s="335" t="s">
        <v>84</v>
      </c>
      <c r="BV614" s="335" t="s">
        <v>84</v>
      </c>
      <c r="BW614" s="335" t="s">
        <v>84</v>
      </c>
      <c r="BX614" s="335" t="s">
        <v>84</v>
      </c>
    </row>
    <row r="615" spans="1:76" ht="15" customHeight="1" x14ac:dyDescent="0.3">
      <c r="A615" s="307">
        <v>82</v>
      </c>
      <c r="B615" s="114" t="s">
        <v>84</v>
      </c>
      <c r="C615" s="114" t="s">
        <v>84</v>
      </c>
      <c r="D615" s="115" t="s">
        <v>84</v>
      </c>
      <c r="E615" s="334" t="s">
        <v>84</v>
      </c>
      <c r="F615" s="334" t="s">
        <v>84</v>
      </c>
      <c r="G615" s="334" t="s">
        <v>84</v>
      </c>
      <c r="H615" s="335" t="s">
        <v>84</v>
      </c>
      <c r="I615" s="335" t="s">
        <v>84</v>
      </c>
      <c r="J615" s="335" t="s">
        <v>84</v>
      </c>
      <c r="K615" s="335" t="s">
        <v>84</v>
      </c>
      <c r="L615" s="335" t="s">
        <v>84</v>
      </c>
      <c r="M615" s="335" t="s">
        <v>84</v>
      </c>
      <c r="N615" s="335" t="s">
        <v>84</v>
      </c>
      <c r="O615" s="335" t="s">
        <v>84</v>
      </c>
      <c r="P615" s="335" t="s">
        <v>84</v>
      </c>
      <c r="Q615" s="335" t="s">
        <v>84</v>
      </c>
      <c r="R615" s="335" t="s">
        <v>84</v>
      </c>
      <c r="S615" s="335" t="s">
        <v>84</v>
      </c>
      <c r="T615" s="335" t="s">
        <v>84</v>
      </c>
      <c r="U615" s="335" t="s">
        <v>84</v>
      </c>
      <c r="V615" s="335" t="s">
        <v>84</v>
      </c>
      <c r="W615" s="335" t="s">
        <v>84</v>
      </c>
      <c r="X615" s="335" t="s">
        <v>84</v>
      </c>
      <c r="Y615" s="335" t="s">
        <v>84</v>
      </c>
      <c r="Z615" s="335" t="s">
        <v>84</v>
      </c>
      <c r="AA615" s="335" t="s">
        <v>84</v>
      </c>
      <c r="AB615" s="335" t="s">
        <v>84</v>
      </c>
      <c r="AC615" s="335" t="s">
        <v>84</v>
      </c>
      <c r="AD615" s="335" t="s">
        <v>84</v>
      </c>
      <c r="AE615" s="335" t="s">
        <v>84</v>
      </c>
      <c r="AF615" s="335" t="s">
        <v>84</v>
      </c>
      <c r="AG615" s="335" t="s">
        <v>84</v>
      </c>
      <c r="AH615" s="335" t="s">
        <v>84</v>
      </c>
      <c r="AI615" s="335" t="s">
        <v>84</v>
      </c>
      <c r="AJ615" s="335" t="s">
        <v>84</v>
      </c>
      <c r="AK615" s="335" t="s">
        <v>84</v>
      </c>
      <c r="AL615" s="335" t="s">
        <v>84</v>
      </c>
      <c r="AM615" s="335" t="s">
        <v>84</v>
      </c>
      <c r="AN615" s="335" t="s">
        <v>84</v>
      </c>
      <c r="AO615" s="335" t="s">
        <v>84</v>
      </c>
      <c r="AP615" s="335" t="s">
        <v>84</v>
      </c>
      <c r="AQ615" s="335" t="s">
        <v>84</v>
      </c>
      <c r="AR615" s="335" t="s">
        <v>84</v>
      </c>
      <c r="AS615" s="335" t="s">
        <v>84</v>
      </c>
      <c r="AT615" s="335" t="s">
        <v>84</v>
      </c>
      <c r="AU615" s="335" t="s">
        <v>84</v>
      </c>
      <c r="AV615" s="335" t="s">
        <v>84</v>
      </c>
      <c r="AW615" s="335" t="s">
        <v>84</v>
      </c>
      <c r="AX615" s="335" t="s">
        <v>84</v>
      </c>
      <c r="AY615" s="116" t="s">
        <v>84</v>
      </c>
      <c r="AZ615" s="116" t="s">
        <v>84</v>
      </c>
      <c r="BA615" s="116" t="s">
        <v>84</v>
      </c>
      <c r="BB615" s="116" t="s">
        <v>84</v>
      </c>
      <c r="BC615" s="116" t="s">
        <v>84</v>
      </c>
      <c r="BD615" s="116" t="s">
        <v>84</v>
      </c>
      <c r="BE615" s="116" t="s">
        <v>84</v>
      </c>
      <c r="BF615" s="335" t="s">
        <v>84</v>
      </c>
      <c r="BG615" s="335" t="s">
        <v>84</v>
      </c>
      <c r="BH615" s="116" t="s">
        <v>84</v>
      </c>
      <c r="BI615" s="116" t="s">
        <v>84</v>
      </c>
      <c r="BJ615" s="335" t="s">
        <v>84</v>
      </c>
      <c r="BK615" s="335" t="s">
        <v>84</v>
      </c>
      <c r="BL615" s="335" t="s">
        <v>84</v>
      </c>
      <c r="BM615" s="336" t="s">
        <v>84</v>
      </c>
      <c r="BN615" s="336" t="s">
        <v>84</v>
      </c>
      <c r="BO615" s="335" t="s">
        <v>84</v>
      </c>
      <c r="BP615" s="116" t="s">
        <v>84</v>
      </c>
      <c r="BQ615" s="116" t="s">
        <v>84</v>
      </c>
      <c r="BR615" s="116" t="s">
        <v>84</v>
      </c>
      <c r="BS615" s="116" t="s">
        <v>84</v>
      </c>
      <c r="BT615" s="336" t="s">
        <v>84</v>
      </c>
      <c r="BU615" s="335" t="s">
        <v>84</v>
      </c>
      <c r="BV615" s="335" t="s">
        <v>84</v>
      </c>
      <c r="BW615" s="335" t="s">
        <v>84</v>
      </c>
      <c r="BX615" s="335" t="s">
        <v>84</v>
      </c>
    </row>
    <row r="616" spans="1:76" ht="15" customHeight="1" x14ac:dyDescent="0.3">
      <c r="A616" s="307">
        <v>82</v>
      </c>
      <c r="B616" s="114" t="s">
        <v>84</v>
      </c>
      <c r="C616" s="114" t="s">
        <v>84</v>
      </c>
      <c r="D616" s="115" t="s">
        <v>84</v>
      </c>
      <c r="E616" s="334" t="s">
        <v>84</v>
      </c>
      <c r="F616" s="334" t="s">
        <v>84</v>
      </c>
      <c r="G616" s="334" t="s">
        <v>84</v>
      </c>
      <c r="H616" s="335" t="s">
        <v>84</v>
      </c>
      <c r="I616" s="335" t="s">
        <v>84</v>
      </c>
      <c r="J616" s="335" t="s">
        <v>84</v>
      </c>
      <c r="K616" s="335" t="s">
        <v>84</v>
      </c>
      <c r="L616" s="335" t="s">
        <v>84</v>
      </c>
      <c r="M616" s="335" t="s">
        <v>84</v>
      </c>
      <c r="N616" s="335" t="s">
        <v>84</v>
      </c>
      <c r="O616" s="335" t="s">
        <v>84</v>
      </c>
      <c r="P616" s="335" t="s">
        <v>84</v>
      </c>
      <c r="Q616" s="335" t="s">
        <v>84</v>
      </c>
      <c r="R616" s="335" t="s">
        <v>84</v>
      </c>
      <c r="S616" s="335" t="s">
        <v>84</v>
      </c>
      <c r="T616" s="335" t="s">
        <v>84</v>
      </c>
      <c r="U616" s="335" t="s">
        <v>84</v>
      </c>
      <c r="V616" s="335" t="s">
        <v>84</v>
      </c>
      <c r="W616" s="335" t="s">
        <v>84</v>
      </c>
      <c r="X616" s="335" t="s">
        <v>84</v>
      </c>
      <c r="Y616" s="335" t="s">
        <v>84</v>
      </c>
      <c r="Z616" s="335" t="s">
        <v>84</v>
      </c>
      <c r="AA616" s="335" t="s">
        <v>84</v>
      </c>
      <c r="AB616" s="335" t="s">
        <v>84</v>
      </c>
      <c r="AC616" s="335" t="s">
        <v>84</v>
      </c>
      <c r="AD616" s="335" t="s">
        <v>84</v>
      </c>
      <c r="AE616" s="335" t="s">
        <v>84</v>
      </c>
      <c r="AF616" s="335" t="s">
        <v>84</v>
      </c>
      <c r="AG616" s="335" t="s">
        <v>84</v>
      </c>
      <c r="AH616" s="335" t="s">
        <v>84</v>
      </c>
      <c r="AI616" s="335" t="s">
        <v>84</v>
      </c>
      <c r="AJ616" s="335" t="s">
        <v>84</v>
      </c>
      <c r="AK616" s="335" t="s">
        <v>84</v>
      </c>
      <c r="AL616" s="335" t="s">
        <v>84</v>
      </c>
      <c r="AM616" s="335" t="s">
        <v>84</v>
      </c>
      <c r="AN616" s="335" t="s">
        <v>84</v>
      </c>
      <c r="AO616" s="335" t="s">
        <v>84</v>
      </c>
      <c r="AP616" s="335" t="s">
        <v>84</v>
      </c>
      <c r="AQ616" s="335" t="s">
        <v>84</v>
      </c>
      <c r="AR616" s="335" t="s">
        <v>84</v>
      </c>
      <c r="AS616" s="335" t="s">
        <v>84</v>
      </c>
      <c r="AT616" s="335" t="s">
        <v>84</v>
      </c>
      <c r="AU616" s="335" t="s">
        <v>84</v>
      </c>
      <c r="AV616" s="335" t="s">
        <v>84</v>
      </c>
      <c r="AW616" s="335" t="s">
        <v>84</v>
      </c>
      <c r="AX616" s="335" t="s">
        <v>84</v>
      </c>
      <c r="AY616" s="116" t="s">
        <v>84</v>
      </c>
      <c r="AZ616" s="116" t="s">
        <v>84</v>
      </c>
      <c r="BA616" s="116" t="s">
        <v>84</v>
      </c>
      <c r="BB616" s="116" t="s">
        <v>84</v>
      </c>
      <c r="BC616" s="116" t="s">
        <v>84</v>
      </c>
      <c r="BD616" s="116" t="s">
        <v>84</v>
      </c>
      <c r="BE616" s="116" t="s">
        <v>84</v>
      </c>
      <c r="BF616" s="335" t="s">
        <v>84</v>
      </c>
      <c r="BG616" s="335" t="s">
        <v>84</v>
      </c>
      <c r="BH616" s="116" t="s">
        <v>84</v>
      </c>
      <c r="BI616" s="116" t="s">
        <v>84</v>
      </c>
      <c r="BJ616" s="335" t="s">
        <v>84</v>
      </c>
      <c r="BK616" s="335" t="s">
        <v>84</v>
      </c>
      <c r="BL616" s="335" t="s">
        <v>84</v>
      </c>
      <c r="BM616" s="336" t="s">
        <v>84</v>
      </c>
      <c r="BN616" s="336" t="s">
        <v>84</v>
      </c>
      <c r="BO616" s="335" t="s">
        <v>84</v>
      </c>
      <c r="BP616" s="116" t="s">
        <v>84</v>
      </c>
      <c r="BQ616" s="116" t="s">
        <v>84</v>
      </c>
      <c r="BR616" s="116" t="s">
        <v>84</v>
      </c>
      <c r="BS616" s="116" t="s">
        <v>84</v>
      </c>
      <c r="BT616" s="336" t="s">
        <v>84</v>
      </c>
      <c r="BU616" s="335" t="s">
        <v>84</v>
      </c>
      <c r="BV616" s="335" t="s">
        <v>84</v>
      </c>
      <c r="BW616" s="335" t="s">
        <v>84</v>
      </c>
      <c r="BX616" s="335" t="s">
        <v>84</v>
      </c>
    </row>
    <row r="617" spans="1:76" ht="15" customHeight="1" x14ac:dyDescent="0.3">
      <c r="A617" s="307">
        <v>82</v>
      </c>
      <c r="B617" s="114" t="s">
        <v>84</v>
      </c>
      <c r="C617" s="114" t="s">
        <v>84</v>
      </c>
      <c r="D617" s="115" t="s">
        <v>84</v>
      </c>
      <c r="E617" s="334" t="s">
        <v>84</v>
      </c>
      <c r="F617" s="334" t="s">
        <v>84</v>
      </c>
      <c r="G617" s="334" t="s">
        <v>84</v>
      </c>
      <c r="H617" s="335" t="s">
        <v>84</v>
      </c>
      <c r="I617" s="335" t="s">
        <v>84</v>
      </c>
      <c r="J617" s="335" t="s">
        <v>84</v>
      </c>
      <c r="K617" s="335" t="s">
        <v>84</v>
      </c>
      <c r="L617" s="335" t="s">
        <v>84</v>
      </c>
      <c r="M617" s="335" t="s">
        <v>84</v>
      </c>
      <c r="N617" s="335" t="s">
        <v>84</v>
      </c>
      <c r="O617" s="335" t="s">
        <v>84</v>
      </c>
      <c r="P617" s="335" t="s">
        <v>84</v>
      </c>
      <c r="Q617" s="335" t="s">
        <v>84</v>
      </c>
      <c r="R617" s="335" t="s">
        <v>84</v>
      </c>
      <c r="S617" s="335" t="s">
        <v>84</v>
      </c>
      <c r="T617" s="335" t="s">
        <v>84</v>
      </c>
      <c r="U617" s="335" t="s">
        <v>84</v>
      </c>
      <c r="V617" s="335" t="s">
        <v>84</v>
      </c>
      <c r="W617" s="335" t="s">
        <v>84</v>
      </c>
      <c r="X617" s="335" t="s">
        <v>84</v>
      </c>
      <c r="Y617" s="335" t="s">
        <v>84</v>
      </c>
      <c r="Z617" s="335" t="s">
        <v>84</v>
      </c>
      <c r="AA617" s="335" t="s">
        <v>84</v>
      </c>
      <c r="AB617" s="335" t="s">
        <v>84</v>
      </c>
      <c r="AC617" s="335" t="s">
        <v>84</v>
      </c>
      <c r="AD617" s="335" t="s">
        <v>84</v>
      </c>
      <c r="AE617" s="335" t="s">
        <v>84</v>
      </c>
      <c r="AF617" s="335" t="s">
        <v>84</v>
      </c>
      <c r="AG617" s="335" t="s">
        <v>84</v>
      </c>
      <c r="AH617" s="335" t="s">
        <v>84</v>
      </c>
      <c r="AI617" s="335" t="s">
        <v>84</v>
      </c>
      <c r="AJ617" s="335" t="s">
        <v>84</v>
      </c>
      <c r="AK617" s="335" t="s">
        <v>84</v>
      </c>
      <c r="AL617" s="335" t="s">
        <v>84</v>
      </c>
      <c r="AM617" s="335" t="s">
        <v>84</v>
      </c>
      <c r="AN617" s="335" t="s">
        <v>84</v>
      </c>
      <c r="AO617" s="335" t="s">
        <v>84</v>
      </c>
      <c r="AP617" s="335" t="s">
        <v>84</v>
      </c>
      <c r="AQ617" s="335" t="s">
        <v>84</v>
      </c>
      <c r="AR617" s="335" t="s">
        <v>84</v>
      </c>
      <c r="AS617" s="335" t="s">
        <v>84</v>
      </c>
      <c r="AT617" s="335" t="s">
        <v>84</v>
      </c>
      <c r="AU617" s="335" t="s">
        <v>84</v>
      </c>
      <c r="AV617" s="335" t="s">
        <v>84</v>
      </c>
      <c r="AW617" s="335" t="s">
        <v>84</v>
      </c>
      <c r="AX617" s="335" t="s">
        <v>84</v>
      </c>
      <c r="AY617" s="116" t="s">
        <v>84</v>
      </c>
      <c r="AZ617" s="116" t="s">
        <v>84</v>
      </c>
      <c r="BA617" s="116" t="s">
        <v>84</v>
      </c>
      <c r="BB617" s="116" t="s">
        <v>84</v>
      </c>
      <c r="BC617" s="116" t="s">
        <v>84</v>
      </c>
      <c r="BD617" s="116" t="s">
        <v>84</v>
      </c>
      <c r="BE617" s="116" t="s">
        <v>84</v>
      </c>
      <c r="BF617" s="335" t="s">
        <v>84</v>
      </c>
      <c r="BG617" s="335" t="s">
        <v>84</v>
      </c>
      <c r="BH617" s="116" t="s">
        <v>84</v>
      </c>
      <c r="BI617" s="116" t="s">
        <v>84</v>
      </c>
      <c r="BJ617" s="335" t="s">
        <v>84</v>
      </c>
      <c r="BK617" s="335" t="s">
        <v>84</v>
      </c>
      <c r="BL617" s="335" t="s">
        <v>84</v>
      </c>
      <c r="BM617" s="336" t="s">
        <v>84</v>
      </c>
      <c r="BN617" s="336" t="s">
        <v>84</v>
      </c>
      <c r="BO617" s="335" t="s">
        <v>84</v>
      </c>
      <c r="BP617" s="116" t="s">
        <v>84</v>
      </c>
      <c r="BQ617" s="116" t="s">
        <v>84</v>
      </c>
      <c r="BR617" s="116" t="s">
        <v>84</v>
      </c>
      <c r="BS617" s="116" t="s">
        <v>84</v>
      </c>
      <c r="BT617" s="336" t="s">
        <v>84</v>
      </c>
      <c r="BU617" s="335" t="s">
        <v>84</v>
      </c>
      <c r="BV617" s="335" t="s">
        <v>84</v>
      </c>
      <c r="BW617" s="335" t="s">
        <v>84</v>
      </c>
      <c r="BX617" s="335" t="s">
        <v>84</v>
      </c>
    </row>
    <row r="618" spans="1:76" ht="15" customHeight="1" x14ac:dyDescent="0.3">
      <c r="A618" s="307">
        <v>82</v>
      </c>
      <c r="B618" s="114" t="s">
        <v>84</v>
      </c>
      <c r="C618" s="114" t="s">
        <v>84</v>
      </c>
      <c r="D618" s="115" t="s">
        <v>84</v>
      </c>
      <c r="E618" s="334" t="s">
        <v>84</v>
      </c>
      <c r="F618" s="334" t="s">
        <v>84</v>
      </c>
      <c r="G618" s="334" t="s">
        <v>84</v>
      </c>
      <c r="H618" s="335" t="s">
        <v>84</v>
      </c>
      <c r="I618" s="335" t="s">
        <v>84</v>
      </c>
      <c r="J618" s="335" t="s">
        <v>84</v>
      </c>
      <c r="K618" s="335" t="s">
        <v>84</v>
      </c>
      <c r="L618" s="335" t="s">
        <v>84</v>
      </c>
      <c r="M618" s="335" t="s">
        <v>84</v>
      </c>
      <c r="N618" s="335" t="s">
        <v>84</v>
      </c>
      <c r="O618" s="335" t="s">
        <v>84</v>
      </c>
      <c r="P618" s="335" t="s">
        <v>84</v>
      </c>
      <c r="Q618" s="335" t="s">
        <v>84</v>
      </c>
      <c r="R618" s="335" t="s">
        <v>84</v>
      </c>
      <c r="S618" s="335" t="s">
        <v>84</v>
      </c>
      <c r="T618" s="335" t="s">
        <v>84</v>
      </c>
      <c r="U618" s="335" t="s">
        <v>84</v>
      </c>
      <c r="V618" s="335" t="s">
        <v>84</v>
      </c>
      <c r="W618" s="335" t="s">
        <v>84</v>
      </c>
      <c r="X618" s="335" t="s">
        <v>84</v>
      </c>
      <c r="Y618" s="335" t="s">
        <v>84</v>
      </c>
      <c r="Z618" s="335" t="s">
        <v>84</v>
      </c>
      <c r="AA618" s="335" t="s">
        <v>84</v>
      </c>
      <c r="AB618" s="335" t="s">
        <v>84</v>
      </c>
      <c r="AC618" s="335" t="s">
        <v>84</v>
      </c>
      <c r="AD618" s="335" t="s">
        <v>84</v>
      </c>
      <c r="AE618" s="335" t="s">
        <v>84</v>
      </c>
      <c r="AF618" s="335" t="s">
        <v>84</v>
      </c>
      <c r="AG618" s="335" t="s">
        <v>84</v>
      </c>
      <c r="AH618" s="335" t="s">
        <v>84</v>
      </c>
      <c r="AI618" s="335" t="s">
        <v>84</v>
      </c>
      <c r="AJ618" s="335" t="s">
        <v>84</v>
      </c>
      <c r="AK618" s="335" t="s">
        <v>84</v>
      </c>
      <c r="AL618" s="335" t="s">
        <v>84</v>
      </c>
      <c r="AM618" s="335" t="s">
        <v>84</v>
      </c>
      <c r="AN618" s="335" t="s">
        <v>84</v>
      </c>
      <c r="AO618" s="335" t="s">
        <v>84</v>
      </c>
      <c r="AP618" s="335" t="s">
        <v>84</v>
      </c>
      <c r="AQ618" s="335" t="s">
        <v>84</v>
      </c>
      <c r="AR618" s="335" t="s">
        <v>84</v>
      </c>
      <c r="AS618" s="335" t="s">
        <v>84</v>
      </c>
      <c r="AT618" s="335" t="s">
        <v>84</v>
      </c>
      <c r="AU618" s="335" t="s">
        <v>84</v>
      </c>
      <c r="AV618" s="335" t="s">
        <v>84</v>
      </c>
      <c r="AW618" s="335" t="s">
        <v>84</v>
      </c>
      <c r="AX618" s="335" t="s">
        <v>84</v>
      </c>
      <c r="AY618" s="116" t="s">
        <v>84</v>
      </c>
      <c r="AZ618" s="116" t="s">
        <v>84</v>
      </c>
      <c r="BA618" s="116" t="s">
        <v>84</v>
      </c>
      <c r="BB618" s="116" t="s">
        <v>84</v>
      </c>
      <c r="BC618" s="116" t="s">
        <v>84</v>
      </c>
      <c r="BD618" s="116" t="s">
        <v>84</v>
      </c>
      <c r="BE618" s="116" t="s">
        <v>84</v>
      </c>
      <c r="BF618" s="335" t="s">
        <v>84</v>
      </c>
      <c r="BG618" s="335" t="s">
        <v>84</v>
      </c>
      <c r="BH618" s="116" t="s">
        <v>84</v>
      </c>
      <c r="BI618" s="116" t="s">
        <v>84</v>
      </c>
      <c r="BJ618" s="335" t="s">
        <v>84</v>
      </c>
      <c r="BK618" s="335" t="s">
        <v>84</v>
      </c>
      <c r="BL618" s="335" t="s">
        <v>84</v>
      </c>
      <c r="BM618" s="336" t="s">
        <v>84</v>
      </c>
      <c r="BN618" s="336" t="s">
        <v>84</v>
      </c>
      <c r="BO618" s="335" t="s">
        <v>84</v>
      </c>
      <c r="BP618" s="116" t="s">
        <v>84</v>
      </c>
      <c r="BQ618" s="116" t="s">
        <v>84</v>
      </c>
      <c r="BR618" s="116" t="s">
        <v>84</v>
      </c>
      <c r="BS618" s="116" t="s">
        <v>84</v>
      </c>
      <c r="BT618" s="336" t="s">
        <v>84</v>
      </c>
      <c r="BU618" s="335" t="s">
        <v>84</v>
      </c>
      <c r="BV618" s="335" t="s">
        <v>84</v>
      </c>
      <c r="BW618" s="335" t="s">
        <v>84</v>
      </c>
      <c r="BX618" s="335" t="s">
        <v>84</v>
      </c>
    </row>
    <row r="619" spans="1:76" ht="15" customHeight="1" x14ac:dyDescent="0.3">
      <c r="A619" s="307">
        <v>82</v>
      </c>
      <c r="B619" s="114" t="s">
        <v>84</v>
      </c>
      <c r="C619" s="114" t="s">
        <v>84</v>
      </c>
      <c r="D619" s="115" t="s">
        <v>84</v>
      </c>
      <c r="E619" s="334" t="s">
        <v>84</v>
      </c>
      <c r="F619" s="334" t="s">
        <v>84</v>
      </c>
      <c r="G619" s="334" t="s">
        <v>84</v>
      </c>
      <c r="H619" s="335" t="s">
        <v>84</v>
      </c>
      <c r="I619" s="335" t="s">
        <v>84</v>
      </c>
      <c r="J619" s="335" t="s">
        <v>84</v>
      </c>
      <c r="K619" s="335" t="s">
        <v>84</v>
      </c>
      <c r="L619" s="335" t="s">
        <v>84</v>
      </c>
      <c r="M619" s="335" t="s">
        <v>84</v>
      </c>
      <c r="N619" s="335" t="s">
        <v>84</v>
      </c>
      <c r="O619" s="335" t="s">
        <v>84</v>
      </c>
      <c r="P619" s="335" t="s">
        <v>84</v>
      </c>
      <c r="Q619" s="335" t="s">
        <v>84</v>
      </c>
      <c r="R619" s="335" t="s">
        <v>84</v>
      </c>
      <c r="S619" s="335" t="s">
        <v>84</v>
      </c>
      <c r="T619" s="335" t="s">
        <v>84</v>
      </c>
      <c r="U619" s="335" t="s">
        <v>84</v>
      </c>
      <c r="V619" s="335" t="s">
        <v>84</v>
      </c>
      <c r="W619" s="335" t="s">
        <v>84</v>
      </c>
      <c r="X619" s="335" t="s">
        <v>84</v>
      </c>
      <c r="Y619" s="335" t="s">
        <v>84</v>
      </c>
      <c r="Z619" s="335" t="s">
        <v>84</v>
      </c>
      <c r="AA619" s="335" t="s">
        <v>84</v>
      </c>
      <c r="AB619" s="335" t="s">
        <v>84</v>
      </c>
      <c r="AC619" s="335" t="s">
        <v>84</v>
      </c>
      <c r="AD619" s="335" t="s">
        <v>84</v>
      </c>
      <c r="AE619" s="335" t="s">
        <v>84</v>
      </c>
      <c r="AF619" s="335" t="s">
        <v>84</v>
      </c>
      <c r="AG619" s="335" t="s">
        <v>84</v>
      </c>
      <c r="AH619" s="335" t="s">
        <v>84</v>
      </c>
      <c r="AI619" s="335" t="s">
        <v>84</v>
      </c>
      <c r="AJ619" s="335" t="s">
        <v>84</v>
      </c>
      <c r="AK619" s="335" t="s">
        <v>84</v>
      </c>
      <c r="AL619" s="335" t="s">
        <v>84</v>
      </c>
      <c r="AM619" s="335" t="s">
        <v>84</v>
      </c>
      <c r="AN619" s="335" t="s">
        <v>84</v>
      </c>
      <c r="AO619" s="335" t="s">
        <v>84</v>
      </c>
      <c r="AP619" s="335" t="s">
        <v>84</v>
      </c>
      <c r="AQ619" s="335" t="s">
        <v>84</v>
      </c>
      <c r="AR619" s="335" t="s">
        <v>84</v>
      </c>
      <c r="AS619" s="335" t="s">
        <v>84</v>
      </c>
      <c r="AT619" s="335" t="s">
        <v>84</v>
      </c>
      <c r="AU619" s="335" t="s">
        <v>84</v>
      </c>
      <c r="AV619" s="335" t="s">
        <v>84</v>
      </c>
      <c r="AW619" s="335" t="s">
        <v>84</v>
      </c>
      <c r="AX619" s="335" t="s">
        <v>84</v>
      </c>
      <c r="AY619" s="116" t="s">
        <v>84</v>
      </c>
      <c r="AZ619" s="116" t="s">
        <v>84</v>
      </c>
      <c r="BA619" s="116" t="s">
        <v>84</v>
      </c>
      <c r="BB619" s="116" t="s">
        <v>84</v>
      </c>
      <c r="BC619" s="116" t="s">
        <v>84</v>
      </c>
      <c r="BD619" s="116" t="s">
        <v>84</v>
      </c>
      <c r="BE619" s="116" t="s">
        <v>84</v>
      </c>
      <c r="BF619" s="335" t="s">
        <v>84</v>
      </c>
      <c r="BG619" s="335" t="s">
        <v>84</v>
      </c>
      <c r="BH619" s="116" t="s">
        <v>84</v>
      </c>
      <c r="BI619" s="116" t="s">
        <v>84</v>
      </c>
      <c r="BJ619" s="335" t="s">
        <v>84</v>
      </c>
      <c r="BK619" s="335" t="s">
        <v>84</v>
      </c>
      <c r="BL619" s="335" t="s">
        <v>84</v>
      </c>
      <c r="BM619" s="336" t="s">
        <v>84</v>
      </c>
      <c r="BN619" s="336" t="s">
        <v>84</v>
      </c>
      <c r="BO619" s="335" t="s">
        <v>84</v>
      </c>
      <c r="BP619" s="116" t="s">
        <v>84</v>
      </c>
      <c r="BQ619" s="116" t="s">
        <v>84</v>
      </c>
      <c r="BR619" s="116" t="s">
        <v>84</v>
      </c>
      <c r="BS619" s="116" t="s">
        <v>84</v>
      </c>
      <c r="BT619" s="336" t="s">
        <v>84</v>
      </c>
      <c r="BU619" s="335" t="s">
        <v>84</v>
      </c>
      <c r="BV619" s="335" t="s">
        <v>84</v>
      </c>
      <c r="BW619" s="335" t="s">
        <v>84</v>
      </c>
      <c r="BX619" s="335" t="s">
        <v>84</v>
      </c>
    </row>
    <row r="620" spans="1:76" ht="15" customHeight="1" x14ac:dyDescent="0.3">
      <c r="A620" s="307">
        <v>82</v>
      </c>
      <c r="B620" s="114" t="s">
        <v>84</v>
      </c>
      <c r="C620" s="114" t="s">
        <v>84</v>
      </c>
      <c r="D620" s="115" t="s">
        <v>84</v>
      </c>
      <c r="E620" s="334" t="s">
        <v>84</v>
      </c>
      <c r="F620" s="334" t="s">
        <v>84</v>
      </c>
      <c r="G620" s="334" t="s">
        <v>84</v>
      </c>
      <c r="H620" s="335" t="s">
        <v>84</v>
      </c>
      <c r="I620" s="335" t="s">
        <v>84</v>
      </c>
      <c r="J620" s="335" t="s">
        <v>84</v>
      </c>
      <c r="K620" s="335" t="s">
        <v>84</v>
      </c>
      <c r="L620" s="335" t="s">
        <v>84</v>
      </c>
      <c r="M620" s="335" t="s">
        <v>84</v>
      </c>
      <c r="N620" s="335" t="s">
        <v>84</v>
      </c>
      <c r="O620" s="335" t="s">
        <v>84</v>
      </c>
      <c r="P620" s="335" t="s">
        <v>84</v>
      </c>
      <c r="Q620" s="335" t="s">
        <v>84</v>
      </c>
      <c r="R620" s="335" t="s">
        <v>84</v>
      </c>
      <c r="S620" s="335" t="s">
        <v>84</v>
      </c>
      <c r="T620" s="335" t="s">
        <v>84</v>
      </c>
      <c r="U620" s="335" t="s">
        <v>84</v>
      </c>
      <c r="V620" s="335" t="s">
        <v>84</v>
      </c>
      <c r="W620" s="335" t="s">
        <v>84</v>
      </c>
      <c r="X620" s="335" t="s">
        <v>84</v>
      </c>
      <c r="Y620" s="335" t="s">
        <v>84</v>
      </c>
      <c r="Z620" s="335" t="s">
        <v>84</v>
      </c>
      <c r="AA620" s="335" t="s">
        <v>84</v>
      </c>
      <c r="AB620" s="335" t="s">
        <v>84</v>
      </c>
      <c r="AC620" s="335" t="s">
        <v>84</v>
      </c>
      <c r="AD620" s="335" t="s">
        <v>84</v>
      </c>
      <c r="AE620" s="335" t="s">
        <v>84</v>
      </c>
      <c r="AF620" s="335" t="s">
        <v>84</v>
      </c>
      <c r="AG620" s="335" t="s">
        <v>84</v>
      </c>
      <c r="AH620" s="335" t="s">
        <v>84</v>
      </c>
      <c r="AI620" s="335" t="s">
        <v>84</v>
      </c>
      <c r="AJ620" s="335" t="s">
        <v>84</v>
      </c>
      <c r="AK620" s="335" t="s">
        <v>84</v>
      </c>
      <c r="AL620" s="335" t="s">
        <v>84</v>
      </c>
      <c r="AM620" s="335" t="s">
        <v>84</v>
      </c>
      <c r="AN620" s="335" t="s">
        <v>84</v>
      </c>
      <c r="AO620" s="335" t="s">
        <v>84</v>
      </c>
      <c r="AP620" s="335" t="s">
        <v>84</v>
      </c>
      <c r="AQ620" s="335" t="s">
        <v>84</v>
      </c>
      <c r="AR620" s="335" t="s">
        <v>84</v>
      </c>
      <c r="AS620" s="335" t="s">
        <v>84</v>
      </c>
      <c r="AT620" s="335" t="s">
        <v>84</v>
      </c>
      <c r="AU620" s="335" t="s">
        <v>84</v>
      </c>
      <c r="AV620" s="335" t="s">
        <v>84</v>
      </c>
      <c r="AW620" s="335" t="s">
        <v>84</v>
      </c>
      <c r="AX620" s="335" t="s">
        <v>84</v>
      </c>
      <c r="AY620" s="116" t="s">
        <v>84</v>
      </c>
      <c r="AZ620" s="116" t="s">
        <v>84</v>
      </c>
      <c r="BA620" s="116" t="s">
        <v>84</v>
      </c>
      <c r="BB620" s="116" t="s">
        <v>84</v>
      </c>
      <c r="BC620" s="116" t="s">
        <v>84</v>
      </c>
      <c r="BD620" s="116" t="s">
        <v>84</v>
      </c>
      <c r="BE620" s="116" t="s">
        <v>84</v>
      </c>
      <c r="BF620" s="335" t="s">
        <v>84</v>
      </c>
      <c r="BG620" s="335" t="s">
        <v>84</v>
      </c>
      <c r="BH620" s="116" t="s">
        <v>84</v>
      </c>
      <c r="BI620" s="116" t="s">
        <v>84</v>
      </c>
      <c r="BJ620" s="335" t="s">
        <v>84</v>
      </c>
      <c r="BK620" s="335" t="s">
        <v>84</v>
      </c>
      <c r="BL620" s="335" t="s">
        <v>84</v>
      </c>
      <c r="BM620" s="336" t="s">
        <v>84</v>
      </c>
      <c r="BN620" s="336" t="s">
        <v>84</v>
      </c>
      <c r="BO620" s="335" t="s">
        <v>84</v>
      </c>
      <c r="BP620" s="116" t="s">
        <v>84</v>
      </c>
      <c r="BQ620" s="116" t="s">
        <v>84</v>
      </c>
      <c r="BR620" s="116" t="s">
        <v>84</v>
      </c>
      <c r="BS620" s="116" t="s">
        <v>84</v>
      </c>
      <c r="BT620" s="336" t="s">
        <v>84</v>
      </c>
      <c r="BU620" s="335" t="s">
        <v>84</v>
      </c>
      <c r="BV620" s="335" t="s">
        <v>84</v>
      </c>
      <c r="BW620" s="335" t="s">
        <v>84</v>
      </c>
      <c r="BX620" s="335" t="s">
        <v>84</v>
      </c>
    </row>
    <row r="621" spans="1:76" ht="15" customHeight="1" x14ac:dyDescent="0.3">
      <c r="A621" s="307">
        <v>82</v>
      </c>
      <c r="B621" s="114" t="s">
        <v>84</v>
      </c>
      <c r="C621" s="114" t="s">
        <v>84</v>
      </c>
      <c r="D621" s="115" t="s">
        <v>84</v>
      </c>
      <c r="E621" s="334" t="s">
        <v>84</v>
      </c>
      <c r="F621" s="334" t="s">
        <v>84</v>
      </c>
      <c r="G621" s="334" t="s">
        <v>84</v>
      </c>
      <c r="H621" s="335" t="s">
        <v>84</v>
      </c>
      <c r="I621" s="335" t="s">
        <v>84</v>
      </c>
      <c r="J621" s="335" t="s">
        <v>84</v>
      </c>
      <c r="K621" s="335" t="s">
        <v>84</v>
      </c>
      <c r="L621" s="335" t="s">
        <v>84</v>
      </c>
      <c r="M621" s="335" t="s">
        <v>84</v>
      </c>
      <c r="N621" s="335" t="s">
        <v>84</v>
      </c>
      <c r="O621" s="335" t="s">
        <v>84</v>
      </c>
      <c r="P621" s="335" t="s">
        <v>84</v>
      </c>
      <c r="Q621" s="335" t="s">
        <v>84</v>
      </c>
      <c r="R621" s="335" t="s">
        <v>84</v>
      </c>
      <c r="S621" s="335" t="s">
        <v>84</v>
      </c>
      <c r="T621" s="335" t="s">
        <v>84</v>
      </c>
      <c r="U621" s="335" t="s">
        <v>84</v>
      </c>
      <c r="V621" s="335" t="s">
        <v>84</v>
      </c>
      <c r="W621" s="335" t="s">
        <v>84</v>
      </c>
      <c r="X621" s="335" t="s">
        <v>84</v>
      </c>
      <c r="Y621" s="335" t="s">
        <v>84</v>
      </c>
      <c r="Z621" s="335" t="s">
        <v>84</v>
      </c>
      <c r="AA621" s="335" t="s">
        <v>84</v>
      </c>
      <c r="AB621" s="335" t="s">
        <v>84</v>
      </c>
      <c r="AC621" s="335" t="s">
        <v>84</v>
      </c>
      <c r="AD621" s="335" t="s">
        <v>84</v>
      </c>
      <c r="AE621" s="335" t="s">
        <v>84</v>
      </c>
      <c r="AF621" s="335" t="s">
        <v>84</v>
      </c>
      <c r="AG621" s="335" t="s">
        <v>84</v>
      </c>
      <c r="AH621" s="335" t="s">
        <v>84</v>
      </c>
      <c r="AI621" s="335" t="s">
        <v>84</v>
      </c>
      <c r="AJ621" s="335" t="s">
        <v>84</v>
      </c>
      <c r="AK621" s="335" t="s">
        <v>84</v>
      </c>
      <c r="AL621" s="335" t="s">
        <v>84</v>
      </c>
      <c r="AM621" s="335" t="s">
        <v>84</v>
      </c>
      <c r="AN621" s="335" t="s">
        <v>84</v>
      </c>
      <c r="AO621" s="335" t="s">
        <v>84</v>
      </c>
      <c r="AP621" s="335" t="s">
        <v>84</v>
      </c>
      <c r="AQ621" s="335" t="s">
        <v>84</v>
      </c>
      <c r="AR621" s="335" t="s">
        <v>84</v>
      </c>
      <c r="AS621" s="335" t="s">
        <v>84</v>
      </c>
      <c r="AT621" s="335" t="s">
        <v>84</v>
      </c>
      <c r="AU621" s="335" t="s">
        <v>84</v>
      </c>
      <c r="AV621" s="335" t="s">
        <v>84</v>
      </c>
      <c r="AW621" s="335" t="s">
        <v>84</v>
      </c>
      <c r="AX621" s="335" t="s">
        <v>84</v>
      </c>
      <c r="AY621" s="116" t="s">
        <v>84</v>
      </c>
      <c r="AZ621" s="116" t="s">
        <v>84</v>
      </c>
      <c r="BA621" s="116" t="s">
        <v>84</v>
      </c>
      <c r="BB621" s="116" t="s">
        <v>84</v>
      </c>
      <c r="BC621" s="116" t="s">
        <v>84</v>
      </c>
      <c r="BD621" s="116" t="s">
        <v>84</v>
      </c>
      <c r="BE621" s="116" t="s">
        <v>84</v>
      </c>
      <c r="BF621" s="335" t="s">
        <v>84</v>
      </c>
      <c r="BG621" s="335" t="s">
        <v>84</v>
      </c>
      <c r="BH621" s="116" t="s">
        <v>84</v>
      </c>
      <c r="BI621" s="116" t="s">
        <v>84</v>
      </c>
      <c r="BJ621" s="335" t="s">
        <v>84</v>
      </c>
      <c r="BK621" s="335" t="s">
        <v>84</v>
      </c>
      <c r="BL621" s="335" t="s">
        <v>84</v>
      </c>
      <c r="BM621" s="336" t="s">
        <v>84</v>
      </c>
      <c r="BN621" s="336" t="s">
        <v>84</v>
      </c>
      <c r="BO621" s="335" t="s">
        <v>84</v>
      </c>
      <c r="BP621" s="116" t="s">
        <v>84</v>
      </c>
      <c r="BQ621" s="116" t="s">
        <v>84</v>
      </c>
      <c r="BR621" s="116" t="s">
        <v>84</v>
      </c>
      <c r="BS621" s="116" t="s">
        <v>84</v>
      </c>
      <c r="BT621" s="336" t="s">
        <v>84</v>
      </c>
      <c r="BU621" s="335" t="s">
        <v>84</v>
      </c>
      <c r="BV621" s="335" t="s">
        <v>84</v>
      </c>
      <c r="BW621" s="335" t="s">
        <v>84</v>
      </c>
      <c r="BX621" s="335" t="s">
        <v>84</v>
      </c>
    </row>
    <row r="622" spans="1:76" ht="15" customHeight="1" x14ac:dyDescent="0.3">
      <c r="A622" s="307">
        <v>82</v>
      </c>
      <c r="B622" s="114" t="s">
        <v>84</v>
      </c>
      <c r="C622" s="114" t="s">
        <v>84</v>
      </c>
      <c r="D622" s="115" t="s">
        <v>84</v>
      </c>
      <c r="E622" s="334" t="s">
        <v>84</v>
      </c>
      <c r="F622" s="334" t="s">
        <v>84</v>
      </c>
      <c r="G622" s="334" t="s">
        <v>84</v>
      </c>
      <c r="H622" s="335" t="s">
        <v>84</v>
      </c>
      <c r="I622" s="335" t="s">
        <v>84</v>
      </c>
      <c r="J622" s="335" t="s">
        <v>84</v>
      </c>
      <c r="K622" s="335" t="s">
        <v>84</v>
      </c>
      <c r="L622" s="335" t="s">
        <v>84</v>
      </c>
      <c r="M622" s="335" t="s">
        <v>84</v>
      </c>
      <c r="N622" s="335" t="s">
        <v>84</v>
      </c>
      <c r="O622" s="335" t="s">
        <v>84</v>
      </c>
      <c r="P622" s="335" t="s">
        <v>84</v>
      </c>
      <c r="Q622" s="335" t="s">
        <v>84</v>
      </c>
      <c r="R622" s="335" t="s">
        <v>84</v>
      </c>
      <c r="S622" s="335" t="s">
        <v>84</v>
      </c>
      <c r="T622" s="335" t="s">
        <v>84</v>
      </c>
      <c r="U622" s="335" t="s">
        <v>84</v>
      </c>
      <c r="V622" s="335" t="s">
        <v>84</v>
      </c>
      <c r="W622" s="335" t="s">
        <v>84</v>
      </c>
      <c r="X622" s="335" t="s">
        <v>84</v>
      </c>
      <c r="Y622" s="335" t="s">
        <v>84</v>
      </c>
      <c r="Z622" s="335" t="s">
        <v>84</v>
      </c>
      <c r="AA622" s="335" t="s">
        <v>84</v>
      </c>
      <c r="AB622" s="335" t="s">
        <v>84</v>
      </c>
      <c r="AC622" s="335" t="s">
        <v>84</v>
      </c>
      <c r="AD622" s="335" t="s">
        <v>84</v>
      </c>
      <c r="AE622" s="335" t="s">
        <v>84</v>
      </c>
      <c r="AF622" s="335" t="s">
        <v>84</v>
      </c>
      <c r="AG622" s="335" t="s">
        <v>84</v>
      </c>
      <c r="AH622" s="335" t="s">
        <v>84</v>
      </c>
      <c r="AI622" s="335" t="s">
        <v>84</v>
      </c>
      <c r="AJ622" s="335" t="s">
        <v>84</v>
      </c>
      <c r="AK622" s="335" t="s">
        <v>84</v>
      </c>
      <c r="AL622" s="335" t="s">
        <v>84</v>
      </c>
      <c r="AM622" s="335" t="s">
        <v>84</v>
      </c>
      <c r="AN622" s="335" t="s">
        <v>84</v>
      </c>
      <c r="AO622" s="335" t="s">
        <v>84</v>
      </c>
      <c r="AP622" s="335" t="s">
        <v>84</v>
      </c>
      <c r="AQ622" s="335" t="s">
        <v>84</v>
      </c>
      <c r="AR622" s="335" t="s">
        <v>84</v>
      </c>
      <c r="AS622" s="335" t="s">
        <v>84</v>
      </c>
      <c r="AT622" s="335" t="s">
        <v>84</v>
      </c>
      <c r="AU622" s="335" t="s">
        <v>84</v>
      </c>
      <c r="AV622" s="335" t="s">
        <v>84</v>
      </c>
      <c r="AW622" s="335" t="s">
        <v>84</v>
      </c>
      <c r="AX622" s="335" t="s">
        <v>84</v>
      </c>
      <c r="AY622" s="116" t="s">
        <v>84</v>
      </c>
      <c r="AZ622" s="116" t="s">
        <v>84</v>
      </c>
      <c r="BA622" s="116" t="s">
        <v>84</v>
      </c>
      <c r="BB622" s="116" t="s">
        <v>84</v>
      </c>
      <c r="BC622" s="116" t="s">
        <v>84</v>
      </c>
      <c r="BD622" s="116" t="s">
        <v>84</v>
      </c>
      <c r="BE622" s="116" t="s">
        <v>84</v>
      </c>
      <c r="BF622" s="335" t="s">
        <v>84</v>
      </c>
      <c r="BG622" s="335" t="s">
        <v>84</v>
      </c>
      <c r="BH622" s="116" t="s">
        <v>84</v>
      </c>
      <c r="BI622" s="116" t="s">
        <v>84</v>
      </c>
      <c r="BJ622" s="335" t="s">
        <v>84</v>
      </c>
      <c r="BK622" s="335" t="s">
        <v>84</v>
      </c>
      <c r="BL622" s="335" t="s">
        <v>84</v>
      </c>
      <c r="BM622" s="336" t="s">
        <v>84</v>
      </c>
      <c r="BN622" s="336" t="s">
        <v>84</v>
      </c>
      <c r="BO622" s="335" t="s">
        <v>84</v>
      </c>
      <c r="BP622" s="116" t="s">
        <v>84</v>
      </c>
      <c r="BQ622" s="116" t="s">
        <v>84</v>
      </c>
      <c r="BR622" s="116" t="s">
        <v>84</v>
      </c>
      <c r="BS622" s="116" t="s">
        <v>84</v>
      </c>
      <c r="BT622" s="336" t="s">
        <v>84</v>
      </c>
      <c r="BU622" s="335" t="s">
        <v>84</v>
      </c>
      <c r="BV622" s="335" t="s">
        <v>84</v>
      </c>
      <c r="BW622" s="335" t="s">
        <v>84</v>
      </c>
      <c r="BX622" s="335" t="s">
        <v>84</v>
      </c>
    </row>
    <row r="623" spans="1:76" ht="15" customHeight="1" x14ac:dyDescent="0.3">
      <c r="A623" s="307">
        <v>82</v>
      </c>
      <c r="B623" s="114" t="s">
        <v>84</v>
      </c>
      <c r="C623" s="114" t="s">
        <v>84</v>
      </c>
      <c r="D623" s="115" t="s">
        <v>84</v>
      </c>
      <c r="E623" s="334" t="s">
        <v>84</v>
      </c>
      <c r="F623" s="334" t="s">
        <v>84</v>
      </c>
      <c r="G623" s="334" t="s">
        <v>84</v>
      </c>
      <c r="H623" s="335" t="s">
        <v>84</v>
      </c>
      <c r="I623" s="335" t="s">
        <v>84</v>
      </c>
      <c r="J623" s="335" t="s">
        <v>84</v>
      </c>
      <c r="K623" s="335" t="s">
        <v>84</v>
      </c>
      <c r="L623" s="335" t="s">
        <v>84</v>
      </c>
      <c r="M623" s="335" t="s">
        <v>84</v>
      </c>
      <c r="N623" s="335" t="s">
        <v>84</v>
      </c>
      <c r="O623" s="335" t="s">
        <v>84</v>
      </c>
      <c r="P623" s="335" t="s">
        <v>84</v>
      </c>
      <c r="Q623" s="335" t="s">
        <v>84</v>
      </c>
      <c r="R623" s="335" t="s">
        <v>84</v>
      </c>
      <c r="S623" s="335" t="s">
        <v>84</v>
      </c>
      <c r="T623" s="335" t="s">
        <v>84</v>
      </c>
      <c r="U623" s="335" t="s">
        <v>84</v>
      </c>
      <c r="V623" s="335" t="s">
        <v>84</v>
      </c>
      <c r="W623" s="335" t="s">
        <v>84</v>
      </c>
      <c r="X623" s="335" t="s">
        <v>84</v>
      </c>
      <c r="Y623" s="335" t="s">
        <v>84</v>
      </c>
      <c r="Z623" s="335" t="s">
        <v>84</v>
      </c>
      <c r="AA623" s="335" t="s">
        <v>84</v>
      </c>
      <c r="AB623" s="335" t="s">
        <v>84</v>
      </c>
      <c r="AC623" s="335" t="s">
        <v>84</v>
      </c>
      <c r="AD623" s="335" t="s">
        <v>84</v>
      </c>
      <c r="AE623" s="335" t="s">
        <v>84</v>
      </c>
      <c r="AF623" s="335" t="s">
        <v>84</v>
      </c>
      <c r="AG623" s="335" t="s">
        <v>84</v>
      </c>
      <c r="AH623" s="335" t="s">
        <v>84</v>
      </c>
      <c r="AI623" s="335" t="s">
        <v>84</v>
      </c>
      <c r="AJ623" s="335" t="s">
        <v>84</v>
      </c>
      <c r="AK623" s="335" t="s">
        <v>84</v>
      </c>
      <c r="AL623" s="335" t="s">
        <v>84</v>
      </c>
      <c r="AM623" s="335" t="s">
        <v>84</v>
      </c>
      <c r="AN623" s="335" t="s">
        <v>84</v>
      </c>
      <c r="AO623" s="335" t="s">
        <v>84</v>
      </c>
      <c r="AP623" s="335" t="s">
        <v>84</v>
      </c>
      <c r="AQ623" s="335" t="s">
        <v>84</v>
      </c>
      <c r="AR623" s="335" t="s">
        <v>84</v>
      </c>
      <c r="AS623" s="335" t="s">
        <v>84</v>
      </c>
      <c r="AT623" s="335" t="s">
        <v>84</v>
      </c>
      <c r="AU623" s="335" t="s">
        <v>84</v>
      </c>
      <c r="AV623" s="335" t="s">
        <v>84</v>
      </c>
      <c r="AW623" s="335" t="s">
        <v>84</v>
      </c>
      <c r="AX623" s="335" t="s">
        <v>84</v>
      </c>
      <c r="AY623" s="116" t="s">
        <v>84</v>
      </c>
      <c r="AZ623" s="116" t="s">
        <v>84</v>
      </c>
      <c r="BA623" s="116" t="s">
        <v>84</v>
      </c>
      <c r="BB623" s="116" t="s">
        <v>84</v>
      </c>
      <c r="BC623" s="116" t="s">
        <v>84</v>
      </c>
      <c r="BD623" s="116" t="s">
        <v>84</v>
      </c>
      <c r="BE623" s="116" t="s">
        <v>84</v>
      </c>
      <c r="BF623" s="335" t="s">
        <v>84</v>
      </c>
      <c r="BG623" s="335" t="s">
        <v>84</v>
      </c>
      <c r="BH623" s="116" t="s">
        <v>84</v>
      </c>
      <c r="BI623" s="116" t="s">
        <v>84</v>
      </c>
      <c r="BJ623" s="335" t="s">
        <v>84</v>
      </c>
      <c r="BK623" s="335" t="s">
        <v>84</v>
      </c>
      <c r="BL623" s="335" t="s">
        <v>84</v>
      </c>
      <c r="BM623" s="336" t="s">
        <v>84</v>
      </c>
      <c r="BN623" s="336" t="s">
        <v>84</v>
      </c>
      <c r="BO623" s="335" t="s">
        <v>84</v>
      </c>
      <c r="BP623" s="116" t="s">
        <v>84</v>
      </c>
      <c r="BQ623" s="116" t="s">
        <v>84</v>
      </c>
      <c r="BR623" s="116" t="s">
        <v>84</v>
      </c>
      <c r="BS623" s="116" t="s">
        <v>84</v>
      </c>
      <c r="BT623" s="336" t="s">
        <v>84</v>
      </c>
      <c r="BU623" s="335" t="s">
        <v>84</v>
      </c>
      <c r="BV623" s="335" t="s">
        <v>84</v>
      </c>
      <c r="BW623" s="335" t="s">
        <v>84</v>
      </c>
      <c r="BX623" s="335" t="s">
        <v>84</v>
      </c>
    </row>
    <row r="624" spans="1:76" ht="15" customHeight="1" x14ac:dyDescent="0.3">
      <c r="A624" s="307">
        <v>82</v>
      </c>
      <c r="B624" s="114" t="s">
        <v>84</v>
      </c>
      <c r="C624" s="114" t="s">
        <v>84</v>
      </c>
      <c r="D624" s="115" t="s">
        <v>84</v>
      </c>
      <c r="E624" s="334" t="s">
        <v>84</v>
      </c>
      <c r="F624" s="334" t="s">
        <v>84</v>
      </c>
      <c r="G624" s="334" t="s">
        <v>84</v>
      </c>
      <c r="H624" s="335" t="s">
        <v>84</v>
      </c>
      <c r="I624" s="335" t="s">
        <v>84</v>
      </c>
      <c r="J624" s="335" t="s">
        <v>84</v>
      </c>
      <c r="K624" s="335" t="s">
        <v>84</v>
      </c>
      <c r="L624" s="335" t="s">
        <v>84</v>
      </c>
      <c r="M624" s="335" t="s">
        <v>84</v>
      </c>
      <c r="N624" s="335" t="s">
        <v>84</v>
      </c>
      <c r="O624" s="335" t="s">
        <v>84</v>
      </c>
      <c r="P624" s="335" t="s">
        <v>84</v>
      </c>
      <c r="Q624" s="335" t="s">
        <v>84</v>
      </c>
      <c r="R624" s="335" t="s">
        <v>84</v>
      </c>
      <c r="S624" s="335" t="s">
        <v>84</v>
      </c>
      <c r="T624" s="335" t="s">
        <v>84</v>
      </c>
      <c r="U624" s="335" t="s">
        <v>84</v>
      </c>
      <c r="V624" s="335" t="s">
        <v>84</v>
      </c>
      <c r="W624" s="335" t="s">
        <v>84</v>
      </c>
      <c r="X624" s="335" t="s">
        <v>84</v>
      </c>
      <c r="Y624" s="335" t="s">
        <v>84</v>
      </c>
      <c r="Z624" s="335" t="s">
        <v>84</v>
      </c>
      <c r="AA624" s="335" t="s">
        <v>84</v>
      </c>
      <c r="AB624" s="335" t="s">
        <v>84</v>
      </c>
      <c r="AC624" s="335" t="s">
        <v>84</v>
      </c>
      <c r="AD624" s="335" t="s">
        <v>84</v>
      </c>
      <c r="AE624" s="335" t="s">
        <v>84</v>
      </c>
      <c r="AF624" s="335" t="s">
        <v>84</v>
      </c>
      <c r="AG624" s="335" t="s">
        <v>84</v>
      </c>
      <c r="AH624" s="335" t="s">
        <v>84</v>
      </c>
      <c r="AI624" s="335" t="s">
        <v>84</v>
      </c>
      <c r="AJ624" s="335" t="s">
        <v>84</v>
      </c>
      <c r="AK624" s="335" t="s">
        <v>84</v>
      </c>
      <c r="AL624" s="335" t="s">
        <v>84</v>
      </c>
      <c r="AM624" s="335" t="s">
        <v>84</v>
      </c>
      <c r="AN624" s="335" t="s">
        <v>84</v>
      </c>
      <c r="AO624" s="335" t="s">
        <v>84</v>
      </c>
      <c r="AP624" s="335" t="s">
        <v>84</v>
      </c>
      <c r="AQ624" s="335" t="s">
        <v>84</v>
      </c>
      <c r="AR624" s="335" t="s">
        <v>84</v>
      </c>
      <c r="AS624" s="335" t="s">
        <v>84</v>
      </c>
      <c r="AT624" s="335" t="s">
        <v>84</v>
      </c>
      <c r="AU624" s="335" t="s">
        <v>84</v>
      </c>
      <c r="AV624" s="335" t="s">
        <v>84</v>
      </c>
      <c r="AW624" s="335" t="s">
        <v>84</v>
      </c>
      <c r="AX624" s="335" t="s">
        <v>84</v>
      </c>
      <c r="AY624" s="116" t="s">
        <v>84</v>
      </c>
      <c r="AZ624" s="116" t="s">
        <v>84</v>
      </c>
      <c r="BA624" s="116" t="s">
        <v>84</v>
      </c>
      <c r="BB624" s="116" t="s">
        <v>84</v>
      </c>
      <c r="BC624" s="116" t="s">
        <v>84</v>
      </c>
      <c r="BD624" s="116" t="s">
        <v>84</v>
      </c>
      <c r="BE624" s="116" t="s">
        <v>84</v>
      </c>
      <c r="BF624" s="335" t="s">
        <v>84</v>
      </c>
      <c r="BG624" s="335" t="s">
        <v>84</v>
      </c>
      <c r="BH624" s="116" t="s">
        <v>84</v>
      </c>
      <c r="BI624" s="116" t="s">
        <v>84</v>
      </c>
      <c r="BJ624" s="335" t="s">
        <v>84</v>
      </c>
      <c r="BK624" s="335" t="s">
        <v>84</v>
      </c>
      <c r="BL624" s="335" t="s">
        <v>84</v>
      </c>
      <c r="BM624" s="336" t="s">
        <v>84</v>
      </c>
      <c r="BN624" s="336" t="s">
        <v>84</v>
      </c>
      <c r="BO624" s="335" t="s">
        <v>84</v>
      </c>
      <c r="BP624" s="116" t="s">
        <v>84</v>
      </c>
      <c r="BQ624" s="116" t="s">
        <v>84</v>
      </c>
      <c r="BR624" s="116" t="s">
        <v>84</v>
      </c>
      <c r="BS624" s="116" t="s">
        <v>84</v>
      </c>
      <c r="BT624" s="336" t="s">
        <v>84</v>
      </c>
      <c r="BU624" s="335" t="s">
        <v>84</v>
      </c>
      <c r="BV624" s="335" t="s">
        <v>84</v>
      </c>
      <c r="BW624" s="335" t="s">
        <v>84</v>
      </c>
      <c r="BX624" s="335" t="s">
        <v>84</v>
      </c>
    </row>
    <row r="625" spans="1:76" ht="15" customHeight="1" x14ac:dyDescent="0.3">
      <c r="A625" s="307">
        <v>82</v>
      </c>
      <c r="B625" s="114" t="s">
        <v>84</v>
      </c>
      <c r="C625" s="114" t="s">
        <v>84</v>
      </c>
      <c r="D625" s="115" t="s">
        <v>84</v>
      </c>
      <c r="E625" s="334" t="s">
        <v>84</v>
      </c>
      <c r="F625" s="334" t="s">
        <v>84</v>
      </c>
      <c r="G625" s="334" t="s">
        <v>84</v>
      </c>
      <c r="H625" s="335" t="s">
        <v>84</v>
      </c>
      <c r="I625" s="335" t="s">
        <v>84</v>
      </c>
      <c r="J625" s="335" t="s">
        <v>84</v>
      </c>
      <c r="K625" s="335" t="s">
        <v>84</v>
      </c>
      <c r="L625" s="335" t="s">
        <v>84</v>
      </c>
      <c r="M625" s="335" t="s">
        <v>84</v>
      </c>
      <c r="N625" s="335" t="s">
        <v>84</v>
      </c>
      <c r="O625" s="335" t="s">
        <v>84</v>
      </c>
      <c r="P625" s="335" t="s">
        <v>84</v>
      </c>
      <c r="Q625" s="335" t="s">
        <v>84</v>
      </c>
      <c r="R625" s="335" t="s">
        <v>84</v>
      </c>
      <c r="S625" s="335" t="s">
        <v>84</v>
      </c>
      <c r="T625" s="335" t="s">
        <v>84</v>
      </c>
      <c r="U625" s="335" t="s">
        <v>84</v>
      </c>
      <c r="V625" s="335" t="s">
        <v>84</v>
      </c>
      <c r="W625" s="335" t="s">
        <v>84</v>
      </c>
      <c r="X625" s="335" t="s">
        <v>84</v>
      </c>
      <c r="Y625" s="335" t="s">
        <v>84</v>
      </c>
      <c r="Z625" s="335" t="s">
        <v>84</v>
      </c>
      <c r="AA625" s="335" t="s">
        <v>84</v>
      </c>
      <c r="AB625" s="335" t="s">
        <v>84</v>
      </c>
      <c r="AC625" s="335" t="s">
        <v>84</v>
      </c>
      <c r="AD625" s="335" t="s">
        <v>84</v>
      </c>
      <c r="AE625" s="335" t="s">
        <v>84</v>
      </c>
      <c r="AF625" s="335" t="s">
        <v>84</v>
      </c>
      <c r="AG625" s="335" t="s">
        <v>84</v>
      </c>
      <c r="AH625" s="335" t="s">
        <v>84</v>
      </c>
      <c r="AI625" s="335" t="s">
        <v>84</v>
      </c>
      <c r="AJ625" s="335" t="s">
        <v>84</v>
      </c>
      <c r="AK625" s="335" t="s">
        <v>84</v>
      </c>
      <c r="AL625" s="335" t="s">
        <v>84</v>
      </c>
      <c r="AM625" s="335" t="s">
        <v>84</v>
      </c>
      <c r="AN625" s="335" t="s">
        <v>84</v>
      </c>
      <c r="AO625" s="335" t="s">
        <v>84</v>
      </c>
      <c r="AP625" s="335" t="s">
        <v>84</v>
      </c>
      <c r="AQ625" s="335" t="s">
        <v>84</v>
      </c>
      <c r="AR625" s="335" t="s">
        <v>84</v>
      </c>
      <c r="AS625" s="335" t="s">
        <v>84</v>
      </c>
      <c r="AT625" s="335" t="s">
        <v>84</v>
      </c>
      <c r="AU625" s="335" t="s">
        <v>84</v>
      </c>
      <c r="AV625" s="335" t="s">
        <v>84</v>
      </c>
      <c r="AW625" s="335" t="s">
        <v>84</v>
      </c>
      <c r="AX625" s="335" t="s">
        <v>84</v>
      </c>
      <c r="AY625" s="116" t="s">
        <v>84</v>
      </c>
      <c r="AZ625" s="116" t="s">
        <v>84</v>
      </c>
      <c r="BA625" s="116" t="s">
        <v>84</v>
      </c>
      <c r="BB625" s="116" t="s">
        <v>84</v>
      </c>
      <c r="BC625" s="116" t="s">
        <v>84</v>
      </c>
      <c r="BD625" s="116" t="s">
        <v>84</v>
      </c>
      <c r="BE625" s="116" t="s">
        <v>84</v>
      </c>
      <c r="BF625" s="335" t="s">
        <v>84</v>
      </c>
      <c r="BG625" s="335" t="s">
        <v>84</v>
      </c>
      <c r="BH625" s="116" t="s">
        <v>84</v>
      </c>
      <c r="BI625" s="116" t="s">
        <v>84</v>
      </c>
      <c r="BJ625" s="335" t="s">
        <v>84</v>
      </c>
      <c r="BK625" s="335" t="s">
        <v>84</v>
      </c>
      <c r="BL625" s="335" t="s">
        <v>84</v>
      </c>
      <c r="BM625" s="336" t="s">
        <v>84</v>
      </c>
      <c r="BN625" s="336" t="s">
        <v>84</v>
      </c>
      <c r="BO625" s="335" t="s">
        <v>84</v>
      </c>
      <c r="BP625" s="116" t="s">
        <v>84</v>
      </c>
      <c r="BQ625" s="116" t="s">
        <v>84</v>
      </c>
      <c r="BR625" s="116" t="s">
        <v>84</v>
      </c>
      <c r="BS625" s="116" t="s">
        <v>84</v>
      </c>
      <c r="BT625" s="336" t="s">
        <v>84</v>
      </c>
      <c r="BU625" s="335" t="s">
        <v>84</v>
      </c>
      <c r="BV625" s="335" t="s">
        <v>84</v>
      </c>
      <c r="BW625" s="335" t="s">
        <v>84</v>
      </c>
      <c r="BX625" s="335" t="s">
        <v>84</v>
      </c>
    </row>
    <row r="626" spans="1:76" ht="15" customHeight="1" x14ac:dyDescent="0.3">
      <c r="A626" s="307">
        <v>82</v>
      </c>
      <c r="B626" s="114" t="s">
        <v>84</v>
      </c>
      <c r="C626" s="114" t="s">
        <v>84</v>
      </c>
      <c r="D626" s="115" t="s">
        <v>84</v>
      </c>
      <c r="E626" s="334" t="s">
        <v>84</v>
      </c>
      <c r="F626" s="334" t="s">
        <v>84</v>
      </c>
      <c r="G626" s="334" t="s">
        <v>84</v>
      </c>
      <c r="H626" s="335" t="s">
        <v>84</v>
      </c>
      <c r="I626" s="335" t="s">
        <v>84</v>
      </c>
      <c r="J626" s="335" t="s">
        <v>84</v>
      </c>
      <c r="K626" s="335" t="s">
        <v>84</v>
      </c>
      <c r="L626" s="335" t="s">
        <v>84</v>
      </c>
      <c r="M626" s="335" t="s">
        <v>84</v>
      </c>
      <c r="N626" s="335" t="s">
        <v>84</v>
      </c>
      <c r="O626" s="335" t="s">
        <v>84</v>
      </c>
      <c r="P626" s="335" t="s">
        <v>84</v>
      </c>
      <c r="Q626" s="335" t="s">
        <v>84</v>
      </c>
      <c r="R626" s="335" t="s">
        <v>84</v>
      </c>
      <c r="S626" s="335" t="s">
        <v>84</v>
      </c>
      <c r="T626" s="335" t="s">
        <v>84</v>
      </c>
      <c r="U626" s="335" t="s">
        <v>84</v>
      </c>
      <c r="V626" s="335" t="s">
        <v>84</v>
      </c>
      <c r="W626" s="335" t="s">
        <v>84</v>
      </c>
      <c r="X626" s="335" t="s">
        <v>84</v>
      </c>
      <c r="Y626" s="335" t="s">
        <v>84</v>
      </c>
      <c r="Z626" s="335" t="s">
        <v>84</v>
      </c>
      <c r="AA626" s="335" t="s">
        <v>84</v>
      </c>
      <c r="AB626" s="335" t="s">
        <v>84</v>
      </c>
      <c r="AC626" s="335" t="s">
        <v>84</v>
      </c>
      <c r="AD626" s="335" t="s">
        <v>84</v>
      </c>
      <c r="AE626" s="335" t="s">
        <v>84</v>
      </c>
      <c r="AF626" s="335" t="s">
        <v>84</v>
      </c>
      <c r="AG626" s="335" t="s">
        <v>84</v>
      </c>
      <c r="AH626" s="335" t="s">
        <v>84</v>
      </c>
      <c r="AI626" s="335" t="s">
        <v>84</v>
      </c>
      <c r="AJ626" s="335" t="s">
        <v>84</v>
      </c>
      <c r="AK626" s="335" t="s">
        <v>84</v>
      </c>
      <c r="AL626" s="335" t="s">
        <v>84</v>
      </c>
      <c r="AM626" s="335" t="s">
        <v>84</v>
      </c>
      <c r="AN626" s="335" t="s">
        <v>84</v>
      </c>
      <c r="AO626" s="335" t="s">
        <v>84</v>
      </c>
      <c r="AP626" s="335" t="s">
        <v>84</v>
      </c>
      <c r="AQ626" s="335" t="s">
        <v>84</v>
      </c>
      <c r="AR626" s="335" t="s">
        <v>84</v>
      </c>
      <c r="AS626" s="335" t="s">
        <v>84</v>
      </c>
      <c r="AT626" s="335" t="s">
        <v>84</v>
      </c>
      <c r="AU626" s="335" t="s">
        <v>84</v>
      </c>
      <c r="AV626" s="335" t="s">
        <v>84</v>
      </c>
      <c r="AW626" s="335" t="s">
        <v>84</v>
      </c>
      <c r="AX626" s="335" t="s">
        <v>84</v>
      </c>
      <c r="AY626" s="116" t="s">
        <v>84</v>
      </c>
      <c r="AZ626" s="116" t="s">
        <v>84</v>
      </c>
      <c r="BA626" s="116" t="s">
        <v>84</v>
      </c>
      <c r="BB626" s="116" t="s">
        <v>84</v>
      </c>
      <c r="BC626" s="116" t="s">
        <v>84</v>
      </c>
      <c r="BD626" s="116" t="s">
        <v>84</v>
      </c>
      <c r="BE626" s="116" t="s">
        <v>84</v>
      </c>
      <c r="BF626" s="335" t="s">
        <v>84</v>
      </c>
      <c r="BG626" s="335" t="s">
        <v>84</v>
      </c>
      <c r="BH626" s="116" t="s">
        <v>84</v>
      </c>
      <c r="BI626" s="116" t="s">
        <v>84</v>
      </c>
      <c r="BJ626" s="335" t="s">
        <v>84</v>
      </c>
      <c r="BK626" s="335" t="s">
        <v>84</v>
      </c>
      <c r="BL626" s="335" t="s">
        <v>84</v>
      </c>
      <c r="BM626" s="336" t="s">
        <v>84</v>
      </c>
      <c r="BN626" s="336" t="s">
        <v>84</v>
      </c>
      <c r="BO626" s="335" t="s">
        <v>84</v>
      </c>
      <c r="BP626" s="116" t="s">
        <v>84</v>
      </c>
      <c r="BQ626" s="116" t="s">
        <v>84</v>
      </c>
      <c r="BR626" s="116" t="s">
        <v>84</v>
      </c>
      <c r="BS626" s="116" t="s">
        <v>84</v>
      </c>
      <c r="BT626" s="336" t="s">
        <v>84</v>
      </c>
      <c r="BU626" s="335" t="s">
        <v>84</v>
      </c>
      <c r="BV626" s="335" t="s">
        <v>84</v>
      </c>
      <c r="BW626" s="335" t="s">
        <v>84</v>
      </c>
      <c r="BX626" s="335" t="s">
        <v>84</v>
      </c>
    </row>
    <row r="627" spans="1:76" ht="15" customHeight="1" x14ac:dyDescent="0.3">
      <c r="A627" s="307">
        <v>82</v>
      </c>
      <c r="B627" s="114" t="s">
        <v>84</v>
      </c>
      <c r="C627" s="114" t="s">
        <v>84</v>
      </c>
      <c r="D627" s="115" t="s">
        <v>84</v>
      </c>
      <c r="E627" s="334" t="s">
        <v>84</v>
      </c>
      <c r="F627" s="334" t="s">
        <v>84</v>
      </c>
      <c r="G627" s="334" t="s">
        <v>84</v>
      </c>
      <c r="H627" s="335" t="s">
        <v>84</v>
      </c>
      <c r="I627" s="335" t="s">
        <v>84</v>
      </c>
      <c r="J627" s="335" t="s">
        <v>84</v>
      </c>
      <c r="K627" s="335" t="s">
        <v>84</v>
      </c>
      <c r="L627" s="335" t="s">
        <v>84</v>
      </c>
      <c r="M627" s="335" t="s">
        <v>84</v>
      </c>
      <c r="N627" s="335" t="s">
        <v>84</v>
      </c>
      <c r="O627" s="335" t="s">
        <v>84</v>
      </c>
      <c r="P627" s="335" t="s">
        <v>84</v>
      </c>
      <c r="Q627" s="335" t="s">
        <v>84</v>
      </c>
      <c r="R627" s="335" t="s">
        <v>84</v>
      </c>
      <c r="S627" s="335" t="s">
        <v>84</v>
      </c>
      <c r="T627" s="335" t="s">
        <v>84</v>
      </c>
      <c r="U627" s="335" t="s">
        <v>84</v>
      </c>
      <c r="V627" s="335" t="s">
        <v>84</v>
      </c>
      <c r="W627" s="335" t="s">
        <v>84</v>
      </c>
      <c r="X627" s="335" t="s">
        <v>84</v>
      </c>
      <c r="Y627" s="335" t="s">
        <v>84</v>
      </c>
      <c r="Z627" s="335" t="s">
        <v>84</v>
      </c>
      <c r="AA627" s="335" t="s">
        <v>84</v>
      </c>
      <c r="AB627" s="335" t="s">
        <v>84</v>
      </c>
      <c r="AC627" s="335" t="s">
        <v>84</v>
      </c>
      <c r="AD627" s="335" t="s">
        <v>84</v>
      </c>
      <c r="AE627" s="335" t="s">
        <v>84</v>
      </c>
      <c r="AF627" s="335" t="s">
        <v>84</v>
      </c>
      <c r="AG627" s="335" t="s">
        <v>84</v>
      </c>
      <c r="AH627" s="335" t="s">
        <v>84</v>
      </c>
      <c r="AI627" s="335" t="s">
        <v>84</v>
      </c>
      <c r="AJ627" s="335" t="s">
        <v>84</v>
      </c>
      <c r="AK627" s="335" t="s">
        <v>84</v>
      </c>
      <c r="AL627" s="335" t="s">
        <v>84</v>
      </c>
      <c r="AM627" s="335" t="s">
        <v>84</v>
      </c>
      <c r="AN627" s="335" t="s">
        <v>84</v>
      </c>
      <c r="AO627" s="335" t="s">
        <v>84</v>
      </c>
      <c r="AP627" s="335" t="s">
        <v>84</v>
      </c>
      <c r="AQ627" s="335" t="s">
        <v>84</v>
      </c>
      <c r="AR627" s="335" t="s">
        <v>84</v>
      </c>
      <c r="AS627" s="335" t="s">
        <v>84</v>
      </c>
      <c r="AT627" s="335" t="s">
        <v>84</v>
      </c>
      <c r="AU627" s="335" t="s">
        <v>84</v>
      </c>
      <c r="AV627" s="335" t="s">
        <v>84</v>
      </c>
      <c r="AW627" s="335" t="s">
        <v>84</v>
      </c>
      <c r="AX627" s="335" t="s">
        <v>84</v>
      </c>
      <c r="AY627" s="116" t="s">
        <v>84</v>
      </c>
      <c r="AZ627" s="116" t="s">
        <v>84</v>
      </c>
      <c r="BA627" s="116" t="s">
        <v>84</v>
      </c>
      <c r="BB627" s="116" t="s">
        <v>84</v>
      </c>
      <c r="BC627" s="116" t="s">
        <v>84</v>
      </c>
      <c r="BD627" s="116" t="s">
        <v>84</v>
      </c>
      <c r="BE627" s="116" t="s">
        <v>84</v>
      </c>
      <c r="BF627" s="335" t="s">
        <v>84</v>
      </c>
      <c r="BG627" s="335" t="s">
        <v>84</v>
      </c>
      <c r="BH627" s="116" t="s">
        <v>84</v>
      </c>
      <c r="BI627" s="116" t="s">
        <v>84</v>
      </c>
      <c r="BJ627" s="335" t="s">
        <v>84</v>
      </c>
      <c r="BK627" s="335" t="s">
        <v>84</v>
      </c>
      <c r="BL627" s="335" t="s">
        <v>84</v>
      </c>
      <c r="BM627" s="336" t="s">
        <v>84</v>
      </c>
      <c r="BN627" s="336" t="s">
        <v>84</v>
      </c>
      <c r="BO627" s="335" t="s">
        <v>84</v>
      </c>
      <c r="BP627" s="116" t="s">
        <v>84</v>
      </c>
      <c r="BQ627" s="116" t="s">
        <v>84</v>
      </c>
      <c r="BR627" s="116" t="s">
        <v>84</v>
      </c>
      <c r="BS627" s="116" t="s">
        <v>84</v>
      </c>
      <c r="BT627" s="336" t="s">
        <v>84</v>
      </c>
      <c r="BU627" s="335" t="s">
        <v>84</v>
      </c>
      <c r="BV627" s="335" t="s">
        <v>84</v>
      </c>
      <c r="BW627" s="335" t="s">
        <v>84</v>
      </c>
      <c r="BX627" s="335" t="s">
        <v>84</v>
      </c>
    </row>
    <row r="628" spans="1:76" ht="15" customHeight="1" x14ac:dyDescent="0.3">
      <c r="A628" s="307">
        <v>82</v>
      </c>
      <c r="B628" s="114" t="s">
        <v>84</v>
      </c>
      <c r="C628" s="114" t="s">
        <v>84</v>
      </c>
      <c r="D628" s="115" t="s">
        <v>84</v>
      </c>
      <c r="E628" s="334" t="s">
        <v>84</v>
      </c>
      <c r="F628" s="334" t="s">
        <v>84</v>
      </c>
      <c r="G628" s="334" t="s">
        <v>84</v>
      </c>
      <c r="H628" s="335" t="s">
        <v>84</v>
      </c>
      <c r="I628" s="335" t="s">
        <v>84</v>
      </c>
      <c r="J628" s="335" t="s">
        <v>84</v>
      </c>
      <c r="K628" s="335" t="s">
        <v>84</v>
      </c>
      <c r="L628" s="335" t="s">
        <v>84</v>
      </c>
      <c r="M628" s="335" t="s">
        <v>84</v>
      </c>
      <c r="N628" s="335" t="s">
        <v>84</v>
      </c>
      <c r="O628" s="335" t="s">
        <v>84</v>
      </c>
      <c r="P628" s="335" t="s">
        <v>84</v>
      </c>
      <c r="Q628" s="335" t="s">
        <v>84</v>
      </c>
      <c r="R628" s="335" t="s">
        <v>84</v>
      </c>
      <c r="S628" s="335" t="s">
        <v>84</v>
      </c>
      <c r="T628" s="335" t="s">
        <v>84</v>
      </c>
      <c r="U628" s="335" t="s">
        <v>84</v>
      </c>
      <c r="V628" s="335" t="s">
        <v>84</v>
      </c>
      <c r="W628" s="335" t="s">
        <v>84</v>
      </c>
      <c r="X628" s="335" t="s">
        <v>84</v>
      </c>
      <c r="Y628" s="335" t="s">
        <v>84</v>
      </c>
      <c r="Z628" s="335" t="s">
        <v>84</v>
      </c>
      <c r="AA628" s="335" t="s">
        <v>84</v>
      </c>
      <c r="AB628" s="335" t="s">
        <v>84</v>
      </c>
      <c r="AC628" s="335" t="s">
        <v>84</v>
      </c>
      <c r="AD628" s="335" t="s">
        <v>84</v>
      </c>
      <c r="AE628" s="335" t="s">
        <v>84</v>
      </c>
      <c r="AF628" s="335" t="s">
        <v>84</v>
      </c>
      <c r="AG628" s="335" t="s">
        <v>84</v>
      </c>
      <c r="AH628" s="335" t="s">
        <v>84</v>
      </c>
      <c r="AI628" s="335" t="s">
        <v>84</v>
      </c>
      <c r="AJ628" s="335" t="s">
        <v>84</v>
      </c>
      <c r="AK628" s="335" t="s">
        <v>84</v>
      </c>
      <c r="AL628" s="335" t="s">
        <v>84</v>
      </c>
      <c r="AM628" s="335" t="s">
        <v>84</v>
      </c>
      <c r="AN628" s="335" t="s">
        <v>84</v>
      </c>
      <c r="AO628" s="335" t="s">
        <v>84</v>
      </c>
      <c r="AP628" s="335" t="s">
        <v>84</v>
      </c>
      <c r="AQ628" s="335" t="s">
        <v>84</v>
      </c>
      <c r="AR628" s="335" t="s">
        <v>84</v>
      </c>
      <c r="AS628" s="335" t="s">
        <v>84</v>
      </c>
      <c r="AT628" s="335" t="s">
        <v>84</v>
      </c>
      <c r="AU628" s="335" t="s">
        <v>84</v>
      </c>
      <c r="AV628" s="335" t="s">
        <v>84</v>
      </c>
      <c r="AW628" s="335" t="s">
        <v>84</v>
      </c>
      <c r="AX628" s="335" t="s">
        <v>84</v>
      </c>
      <c r="AY628" s="116" t="s">
        <v>84</v>
      </c>
      <c r="AZ628" s="116" t="s">
        <v>84</v>
      </c>
      <c r="BA628" s="116" t="s">
        <v>84</v>
      </c>
      <c r="BB628" s="116" t="s">
        <v>84</v>
      </c>
      <c r="BC628" s="116" t="s">
        <v>84</v>
      </c>
      <c r="BD628" s="116" t="s">
        <v>84</v>
      </c>
      <c r="BE628" s="116" t="s">
        <v>84</v>
      </c>
      <c r="BF628" s="335" t="s">
        <v>84</v>
      </c>
      <c r="BG628" s="335" t="s">
        <v>84</v>
      </c>
      <c r="BH628" s="116" t="s">
        <v>84</v>
      </c>
      <c r="BI628" s="116" t="s">
        <v>84</v>
      </c>
      <c r="BJ628" s="335" t="s">
        <v>84</v>
      </c>
      <c r="BK628" s="335" t="s">
        <v>84</v>
      </c>
      <c r="BL628" s="335" t="s">
        <v>84</v>
      </c>
      <c r="BM628" s="336" t="s">
        <v>84</v>
      </c>
      <c r="BN628" s="336" t="s">
        <v>84</v>
      </c>
      <c r="BO628" s="335" t="s">
        <v>84</v>
      </c>
      <c r="BP628" s="116" t="s">
        <v>84</v>
      </c>
      <c r="BQ628" s="116" t="s">
        <v>84</v>
      </c>
      <c r="BR628" s="116" t="s">
        <v>84</v>
      </c>
      <c r="BS628" s="116" t="s">
        <v>84</v>
      </c>
      <c r="BT628" s="336" t="s">
        <v>84</v>
      </c>
      <c r="BU628" s="335" t="s">
        <v>84</v>
      </c>
      <c r="BV628" s="335" t="s">
        <v>84</v>
      </c>
      <c r="BW628" s="335" t="s">
        <v>84</v>
      </c>
      <c r="BX628" s="335" t="s">
        <v>84</v>
      </c>
    </row>
    <row r="629" spans="1:76" ht="15" customHeight="1" x14ac:dyDescent="0.3">
      <c r="A629" s="307">
        <v>82</v>
      </c>
      <c r="B629" s="114" t="s">
        <v>84</v>
      </c>
      <c r="C629" s="114" t="s">
        <v>84</v>
      </c>
      <c r="D629" s="115" t="s">
        <v>84</v>
      </c>
      <c r="E629" s="334" t="s">
        <v>84</v>
      </c>
      <c r="F629" s="334" t="s">
        <v>84</v>
      </c>
      <c r="G629" s="334" t="s">
        <v>84</v>
      </c>
      <c r="H629" s="335" t="s">
        <v>84</v>
      </c>
      <c r="I629" s="335" t="s">
        <v>84</v>
      </c>
      <c r="J629" s="335" t="s">
        <v>84</v>
      </c>
      <c r="K629" s="335" t="s">
        <v>84</v>
      </c>
      <c r="L629" s="335" t="s">
        <v>84</v>
      </c>
      <c r="M629" s="335" t="s">
        <v>84</v>
      </c>
      <c r="N629" s="335" t="s">
        <v>84</v>
      </c>
      <c r="O629" s="335" t="s">
        <v>84</v>
      </c>
      <c r="P629" s="335" t="s">
        <v>84</v>
      </c>
      <c r="Q629" s="335" t="s">
        <v>84</v>
      </c>
      <c r="R629" s="335" t="s">
        <v>84</v>
      </c>
      <c r="S629" s="335" t="s">
        <v>84</v>
      </c>
      <c r="T629" s="335" t="s">
        <v>84</v>
      </c>
      <c r="U629" s="335" t="s">
        <v>84</v>
      </c>
      <c r="V629" s="335" t="s">
        <v>84</v>
      </c>
      <c r="W629" s="335" t="s">
        <v>84</v>
      </c>
      <c r="X629" s="335" t="s">
        <v>84</v>
      </c>
      <c r="Y629" s="335" t="s">
        <v>84</v>
      </c>
      <c r="Z629" s="335" t="s">
        <v>84</v>
      </c>
      <c r="AA629" s="335" t="s">
        <v>84</v>
      </c>
      <c r="AB629" s="335" t="s">
        <v>84</v>
      </c>
      <c r="AC629" s="335" t="s">
        <v>84</v>
      </c>
      <c r="AD629" s="335" t="s">
        <v>84</v>
      </c>
      <c r="AE629" s="335" t="s">
        <v>84</v>
      </c>
      <c r="AF629" s="335" t="s">
        <v>84</v>
      </c>
      <c r="AG629" s="335" t="s">
        <v>84</v>
      </c>
      <c r="AH629" s="335" t="s">
        <v>84</v>
      </c>
      <c r="AI629" s="335" t="s">
        <v>84</v>
      </c>
      <c r="AJ629" s="335" t="s">
        <v>84</v>
      </c>
      <c r="AK629" s="335" t="s">
        <v>84</v>
      </c>
      <c r="AL629" s="335" t="s">
        <v>84</v>
      </c>
      <c r="AM629" s="335" t="s">
        <v>84</v>
      </c>
      <c r="AN629" s="335" t="s">
        <v>84</v>
      </c>
      <c r="AO629" s="335" t="s">
        <v>84</v>
      </c>
      <c r="AP629" s="335" t="s">
        <v>84</v>
      </c>
      <c r="AQ629" s="335" t="s">
        <v>84</v>
      </c>
      <c r="AR629" s="335" t="s">
        <v>84</v>
      </c>
      <c r="AS629" s="335" t="s">
        <v>84</v>
      </c>
      <c r="AT629" s="335" t="s">
        <v>84</v>
      </c>
      <c r="AU629" s="335" t="s">
        <v>84</v>
      </c>
      <c r="AV629" s="335" t="s">
        <v>84</v>
      </c>
      <c r="AW629" s="335" t="s">
        <v>84</v>
      </c>
      <c r="AX629" s="335" t="s">
        <v>84</v>
      </c>
      <c r="AY629" s="116" t="s">
        <v>84</v>
      </c>
      <c r="AZ629" s="116" t="s">
        <v>84</v>
      </c>
      <c r="BA629" s="116" t="s">
        <v>84</v>
      </c>
      <c r="BB629" s="116" t="s">
        <v>84</v>
      </c>
      <c r="BC629" s="116" t="s">
        <v>84</v>
      </c>
      <c r="BD629" s="116" t="s">
        <v>84</v>
      </c>
      <c r="BE629" s="116" t="s">
        <v>84</v>
      </c>
      <c r="BF629" s="335" t="s">
        <v>84</v>
      </c>
      <c r="BG629" s="335" t="s">
        <v>84</v>
      </c>
      <c r="BH629" s="116" t="s">
        <v>84</v>
      </c>
      <c r="BI629" s="116" t="s">
        <v>84</v>
      </c>
      <c r="BJ629" s="335" t="s">
        <v>84</v>
      </c>
      <c r="BK629" s="335" t="s">
        <v>84</v>
      </c>
      <c r="BL629" s="335" t="s">
        <v>84</v>
      </c>
      <c r="BM629" s="336" t="s">
        <v>84</v>
      </c>
      <c r="BN629" s="336" t="s">
        <v>84</v>
      </c>
      <c r="BO629" s="335" t="s">
        <v>84</v>
      </c>
      <c r="BP629" s="116" t="s">
        <v>84</v>
      </c>
      <c r="BQ629" s="116" t="s">
        <v>84</v>
      </c>
      <c r="BR629" s="116" t="s">
        <v>84</v>
      </c>
      <c r="BS629" s="116" t="s">
        <v>84</v>
      </c>
      <c r="BT629" s="336" t="s">
        <v>84</v>
      </c>
      <c r="BU629" s="335" t="s">
        <v>84</v>
      </c>
      <c r="BV629" s="335" t="s">
        <v>84</v>
      </c>
      <c r="BW629" s="335" t="s">
        <v>84</v>
      </c>
      <c r="BX629" s="335" t="s">
        <v>84</v>
      </c>
    </row>
    <row r="630" spans="1:76" ht="15" customHeight="1" x14ac:dyDescent="0.3">
      <c r="A630" s="307">
        <v>82</v>
      </c>
      <c r="B630" s="114" t="s">
        <v>84</v>
      </c>
      <c r="C630" s="114" t="s">
        <v>84</v>
      </c>
      <c r="D630" s="115" t="s">
        <v>84</v>
      </c>
      <c r="E630" s="334" t="s">
        <v>84</v>
      </c>
      <c r="F630" s="334" t="s">
        <v>84</v>
      </c>
      <c r="G630" s="334" t="s">
        <v>84</v>
      </c>
      <c r="H630" s="335" t="s">
        <v>84</v>
      </c>
      <c r="I630" s="335" t="s">
        <v>84</v>
      </c>
      <c r="J630" s="335" t="s">
        <v>84</v>
      </c>
      <c r="K630" s="335" t="s">
        <v>84</v>
      </c>
      <c r="L630" s="335" t="s">
        <v>84</v>
      </c>
      <c r="M630" s="335" t="s">
        <v>84</v>
      </c>
      <c r="N630" s="335" t="s">
        <v>84</v>
      </c>
      <c r="O630" s="335" t="s">
        <v>84</v>
      </c>
      <c r="P630" s="335" t="s">
        <v>84</v>
      </c>
      <c r="Q630" s="335" t="s">
        <v>84</v>
      </c>
      <c r="R630" s="335" t="s">
        <v>84</v>
      </c>
      <c r="S630" s="335" t="s">
        <v>84</v>
      </c>
      <c r="T630" s="335" t="s">
        <v>84</v>
      </c>
      <c r="U630" s="335" t="s">
        <v>84</v>
      </c>
      <c r="V630" s="335" t="s">
        <v>84</v>
      </c>
      <c r="W630" s="335" t="s">
        <v>84</v>
      </c>
      <c r="X630" s="335" t="s">
        <v>84</v>
      </c>
      <c r="Y630" s="335" t="s">
        <v>84</v>
      </c>
      <c r="Z630" s="335" t="s">
        <v>84</v>
      </c>
      <c r="AA630" s="335" t="s">
        <v>84</v>
      </c>
      <c r="AB630" s="335" t="s">
        <v>84</v>
      </c>
      <c r="AC630" s="335" t="s">
        <v>84</v>
      </c>
      <c r="AD630" s="335" t="s">
        <v>84</v>
      </c>
      <c r="AE630" s="335" t="s">
        <v>84</v>
      </c>
      <c r="AF630" s="335" t="s">
        <v>84</v>
      </c>
      <c r="AG630" s="335" t="s">
        <v>84</v>
      </c>
      <c r="AH630" s="335" t="s">
        <v>84</v>
      </c>
      <c r="AI630" s="335" t="s">
        <v>84</v>
      </c>
      <c r="AJ630" s="335" t="s">
        <v>84</v>
      </c>
      <c r="AK630" s="335" t="s">
        <v>84</v>
      </c>
      <c r="AL630" s="335" t="s">
        <v>84</v>
      </c>
      <c r="AM630" s="335" t="s">
        <v>84</v>
      </c>
      <c r="AN630" s="335" t="s">
        <v>84</v>
      </c>
      <c r="AO630" s="335" t="s">
        <v>84</v>
      </c>
      <c r="AP630" s="335" t="s">
        <v>84</v>
      </c>
      <c r="AQ630" s="335" t="s">
        <v>84</v>
      </c>
      <c r="AR630" s="335" t="s">
        <v>84</v>
      </c>
      <c r="AS630" s="335" t="s">
        <v>84</v>
      </c>
      <c r="AT630" s="335" t="s">
        <v>84</v>
      </c>
      <c r="AU630" s="335" t="s">
        <v>84</v>
      </c>
      <c r="AV630" s="335" t="s">
        <v>84</v>
      </c>
      <c r="AW630" s="335" t="s">
        <v>84</v>
      </c>
      <c r="AX630" s="335" t="s">
        <v>84</v>
      </c>
      <c r="AY630" s="116" t="s">
        <v>84</v>
      </c>
      <c r="AZ630" s="116" t="s">
        <v>84</v>
      </c>
      <c r="BA630" s="116" t="s">
        <v>84</v>
      </c>
      <c r="BB630" s="116" t="s">
        <v>84</v>
      </c>
      <c r="BC630" s="116" t="s">
        <v>84</v>
      </c>
      <c r="BD630" s="116" t="s">
        <v>84</v>
      </c>
      <c r="BE630" s="116" t="s">
        <v>84</v>
      </c>
      <c r="BF630" s="335" t="s">
        <v>84</v>
      </c>
      <c r="BG630" s="335" t="s">
        <v>84</v>
      </c>
      <c r="BH630" s="116" t="s">
        <v>84</v>
      </c>
      <c r="BI630" s="116" t="s">
        <v>84</v>
      </c>
      <c r="BJ630" s="335" t="s">
        <v>84</v>
      </c>
      <c r="BK630" s="335" t="s">
        <v>84</v>
      </c>
      <c r="BL630" s="335" t="s">
        <v>84</v>
      </c>
      <c r="BM630" s="336" t="s">
        <v>84</v>
      </c>
      <c r="BN630" s="336" t="s">
        <v>84</v>
      </c>
      <c r="BO630" s="335" t="s">
        <v>84</v>
      </c>
      <c r="BP630" s="116" t="s">
        <v>84</v>
      </c>
      <c r="BQ630" s="116" t="s">
        <v>84</v>
      </c>
      <c r="BR630" s="116" t="s">
        <v>84</v>
      </c>
      <c r="BS630" s="116" t="s">
        <v>84</v>
      </c>
      <c r="BT630" s="336" t="s">
        <v>84</v>
      </c>
      <c r="BU630" s="335" t="s">
        <v>84</v>
      </c>
      <c r="BV630" s="335" t="s">
        <v>84</v>
      </c>
      <c r="BW630" s="335" t="s">
        <v>84</v>
      </c>
      <c r="BX630" s="335" t="s">
        <v>84</v>
      </c>
    </row>
    <row r="631" spans="1:76" ht="15" customHeight="1" x14ac:dyDescent="0.3">
      <c r="A631" s="307">
        <v>82</v>
      </c>
      <c r="B631" s="114" t="s">
        <v>84</v>
      </c>
      <c r="C631" s="114" t="s">
        <v>84</v>
      </c>
      <c r="D631" s="115" t="s">
        <v>84</v>
      </c>
      <c r="E631" s="334" t="s">
        <v>84</v>
      </c>
      <c r="F631" s="334" t="s">
        <v>84</v>
      </c>
      <c r="G631" s="334" t="s">
        <v>84</v>
      </c>
      <c r="H631" s="335" t="s">
        <v>84</v>
      </c>
      <c r="I631" s="335" t="s">
        <v>84</v>
      </c>
      <c r="J631" s="335" t="s">
        <v>84</v>
      </c>
      <c r="K631" s="335" t="s">
        <v>84</v>
      </c>
      <c r="L631" s="335" t="s">
        <v>84</v>
      </c>
      <c r="M631" s="335" t="s">
        <v>84</v>
      </c>
      <c r="N631" s="335" t="s">
        <v>84</v>
      </c>
      <c r="O631" s="335" t="s">
        <v>84</v>
      </c>
      <c r="P631" s="335" t="s">
        <v>84</v>
      </c>
      <c r="Q631" s="335" t="s">
        <v>84</v>
      </c>
      <c r="R631" s="335" t="s">
        <v>84</v>
      </c>
      <c r="S631" s="335" t="s">
        <v>84</v>
      </c>
      <c r="T631" s="335" t="s">
        <v>84</v>
      </c>
      <c r="U631" s="335" t="s">
        <v>84</v>
      </c>
      <c r="V631" s="335" t="s">
        <v>84</v>
      </c>
      <c r="W631" s="335" t="s">
        <v>84</v>
      </c>
      <c r="X631" s="335" t="s">
        <v>84</v>
      </c>
      <c r="Y631" s="335" t="s">
        <v>84</v>
      </c>
      <c r="Z631" s="335" t="s">
        <v>84</v>
      </c>
      <c r="AA631" s="335" t="s">
        <v>84</v>
      </c>
      <c r="AB631" s="335" t="s">
        <v>84</v>
      </c>
      <c r="AC631" s="335" t="s">
        <v>84</v>
      </c>
      <c r="AD631" s="335" t="s">
        <v>84</v>
      </c>
      <c r="AE631" s="335" t="s">
        <v>84</v>
      </c>
      <c r="AF631" s="335" t="s">
        <v>84</v>
      </c>
      <c r="AG631" s="335" t="s">
        <v>84</v>
      </c>
      <c r="AH631" s="335" t="s">
        <v>84</v>
      </c>
      <c r="AI631" s="335" t="s">
        <v>84</v>
      </c>
      <c r="AJ631" s="335" t="s">
        <v>84</v>
      </c>
      <c r="AK631" s="335" t="s">
        <v>84</v>
      </c>
      <c r="AL631" s="335" t="s">
        <v>84</v>
      </c>
      <c r="AM631" s="335" t="s">
        <v>84</v>
      </c>
      <c r="AN631" s="335" t="s">
        <v>84</v>
      </c>
      <c r="AO631" s="335" t="s">
        <v>84</v>
      </c>
      <c r="AP631" s="335" t="s">
        <v>84</v>
      </c>
      <c r="AQ631" s="335" t="s">
        <v>84</v>
      </c>
      <c r="AR631" s="335" t="s">
        <v>84</v>
      </c>
      <c r="AS631" s="335" t="s">
        <v>84</v>
      </c>
      <c r="AT631" s="335" t="s">
        <v>84</v>
      </c>
      <c r="AU631" s="335" t="s">
        <v>84</v>
      </c>
      <c r="AV631" s="335" t="s">
        <v>84</v>
      </c>
      <c r="AW631" s="335" t="s">
        <v>84</v>
      </c>
      <c r="AX631" s="335" t="s">
        <v>84</v>
      </c>
      <c r="AY631" s="116" t="s">
        <v>84</v>
      </c>
      <c r="AZ631" s="116" t="s">
        <v>84</v>
      </c>
      <c r="BA631" s="116" t="s">
        <v>84</v>
      </c>
      <c r="BB631" s="116" t="s">
        <v>84</v>
      </c>
      <c r="BC631" s="116" t="s">
        <v>84</v>
      </c>
      <c r="BD631" s="116" t="s">
        <v>84</v>
      </c>
      <c r="BE631" s="116" t="s">
        <v>84</v>
      </c>
      <c r="BF631" s="335" t="s">
        <v>84</v>
      </c>
      <c r="BG631" s="335" t="s">
        <v>84</v>
      </c>
      <c r="BH631" s="116" t="s">
        <v>84</v>
      </c>
      <c r="BI631" s="116" t="s">
        <v>84</v>
      </c>
      <c r="BJ631" s="335" t="s">
        <v>84</v>
      </c>
      <c r="BK631" s="335" t="s">
        <v>84</v>
      </c>
      <c r="BL631" s="335" t="s">
        <v>84</v>
      </c>
      <c r="BM631" s="336" t="s">
        <v>84</v>
      </c>
      <c r="BN631" s="336" t="s">
        <v>84</v>
      </c>
      <c r="BO631" s="335" t="s">
        <v>84</v>
      </c>
      <c r="BP631" s="116" t="s">
        <v>84</v>
      </c>
      <c r="BQ631" s="116" t="s">
        <v>84</v>
      </c>
      <c r="BR631" s="116" t="s">
        <v>84</v>
      </c>
      <c r="BS631" s="116" t="s">
        <v>84</v>
      </c>
      <c r="BT631" s="336" t="s">
        <v>84</v>
      </c>
      <c r="BU631" s="335" t="s">
        <v>84</v>
      </c>
      <c r="BV631" s="335" t="s">
        <v>84</v>
      </c>
      <c r="BW631" s="335" t="s">
        <v>84</v>
      </c>
      <c r="BX631" s="335" t="s">
        <v>84</v>
      </c>
    </row>
    <row r="632" spans="1:76" ht="15" customHeight="1" x14ac:dyDescent="0.3">
      <c r="A632" s="307">
        <v>82</v>
      </c>
      <c r="B632" s="114" t="s">
        <v>84</v>
      </c>
      <c r="C632" s="114" t="s">
        <v>84</v>
      </c>
      <c r="D632" s="115" t="s">
        <v>84</v>
      </c>
      <c r="E632" s="334" t="s">
        <v>84</v>
      </c>
      <c r="F632" s="334" t="s">
        <v>84</v>
      </c>
      <c r="G632" s="334" t="s">
        <v>84</v>
      </c>
      <c r="H632" s="335" t="s">
        <v>84</v>
      </c>
      <c r="I632" s="335" t="s">
        <v>84</v>
      </c>
      <c r="J632" s="335" t="s">
        <v>84</v>
      </c>
      <c r="K632" s="335" t="s">
        <v>84</v>
      </c>
      <c r="L632" s="335" t="s">
        <v>84</v>
      </c>
      <c r="M632" s="335" t="s">
        <v>84</v>
      </c>
      <c r="N632" s="335" t="s">
        <v>84</v>
      </c>
      <c r="O632" s="335" t="s">
        <v>84</v>
      </c>
      <c r="P632" s="335" t="s">
        <v>84</v>
      </c>
      <c r="Q632" s="335" t="s">
        <v>84</v>
      </c>
      <c r="R632" s="335" t="s">
        <v>84</v>
      </c>
      <c r="S632" s="335" t="s">
        <v>84</v>
      </c>
      <c r="T632" s="335" t="s">
        <v>84</v>
      </c>
      <c r="U632" s="335" t="s">
        <v>84</v>
      </c>
      <c r="V632" s="335" t="s">
        <v>84</v>
      </c>
      <c r="W632" s="335" t="s">
        <v>84</v>
      </c>
      <c r="X632" s="335" t="s">
        <v>84</v>
      </c>
      <c r="Y632" s="335" t="s">
        <v>84</v>
      </c>
      <c r="Z632" s="335" t="s">
        <v>84</v>
      </c>
      <c r="AA632" s="335" t="s">
        <v>84</v>
      </c>
      <c r="AB632" s="335" t="s">
        <v>84</v>
      </c>
      <c r="AC632" s="335" t="s">
        <v>84</v>
      </c>
      <c r="AD632" s="335" t="s">
        <v>84</v>
      </c>
      <c r="AE632" s="335" t="s">
        <v>84</v>
      </c>
      <c r="AF632" s="335" t="s">
        <v>84</v>
      </c>
      <c r="AG632" s="335" t="s">
        <v>84</v>
      </c>
      <c r="AH632" s="335" t="s">
        <v>84</v>
      </c>
      <c r="AI632" s="335" t="s">
        <v>84</v>
      </c>
      <c r="AJ632" s="335" t="s">
        <v>84</v>
      </c>
      <c r="AK632" s="335" t="s">
        <v>84</v>
      </c>
      <c r="AL632" s="335" t="s">
        <v>84</v>
      </c>
      <c r="AM632" s="335" t="s">
        <v>84</v>
      </c>
      <c r="AN632" s="335" t="s">
        <v>84</v>
      </c>
      <c r="AO632" s="335" t="s">
        <v>84</v>
      </c>
      <c r="AP632" s="335" t="s">
        <v>84</v>
      </c>
      <c r="AQ632" s="335" t="s">
        <v>84</v>
      </c>
      <c r="AR632" s="335" t="s">
        <v>84</v>
      </c>
      <c r="AS632" s="335" t="s">
        <v>84</v>
      </c>
      <c r="AT632" s="335" t="s">
        <v>84</v>
      </c>
      <c r="AU632" s="335" t="s">
        <v>84</v>
      </c>
      <c r="AV632" s="335" t="s">
        <v>84</v>
      </c>
      <c r="AW632" s="335" t="s">
        <v>84</v>
      </c>
      <c r="AX632" s="335" t="s">
        <v>84</v>
      </c>
      <c r="AY632" s="116" t="s">
        <v>84</v>
      </c>
      <c r="AZ632" s="116" t="s">
        <v>84</v>
      </c>
      <c r="BA632" s="116" t="s">
        <v>84</v>
      </c>
      <c r="BB632" s="116" t="s">
        <v>84</v>
      </c>
      <c r="BC632" s="116" t="s">
        <v>84</v>
      </c>
      <c r="BD632" s="116" t="s">
        <v>84</v>
      </c>
      <c r="BE632" s="116" t="s">
        <v>84</v>
      </c>
      <c r="BF632" s="335" t="s">
        <v>84</v>
      </c>
      <c r="BG632" s="335" t="s">
        <v>84</v>
      </c>
      <c r="BH632" s="116" t="s">
        <v>84</v>
      </c>
      <c r="BI632" s="116" t="s">
        <v>84</v>
      </c>
      <c r="BJ632" s="335" t="s">
        <v>84</v>
      </c>
      <c r="BK632" s="335" t="s">
        <v>84</v>
      </c>
      <c r="BL632" s="335" t="s">
        <v>84</v>
      </c>
      <c r="BM632" s="336" t="s">
        <v>84</v>
      </c>
      <c r="BN632" s="336" t="s">
        <v>84</v>
      </c>
      <c r="BO632" s="335" t="s">
        <v>84</v>
      </c>
      <c r="BP632" s="116" t="s">
        <v>84</v>
      </c>
      <c r="BQ632" s="116" t="s">
        <v>84</v>
      </c>
      <c r="BR632" s="116" t="s">
        <v>84</v>
      </c>
      <c r="BS632" s="116" t="s">
        <v>84</v>
      </c>
      <c r="BT632" s="336" t="s">
        <v>84</v>
      </c>
      <c r="BU632" s="335" t="s">
        <v>84</v>
      </c>
      <c r="BV632" s="335" t="s">
        <v>84</v>
      </c>
      <c r="BW632" s="335" t="s">
        <v>84</v>
      </c>
      <c r="BX632" s="335" t="s">
        <v>84</v>
      </c>
    </row>
    <row r="633" spans="1:76" ht="15" customHeight="1" x14ac:dyDescent="0.3">
      <c r="A633" s="307">
        <v>82</v>
      </c>
      <c r="B633" s="114" t="s">
        <v>84</v>
      </c>
      <c r="C633" s="114" t="s">
        <v>84</v>
      </c>
      <c r="D633" s="115" t="s">
        <v>84</v>
      </c>
      <c r="E633" s="334" t="s">
        <v>84</v>
      </c>
      <c r="F633" s="334" t="s">
        <v>84</v>
      </c>
      <c r="G633" s="334" t="s">
        <v>84</v>
      </c>
      <c r="H633" s="335" t="s">
        <v>84</v>
      </c>
      <c r="I633" s="335" t="s">
        <v>84</v>
      </c>
      <c r="J633" s="335" t="s">
        <v>84</v>
      </c>
      <c r="K633" s="335" t="s">
        <v>84</v>
      </c>
      <c r="L633" s="335" t="s">
        <v>84</v>
      </c>
      <c r="M633" s="335" t="s">
        <v>84</v>
      </c>
      <c r="N633" s="335" t="s">
        <v>84</v>
      </c>
      <c r="O633" s="335" t="s">
        <v>84</v>
      </c>
      <c r="P633" s="335" t="s">
        <v>84</v>
      </c>
      <c r="Q633" s="335" t="s">
        <v>84</v>
      </c>
      <c r="R633" s="335" t="s">
        <v>84</v>
      </c>
      <c r="S633" s="335" t="s">
        <v>84</v>
      </c>
      <c r="T633" s="335" t="s">
        <v>84</v>
      </c>
      <c r="U633" s="335" t="s">
        <v>84</v>
      </c>
      <c r="V633" s="335" t="s">
        <v>84</v>
      </c>
      <c r="W633" s="335" t="s">
        <v>84</v>
      </c>
      <c r="X633" s="335" t="s">
        <v>84</v>
      </c>
      <c r="Y633" s="335" t="s">
        <v>84</v>
      </c>
      <c r="Z633" s="335" t="s">
        <v>84</v>
      </c>
      <c r="AA633" s="335" t="s">
        <v>84</v>
      </c>
      <c r="AB633" s="335" t="s">
        <v>84</v>
      </c>
      <c r="AC633" s="335" t="s">
        <v>84</v>
      </c>
      <c r="AD633" s="335" t="s">
        <v>84</v>
      </c>
      <c r="AE633" s="335" t="s">
        <v>84</v>
      </c>
      <c r="AF633" s="335" t="s">
        <v>84</v>
      </c>
      <c r="AG633" s="335" t="s">
        <v>84</v>
      </c>
      <c r="AH633" s="335" t="s">
        <v>84</v>
      </c>
      <c r="AI633" s="335" t="s">
        <v>84</v>
      </c>
      <c r="AJ633" s="335" t="s">
        <v>84</v>
      </c>
      <c r="AK633" s="335" t="s">
        <v>84</v>
      </c>
      <c r="AL633" s="335" t="s">
        <v>84</v>
      </c>
      <c r="AM633" s="335" t="s">
        <v>84</v>
      </c>
      <c r="AN633" s="335" t="s">
        <v>84</v>
      </c>
      <c r="AO633" s="335" t="s">
        <v>84</v>
      </c>
      <c r="AP633" s="335" t="s">
        <v>84</v>
      </c>
      <c r="AQ633" s="335" t="s">
        <v>84</v>
      </c>
      <c r="AR633" s="335" t="s">
        <v>84</v>
      </c>
      <c r="AS633" s="335" t="s">
        <v>84</v>
      </c>
      <c r="AT633" s="335" t="s">
        <v>84</v>
      </c>
      <c r="AU633" s="335" t="s">
        <v>84</v>
      </c>
      <c r="AV633" s="335" t="s">
        <v>84</v>
      </c>
      <c r="AW633" s="335" t="s">
        <v>84</v>
      </c>
      <c r="AX633" s="335" t="s">
        <v>84</v>
      </c>
      <c r="AY633" s="116" t="s">
        <v>84</v>
      </c>
      <c r="AZ633" s="116" t="s">
        <v>84</v>
      </c>
      <c r="BA633" s="116" t="s">
        <v>84</v>
      </c>
      <c r="BB633" s="116" t="s">
        <v>84</v>
      </c>
      <c r="BC633" s="116" t="s">
        <v>84</v>
      </c>
      <c r="BD633" s="116" t="s">
        <v>84</v>
      </c>
      <c r="BE633" s="116" t="s">
        <v>84</v>
      </c>
      <c r="BF633" s="335" t="s">
        <v>84</v>
      </c>
      <c r="BG633" s="335" t="s">
        <v>84</v>
      </c>
      <c r="BH633" s="116" t="s">
        <v>84</v>
      </c>
      <c r="BI633" s="116" t="s">
        <v>84</v>
      </c>
      <c r="BJ633" s="335" t="s">
        <v>84</v>
      </c>
      <c r="BK633" s="335" t="s">
        <v>84</v>
      </c>
      <c r="BL633" s="335" t="s">
        <v>84</v>
      </c>
      <c r="BM633" s="336" t="s">
        <v>84</v>
      </c>
      <c r="BN633" s="336" t="s">
        <v>84</v>
      </c>
      <c r="BO633" s="335" t="s">
        <v>84</v>
      </c>
      <c r="BP633" s="116" t="s">
        <v>84</v>
      </c>
      <c r="BQ633" s="116" t="s">
        <v>84</v>
      </c>
      <c r="BR633" s="116" t="s">
        <v>84</v>
      </c>
      <c r="BS633" s="116" t="s">
        <v>84</v>
      </c>
      <c r="BT633" s="336" t="s">
        <v>84</v>
      </c>
      <c r="BU633" s="335" t="s">
        <v>84</v>
      </c>
      <c r="BV633" s="335" t="s">
        <v>84</v>
      </c>
      <c r="BW633" s="335" t="s">
        <v>84</v>
      </c>
      <c r="BX633" s="335" t="s">
        <v>84</v>
      </c>
    </row>
    <row r="634" spans="1:76" ht="15" customHeight="1" x14ac:dyDescent="0.3">
      <c r="A634" s="307">
        <v>82</v>
      </c>
      <c r="B634" s="114" t="s">
        <v>84</v>
      </c>
      <c r="C634" s="114" t="s">
        <v>84</v>
      </c>
      <c r="D634" s="115" t="s">
        <v>84</v>
      </c>
      <c r="E634" s="334" t="s">
        <v>84</v>
      </c>
      <c r="F634" s="334" t="s">
        <v>84</v>
      </c>
      <c r="G634" s="334" t="s">
        <v>84</v>
      </c>
      <c r="H634" s="335" t="s">
        <v>84</v>
      </c>
      <c r="I634" s="335" t="s">
        <v>84</v>
      </c>
      <c r="J634" s="335" t="s">
        <v>84</v>
      </c>
      <c r="K634" s="335" t="s">
        <v>84</v>
      </c>
      <c r="L634" s="335" t="s">
        <v>84</v>
      </c>
      <c r="M634" s="335" t="s">
        <v>84</v>
      </c>
      <c r="N634" s="335" t="s">
        <v>84</v>
      </c>
      <c r="O634" s="335" t="s">
        <v>84</v>
      </c>
      <c r="P634" s="335" t="s">
        <v>84</v>
      </c>
      <c r="Q634" s="335" t="s">
        <v>84</v>
      </c>
      <c r="R634" s="335" t="s">
        <v>84</v>
      </c>
      <c r="S634" s="335" t="s">
        <v>84</v>
      </c>
      <c r="T634" s="335" t="s">
        <v>84</v>
      </c>
      <c r="U634" s="335" t="s">
        <v>84</v>
      </c>
      <c r="V634" s="335" t="s">
        <v>84</v>
      </c>
      <c r="W634" s="335" t="s">
        <v>84</v>
      </c>
      <c r="X634" s="335" t="s">
        <v>84</v>
      </c>
      <c r="Y634" s="335" t="s">
        <v>84</v>
      </c>
      <c r="Z634" s="335" t="s">
        <v>84</v>
      </c>
      <c r="AA634" s="335" t="s">
        <v>84</v>
      </c>
      <c r="AB634" s="335" t="s">
        <v>84</v>
      </c>
      <c r="AC634" s="335" t="s">
        <v>84</v>
      </c>
      <c r="AD634" s="335" t="s">
        <v>84</v>
      </c>
      <c r="AE634" s="335" t="s">
        <v>84</v>
      </c>
      <c r="AF634" s="335" t="s">
        <v>84</v>
      </c>
      <c r="AG634" s="335" t="s">
        <v>84</v>
      </c>
      <c r="AH634" s="335" t="s">
        <v>84</v>
      </c>
      <c r="AI634" s="335" t="s">
        <v>84</v>
      </c>
      <c r="AJ634" s="335" t="s">
        <v>84</v>
      </c>
      <c r="AK634" s="335" t="s">
        <v>84</v>
      </c>
      <c r="AL634" s="335" t="s">
        <v>84</v>
      </c>
      <c r="AM634" s="335" t="s">
        <v>84</v>
      </c>
      <c r="AN634" s="335" t="s">
        <v>84</v>
      </c>
      <c r="AO634" s="335" t="s">
        <v>84</v>
      </c>
      <c r="AP634" s="335" t="s">
        <v>84</v>
      </c>
      <c r="AQ634" s="335" t="s">
        <v>84</v>
      </c>
      <c r="AR634" s="335" t="s">
        <v>84</v>
      </c>
      <c r="AS634" s="335" t="s">
        <v>84</v>
      </c>
      <c r="AT634" s="335" t="s">
        <v>84</v>
      </c>
      <c r="AU634" s="335" t="s">
        <v>84</v>
      </c>
      <c r="AV634" s="335" t="s">
        <v>84</v>
      </c>
      <c r="AW634" s="335" t="s">
        <v>84</v>
      </c>
      <c r="AX634" s="335" t="s">
        <v>84</v>
      </c>
      <c r="AY634" s="116" t="s">
        <v>84</v>
      </c>
      <c r="AZ634" s="116" t="s">
        <v>84</v>
      </c>
      <c r="BA634" s="116" t="s">
        <v>84</v>
      </c>
      <c r="BB634" s="116" t="s">
        <v>84</v>
      </c>
      <c r="BC634" s="116" t="s">
        <v>84</v>
      </c>
      <c r="BD634" s="116" t="s">
        <v>84</v>
      </c>
      <c r="BE634" s="116" t="s">
        <v>84</v>
      </c>
      <c r="BF634" s="335" t="s">
        <v>84</v>
      </c>
      <c r="BG634" s="335" t="s">
        <v>84</v>
      </c>
      <c r="BH634" s="116" t="s">
        <v>84</v>
      </c>
      <c r="BI634" s="116" t="s">
        <v>84</v>
      </c>
      <c r="BJ634" s="335" t="s">
        <v>84</v>
      </c>
      <c r="BK634" s="335" t="s">
        <v>84</v>
      </c>
      <c r="BL634" s="335" t="s">
        <v>84</v>
      </c>
      <c r="BM634" s="336" t="s">
        <v>84</v>
      </c>
      <c r="BN634" s="336" t="s">
        <v>84</v>
      </c>
      <c r="BO634" s="335" t="s">
        <v>84</v>
      </c>
      <c r="BP634" s="116" t="s">
        <v>84</v>
      </c>
      <c r="BQ634" s="116" t="s">
        <v>84</v>
      </c>
      <c r="BR634" s="116" t="s">
        <v>84</v>
      </c>
      <c r="BS634" s="116" t="s">
        <v>84</v>
      </c>
      <c r="BT634" s="336" t="s">
        <v>84</v>
      </c>
      <c r="BU634" s="335" t="s">
        <v>84</v>
      </c>
      <c r="BV634" s="335" t="s">
        <v>84</v>
      </c>
      <c r="BW634" s="335" t="s">
        <v>84</v>
      </c>
      <c r="BX634" s="335" t="s">
        <v>84</v>
      </c>
    </row>
    <row r="635" spans="1:76" ht="15" customHeight="1" x14ac:dyDescent="0.3">
      <c r="A635" s="307">
        <v>82</v>
      </c>
      <c r="B635" s="114" t="s">
        <v>84</v>
      </c>
      <c r="C635" s="114" t="s">
        <v>84</v>
      </c>
      <c r="D635" s="115" t="s">
        <v>84</v>
      </c>
      <c r="E635" s="334" t="s">
        <v>84</v>
      </c>
      <c r="F635" s="334" t="s">
        <v>84</v>
      </c>
      <c r="G635" s="334" t="s">
        <v>84</v>
      </c>
      <c r="H635" s="335" t="s">
        <v>84</v>
      </c>
      <c r="I635" s="335" t="s">
        <v>84</v>
      </c>
      <c r="J635" s="335" t="s">
        <v>84</v>
      </c>
      <c r="K635" s="335" t="s">
        <v>84</v>
      </c>
      <c r="L635" s="335" t="s">
        <v>84</v>
      </c>
      <c r="M635" s="335" t="s">
        <v>84</v>
      </c>
      <c r="N635" s="335" t="s">
        <v>84</v>
      </c>
      <c r="O635" s="335" t="s">
        <v>84</v>
      </c>
      <c r="P635" s="335" t="s">
        <v>84</v>
      </c>
      <c r="Q635" s="335" t="s">
        <v>84</v>
      </c>
      <c r="R635" s="335" t="s">
        <v>84</v>
      </c>
      <c r="S635" s="335" t="s">
        <v>84</v>
      </c>
      <c r="T635" s="335" t="s">
        <v>84</v>
      </c>
      <c r="U635" s="335" t="s">
        <v>84</v>
      </c>
      <c r="V635" s="335" t="s">
        <v>84</v>
      </c>
      <c r="W635" s="335" t="s">
        <v>84</v>
      </c>
      <c r="X635" s="335" t="s">
        <v>84</v>
      </c>
      <c r="Y635" s="335" t="s">
        <v>84</v>
      </c>
      <c r="Z635" s="335" t="s">
        <v>84</v>
      </c>
      <c r="AA635" s="335" t="s">
        <v>84</v>
      </c>
      <c r="AB635" s="335" t="s">
        <v>84</v>
      </c>
      <c r="AC635" s="335" t="s">
        <v>84</v>
      </c>
      <c r="AD635" s="335" t="s">
        <v>84</v>
      </c>
      <c r="AE635" s="335" t="s">
        <v>84</v>
      </c>
      <c r="AF635" s="335" t="s">
        <v>84</v>
      </c>
      <c r="AG635" s="335" t="s">
        <v>84</v>
      </c>
      <c r="AH635" s="335" t="s">
        <v>84</v>
      </c>
      <c r="AI635" s="335" t="s">
        <v>84</v>
      </c>
      <c r="AJ635" s="335" t="s">
        <v>84</v>
      </c>
      <c r="AK635" s="335" t="s">
        <v>84</v>
      </c>
      <c r="AL635" s="335" t="s">
        <v>84</v>
      </c>
      <c r="AM635" s="335" t="s">
        <v>84</v>
      </c>
      <c r="AN635" s="335" t="s">
        <v>84</v>
      </c>
      <c r="AO635" s="335" t="s">
        <v>84</v>
      </c>
      <c r="AP635" s="335" t="s">
        <v>84</v>
      </c>
      <c r="AQ635" s="335" t="s">
        <v>84</v>
      </c>
      <c r="AR635" s="335" t="s">
        <v>84</v>
      </c>
      <c r="AS635" s="335" t="s">
        <v>84</v>
      </c>
      <c r="AT635" s="335" t="s">
        <v>84</v>
      </c>
      <c r="AU635" s="335" t="s">
        <v>84</v>
      </c>
      <c r="AV635" s="335" t="s">
        <v>84</v>
      </c>
      <c r="AW635" s="335" t="s">
        <v>84</v>
      </c>
      <c r="AX635" s="335" t="s">
        <v>84</v>
      </c>
      <c r="AY635" s="116" t="s">
        <v>84</v>
      </c>
      <c r="AZ635" s="116" t="s">
        <v>84</v>
      </c>
      <c r="BA635" s="116" t="s">
        <v>84</v>
      </c>
      <c r="BB635" s="116" t="s">
        <v>84</v>
      </c>
      <c r="BC635" s="116" t="s">
        <v>84</v>
      </c>
      <c r="BD635" s="116" t="s">
        <v>84</v>
      </c>
      <c r="BE635" s="116" t="s">
        <v>84</v>
      </c>
      <c r="BF635" s="335" t="s">
        <v>84</v>
      </c>
      <c r="BG635" s="335" t="s">
        <v>84</v>
      </c>
      <c r="BH635" s="116" t="s">
        <v>84</v>
      </c>
      <c r="BI635" s="116" t="s">
        <v>84</v>
      </c>
      <c r="BJ635" s="335" t="s">
        <v>84</v>
      </c>
      <c r="BK635" s="335" t="s">
        <v>84</v>
      </c>
      <c r="BL635" s="335" t="s">
        <v>84</v>
      </c>
      <c r="BM635" s="336" t="s">
        <v>84</v>
      </c>
      <c r="BN635" s="336" t="s">
        <v>84</v>
      </c>
      <c r="BO635" s="335" t="s">
        <v>84</v>
      </c>
      <c r="BP635" s="116" t="s">
        <v>84</v>
      </c>
      <c r="BQ635" s="116" t="s">
        <v>84</v>
      </c>
      <c r="BR635" s="116" t="s">
        <v>84</v>
      </c>
      <c r="BS635" s="116" t="s">
        <v>84</v>
      </c>
      <c r="BT635" s="336" t="s">
        <v>84</v>
      </c>
      <c r="BU635" s="335" t="s">
        <v>84</v>
      </c>
      <c r="BV635" s="335" t="s">
        <v>84</v>
      </c>
      <c r="BW635" s="335" t="s">
        <v>84</v>
      </c>
      <c r="BX635" s="335" t="s">
        <v>84</v>
      </c>
    </row>
    <row r="636" spans="1:76" ht="15" customHeight="1" x14ac:dyDescent="0.3">
      <c r="A636" s="307">
        <v>82</v>
      </c>
      <c r="B636" s="114" t="s">
        <v>84</v>
      </c>
      <c r="C636" s="114" t="s">
        <v>84</v>
      </c>
      <c r="D636" s="115" t="s">
        <v>84</v>
      </c>
      <c r="E636" s="334" t="s">
        <v>84</v>
      </c>
      <c r="F636" s="334" t="s">
        <v>84</v>
      </c>
      <c r="G636" s="334" t="s">
        <v>84</v>
      </c>
      <c r="H636" s="335" t="s">
        <v>84</v>
      </c>
      <c r="I636" s="335" t="s">
        <v>84</v>
      </c>
      <c r="J636" s="335" t="s">
        <v>84</v>
      </c>
      <c r="K636" s="335" t="s">
        <v>84</v>
      </c>
      <c r="L636" s="335" t="s">
        <v>84</v>
      </c>
      <c r="M636" s="335" t="s">
        <v>84</v>
      </c>
      <c r="N636" s="335" t="s">
        <v>84</v>
      </c>
      <c r="O636" s="335" t="s">
        <v>84</v>
      </c>
      <c r="P636" s="335" t="s">
        <v>84</v>
      </c>
      <c r="Q636" s="335" t="s">
        <v>84</v>
      </c>
      <c r="R636" s="335" t="s">
        <v>84</v>
      </c>
      <c r="S636" s="335" t="s">
        <v>84</v>
      </c>
      <c r="T636" s="335" t="s">
        <v>84</v>
      </c>
      <c r="U636" s="335" t="s">
        <v>84</v>
      </c>
      <c r="V636" s="335" t="s">
        <v>84</v>
      </c>
      <c r="W636" s="335" t="s">
        <v>84</v>
      </c>
      <c r="X636" s="335" t="s">
        <v>84</v>
      </c>
      <c r="Y636" s="335" t="s">
        <v>84</v>
      </c>
      <c r="Z636" s="335" t="s">
        <v>84</v>
      </c>
      <c r="AA636" s="335" t="s">
        <v>84</v>
      </c>
      <c r="AB636" s="335" t="s">
        <v>84</v>
      </c>
      <c r="AC636" s="335" t="s">
        <v>84</v>
      </c>
      <c r="AD636" s="335" t="s">
        <v>84</v>
      </c>
      <c r="AE636" s="335" t="s">
        <v>84</v>
      </c>
      <c r="AF636" s="335" t="s">
        <v>84</v>
      </c>
      <c r="AG636" s="335" t="s">
        <v>84</v>
      </c>
      <c r="AH636" s="335" t="s">
        <v>84</v>
      </c>
      <c r="AI636" s="335" t="s">
        <v>84</v>
      </c>
      <c r="AJ636" s="335" t="s">
        <v>84</v>
      </c>
      <c r="AK636" s="335" t="s">
        <v>84</v>
      </c>
      <c r="AL636" s="335" t="s">
        <v>84</v>
      </c>
      <c r="AM636" s="335" t="s">
        <v>84</v>
      </c>
      <c r="AN636" s="335" t="s">
        <v>84</v>
      </c>
      <c r="AO636" s="335" t="s">
        <v>84</v>
      </c>
      <c r="AP636" s="335" t="s">
        <v>84</v>
      </c>
      <c r="AQ636" s="335" t="s">
        <v>84</v>
      </c>
      <c r="AR636" s="335" t="s">
        <v>84</v>
      </c>
      <c r="AS636" s="335" t="s">
        <v>84</v>
      </c>
      <c r="AT636" s="335" t="s">
        <v>84</v>
      </c>
      <c r="AU636" s="335" t="s">
        <v>84</v>
      </c>
      <c r="AV636" s="335" t="s">
        <v>84</v>
      </c>
      <c r="AW636" s="335" t="s">
        <v>84</v>
      </c>
      <c r="AX636" s="335" t="s">
        <v>84</v>
      </c>
      <c r="AY636" s="116" t="s">
        <v>84</v>
      </c>
      <c r="AZ636" s="116" t="s">
        <v>84</v>
      </c>
      <c r="BA636" s="116" t="s">
        <v>84</v>
      </c>
      <c r="BB636" s="116" t="s">
        <v>84</v>
      </c>
      <c r="BC636" s="116" t="s">
        <v>84</v>
      </c>
      <c r="BD636" s="116" t="s">
        <v>84</v>
      </c>
      <c r="BE636" s="116" t="s">
        <v>84</v>
      </c>
      <c r="BF636" s="335" t="s">
        <v>84</v>
      </c>
      <c r="BG636" s="335" t="s">
        <v>84</v>
      </c>
      <c r="BH636" s="116" t="s">
        <v>84</v>
      </c>
      <c r="BI636" s="116" t="s">
        <v>84</v>
      </c>
      <c r="BJ636" s="335" t="s">
        <v>84</v>
      </c>
      <c r="BK636" s="335" t="s">
        <v>84</v>
      </c>
      <c r="BL636" s="335" t="s">
        <v>84</v>
      </c>
      <c r="BM636" s="336" t="s">
        <v>84</v>
      </c>
      <c r="BN636" s="336" t="s">
        <v>84</v>
      </c>
      <c r="BO636" s="335" t="s">
        <v>84</v>
      </c>
      <c r="BP636" s="116" t="s">
        <v>84</v>
      </c>
      <c r="BQ636" s="116" t="s">
        <v>84</v>
      </c>
      <c r="BR636" s="116" t="s">
        <v>84</v>
      </c>
      <c r="BS636" s="116" t="s">
        <v>84</v>
      </c>
      <c r="BT636" s="336" t="s">
        <v>84</v>
      </c>
      <c r="BU636" s="335" t="s">
        <v>84</v>
      </c>
      <c r="BV636" s="335" t="s">
        <v>84</v>
      </c>
      <c r="BW636" s="335" t="s">
        <v>84</v>
      </c>
      <c r="BX636" s="335" t="s">
        <v>84</v>
      </c>
    </row>
    <row r="637" spans="1:76" ht="15" customHeight="1" x14ac:dyDescent="0.3">
      <c r="A637" s="307">
        <v>82</v>
      </c>
      <c r="B637" s="114" t="s">
        <v>84</v>
      </c>
      <c r="C637" s="114" t="s">
        <v>84</v>
      </c>
      <c r="D637" s="115" t="s">
        <v>84</v>
      </c>
      <c r="E637" s="334" t="s">
        <v>84</v>
      </c>
      <c r="F637" s="334" t="s">
        <v>84</v>
      </c>
      <c r="G637" s="334" t="s">
        <v>84</v>
      </c>
      <c r="H637" s="335" t="s">
        <v>84</v>
      </c>
      <c r="I637" s="335" t="s">
        <v>84</v>
      </c>
      <c r="J637" s="335" t="s">
        <v>84</v>
      </c>
      <c r="K637" s="335" t="s">
        <v>84</v>
      </c>
      <c r="L637" s="335" t="s">
        <v>84</v>
      </c>
      <c r="M637" s="335" t="s">
        <v>84</v>
      </c>
      <c r="N637" s="335" t="s">
        <v>84</v>
      </c>
      <c r="O637" s="335" t="s">
        <v>84</v>
      </c>
      <c r="P637" s="335" t="s">
        <v>84</v>
      </c>
      <c r="Q637" s="335" t="s">
        <v>84</v>
      </c>
      <c r="R637" s="335" t="s">
        <v>84</v>
      </c>
      <c r="S637" s="335" t="s">
        <v>84</v>
      </c>
      <c r="T637" s="335" t="s">
        <v>84</v>
      </c>
      <c r="U637" s="335" t="s">
        <v>84</v>
      </c>
      <c r="V637" s="335" t="s">
        <v>84</v>
      </c>
      <c r="W637" s="335" t="s">
        <v>84</v>
      </c>
      <c r="X637" s="335" t="s">
        <v>84</v>
      </c>
      <c r="Y637" s="335" t="s">
        <v>84</v>
      </c>
      <c r="Z637" s="335" t="s">
        <v>84</v>
      </c>
      <c r="AA637" s="335" t="s">
        <v>84</v>
      </c>
      <c r="AB637" s="335" t="s">
        <v>84</v>
      </c>
      <c r="AC637" s="335" t="s">
        <v>84</v>
      </c>
      <c r="AD637" s="335" t="s">
        <v>84</v>
      </c>
      <c r="AE637" s="335" t="s">
        <v>84</v>
      </c>
      <c r="AF637" s="335" t="s">
        <v>84</v>
      </c>
      <c r="AG637" s="335" t="s">
        <v>84</v>
      </c>
      <c r="AH637" s="335" t="s">
        <v>84</v>
      </c>
      <c r="AI637" s="335" t="s">
        <v>84</v>
      </c>
      <c r="AJ637" s="335" t="s">
        <v>84</v>
      </c>
      <c r="AK637" s="335" t="s">
        <v>84</v>
      </c>
      <c r="AL637" s="335" t="s">
        <v>84</v>
      </c>
      <c r="AM637" s="335" t="s">
        <v>84</v>
      </c>
      <c r="AN637" s="335" t="s">
        <v>84</v>
      </c>
      <c r="AO637" s="335" t="s">
        <v>84</v>
      </c>
      <c r="AP637" s="335" t="s">
        <v>84</v>
      </c>
      <c r="AQ637" s="335" t="s">
        <v>84</v>
      </c>
      <c r="AR637" s="335" t="s">
        <v>84</v>
      </c>
      <c r="AS637" s="335" t="s">
        <v>84</v>
      </c>
      <c r="AT637" s="335" t="s">
        <v>84</v>
      </c>
      <c r="AU637" s="335" t="s">
        <v>84</v>
      </c>
      <c r="AV637" s="335" t="s">
        <v>84</v>
      </c>
      <c r="AW637" s="335" t="s">
        <v>84</v>
      </c>
      <c r="AX637" s="335" t="s">
        <v>84</v>
      </c>
      <c r="AY637" s="116" t="s">
        <v>84</v>
      </c>
      <c r="AZ637" s="116" t="s">
        <v>84</v>
      </c>
      <c r="BA637" s="116" t="s">
        <v>84</v>
      </c>
      <c r="BB637" s="116" t="s">
        <v>84</v>
      </c>
      <c r="BC637" s="116" t="s">
        <v>84</v>
      </c>
      <c r="BD637" s="116" t="s">
        <v>84</v>
      </c>
      <c r="BE637" s="116" t="s">
        <v>84</v>
      </c>
      <c r="BF637" s="335" t="s">
        <v>84</v>
      </c>
      <c r="BG637" s="335" t="s">
        <v>84</v>
      </c>
      <c r="BH637" s="116" t="s">
        <v>84</v>
      </c>
      <c r="BI637" s="116" t="s">
        <v>84</v>
      </c>
      <c r="BJ637" s="335" t="s">
        <v>84</v>
      </c>
      <c r="BK637" s="335" t="s">
        <v>84</v>
      </c>
      <c r="BL637" s="335" t="s">
        <v>84</v>
      </c>
      <c r="BM637" s="336" t="s">
        <v>84</v>
      </c>
      <c r="BN637" s="336" t="s">
        <v>84</v>
      </c>
      <c r="BO637" s="335" t="s">
        <v>84</v>
      </c>
      <c r="BP637" s="116" t="s">
        <v>84</v>
      </c>
      <c r="BQ637" s="116" t="s">
        <v>84</v>
      </c>
      <c r="BR637" s="116" t="s">
        <v>84</v>
      </c>
      <c r="BS637" s="116" t="s">
        <v>84</v>
      </c>
      <c r="BT637" s="336" t="s">
        <v>84</v>
      </c>
      <c r="BU637" s="335" t="s">
        <v>84</v>
      </c>
      <c r="BV637" s="335" t="s">
        <v>84</v>
      </c>
      <c r="BW637" s="335" t="s">
        <v>84</v>
      </c>
      <c r="BX637" s="335" t="s">
        <v>84</v>
      </c>
    </row>
    <row r="638" spans="1:76" ht="15" customHeight="1" x14ac:dyDescent="0.3">
      <c r="A638" s="307">
        <v>82</v>
      </c>
      <c r="B638" s="114" t="s">
        <v>84</v>
      </c>
      <c r="C638" s="114" t="s">
        <v>84</v>
      </c>
      <c r="D638" s="115" t="s">
        <v>84</v>
      </c>
      <c r="E638" s="334" t="s">
        <v>84</v>
      </c>
      <c r="F638" s="334" t="s">
        <v>84</v>
      </c>
      <c r="G638" s="334" t="s">
        <v>84</v>
      </c>
      <c r="H638" s="335" t="s">
        <v>84</v>
      </c>
      <c r="I638" s="335" t="s">
        <v>84</v>
      </c>
      <c r="J638" s="335" t="s">
        <v>84</v>
      </c>
      <c r="K638" s="335" t="s">
        <v>84</v>
      </c>
      <c r="L638" s="335" t="s">
        <v>84</v>
      </c>
      <c r="M638" s="335" t="s">
        <v>84</v>
      </c>
      <c r="N638" s="335" t="s">
        <v>84</v>
      </c>
      <c r="O638" s="335" t="s">
        <v>84</v>
      </c>
      <c r="P638" s="335" t="s">
        <v>84</v>
      </c>
      <c r="Q638" s="335" t="s">
        <v>84</v>
      </c>
      <c r="R638" s="335" t="s">
        <v>84</v>
      </c>
      <c r="S638" s="335" t="s">
        <v>84</v>
      </c>
      <c r="T638" s="335" t="s">
        <v>84</v>
      </c>
      <c r="U638" s="335" t="s">
        <v>84</v>
      </c>
      <c r="V638" s="335" t="s">
        <v>84</v>
      </c>
      <c r="W638" s="335" t="s">
        <v>84</v>
      </c>
      <c r="X638" s="335" t="s">
        <v>84</v>
      </c>
      <c r="Y638" s="335" t="s">
        <v>84</v>
      </c>
      <c r="Z638" s="335" t="s">
        <v>84</v>
      </c>
      <c r="AA638" s="335" t="s">
        <v>84</v>
      </c>
      <c r="AB638" s="335" t="s">
        <v>84</v>
      </c>
      <c r="AC638" s="335" t="s">
        <v>84</v>
      </c>
      <c r="AD638" s="335" t="s">
        <v>84</v>
      </c>
      <c r="AE638" s="335" t="s">
        <v>84</v>
      </c>
      <c r="AF638" s="335" t="s">
        <v>84</v>
      </c>
      <c r="AG638" s="335" t="s">
        <v>84</v>
      </c>
      <c r="AH638" s="335" t="s">
        <v>84</v>
      </c>
      <c r="AI638" s="335" t="s">
        <v>84</v>
      </c>
      <c r="AJ638" s="335" t="s">
        <v>84</v>
      </c>
      <c r="AK638" s="335" t="s">
        <v>84</v>
      </c>
      <c r="AL638" s="335" t="s">
        <v>84</v>
      </c>
      <c r="AM638" s="335" t="s">
        <v>84</v>
      </c>
      <c r="AN638" s="335" t="s">
        <v>84</v>
      </c>
      <c r="AO638" s="335" t="s">
        <v>84</v>
      </c>
      <c r="AP638" s="335" t="s">
        <v>84</v>
      </c>
      <c r="AQ638" s="335" t="s">
        <v>84</v>
      </c>
      <c r="AR638" s="335" t="s">
        <v>84</v>
      </c>
      <c r="AS638" s="335" t="s">
        <v>84</v>
      </c>
      <c r="AT638" s="335" t="s">
        <v>84</v>
      </c>
      <c r="AU638" s="335" t="s">
        <v>84</v>
      </c>
      <c r="AV638" s="335" t="s">
        <v>84</v>
      </c>
      <c r="AW638" s="335" t="s">
        <v>84</v>
      </c>
      <c r="AX638" s="335" t="s">
        <v>84</v>
      </c>
      <c r="AY638" s="116" t="s">
        <v>84</v>
      </c>
      <c r="AZ638" s="116" t="s">
        <v>84</v>
      </c>
      <c r="BA638" s="116" t="s">
        <v>84</v>
      </c>
      <c r="BB638" s="116" t="s">
        <v>84</v>
      </c>
      <c r="BC638" s="116" t="s">
        <v>84</v>
      </c>
      <c r="BD638" s="116" t="s">
        <v>84</v>
      </c>
      <c r="BE638" s="116" t="s">
        <v>84</v>
      </c>
      <c r="BF638" s="335" t="s">
        <v>84</v>
      </c>
      <c r="BG638" s="335" t="s">
        <v>84</v>
      </c>
      <c r="BH638" s="116" t="s">
        <v>84</v>
      </c>
      <c r="BI638" s="116" t="s">
        <v>84</v>
      </c>
      <c r="BJ638" s="335" t="s">
        <v>84</v>
      </c>
      <c r="BK638" s="335" t="s">
        <v>84</v>
      </c>
      <c r="BL638" s="335" t="s">
        <v>84</v>
      </c>
      <c r="BM638" s="336" t="s">
        <v>84</v>
      </c>
      <c r="BN638" s="336" t="s">
        <v>84</v>
      </c>
      <c r="BO638" s="335" t="s">
        <v>84</v>
      </c>
      <c r="BP638" s="116" t="s">
        <v>84</v>
      </c>
      <c r="BQ638" s="116" t="s">
        <v>84</v>
      </c>
      <c r="BR638" s="116" t="s">
        <v>84</v>
      </c>
      <c r="BS638" s="116" t="s">
        <v>84</v>
      </c>
      <c r="BT638" s="336" t="s">
        <v>84</v>
      </c>
      <c r="BU638" s="335" t="s">
        <v>84</v>
      </c>
      <c r="BV638" s="335" t="s">
        <v>84</v>
      </c>
      <c r="BW638" s="335" t="s">
        <v>84</v>
      </c>
      <c r="BX638" s="335" t="s">
        <v>84</v>
      </c>
    </row>
    <row r="639" spans="1:76" ht="15" customHeight="1" x14ac:dyDescent="0.3">
      <c r="A639" s="307">
        <v>82</v>
      </c>
      <c r="B639" s="114" t="s">
        <v>84</v>
      </c>
      <c r="C639" s="114" t="s">
        <v>84</v>
      </c>
      <c r="D639" s="115" t="s">
        <v>84</v>
      </c>
      <c r="E639" s="334" t="s">
        <v>84</v>
      </c>
      <c r="F639" s="334" t="s">
        <v>84</v>
      </c>
      <c r="G639" s="334" t="s">
        <v>84</v>
      </c>
      <c r="H639" s="335" t="s">
        <v>84</v>
      </c>
      <c r="I639" s="335" t="s">
        <v>84</v>
      </c>
      <c r="J639" s="335" t="s">
        <v>84</v>
      </c>
      <c r="K639" s="335" t="s">
        <v>84</v>
      </c>
      <c r="L639" s="335" t="s">
        <v>84</v>
      </c>
      <c r="M639" s="335" t="s">
        <v>84</v>
      </c>
      <c r="N639" s="335" t="s">
        <v>84</v>
      </c>
      <c r="O639" s="335" t="s">
        <v>84</v>
      </c>
      <c r="P639" s="335" t="s">
        <v>84</v>
      </c>
      <c r="Q639" s="335" t="s">
        <v>84</v>
      </c>
      <c r="R639" s="335" t="s">
        <v>84</v>
      </c>
      <c r="S639" s="335" t="s">
        <v>84</v>
      </c>
      <c r="T639" s="335" t="s">
        <v>84</v>
      </c>
      <c r="U639" s="335" t="s">
        <v>84</v>
      </c>
      <c r="V639" s="335" t="s">
        <v>84</v>
      </c>
      <c r="W639" s="335" t="s">
        <v>84</v>
      </c>
      <c r="X639" s="335" t="s">
        <v>84</v>
      </c>
      <c r="Y639" s="335" t="s">
        <v>84</v>
      </c>
      <c r="Z639" s="335" t="s">
        <v>84</v>
      </c>
      <c r="AA639" s="335" t="s">
        <v>84</v>
      </c>
      <c r="AB639" s="335" t="s">
        <v>84</v>
      </c>
      <c r="AC639" s="335" t="s">
        <v>84</v>
      </c>
      <c r="AD639" s="335" t="s">
        <v>84</v>
      </c>
      <c r="AE639" s="335" t="s">
        <v>84</v>
      </c>
      <c r="AF639" s="335" t="s">
        <v>84</v>
      </c>
      <c r="AG639" s="335" t="s">
        <v>84</v>
      </c>
      <c r="AH639" s="335" t="s">
        <v>84</v>
      </c>
      <c r="AI639" s="335" t="s">
        <v>84</v>
      </c>
      <c r="AJ639" s="335" t="s">
        <v>84</v>
      </c>
      <c r="AK639" s="335" t="s">
        <v>84</v>
      </c>
      <c r="AL639" s="335" t="s">
        <v>84</v>
      </c>
      <c r="AM639" s="335" t="s">
        <v>84</v>
      </c>
      <c r="AN639" s="335" t="s">
        <v>84</v>
      </c>
      <c r="AO639" s="335" t="s">
        <v>84</v>
      </c>
      <c r="AP639" s="335" t="s">
        <v>84</v>
      </c>
      <c r="AQ639" s="335" t="s">
        <v>84</v>
      </c>
      <c r="AR639" s="335" t="s">
        <v>84</v>
      </c>
      <c r="AS639" s="335" t="s">
        <v>84</v>
      </c>
      <c r="AT639" s="335" t="s">
        <v>84</v>
      </c>
      <c r="AU639" s="335" t="s">
        <v>84</v>
      </c>
      <c r="AV639" s="335" t="s">
        <v>84</v>
      </c>
      <c r="AW639" s="335" t="s">
        <v>84</v>
      </c>
      <c r="AX639" s="335" t="s">
        <v>84</v>
      </c>
      <c r="AY639" s="116" t="s">
        <v>84</v>
      </c>
      <c r="AZ639" s="116" t="s">
        <v>84</v>
      </c>
      <c r="BA639" s="116" t="s">
        <v>84</v>
      </c>
      <c r="BB639" s="116" t="s">
        <v>84</v>
      </c>
      <c r="BC639" s="116" t="s">
        <v>84</v>
      </c>
      <c r="BD639" s="116" t="s">
        <v>84</v>
      </c>
      <c r="BE639" s="116" t="s">
        <v>84</v>
      </c>
      <c r="BF639" s="335" t="s">
        <v>84</v>
      </c>
      <c r="BG639" s="335" t="s">
        <v>84</v>
      </c>
      <c r="BH639" s="116" t="s">
        <v>84</v>
      </c>
      <c r="BI639" s="116" t="s">
        <v>84</v>
      </c>
      <c r="BJ639" s="335" t="s">
        <v>84</v>
      </c>
      <c r="BK639" s="335" t="s">
        <v>84</v>
      </c>
      <c r="BL639" s="335" t="s">
        <v>84</v>
      </c>
      <c r="BM639" s="336" t="s">
        <v>84</v>
      </c>
      <c r="BN639" s="336" t="s">
        <v>84</v>
      </c>
      <c r="BO639" s="335" t="s">
        <v>84</v>
      </c>
      <c r="BP639" s="116" t="s">
        <v>84</v>
      </c>
      <c r="BQ639" s="116" t="s">
        <v>84</v>
      </c>
      <c r="BR639" s="116" t="s">
        <v>84</v>
      </c>
      <c r="BS639" s="116" t="s">
        <v>84</v>
      </c>
      <c r="BT639" s="336" t="s">
        <v>84</v>
      </c>
      <c r="BU639" s="335" t="s">
        <v>84</v>
      </c>
      <c r="BV639" s="335" t="s">
        <v>84</v>
      </c>
      <c r="BW639" s="335" t="s">
        <v>84</v>
      </c>
      <c r="BX639" s="335" t="s">
        <v>84</v>
      </c>
    </row>
    <row r="640" spans="1:76" ht="15" customHeight="1" x14ac:dyDescent="0.3">
      <c r="A640" s="307">
        <v>82</v>
      </c>
      <c r="B640" s="114" t="s">
        <v>84</v>
      </c>
      <c r="C640" s="114" t="s">
        <v>84</v>
      </c>
      <c r="D640" s="115" t="s">
        <v>84</v>
      </c>
      <c r="E640" s="334" t="s">
        <v>84</v>
      </c>
      <c r="F640" s="334" t="s">
        <v>84</v>
      </c>
      <c r="G640" s="334" t="s">
        <v>84</v>
      </c>
      <c r="H640" s="335" t="s">
        <v>84</v>
      </c>
      <c r="I640" s="335" t="s">
        <v>84</v>
      </c>
      <c r="J640" s="335" t="s">
        <v>84</v>
      </c>
      <c r="K640" s="335" t="s">
        <v>84</v>
      </c>
      <c r="L640" s="335" t="s">
        <v>84</v>
      </c>
      <c r="M640" s="335" t="s">
        <v>84</v>
      </c>
      <c r="N640" s="335" t="s">
        <v>84</v>
      </c>
      <c r="O640" s="335" t="s">
        <v>84</v>
      </c>
      <c r="P640" s="335" t="s">
        <v>84</v>
      </c>
      <c r="Q640" s="335" t="s">
        <v>84</v>
      </c>
      <c r="R640" s="335" t="s">
        <v>84</v>
      </c>
      <c r="S640" s="335" t="s">
        <v>84</v>
      </c>
      <c r="T640" s="335" t="s">
        <v>84</v>
      </c>
      <c r="U640" s="335" t="s">
        <v>84</v>
      </c>
      <c r="V640" s="335" t="s">
        <v>84</v>
      </c>
      <c r="W640" s="335" t="s">
        <v>84</v>
      </c>
      <c r="X640" s="335" t="s">
        <v>84</v>
      </c>
      <c r="Y640" s="335" t="s">
        <v>84</v>
      </c>
      <c r="Z640" s="335" t="s">
        <v>84</v>
      </c>
      <c r="AA640" s="335" t="s">
        <v>84</v>
      </c>
      <c r="AB640" s="335" t="s">
        <v>84</v>
      </c>
      <c r="AC640" s="335" t="s">
        <v>84</v>
      </c>
      <c r="AD640" s="335" t="s">
        <v>84</v>
      </c>
      <c r="AE640" s="335" t="s">
        <v>84</v>
      </c>
      <c r="AF640" s="335" t="s">
        <v>84</v>
      </c>
      <c r="AG640" s="335" t="s">
        <v>84</v>
      </c>
      <c r="AH640" s="335" t="s">
        <v>84</v>
      </c>
      <c r="AI640" s="335" t="s">
        <v>84</v>
      </c>
      <c r="AJ640" s="335" t="s">
        <v>84</v>
      </c>
      <c r="AK640" s="335" t="s">
        <v>84</v>
      </c>
      <c r="AL640" s="335" t="s">
        <v>84</v>
      </c>
      <c r="AM640" s="335" t="s">
        <v>84</v>
      </c>
      <c r="AN640" s="335" t="s">
        <v>84</v>
      </c>
      <c r="AO640" s="335" t="s">
        <v>84</v>
      </c>
      <c r="AP640" s="335" t="s">
        <v>84</v>
      </c>
      <c r="AQ640" s="335" t="s">
        <v>84</v>
      </c>
      <c r="AR640" s="335" t="s">
        <v>84</v>
      </c>
      <c r="AS640" s="335" t="s">
        <v>84</v>
      </c>
      <c r="AT640" s="335" t="s">
        <v>84</v>
      </c>
      <c r="AU640" s="335" t="s">
        <v>84</v>
      </c>
      <c r="AV640" s="335" t="s">
        <v>84</v>
      </c>
      <c r="AW640" s="335" t="s">
        <v>84</v>
      </c>
      <c r="AX640" s="335" t="s">
        <v>84</v>
      </c>
      <c r="AY640" s="116" t="s">
        <v>84</v>
      </c>
      <c r="AZ640" s="116" t="s">
        <v>84</v>
      </c>
      <c r="BA640" s="116" t="s">
        <v>84</v>
      </c>
      <c r="BB640" s="116" t="s">
        <v>84</v>
      </c>
      <c r="BC640" s="116" t="s">
        <v>84</v>
      </c>
      <c r="BD640" s="116" t="s">
        <v>84</v>
      </c>
      <c r="BE640" s="116" t="s">
        <v>84</v>
      </c>
      <c r="BF640" s="335" t="s">
        <v>84</v>
      </c>
      <c r="BG640" s="335" t="s">
        <v>84</v>
      </c>
      <c r="BH640" s="116" t="s">
        <v>84</v>
      </c>
      <c r="BI640" s="116" t="s">
        <v>84</v>
      </c>
      <c r="BJ640" s="335" t="s">
        <v>84</v>
      </c>
      <c r="BK640" s="335" t="s">
        <v>84</v>
      </c>
      <c r="BL640" s="335" t="s">
        <v>84</v>
      </c>
      <c r="BM640" s="336" t="s">
        <v>84</v>
      </c>
      <c r="BN640" s="336" t="s">
        <v>84</v>
      </c>
      <c r="BO640" s="335" t="s">
        <v>84</v>
      </c>
      <c r="BP640" s="116" t="s">
        <v>84</v>
      </c>
      <c r="BQ640" s="116" t="s">
        <v>84</v>
      </c>
      <c r="BR640" s="116" t="s">
        <v>84</v>
      </c>
      <c r="BS640" s="116" t="s">
        <v>84</v>
      </c>
      <c r="BT640" s="336" t="s">
        <v>84</v>
      </c>
      <c r="BU640" s="335" t="s">
        <v>84</v>
      </c>
      <c r="BV640" s="335" t="s">
        <v>84</v>
      </c>
      <c r="BW640" s="335" t="s">
        <v>84</v>
      </c>
      <c r="BX640" s="335" t="s">
        <v>84</v>
      </c>
    </row>
    <row r="641" spans="1:76" ht="15" customHeight="1" x14ac:dyDescent="0.3">
      <c r="A641" s="307">
        <v>82</v>
      </c>
      <c r="B641" s="114" t="s">
        <v>84</v>
      </c>
      <c r="C641" s="114" t="s">
        <v>84</v>
      </c>
      <c r="D641" s="115" t="s">
        <v>84</v>
      </c>
      <c r="E641" s="334" t="s">
        <v>84</v>
      </c>
      <c r="F641" s="334" t="s">
        <v>84</v>
      </c>
      <c r="G641" s="334" t="s">
        <v>84</v>
      </c>
      <c r="H641" s="335" t="s">
        <v>84</v>
      </c>
      <c r="I641" s="335" t="s">
        <v>84</v>
      </c>
      <c r="J641" s="335" t="s">
        <v>84</v>
      </c>
      <c r="K641" s="335" t="s">
        <v>84</v>
      </c>
      <c r="L641" s="335" t="s">
        <v>84</v>
      </c>
      <c r="M641" s="335" t="s">
        <v>84</v>
      </c>
      <c r="N641" s="335" t="s">
        <v>84</v>
      </c>
      <c r="O641" s="335" t="s">
        <v>84</v>
      </c>
      <c r="P641" s="335" t="s">
        <v>84</v>
      </c>
      <c r="Q641" s="335" t="s">
        <v>84</v>
      </c>
      <c r="R641" s="335" t="s">
        <v>84</v>
      </c>
      <c r="S641" s="335" t="s">
        <v>84</v>
      </c>
      <c r="T641" s="335" t="s">
        <v>84</v>
      </c>
      <c r="U641" s="335" t="s">
        <v>84</v>
      </c>
      <c r="V641" s="335" t="s">
        <v>84</v>
      </c>
      <c r="W641" s="335" t="s">
        <v>84</v>
      </c>
      <c r="X641" s="335" t="s">
        <v>84</v>
      </c>
      <c r="Y641" s="335" t="s">
        <v>84</v>
      </c>
      <c r="Z641" s="335" t="s">
        <v>84</v>
      </c>
      <c r="AA641" s="335" t="s">
        <v>84</v>
      </c>
      <c r="AB641" s="335" t="s">
        <v>84</v>
      </c>
      <c r="AC641" s="335" t="s">
        <v>84</v>
      </c>
      <c r="AD641" s="335" t="s">
        <v>84</v>
      </c>
      <c r="AE641" s="335" t="s">
        <v>84</v>
      </c>
      <c r="AF641" s="335" t="s">
        <v>84</v>
      </c>
      <c r="AG641" s="335" t="s">
        <v>84</v>
      </c>
      <c r="AH641" s="335" t="s">
        <v>84</v>
      </c>
      <c r="AI641" s="335" t="s">
        <v>84</v>
      </c>
      <c r="AJ641" s="335" t="s">
        <v>84</v>
      </c>
      <c r="AK641" s="335" t="s">
        <v>84</v>
      </c>
      <c r="AL641" s="335" t="s">
        <v>84</v>
      </c>
      <c r="AM641" s="335" t="s">
        <v>84</v>
      </c>
      <c r="AN641" s="335" t="s">
        <v>84</v>
      </c>
      <c r="AO641" s="335" t="s">
        <v>84</v>
      </c>
      <c r="AP641" s="335" t="s">
        <v>84</v>
      </c>
      <c r="AQ641" s="335" t="s">
        <v>84</v>
      </c>
      <c r="AR641" s="335" t="s">
        <v>84</v>
      </c>
      <c r="AS641" s="335" t="s">
        <v>84</v>
      </c>
      <c r="AT641" s="335" t="s">
        <v>84</v>
      </c>
      <c r="AU641" s="335" t="s">
        <v>84</v>
      </c>
      <c r="AV641" s="335" t="s">
        <v>84</v>
      </c>
      <c r="AW641" s="335" t="s">
        <v>84</v>
      </c>
      <c r="AX641" s="335" t="s">
        <v>84</v>
      </c>
      <c r="AY641" s="116" t="s">
        <v>84</v>
      </c>
      <c r="AZ641" s="116" t="s">
        <v>84</v>
      </c>
      <c r="BA641" s="116" t="s">
        <v>84</v>
      </c>
      <c r="BB641" s="116" t="s">
        <v>84</v>
      </c>
      <c r="BC641" s="116" t="s">
        <v>84</v>
      </c>
      <c r="BD641" s="116" t="s">
        <v>84</v>
      </c>
      <c r="BE641" s="116" t="s">
        <v>84</v>
      </c>
      <c r="BF641" s="335" t="s">
        <v>84</v>
      </c>
      <c r="BG641" s="335" t="s">
        <v>84</v>
      </c>
      <c r="BH641" s="116" t="s">
        <v>84</v>
      </c>
      <c r="BI641" s="116" t="s">
        <v>84</v>
      </c>
      <c r="BJ641" s="335" t="s">
        <v>84</v>
      </c>
      <c r="BK641" s="335" t="s">
        <v>84</v>
      </c>
      <c r="BL641" s="335" t="s">
        <v>84</v>
      </c>
      <c r="BM641" s="336" t="s">
        <v>84</v>
      </c>
      <c r="BN641" s="336" t="s">
        <v>84</v>
      </c>
      <c r="BO641" s="335" t="s">
        <v>84</v>
      </c>
      <c r="BP641" s="116" t="s">
        <v>84</v>
      </c>
      <c r="BQ641" s="116" t="s">
        <v>84</v>
      </c>
      <c r="BR641" s="116" t="s">
        <v>84</v>
      </c>
      <c r="BS641" s="116" t="s">
        <v>84</v>
      </c>
      <c r="BT641" s="336" t="s">
        <v>84</v>
      </c>
      <c r="BU641" s="335" t="s">
        <v>84</v>
      </c>
      <c r="BV641" s="335" t="s">
        <v>84</v>
      </c>
      <c r="BW641" s="335" t="s">
        <v>84</v>
      </c>
      <c r="BX641" s="335" t="s">
        <v>84</v>
      </c>
    </row>
    <row r="642" spans="1:76" ht="15" customHeight="1" x14ac:dyDescent="0.3">
      <c r="A642" s="307">
        <v>82</v>
      </c>
      <c r="B642" s="114" t="s">
        <v>84</v>
      </c>
      <c r="C642" s="114" t="s">
        <v>84</v>
      </c>
      <c r="D642" s="115" t="s">
        <v>84</v>
      </c>
      <c r="E642" s="334" t="s">
        <v>84</v>
      </c>
      <c r="F642" s="334" t="s">
        <v>84</v>
      </c>
      <c r="G642" s="334" t="s">
        <v>84</v>
      </c>
      <c r="H642" s="335" t="s">
        <v>84</v>
      </c>
      <c r="I642" s="335" t="s">
        <v>84</v>
      </c>
      <c r="J642" s="335" t="s">
        <v>84</v>
      </c>
      <c r="K642" s="335" t="s">
        <v>84</v>
      </c>
      <c r="L642" s="335" t="s">
        <v>84</v>
      </c>
      <c r="M642" s="335" t="s">
        <v>84</v>
      </c>
      <c r="N642" s="335" t="s">
        <v>84</v>
      </c>
      <c r="O642" s="335" t="s">
        <v>84</v>
      </c>
      <c r="P642" s="335" t="s">
        <v>84</v>
      </c>
      <c r="Q642" s="335" t="s">
        <v>84</v>
      </c>
      <c r="R642" s="335" t="s">
        <v>84</v>
      </c>
      <c r="S642" s="335" t="s">
        <v>84</v>
      </c>
      <c r="T642" s="335" t="s">
        <v>84</v>
      </c>
      <c r="U642" s="335" t="s">
        <v>84</v>
      </c>
      <c r="V642" s="335" t="s">
        <v>84</v>
      </c>
      <c r="W642" s="335" t="s">
        <v>84</v>
      </c>
      <c r="X642" s="335" t="s">
        <v>84</v>
      </c>
      <c r="Y642" s="335" t="s">
        <v>84</v>
      </c>
      <c r="Z642" s="335" t="s">
        <v>84</v>
      </c>
      <c r="AA642" s="335" t="s">
        <v>84</v>
      </c>
      <c r="AB642" s="335" t="s">
        <v>84</v>
      </c>
      <c r="AC642" s="335" t="s">
        <v>84</v>
      </c>
      <c r="AD642" s="335" t="s">
        <v>84</v>
      </c>
      <c r="AE642" s="335" t="s">
        <v>84</v>
      </c>
      <c r="AF642" s="335" t="s">
        <v>84</v>
      </c>
      <c r="AG642" s="335" t="s">
        <v>84</v>
      </c>
      <c r="AH642" s="335" t="s">
        <v>84</v>
      </c>
      <c r="AI642" s="335" t="s">
        <v>84</v>
      </c>
      <c r="AJ642" s="335" t="s">
        <v>84</v>
      </c>
      <c r="AK642" s="335" t="s">
        <v>84</v>
      </c>
      <c r="AL642" s="335" t="s">
        <v>84</v>
      </c>
      <c r="AM642" s="335" t="s">
        <v>84</v>
      </c>
      <c r="AN642" s="335" t="s">
        <v>84</v>
      </c>
      <c r="AO642" s="335" t="s">
        <v>84</v>
      </c>
      <c r="AP642" s="335" t="s">
        <v>84</v>
      </c>
      <c r="AQ642" s="335" t="s">
        <v>84</v>
      </c>
      <c r="AR642" s="335" t="s">
        <v>84</v>
      </c>
      <c r="AS642" s="335" t="s">
        <v>84</v>
      </c>
      <c r="AT642" s="335" t="s">
        <v>84</v>
      </c>
      <c r="AU642" s="335" t="s">
        <v>84</v>
      </c>
      <c r="AV642" s="335" t="s">
        <v>84</v>
      </c>
      <c r="AW642" s="335" t="s">
        <v>84</v>
      </c>
      <c r="AX642" s="335" t="s">
        <v>84</v>
      </c>
      <c r="AY642" s="116" t="s">
        <v>84</v>
      </c>
      <c r="AZ642" s="116" t="s">
        <v>84</v>
      </c>
      <c r="BA642" s="116" t="s">
        <v>84</v>
      </c>
      <c r="BB642" s="116" t="s">
        <v>84</v>
      </c>
      <c r="BC642" s="116" t="s">
        <v>84</v>
      </c>
      <c r="BD642" s="116" t="s">
        <v>84</v>
      </c>
      <c r="BE642" s="116" t="s">
        <v>84</v>
      </c>
      <c r="BF642" s="335" t="s">
        <v>84</v>
      </c>
      <c r="BG642" s="335" t="s">
        <v>84</v>
      </c>
      <c r="BH642" s="116" t="s">
        <v>84</v>
      </c>
      <c r="BI642" s="116" t="s">
        <v>84</v>
      </c>
      <c r="BJ642" s="335" t="s">
        <v>84</v>
      </c>
      <c r="BK642" s="335" t="s">
        <v>84</v>
      </c>
      <c r="BL642" s="335" t="s">
        <v>84</v>
      </c>
      <c r="BM642" s="336" t="s">
        <v>84</v>
      </c>
      <c r="BN642" s="336" t="s">
        <v>84</v>
      </c>
      <c r="BO642" s="335" t="s">
        <v>84</v>
      </c>
      <c r="BP642" s="116" t="s">
        <v>84</v>
      </c>
      <c r="BQ642" s="116" t="s">
        <v>84</v>
      </c>
      <c r="BR642" s="116" t="s">
        <v>84</v>
      </c>
      <c r="BS642" s="116" t="s">
        <v>84</v>
      </c>
      <c r="BT642" s="336" t="s">
        <v>84</v>
      </c>
      <c r="BU642" s="335" t="s">
        <v>84</v>
      </c>
      <c r="BV642" s="335" t="s">
        <v>84</v>
      </c>
      <c r="BW642" s="335" t="s">
        <v>84</v>
      </c>
      <c r="BX642" s="335" t="s">
        <v>84</v>
      </c>
    </row>
    <row r="643" spans="1:76" ht="15" customHeight="1" x14ac:dyDescent="0.3">
      <c r="A643" s="307">
        <v>82</v>
      </c>
      <c r="B643" s="114" t="s">
        <v>84</v>
      </c>
      <c r="C643" s="114" t="s">
        <v>84</v>
      </c>
      <c r="D643" s="115" t="s">
        <v>84</v>
      </c>
      <c r="E643" s="334" t="s">
        <v>84</v>
      </c>
      <c r="F643" s="334" t="s">
        <v>84</v>
      </c>
      <c r="G643" s="334" t="s">
        <v>84</v>
      </c>
      <c r="H643" s="335" t="s">
        <v>84</v>
      </c>
      <c r="I643" s="335" t="s">
        <v>84</v>
      </c>
      <c r="J643" s="335" t="s">
        <v>84</v>
      </c>
      <c r="K643" s="335" t="s">
        <v>84</v>
      </c>
      <c r="L643" s="335" t="s">
        <v>84</v>
      </c>
      <c r="M643" s="335" t="s">
        <v>84</v>
      </c>
      <c r="N643" s="335" t="s">
        <v>84</v>
      </c>
      <c r="O643" s="335" t="s">
        <v>84</v>
      </c>
      <c r="P643" s="335" t="s">
        <v>84</v>
      </c>
      <c r="Q643" s="335" t="s">
        <v>84</v>
      </c>
      <c r="R643" s="335" t="s">
        <v>84</v>
      </c>
      <c r="S643" s="335" t="s">
        <v>84</v>
      </c>
      <c r="T643" s="335" t="s">
        <v>84</v>
      </c>
      <c r="U643" s="335" t="s">
        <v>84</v>
      </c>
      <c r="V643" s="335" t="s">
        <v>84</v>
      </c>
      <c r="W643" s="335" t="s">
        <v>84</v>
      </c>
      <c r="X643" s="335" t="s">
        <v>84</v>
      </c>
      <c r="Y643" s="335" t="s">
        <v>84</v>
      </c>
      <c r="Z643" s="335" t="s">
        <v>84</v>
      </c>
      <c r="AA643" s="335" t="s">
        <v>84</v>
      </c>
      <c r="AB643" s="335" t="s">
        <v>84</v>
      </c>
      <c r="AC643" s="335" t="s">
        <v>84</v>
      </c>
      <c r="AD643" s="335" t="s">
        <v>84</v>
      </c>
      <c r="AE643" s="335" t="s">
        <v>84</v>
      </c>
      <c r="AF643" s="335" t="s">
        <v>84</v>
      </c>
      <c r="AG643" s="335" t="s">
        <v>84</v>
      </c>
      <c r="AH643" s="335" t="s">
        <v>84</v>
      </c>
      <c r="AI643" s="335" t="s">
        <v>84</v>
      </c>
      <c r="AJ643" s="335" t="s">
        <v>84</v>
      </c>
      <c r="AK643" s="335" t="s">
        <v>84</v>
      </c>
      <c r="AL643" s="335" t="s">
        <v>84</v>
      </c>
      <c r="AM643" s="335" t="s">
        <v>84</v>
      </c>
      <c r="AN643" s="335" t="s">
        <v>84</v>
      </c>
      <c r="AO643" s="335" t="s">
        <v>84</v>
      </c>
      <c r="AP643" s="335" t="s">
        <v>84</v>
      </c>
      <c r="AQ643" s="335" t="s">
        <v>84</v>
      </c>
      <c r="AR643" s="335" t="s">
        <v>84</v>
      </c>
      <c r="AS643" s="335" t="s">
        <v>84</v>
      </c>
      <c r="AT643" s="335" t="s">
        <v>84</v>
      </c>
      <c r="AU643" s="335" t="s">
        <v>84</v>
      </c>
      <c r="AV643" s="335" t="s">
        <v>84</v>
      </c>
      <c r="AW643" s="335" t="s">
        <v>84</v>
      </c>
      <c r="AX643" s="335" t="s">
        <v>84</v>
      </c>
      <c r="AY643" s="116" t="s">
        <v>84</v>
      </c>
      <c r="AZ643" s="116" t="s">
        <v>84</v>
      </c>
      <c r="BA643" s="116" t="s">
        <v>84</v>
      </c>
      <c r="BB643" s="116" t="s">
        <v>84</v>
      </c>
      <c r="BC643" s="116" t="s">
        <v>84</v>
      </c>
      <c r="BD643" s="116" t="s">
        <v>84</v>
      </c>
      <c r="BE643" s="116" t="s">
        <v>84</v>
      </c>
      <c r="BF643" s="335" t="s">
        <v>84</v>
      </c>
      <c r="BG643" s="335" t="s">
        <v>84</v>
      </c>
      <c r="BH643" s="116" t="s">
        <v>84</v>
      </c>
      <c r="BI643" s="116" t="s">
        <v>84</v>
      </c>
      <c r="BJ643" s="335" t="s">
        <v>84</v>
      </c>
      <c r="BK643" s="335" t="s">
        <v>84</v>
      </c>
      <c r="BL643" s="335" t="s">
        <v>84</v>
      </c>
      <c r="BM643" s="336" t="s">
        <v>84</v>
      </c>
      <c r="BN643" s="336" t="s">
        <v>84</v>
      </c>
      <c r="BO643" s="335" t="s">
        <v>84</v>
      </c>
      <c r="BP643" s="116" t="s">
        <v>84</v>
      </c>
      <c r="BQ643" s="116" t="s">
        <v>84</v>
      </c>
      <c r="BR643" s="116" t="s">
        <v>84</v>
      </c>
      <c r="BS643" s="116" t="s">
        <v>84</v>
      </c>
      <c r="BT643" s="336" t="s">
        <v>84</v>
      </c>
      <c r="BU643" s="335" t="s">
        <v>84</v>
      </c>
      <c r="BV643" s="335" t="s">
        <v>84</v>
      </c>
      <c r="BW643" s="335" t="s">
        <v>84</v>
      </c>
      <c r="BX643" s="335" t="s">
        <v>84</v>
      </c>
    </row>
    <row r="644" spans="1:76" ht="15" customHeight="1" x14ac:dyDescent="0.3">
      <c r="A644" s="307">
        <v>82</v>
      </c>
      <c r="B644" s="114" t="s">
        <v>84</v>
      </c>
      <c r="C644" s="114" t="s">
        <v>84</v>
      </c>
      <c r="D644" s="115" t="s">
        <v>84</v>
      </c>
      <c r="E644" s="334" t="s">
        <v>84</v>
      </c>
      <c r="F644" s="334" t="s">
        <v>84</v>
      </c>
      <c r="G644" s="334" t="s">
        <v>84</v>
      </c>
      <c r="H644" s="335" t="s">
        <v>84</v>
      </c>
      <c r="I644" s="335" t="s">
        <v>84</v>
      </c>
      <c r="J644" s="335" t="s">
        <v>84</v>
      </c>
      <c r="K644" s="335" t="s">
        <v>84</v>
      </c>
      <c r="L644" s="335" t="s">
        <v>84</v>
      </c>
      <c r="M644" s="335" t="s">
        <v>84</v>
      </c>
      <c r="N644" s="335" t="s">
        <v>84</v>
      </c>
      <c r="O644" s="335" t="s">
        <v>84</v>
      </c>
      <c r="P644" s="335" t="s">
        <v>84</v>
      </c>
      <c r="Q644" s="335" t="s">
        <v>84</v>
      </c>
      <c r="R644" s="335" t="s">
        <v>84</v>
      </c>
      <c r="S644" s="335" t="s">
        <v>84</v>
      </c>
      <c r="T644" s="335" t="s">
        <v>84</v>
      </c>
      <c r="U644" s="335" t="s">
        <v>84</v>
      </c>
      <c r="V644" s="335" t="s">
        <v>84</v>
      </c>
      <c r="W644" s="335" t="s">
        <v>84</v>
      </c>
      <c r="X644" s="335" t="s">
        <v>84</v>
      </c>
      <c r="Y644" s="335" t="s">
        <v>84</v>
      </c>
      <c r="Z644" s="335" t="s">
        <v>84</v>
      </c>
      <c r="AA644" s="335" t="s">
        <v>84</v>
      </c>
      <c r="AB644" s="335" t="s">
        <v>84</v>
      </c>
      <c r="AC644" s="335" t="s">
        <v>84</v>
      </c>
      <c r="AD644" s="335" t="s">
        <v>84</v>
      </c>
      <c r="AE644" s="335" t="s">
        <v>84</v>
      </c>
      <c r="AF644" s="335" t="s">
        <v>84</v>
      </c>
      <c r="AG644" s="335" t="s">
        <v>84</v>
      </c>
      <c r="AH644" s="335" t="s">
        <v>84</v>
      </c>
      <c r="AI644" s="335" t="s">
        <v>84</v>
      </c>
      <c r="AJ644" s="335" t="s">
        <v>84</v>
      </c>
      <c r="AK644" s="335" t="s">
        <v>84</v>
      </c>
      <c r="AL644" s="335" t="s">
        <v>84</v>
      </c>
      <c r="AM644" s="335" t="s">
        <v>84</v>
      </c>
      <c r="AN644" s="335" t="s">
        <v>84</v>
      </c>
      <c r="AO644" s="335" t="s">
        <v>84</v>
      </c>
      <c r="AP644" s="335" t="s">
        <v>84</v>
      </c>
      <c r="AQ644" s="335" t="s">
        <v>84</v>
      </c>
      <c r="AR644" s="335" t="s">
        <v>84</v>
      </c>
      <c r="AS644" s="335" t="s">
        <v>84</v>
      </c>
      <c r="AT644" s="335" t="s">
        <v>84</v>
      </c>
      <c r="AU644" s="335" t="s">
        <v>84</v>
      </c>
      <c r="AV644" s="335" t="s">
        <v>84</v>
      </c>
      <c r="AW644" s="335" t="s">
        <v>84</v>
      </c>
      <c r="AX644" s="335" t="s">
        <v>84</v>
      </c>
      <c r="AY644" s="116" t="s">
        <v>84</v>
      </c>
      <c r="AZ644" s="116" t="s">
        <v>84</v>
      </c>
      <c r="BA644" s="116" t="s">
        <v>84</v>
      </c>
      <c r="BB644" s="116" t="s">
        <v>84</v>
      </c>
      <c r="BC644" s="116" t="s">
        <v>84</v>
      </c>
      <c r="BD644" s="116" t="s">
        <v>84</v>
      </c>
      <c r="BE644" s="116" t="s">
        <v>84</v>
      </c>
      <c r="BF644" s="335" t="s">
        <v>84</v>
      </c>
      <c r="BG644" s="335" t="s">
        <v>84</v>
      </c>
      <c r="BH644" s="116" t="s">
        <v>84</v>
      </c>
      <c r="BI644" s="116" t="s">
        <v>84</v>
      </c>
      <c r="BJ644" s="335" t="s">
        <v>84</v>
      </c>
      <c r="BK644" s="335" t="s">
        <v>84</v>
      </c>
      <c r="BL644" s="335" t="s">
        <v>84</v>
      </c>
      <c r="BM644" s="336" t="s">
        <v>84</v>
      </c>
      <c r="BN644" s="336" t="s">
        <v>84</v>
      </c>
      <c r="BO644" s="335" t="s">
        <v>84</v>
      </c>
      <c r="BP644" s="116" t="s">
        <v>84</v>
      </c>
      <c r="BQ644" s="116" t="s">
        <v>84</v>
      </c>
      <c r="BR644" s="116" t="s">
        <v>84</v>
      </c>
      <c r="BS644" s="116" t="s">
        <v>84</v>
      </c>
      <c r="BT644" s="336" t="s">
        <v>84</v>
      </c>
      <c r="BU644" s="335" t="s">
        <v>84</v>
      </c>
      <c r="BV644" s="335" t="s">
        <v>84</v>
      </c>
      <c r="BW644" s="335" t="s">
        <v>84</v>
      </c>
      <c r="BX644" s="335" t="s">
        <v>84</v>
      </c>
    </row>
    <row r="645" spans="1:76" ht="15" customHeight="1" x14ac:dyDescent="0.3">
      <c r="A645" s="307">
        <v>82</v>
      </c>
      <c r="B645" s="114" t="s">
        <v>84</v>
      </c>
      <c r="C645" s="114" t="s">
        <v>84</v>
      </c>
      <c r="D645" s="115" t="s">
        <v>84</v>
      </c>
      <c r="E645" s="334" t="s">
        <v>84</v>
      </c>
      <c r="F645" s="334" t="s">
        <v>84</v>
      </c>
      <c r="G645" s="334" t="s">
        <v>84</v>
      </c>
      <c r="H645" s="335" t="s">
        <v>84</v>
      </c>
      <c r="I645" s="335" t="s">
        <v>84</v>
      </c>
      <c r="J645" s="335" t="s">
        <v>84</v>
      </c>
      <c r="K645" s="335" t="s">
        <v>84</v>
      </c>
      <c r="L645" s="335" t="s">
        <v>84</v>
      </c>
      <c r="M645" s="335" t="s">
        <v>84</v>
      </c>
      <c r="N645" s="335" t="s">
        <v>84</v>
      </c>
      <c r="O645" s="335" t="s">
        <v>84</v>
      </c>
      <c r="P645" s="335" t="s">
        <v>84</v>
      </c>
      <c r="Q645" s="335" t="s">
        <v>84</v>
      </c>
      <c r="R645" s="335" t="s">
        <v>84</v>
      </c>
      <c r="S645" s="335" t="s">
        <v>84</v>
      </c>
      <c r="T645" s="335" t="s">
        <v>84</v>
      </c>
      <c r="U645" s="335" t="s">
        <v>84</v>
      </c>
      <c r="V645" s="335" t="s">
        <v>84</v>
      </c>
      <c r="W645" s="335" t="s">
        <v>84</v>
      </c>
      <c r="X645" s="335" t="s">
        <v>84</v>
      </c>
      <c r="Y645" s="335" t="s">
        <v>84</v>
      </c>
      <c r="Z645" s="335" t="s">
        <v>84</v>
      </c>
      <c r="AA645" s="335" t="s">
        <v>84</v>
      </c>
      <c r="AB645" s="335" t="s">
        <v>84</v>
      </c>
      <c r="AC645" s="335" t="s">
        <v>84</v>
      </c>
      <c r="AD645" s="335" t="s">
        <v>84</v>
      </c>
      <c r="AE645" s="335" t="s">
        <v>84</v>
      </c>
      <c r="AF645" s="335" t="s">
        <v>84</v>
      </c>
      <c r="AG645" s="335" t="s">
        <v>84</v>
      </c>
      <c r="AH645" s="335" t="s">
        <v>84</v>
      </c>
      <c r="AI645" s="335" t="s">
        <v>84</v>
      </c>
      <c r="AJ645" s="335" t="s">
        <v>84</v>
      </c>
      <c r="AK645" s="335" t="s">
        <v>84</v>
      </c>
      <c r="AL645" s="335" t="s">
        <v>84</v>
      </c>
      <c r="AM645" s="335" t="s">
        <v>84</v>
      </c>
      <c r="AN645" s="335" t="s">
        <v>84</v>
      </c>
      <c r="AO645" s="335" t="s">
        <v>84</v>
      </c>
      <c r="AP645" s="335" t="s">
        <v>84</v>
      </c>
      <c r="AQ645" s="335" t="s">
        <v>84</v>
      </c>
      <c r="AR645" s="335" t="s">
        <v>84</v>
      </c>
      <c r="AS645" s="335" t="s">
        <v>84</v>
      </c>
      <c r="AT645" s="335" t="s">
        <v>84</v>
      </c>
      <c r="AU645" s="335" t="s">
        <v>84</v>
      </c>
      <c r="AV645" s="335" t="s">
        <v>84</v>
      </c>
      <c r="AW645" s="335" t="s">
        <v>84</v>
      </c>
      <c r="AX645" s="335" t="s">
        <v>84</v>
      </c>
      <c r="AY645" s="116" t="s">
        <v>84</v>
      </c>
      <c r="AZ645" s="116" t="s">
        <v>84</v>
      </c>
      <c r="BA645" s="116" t="s">
        <v>84</v>
      </c>
      <c r="BB645" s="116" t="s">
        <v>84</v>
      </c>
      <c r="BC645" s="116" t="s">
        <v>84</v>
      </c>
      <c r="BD645" s="116" t="s">
        <v>84</v>
      </c>
      <c r="BE645" s="116" t="s">
        <v>84</v>
      </c>
      <c r="BF645" s="335" t="s">
        <v>84</v>
      </c>
      <c r="BG645" s="335" t="s">
        <v>84</v>
      </c>
      <c r="BH645" s="116" t="s">
        <v>84</v>
      </c>
      <c r="BI645" s="116" t="s">
        <v>84</v>
      </c>
      <c r="BJ645" s="335" t="s">
        <v>84</v>
      </c>
      <c r="BK645" s="335" t="s">
        <v>84</v>
      </c>
      <c r="BL645" s="335" t="s">
        <v>84</v>
      </c>
      <c r="BM645" s="336" t="s">
        <v>84</v>
      </c>
      <c r="BN645" s="336" t="s">
        <v>84</v>
      </c>
      <c r="BO645" s="335" t="s">
        <v>84</v>
      </c>
      <c r="BP645" s="116" t="s">
        <v>84</v>
      </c>
      <c r="BQ645" s="116" t="s">
        <v>84</v>
      </c>
      <c r="BR645" s="116" t="s">
        <v>84</v>
      </c>
      <c r="BS645" s="116" t="s">
        <v>84</v>
      </c>
      <c r="BT645" s="336" t="s">
        <v>84</v>
      </c>
      <c r="BU645" s="335" t="s">
        <v>84</v>
      </c>
      <c r="BV645" s="335" t="s">
        <v>84</v>
      </c>
      <c r="BW645" s="335" t="s">
        <v>84</v>
      </c>
      <c r="BX645" s="335" t="s">
        <v>84</v>
      </c>
    </row>
    <row r="646" spans="1:76" ht="15" customHeight="1" x14ac:dyDescent="0.3">
      <c r="A646" s="307">
        <v>82</v>
      </c>
      <c r="B646" s="114" t="s">
        <v>84</v>
      </c>
      <c r="C646" s="114" t="s">
        <v>84</v>
      </c>
      <c r="D646" s="115" t="s">
        <v>84</v>
      </c>
      <c r="E646" s="334" t="s">
        <v>84</v>
      </c>
      <c r="F646" s="334" t="s">
        <v>84</v>
      </c>
      <c r="G646" s="334" t="s">
        <v>84</v>
      </c>
      <c r="H646" s="335" t="s">
        <v>84</v>
      </c>
      <c r="I646" s="335" t="s">
        <v>84</v>
      </c>
      <c r="J646" s="335" t="s">
        <v>84</v>
      </c>
      <c r="K646" s="335" t="s">
        <v>84</v>
      </c>
      <c r="L646" s="335" t="s">
        <v>84</v>
      </c>
      <c r="M646" s="335" t="s">
        <v>84</v>
      </c>
      <c r="N646" s="335" t="s">
        <v>84</v>
      </c>
      <c r="O646" s="335" t="s">
        <v>84</v>
      </c>
      <c r="P646" s="335" t="s">
        <v>84</v>
      </c>
      <c r="Q646" s="335" t="s">
        <v>84</v>
      </c>
      <c r="R646" s="335" t="s">
        <v>84</v>
      </c>
      <c r="S646" s="335" t="s">
        <v>84</v>
      </c>
      <c r="T646" s="335" t="s">
        <v>84</v>
      </c>
      <c r="U646" s="335" t="s">
        <v>84</v>
      </c>
      <c r="V646" s="335" t="s">
        <v>84</v>
      </c>
      <c r="W646" s="335" t="s">
        <v>84</v>
      </c>
      <c r="X646" s="335" t="s">
        <v>84</v>
      </c>
      <c r="Y646" s="335" t="s">
        <v>84</v>
      </c>
      <c r="Z646" s="335" t="s">
        <v>84</v>
      </c>
      <c r="AA646" s="335" t="s">
        <v>84</v>
      </c>
      <c r="AB646" s="335" t="s">
        <v>84</v>
      </c>
      <c r="AC646" s="335" t="s">
        <v>84</v>
      </c>
      <c r="AD646" s="335" t="s">
        <v>84</v>
      </c>
      <c r="AE646" s="335" t="s">
        <v>84</v>
      </c>
      <c r="AF646" s="335" t="s">
        <v>84</v>
      </c>
      <c r="AG646" s="335" t="s">
        <v>84</v>
      </c>
      <c r="AH646" s="335" t="s">
        <v>84</v>
      </c>
      <c r="AI646" s="335" t="s">
        <v>84</v>
      </c>
      <c r="AJ646" s="335" t="s">
        <v>84</v>
      </c>
      <c r="AK646" s="335" t="s">
        <v>84</v>
      </c>
      <c r="AL646" s="335" t="s">
        <v>84</v>
      </c>
      <c r="AM646" s="335" t="s">
        <v>84</v>
      </c>
      <c r="AN646" s="335" t="s">
        <v>84</v>
      </c>
      <c r="AO646" s="335" t="s">
        <v>84</v>
      </c>
      <c r="AP646" s="335" t="s">
        <v>84</v>
      </c>
      <c r="AQ646" s="335" t="s">
        <v>84</v>
      </c>
      <c r="AR646" s="335" t="s">
        <v>84</v>
      </c>
      <c r="AS646" s="335" t="s">
        <v>84</v>
      </c>
      <c r="AT646" s="335" t="s">
        <v>84</v>
      </c>
      <c r="AU646" s="335" t="s">
        <v>84</v>
      </c>
      <c r="AV646" s="335" t="s">
        <v>84</v>
      </c>
      <c r="AW646" s="335" t="s">
        <v>84</v>
      </c>
      <c r="AX646" s="335" t="s">
        <v>84</v>
      </c>
      <c r="AY646" s="116" t="s">
        <v>84</v>
      </c>
      <c r="AZ646" s="116" t="s">
        <v>84</v>
      </c>
      <c r="BA646" s="116" t="s">
        <v>84</v>
      </c>
      <c r="BB646" s="116" t="s">
        <v>84</v>
      </c>
      <c r="BC646" s="116" t="s">
        <v>84</v>
      </c>
      <c r="BD646" s="116" t="s">
        <v>84</v>
      </c>
      <c r="BE646" s="116" t="s">
        <v>84</v>
      </c>
      <c r="BF646" s="335" t="s">
        <v>84</v>
      </c>
      <c r="BG646" s="335" t="s">
        <v>84</v>
      </c>
      <c r="BH646" s="116" t="s">
        <v>84</v>
      </c>
      <c r="BI646" s="116" t="s">
        <v>84</v>
      </c>
      <c r="BJ646" s="335" t="s">
        <v>84</v>
      </c>
      <c r="BK646" s="335" t="s">
        <v>84</v>
      </c>
      <c r="BL646" s="335" t="s">
        <v>84</v>
      </c>
      <c r="BM646" s="336" t="s">
        <v>84</v>
      </c>
      <c r="BN646" s="336" t="s">
        <v>84</v>
      </c>
      <c r="BO646" s="335" t="s">
        <v>84</v>
      </c>
      <c r="BP646" s="116" t="s">
        <v>84</v>
      </c>
      <c r="BQ646" s="116" t="s">
        <v>84</v>
      </c>
      <c r="BR646" s="116" t="s">
        <v>84</v>
      </c>
      <c r="BS646" s="116" t="s">
        <v>84</v>
      </c>
      <c r="BT646" s="336" t="s">
        <v>84</v>
      </c>
      <c r="BU646" s="335" t="s">
        <v>84</v>
      </c>
      <c r="BV646" s="335" t="s">
        <v>84</v>
      </c>
      <c r="BW646" s="335" t="s">
        <v>84</v>
      </c>
      <c r="BX646" s="335" t="s">
        <v>84</v>
      </c>
    </row>
    <row r="647" spans="1:76" ht="15" customHeight="1" x14ac:dyDescent="0.3">
      <c r="A647" s="307">
        <v>82</v>
      </c>
      <c r="B647" s="114" t="s">
        <v>84</v>
      </c>
      <c r="C647" s="114" t="s">
        <v>84</v>
      </c>
      <c r="D647" s="115" t="s">
        <v>84</v>
      </c>
      <c r="E647" s="334" t="s">
        <v>84</v>
      </c>
      <c r="F647" s="334" t="s">
        <v>84</v>
      </c>
      <c r="G647" s="334" t="s">
        <v>84</v>
      </c>
      <c r="H647" s="335" t="s">
        <v>84</v>
      </c>
      <c r="I647" s="335" t="s">
        <v>84</v>
      </c>
      <c r="J647" s="335" t="s">
        <v>84</v>
      </c>
      <c r="K647" s="335" t="s">
        <v>84</v>
      </c>
      <c r="L647" s="335" t="s">
        <v>84</v>
      </c>
      <c r="M647" s="335" t="s">
        <v>84</v>
      </c>
      <c r="N647" s="335" t="s">
        <v>84</v>
      </c>
      <c r="O647" s="335" t="s">
        <v>84</v>
      </c>
      <c r="P647" s="335" t="s">
        <v>84</v>
      </c>
      <c r="Q647" s="335" t="s">
        <v>84</v>
      </c>
      <c r="R647" s="335" t="s">
        <v>84</v>
      </c>
      <c r="S647" s="335" t="s">
        <v>84</v>
      </c>
      <c r="T647" s="335" t="s">
        <v>84</v>
      </c>
      <c r="U647" s="335" t="s">
        <v>84</v>
      </c>
      <c r="V647" s="335" t="s">
        <v>84</v>
      </c>
      <c r="W647" s="335" t="s">
        <v>84</v>
      </c>
      <c r="X647" s="335" t="s">
        <v>84</v>
      </c>
      <c r="Y647" s="335" t="s">
        <v>84</v>
      </c>
      <c r="Z647" s="335" t="s">
        <v>84</v>
      </c>
      <c r="AA647" s="335" t="s">
        <v>84</v>
      </c>
      <c r="AB647" s="335" t="s">
        <v>84</v>
      </c>
      <c r="AC647" s="335" t="s">
        <v>84</v>
      </c>
      <c r="AD647" s="335" t="s">
        <v>84</v>
      </c>
      <c r="AE647" s="335" t="s">
        <v>84</v>
      </c>
      <c r="AF647" s="335" t="s">
        <v>84</v>
      </c>
      <c r="AG647" s="335" t="s">
        <v>84</v>
      </c>
      <c r="AH647" s="335" t="s">
        <v>84</v>
      </c>
      <c r="AI647" s="335" t="s">
        <v>84</v>
      </c>
      <c r="AJ647" s="335" t="s">
        <v>84</v>
      </c>
      <c r="AK647" s="335" t="s">
        <v>84</v>
      </c>
      <c r="AL647" s="335" t="s">
        <v>84</v>
      </c>
      <c r="AM647" s="335" t="s">
        <v>84</v>
      </c>
      <c r="AN647" s="335" t="s">
        <v>84</v>
      </c>
      <c r="AO647" s="335" t="s">
        <v>84</v>
      </c>
      <c r="AP647" s="335" t="s">
        <v>84</v>
      </c>
      <c r="AQ647" s="335" t="s">
        <v>84</v>
      </c>
      <c r="AR647" s="335" t="s">
        <v>84</v>
      </c>
      <c r="AS647" s="335" t="s">
        <v>84</v>
      </c>
      <c r="AT647" s="335" t="s">
        <v>84</v>
      </c>
      <c r="AU647" s="335" t="s">
        <v>84</v>
      </c>
      <c r="AV647" s="335" t="s">
        <v>84</v>
      </c>
      <c r="AW647" s="335" t="s">
        <v>84</v>
      </c>
      <c r="AX647" s="335" t="s">
        <v>84</v>
      </c>
      <c r="AY647" s="116" t="s">
        <v>84</v>
      </c>
      <c r="AZ647" s="116" t="s">
        <v>84</v>
      </c>
      <c r="BA647" s="116" t="s">
        <v>84</v>
      </c>
      <c r="BB647" s="116" t="s">
        <v>84</v>
      </c>
      <c r="BC647" s="116" t="s">
        <v>84</v>
      </c>
      <c r="BD647" s="116" t="s">
        <v>84</v>
      </c>
      <c r="BE647" s="116" t="s">
        <v>84</v>
      </c>
      <c r="BF647" s="335" t="s">
        <v>84</v>
      </c>
      <c r="BG647" s="335" t="s">
        <v>84</v>
      </c>
      <c r="BH647" s="116" t="s">
        <v>84</v>
      </c>
      <c r="BI647" s="116" t="s">
        <v>84</v>
      </c>
      <c r="BJ647" s="335" t="s">
        <v>84</v>
      </c>
      <c r="BK647" s="335" t="s">
        <v>84</v>
      </c>
      <c r="BL647" s="335" t="s">
        <v>84</v>
      </c>
      <c r="BM647" s="336" t="s">
        <v>84</v>
      </c>
      <c r="BN647" s="336" t="s">
        <v>84</v>
      </c>
      <c r="BO647" s="335" t="s">
        <v>84</v>
      </c>
      <c r="BP647" s="116" t="s">
        <v>84</v>
      </c>
      <c r="BQ647" s="116" t="s">
        <v>84</v>
      </c>
      <c r="BR647" s="116" t="s">
        <v>84</v>
      </c>
      <c r="BS647" s="116" t="s">
        <v>84</v>
      </c>
      <c r="BT647" s="336" t="s">
        <v>84</v>
      </c>
      <c r="BU647" s="335" t="s">
        <v>84</v>
      </c>
      <c r="BV647" s="335" t="s">
        <v>84</v>
      </c>
      <c r="BW647" s="335" t="s">
        <v>84</v>
      </c>
      <c r="BX647" s="335" t="s">
        <v>84</v>
      </c>
    </row>
    <row r="648" spans="1:76" ht="15" customHeight="1" x14ac:dyDescent="0.3">
      <c r="A648" s="307">
        <v>82</v>
      </c>
      <c r="B648" s="114" t="s">
        <v>84</v>
      </c>
      <c r="C648" s="114" t="s">
        <v>84</v>
      </c>
      <c r="D648" s="115" t="s">
        <v>84</v>
      </c>
      <c r="E648" s="334" t="s">
        <v>84</v>
      </c>
      <c r="F648" s="334" t="s">
        <v>84</v>
      </c>
      <c r="G648" s="334" t="s">
        <v>84</v>
      </c>
      <c r="H648" s="335" t="s">
        <v>84</v>
      </c>
      <c r="I648" s="335" t="s">
        <v>84</v>
      </c>
      <c r="J648" s="335" t="s">
        <v>84</v>
      </c>
      <c r="K648" s="335" t="s">
        <v>84</v>
      </c>
      <c r="L648" s="335" t="s">
        <v>84</v>
      </c>
      <c r="M648" s="335" t="s">
        <v>84</v>
      </c>
      <c r="N648" s="335" t="s">
        <v>84</v>
      </c>
      <c r="O648" s="335" t="s">
        <v>84</v>
      </c>
      <c r="P648" s="335" t="s">
        <v>84</v>
      </c>
      <c r="Q648" s="335" t="s">
        <v>84</v>
      </c>
      <c r="R648" s="335" t="s">
        <v>84</v>
      </c>
      <c r="S648" s="335" t="s">
        <v>84</v>
      </c>
      <c r="T648" s="335" t="s">
        <v>84</v>
      </c>
      <c r="U648" s="335" t="s">
        <v>84</v>
      </c>
      <c r="V648" s="335" t="s">
        <v>84</v>
      </c>
      <c r="W648" s="335" t="s">
        <v>84</v>
      </c>
      <c r="X648" s="335" t="s">
        <v>84</v>
      </c>
      <c r="Y648" s="335" t="s">
        <v>84</v>
      </c>
      <c r="Z648" s="335" t="s">
        <v>84</v>
      </c>
      <c r="AA648" s="335" t="s">
        <v>84</v>
      </c>
      <c r="AB648" s="335" t="s">
        <v>84</v>
      </c>
      <c r="AC648" s="335" t="s">
        <v>84</v>
      </c>
      <c r="AD648" s="335" t="s">
        <v>84</v>
      </c>
      <c r="AE648" s="335" t="s">
        <v>84</v>
      </c>
      <c r="AF648" s="335" t="s">
        <v>84</v>
      </c>
      <c r="AG648" s="335" t="s">
        <v>84</v>
      </c>
      <c r="AH648" s="335" t="s">
        <v>84</v>
      </c>
      <c r="AI648" s="335" t="s">
        <v>84</v>
      </c>
      <c r="AJ648" s="335" t="s">
        <v>84</v>
      </c>
      <c r="AK648" s="335" t="s">
        <v>84</v>
      </c>
      <c r="AL648" s="335" t="s">
        <v>84</v>
      </c>
      <c r="AM648" s="335" t="s">
        <v>84</v>
      </c>
      <c r="AN648" s="335" t="s">
        <v>84</v>
      </c>
      <c r="AO648" s="335" t="s">
        <v>84</v>
      </c>
      <c r="AP648" s="335" t="s">
        <v>84</v>
      </c>
      <c r="AQ648" s="335" t="s">
        <v>84</v>
      </c>
      <c r="AR648" s="335" t="s">
        <v>84</v>
      </c>
      <c r="AS648" s="335" t="s">
        <v>84</v>
      </c>
      <c r="AT648" s="335" t="s">
        <v>84</v>
      </c>
      <c r="AU648" s="335" t="s">
        <v>84</v>
      </c>
      <c r="AV648" s="335" t="s">
        <v>84</v>
      </c>
      <c r="AW648" s="335" t="s">
        <v>84</v>
      </c>
      <c r="AX648" s="335" t="s">
        <v>84</v>
      </c>
      <c r="AY648" s="116" t="s">
        <v>84</v>
      </c>
      <c r="AZ648" s="116" t="s">
        <v>84</v>
      </c>
      <c r="BA648" s="116" t="s">
        <v>84</v>
      </c>
      <c r="BB648" s="116" t="s">
        <v>84</v>
      </c>
      <c r="BC648" s="116" t="s">
        <v>84</v>
      </c>
      <c r="BD648" s="116" t="s">
        <v>84</v>
      </c>
      <c r="BE648" s="116" t="s">
        <v>84</v>
      </c>
      <c r="BF648" s="335" t="s">
        <v>84</v>
      </c>
      <c r="BG648" s="335" t="s">
        <v>84</v>
      </c>
      <c r="BH648" s="116" t="s">
        <v>84</v>
      </c>
      <c r="BI648" s="116" t="s">
        <v>84</v>
      </c>
      <c r="BJ648" s="335" t="s">
        <v>84</v>
      </c>
      <c r="BK648" s="335" t="s">
        <v>84</v>
      </c>
      <c r="BL648" s="335" t="s">
        <v>84</v>
      </c>
      <c r="BM648" s="336" t="s">
        <v>84</v>
      </c>
      <c r="BN648" s="336" t="s">
        <v>84</v>
      </c>
      <c r="BO648" s="335" t="s">
        <v>84</v>
      </c>
      <c r="BP648" s="116" t="s">
        <v>84</v>
      </c>
      <c r="BQ648" s="116" t="s">
        <v>84</v>
      </c>
      <c r="BR648" s="116" t="s">
        <v>84</v>
      </c>
      <c r="BS648" s="116" t="s">
        <v>84</v>
      </c>
      <c r="BT648" s="336" t="s">
        <v>84</v>
      </c>
      <c r="BU648" s="335" t="s">
        <v>84</v>
      </c>
      <c r="BV648" s="335" t="s">
        <v>84</v>
      </c>
      <c r="BW648" s="335" t="s">
        <v>84</v>
      </c>
      <c r="BX648" s="335" t="s">
        <v>84</v>
      </c>
    </row>
    <row r="649" spans="1:76" ht="15" customHeight="1" x14ac:dyDescent="0.3">
      <c r="A649" s="307">
        <v>82</v>
      </c>
      <c r="B649" s="114" t="s">
        <v>84</v>
      </c>
      <c r="C649" s="114" t="s">
        <v>84</v>
      </c>
      <c r="D649" s="115" t="s">
        <v>84</v>
      </c>
      <c r="E649" s="334" t="s">
        <v>84</v>
      </c>
      <c r="F649" s="334" t="s">
        <v>84</v>
      </c>
      <c r="G649" s="334" t="s">
        <v>84</v>
      </c>
      <c r="H649" s="335" t="s">
        <v>84</v>
      </c>
      <c r="I649" s="335" t="s">
        <v>84</v>
      </c>
      <c r="J649" s="335" t="s">
        <v>84</v>
      </c>
      <c r="K649" s="335" t="s">
        <v>84</v>
      </c>
      <c r="L649" s="335" t="s">
        <v>84</v>
      </c>
      <c r="M649" s="335" t="s">
        <v>84</v>
      </c>
      <c r="N649" s="335" t="s">
        <v>84</v>
      </c>
      <c r="O649" s="335" t="s">
        <v>84</v>
      </c>
      <c r="P649" s="335" t="s">
        <v>84</v>
      </c>
      <c r="Q649" s="335" t="s">
        <v>84</v>
      </c>
      <c r="R649" s="335" t="s">
        <v>84</v>
      </c>
      <c r="S649" s="335" t="s">
        <v>84</v>
      </c>
      <c r="T649" s="335" t="s">
        <v>84</v>
      </c>
      <c r="U649" s="335" t="s">
        <v>84</v>
      </c>
      <c r="V649" s="335" t="s">
        <v>84</v>
      </c>
      <c r="W649" s="335" t="s">
        <v>84</v>
      </c>
      <c r="X649" s="335" t="s">
        <v>84</v>
      </c>
      <c r="Y649" s="335" t="s">
        <v>84</v>
      </c>
      <c r="Z649" s="335" t="s">
        <v>84</v>
      </c>
      <c r="AA649" s="335" t="s">
        <v>84</v>
      </c>
      <c r="AB649" s="335" t="s">
        <v>84</v>
      </c>
      <c r="AC649" s="335" t="s">
        <v>84</v>
      </c>
      <c r="AD649" s="335" t="s">
        <v>84</v>
      </c>
      <c r="AE649" s="335" t="s">
        <v>84</v>
      </c>
      <c r="AF649" s="335" t="s">
        <v>84</v>
      </c>
      <c r="AG649" s="335" t="s">
        <v>84</v>
      </c>
      <c r="AH649" s="335" t="s">
        <v>84</v>
      </c>
      <c r="AI649" s="335" t="s">
        <v>84</v>
      </c>
      <c r="AJ649" s="335" t="s">
        <v>84</v>
      </c>
      <c r="AK649" s="335" t="s">
        <v>84</v>
      </c>
      <c r="AL649" s="335" t="s">
        <v>84</v>
      </c>
      <c r="AM649" s="335" t="s">
        <v>84</v>
      </c>
      <c r="AN649" s="335" t="s">
        <v>84</v>
      </c>
      <c r="AO649" s="335" t="s">
        <v>84</v>
      </c>
      <c r="AP649" s="335" t="s">
        <v>84</v>
      </c>
      <c r="AQ649" s="335" t="s">
        <v>84</v>
      </c>
      <c r="AR649" s="335" t="s">
        <v>84</v>
      </c>
      <c r="AS649" s="335" t="s">
        <v>84</v>
      </c>
      <c r="AT649" s="335" t="s">
        <v>84</v>
      </c>
      <c r="AU649" s="335" t="s">
        <v>84</v>
      </c>
      <c r="AV649" s="335" t="s">
        <v>84</v>
      </c>
      <c r="AW649" s="335" t="s">
        <v>84</v>
      </c>
      <c r="AX649" s="335" t="s">
        <v>84</v>
      </c>
      <c r="AY649" s="116" t="s">
        <v>84</v>
      </c>
      <c r="AZ649" s="116" t="s">
        <v>84</v>
      </c>
      <c r="BA649" s="116" t="s">
        <v>84</v>
      </c>
      <c r="BB649" s="116" t="s">
        <v>84</v>
      </c>
      <c r="BC649" s="116" t="s">
        <v>84</v>
      </c>
      <c r="BD649" s="116" t="s">
        <v>84</v>
      </c>
      <c r="BE649" s="116" t="s">
        <v>84</v>
      </c>
      <c r="BF649" s="335" t="s">
        <v>84</v>
      </c>
      <c r="BG649" s="335" t="s">
        <v>84</v>
      </c>
      <c r="BH649" s="116" t="s">
        <v>84</v>
      </c>
      <c r="BI649" s="116" t="s">
        <v>84</v>
      </c>
      <c r="BJ649" s="335" t="s">
        <v>84</v>
      </c>
      <c r="BK649" s="335" t="s">
        <v>84</v>
      </c>
      <c r="BL649" s="335" t="s">
        <v>84</v>
      </c>
      <c r="BM649" s="336" t="s">
        <v>84</v>
      </c>
      <c r="BN649" s="336" t="s">
        <v>84</v>
      </c>
      <c r="BO649" s="335" t="s">
        <v>84</v>
      </c>
      <c r="BP649" s="116" t="s">
        <v>84</v>
      </c>
      <c r="BQ649" s="116" t="s">
        <v>84</v>
      </c>
      <c r="BR649" s="116" t="s">
        <v>84</v>
      </c>
      <c r="BS649" s="116" t="s">
        <v>84</v>
      </c>
      <c r="BT649" s="336" t="s">
        <v>84</v>
      </c>
      <c r="BU649" s="335" t="s">
        <v>84</v>
      </c>
      <c r="BV649" s="335" t="s">
        <v>84</v>
      </c>
      <c r="BW649" s="335" t="s">
        <v>84</v>
      </c>
      <c r="BX649" s="335" t="s">
        <v>84</v>
      </c>
    </row>
    <row r="650" spans="1:76" ht="15" customHeight="1" x14ac:dyDescent="0.3">
      <c r="A650" s="307">
        <v>82</v>
      </c>
      <c r="B650" s="114" t="s">
        <v>84</v>
      </c>
      <c r="C650" s="114" t="s">
        <v>84</v>
      </c>
      <c r="D650" s="115" t="s">
        <v>84</v>
      </c>
      <c r="E650" s="334" t="s">
        <v>84</v>
      </c>
      <c r="F650" s="334" t="s">
        <v>84</v>
      </c>
      <c r="G650" s="334" t="s">
        <v>84</v>
      </c>
      <c r="H650" s="335" t="s">
        <v>84</v>
      </c>
      <c r="I650" s="335" t="s">
        <v>84</v>
      </c>
      <c r="J650" s="335" t="s">
        <v>84</v>
      </c>
      <c r="K650" s="335" t="s">
        <v>84</v>
      </c>
      <c r="L650" s="335" t="s">
        <v>84</v>
      </c>
      <c r="M650" s="335" t="s">
        <v>84</v>
      </c>
      <c r="N650" s="335" t="s">
        <v>84</v>
      </c>
      <c r="O650" s="335" t="s">
        <v>84</v>
      </c>
      <c r="P650" s="335" t="s">
        <v>84</v>
      </c>
      <c r="Q650" s="335" t="s">
        <v>84</v>
      </c>
      <c r="R650" s="335" t="s">
        <v>84</v>
      </c>
      <c r="S650" s="335" t="s">
        <v>84</v>
      </c>
      <c r="T650" s="335" t="s">
        <v>84</v>
      </c>
      <c r="U650" s="335" t="s">
        <v>84</v>
      </c>
      <c r="V650" s="335" t="s">
        <v>84</v>
      </c>
      <c r="W650" s="335" t="s">
        <v>84</v>
      </c>
      <c r="X650" s="335" t="s">
        <v>84</v>
      </c>
      <c r="Y650" s="335" t="s">
        <v>84</v>
      </c>
      <c r="Z650" s="335" t="s">
        <v>84</v>
      </c>
      <c r="AA650" s="335" t="s">
        <v>84</v>
      </c>
      <c r="AB650" s="335" t="s">
        <v>84</v>
      </c>
      <c r="AC650" s="335" t="s">
        <v>84</v>
      </c>
      <c r="AD650" s="335" t="s">
        <v>84</v>
      </c>
      <c r="AE650" s="335" t="s">
        <v>84</v>
      </c>
      <c r="AF650" s="335" t="s">
        <v>84</v>
      </c>
      <c r="AG650" s="335" t="s">
        <v>84</v>
      </c>
      <c r="AH650" s="335" t="s">
        <v>84</v>
      </c>
      <c r="AI650" s="335" t="s">
        <v>84</v>
      </c>
      <c r="AJ650" s="335" t="s">
        <v>84</v>
      </c>
      <c r="AK650" s="335" t="s">
        <v>84</v>
      </c>
      <c r="AL650" s="335" t="s">
        <v>84</v>
      </c>
      <c r="AM650" s="335" t="s">
        <v>84</v>
      </c>
      <c r="AN650" s="335" t="s">
        <v>84</v>
      </c>
      <c r="AO650" s="335" t="s">
        <v>84</v>
      </c>
      <c r="AP650" s="335" t="s">
        <v>84</v>
      </c>
      <c r="AQ650" s="335" t="s">
        <v>84</v>
      </c>
      <c r="AR650" s="335" t="s">
        <v>84</v>
      </c>
      <c r="AS650" s="335" t="s">
        <v>84</v>
      </c>
      <c r="AT650" s="335" t="s">
        <v>84</v>
      </c>
      <c r="AU650" s="335" t="s">
        <v>84</v>
      </c>
      <c r="AV650" s="335" t="s">
        <v>84</v>
      </c>
      <c r="AW650" s="335" t="s">
        <v>84</v>
      </c>
      <c r="AX650" s="335" t="s">
        <v>84</v>
      </c>
      <c r="AY650" s="116" t="s">
        <v>84</v>
      </c>
      <c r="AZ650" s="116" t="s">
        <v>84</v>
      </c>
      <c r="BA650" s="116" t="s">
        <v>84</v>
      </c>
      <c r="BB650" s="116" t="s">
        <v>84</v>
      </c>
      <c r="BC650" s="116" t="s">
        <v>84</v>
      </c>
      <c r="BD650" s="116" t="s">
        <v>84</v>
      </c>
      <c r="BE650" s="116" t="s">
        <v>84</v>
      </c>
      <c r="BF650" s="335" t="s">
        <v>84</v>
      </c>
      <c r="BG650" s="335" t="s">
        <v>84</v>
      </c>
      <c r="BH650" s="116" t="s">
        <v>84</v>
      </c>
      <c r="BI650" s="116" t="s">
        <v>84</v>
      </c>
      <c r="BJ650" s="335" t="s">
        <v>84</v>
      </c>
      <c r="BK650" s="335" t="s">
        <v>84</v>
      </c>
      <c r="BL650" s="335" t="s">
        <v>84</v>
      </c>
      <c r="BM650" s="336" t="s">
        <v>84</v>
      </c>
      <c r="BN650" s="336" t="s">
        <v>84</v>
      </c>
      <c r="BO650" s="335" t="s">
        <v>84</v>
      </c>
      <c r="BP650" s="116" t="s">
        <v>84</v>
      </c>
      <c r="BQ650" s="116" t="s">
        <v>84</v>
      </c>
      <c r="BR650" s="116" t="s">
        <v>84</v>
      </c>
      <c r="BS650" s="116" t="s">
        <v>84</v>
      </c>
      <c r="BT650" s="336" t="s">
        <v>84</v>
      </c>
      <c r="BU650" s="335" t="s">
        <v>84</v>
      </c>
      <c r="BV650" s="335" t="s">
        <v>84</v>
      </c>
      <c r="BW650" s="335" t="s">
        <v>84</v>
      </c>
      <c r="BX650" s="335" t="s">
        <v>84</v>
      </c>
    </row>
    <row r="651" spans="1:76" ht="15" customHeight="1" x14ac:dyDescent="0.3">
      <c r="A651" s="307">
        <v>82</v>
      </c>
      <c r="B651" s="114" t="s">
        <v>84</v>
      </c>
      <c r="C651" s="114" t="s">
        <v>84</v>
      </c>
      <c r="D651" s="115" t="s">
        <v>84</v>
      </c>
      <c r="E651" s="334" t="s">
        <v>84</v>
      </c>
      <c r="F651" s="334" t="s">
        <v>84</v>
      </c>
      <c r="G651" s="334" t="s">
        <v>84</v>
      </c>
      <c r="H651" s="335" t="s">
        <v>84</v>
      </c>
      <c r="I651" s="335" t="s">
        <v>84</v>
      </c>
      <c r="J651" s="335" t="s">
        <v>84</v>
      </c>
      <c r="K651" s="335" t="s">
        <v>84</v>
      </c>
      <c r="L651" s="335" t="s">
        <v>84</v>
      </c>
      <c r="M651" s="335" t="s">
        <v>84</v>
      </c>
      <c r="N651" s="335" t="s">
        <v>84</v>
      </c>
      <c r="O651" s="335" t="s">
        <v>84</v>
      </c>
      <c r="P651" s="335" t="s">
        <v>84</v>
      </c>
      <c r="Q651" s="335" t="s">
        <v>84</v>
      </c>
      <c r="R651" s="335" t="s">
        <v>84</v>
      </c>
      <c r="S651" s="335" t="s">
        <v>84</v>
      </c>
      <c r="T651" s="335" t="s">
        <v>84</v>
      </c>
      <c r="U651" s="335" t="s">
        <v>84</v>
      </c>
      <c r="V651" s="335" t="s">
        <v>84</v>
      </c>
      <c r="W651" s="335" t="s">
        <v>84</v>
      </c>
      <c r="X651" s="335" t="s">
        <v>84</v>
      </c>
      <c r="Y651" s="335" t="s">
        <v>84</v>
      </c>
      <c r="Z651" s="335" t="s">
        <v>84</v>
      </c>
      <c r="AA651" s="335" t="s">
        <v>84</v>
      </c>
      <c r="AB651" s="335" t="s">
        <v>84</v>
      </c>
      <c r="AC651" s="335" t="s">
        <v>84</v>
      </c>
      <c r="AD651" s="335" t="s">
        <v>84</v>
      </c>
      <c r="AE651" s="335" t="s">
        <v>84</v>
      </c>
      <c r="AF651" s="335" t="s">
        <v>84</v>
      </c>
      <c r="AG651" s="335" t="s">
        <v>84</v>
      </c>
      <c r="AH651" s="335" t="s">
        <v>84</v>
      </c>
      <c r="AI651" s="335" t="s">
        <v>84</v>
      </c>
      <c r="AJ651" s="335" t="s">
        <v>84</v>
      </c>
      <c r="AK651" s="335" t="s">
        <v>84</v>
      </c>
      <c r="AL651" s="335" t="s">
        <v>84</v>
      </c>
      <c r="AM651" s="335" t="s">
        <v>84</v>
      </c>
      <c r="AN651" s="335" t="s">
        <v>84</v>
      </c>
      <c r="AO651" s="335" t="s">
        <v>84</v>
      </c>
      <c r="AP651" s="335" t="s">
        <v>84</v>
      </c>
      <c r="AQ651" s="335" t="s">
        <v>84</v>
      </c>
      <c r="AR651" s="335" t="s">
        <v>84</v>
      </c>
      <c r="AS651" s="335" t="s">
        <v>84</v>
      </c>
      <c r="AT651" s="335" t="s">
        <v>84</v>
      </c>
      <c r="AU651" s="335" t="s">
        <v>84</v>
      </c>
      <c r="AV651" s="335" t="s">
        <v>84</v>
      </c>
      <c r="AW651" s="335" t="s">
        <v>84</v>
      </c>
      <c r="AX651" s="335" t="s">
        <v>84</v>
      </c>
      <c r="AY651" s="116" t="s">
        <v>84</v>
      </c>
      <c r="AZ651" s="116" t="s">
        <v>84</v>
      </c>
      <c r="BA651" s="116" t="s">
        <v>84</v>
      </c>
      <c r="BB651" s="116" t="s">
        <v>84</v>
      </c>
      <c r="BC651" s="116" t="s">
        <v>84</v>
      </c>
      <c r="BD651" s="116" t="s">
        <v>84</v>
      </c>
      <c r="BE651" s="116" t="s">
        <v>84</v>
      </c>
      <c r="BF651" s="335" t="s">
        <v>84</v>
      </c>
      <c r="BG651" s="335" t="s">
        <v>84</v>
      </c>
      <c r="BH651" s="116" t="s">
        <v>84</v>
      </c>
      <c r="BI651" s="116" t="s">
        <v>84</v>
      </c>
      <c r="BJ651" s="335" t="s">
        <v>84</v>
      </c>
      <c r="BK651" s="335" t="s">
        <v>84</v>
      </c>
      <c r="BL651" s="335" t="s">
        <v>84</v>
      </c>
      <c r="BM651" s="336" t="s">
        <v>84</v>
      </c>
      <c r="BN651" s="336" t="s">
        <v>84</v>
      </c>
      <c r="BO651" s="335" t="s">
        <v>84</v>
      </c>
      <c r="BP651" s="116" t="s">
        <v>84</v>
      </c>
      <c r="BQ651" s="116" t="s">
        <v>84</v>
      </c>
      <c r="BR651" s="116" t="s">
        <v>84</v>
      </c>
      <c r="BS651" s="116" t="s">
        <v>84</v>
      </c>
      <c r="BT651" s="336" t="s">
        <v>84</v>
      </c>
      <c r="BU651" s="335" t="s">
        <v>84</v>
      </c>
      <c r="BV651" s="335" t="s">
        <v>84</v>
      </c>
      <c r="BW651" s="335" t="s">
        <v>84</v>
      </c>
      <c r="BX651" s="335" t="s">
        <v>84</v>
      </c>
    </row>
    <row r="652" spans="1:76" ht="15" customHeight="1" x14ac:dyDescent="0.3">
      <c r="A652" s="307">
        <v>82</v>
      </c>
      <c r="B652" s="114" t="s">
        <v>84</v>
      </c>
      <c r="C652" s="114" t="s">
        <v>84</v>
      </c>
      <c r="D652" s="115" t="s">
        <v>84</v>
      </c>
      <c r="E652" s="334" t="s">
        <v>84</v>
      </c>
      <c r="F652" s="334" t="s">
        <v>84</v>
      </c>
      <c r="G652" s="334" t="s">
        <v>84</v>
      </c>
      <c r="H652" s="335" t="s">
        <v>84</v>
      </c>
      <c r="I652" s="335" t="s">
        <v>84</v>
      </c>
      <c r="J652" s="335" t="s">
        <v>84</v>
      </c>
      <c r="K652" s="335" t="s">
        <v>84</v>
      </c>
      <c r="L652" s="335" t="s">
        <v>84</v>
      </c>
      <c r="M652" s="335" t="s">
        <v>84</v>
      </c>
      <c r="N652" s="335" t="s">
        <v>84</v>
      </c>
      <c r="O652" s="335" t="s">
        <v>84</v>
      </c>
      <c r="P652" s="335" t="s">
        <v>84</v>
      </c>
      <c r="Q652" s="335" t="s">
        <v>84</v>
      </c>
      <c r="R652" s="335" t="s">
        <v>84</v>
      </c>
      <c r="S652" s="335" t="s">
        <v>84</v>
      </c>
      <c r="T652" s="335" t="s">
        <v>84</v>
      </c>
      <c r="U652" s="335" t="s">
        <v>84</v>
      </c>
      <c r="V652" s="335" t="s">
        <v>84</v>
      </c>
      <c r="W652" s="335" t="s">
        <v>84</v>
      </c>
      <c r="X652" s="335" t="s">
        <v>84</v>
      </c>
      <c r="Y652" s="335" t="s">
        <v>84</v>
      </c>
      <c r="Z652" s="335" t="s">
        <v>84</v>
      </c>
      <c r="AA652" s="335" t="s">
        <v>84</v>
      </c>
      <c r="AB652" s="335" t="s">
        <v>84</v>
      </c>
      <c r="AC652" s="335" t="s">
        <v>84</v>
      </c>
      <c r="AD652" s="335" t="s">
        <v>84</v>
      </c>
      <c r="AE652" s="335" t="s">
        <v>84</v>
      </c>
      <c r="AF652" s="335" t="s">
        <v>84</v>
      </c>
      <c r="AG652" s="335" t="s">
        <v>84</v>
      </c>
      <c r="AH652" s="335" t="s">
        <v>84</v>
      </c>
      <c r="AI652" s="335" t="s">
        <v>84</v>
      </c>
      <c r="AJ652" s="335" t="s">
        <v>84</v>
      </c>
      <c r="AK652" s="335" t="s">
        <v>84</v>
      </c>
      <c r="AL652" s="335" t="s">
        <v>84</v>
      </c>
      <c r="AM652" s="335" t="s">
        <v>84</v>
      </c>
      <c r="AN652" s="335" t="s">
        <v>84</v>
      </c>
      <c r="AO652" s="335" t="s">
        <v>84</v>
      </c>
      <c r="AP652" s="335" t="s">
        <v>84</v>
      </c>
      <c r="AQ652" s="335" t="s">
        <v>84</v>
      </c>
      <c r="AR652" s="335" t="s">
        <v>84</v>
      </c>
      <c r="AS652" s="335" t="s">
        <v>84</v>
      </c>
      <c r="AT652" s="335" t="s">
        <v>84</v>
      </c>
      <c r="AU652" s="335" t="s">
        <v>84</v>
      </c>
      <c r="AV652" s="335" t="s">
        <v>84</v>
      </c>
      <c r="AW652" s="335" t="s">
        <v>84</v>
      </c>
      <c r="AX652" s="335" t="s">
        <v>84</v>
      </c>
      <c r="AY652" s="116" t="s">
        <v>84</v>
      </c>
      <c r="AZ652" s="116" t="s">
        <v>84</v>
      </c>
      <c r="BA652" s="116" t="s">
        <v>84</v>
      </c>
      <c r="BB652" s="116" t="s">
        <v>84</v>
      </c>
      <c r="BC652" s="116" t="s">
        <v>84</v>
      </c>
      <c r="BD652" s="116" t="s">
        <v>84</v>
      </c>
      <c r="BE652" s="116" t="s">
        <v>84</v>
      </c>
      <c r="BF652" s="335" t="s">
        <v>84</v>
      </c>
      <c r="BG652" s="335" t="s">
        <v>84</v>
      </c>
      <c r="BH652" s="116" t="s">
        <v>84</v>
      </c>
      <c r="BI652" s="116" t="s">
        <v>84</v>
      </c>
      <c r="BJ652" s="335" t="s">
        <v>84</v>
      </c>
      <c r="BK652" s="335" t="s">
        <v>84</v>
      </c>
      <c r="BL652" s="335" t="s">
        <v>84</v>
      </c>
      <c r="BM652" s="336" t="s">
        <v>84</v>
      </c>
      <c r="BN652" s="336" t="s">
        <v>84</v>
      </c>
      <c r="BO652" s="335" t="s">
        <v>84</v>
      </c>
      <c r="BP652" s="116" t="s">
        <v>84</v>
      </c>
      <c r="BQ652" s="116" t="s">
        <v>84</v>
      </c>
      <c r="BR652" s="116" t="s">
        <v>84</v>
      </c>
      <c r="BS652" s="116" t="s">
        <v>84</v>
      </c>
      <c r="BT652" s="336" t="s">
        <v>84</v>
      </c>
      <c r="BU652" s="335" t="s">
        <v>84</v>
      </c>
      <c r="BV652" s="335" t="s">
        <v>84</v>
      </c>
      <c r="BW652" s="335" t="s">
        <v>84</v>
      </c>
      <c r="BX652" s="335" t="s">
        <v>84</v>
      </c>
    </row>
    <row r="653" spans="1:76" ht="15" customHeight="1" x14ac:dyDescent="0.3">
      <c r="A653" s="307">
        <v>82</v>
      </c>
      <c r="B653" s="114" t="s">
        <v>84</v>
      </c>
      <c r="C653" s="114" t="s">
        <v>84</v>
      </c>
      <c r="D653" s="115" t="s">
        <v>84</v>
      </c>
      <c r="E653" s="334" t="s">
        <v>84</v>
      </c>
      <c r="F653" s="334" t="s">
        <v>84</v>
      </c>
      <c r="G653" s="334" t="s">
        <v>84</v>
      </c>
      <c r="H653" s="335" t="s">
        <v>84</v>
      </c>
      <c r="I653" s="335" t="s">
        <v>84</v>
      </c>
      <c r="J653" s="335" t="s">
        <v>84</v>
      </c>
      <c r="K653" s="335" t="s">
        <v>84</v>
      </c>
      <c r="L653" s="335" t="s">
        <v>84</v>
      </c>
      <c r="M653" s="335" t="s">
        <v>84</v>
      </c>
      <c r="N653" s="335" t="s">
        <v>84</v>
      </c>
      <c r="O653" s="335" t="s">
        <v>84</v>
      </c>
      <c r="P653" s="335" t="s">
        <v>84</v>
      </c>
      <c r="Q653" s="335" t="s">
        <v>84</v>
      </c>
      <c r="R653" s="335" t="s">
        <v>84</v>
      </c>
      <c r="S653" s="335" t="s">
        <v>84</v>
      </c>
      <c r="T653" s="335" t="s">
        <v>84</v>
      </c>
      <c r="U653" s="335" t="s">
        <v>84</v>
      </c>
      <c r="V653" s="335" t="s">
        <v>84</v>
      </c>
      <c r="W653" s="335" t="s">
        <v>84</v>
      </c>
      <c r="X653" s="335" t="s">
        <v>84</v>
      </c>
      <c r="Y653" s="335" t="s">
        <v>84</v>
      </c>
      <c r="Z653" s="335" t="s">
        <v>84</v>
      </c>
      <c r="AA653" s="335" t="s">
        <v>84</v>
      </c>
      <c r="AB653" s="335" t="s">
        <v>84</v>
      </c>
      <c r="AC653" s="335" t="s">
        <v>84</v>
      </c>
      <c r="AD653" s="335" t="s">
        <v>84</v>
      </c>
      <c r="AE653" s="335" t="s">
        <v>84</v>
      </c>
      <c r="AF653" s="335" t="s">
        <v>84</v>
      </c>
      <c r="AG653" s="335" t="s">
        <v>84</v>
      </c>
      <c r="AH653" s="335" t="s">
        <v>84</v>
      </c>
      <c r="AI653" s="335" t="s">
        <v>84</v>
      </c>
      <c r="AJ653" s="335" t="s">
        <v>84</v>
      </c>
      <c r="AK653" s="335" t="s">
        <v>84</v>
      </c>
      <c r="AL653" s="335" t="s">
        <v>84</v>
      </c>
      <c r="AM653" s="335" t="s">
        <v>84</v>
      </c>
      <c r="AN653" s="335" t="s">
        <v>84</v>
      </c>
      <c r="AO653" s="335" t="s">
        <v>84</v>
      </c>
      <c r="AP653" s="335" t="s">
        <v>84</v>
      </c>
      <c r="AQ653" s="335" t="s">
        <v>84</v>
      </c>
      <c r="AR653" s="335" t="s">
        <v>84</v>
      </c>
      <c r="AS653" s="335" t="s">
        <v>84</v>
      </c>
      <c r="AT653" s="335" t="s">
        <v>84</v>
      </c>
      <c r="AU653" s="335" t="s">
        <v>84</v>
      </c>
      <c r="AV653" s="335" t="s">
        <v>84</v>
      </c>
      <c r="AW653" s="335" t="s">
        <v>84</v>
      </c>
      <c r="AX653" s="335" t="s">
        <v>84</v>
      </c>
      <c r="AY653" s="116" t="s">
        <v>84</v>
      </c>
      <c r="AZ653" s="116" t="s">
        <v>84</v>
      </c>
      <c r="BA653" s="116" t="s">
        <v>84</v>
      </c>
      <c r="BB653" s="116" t="s">
        <v>84</v>
      </c>
      <c r="BC653" s="116" t="s">
        <v>84</v>
      </c>
      <c r="BD653" s="116" t="s">
        <v>84</v>
      </c>
      <c r="BE653" s="116" t="s">
        <v>84</v>
      </c>
      <c r="BF653" s="335" t="s">
        <v>84</v>
      </c>
      <c r="BG653" s="335" t="s">
        <v>84</v>
      </c>
      <c r="BH653" s="116" t="s">
        <v>84</v>
      </c>
      <c r="BI653" s="116" t="s">
        <v>84</v>
      </c>
      <c r="BJ653" s="335" t="s">
        <v>84</v>
      </c>
      <c r="BK653" s="335" t="s">
        <v>84</v>
      </c>
      <c r="BL653" s="335" t="s">
        <v>84</v>
      </c>
      <c r="BM653" s="336" t="s">
        <v>84</v>
      </c>
      <c r="BN653" s="336" t="s">
        <v>84</v>
      </c>
      <c r="BO653" s="335" t="s">
        <v>84</v>
      </c>
      <c r="BP653" s="116" t="s">
        <v>84</v>
      </c>
      <c r="BQ653" s="116" t="s">
        <v>84</v>
      </c>
      <c r="BR653" s="116" t="s">
        <v>84</v>
      </c>
      <c r="BS653" s="116" t="s">
        <v>84</v>
      </c>
      <c r="BT653" s="336" t="s">
        <v>84</v>
      </c>
      <c r="BU653" s="335" t="s">
        <v>84</v>
      </c>
      <c r="BV653" s="335" t="s">
        <v>84</v>
      </c>
      <c r="BW653" s="335" t="s">
        <v>84</v>
      </c>
      <c r="BX653" s="335" t="s">
        <v>84</v>
      </c>
    </row>
    <row r="654" spans="1:76" ht="15" customHeight="1" x14ac:dyDescent="0.3">
      <c r="A654" s="307">
        <v>82</v>
      </c>
      <c r="B654" s="114" t="s">
        <v>84</v>
      </c>
      <c r="C654" s="114" t="s">
        <v>84</v>
      </c>
      <c r="D654" s="115" t="s">
        <v>84</v>
      </c>
      <c r="E654" s="334" t="s">
        <v>84</v>
      </c>
      <c r="F654" s="334" t="s">
        <v>84</v>
      </c>
      <c r="G654" s="334" t="s">
        <v>84</v>
      </c>
      <c r="H654" s="335" t="s">
        <v>84</v>
      </c>
      <c r="I654" s="335" t="s">
        <v>84</v>
      </c>
      <c r="J654" s="335" t="s">
        <v>84</v>
      </c>
      <c r="K654" s="335" t="s">
        <v>84</v>
      </c>
      <c r="L654" s="335" t="s">
        <v>84</v>
      </c>
      <c r="M654" s="335" t="s">
        <v>84</v>
      </c>
      <c r="N654" s="335" t="s">
        <v>84</v>
      </c>
      <c r="O654" s="335" t="s">
        <v>84</v>
      </c>
      <c r="P654" s="335" t="s">
        <v>84</v>
      </c>
      <c r="Q654" s="335" t="s">
        <v>84</v>
      </c>
      <c r="R654" s="335" t="s">
        <v>84</v>
      </c>
      <c r="S654" s="335" t="s">
        <v>84</v>
      </c>
      <c r="T654" s="335" t="s">
        <v>84</v>
      </c>
      <c r="U654" s="335" t="s">
        <v>84</v>
      </c>
      <c r="V654" s="335" t="s">
        <v>84</v>
      </c>
      <c r="W654" s="335" t="s">
        <v>84</v>
      </c>
      <c r="X654" s="335" t="s">
        <v>84</v>
      </c>
      <c r="Y654" s="335" t="s">
        <v>84</v>
      </c>
      <c r="Z654" s="335" t="s">
        <v>84</v>
      </c>
      <c r="AA654" s="335" t="s">
        <v>84</v>
      </c>
      <c r="AB654" s="335" t="s">
        <v>84</v>
      </c>
      <c r="AC654" s="335" t="s">
        <v>84</v>
      </c>
      <c r="AD654" s="335" t="s">
        <v>84</v>
      </c>
      <c r="AE654" s="335" t="s">
        <v>84</v>
      </c>
      <c r="AF654" s="335" t="s">
        <v>84</v>
      </c>
      <c r="AG654" s="335" t="s">
        <v>84</v>
      </c>
      <c r="AH654" s="335" t="s">
        <v>84</v>
      </c>
      <c r="AI654" s="335" t="s">
        <v>84</v>
      </c>
      <c r="AJ654" s="335" t="s">
        <v>84</v>
      </c>
      <c r="AK654" s="335" t="s">
        <v>84</v>
      </c>
      <c r="AL654" s="335" t="s">
        <v>84</v>
      </c>
      <c r="AM654" s="335" t="s">
        <v>84</v>
      </c>
      <c r="AN654" s="335" t="s">
        <v>84</v>
      </c>
      <c r="AO654" s="335" t="s">
        <v>84</v>
      </c>
      <c r="AP654" s="335" t="s">
        <v>84</v>
      </c>
      <c r="AQ654" s="335" t="s">
        <v>84</v>
      </c>
      <c r="AR654" s="335" t="s">
        <v>84</v>
      </c>
      <c r="AS654" s="335" t="s">
        <v>84</v>
      </c>
      <c r="AT654" s="335" t="s">
        <v>84</v>
      </c>
      <c r="AU654" s="335" t="s">
        <v>84</v>
      </c>
      <c r="AV654" s="335" t="s">
        <v>84</v>
      </c>
      <c r="AW654" s="335" t="s">
        <v>84</v>
      </c>
      <c r="AX654" s="335" t="s">
        <v>84</v>
      </c>
      <c r="AY654" s="116" t="s">
        <v>84</v>
      </c>
      <c r="AZ654" s="116" t="s">
        <v>84</v>
      </c>
      <c r="BA654" s="116" t="s">
        <v>84</v>
      </c>
      <c r="BB654" s="116" t="s">
        <v>84</v>
      </c>
      <c r="BC654" s="116" t="s">
        <v>84</v>
      </c>
      <c r="BD654" s="116" t="s">
        <v>84</v>
      </c>
      <c r="BE654" s="116" t="s">
        <v>84</v>
      </c>
      <c r="BF654" s="335" t="s">
        <v>84</v>
      </c>
      <c r="BG654" s="335" t="s">
        <v>84</v>
      </c>
      <c r="BH654" s="116" t="s">
        <v>84</v>
      </c>
      <c r="BI654" s="116" t="s">
        <v>84</v>
      </c>
      <c r="BJ654" s="335" t="s">
        <v>84</v>
      </c>
      <c r="BK654" s="335" t="s">
        <v>84</v>
      </c>
      <c r="BL654" s="335" t="s">
        <v>84</v>
      </c>
      <c r="BM654" s="336" t="s">
        <v>84</v>
      </c>
      <c r="BN654" s="336" t="s">
        <v>84</v>
      </c>
      <c r="BO654" s="335" t="s">
        <v>84</v>
      </c>
      <c r="BP654" s="116" t="s">
        <v>84</v>
      </c>
      <c r="BQ654" s="116" t="s">
        <v>84</v>
      </c>
      <c r="BR654" s="116" t="s">
        <v>84</v>
      </c>
      <c r="BS654" s="116" t="s">
        <v>84</v>
      </c>
      <c r="BT654" s="336" t="s">
        <v>84</v>
      </c>
      <c r="BU654" s="335" t="s">
        <v>84</v>
      </c>
      <c r="BV654" s="335" t="s">
        <v>84</v>
      </c>
      <c r="BW654" s="335" t="s">
        <v>84</v>
      </c>
      <c r="BX654" s="335" t="s">
        <v>84</v>
      </c>
    </row>
    <row r="655" spans="1:76" ht="15" customHeight="1" x14ac:dyDescent="0.3">
      <c r="A655" s="307">
        <v>82</v>
      </c>
      <c r="B655" s="114" t="s">
        <v>84</v>
      </c>
      <c r="C655" s="114" t="s">
        <v>84</v>
      </c>
      <c r="D655" s="115" t="s">
        <v>84</v>
      </c>
      <c r="E655" s="334" t="s">
        <v>84</v>
      </c>
      <c r="F655" s="334" t="s">
        <v>84</v>
      </c>
      <c r="G655" s="334" t="s">
        <v>84</v>
      </c>
      <c r="H655" s="335" t="s">
        <v>84</v>
      </c>
      <c r="I655" s="335" t="s">
        <v>84</v>
      </c>
      <c r="J655" s="335" t="s">
        <v>84</v>
      </c>
      <c r="K655" s="335" t="s">
        <v>84</v>
      </c>
      <c r="L655" s="335" t="s">
        <v>84</v>
      </c>
      <c r="M655" s="335" t="s">
        <v>84</v>
      </c>
      <c r="N655" s="335" t="s">
        <v>84</v>
      </c>
      <c r="O655" s="335" t="s">
        <v>84</v>
      </c>
      <c r="P655" s="335" t="s">
        <v>84</v>
      </c>
      <c r="Q655" s="335" t="s">
        <v>84</v>
      </c>
      <c r="R655" s="335" t="s">
        <v>84</v>
      </c>
      <c r="S655" s="335" t="s">
        <v>84</v>
      </c>
      <c r="T655" s="335" t="s">
        <v>84</v>
      </c>
      <c r="U655" s="335" t="s">
        <v>84</v>
      </c>
      <c r="V655" s="335" t="s">
        <v>84</v>
      </c>
      <c r="W655" s="335" t="s">
        <v>84</v>
      </c>
      <c r="X655" s="335" t="s">
        <v>84</v>
      </c>
      <c r="Y655" s="335" t="s">
        <v>84</v>
      </c>
      <c r="Z655" s="335" t="s">
        <v>84</v>
      </c>
      <c r="AA655" s="335" t="s">
        <v>84</v>
      </c>
      <c r="AB655" s="335" t="s">
        <v>84</v>
      </c>
      <c r="AC655" s="335" t="s">
        <v>84</v>
      </c>
      <c r="AD655" s="335" t="s">
        <v>84</v>
      </c>
      <c r="AE655" s="335" t="s">
        <v>84</v>
      </c>
      <c r="AF655" s="335" t="s">
        <v>84</v>
      </c>
      <c r="AG655" s="335" t="s">
        <v>84</v>
      </c>
      <c r="AH655" s="335" t="s">
        <v>84</v>
      </c>
      <c r="AI655" s="335" t="s">
        <v>84</v>
      </c>
      <c r="AJ655" s="335" t="s">
        <v>84</v>
      </c>
      <c r="AK655" s="335" t="s">
        <v>84</v>
      </c>
      <c r="AL655" s="335" t="s">
        <v>84</v>
      </c>
      <c r="AM655" s="335" t="s">
        <v>84</v>
      </c>
      <c r="AN655" s="335" t="s">
        <v>84</v>
      </c>
      <c r="AO655" s="335" t="s">
        <v>84</v>
      </c>
      <c r="AP655" s="335" t="s">
        <v>84</v>
      </c>
      <c r="AQ655" s="335" t="s">
        <v>84</v>
      </c>
      <c r="AR655" s="335" t="s">
        <v>84</v>
      </c>
      <c r="AS655" s="335" t="s">
        <v>84</v>
      </c>
      <c r="AT655" s="335" t="s">
        <v>84</v>
      </c>
      <c r="AU655" s="335" t="s">
        <v>84</v>
      </c>
      <c r="AV655" s="335" t="s">
        <v>84</v>
      </c>
      <c r="AW655" s="335" t="s">
        <v>84</v>
      </c>
      <c r="AX655" s="335" t="s">
        <v>84</v>
      </c>
      <c r="AY655" s="116" t="s">
        <v>84</v>
      </c>
      <c r="AZ655" s="116" t="s">
        <v>84</v>
      </c>
      <c r="BA655" s="116" t="s">
        <v>84</v>
      </c>
      <c r="BB655" s="116" t="s">
        <v>84</v>
      </c>
      <c r="BC655" s="116" t="s">
        <v>84</v>
      </c>
      <c r="BD655" s="116" t="s">
        <v>84</v>
      </c>
      <c r="BE655" s="116" t="s">
        <v>84</v>
      </c>
      <c r="BF655" s="335" t="s">
        <v>84</v>
      </c>
      <c r="BG655" s="335" t="s">
        <v>84</v>
      </c>
      <c r="BH655" s="116" t="s">
        <v>84</v>
      </c>
      <c r="BI655" s="116" t="s">
        <v>84</v>
      </c>
      <c r="BJ655" s="335" t="s">
        <v>84</v>
      </c>
      <c r="BK655" s="335" t="s">
        <v>84</v>
      </c>
      <c r="BL655" s="335" t="s">
        <v>84</v>
      </c>
      <c r="BM655" s="336" t="s">
        <v>84</v>
      </c>
      <c r="BN655" s="336" t="s">
        <v>84</v>
      </c>
      <c r="BO655" s="335" t="s">
        <v>84</v>
      </c>
      <c r="BP655" s="116" t="s">
        <v>84</v>
      </c>
      <c r="BQ655" s="116" t="s">
        <v>84</v>
      </c>
      <c r="BR655" s="116" t="s">
        <v>84</v>
      </c>
      <c r="BS655" s="116" t="s">
        <v>84</v>
      </c>
      <c r="BT655" s="336" t="s">
        <v>84</v>
      </c>
      <c r="BU655" s="335" t="s">
        <v>84</v>
      </c>
      <c r="BV655" s="335" t="s">
        <v>84</v>
      </c>
      <c r="BW655" s="335" t="s">
        <v>84</v>
      </c>
      <c r="BX655" s="335" t="s">
        <v>84</v>
      </c>
    </row>
    <row r="656" spans="1:76" ht="15" customHeight="1" x14ac:dyDescent="0.3">
      <c r="A656" s="307">
        <v>82</v>
      </c>
      <c r="B656" s="114" t="s">
        <v>84</v>
      </c>
      <c r="C656" s="114" t="s">
        <v>84</v>
      </c>
      <c r="D656" s="115" t="s">
        <v>84</v>
      </c>
      <c r="E656" s="334" t="s">
        <v>84</v>
      </c>
      <c r="F656" s="334" t="s">
        <v>84</v>
      </c>
      <c r="G656" s="334" t="s">
        <v>84</v>
      </c>
      <c r="H656" s="335" t="s">
        <v>84</v>
      </c>
      <c r="I656" s="335" t="s">
        <v>84</v>
      </c>
      <c r="J656" s="335" t="s">
        <v>84</v>
      </c>
      <c r="K656" s="335" t="s">
        <v>84</v>
      </c>
      <c r="L656" s="335" t="s">
        <v>84</v>
      </c>
      <c r="M656" s="335" t="s">
        <v>84</v>
      </c>
      <c r="N656" s="335" t="s">
        <v>84</v>
      </c>
      <c r="O656" s="335" t="s">
        <v>84</v>
      </c>
      <c r="P656" s="335" t="s">
        <v>84</v>
      </c>
      <c r="Q656" s="335" t="s">
        <v>84</v>
      </c>
      <c r="R656" s="335" t="s">
        <v>84</v>
      </c>
      <c r="S656" s="335" t="s">
        <v>84</v>
      </c>
      <c r="T656" s="335" t="s">
        <v>84</v>
      </c>
      <c r="U656" s="335" t="s">
        <v>84</v>
      </c>
      <c r="V656" s="335" t="s">
        <v>84</v>
      </c>
      <c r="W656" s="335" t="s">
        <v>84</v>
      </c>
      <c r="X656" s="335" t="s">
        <v>84</v>
      </c>
      <c r="Y656" s="335" t="s">
        <v>84</v>
      </c>
      <c r="Z656" s="335" t="s">
        <v>84</v>
      </c>
      <c r="AA656" s="335" t="s">
        <v>84</v>
      </c>
      <c r="AB656" s="335" t="s">
        <v>84</v>
      </c>
      <c r="AC656" s="335" t="s">
        <v>84</v>
      </c>
      <c r="AD656" s="335" t="s">
        <v>84</v>
      </c>
      <c r="AE656" s="335" t="s">
        <v>84</v>
      </c>
      <c r="AF656" s="335" t="s">
        <v>84</v>
      </c>
      <c r="AG656" s="335" t="s">
        <v>84</v>
      </c>
      <c r="AH656" s="335" t="s">
        <v>84</v>
      </c>
      <c r="AI656" s="335" t="s">
        <v>84</v>
      </c>
      <c r="AJ656" s="335" t="s">
        <v>84</v>
      </c>
      <c r="AK656" s="335" t="s">
        <v>84</v>
      </c>
      <c r="AL656" s="335" t="s">
        <v>84</v>
      </c>
      <c r="AM656" s="335" t="s">
        <v>84</v>
      </c>
      <c r="AN656" s="335" t="s">
        <v>84</v>
      </c>
      <c r="AO656" s="335" t="s">
        <v>84</v>
      </c>
      <c r="AP656" s="335" t="s">
        <v>84</v>
      </c>
      <c r="AQ656" s="335" t="s">
        <v>84</v>
      </c>
      <c r="AR656" s="335" t="s">
        <v>84</v>
      </c>
      <c r="AS656" s="335" t="s">
        <v>84</v>
      </c>
      <c r="AT656" s="335" t="s">
        <v>84</v>
      </c>
      <c r="AU656" s="335" t="s">
        <v>84</v>
      </c>
      <c r="AV656" s="335" t="s">
        <v>84</v>
      </c>
      <c r="AW656" s="335" t="s">
        <v>84</v>
      </c>
      <c r="AX656" s="335" t="s">
        <v>84</v>
      </c>
      <c r="AY656" s="116" t="s">
        <v>84</v>
      </c>
      <c r="AZ656" s="116" t="s">
        <v>84</v>
      </c>
      <c r="BA656" s="116" t="s">
        <v>84</v>
      </c>
      <c r="BB656" s="116" t="s">
        <v>84</v>
      </c>
      <c r="BC656" s="116" t="s">
        <v>84</v>
      </c>
      <c r="BD656" s="116" t="s">
        <v>84</v>
      </c>
      <c r="BE656" s="116" t="s">
        <v>84</v>
      </c>
      <c r="BF656" s="335" t="s">
        <v>84</v>
      </c>
      <c r="BG656" s="335" t="s">
        <v>84</v>
      </c>
      <c r="BH656" s="116" t="s">
        <v>84</v>
      </c>
      <c r="BI656" s="116" t="s">
        <v>84</v>
      </c>
      <c r="BJ656" s="335" t="s">
        <v>84</v>
      </c>
      <c r="BK656" s="335" t="s">
        <v>84</v>
      </c>
      <c r="BL656" s="335" t="s">
        <v>84</v>
      </c>
      <c r="BM656" s="336" t="s">
        <v>84</v>
      </c>
      <c r="BN656" s="336" t="s">
        <v>84</v>
      </c>
      <c r="BO656" s="335" t="s">
        <v>84</v>
      </c>
      <c r="BP656" s="116" t="s">
        <v>84</v>
      </c>
      <c r="BQ656" s="116" t="s">
        <v>84</v>
      </c>
      <c r="BR656" s="116" t="s">
        <v>84</v>
      </c>
      <c r="BS656" s="116" t="s">
        <v>84</v>
      </c>
      <c r="BT656" s="336" t="s">
        <v>84</v>
      </c>
      <c r="BU656" s="335" t="s">
        <v>84</v>
      </c>
      <c r="BV656" s="335" t="s">
        <v>84</v>
      </c>
      <c r="BW656" s="335" t="s">
        <v>84</v>
      </c>
      <c r="BX656" s="335" t="s">
        <v>84</v>
      </c>
    </row>
    <row r="657" spans="1:76" ht="15" customHeight="1" x14ac:dyDescent="0.3">
      <c r="A657" s="307">
        <v>82</v>
      </c>
      <c r="B657" s="114" t="s">
        <v>84</v>
      </c>
      <c r="C657" s="114" t="s">
        <v>84</v>
      </c>
      <c r="D657" s="115" t="s">
        <v>84</v>
      </c>
      <c r="E657" s="334" t="s">
        <v>84</v>
      </c>
      <c r="F657" s="334" t="s">
        <v>84</v>
      </c>
      <c r="G657" s="334" t="s">
        <v>84</v>
      </c>
      <c r="H657" s="335" t="s">
        <v>84</v>
      </c>
      <c r="I657" s="335" t="s">
        <v>84</v>
      </c>
      <c r="J657" s="335" t="s">
        <v>84</v>
      </c>
      <c r="K657" s="335" t="s">
        <v>84</v>
      </c>
      <c r="L657" s="335" t="s">
        <v>84</v>
      </c>
      <c r="M657" s="335" t="s">
        <v>84</v>
      </c>
      <c r="N657" s="335" t="s">
        <v>84</v>
      </c>
      <c r="O657" s="335" t="s">
        <v>84</v>
      </c>
      <c r="P657" s="335" t="s">
        <v>84</v>
      </c>
      <c r="Q657" s="335" t="s">
        <v>84</v>
      </c>
      <c r="R657" s="335" t="s">
        <v>84</v>
      </c>
      <c r="S657" s="335" t="s">
        <v>84</v>
      </c>
      <c r="T657" s="335" t="s">
        <v>84</v>
      </c>
      <c r="U657" s="335" t="s">
        <v>84</v>
      </c>
      <c r="V657" s="335" t="s">
        <v>84</v>
      </c>
      <c r="W657" s="335" t="s">
        <v>84</v>
      </c>
      <c r="X657" s="335" t="s">
        <v>84</v>
      </c>
      <c r="Y657" s="335" t="s">
        <v>84</v>
      </c>
      <c r="Z657" s="335" t="s">
        <v>84</v>
      </c>
      <c r="AA657" s="335" t="s">
        <v>84</v>
      </c>
      <c r="AB657" s="335" t="s">
        <v>84</v>
      </c>
      <c r="AC657" s="335" t="s">
        <v>84</v>
      </c>
      <c r="AD657" s="335" t="s">
        <v>84</v>
      </c>
      <c r="AE657" s="335" t="s">
        <v>84</v>
      </c>
      <c r="AF657" s="335" t="s">
        <v>84</v>
      </c>
      <c r="AG657" s="335" t="s">
        <v>84</v>
      </c>
      <c r="AH657" s="335" t="s">
        <v>84</v>
      </c>
      <c r="AI657" s="335" t="s">
        <v>84</v>
      </c>
      <c r="AJ657" s="335" t="s">
        <v>84</v>
      </c>
      <c r="AK657" s="335" t="s">
        <v>84</v>
      </c>
      <c r="AL657" s="335" t="s">
        <v>84</v>
      </c>
      <c r="AM657" s="335" t="s">
        <v>84</v>
      </c>
      <c r="AN657" s="335" t="s">
        <v>84</v>
      </c>
      <c r="AO657" s="335" t="s">
        <v>84</v>
      </c>
      <c r="AP657" s="335" t="s">
        <v>84</v>
      </c>
      <c r="AQ657" s="335" t="s">
        <v>84</v>
      </c>
      <c r="AR657" s="335" t="s">
        <v>84</v>
      </c>
      <c r="AS657" s="335" t="s">
        <v>84</v>
      </c>
      <c r="AT657" s="335" t="s">
        <v>84</v>
      </c>
      <c r="AU657" s="335" t="s">
        <v>84</v>
      </c>
      <c r="AV657" s="335" t="s">
        <v>84</v>
      </c>
      <c r="AW657" s="335" t="s">
        <v>84</v>
      </c>
      <c r="AX657" s="335" t="s">
        <v>84</v>
      </c>
      <c r="AY657" s="116" t="s">
        <v>84</v>
      </c>
      <c r="AZ657" s="116" t="s">
        <v>84</v>
      </c>
      <c r="BA657" s="116" t="s">
        <v>84</v>
      </c>
      <c r="BB657" s="116" t="s">
        <v>84</v>
      </c>
      <c r="BC657" s="116" t="s">
        <v>84</v>
      </c>
      <c r="BD657" s="116" t="s">
        <v>84</v>
      </c>
      <c r="BE657" s="116" t="s">
        <v>84</v>
      </c>
      <c r="BF657" s="335" t="s">
        <v>84</v>
      </c>
      <c r="BG657" s="335" t="s">
        <v>84</v>
      </c>
      <c r="BH657" s="116" t="s">
        <v>84</v>
      </c>
      <c r="BI657" s="116" t="s">
        <v>84</v>
      </c>
      <c r="BJ657" s="335" t="s">
        <v>84</v>
      </c>
      <c r="BK657" s="335" t="s">
        <v>84</v>
      </c>
      <c r="BL657" s="335" t="s">
        <v>84</v>
      </c>
      <c r="BM657" s="336" t="s">
        <v>84</v>
      </c>
      <c r="BN657" s="336" t="s">
        <v>84</v>
      </c>
      <c r="BO657" s="335" t="s">
        <v>84</v>
      </c>
      <c r="BP657" s="116" t="s">
        <v>84</v>
      </c>
      <c r="BQ657" s="116" t="s">
        <v>84</v>
      </c>
      <c r="BR657" s="116" t="s">
        <v>84</v>
      </c>
      <c r="BS657" s="116" t="s">
        <v>84</v>
      </c>
      <c r="BT657" s="336" t="s">
        <v>84</v>
      </c>
      <c r="BU657" s="335" t="s">
        <v>84</v>
      </c>
      <c r="BV657" s="335" t="s">
        <v>84</v>
      </c>
      <c r="BW657" s="335" t="s">
        <v>84</v>
      </c>
      <c r="BX657" s="335" t="s">
        <v>84</v>
      </c>
    </row>
    <row r="658" spans="1:76" ht="15" customHeight="1" x14ac:dyDescent="0.3">
      <c r="A658" s="307">
        <v>82</v>
      </c>
      <c r="B658" s="114" t="s">
        <v>84</v>
      </c>
      <c r="C658" s="114" t="s">
        <v>84</v>
      </c>
      <c r="D658" s="115" t="s">
        <v>84</v>
      </c>
      <c r="E658" s="334" t="s">
        <v>84</v>
      </c>
      <c r="F658" s="334" t="s">
        <v>84</v>
      </c>
      <c r="G658" s="334" t="s">
        <v>84</v>
      </c>
      <c r="H658" s="335" t="s">
        <v>84</v>
      </c>
      <c r="I658" s="335" t="s">
        <v>84</v>
      </c>
      <c r="J658" s="335" t="s">
        <v>84</v>
      </c>
      <c r="K658" s="335" t="s">
        <v>84</v>
      </c>
      <c r="L658" s="335" t="s">
        <v>84</v>
      </c>
      <c r="M658" s="335" t="s">
        <v>84</v>
      </c>
      <c r="N658" s="335" t="s">
        <v>84</v>
      </c>
      <c r="O658" s="335" t="s">
        <v>84</v>
      </c>
      <c r="P658" s="335" t="s">
        <v>84</v>
      </c>
      <c r="Q658" s="335" t="s">
        <v>84</v>
      </c>
      <c r="R658" s="335" t="s">
        <v>84</v>
      </c>
      <c r="S658" s="335" t="s">
        <v>84</v>
      </c>
      <c r="T658" s="335" t="s">
        <v>84</v>
      </c>
      <c r="U658" s="335" t="s">
        <v>84</v>
      </c>
      <c r="V658" s="335" t="s">
        <v>84</v>
      </c>
      <c r="W658" s="335" t="s">
        <v>84</v>
      </c>
      <c r="X658" s="335" t="s">
        <v>84</v>
      </c>
      <c r="Y658" s="335" t="s">
        <v>84</v>
      </c>
      <c r="Z658" s="335" t="s">
        <v>84</v>
      </c>
      <c r="AA658" s="335" t="s">
        <v>84</v>
      </c>
      <c r="AB658" s="335" t="s">
        <v>84</v>
      </c>
      <c r="AC658" s="335" t="s">
        <v>84</v>
      </c>
      <c r="AD658" s="335" t="s">
        <v>84</v>
      </c>
      <c r="AE658" s="335" t="s">
        <v>84</v>
      </c>
      <c r="AF658" s="335" t="s">
        <v>84</v>
      </c>
      <c r="AG658" s="335" t="s">
        <v>84</v>
      </c>
      <c r="AH658" s="335" t="s">
        <v>84</v>
      </c>
      <c r="AI658" s="335" t="s">
        <v>84</v>
      </c>
      <c r="AJ658" s="335" t="s">
        <v>84</v>
      </c>
      <c r="AK658" s="335" t="s">
        <v>84</v>
      </c>
      <c r="AL658" s="335" t="s">
        <v>84</v>
      </c>
      <c r="AM658" s="335" t="s">
        <v>84</v>
      </c>
      <c r="AN658" s="335" t="s">
        <v>84</v>
      </c>
      <c r="AO658" s="335" t="s">
        <v>84</v>
      </c>
      <c r="AP658" s="335" t="s">
        <v>84</v>
      </c>
      <c r="AQ658" s="335" t="s">
        <v>84</v>
      </c>
      <c r="AR658" s="335" t="s">
        <v>84</v>
      </c>
      <c r="AS658" s="335" t="s">
        <v>84</v>
      </c>
      <c r="AT658" s="335" t="s">
        <v>84</v>
      </c>
      <c r="AU658" s="335" t="s">
        <v>84</v>
      </c>
      <c r="AV658" s="335" t="s">
        <v>84</v>
      </c>
      <c r="AW658" s="335" t="s">
        <v>84</v>
      </c>
      <c r="AX658" s="335" t="s">
        <v>84</v>
      </c>
      <c r="AY658" s="116" t="s">
        <v>84</v>
      </c>
      <c r="AZ658" s="116" t="s">
        <v>84</v>
      </c>
      <c r="BA658" s="116" t="s">
        <v>84</v>
      </c>
      <c r="BB658" s="116" t="s">
        <v>84</v>
      </c>
      <c r="BC658" s="116" t="s">
        <v>84</v>
      </c>
      <c r="BD658" s="116" t="s">
        <v>84</v>
      </c>
      <c r="BE658" s="116" t="s">
        <v>84</v>
      </c>
      <c r="BF658" s="335" t="s">
        <v>84</v>
      </c>
      <c r="BG658" s="335" t="s">
        <v>84</v>
      </c>
      <c r="BH658" s="116" t="s">
        <v>84</v>
      </c>
      <c r="BI658" s="116" t="s">
        <v>84</v>
      </c>
      <c r="BJ658" s="335" t="s">
        <v>84</v>
      </c>
      <c r="BK658" s="335" t="s">
        <v>84</v>
      </c>
      <c r="BL658" s="335" t="s">
        <v>84</v>
      </c>
      <c r="BM658" s="336" t="s">
        <v>84</v>
      </c>
      <c r="BN658" s="336" t="s">
        <v>84</v>
      </c>
      <c r="BO658" s="335" t="s">
        <v>84</v>
      </c>
      <c r="BP658" s="116" t="s">
        <v>84</v>
      </c>
      <c r="BQ658" s="116" t="s">
        <v>84</v>
      </c>
      <c r="BR658" s="116" t="s">
        <v>84</v>
      </c>
      <c r="BS658" s="116" t="s">
        <v>84</v>
      </c>
      <c r="BT658" s="336" t="s">
        <v>84</v>
      </c>
      <c r="BU658" s="335" t="s">
        <v>84</v>
      </c>
      <c r="BV658" s="335" t="s">
        <v>84</v>
      </c>
      <c r="BW658" s="335" t="s">
        <v>84</v>
      </c>
      <c r="BX658" s="335" t="s">
        <v>84</v>
      </c>
    </row>
    <row r="659" spans="1:76" ht="15" customHeight="1" x14ac:dyDescent="0.3">
      <c r="A659" s="307">
        <v>82</v>
      </c>
      <c r="B659" s="114" t="s">
        <v>84</v>
      </c>
      <c r="C659" s="114" t="s">
        <v>84</v>
      </c>
      <c r="D659" s="115" t="s">
        <v>84</v>
      </c>
      <c r="E659" s="334" t="s">
        <v>84</v>
      </c>
      <c r="F659" s="334" t="s">
        <v>84</v>
      </c>
      <c r="G659" s="334" t="s">
        <v>84</v>
      </c>
      <c r="H659" s="335" t="s">
        <v>84</v>
      </c>
      <c r="I659" s="335" t="s">
        <v>84</v>
      </c>
      <c r="J659" s="335" t="s">
        <v>84</v>
      </c>
      <c r="K659" s="335" t="s">
        <v>84</v>
      </c>
      <c r="L659" s="335" t="s">
        <v>84</v>
      </c>
      <c r="M659" s="335" t="s">
        <v>84</v>
      </c>
      <c r="N659" s="335" t="s">
        <v>84</v>
      </c>
      <c r="O659" s="335" t="s">
        <v>84</v>
      </c>
      <c r="P659" s="335" t="s">
        <v>84</v>
      </c>
      <c r="Q659" s="335" t="s">
        <v>84</v>
      </c>
      <c r="R659" s="335" t="s">
        <v>84</v>
      </c>
      <c r="S659" s="335" t="s">
        <v>84</v>
      </c>
      <c r="T659" s="335" t="s">
        <v>84</v>
      </c>
      <c r="U659" s="335" t="s">
        <v>84</v>
      </c>
      <c r="V659" s="335" t="s">
        <v>84</v>
      </c>
      <c r="W659" s="335" t="s">
        <v>84</v>
      </c>
      <c r="X659" s="335" t="s">
        <v>84</v>
      </c>
      <c r="Y659" s="335" t="s">
        <v>84</v>
      </c>
      <c r="Z659" s="335" t="s">
        <v>84</v>
      </c>
      <c r="AA659" s="335" t="s">
        <v>84</v>
      </c>
      <c r="AB659" s="335" t="s">
        <v>84</v>
      </c>
      <c r="AC659" s="335" t="s">
        <v>84</v>
      </c>
      <c r="AD659" s="335" t="s">
        <v>84</v>
      </c>
      <c r="AE659" s="335" t="s">
        <v>84</v>
      </c>
      <c r="AF659" s="335" t="s">
        <v>84</v>
      </c>
      <c r="AG659" s="335" t="s">
        <v>84</v>
      </c>
      <c r="AH659" s="335" t="s">
        <v>84</v>
      </c>
      <c r="AI659" s="335" t="s">
        <v>84</v>
      </c>
      <c r="AJ659" s="335" t="s">
        <v>84</v>
      </c>
      <c r="AK659" s="335" t="s">
        <v>84</v>
      </c>
      <c r="AL659" s="335" t="s">
        <v>84</v>
      </c>
      <c r="AM659" s="335" t="s">
        <v>84</v>
      </c>
      <c r="AN659" s="335" t="s">
        <v>84</v>
      </c>
      <c r="AO659" s="335" t="s">
        <v>84</v>
      </c>
      <c r="AP659" s="335" t="s">
        <v>84</v>
      </c>
      <c r="AQ659" s="335" t="s">
        <v>84</v>
      </c>
      <c r="AR659" s="335" t="s">
        <v>84</v>
      </c>
      <c r="AS659" s="335" t="s">
        <v>84</v>
      </c>
      <c r="AT659" s="335" t="s">
        <v>84</v>
      </c>
      <c r="AU659" s="335" t="s">
        <v>84</v>
      </c>
      <c r="AV659" s="335" t="s">
        <v>84</v>
      </c>
      <c r="AW659" s="335" t="s">
        <v>84</v>
      </c>
      <c r="AX659" s="335" t="s">
        <v>84</v>
      </c>
      <c r="AY659" s="116" t="s">
        <v>84</v>
      </c>
      <c r="AZ659" s="116" t="s">
        <v>84</v>
      </c>
      <c r="BA659" s="116" t="s">
        <v>84</v>
      </c>
      <c r="BB659" s="116" t="s">
        <v>84</v>
      </c>
      <c r="BC659" s="116" t="s">
        <v>84</v>
      </c>
      <c r="BD659" s="116" t="s">
        <v>84</v>
      </c>
      <c r="BE659" s="116" t="s">
        <v>84</v>
      </c>
      <c r="BF659" s="335" t="s">
        <v>84</v>
      </c>
      <c r="BG659" s="335" t="s">
        <v>84</v>
      </c>
      <c r="BH659" s="116" t="s">
        <v>84</v>
      </c>
      <c r="BI659" s="116" t="s">
        <v>84</v>
      </c>
      <c r="BJ659" s="335" t="s">
        <v>84</v>
      </c>
      <c r="BK659" s="335" t="s">
        <v>84</v>
      </c>
      <c r="BL659" s="335" t="s">
        <v>84</v>
      </c>
      <c r="BM659" s="336" t="s">
        <v>84</v>
      </c>
      <c r="BN659" s="336" t="s">
        <v>84</v>
      </c>
      <c r="BO659" s="335" t="s">
        <v>84</v>
      </c>
      <c r="BP659" s="116" t="s">
        <v>84</v>
      </c>
      <c r="BQ659" s="116" t="s">
        <v>84</v>
      </c>
      <c r="BR659" s="116" t="s">
        <v>84</v>
      </c>
      <c r="BS659" s="116" t="s">
        <v>84</v>
      </c>
      <c r="BT659" s="336" t="s">
        <v>84</v>
      </c>
      <c r="BU659" s="335" t="s">
        <v>84</v>
      </c>
      <c r="BV659" s="335" t="s">
        <v>84</v>
      </c>
      <c r="BW659" s="335" t="s">
        <v>84</v>
      </c>
      <c r="BX659" s="335" t="s">
        <v>84</v>
      </c>
    </row>
    <row r="660" spans="1:76" ht="15" customHeight="1" x14ac:dyDescent="0.3">
      <c r="A660" s="307">
        <v>82</v>
      </c>
      <c r="B660" s="114" t="s">
        <v>84</v>
      </c>
      <c r="C660" s="114" t="s">
        <v>84</v>
      </c>
      <c r="D660" s="115" t="s">
        <v>84</v>
      </c>
      <c r="E660" s="334" t="s">
        <v>84</v>
      </c>
      <c r="F660" s="334" t="s">
        <v>84</v>
      </c>
      <c r="G660" s="334" t="s">
        <v>84</v>
      </c>
      <c r="H660" s="335" t="s">
        <v>84</v>
      </c>
      <c r="I660" s="335" t="s">
        <v>84</v>
      </c>
      <c r="J660" s="335" t="s">
        <v>84</v>
      </c>
      <c r="K660" s="335" t="s">
        <v>84</v>
      </c>
      <c r="L660" s="335" t="s">
        <v>84</v>
      </c>
      <c r="M660" s="335" t="s">
        <v>84</v>
      </c>
      <c r="N660" s="335" t="s">
        <v>84</v>
      </c>
      <c r="O660" s="335" t="s">
        <v>84</v>
      </c>
      <c r="P660" s="335" t="s">
        <v>84</v>
      </c>
      <c r="Q660" s="335" t="s">
        <v>84</v>
      </c>
      <c r="R660" s="335" t="s">
        <v>84</v>
      </c>
      <c r="S660" s="335" t="s">
        <v>84</v>
      </c>
      <c r="T660" s="335" t="s">
        <v>84</v>
      </c>
      <c r="U660" s="335" t="s">
        <v>84</v>
      </c>
      <c r="V660" s="335" t="s">
        <v>84</v>
      </c>
      <c r="W660" s="335" t="s">
        <v>84</v>
      </c>
      <c r="X660" s="335" t="s">
        <v>84</v>
      </c>
      <c r="Y660" s="335" t="s">
        <v>84</v>
      </c>
      <c r="Z660" s="335" t="s">
        <v>84</v>
      </c>
      <c r="AA660" s="335" t="s">
        <v>84</v>
      </c>
      <c r="AB660" s="335" t="s">
        <v>84</v>
      </c>
      <c r="AC660" s="335" t="s">
        <v>84</v>
      </c>
      <c r="AD660" s="335" t="s">
        <v>84</v>
      </c>
      <c r="AE660" s="335" t="s">
        <v>84</v>
      </c>
      <c r="AF660" s="335" t="s">
        <v>84</v>
      </c>
      <c r="AG660" s="335" t="s">
        <v>84</v>
      </c>
      <c r="AH660" s="335" t="s">
        <v>84</v>
      </c>
      <c r="AI660" s="335" t="s">
        <v>84</v>
      </c>
      <c r="AJ660" s="335" t="s">
        <v>84</v>
      </c>
      <c r="AK660" s="335" t="s">
        <v>84</v>
      </c>
      <c r="AL660" s="335" t="s">
        <v>84</v>
      </c>
      <c r="AM660" s="335" t="s">
        <v>84</v>
      </c>
      <c r="AN660" s="335" t="s">
        <v>84</v>
      </c>
      <c r="AO660" s="335" t="s">
        <v>84</v>
      </c>
      <c r="AP660" s="335" t="s">
        <v>84</v>
      </c>
      <c r="AQ660" s="335" t="s">
        <v>84</v>
      </c>
      <c r="AR660" s="335" t="s">
        <v>84</v>
      </c>
      <c r="AS660" s="335" t="s">
        <v>84</v>
      </c>
      <c r="AT660" s="335" t="s">
        <v>84</v>
      </c>
      <c r="AU660" s="335" t="s">
        <v>84</v>
      </c>
      <c r="AV660" s="335" t="s">
        <v>84</v>
      </c>
      <c r="AW660" s="335" t="s">
        <v>84</v>
      </c>
      <c r="AX660" s="335" t="s">
        <v>84</v>
      </c>
      <c r="AY660" s="116" t="s">
        <v>84</v>
      </c>
      <c r="AZ660" s="116" t="s">
        <v>84</v>
      </c>
      <c r="BA660" s="116" t="s">
        <v>84</v>
      </c>
      <c r="BB660" s="116" t="s">
        <v>84</v>
      </c>
      <c r="BC660" s="116" t="s">
        <v>84</v>
      </c>
      <c r="BD660" s="116" t="s">
        <v>84</v>
      </c>
      <c r="BE660" s="116" t="s">
        <v>84</v>
      </c>
      <c r="BF660" s="335" t="s">
        <v>84</v>
      </c>
      <c r="BG660" s="335" t="s">
        <v>84</v>
      </c>
      <c r="BH660" s="116" t="s">
        <v>84</v>
      </c>
      <c r="BI660" s="116" t="s">
        <v>84</v>
      </c>
      <c r="BJ660" s="335" t="s">
        <v>84</v>
      </c>
      <c r="BK660" s="335" t="s">
        <v>84</v>
      </c>
      <c r="BL660" s="335" t="s">
        <v>84</v>
      </c>
      <c r="BM660" s="336" t="s">
        <v>84</v>
      </c>
      <c r="BN660" s="336" t="s">
        <v>84</v>
      </c>
      <c r="BO660" s="335" t="s">
        <v>84</v>
      </c>
      <c r="BP660" s="116" t="s">
        <v>84</v>
      </c>
      <c r="BQ660" s="116" t="s">
        <v>84</v>
      </c>
      <c r="BR660" s="116" t="s">
        <v>84</v>
      </c>
      <c r="BS660" s="116" t="s">
        <v>84</v>
      </c>
      <c r="BT660" s="336" t="s">
        <v>84</v>
      </c>
      <c r="BU660" s="335" t="s">
        <v>84</v>
      </c>
      <c r="BV660" s="335" t="s">
        <v>84</v>
      </c>
      <c r="BW660" s="335" t="s">
        <v>84</v>
      </c>
      <c r="BX660" s="335" t="s">
        <v>84</v>
      </c>
    </row>
    <row r="661" spans="1:76" ht="15" customHeight="1" x14ac:dyDescent="0.3">
      <c r="A661" s="307">
        <v>82</v>
      </c>
      <c r="B661" s="114" t="s">
        <v>84</v>
      </c>
      <c r="C661" s="114" t="s">
        <v>84</v>
      </c>
      <c r="D661" s="115" t="s">
        <v>84</v>
      </c>
      <c r="E661" s="334" t="s">
        <v>84</v>
      </c>
      <c r="F661" s="334" t="s">
        <v>84</v>
      </c>
      <c r="G661" s="334" t="s">
        <v>84</v>
      </c>
      <c r="H661" s="335" t="s">
        <v>84</v>
      </c>
      <c r="I661" s="335" t="s">
        <v>84</v>
      </c>
      <c r="J661" s="335" t="s">
        <v>84</v>
      </c>
      <c r="K661" s="335" t="s">
        <v>84</v>
      </c>
      <c r="L661" s="335" t="s">
        <v>84</v>
      </c>
      <c r="M661" s="335" t="s">
        <v>84</v>
      </c>
      <c r="N661" s="335" t="s">
        <v>84</v>
      </c>
      <c r="O661" s="335" t="s">
        <v>84</v>
      </c>
      <c r="P661" s="335" t="s">
        <v>84</v>
      </c>
      <c r="Q661" s="335" t="s">
        <v>84</v>
      </c>
      <c r="R661" s="335" t="s">
        <v>84</v>
      </c>
      <c r="S661" s="335" t="s">
        <v>84</v>
      </c>
      <c r="T661" s="335" t="s">
        <v>84</v>
      </c>
      <c r="U661" s="335" t="s">
        <v>84</v>
      </c>
      <c r="V661" s="335" t="s">
        <v>84</v>
      </c>
      <c r="W661" s="335" t="s">
        <v>84</v>
      </c>
      <c r="X661" s="335" t="s">
        <v>84</v>
      </c>
      <c r="Y661" s="335" t="s">
        <v>84</v>
      </c>
      <c r="Z661" s="335" t="s">
        <v>84</v>
      </c>
      <c r="AA661" s="335" t="s">
        <v>84</v>
      </c>
      <c r="AB661" s="335" t="s">
        <v>84</v>
      </c>
      <c r="AC661" s="335" t="s">
        <v>84</v>
      </c>
      <c r="AD661" s="335" t="s">
        <v>84</v>
      </c>
      <c r="AE661" s="335" t="s">
        <v>84</v>
      </c>
      <c r="AF661" s="335" t="s">
        <v>84</v>
      </c>
      <c r="AG661" s="335" t="s">
        <v>84</v>
      </c>
      <c r="AH661" s="335" t="s">
        <v>84</v>
      </c>
      <c r="AI661" s="335" t="s">
        <v>84</v>
      </c>
      <c r="AJ661" s="335" t="s">
        <v>84</v>
      </c>
      <c r="AK661" s="335" t="s">
        <v>84</v>
      </c>
      <c r="AL661" s="335" t="s">
        <v>84</v>
      </c>
      <c r="AM661" s="335" t="s">
        <v>84</v>
      </c>
      <c r="AN661" s="335" t="s">
        <v>84</v>
      </c>
      <c r="AO661" s="335" t="s">
        <v>84</v>
      </c>
      <c r="AP661" s="335" t="s">
        <v>84</v>
      </c>
      <c r="AQ661" s="335" t="s">
        <v>84</v>
      </c>
      <c r="AR661" s="335" t="s">
        <v>84</v>
      </c>
      <c r="AS661" s="335" t="s">
        <v>84</v>
      </c>
      <c r="AT661" s="335" t="s">
        <v>84</v>
      </c>
      <c r="AU661" s="335" t="s">
        <v>84</v>
      </c>
      <c r="AV661" s="335" t="s">
        <v>84</v>
      </c>
      <c r="AW661" s="335" t="s">
        <v>84</v>
      </c>
      <c r="AX661" s="335" t="s">
        <v>84</v>
      </c>
      <c r="AY661" s="116" t="s">
        <v>84</v>
      </c>
      <c r="AZ661" s="116" t="s">
        <v>84</v>
      </c>
      <c r="BA661" s="116" t="s">
        <v>84</v>
      </c>
      <c r="BB661" s="116" t="s">
        <v>84</v>
      </c>
      <c r="BC661" s="116" t="s">
        <v>84</v>
      </c>
      <c r="BD661" s="116" t="s">
        <v>84</v>
      </c>
      <c r="BE661" s="116" t="s">
        <v>84</v>
      </c>
      <c r="BF661" s="335" t="s">
        <v>84</v>
      </c>
      <c r="BG661" s="335" t="s">
        <v>84</v>
      </c>
      <c r="BH661" s="116" t="s">
        <v>84</v>
      </c>
      <c r="BI661" s="116" t="s">
        <v>84</v>
      </c>
      <c r="BJ661" s="335" t="s">
        <v>84</v>
      </c>
      <c r="BK661" s="335" t="s">
        <v>84</v>
      </c>
      <c r="BL661" s="335" t="s">
        <v>84</v>
      </c>
      <c r="BM661" s="336" t="s">
        <v>84</v>
      </c>
      <c r="BN661" s="336" t="s">
        <v>84</v>
      </c>
      <c r="BO661" s="335" t="s">
        <v>84</v>
      </c>
      <c r="BP661" s="116" t="s">
        <v>84</v>
      </c>
      <c r="BQ661" s="116" t="s">
        <v>84</v>
      </c>
      <c r="BR661" s="116" t="s">
        <v>84</v>
      </c>
      <c r="BS661" s="116" t="s">
        <v>84</v>
      </c>
      <c r="BT661" s="336" t="s">
        <v>84</v>
      </c>
      <c r="BU661" s="335" t="s">
        <v>84</v>
      </c>
      <c r="BV661" s="335" t="s">
        <v>84</v>
      </c>
      <c r="BW661" s="335" t="s">
        <v>84</v>
      </c>
      <c r="BX661" s="335" t="s">
        <v>84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How-to-use</vt:lpstr>
      <vt:lpstr>DSG</vt:lpstr>
      <vt:lpstr>EYE</vt:lpstr>
      <vt:lpstr>PPP</vt:lpstr>
      <vt:lpstr>EYE Rates</vt:lpstr>
      <vt:lpstr>Others</vt:lpstr>
      <vt:lpstr>De-Daligation</vt:lpstr>
      <vt:lpstr>DSG BaseLine 20-21</vt:lpstr>
      <vt:lpstr>Indicative Allocation 2022-23</vt:lpstr>
      <vt:lpstr>2a_LA_&amp;_VA_-_DFC_Sch</vt:lpstr>
      <vt:lpstr>School</vt:lpstr>
      <vt:lpstr>DSG FY 2021-22 - Final</vt:lpstr>
      <vt:lpstr>Print</vt:lpstr>
      <vt:lpstr>AWPU_Primary_DD_rate</vt:lpstr>
      <vt:lpstr>AWPU_Sec_DD_rate</vt:lpstr>
      <vt:lpstr>Data</vt:lpstr>
      <vt:lpstr>EYER</vt:lpstr>
      <vt:lpstr>Print!Print_Area</vt:lpstr>
      <vt:lpstr>Print!Print_Titles</vt:lpstr>
      <vt:lpstr>SCH</vt:lpstr>
      <vt:lpstr>SchoolsNEW</vt:lpstr>
    </vt:vector>
  </TitlesOfParts>
  <Company>Watson Wyatt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Indicative Schools Funding Calculator 2022/23</dc:title>
  <cp:lastPrinted>2020-12-02T11:12:19Z</cp:lastPrinted>
  <dcterms:created xsi:type="dcterms:W3CDTF">2010-07-12T00:57:12Z</dcterms:created>
  <dcterms:modified xsi:type="dcterms:W3CDTF">2021-09-28T10:28:55Z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bjective-Id">
    <vt:lpwstr>A1234124</vt:lpwstr>
  </property>
  <property fmtid="{D5CDD505-2E9C-101B-9397-08002B2CF9AE}" pid="3" name="Objective-Title">
    <vt:lpwstr>Budget planner</vt:lpwstr>
  </property>
  <property fmtid="{D5CDD505-2E9C-101B-9397-08002B2CF9AE}" pid="4" name="Objective-Comment">
    <vt:lpwstr> </vt:lpwstr>
  </property>
  <property fmtid="{D5CDD505-2E9C-101B-9397-08002B2CF9AE}" pid="5" name="Objective-CreationStamp">
    <vt:filetime>2011-09-18T23:05:15Z</vt:filetime>
  </property>
  <property fmtid="{D5CDD505-2E9C-101B-9397-08002B2CF9AE}" pid="6" name="Objective-IsApproved">
    <vt:bool>false</vt:bool>
  </property>
  <property fmtid="{D5CDD505-2E9C-101B-9397-08002B2CF9AE}" pid="7" name="Objective-IsPublished">
    <vt:bool>true</vt:bool>
  </property>
  <property fmtid="{D5CDD505-2E9C-101B-9397-08002B2CF9AE}" pid="8" name="Objective-DatePublished">
    <vt:filetime>2011-10-07T03:33:04Z</vt:filetime>
  </property>
  <property fmtid="{D5CDD505-2E9C-101B-9397-08002B2CF9AE}" pid="9" name="Objective-ModificationStamp">
    <vt:filetime>2011-10-07T04:58:53Z</vt:filetime>
  </property>
  <property fmtid="{D5CDD505-2E9C-101B-9397-08002B2CF9AE}" pid="10" name="Objective-Owner">
    <vt:lpwstr>Kaylene Rutherford</vt:lpwstr>
  </property>
  <property fmtid="{D5CDD505-2E9C-101B-9397-08002B2CF9AE}" pid="11" name="Objective-Path">
    <vt:lpwstr>ASIC BCS:CONSUMERS &amp; INVESTORS:Education Programs:MoneySmart:Calculators:Budget Planner Excel:</vt:lpwstr>
  </property>
  <property fmtid="{D5CDD505-2E9C-101B-9397-08002B2CF9AE}" pid="12" name="Objective-Parent">
    <vt:lpwstr>Budget Planner Excel</vt:lpwstr>
  </property>
  <property fmtid="{D5CDD505-2E9C-101B-9397-08002B2CF9AE}" pid="13" name="Objective-State">
    <vt:lpwstr>Published</vt:lpwstr>
  </property>
  <property fmtid="{D5CDD505-2E9C-101B-9397-08002B2CF9AE}" pid="14" name="Objective-Version">
    <vt:lpwstr>20.0</vt:lpwstr>
  </property>
  <property fmtid="{D5CDD505-2E9C-101B-9397-08002B2CF9AE}" pid="15" name="Objective-VersionNumber">
    <vt:i4>23</vt:i4>
  </property>
  <property fmtid="{D5CDD505-2E9C-101B-9397-08002B2CF9AE}" pid="16" name="Objective-VersionComment">
    <vt:lpwstr> </vt:lpwstr>
  </property>
  <property fmtid="{D5CDD505-2E9C-101B-9397-08002B2CF9AE}" pid="17" name="Objective-FileNumber">
    <vt:lpwstr>2011 - 005855</vt:lpwstr>
  </property>
  <property fmtid="{D5CDD505-2E9C-101B-9397-08002B2CF9AE}" pid="18" name="Objective-Classification">
    <vt:lpwstr>UNCLASSIFIED</vt:lpwstr>
  </property>
  <property fmtid="{D5CDD505-2E9C-101B-9397-08002B2CF9AE}" pid="19" name="Objective-Caveats">
    <vt:lpwstr> </vt:lpwstr>
  </property>
  <property fmtid="{D5CDD505-2E9C-101B-9397-08002B2CF9AE}" pid="20" name="Objective-Category [system]">
    <vt:lpwstr> </vt:lpwstr>
  </property>
</Properties>
</file>